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0.116.72\kaiseki\産業連関表\01 山形県産業連関表\H27山形県産業連関表\23_新ツール公表\02 HP掲載\HP版マニュアル\R6.7 更新\"/>
    </mc:Choice>
  </mc:AlternateContent>
  <bookViews>
    <workbookView xWindow="0" yWindow="0" windowWidth="23040" windowHeight="7875" tabRatio="694"/>
  </bookViews>
  <sheets>
    <sheet name="留意事項" sheetId="24" r:id="rId1"/>
    <sheet name="入力" sheetId="1" r:id="rId2"/>
    <sheet name="部門分類表" sheetId="19" r:id="rId3"/>
    <sheet name="計算結果（総括表）" sheetId="9" r:id="rId4"/>
    <sheet name="計算結果（詳細）" sheetId="12" r:id="rId5"/>
    <sheet name="計算のフローチャート" sheetId="8" r:id="rId6"/>
    <sheet name="計算2-1" sheetId="2" r:id="rId7"/>
    <sheet name="計算2-2" sheetId="11" r:id="rId8"/>
    <sheet name="生産者価格評価表（107部門）（山形県２）" sheetId="15" r:id="rId9"/>
    <sheet name="生産者価格評価表（107部門） (山形県)" sheetId="22" state="hidden" r:id="rId10"/>
    <sheet name="マージン" sheetId="4" r:id="rId11"/>
    <sheet name="運賃" sheetId="5" r:id="rId12"/>
    <sheet name="家計調査（総世帯）" sheetId="13" r:id="rId13"/>
    <sheet name="各種係数" sheetId="3" r:id="rId14"/>
    <sheet name="市町村就業者総数（107）" sheetId="23" state="hidden" r:id="rId15"/>
  </sheets>
  <externalReferences>
    <externalReference r:id="rId16"/>
    <externalReference r:id="rId17"/>
  </externalReferences>
  <definedNames>
    <definedName name="_xlnm._FilterDatabase" localSheetId="2" hidden="1">部門分類表!$A$4:$C$191</definedName>
    <definedName name="_TK503" localSheetId="9">#REF!</definedName>
    <definedName name="_TK503" localSheetId="2">#REF!</definedName>
    <definedName name="_TK503">#REF!</definedName>
    <definedName name="_xlnm.Print_Area" localSheetId="12">'家計調査（総世帯）'!$A$1:$J$51</definedName>
    <definedName name="_xlnm.Print_Area" localSheetId="5">計算のフローチャート!$A$1:$P$49</definedName>
    <definedName name="_xlnm.Print_Area" localSheetId="3">'計算結果（総括表）'!$A$1:$I$39</definedName>
    <definedName name="_xlnm.Print_Area" localSheetId="1">入力!$A$1:$K$129</definedName>
    <definedName name="_xlnm.Print_Area" localSheetId="0">留意事項!$A$1:$D$37</definedName>
    <definedName name="_xlnm.Print_Titles" localSheetId="13">各種係数!$A:$B</definedName>
    <definedName name="_xlnm.Print_Titles" localSheetId="4">'計算結果（詳細）'!$2:$4</definedName>
    <definedName name="rinku" localSheetId="9">#REF!</definedName>
    <definedName name="rinku" localSheetId="2">#REF!</definedName>
    <definedName name="rinku">#REF!</definedName>
    <definedName name="SAN" localSheetId="9">#REF!</definedName>
    <definedName name="SAN" localSheetId="2">#REF!</definedName>
    <definedName name="SAN">#REF!</definedName>
    <definedName name="YON" localSheetId="9">#REF!</definedName>
    <definedName name="YON" localSheetId="2">#REF!</definedName>
    <definedName name="YON">#REF!</definedName>
    <definedName name="医療６０" localSheetId="9">#REF!</definedName>
    <definedName name="医療６０" localSheetId="2">#REF!</definedName>
    <definedName name="医療６０">#REF!</definedName>
    <definedName name="医療６１" localSheetId="9">#REF!</definedName>
    <definedName name="医療６１" localSheetId="2">#REF!</definedName>
    <definedName name="医療６１">#REF!</definedName>
    <definedName name="医療６２" localSheetId="9">#REF!</definedName>
    <definedName name="医療６２" localSheetId="2">#REF!</definedName>
    <definedName name="医療６２">#REF!</definedName>
    <definedName name="教育６０" localSheetId="9">#REF!</definedName>
    <definedName name="教育６０" localSheetId="2">#REF!</definedName>
    <definedName name="教育６０">#REF!</definedName>
    <definedName name="教育６１" localSheetId="9">#REF!</definedName>
    <definedName name="教育６１" localSheetId="2">#REF!</definedName>
    <definedName name="教育６１">#REF!</definedName>
    <definedName name="教育６２" localSheetId="9">#REF!</definedName>
    <definedName name="教育６２" localSheetId="2">#REF!</definedName>
    <definedName name="教育６２">#REF!</definedName>
    <definedName name="石油製品" localSheetId="9">'[1]第２次産業 '!#REF!</definedName>
    <definedName name="石油製品" localSheetId="2">'[1]第２次産業 '!#REF!</definedName>
    <definedName name="石油製品">'[1]第２次産業 '!#REF!</definedName>
    <definedName name="総括表へ" localSheetId="9">[2]資本04!#REF!</definedName>
    <definedName name="総括表へ" localSheetId="2">[2]資本04!#REF!</definedName>
    <definedName name="総括表へ">[2]資本04!#REF!</definedName>
    <definedName name="他サビ６０" localSheetId="9">#REF!</definedName>
    <definedName name="他サビ６０" localSheetId="2">#REF!</definedName>
    <definedName name="他サビ６０">#REF!</definedName>
    <definedName name="他サビ６１" localSheetId="9">#REF!</definedName>
    <definedName name="他サビ６１" localSheetId="2">#REF!</definedName>
    <definedName name="他サビ６１">#REF!</definedName>
    <definedName name="他サビ６２" localSheetId="9">#REF!</definedName>
    <definedName name="他サビ６２" localSheetId="2">#REF!</definedName>
    <definedName name="他サビ６２">#REF!</definedName>
    <definedName name="他構成比" localSheetId="9">#REF!</definedName>
    <definedName name="他構成比" localSheetId="2">#REF!</definedName>
    <definedName name="他構成比">#REF!</definedName>
    <definedName name="保留１" localSheetId="9">#REF!</definedName>
    <definedName name="保留１" localSheetId="2">#REF!</definedName>
    <definedName name="保留１">#REF!</definedName>
    <definedName name="保留13" localSheetId="9">#REF!</definedName>
    <definedName name="保留13" localSheetId="2">#REF!</definedName>
    <definedName name="保留13">#REF!</definedName>
    <definedName name="保留２" localSheetId="9">#REF!</definedName>
    <definedName name="保留２" localSheetId="2">#REF!</definedName>
    <definedName name="保留２">#REF!</definedName>
    <definedName name="保留３" localSheetId="9">#REF!</definedName>
    <definedName name="保留３" localSheetId="2">#REF!</definedName>
    <definedName name="保留３">#REF!</definedName>
    <definedName name="保留４" localSheetId="9">#REF!</definedName>
    <definedName name="保留４" localSheetId="2">#REF!</definedName>
    <definedName name="保留４">#REF!</definedName>
    <definedName name="保留５" localSheetId="9">#REF!</definedName>
    <definedName name="保留５" localSheetId="2">#REF!</definedName>
    <definedName name="保留５">#REF!</definedName>
    <definedName name="保留６" localSheetId="9">#REF!</definedName>
    <definedName name="保留６" localSheetId="2">#REF!</definedName>
    <definedName name="保留６">#REF!</definedName>
    <definedName name="保留９" localSheetId="9">#REF!</definedName>
    <definedName name="保留９" localSheetId="2">#REF!</definedName>
    <definedName name="保留９">#REF!</definedName>
  </definedNames>
  <calcPr calcId="162913"/>
</workbook>
</file>

<file path=xl/calcChain.xml><?xml version="1.0" encoding="utf-8"?>
<calcChain xmlns="http://schemas.openxmlformats.org/spreadsheetml/2006/main">
  <c r="G51" i="13" l="1"/>
  <c r="F51" i="13"/>
  <c r="I51" i="13" s="1"/>
  <c r="E51" i="13"/>
  <c r="D51" i="13"/>
  <c r="C51" i="13"/>
  <c r="I50" i="13"/>
  <c r="H50" i="13"/>
  <c r="I49" i="13"/>
  <c r="H49" i="13"/>
  <c r="I48" i="13"/>
  <c r="H48" i="13"/>
  <c r="I47" i="13"/>
  <c r="H47" i="13"/>
  <c r="I46" i="13"/>
  <c r="H46" i="13"/>
  <c r="I45" i="13"/>
  <c r="H45" i="13"/>
  <c r="I44" i="13"/>
  <c r="H44" i="13"/>
  <c r="I43" i="13"/>
  <c r="H43" i="13"/>
  <c r="I42" i="13"/>
  <c r="H42" i="13"/>
  <c r="I41" i="13"/>
  <c r="H41" i="13"/>
  <c r="G34" i="13"/>
  <c r="F34" i="13"/>
  <c r="H34" i="13" s="1"/>
  <c r="E34" i="13"/>
  <c r="D34" i="13"/>
  <c r="C34" i="13"/>
  <c r="I33" i="13"/>
  <c r="H33" i="13"/>
  <c r="I32" i="13"/>
  <c r="H32" i="13"/>
  <c r="I31" i="13"/>
  <c r="H31" i="13"/>
  <c r="I30" i="13"/>
  <c r="H30" i="13"/>
  <c r="I29" i="13"/>
  <c r="H29" i="13"/>
  <c r="I28" i="13"/>
  <c r="H28" i="13"/>
  <c r="I27" i="13"/>
  <c r="H27" i="13"/>
  <c r="I26" i="13"/>
  <c r="H26" i="13"/>
  <c r="I25" i="13"/>
  <c r="H25" i="13"/>
  <c r="I24" i="13"/>
  <c r="H24" i="13"/>
  <c r="I17" i="13"/>
  <c r="H17" i="13"/>
  <c r="G17" i="13"/>
  <c r="F17" i="13"/>
  <c r="E17" i="13"/>
  <c r="D17" i="13"/>
  <c r="C17" i="13"/>
  <c r="I16" i="13"/>
  <c r="H16" i="13"/>
  <c r="I15" i="13"/>
  <c r="H15" i="13"/>
  <c r="I14" i="13"/>
  <c r="H14" i="13"/>
  <c r="I13" i="13"/>
  <c r="H13" i="13"/>
  <c r="I12" i="13"/>
  <c r="H12" i="13"/>
  <c r="I11" i="13"/>
  <c r="H11" i="13"/>
  <c r="I10" i="13"/>
  <c r="H10" i="13"/>
  <c r="I9" i="13"/>
  <c r="H9" i="13"/>
  <c r="I8" i="13"/>
  <c r="H8" i="13"/>
  <c r="I7" i="13"/>
  <c r="H7" i="13"/>
  <c r="I34" i="13" l="1"/>
  <c r="H51" i="13"/>
  <c r="MC6" i="3"/>
  <c r="MC7" i="3"/>
  <c r="MC8" i="3"/>
  <c r="MC9" i="3"/>
  <c r="MC10" i="3"/>
  <c r="MC11" i="3"/>
  <c r="MC12" i="3"/>
  <c r="MC13" i="3"/>
  <c r="MC14" i="3"/>
  <c r="MC15" i="3"/>
  <c r="MC16" i="3"/>
  <c r="MC17" i="3"/>
  <c r="MC18" i="3"/>
  <c r="MC19" i="3"/>
  <c r="MC20" i="3"/>
  <c r="MC21" i="3"/>
  <c r="MC22" i="3"/>
  <c r="MC23" i="3"/>
  <c r="MC24" i="3"/>
  <c r="MC25" i="3"/>
  <c r="MC26" i="3"/>
  <c r="MC27" i="3"/>
  <c r="MC28" i="3"/>
  <c r="MC29" i="3"/>
  <c r="MC30" i="3"/>
  <c r="MC31" i="3"/>
  <c r="MC32" i="3"/>
  <c r="MC33" i="3"/>
  <c r="MC34" i="3"/>
  <c r="MC35" i="3"/>
  <c r="MC36" i="3"/>
  <c r="MC37" i="3"/>
  <c r="MC38" i="3"/>
  <c r="MC39" i="3"/>
  <c r="MC40" i="3"/>
  <c r="MC41" i="3"/>
  <c r="MC42" i="3"/>
  <c r="MC43" i="3"/>
  <c r="MC44" i="3"/>
  <c r="MC45" i="3"/>
  <c r="MC46" i="3"/>
  <c r="MC47" i="3"/>
  <c r="MC48" i="3"/>
  <c r="MC49" i="3"/>
  <c r="MC50" i="3"/>
  <c r="MC51" i="3"/>
  <c r="MC52" i="3"/>
  <c r="MC53" i="3"/>
  <c r="MC54" i="3"/>
  <c r="MC55" i="3"/>
  <c r="MC56" i="3"/>
  <c r="MC57" i="3"/>
  <c r="MC58" i="3"/>
  <c r="MC59" i="3"/>
  <c r="MC60" i="3"/>
  <c r="MC61" i="3"/>
  <c r="MC62" i="3"/>
  <c r="MC63" i="3"/>
  <c r="MC64" i="3"/>
  <c r="MC65" i="3"/>
  <c r="MC66" i="3"/>
  <c r="MC67" i="3"/>
  <c r="MC68" i="3"/>
  <c r="MC69" i="3"/>
  <c r="MC70" i="3"/>
  <c r="MC71" i="3"/>
  <c r="MC72" i="3"/>
  <c r="MC73" i="3"/>
  <c r="MC74" i="3"/>
  <c r="MC75" i="3"/>
  <c r="MC76" i="3"/>
  <c r="MC77" i="3"/>
  <c r="MC78" i="3"/>
  <c r="MC79" i="3"/>
  <c r="MC80" i="3"/>
  <c r="MC81" i="3"/>
  <c r="MC82" i="3"/>
  <c r="MC83" i="3"/>
  <c r="MC84" i="3"/>
  <c r="MC85" i="3"/>
  <c r="MC86" i="3"/>
  <c r="MC87" i="3"/>
  <c r="MC88" i="3"/>
  <c r="MC89" i="3"/>
  <c r="MC90" i="3"/>
  <c r="MC91" i="3"/>
  <c r="MC92" i="3"/>
  <c r="MC93" i="3"/>
  <c r="MC94" i="3"/>
  <c r="MC95" i="3"/>
  <c r="MC96" i="3"/>
  <c r="MC97" i="3"/>
  <c r="MC98" i="3"/>
  <c r="MC99" i="3"/>
  <c r="MC100" i="3"/>
  <c r="MC101" i="3"/>
  <c r="MC102" i="3"/>
  <c r="MC103" i="3"/>
  <c r="MC104" i="3"/>
  <c r="MC105" i="3"/>
  <c r="MC106" i="3"/>
  <c r="MC107" i="3"/>
  <c r="MC108" i="3"/>
  <c r="MC109" i="3"/>
  <c r="MC110" i="3"/>
  <c r="MC111" i="3"/>
  <c r="MC5" i="3"/>
  <c r="MD5" i="3" s="1"/>
  <c r="C6"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5" i="3"/>
  <c r="U5" i="3" l="1"/>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S111"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5" i="3"/>
  <c r="MG6" i="3" l="1"/>
  <c r="MG7" i="3"/>
  <c r="MG8" i="3"/>
  <c r="MG9" i="3"/>
  <c r="MG10" i="3"/>
  <c r="MG11" i="3"/>
  <c r="MG12" i="3"/>
  <c r="MG13" i="3"/>
  <c r="MG14" i="3"/>
  <c r="MG15" i="3"/>
  <c r="MG16" i="3"/>
  <c r="MG17" i="3"/>
  <c r="MG18" i="3"/>
  <c r="MG19" i="3"/>
  <c r="MG20" i="3"/>
  <c r="MG21" i="3"/>
  <c r="MG22" i="3"/>
  <c r="MG23" i="3"/>
  <c r="MG24" i="3"/>
  <c r="MG25" i="3"/>
  <c r="MG26" i="3"/>
  <c r="MG27" i="3"/>
  <c r="MG28" i="3"/>
  <c r="MG29" i="3"/>
  <c r="MG30" i="3"/>
  <c r="MG31" i="3"/>
  <c r="MG32" i="3"/>
  <c r="MG33" i="3"/>
  <c r="MG34" i="3"/>
  <c r="MG35" i="3"/>
  <c r="MG36" i="3"/>
  <c r="MG37" i="3"/>
  <c r="MG38" i="3"/>
  <c r="MG39" i="3"/>
  <c r="MG40" i="3"/>
  <c r="MG41" i="3"/>
  <c r="MG42" i="3"/>
  <c r="MG43" i="3"/>
  <c r="MG44" i="3"/>
  <c r="MG45" i="3"/>
  <c r="MG46" i="3"/>
  <c r="MG47" i="3"/>
  <c r="MG48" i="3"/>
  <c r="MG49" i="3"/>
  <c r="MG50" i="3"/>
  <c r="MG51" i="3"/>
  <c r="MG52" i="3"/>
  <c r="MG53" i="3"/>
  <c r="MG54" i="3"/>
  <c r="MG55" i="3"/>
  <c r="MG56" i="3"/>
  <c r="MG57" i="3"/>
  <c r="MG58" i="3"/>
  <c r="MG59" i="3"/>
  <c r="MG60" i="3"/>
  <c r="MG61" i="3"/>
  <c r="MG62" i="3"/>
  <c r="MG63" i="3"/>
  <c r="MG64" i="3"/>
  <c r="MG65" i="3"/>
  <c r="MG66" i="3"/>
  <c r="MG67" i="3"/>
  <c r="MG68" i="3"/>
  <c r="MG69" i="3"/>
  <c r="MG70" i="3"/>
  <c r="MG71" i="3"/>
  <c r="MG72" i="3"/>
  <c r="MG73" i="3"/>
  <c r="MG74" i="3"/>
  <c r="MG75" i="3"/>
  <c r="MG76" i="3"/>
  <c r="MG77" i="3"/>
  <c r="MG78" i="3"/>
  <c r="MG79" i="3"/>
  <c r="MG80" i="3"/>
  <c r="MG81" i="3"/>
  <c r="MG82" i="3"/>
  <c r="MG83" i="3"/>
  <c r="MG84" i="3"/>
  <c r="MG85" i="3"/>
  <c r="MG86" i="3"/>
  <c r="MG87" i="3"/>
  <c r="MG88" i="3"/>
  <c r="MG89" i="3"/>
  <c r="MG90" i="3"/>
  <c r="MG91" i="3"/>
  <c r="MG92" i="3"/>
  <c r="MG93" i="3"/>
  <c r="MG94" i="3"/>
  <c r="MG95" i="3"/>
  <c r="MG96" i="3"/>
  <c r="MG97" i="3"/>
  <c r="MG98" i="3"/>
  <c r="MG99" i="3"/>
  <c r="MG100" i="3"/>
  <c r="MG101" i="3"/>
  <c r="MG102" i="3"/>
  <c r="MG103" i="3"/>
  <c r="MG104" i="3"/>
  <c r="MG105" i="3"/>
  <c r="MG106" i="3"/>
  <c r="MG107" i="3"/>
  <c r="MG108" i="3"/>
  <c r="MG109" i="3"/>
  <c r="MG110" i="3"/>
  <c r="MG111" i="3"/>
  <c r="MG5" i="3"/>
  <c r="P6" i="3" l="1"/>
  <c r="Q6" i="3" s="1"/>
  <c r="P7" i="3"/>
  <c r="P8" i="3"/>
  <c r="P9" i="3"/>
  <c r="P10" i="3"/>
  <c r="P11" i="3"/>
  <c r="P12" i="3"/>
  <c r="P13" i="3"/>
  <c r="Q13" i="3" s="1"/>
  <c r="P14" i="3"/>
  <c r="Q14" i="3" s="1"/>
  <c r="P15" i="3"/>
  <c r="P16" i="3"/>
  <c r="P17" i="3"/>
  <c r="Q17" i="3" s="1"/>
  <c r="P18" i="3"/>
  <c r="Q18" i="3" s="1"/>
  <c r="P19" i="3"/>
  <c r="P20" i="3"/>
  <c r="P21" i="3"/>
  <c r="P22" i="3"/>
  <c r="Q22" i="3" s="1"/>
  <c r="P23" i="3"/>
  <c r="P24" i="3"/>
  <c r="P25" i="3"/>
  <c r="P26" i="3"/>
  <c r="Q26" i="3" s="1"/>
  <c r="P27" i="3"/>
  <c r="P28" i="3"/>
  <c r="P29" i="3"/>
  <c r="P30" i="3"/>
  <c r="Q30" i="3" s="1"/>
  <c r="P31" i="3"/>
  <c r="P32" i="3"/>
  <c r="P33" i="3"/>
  <c r="Q33" i="3" s="1"/>
  <c r="P34" i="3"/>
  <c r="P35" i="3"/>
  <c r="P36" i="3"/>
  <c r="P37" i="3"/>
  <c r="Q37" i="3" s="1"/>
  <c r="P38" i="3"/>
  <c r="Q38" i="3" s="1"/>
  <c r="P39" i="3"/>
  <c r="P40" i="3"/>
  <c r="P41" i="3"/>
  <c r="Q41" i="3" s="1"/>
  <c r="P42" i="3"/>
  <c r="P43" i="3"/>
  <c r="P44" i="3"/>
  <c r="P45" i="3"/>
  <c r="P46" i="3"/>
  <c r="Q46" i="3" s="1"/>
  <c r="P47" i="3"/>
  <c r="P48" i="3"/>
  <c r="P49" i="3"/>
  <c r="Q49" i="3" s="1"/>
  <c r="P50" i="3"/>
  <c r="Q50" i="3" s="1"/>
  <c r="P51" i="3"/>
  <c r="P52" i="3"/>
  <c r="P53" i="3"/>
  <c r="Q53" i="3" s="1"/>
  <c r="P54" i="3"/>
  <c r="Q54" i="3" s="1"/>
  <c r="P55" i="3"/>
  <c r="P56" i="3"/>
  <c r="P57" i="3"/>
  <c r="Q57" i="3" s="1"/>
  <c r="P58" i="3"/>
  <c r="Q58" i="3" s="1"/>
  <c r="P59" i="3"/>
  <c r="P60" i="3"/>
  <c r="P61" i="3"/>
  <c r="P62" i="3"/>
  <c r="P63" i="3"/>
  <c r="P64" i="3"/>
  <c r="P65" i="3"/>
  <c r="Q65" i="3" s="1"/>
  <c r="P66" i="3"/>
  <c r="Q66" i="3" s="1"/>
  <c r="P67" i="3"/>
  <c r="P68" i="3"/>
  <c r="P69" i="3"/>
  <c r="Q69" i="3" s="1"/>
  <c r="P70" i="3"/>
  <c r="P71" i="3"/>
  <c r="P72" i="3"/>
  <c r="P73" i="3"/>
  <c r="Q73" i="3" s="1"/>
  <c r="P74" i="3"/>
  <c r="Q74" i="3" s="1"/>
  <c r="P75" i="3"/>
  <c r="P76" i="3"/>
  <c r="P77" i="3"/>
  <c r="P78" i="3"/>
  <c r="P79" i="3"/>
  <c r="P80" i="3"/>
  <c r="P81" i="3"/>
  <c r="P82" i="3"/>
  <c r="Q82" i="3" s="1"/>
  <c r="P83" i="3"/>
  <c r="P84" i="3"/>
  <c r="P85" i="3"/>
  <c r="Q85" i="3" s="1"/>
  <c r="P86" i="3"/>
  <c r="Q86" i="3" s="1"/>
  <c r="P87" i="3"/>
  <c r="P88" i="3"/>
  <c r="P89" i="3"/>
  <c r="Q89" i="3" s="1"/>
  <c r="P90" i="3"/>
  <c r="P91" i="3"/>
  <c r="P92" i="3"/>
  <c r="P93" i="3"/>
  <c r="Q93" i="3" s="1"/>
  <c r="P94" i="3"/>
  <c r="Q94" i="3" s="1"/>
  <c r="P95" i="3"/>
  <c r="P96" i="3"/>
  <c r="P97" i="3"/>
  <c r="Q97" i="3" s="1"/>
  <c r="P98" i="3"/>
  <c r="Q98" i="3" s="1"/>
  <c r="P99" i="3"/>
  <c r="P100" i="3"/>
  <c r="P101" i="3"/>
  <c r="Q101" i="3" s="1"/>
  <c r="P102" i="3"/>
  <c r="Q102" i="3" s="1"/>
  <c r="P103" i="3"/>
  <c r="P104" i="3"/>
  <c r="P105" i="3"/>
  <c r="Q105" i="3" s="1"/>
  <c r="P106" i="3"/>
  <c r="P107" i="3"/>
  <c r="P108" i="3"/>
  <c r="P109" i="3"/>
  <c r="Q109" i="3" s="1"/>
  <c r="P110" i="3"/>
  <c r="Q110" i="3" s="1"/>
  <c r="P111" i="3"/>
  <c r="P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5" i="3"/>
  <c r="M7" i="11"/>
  <c r="Q80" i="3"/>
  <c r="Q76" i="3"/>
  <c r="Q72" i="3"/>
  <c r="Q68" i="3"/>
  <c r="Q64" i="3"/>
  <c r="Q60" i="3"/>
  <c r="Q56" i="3"/>
  <c r="Q52" i="3"/>
  <c r="Q48" i="3"/>
  <c r="Q44" i="3"/>
  <c r="Q36" i="3"/>
  <c r="Q16" i="3"/>
  <c r="Q12" i="3"/>
  <c r="Q8" i="3"/>
  <c r="Q111" i="3"/>
  <c r="Q108" i="3"/>
  <c r="Q107" i="3"/>
  <c r="Q106" i="3"/>
  <c r="Q104" i="3"/>
  <c r="Q103" i="3"/>
  <c r="Q100" i="3"/>
  <c r="Q99" i="3"/>
  <c r="Q96" i="3"/>
  <c r="Q95" i="3"/>
  <c r="Q92" i="3"/>
  <c r="Q91" i="3"/>
  <c r="Q90" i="3"/>
  <c r="Q88" i="3"/>
  <c r="Q87" i="3"/>
  <c r="Q84" i="3"/>
  <c r="Q83" i="3"/>
  <c r="Q79" i="3"/>
  <c r="Q77" i="3"/>
  <c r="Q75" i="3"/>
  <c r="Q71" i="3"/>
  <c r="Q70" i="3"/>
  <c r="Q67" i="3"/>
  <c r="Q63" i="3"/>
  <c r="Q62" i="3"/>
  <c r="Q61" i="3"/>
  <c r="Q59" i="3"/>
  <c r="Q55" i="3"/>
  <c r="Q51" i="3"/>
  <c r="Q47" i="3"/>
  <c r="Q45" i="3"/>
  <c r="Q43" i="3"/>
  <c r="Q42" i="3"/>
  <c r="Q39" i="3"/>
  <c r="Q35" i="3"/>
  <c r="Q34" i="3"/>
  <c r="Q31" i="3"/>
  <c r="Q29" i="3"/>
  <c r="Q28" i="3"/>
  <c r="Q27" i="3"/>
  <c r="Q25" i="3"/>
  <c r="Q24" i="3"/>
  <c r="Q23" i="3"/>
  <c r="Q21" i="3"/>
  <c r="Q19" i="3"/>
  <c r="Q15" i="3"/>
  <c r="Q10" i="3"/>
  <c r="Q9" i="3"/>
  <c r="Q7" i="3"/>
  <c r="Q5" i="3"/>
  <c r="DF124" i="22"/>
  <c r="DE124" i="22"/>
  <c r="DD124" i="22"/>
  <c r="DC124" i="22"/>
  <c r="DB124" i="22"/>
  <c r="DA124"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N5" i="3" s="1" a="1"/>
  <c r="DF123" i="22"/>
  <c r="DE123" i="22"/>
  <c r="DD123" i="22"/>
  <c r="DC123" i="22"/>
  <c r="DB123" i="22"/>
  <c r="DA123"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M5" i="3" s="1" a="1"/>
  <c r="DF122" i="22"/>
  <c r="DE122" i="22"/>
  <c r="DD122" i="22"/>
  <c r="DC122" i="22"/>
  <c r="DB122" i="22"/>
  <c r="DA122"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L5" i="3" s="1" a="1"/>
  <c r="L5" i="3" s="1"/>
  <c r="IU8" i="22"/>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AQ73" i="11"/>
  <c r="AR73"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CC73" i="11"/>
  <c r="CD73" i="11"/>
  <c r="CE73" i="11"/>
  <c r="CF73" i="11"/>
  <c r="CG73" i="11"/>
  <c r="CH73" i="11"/>
  <c r="CI73" i="11"/>
  <c r="CJ73" i="11"/>
  <c r="CK73" i="11"/>
  <c r="CL73" i="11"/>
  <c r="CM73" i="11"/>
  <c r="CN73" i="11"/>
  <c r="CO73" i="11"/>
  <c r="CP73" i="11"/>
  <c r="CQ73" i="11"/>
  <c r="CR73" i="11"/>
  <c r="CS73" i="11"/>
  <c r="CT73" i="11"/>
  <c r="CU73" i="11"/>
  <c r="CV73" i="11"/>
  <c r="CW73" i="11"/>
  <c r="CX73" i="11"/>
  <c r="CY73" i="11"/>
  <c r="CZ73" i="11"/>
  <c r="DA73" i="11"/>
  <c r="DB73" i="11"/>
  <c r="DC73" i="11"/>
  <c r="DD73" i="11"/>
  <c r="DE73" i="11"/>
  <c r="DF73" i="11"/>
  <c r="DG73" i="11"/>
  <c r="DH73" i="11"/>
  <c r="DI73" i="11"/>
  <c r="DJ73" i="11"/>
  <c r="DK73" i="11"/>
  <c r="DL73" i="11"/>
  <c r="DM73" i="11"/>
  <c r="DN73" i="11"/>
  <c r="DO73" i="11"/>
  <c r="DP73" i="11"/>
  <c r="DQ73"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P76" i="11"/>
  <c r="Q76" i="11"/>
  <c r="R76" i="11"/>
  <c r="S76" i="11"/>
  <c r="T76" i="11"/>
  <c r="U76" i="11"/>
  <c r="V76" i="11"/>
  <c r="W76" i="11"/>
  <c r="X76" i="11"/>
  <c r="Y76" i="11"/>
  <c r="Z76" i="11"/>
  <c r="AA76" i="11"/>
  <c r="AB76" i="11"/>
  <c r="AC76" i="11"/>
  <c r="AD76" i="11"/>
  <c r="AE76" i="11"/>
  <c r="AF76" i="11"/>
  <c r="AG76" i="11"/>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CC76" i="11"/>
  <c r="CD76" i="11"/>
  <c r="CE76" i="11"/>
  <c r="CF76" i="11"/>
  <c r="CG76" i="11"/>
  <c r="CH76" i="11"/>
  <c r="CI76" i="11"/>
  <c r="CJ76" i="11"/>
  <c r="CK76" i="11"/>
  <c r="CL76" i="11"/>
  <c r="CM76" i="11"/>
  <c r="CN76" i="11"/>
  <c r="CO76" i="11"/>
  <c r="CP76" i="11"/>
  <c r="CQ76" i="11"/>
  <c r="CR76" i="11"/>
  <c r="CS76" i="11"/>
  <c r="CT76" i="11"/>
  <c r="CU76" i="11"/>
  <c r="CV76" i="11"/>
  <c r="CW76" i="11"/>
  <c r="CX76" i="11"/>
  <c r="CY76" i="11"/>
  <c r="CZ76" i="11"/>
  <c r="DA76" i="11"/>
  <c r="DB76" i="11"/>
  <c r="DC76" i="11"/>
  <c r="DD76" i="11"/>
  <c r="DE76" i="11"/>
  <c r="DF76" i="11"/>
  <c r="DG76" i="11"/>
  <c r="DH76" i="11"/>
  <c r="DI76" i="11"/>
  <c r="DJ76" i="11"/>
  <c r="DK76" i="11"/>
  <c r="DL76" i="11"/>
  <c r="DM76" i="11"/>
  <c r="DN76" i="11"/>
  <c r="DO76" i="11"/>
  <c r="DP76" i="11"/>
  <c r="DQ76" i="11"/>
  <c r="P77" i="11"/>
  <c r="Q77" i="11"/>
  <c r="R77"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CC77" i="11"/>
  <c r="CD77" i="11"/>
  <c r="CE77" i="11"/>
  <c r="CF77" i="11"/>
  <c r="CG77" i="11"/>
  <c r="CH77" i="11"/>
  <c r="CI77" i="11"/>
  <c r="CJ77" i="11"/>
  <c r="CK77" i="11"/>
  <c r="CL77" i="11"/>
  <c r="CM77" i="11"/>
  <c r="CN77" i="11"/>
  <c r="CO77" i="11"/>
  <c r="CP77" i="11"/>
  <c r="CQ77" i="11"/>
  <c r="CR77" i="11"/>
  <c r="CS77" i="11"/>
  <c r="CT77" i="11"/>
  <c r="CU77" i="11"/>
  <c r="CV77" i="11"/>
  <c r="CW77" i="11"/>
  <c r="CX77" i="11"/>
  <c r="CY77" i="11"/>
  <c r="CZ77" i="11"/>
  <c r="DA77" i="11"/>
  <c r="DB77" i="11"/>
  <c r="DC77" i="11"/>
  <c r="DD77" i="11"/>
  <c r="DE77" i="11"/>
  <c r="DF77" i="11"/>
  <c r="DG77" i="11"/>
  <c r="DH77" i="11"/>
  <c r="DI77" i="11"/>
  <c r="DJ77" i="11"/>
  <c r="DK77" i="11"/>
  <c r="DL77" i="11"/>
  <c r="DM77" i="11"/>
  <c r="DN77" i="11"/>
  <c r="DO77" i="11"/>
  <c r="DP77" i="11"/>
  <c r="DQ77" i="11"/>
  <c r="P78" i="11"/>
  <c r="Q78" i="11"/>
  <c r="R78" i="11"/>
  <c r="S78" i="11"/>
  <c r="T78" i="11"/>
  <c r="U78" i="11"/>
  <c r="V78" i="11"/>
  <c r="W78" i="11"/>
  <c r="X78" i="11"/>
  <c r="Y78" i="11"/>
  <c r="Z78" i="11"/>
  <c r="AA78" i="11"/>
  <c r="AB78" i="11"/>
  <c r="AC78" i="11"/>
  <c r="AD78" i="11"/>
  <c r="AE78" i="11"/>
  <c r="AF78" i="11"/>
  <c r="AG78"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CC78" i="11"/>
  <c r="CD78" i="11"/>
  <c r="CE78" i="11"/>
  <c r="CF78" i="11"/>
  <c r="CG78" i="11"/>
  <c r="CH78" i="11"/>
  <c r="CI78" i="11"/>
  <c r="CJ78" i="11"/>
  <c r="CK78" i="11"/>
  <c r="CL78" i="11"/>
  <c r="CM78" i="11"/>
  <c r="CN78" i="11"/>
  <c r="CO78" i="11"/>
  <c r="CP78" i="11"/>
  <c r="CQ78" i="11"/>
  <c r="CR78" i="11"/>
  <c r="CS78" i="11"/>
  <c r="CT78" i="11"/>
  <c r="CU78" i="11"/>
  <c r="CV78" i="11"/>
  <c r="CW78" i="11"/>
  <c r="CX78" i="11"/>
  <c r="CY78" i="11"/>
  <c r="CZ78" i="11"/>
  <c r="DA78" i="11"/>
  <c r="DB78" i="11"/>
  <c r="DC78" i="11"/>
  <c r="DD78" i="11"/>
  <c r="DE78" i="11"/>
  <c r="DF78" i="11"/>
  <c r="DG78" i="11"/>
  <c r="DH78" i="11"/>
  <c r="DI78" i="11"/>
  <c r="DJ78" i="11"/>
  <c r="DK78" i="11"/>
  <c r="DL78" i="11"/>
  <c r="DM78" i="11"/>
  <c r="DN78" i="11"/>
  <c r="DO78" i="11"/>
  <c r="DP78" i="11"/>
  <c r="DQ78" i="11"/>
  <c r="P79" i="11"/>
  <c r="Q79" i="11"/>
  <c r="R79" i="11"/>
  <c r="S79" i="11"/>
  <c r="T79" i="11"/>
  <c r="U79" i="11"/>
  <c r="V79" i="11"/>
  <c r="W79"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P80" i="11"/>
  <c r="Q80" i="11"/>
  <c r="R80" i="11"/>
  <c r="S80" i="11"/>
  <c r="T80" i="11"/>
  <c r="U80" i="11"/>
  <c r="V80" i="11"/>
  <c r="W80" i="11"/>
  <c r="X80" i="11"/>
  <c r="Y80" i="11"/>
  <c r="Z80" i="11"/>
  <c r="AA80" i="11"/>
  <c r="AB80" i="11"/>
  <c r="AC80" i="11"/>
  <c r="AD80" i="11"/>
  <c r="AE80" i="11"/>
  <c r="AF80" i="11"/>
  <c r="AG80" i="11"/>
  <c r="AH80" i="11"/>
  <c r="AI80" i="11"/>
  <c r="AJ80" i="11"/>
  <c r="AK80" i="11"/>
  <c r="AL80" i="11"/>
  <c r="AM80" i="11"/>
  <c r="AN80" i="11"/>
  <c r="AO80" i="11"/>
  <c r="AP80" i="11"/>
  <c r="AQ80" i="11"/>
  <c r="AR80"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CC80" i="11"/>
  <c r="CD80" i="11"/>
  <c r="CE80" i="11"/>
  <c r="CF80" i="11"/>
  <c r="CG80" i="11"/>
  <c r="CH80" i="11"/>
  <c r="CI80" i="11"/>
  <c r="CJ80" i="11"/>
  <c r="CK80" i="11"/>
  <c r="CL80" i="11"/>
  <c r="CM80" i="11"/>
  <c r="CN80" i="11"/>
  <c r="CO80" i="11"/>
  <c r="CP80" i="11"/>
  <c r="CQ80" i="11"/>
  <c r="CR80" i="11"/>
  <c r="CS80" i="11"/>
  <c r="CT80" i="11"/>
  <c r="CU80" i="11"/>
  <c r="CV80" i="11"/>
  <c r="CW80" i="11"/>
  <c r="CX80" i="11"/>
  <c r="CY80" i="11"/>
  <c r="CZ80" i="11"/>
  <c r="DA80" i="11"/>
  <c r="DB80" i="11"/>
  <c r="DC80" i="11"/>
  <c r="DD80" i="11"/>
  <c r="DE80" i="11"/>
  <c r="DF80" i="11"/>
  <c r="DG80" i="11"/>
  <c r="DH80" i="11"/>
  <c r="DI80" i="11"/>
  <c r="DJ80" i="11"/>
  <c r="DK80" i="11"/>
  <c r="DL80" i="11"/>
  <c r="DM80" i="11"/>
  <c r="DN80" i="11"/>
  <c r="DO80" i="11"/>
  <c r="DP80" i="11"/>
  <c r="DQ80"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CC81" i="11"/>
  <c r="CD81" i="11"/>
  <c r="CE81" i="11"/>
  <c r="CF81" i="11"/>
  <c r="CG81" i="11"/>
  <c r="CH81" i="11"/>
  <c r="CI81" i="11"/>
  <c r="CJ81" i="11"/>
  <c r="CK81" i="11"/>
  <c r="CL81" i="11"/>
  <c r="CM81" i="11"/>
  <c r="CN81" i="11"/>
  <c r="CO81" i="11"/>
  <c r="CP81" i="11"/>
  <c r="CQ81" i="11"/>
  <c r="CR81" i="11"/>
  <c r="CS81" i="11"/>
  <c r="CT81" i="11"/>
  <c r="CU81" i="11"/>
  <c r="CV81" i="11"/>
  <c r="CW81" i="11"/>
  <c r="CX81" i="11"/>
  <c r="CY81" i="11"/>
  <c r="CZ81" i="11"/>
  <c r="DA81" i="11"/>
  <c r="DB81" i="11"/>
  <c r="DC81" i="11"/>
  <c r="DD81" i="11"/>
  <c r="DE81" i="11"/>
  <c r="DF81" i="11"/>
  <c r="DG81" i="11"/>
  <c r="DH81" i="11"/>
  <c r="DI81" i="11"/>
  <c r="DJ81" i="11"/>
  <c r="DK81" i="11"/>
  <c r="DL81" i="11"/>
  <c r="DM81" i="11"/>
  <c r="DN81" i="11"/>
  <c r="DO81" i="11"/>
  <c r="DP81" i="11"/>
  <c r="DQ81" i="11"/>
  <c r="P82" i="11"/>
  <c r="Q82" i="11"/>
  <c r="R82" i="11"/>
  <c r="S82" i="11"/>
  <c r="T82" i="11"/>
  <c r="U82" i="11"/>
  <c r="V82" i="11"/>
  <c r="W82" i="11"/>
  <c r="X82" i="11"/>
  <c r="Y82" i="11"/>
  <c r="Z82" i="11"/>
  <c r="AA82" i="11"/>
  <c r="AB82" i="11"/>
  <c r="AC82" i="11"/>
  <c r="AD82" i="11"/>
  <c r="AE82" i="11"/>
  <c r="AF82" i="11"/>
  <c r="AG82" i="11"/>
  <c r="AH82" i="11"/>
  <c r="AI82" i="11"/>
  <c r="AJ82" i="11"/>
  <c r="AK82" i="11"/>
  <c r="AL82" i="11"/>
  <c r="AM82" i="11"/>
  <c r="AN82" i="11"/>
  <c r="AO82" i="11"/>
  <c r="AP82" i="11"/>
  <c r="AQ82" i="11"/>
  <c r="AR82"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CC82" i="11"/>
  <c r="CD82" i="11"/>
  <c r="CE82" i="11"/>
  <c r="CF82" i="11"/>
  <c r="CG82" i="11"/>
  <c r="CH82" i="11"/>
  <c r="CI82" i="11"/>
  <c r="CJ82" i="11"/>
  <c r="CK82" i="11"/>
  <c r="CL82" i="11"/>
  <c r="CM82" i="11"/>
  <c r="CN82" i="11"/>
  <c r="CO82" i="11"/>
  <c r="CP82" i="11"/>
  <c r="CQ82" i="11"/>
  <c r="CR82" i="11"/>
  <c r="CS82" i="11"/>
  <c r="CT82" i="11"/>
  <c r="CU82" i="11"/>
  <c r="CV82" i="11"/>
  <c r="CW82" i="11"/>
  <c r="CX82" i="11"/>
  <c r="CY82" i="11"/>
  <c r="CZ82" i="11"/>
  <c r="DA82" i="11"/>
  <c r="DB82" i="11"/>
  <c r="DC82" i="11"/>
  <c r="DD82" i="11"/>
  <c r="DE82" i="11"/>
  <c r="DF82" i="11"/>
  <c r="DG82" i="11"/>
  <c r="DH82" i="11"/>
  <c r="DI82" i="11"/>
  <c r="DJ82" i="11"/>
  <c r="DK82" i="11"/>
  <c r="DL82" i="11"/>
  <c r="DM82" i="11"/>
  <c r="DN82" i="11"/>
  <c r="DO82" i="11"/>
  <c r="DP82" i="11"/>
  <c r="DQ82"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CC83" i="11"/>
  <c r="CD83" i="11"/>
  <c r="CE83" i="11"/>
  <c r="CF83" i="11"/>
  <c r="CG83" i="11"/>
  <c r="CH83" i="11"/>
  <c r="CI83" i="11"/>
  <c r="CJ83" i="11"/>
  <c r="CK83" i="11"/>
  <c r="CL83" i="11"/>
  <c r="CM83" i="11"/>
  <c r="CN83" i="11"/>
  <c r="CO83" i="11"/>
  <c r="CP83" i="11"/>
  <c r="CQ83" i="11"/>
  <c r="CR83" i="11"/>
  <c r="CS83" i="11"/>
  <c r="CT83" i="11"/>
  <c r="CU83" i="11"/>
  <c r="CV83" i="11"/>
  <c r="CW83" i="11"/>
  <c r="CX83" i="11"/>
  <c r="CY83" i="11"/>
  <c r="CZ83" i="11"/>
  <c r="DA83" i="11"/>
  <c r="DB83" i="11"/>
  <c r="DC83" i="11"/>
  <c r="DD83" i="11"/>
  <c r="DE83" i="11"/>
  <c r="DF83" i="11"/>
  <c r="DG83" i="11"/>
  <c r="DH83" i="11"/>
  <c r="DI83" i="11"/>
  <c r="DJ83" i="11"/>
  <c r="DK83" i="11"/>
  <c r="DL83" i="11"/>
  <c r="DM83" i="11"/>
  <c r="DN83" i="11"/>
  <c r="DO83" i="11"/>
  <c r="DP83" i="11"/>
  <c r="DQ83"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CC84" i="11"/>
  <c r="CD84" i="11"/>
  <c r="CE84" i="11"/>
  <c r="CF84" i="11"/>
  <c r="CG84" i="11"/>
  <c r="CH84" i="11"/>
  <c r="CI84" i="11"/>
  <c r="CJ84" i="11"/>
  <c r="CK84" i="11"/>
  <c r="CL84" i="11"/>
  <c r="CM84" i="11"/>
  <c r="CN84" i="11"/>
  <c r="CO84" i="11"/>
  <c r="CP84" i="11"/>
  <c r="CQ84" i="11"/>
  <c r="CR84" i="11"/>
  <c r="CS84" i="11"/>
  <c r="CT84" i="11"/>
  <c r="CU84" i="11"/>
  <c r="CV84" i="11"/>
  <c r="CW84" i="11"/>
  <c r="CX84" i="11"/>
  <c r="CY84" i="11"/>
  <c r="CZ84" i="11"/>
  <c r="DA84" i="11"/>
  <c r="DB84" i="11"/>
  <c r="DC84" i="11"/>
  <c r="DD84" i="11"/>
  <c r="DE84" i="11"/>
  <c r="DF84" i="11"/>
  <c r="DG84" i="11"/>
  <c r="DH84" i="11"/>
  <c r="DI84" i="11"/>
  <c r="DJ84" i="11"/>
  <c r="DK84" i="11"/>
  <c r="DL84" i="11"/>
  <c r="DM84" i="11"/>
  <c r="DN84" i="11"/>
  <c r="DO84" i="11"/>
  <c r="DP84" i="11"/>
  <c r="DQ84" i="11"/>
  <c r="P85" i="11"/>
  <c r="Q85" i="11"/>
  <c r="R85" i="11"/>
  <c r="S85" i="11"/>
  <c r="T85" i="11"/>
  <c r="U85" i="11"/>
  <c r="V85" i="11"/>
  <c r="W85" i="11"/>
  <c r="X85" i="11"/>
  <c r="Y85" i="11"/>
  <c r="Z85" i="11"/>
  <c r="AA85" i="11"/>
  <c r="AB85" i="11"/>
  <c r="AC85" i="11"/>
  <c r="AD85" i="11"/>
  <c r="AE85" i="11"/>
  <c r="AF85" i="11"/>
  <c r="AG85" i="11"/>
  <c r="AH85" i="11"/>
  <c r="AI85" i="11"/>
  <c r="AJ85" i="11"/>
  <c r="AK85" i="11"/>
  <c r="AL85" i="11"/>
  <c r="AM85" i="11"/>
  <c r="AN85" i="11"/>
  <c r="AO85" i="11"/>
  <c r="AP85" i="11"/>
  <c r="AQ85" i="11"/>
  <c r="AR85"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CC85" i="11"/>
  <c r="CD85" i="11"/>
  <c r="CE85" i="11"/>
  <c r="CF85" i="11"/>
  <c r="CG85" i="11"/>
  <c r="CH85" i="11"/>
  <c r="CI85" i="11"/>
  <c r="CJ85" i="11"/>
  <c r="CK85" i="11"/>
  <c r="CL85" i="11"/>
  <c r="CM85" i="11"/>
  <c r="CN85" i="11"/>
  <c r="CO85" i="11"/>
  <c r="CP85" i="11"/>
  <c r="CQ85" i="11"/>
  <c r="CR85" i="11"/>
  <c r="CS85" i="11"/>
  <c r="CT85" i="11"/>
  <c r="CU85" i="11"/>
  <c r="CV85" i="11"/>
  <c r="CW85" i="11"/>
  <c r="CX85" i="11"/>
  <c r="CY85" i="11"/>
  <c r="CZ85" i="11"/>
  <c r="DA85" i="11"/>
  <c r="DB85" i="11"/>
  <c r="DC85" i="11"/>
  <c r="DD85" i="11"/>
  <c r="DE85" i="11"/>
  <c r="DF85" i="11"/>
  <c r="DG85" i="11"/>
  <c r="DH85" i="11"/>
  <c r="DI85" i="11"/>
  <c r="DJ85" i="11"/>
  <c r="DK85" i="11"/>
  <c r="DL85" i="11"/>
  <c r="DM85" i="11"/>
  <c r="DN85" i="11"/>
  <c r="DO85" i="11"/>
  <c r="DP85" i="11"/>
  <c r="DQ85"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CC86" i="11"/>
  <c r="CD86" i="11"/>
  <c r="CE86" i="11"/>
  <c r="CF86" i="11"/>
  <c r="CG86" i="11"/>
  <c r="CH86" i="11"/>
  <c r="CI86" i="11"/>
  <c r="CJ86" i="11"/>
  <c r="CK86" i="11"/>
  <c r="CL86" i="11"/>
  <c r="CM86" i="11"/>
  <c r="CN86" i="11"/>
  <c r="CO86" i="11"/>
  <c r="CP86" i="11"/>
  <c r="CQ86" i="11"/>
  <c r="CR86" i="11"/>
  <c r="CS86" i="11"/>
  <c r="CT86" i="11"/>
  <c r="CU86" i="11"/>
  <c r="CV86" i="11"/>
  <c r="CW86" i="11"/>
  <c r="CX86" i="11"/>
  <c r="CY86" i="11"/>
  <c r="CZ86" i="11"/>
  <c r="DA86" i="11"/>
  <c r="DB86" i="11"/>
  <c r="DC86" i="11"/>
  <c r="DD86" i="11"/>
  <c r="DE86" i="11"/>
  <c r="DF86" i="11"/>
  <c r="DG86" i="11"/>
  <c r="DH86" i="11"/>
  <c r="DI86" i="11"/>
  <c r="DJ86" i="11"/>
  <c r="DK86" i="11"/>
  <c r="DL86" i="11"/>
  <c r="DM86" i="11"/>
  <c r="DN86" i="11"/>
  <c r="DO86" i="11"/>
  <c r="DP86" i="11"/>
  <c r="DQ86"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AQ91" i="11"/>
  <c r="AR91"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CC91" i="11"/>
  <c r="CD91" i="11"/>
  <c r="CE91" i="11"/>
  <c r="CF91" i="11"/>
  <c r="CG91" i="11"/>
  <c r="CH91" i="11"/>
  <c r="CI91" i="11"/>
  <c r="CJ91" i="11"/>
  <c r="CK91" i="11"/>
  <c r="CL91" i="11"/>
  <c r="CM91" i="11"/>
  <c r="CN91" i="11"/>
  <c r="CO91" i="11"/>
  <c r="CP91" i="11"/>
  <c r="CQ91" i="11"/>
  <c r="CR91" i="11"/>
  <c r="CS91" i="11"/>
  <c r="CT91" i="11"/>
  <c r="CU91" i="11"/>
  <c r="CV91" i="11"/>
  <c r="CW91" i="11"/>
  <c r="CX91" i="11"/>
  <c r="CY91" i="11"/>
  <c r="CZ91" i="11"/>
  <c r="DA91" i="11"/>
  <c r="DB91" i="11"/>
  <c r="DC91" i="11"/>
  <c r="DD91" i="11"/>
  <c r="DE91" i="11"/>
  <c r="DF91" i="11"/>
  <c r="DG91" i="11"/>
  <c r="DH91" i="11"/>
  <c r="DI91" i="11"/>
  <c r="DJ91" i="11"/>
  <c r="DK91" i="11"/>
  <c r="DL91" i="11"/>
  <c r="DM91" i="11"/>
  <c r="DN91" i="11"/>
  <c r="DO91" i="11"/>
  <c r="DP91" i="11"/>
  <c r="DQ91"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CL95" i="11"/>
  <c r="CM95" i="11"/>
  <c r="CN95" i="11"/>
  <c r="CO95" i="11"/>
  <c r="CP95" i="11"/>
  <c r="CQ95" i="11"/>
  <c r="CR95" i="11"/>
  <c r="CS95" i="11"/>
  <c r="CT95" i="11"/>
  <c r="CU95" i="11"/>
  <c r="CV95" i="11"/>
  <c r="CW95" i="11"/>
  <c r="CX95" i="11"/>
  <c r="CY95" i="11"/>
  <c r="CZ95" i="11"/>
  <c r="DA95" i="11"/>
  <c r="DB95" i="11"/>
  <c r="DC95" i="11"/>
  <c r="DD95" i="11"/>
  <c r="DE95" i="11"/>
  <c r="DF95" i="11"/>
  <c r="DG95" i="11"/>
  <c r="DH95" i="11"/>
  <c r="DI95" i="11"/>
  <c r="DJ95" i="11"/>
  <c r="DK95" i="11"/>
  <c r="DL95" i="11"/>
  <c r="DM95" i="11"/>
  <c r="DN95" i="11"/>
  <c r="DO95" i="11"/>
  <c r="DP95" i="11"/>
  <c r="DQ95"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CL96" i="11"/>
  <c r="CM96" i="11"/>
  <c r="CN96" i="11"/>
  <c r="CO96" i="11"/>
  <c r="CP96" i="11"/>
  <c r="CQ96" i="11"/>
  <c r="CR96" i="11"/>
  <c r="CS96" i="11"/>
  <c r="CT96" i="11"/>
  <c r="CU96" i="11"/>
  <c r="CV96" i="11"/>
  <c r="CW96" i="11"/>
  <c r="CX96" i="11"/>
  <c r="CY96" i="11"/>
  <c r="CZ96" i="11"/>
  <c r="DA96" i="11"/>
  <c r="DB96" i="11"/>
  <c r="DC96" i="11"/>
  <c r="DD96" i="11"/>
  <c r="DE96" i="11"/>
  <c r="DF96" i="11"/>
  <c r="DG96" i="11"/>
  <c r="DH96" i="11"/>
  <c r="DI96" i="11"/>
  <c r="DJ96" i="11"/>
  <c r="DK96" i="11"/>
  <c r="DL96" i="11"/>
  <c r="DM96" i="11"/>
  <c r="DN96" i="11"/>
  <c r="DO96" i="11"/>
  <c r="DP96" i="11"/>
  <c r="DQ96"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CC102" i="11"/>
  <c r="CD102" i="11"/>
  <c r="CE102" i="11"/>
  <c r="CF102" i="11"/>
  <c r="CG102" i="11"/>
  <c r="CH102" i="11"/>
  <c r="CI102" i="11"/>
  <c r="CJ102" i="11"/>
  <c r="CK102" i="11"/>
  <c r="CL102" i="11"/>
  <c r="CM102" i="11"/>
  <c r="CN102" i="11"/>
  <c r="CO102" i="11"/>
  <c r="CP102" i="11"/>
  <c r="CQ102" i="11"/>
  <c r="CR102" i="11"/>
  <c r="CS102" i="11"/>
  <c r="CT102" i="11"/>
  <c r="CU102" i="11"/>
  <c r="CV102" i="11"/>
  <c r="CW102" i="11"/>
  <c r="CX102" i="11"/>
  <c r="CY102" i="11"/>
  <c r="CZ102" i="11"/>
  <c r="DA102" i="11"/>
  <c r="DB102" i="11"/>
  <c r="DC102" i="11"/>
  <c r="DD102" i="11"/>
  <c r="DE102" i="11"/>
  <c r="DF102" i="11"/>
  <c r="DG102" i="11"/>
  <c r="DH102" i="11"/>
  <c r="DI102" i="11"/>
  <c r="DJ102" i="11"/>
  <c r="DK102" i="11"/>
  <c r="DL102" i="11"/>
  <c r="DM102" i="11"/>
  <c r="DN102" i="11"/>
  <c r="DO102" i="11"/>
  <c r="DP102" i="11"/>
  <c r="DQ102"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AM103" i="11"/>
  <c r="AN103" i="11"/>
  <c r="AO103" i="11"/>
  <c r="AP103" i="11"/>
  <c r="AQ103" i="11"/>
  <c r="AR103"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CC103" i="11"/>
  <c r="CD103" i="11"/>
  <c r="CE103" i="11"/>
  <c r="CF103"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CC104" i="11"/>
  <c r="CD104" i="11"/>
  <c r="CE104" i="11"/>
  <c r="CF104"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AM106" i="11"/>
  <c r="AN106" i="11"/>
  <c r="AO106" i="11"/>
  <c r="AP106" i="11"/>
  <c r="AQ106" i="11"/>
  <c r="AR106"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CC106" i="11"/>
  <c r="CD106" i="11"/>
  <c r="CE106" i="11"/>
  <c r="CF106" i="11"/>
  <c r="CG106" i="11"/>
  <c r="CH106" i="11"/>
  <c r="CI106" i="11"/>
  <c r="CJ106" i="11"/>
  <c r="CK106" i="11"/>
  <c r="CL106" i="11"/>
  <c r="CM106" i="11"/>
  <c r="CN106" i="11"/>
  <c r="CO106" i="11"/>
  <c r="CP106" i="11"/>
  <c r="CQ106" i="11"/>
  <c r="CR106" i="11"/>
  <c r="CS106" i="11"/>
  <c r="CT106" i="11"/>
  <c r="CU106" i="11"/>
  <c r="CV106" i="11"/>
  <c r="CW106" i="11"/>
  <c r="CX106" i="11"/>
  <c r="CY106" i="11"/>
  <c r="CZ106" i="11"/>
  <c r="DA106" i="11"/>
  <c r="DB106" i="11"/>
  <c r="DC106" i="11"/>
  <c r="DD106" i="11"/>
  <c r="DE106" i="11"/>
  <c r="DF106" i="11"/>
  <c r="DG106" i="11"/>
  <c r="DH106" i="11"/>
  <c r="DI106" i="11"/>
  <c r="DJ106" i="11"/>
  <c r="DK106" i="11"/>
  <c r="DL106" i="11"/>
  <c r="DM106" i="11"/>
  <c r="DN106" i="11"/>
  <c r="DO106" i="11"/>
  <c r="DP106" i="11"/>
  <c r="DQ106" i="11"/>
  <c r="P107" i="11"/>
  <c r="Q107" i="11"/>
  <c r="R107" i="11"/>
  <c r="S107" i="11"/>
  <c r="T107" i="11"/>
  <c r="U107" i="11"/>
  <c r="V107" i="11"/>
  <c r="W107" i="11"/>
  <c r="X107" i="11"/>
  <c r="Y107" i="11"/>
  <c r="Z107" i="11"/>
  <c r="AA107" i="11"/>
  <c r="AB107" i="11"/>
  <c r="AC107" i="11"/>
  <c r="AD107" i="11"/>
  <c r="AE107" i="11"/>
  <c r="AF107" i="11"/>
  <c r="AG107" i="11"/>
  <c r="AH107" i="11"/>
  <c r="AI107" i="11"/>
  <c r="AJ107" i="11"/>
  <c r="AK107" i="11"/>
  <c r="AL107" i="11"/>
  <c r="AM107" i="11"/>
  <c r="AN107" i="11"/>
  <c r="AO107" i="11"/>
  <c r="AP107" i="11"/>
  <c r="AQ107" i="11"/>
  <c r="AR107"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CC107" i="11"/>
  <c r="CD107" i="11"/>
  <c r="CE107" i="11"/>
  <c r="CF107" i="11"/>
  <c r="CG107" i="11"/>
  <c r="CH107" i="11"/>
  <c r="CI107" i="11"/>
  <c r="CJ107" i="11"/>
  <c r="CK107" i="11"/>
  <c r="CL107" i="11"/>
  <c r="CM107" i="11"/>
  <c r="CN107" i="11"/>
  <c r="CO107" i="11"/>
  <c r="CP107" i="11"/>
  <c r="CQ107" i="11"/>
  <c r="CR107" i="11"/>
  <c r="CS107" i="11"/>
  <c r="CT107" i="11"/>
  <c r="CU107" i="11"/>
  <c r="CV107" i="11"/>
  <c r="CW107" i="11"/>
  <c r="CX107" i="11"/>
  <c r="CY107" i="11"/>
  <c r="CZ107" i="11"/>
  <c r="DA107" i="11"/>
  <c r="DB107" i="11"/>
  <c r="DC107" i="11"/>
  <c r="DD107" i="11"/>
  <c r="DE107" i="11"/>
  <c r="DF107" i="11"/>
  <c r="DG107" i="11"/>
  <c r="DH107" i="11"/>
  <c r="DI107" i="11"/>
  <c r="DJ107" i="11"/>
  <c r="DK107" i="11"/>
  <c r="DL107" i="11"/>
  <c r="DM107" i="11"/>
  <c r="DN107" i="11"/>
  <c r="DO107" i="11"/>
  <c r="DP107" i="11"/>
  <c r="DQ107"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CL10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DH108" i="11"/>
  <c r="DI108" i="11"/>
  <c r="DJ108" i="11"/>
  <c r="DK108" i="11"/>
  <c r="DL108" i="11"/>
  <c r="DM108" i="11"/>
  <c r="DN108" i="11"/>
  <c r="DO108" i="11"/>
  <c r="DP108" i="11"/>
  <c r="DQ108"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CC110" i="11"/>
  <c r="CD110" i="11"/>
  <c r="CE110" i="11"/>
  <c r="CF110" i="11"/>
  <c r="CG110" i="11"/>
  <c r="CH110" i="11"/>
  <c r="CI110" i="11"/>
  <c r="CJ110" i="11"/>
  <c r="CK110" i="11"/>
  <c r="CL110" i="11"/>
  <c r="CM110" i="11"/>
  <c r="CN110" i="11"/>
  <c r="CO110" i="11"/>
  <c r="CP110" i="11"/>
  <c r="CQ110" i="11"/>
  <c r="CR110" i="11"/>
  <c r="CS110" i="11"/>
  <c r="CT110" i="11"/>
  <c r="CU110" i="11"/>
  <c r="CV110" i="11"/>
  <c r="CW110" i="11"/>
  <c r="CX110" i="11"/>
  <c r="CY110" i="11"/>
  <c r="CZ110" i="11"/>
  <c r="DA110" i="11"/>
  <c r="DB110" i="11"/>
  <c r="DC110" i="11"/>
  <c r="DD110" i="11"/>
  <c r="DE110" i="11"/>
  <c r="DF110" i="11"/>
  <c r="DG110" i="11"/>
  <c r="DH110" i="11"/>
  <c r="DI110" i="11"/>
  <c r="DJ110" i="11"/>
  <c r="DK110" i="11"/>
  <c r="DL110" i="11"/>
  <c r="DM110" i="11"/>
  <c r="DN110" i="11"/>
  <c r="DO110" i="11"/>
  <c r="DP110" i="11"/>
  <c r="DQ110"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7" i="11"/>
  <c r="M5" i="3" l="1"/>
  <c r="M6" i="3"/>
  <c r="M14" i="3"/>
  <c r="M20" i="3"/>
  <c r="M27" i="3"/>
  <c r="M35" i="3"/>
  <c r="M42" i="3"/>
  <c r="M48" i="3"/>
  <c r="M56" i="3"/>
  <c r="M63" i="3"/>
  <c r="M70" i="3"/>
  <c r="M78" i="3"/>
  <c r="M84" i="3"/>
  <c r="M91" i="3"/>
  <c r="M99" i="3"/>
  <c r="M106" i="3"/>
  <c r="M8" i="3"/>
  <c r="M15" i="3"/>
  <c r="M22" i="3"/>
  <c r="M30" i="3"/>
  <c r="M36" i="3"/>
  <c r="M43" i="3"/>
  <c r="M51" i="3"/>
  <c r="M58" i="3"/>
  <c r="M64" i="3"/>
  <c r="M72" i="3"/>
  <c r="M79" i="3"/>
  <c r="M86" i="3"/>
  <c r="M94" i="3"/>
  <c r="M100" i="3"/>
  <c r="M107" i="3"/>
  <c r="M10" i="3"/>
  <c r="M16" i="3"/>
  <c r="M24" i="3"/>
  <c r="M31" i="3"/>
  <c r="M38" i="3"/>
  <c r="M46" i="3"/>
  <c r="M52" i="3"/>
  <c r="M59" i="3"/>
  <c r="M67" i="3"/>
  <c r="M74" i="3"/>
  <c r="M80" i="3"/>
  <c r="M88" i="3"/>
  <c r="M95" i="3"/>
  <c r="M102" i="3"/>
  <c r="M110" i="3"/>
  <c r="M11" i="3"/>
  <c r="M19" i="3"/>
  <c r="M26" i="3"/>
  <c r="M32" i="3"/>
  <c r="M40" i="3"/>
  <c r="M47" i="3"/>
  <c r="M54" i="3"/>
  <c r="M62" i="3"/>
  <c r="M68" i="3"/>
  <c r="M75" i="3"/>
  <c r="M83" i="3"/>
  <c r="M90" i="3"/>
  <c r="M96" i="3"/>
  <c r="M104" i="3"/>
  <c r="M111" i="3"/>
  <c r="N5" i="3"/>
  <c r="N10" i="3"/>
  <c r="N20" i="3"/>
  <c r="N31" i="3"/>
  <c r="N42" i="3"/>
  <c r="N55" i="3"/>
  <c r="N71" i="3"/>
  <c r="N87" i="3"/>
  <c r="N103" i="3"/>
  <c r="N12" i="3"/>
  <c r="N23" i="3"/>
  <c r="N34" i="3"/>
  <c r="N44" i="3"/>
  <c r="N59" i="3"/>
  <c r="N75" i="3"/>
  <c r="N91" i="3"/>
  <c r="N107" i="3"/>
  <c r="N15" i="3"/>
  <c r="N26" i="3"/>
  <c r="N36" i="3"/>
  <c r="N47" i="3"/>
  <c r="N63" i="3"/>
  <c r="N79" i="3"/>
  <c r="N95" i="3"/>
  <c r="N111" i="3"/>
  <c r="N7" i="3"/>
  <c r="N18" i="3"/>
  <c r="N28" i="3"/>
  <c r="N39" i="3"/>
  <c r="N51" i="3"/>
  <c r="N67" i="3"/>
  <c r="N83" i="3"/>
  <c r="N99" i="3"/>
  <c r="L111" i="3"/>
  <c r="L103" i="3"/>
  <c r="L95" i="3"/>
  <c r="L87" i="3"/>
  <c r="L79" i="3"/>
  <c r="L71" i="3"/>
  <c r="L63" i="3"/>
  <c r="L55" i="3"/>
  <c r="L47" i="3"/>
  <c r="L39" i="3"/>
  <c r="L31" i="3"/>
  <c r="L23" i="3"/>
  <c r="L15" i="3"/>
  <c r="L7" i="3"/>
  <c r="M108" i="3"/>
  <c r="M103" i="3"/>
  <c r="M98" i="3"/>
  <c r="M92" i="3"/>
  <c r="M87" i="3"/>
  <c r="M82" i="3"/>
  <c r="M76" i="3"/>
  <c r="M71" i="3"/>
  <c r="M66" i="3"/>
  <c r="M60" i="3"/>
  <c r="M55" i="3"/>
  <c r="M50" i="3"/>
  <c r="M44" i="3"/>
  <c r="M39" i="3"/>
  <c r="M34" i="3"/>
  <c r="M28" i="3"/>
  <c r="M23" i="3"/>
  <c r="M18" i="3"/>
  <c r="M12" i="3"/>
  <c r="M7" i="3"/>
  <c r="N108" i="3"/>
  <c r="N100" i="3"/>
  <c r="N92" i="3"/>
  <c r="N84" i="3"/>
  <c r="N76" i="3"/>
  <c r="N68" i="3"/>
  <c r="N60" i="3"/>
  <c r="N52" i="3"/>
  <c r="N46" i="3"/>
  <c r="N40" i="3"/>
  <c r="N35" i="3"/>
  <c r="N30" i="3"/>
  <c r="N24" i="3"/>
  <c r="N19" i="3"/>
  <c r="N14" i="3"/>
  <c r="N8" i="3"/>
  <c r="L108" i="3"/>
  <c r="L100" i="3"/>
  <c r="L92" i="3"/>
  <c r="L84" i="3"/>
  <c r="L76" i="3"/>
  <c r="L68" i="3"/>
  <c r="L60" i="3"/>
  <c r="L52" i="3"/>
  <c r="L44" i="3"/>
  <c r="L36" i="3"/>
  <c r="L28" i="3"/>
  <c r="L20" i="3"/>
  <c r="L12" i="3"/>
  <c r="L107" i="3"/>
  <c r="L99" i="3"/>
  <c r="L91" i="3"/>
  <c r="L83" i="3"/>
  <c r="L75" i="3"/>
  <c r="L67" i="3"/>
  <c r="L59" i="3"/>
  <c r="L51" i="3"/>
  <c r="L43" i="3"/>
  <c r="L35" i="3"/>
  <c r="L27" i="3"/>
  <c r="L19" i="3"/>
  <c r="L11" i="3"/>
  <c r="N104" i="3"/>
  <c r="N96" i="3"/>
  <c r="N88" i="3"/>
  <c r="N80" i="3"/>
  <c r="N72" i="3"/>
  <c r="N64" i="3"/>
  <c r="N56" i="3"/>
  <c r="N48" i="3"/>
  <c r="N43" i="3"/>
  <c r="N38" i="3"/>
  <c r="N32" i="3"/>
  <c r="N27" i="3"/>
  <c r="N22" i="3"/>
  <c r="N16" i="3"/>
  <c r="N11" i="3"/>
  <c r="N6" i="3"/>
  <c r="L104" i="3"/>
  <c r="L96" i="3"/>
  <c r="L88" i="3"/>
  <c r="L80" i="3"/>
  <c r="L72" i="3"/>
  <c r="L64" i="3"/>
  <c r="L56" i="3"/>
  <c r="L48" i="3"/>
  <c r="L40" i="3"/>
  <c r="L32" i="3"/>
  <c r="L24" i="3"/>
  <c r="L16" i="3"/>
  <c r="L8" i="3"/>
  <c r="N110" i="3"/>
  <c r="N106" i="3"/>
  <c r="N102" i="3"/>
  <c r="N98" i="3"/>
  <c r="N94" i="3"/>
  <c r="N90" i="3"/>
  <c r="N86" i="3"/>
  <c r="N82" i="3"/>
  <c r="N78" i="3"/>
  <c r="N74" i="3"/>
  <c r="N70" i="3"/>
  <c r="N66" i="3"/>
  <c r="N62" i="3"/>
  <c r="N58" i="3"/>
  <c r="N54" i="3"/>
  <c r="N50" i="3"/>
  <c r="N109" i="3"/>
  <c r="N105" i="3"/>
  <c r="N101" i="3"/>
  <c r="N97" i="3"/>
  <c r="N93" i="3"/>
  <c r="N89" i="3"/>
  <c r="N85" i="3"/>
  <c r="N81" i="3"/>
  <c r="N77" i="3"/>
  <c r="N73" i="3"/>
  <c r="N69" i="3"/>
  <c r="N65" i="3"/>
  <c r="N61" i="3"/>
  <c r="N57" i="3"/>
  <c r="N53" i="3"/>
  <c r="N49" i="3"/>
  <c r="N45" i="3"/>
  <c r="N41" i="3"/>
  <c r="N37" i="3"/>
  <c r="N33" i="3"/>
  <c r="N29" i="3"/>
  <c r="N25" i="3"/>
  <c r="N21" i="3"/>
  <c r="N17" i="3"/>
  <c r="N13" i="3"/>
  <c r="N9" i="3"/>
  <c r="M109" i="3"/>
  <c r="M105" i="3"/>
  <c r="M101" i="3"/>
  <c r="M97" i="3"/>
  <c r="M93" i="3"/>
  <c r="M89" i="3"/>
  <c r="M85" i="3"/>
  <c r="M81" i="3"/>
  <c r="M77" i="3"/>
  <c r="M73" i="3"/>
  <c r="M69" i="3"/>
  <c r="M65" i="3"/>
  <c r="M61" i="3"/>
  <c r="M57" i="3"/>
  <c r="M53" i="3"/>
  <c r="M49" i="3"/>
  <c r="M45" i="3"/>
  <c r="M41" i="3"/>
  <c r="M37" i="3"/>
  <c r="M33" i="3"/>
  <c r="M29" i="3"/>
  <c r="M25" i="3"/>
  <c r="M21" i="3"/>
  <c r="M17" i="3"/>
  <c r="M13" i="3"/>
  <c r="M9" i="3"/>
  <c r="L110" i="3"/>
  <c r="L106" i="3"/>
  <c r="L102" i="3"/>
  <c r="L98" i="3"/>
  <c r="L94" i="3"/>
  <c r="L90" i="3"/>
  <c r="L86" i="3"/>
  <c r="L82" i="3"/>
  <c r="L78" i="3"/>
  <c r="L74" i="3"/>
  <c r="L70" i="3"/>
  <c r="L66" i="3"/>
  <c r="L62" i="3"/>
  <c r="L58" i="3"/>
  <c r="L54" i="3"/>
  <c r="L50" i="3"/>
  <c r="L46" i="3"/>
  <c r="L42" i="3"/>
  <c r="L38" i="3"/>
  <c r="L34" i="3"/>
  <c r="L30" i="3"/>
  <c r="L26" i="3"/>
  <c r="L22" i="3"/>
  <c r="L18" i="3"/>
  <c r="L14" i="3"/>
  <c r="L10" i="3"/>
  <c r="L6" i="3"/>
  <c r="L109" i="3"/>
  <c r="L105" i="3"/>
  <c r="L101" i="3"/>
  <c r="L97" i="3"/>
  <c r="L93" i="3"/>
  <c r="L89" i="3"/>
  <c r="L85" i="3"/>
  <c r="L81" i="3"/>
  <c r="L77" i="3"/>
  <c r="L73" i="3"/>
  <c r="L69" i="3"/>
  <c r="L65" i="3"/>
  <c r="L61" i="3"/>
  <c r="L57" i="3"/>
  <c r="L53" i="3"/>
  <c r="L49" i="3"/>
  <c r="L45" i="3"/>
  <c r="L41" i="3"/>
  <c r="L37" i="3"/>
  <c r="L33" i="3"/>
  <c r="L29" i="3"/>
  <c r="L25" i="3"/>
  <c r="L21" i="3"/>
  <c r="L17" i="3"/>
  <c r="L13" i="3"/>
  <c r="L9" i="3"/>
  <c r="Q112" i="3"/>
  <c r="R14" i="3" s="1"/>
  <c r="O112" i="3"/>
  <c r="P112" i="3"/>
  <c r="R82" i="3" l="1"/>
  <c r="R53" i="3"/>
  <c r="R51" i="3"/>
  <c r="R83" i="3"/>
  <c r="R64" i="3"/>
  <c r="R39" i="3"/>
  <c r="R16" i="3"/>
  <c r="R37" i="3"/>
  <c r="R60" i="3"/>
  <c r="R54" i="3"/>
  <c r="R94" i="3"/>
  <c r="R13" i="3"/>
  <c r="R88" i="3"/>
  <c r="R110" i="3"/>
  <c r="R74" i="3"/>
  <c r="R31" i="3"/>
  <c r="R48" i="3"/>
  <c r="R44" i="3"/>
  <c r="R36" i="3"/>
  <c r="R24" i="3"/>
  <c r="R98" i="3"/>
  <c r="R58" i="3"/>
  <c r="R18" i="3"/>
  <c r="R67" i="3"/>
  <c r="R104" i="3"/>
  <c r="R99" i="3"/>
  <c r="R100" i="3"/>
  <c r="R84" i="3"/>
  <c r="R15" i="3"/>
  <c r="R111" i="3"/>
  <c r="R95" i="3"/>
  <c r="R75" i="3"/>
  <c r="R43" i="3"/>
  <c r="R19" i="3"/>
  <c r="R68" i="3"/>
  <c r="R106" i="3"/>
  <c r="R90" i="3"/>
  <c r="R69" i="3"/>
  <c r="R47" i="3"/>
  <c r="R27" i="3"/>
  <c r="R6" i="3"/>
  <c r="R12" i="3"/>
  <c r="R35" i="3"/>
  <c r="R8" i="3"/>
  <c r="R96" i="3"/>
  <c r="R71" i="3"/>
  <c r="R72" i="3"/>
  <c r="R107" i="3"/>
  <c r="R91" i="3"/>
  <c r="R70" i="3"/>
  <c r="R38" i="3"/>
  <c r="R40" i="3"/>
  <c r="R32" i="3"/>
  <c r="R20" i="3"/>
  <c r="R73" i="3"/>
  <c r="R11" i="3"/>
  <c r="R78" i="3"/>
  <c r="R66" i="3"/>
  <c r="R62" i="3"/>
  <c r="R50" i="3"/>
  <c r="R46" i="3"/>
  <c r="R34" i="3"/>
  <c r="R30" i="3"/>
  <c r="R26" i="3"/>
  <c r="R22" i="3"/>
  <c r="R10" i="3"/>
  <c r="R109" i="3"/>
  <c r="R105" i="3"/>
  <c r="R101" i="3"/>
  <c r="R97" i="3"/>
  <c r="R93" i="3"/>
  <c r="R89" i="3"/>
  <c r="R85" i="3"/>
  <c r="R81" i="3"/>
  <c r="R77" i="3"/>
  <c r="R65" i="3"/>
  <c r="R61" i="3"/>
  <c r="R57" i="3"/>
  <c r="R49" i="3"/>
  <c r="R45" i="3"/>
  <c r="R41" i="3"/>
  <c r="R33" i="3"/>
  <c r="R29" i="3"/>
  <c r="R25" i="3"/>
  <c r="R21" i="3"/>
  <c r="R17" i="3"/>
  <c r="R9" i="3"/>
  <c r="R5" i="3"/>
  <c r="R52" i="3"/>
  <c r="R102" i="3"/>
  <c r="R86" i="3"/>
  <c r="R63" i="3"/>
  <c r="R42" i="3"/>
  <c r="R23" i="3"/>
  <c r="R80" i="3"/>
  <c r="R79" i="3"/>
  <c r="R76" i="3"/>
  <c r="R108" i="3"/>
  <c r="R92" i="3"/>
  <c r="R55" i="3"/>
  <c r="R56" i="3"/>
  <c r="R103" i="3"/>
  <c r="R87" i="3"/>
  <c r="R59" i="3"/>
  <c r="R28" i="3"/>
  <c r="R7" i="3"/>
  <c r="G8" i="2" l="1"/>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7" i="2"/>
  <c r="D122" i="15" l="1"/>
  <c r="E122" i="15"/>
  <c r="F122" i="15"/>
  <c r="G122" i="15"/>
  <c r="H122" i="15"/>
  <c r="I122" i="15"/>
  <c r="J122" i="15"/>
  <c r="K122" i="15"/>
  <c r="L122" i="15"/>
  <c r="M122" i="15"/>
  <c r="N122" i="15"/>
  <c r="O122" i="15"/>
  <c r="P122" i="15"/>
  <c r="Q122" i="15"/>
  <c r="R122" i="15"/>
  <c r="S122" i="15"/>
  <c r="T122" i="15"/>
  <c r="U122" i="15"/>
  <c r="V122" i="15"/>
  <c r="W122" i="15"/>
  <c r="X122" i="15"/>
  <c r="Y122" i="15"/>
  <c r="Z122" i="15"/>
  <c r="AA122" i="15"/>
  <c r="AB122" i="15"/>
  <c r="AC122" i="15"/>
  <c r="AD122" i="15"/>
  <c r="AE122" i="15"/>
  <c r="AF122" i="15"/>
  <c r="AG122" i="15"/>
  <c r="AH122" i="15"/>
  <c r="AI122" i="15"/>
  <c r="AJ122" i="15"/>
  <c r="AK122" i="15"/>
  <c r="AL122" i="15"/>
  <c r="AM122" i="15"/>
  <c r="AN122" i="15"/>
  <c r="AO122" i="15"/>
  <c r="AP122" i="15"/>
  <c r="AQ122" i="15"/>
  <c r="AR122" i="15"/>
  <c r="AS122" i="15"/>
  <c r="AT122" i="15"/>
  <c r="AU122" i="15"/>
  <c r="AV122" i="15"/>
  <c r="AW122" i="15"/>
  <c r="AX122" i="15"/>
  <c r="AY122" i="15"/>
  <c r="AZ122" i="15"/>
  <c r="BA122" i="15"/>
  <c r="BB122" i="15"/>
  <c r="BC122" i="15"/>
  <c r="BD122" i="15"/>
  <c r="BE122" i="15"/>
  <c r="BF122" i="15"/>
  <c r="BG122" i="15"/>
  <c r="BH122" i="15"/>
  <c r="BI122" i="15"/>
  <c r="BJ122" i="15"/>
  <c r="BK122" i="15"/>
  <c r="BL122" i="15"/>
  <c r="BM122" i="15"/>
  <c r="BN122" i="15"/>
  <c r="BO122" i="15"/>
  <c r="BP122" i="15"/>
  <c r="BQ122" i="15"/>
  <c r="BR122" i="15"/>
  <c r="BS122" i="15"/>
  <c r="BT122" i="15"/>
  <c r="BU122" i="15"/>
  <c r="BV122" i="15"/>
  <c r="BW122" i="15"/>
  <c r="BX122" i="15"/>
  <c r="BY122" i="15"/>
  <c r="BZ122" i="15"/>
  <c r="CA122" i="15"/>
  <c r="CB122" i="15"/>
  <c r="CC122" i="15"/>
  <c r="CD122" i="15"/>
  <c r="CE122" i="15"/>
  <c r="CF122" i="15"/>
  <c r="CG122" i="15"/>
  <c r="CH122" i="15"/>
  <c r="CI122" i="15"/>
  <c r="CJ122" i="15"/>
  <c r="CK122" i="15"/>
  <c r="CL122" i="15"/>
  <c r="CM122" i="15"/>
  <c r="CN122" i="15"/>
  <c r="CO122" i="15"/>
  <c r="CP122" i="15"/>
  <c r="CQ122" i="15"/>
  <c r="CR122" i="15"/>
  <c r="CS122" i="15"/>
  <c r="CT122" i="15"/>
  <c r="CU122" i="15"/>
  <c r="CV122" i="15"/>
  <c r="CW122" i="15"/>
  <c r="CX122" i="15"/>
  <c r="CY122" i="15"/>
  <c r="CZ122" i="15"/>
  <c r="DA122" i="15"/>
  <c r="DB122" i="15"/>
  <c r="DC122" i="15"/>
  <c r="DD122" i="15"/>
  <c r="DE122" i="15"/>
  <c r="DF122" i="15"/>
  <c r="C122" i="15"/>
  <c r="D5" i="3" s="1" a="1"/>
  <c r="D111" i="3" l="1"/>
  <c r="D113" i="11" s="1"/>
  <c r="D96" i="3"/>
  <c r="D98" i="11" s="1"/>
  <c r="D32" i="3"/>
  <c r="D34" i="11" s="1"/>
  <c r="D80" i="3"/>
  <c r="D82" i="11" s="1"/>
  <c r="D16" i="3"/>
  <c r="D18" i="11" s="1"/>
  <c r="D64" i="3"/>
  <c r="D66" i="11" s="1"/>
  <c r="D48" i="3"/>
  <c r="D50" i="11" s="1"/>
  <c r="D5" i="3"/>
  <c r="D7" i="11" s="1"/>
  <c r="D12" i="3"/>
  <c r="D14" i="11" s="1"/>
  <c r="D76" i="3"/>
  <c r="D78" i="11" s="1"/>
  <c r="D68" i="3"/>
  <c r="D70" i="11" s="1"/>
  <c r="D40" i="3"/>
  <c r="D42" i="11" s="1"/>
  <c r="D104" i="3"/>
  <c r="D106" i="11" s="1"/>
  <c r="D17" i="3"/>
  <c r="D19" i="11" s="1"/>
  <c r="D33" i="3"/>
  <c r="D35" i="11" s="1"/>
  <c r="D49" i="3"/>
  <c r="D51" i="11" s="1"/>
  <c r="D65" i="3"/>
  <c r="D67" i="11" s="1"/>
  <c r="D81" i="3"/>
  <c r="D83" i="11" s="1"/>
  <c r="D97" i="3"/>
  <c r="D99" i="11" s="1"/>
  <c r="D14" i="3"/>
  <c r="D16" i="11" s="1"/>
  <c r="D30" i="3"/>
  <c r="D32" i="11" s="1"/>
  <c r="D46" i="3"/>
  <c r="D48" i="11" s="1"/>
  <c r="D62" i="3"/>
  <c r="D64" i="11" s="1"/>
  <c r="D78" i="3"/>
  <c r="D80" i="11" s="1"/>
  <c r="D94" i="3"/>
  <c r="D96" i="11" s="1"/>
  <c r="D110" i="3"/>
  <c r="D112" i="11" s="1"/>
  <c r="D7" i="3"/>
  <c r="D9" i="11" s="1"/>
  <c r="D23" i="3"/>
  <c r="D25" i="11" s="1"/>
  <c r="D39" i="3"/>
  <c r="D41" i="11" s="1"/>
  <c r="D55" i="3"/>
  <c r="D57" i="11" s="1"/>
  <c r="D71" i="3"/>
  <c r="D73" i="11" s="1"/>
  <c r="D87" i="3"/>
  <c r="D89" i="11" s="1"/>
  <c r="D103" i="3"/>
  <c r="D105" i="11" s="1"/>
  <c r="D31" i="3"/>
  <c r="D33" i="11" s="1"/>
  <c r="D95" i="3"/>
  <c r="D97" i="11" s="1"/>
  <c r="D28" i="3"/>
  <c r="D30" i="11" s="1"/>
  <c r="D92" i="3"/>
  <c r="D94" i="11" s="1"/>
  <c r="D20" i="3"/>
  <c r="D22" i="11" s="1"/>
  <c r="D84" i="3"/>
  <c r="D86" i="11" s="1"/>
  <c r="D56" i="3"/>
  <c r="D58" i="11" s="1"/>
  <c r="D21" i="3"/>
  <c r="D23" i="11" s="1"/>
  <c r="D37" i="3"/>
  <c r="D39" i="11" s="1"/>
  <c r="D53" i="3"/>
  <c r="D55" i="11" s="1"/>
  <c r="D69" i="3"/>
  <c r="D71" i="11" s="1"/>
  <c r="D85" i="3"/>
  <c r="D87" i="11" s="1"/>
  <c r="D101" i="3"/>
  <c r="D103" i="11" s="1"/>
  <c r="D18" i="3"/>
  <c r="D20" i="11" s="1"/>
  <c r="D34" i="3"/>
  <c r="D36" i="11" s="1"/>
  <c r="D50" i="3"/>
  <c r="D52" i="11" s="1"/>
  <c r="D66" i="3"/>
  <c r="D68" i="11" s="1"/>
  <c r="D82" i="3"/>
  <c r="D84" i="11" s="1"/>
  <c r="D98" i="3"/>
  <c r="D100" i="11" s="1"/>
  <c r="D11" i="3"/>
  <c r="D13" i="11" s="1"/>
  <c r="D27" i="3"/>
  <c r="D29" i="11" s="1"/>
  <c r="D43" i="3"/>
  <c r="D45" i="11" s="1"/>
  <c r="D59" i="3"/>
  <c r="D61" i="11" s="1"/>
  <c r="D75" i="3"/>
  <c r="D77" i="11" s="1"/>
  <c r="D91" i="3"/>
  <c r="D93" i="11" s="1"/>
  <c r="D107" i="3"/>
  <c r="D109" i="11" s="1"/>
  <c r="D15" i="3"/>
  <c r="D17" i="11" s="1"/>
  <c r="D79" i="3"/>
  <c r="D81" i="11" s="1"/>
  <c r="D44" i="3"/>
  <c r="D46" i="11" s="1"/>
  <c r="D108" i="3"/>
  <c r="D110" i="11" s="1"/>
  <c r="D36" i="3"/>
  <c r="D38" i="11" s="1"/>
  <c r="D100" i="3"/>
  <c r="D102" i="11" s="1"/>
  <c r="D8" i="3"/>
  <c r="D10" i="11" s="1"/>
  <c r="D72" i="3"/>
  <c r="D74" i="11" s="1"/>
  <c r="D9" i="3"/>
  <c r="D11" i="11" s="1"/>
  <c r="D25" i="3"/>
  <c r="D27" i="11" s="1"/>
  <c r="D41" i="3"/>
  <c r="D43" i="11" s="1"/>
  <c r="D57" i="3"/>
  <c r="D59" i="11" s="1"/>
  <c r="D73" i="3"/>
  <c r="D75" i="11" s="1"/>
  <c r="D89" i="3"/>
  <c r="D91" i="11" s="1"/>
  <c r="D105" i="3"/>
  <c r="D107" i="11" s="1"/>
  <c r="D6" i="3"/>
  <c r="D8" i="11" s="1"/>
  <c r="D22" i="3"/>
  <c r="D24" i="11" s="1"/>
  <c r="D38" i="3"/>
  <c r="D40" i="11" s="1"/>
  <c r="D54" i="3"/>
  <c r="D56" i="11" s="1"/>
  <c r="D70" i="3"/>
  <c r="D72" i="11" s="1"/>
  <c r="D86" i="3"/>
  <c r="D88" i="11" s="1"/>
  <c r="D102" i="3"/>
  <c r="D104" i="11" s="1"/>
  <c r="D47" i="3"/>
  <c r="D49" i="11" s="1"/>
  <c r="D63" i="3"/>
  <c r="D65" i="11" s="1"/>
  <c r="D60" i="3"/>
  <c r="D62" i="11" s="1"/>
  <c r="D52" i="3"/>
  <c r="D54" i="11" s="1"/>
  <c r="D24" i="3"/>
  <c r="D26" i="11" s="1"/>
  <c r="D88" i="3"/>
  <c r="D90" i="11" s="1"/>
  <c r="D13" i="3"/>
  <c r="D15" i="11" s="1"/>
  <c r="D29" i="3"/>
  <c r="D31" i="11" s="1"/>
  <c r="D45" i="3"/>
  <c r="D47" i="11" s="1"/>
  <c r="D61" i="3"/>
  <c r="D63" i="11" s="1"/>
  <c r="D77" i="3"/>
  <c r="D79" i="11" s="1"/>
  <c r="D93" i="3"/>
  <c r="D95" i="11" s="1"/>
  <c r="D109" i="3"/>
  <c r="D111" i="11" s="1"/>
  <c r="D10" i="3"/>
  <c r="D12" i="11" s="1"/>
  <c r="D26" i="3"/>
  <c r="D28" i="11" s="1"/>
  <c r="D42" i="3"/>
  <c r="D44" i="11" s="1"/>
  <c r="D58" i="3"/>
  <c r="D60" i="11" s="1"/>
  <c r="D74" i="3"/>
  <c r="D76" i="11" s="1"/>
  <c r="D90" i="3"/>
  <c r="D92" i="11" s="1"/>
  <c r="D106" i="3"/>
  <c r="D108" i="11" s="1"/>
  <c r="D19" i="3"/>
  <c r="D21" i="11" s="1"/>
  <c r="D35" i="3"/>
  <c r="D37" i="11" s="1"/>
  <c r="D51" i="3"/>
  <c r="D53" i="11" s="1"/>
  <c r="D67" i="3"/>
  <c r="D69" i="11" s="1"/>
  <c r="D83" i="3"/>
  <c r="D85" i="11" s="1"/>
  <c r="D99" i="3"/>
  <c r="D101" i="11" s="1"/>
  <c r="B7" i="9"/>
  <c r="B4" i="9"/>
  <c r="P90" i="2" l="1"/>
  <c r="O90" i="2"/>
  <c r="N90" i="2"/>
  <c r="M90" i="2"/>
  <c r="L90" i="2"/>
  <c r="K90" i="2"/>
  <c r="J90" i="2"/>
  <c r="I90" i="2"/>
  <c r="P89" i="2"/>
  <c r="O89" i="2"/>
  <c r="N89" i="2"/>
  <c r="M89" i="2"/>
  <c r="L89" i="2"/>
  <c r="K89" i="2"/>
  <c r="J89" i="2"/>
  <c r="I89" i="2"/>
  <c r="P88" i="2"/>
  <c r="O88" i="2"/>
  <c r="N88" i="2"/>
  <c r="M88" i="2"/>
  <c r="L88" i="2"/>
  <c r="K88" i="2"/>
  <c r="J88" i="2"/>
  <c r="I88" i="2"/>
  <c r="O87" i="2"/>
  <c r="N87" i="2"/>
  <c r="M87" i="2"/>
  <c r="L87" i="2"/>
  <c r="K87" i="2"/>
  <c r="J87" i="2"/>
  <c r="P86" i="2"/>
  <c r="N86" i="2"/>
  <c r="M86" i="2"/>
  <c r="L86" i="2"/>
  <c r="K86" i="2"/>
  <c r="J86" i="2"/>
  <c r="P85" i="2"/>
  <c r="O85" i="2"/>
  <c r="M85" i="2"/>
  <c r="L85" i="2"/>
  <c r="K85" i="2"/>
  <c r="J85" i="2"/>
  <c r="P84" i="2"/>
  <c r="O84" i="2"/>
  <c r="N84" i="2"/>
  <c r="K84" i="2"/>
  <c r="J84" i="2"/>
  <c r="P83" i="2"/>
  <c r="O83" i="2"/>
  <c r="N83" i="2"/>
  <c r="M83" i="2"/>
  <c r="L83" i="2"/>
  <c r="K83" i="2"/>
  <c r="J83" i="2"/>
  <c r="I83" i="2"/>
  <c r="P82" i="2"/>
  <c r="O82" i="2"/>
  <c r="N82" i="2"/>
  <c r="M82" i="2"/>
  <c r="L82" i="2"/>
  <c r="J82" i="2"/>
  <c r="P81" i="2"/>
  <c r="O81" i="2"/>
  <c r="N81" i="2"/>
  <c r="M81" i="2"/>
  <c r="L81" i="2"/>
  <c r="K81" i="2"/>
  <c r="P80" i="2"/>
  <c r="O80" i="2"/>
  <c r="N80" i="2"/>
  <c r="M80" i="2"/>
  <c r="L80" i="2"/>
  <c r="K80" i="2"/>
  <c r="J80" i="2"/>
  <c r="I80" i="2"/>
  <c r="P79" i="2"/>
  <c r="O79" i="2"/>
  <c r="N79" i="2"/>
  <c r="M79" i="2"/>
  <c r="L79" i="2"/>
  <c r="K79" i="2"/>
  <c r="J79" i="2"/>
  <c r="I79" i="2"/>
  <c r="P78" i="2"/>
  <c r="O78" i="2"/>
  <c r="N78" i="2"/>
  <c r="M78" i="2"/>
  <c r="L78" i="2"/>
  <c r="K78" i="2"/>
  <c r="J78" i="2"/>
  <c r="I78" i="2"/>
  <c r="P77" i="2"/>
  <c r="O77" i="2"/>
  <c r="N77" i="2"/>
  <c r="M77" i="2"/>
  <c r="L77" i="2"/>
  <c r="K77" i="2"/>
  <c r="J77" i="2"/>
  <c r="I77" i="2"/>
  <c r="H73" i="2"/>
  <c r="H74" i="2"/>
  <c r="H75" i="2"/>
  <c r="H77" i="2"/>
  <c r="H78" i="2"/>
  <c r="H79" i="2"/>
  <c r="H80" i="2"/>
  <c r="G21" i="1" l="1"/>
  <c r="E21" i="1"/>
  <c r="D3" i="8" l="1"/>
  <c r="E11" i="9"/>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HH18" i="11"/>
  <c r="HI18" i="11"/>
  <c r="HJ18" i="11"/>
  <c r="HK18" i="11"/>
  <c r="HL18" i="11"/>
  <c r="HM18" i="11"/>
  <c r="HN18" i="11"/>
  <c r="HO18" i="11"/>
  <c r="HP18" i="11"/>
  <c r="HQ18" i="11"/>
  <c r="HR18" i="11"/>
  <c r="HS18" i="11"/>
  <c r="HT18"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HH21" i="11"/>
  <c r="HI21" i="11"/>
  <c r="HJ21" i="11"/>
  <c r="HK21" i="11"/>
  <c r="HL21" i="11"/>
  <c r="HM21" i="11"/>
  <c r="HN21" i="11"/>
  <c r="HO21" i="11"/>
  <c r="HP21" i="11"/>
  <c r="HQ21" i="11"/>
  <c r="HR21" i="11"/>
  <c r="HS21" i="11"/>
  <c r="HT21"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HH22" i="11"/>
  <c r="HI22" i="11"/>
  <c r="HJ22" i="11"/>
  <c r="HK22" i="11"/>
  <c r="HL22" i="11"/>
  <c r="HM22" i="11"/>
  <c r="HN22" i="11"/>
  <c r="HO22" i="11"/>
  <c r="HP22" i="11"/>
  <c r="HQ22" i="11"/>
  <c r="HR22" i="11"/>
  <c r="HS22" i="11"/>
  <c r="HT22"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HH23" i="11"/>
  <c r="HI23" i="11"/>
  <c r="HJ23" i="11"/>
  <c r="HK23" i="11"/>
  <c r="HL23" i="11"/>
  <c r="HM23" i="11"/>
  <c r="HN23" i="11"/>
  <c r="HO23" i="11"/>
  <c r="HP23" i="11"/>
  <c r="HQ23" i="11"/>
  <c r="HR23" i="11"/>
  <c r="HS23" i="11"/>
  <c r="HT23"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HH24" i="11"/>
  <c r="HI24" i="11"/>
  <c r="HJ24" i="11"/>
  <c r="HK24" i="11"/>
  <c r="HL24" i="11"/>
  <c r="HM24" i="11"/>
  <c r="HN24" i="11"/>
  <c r="HO24" i="11"/>
  <c r="HP24" i="11"/>
  <c r="HQ24" i="11"/>
  <c r="HR24" i="11"/>
  <c r="HS24" i="11"/>
  <c r="HT24"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HH25" i="11"/>
  <c r="HI25" i="11"/>
  <c r="HJ25" i="11"/>
  <c r="HK25" i="11"/>
  <c r="HL25" i="11"/>
  <c r="HM25" i="11"/>
  <c r="HN25" i="11"/>
  <c r="HO25" i="11"/>
  <c r="HP25" i="11"/>
  <c r="HQ25" i="11"/>
  <c r="HR25" i="11"/>
  <c r="HS25" i="11"/>
  <c r="HT25"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HH26" i="11"/>
  <c r="HI26" i="11"/>
  <c r="HJ26" i="11"/>
  <c r="HK26" i="11"/>
  <c r="HL26" i="11"/>
  <c r="HM26" i="11"/>
  <c r="HN26" i="11"/>
  <c r="HO26" i="11"/>
  <c r="HP26" i="11"/>
  <c r="HQ26" i="11"/>
  <c r="HR26" i="11"/>
  <c r="HS26" i="11"/>
  <c r="HT26"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HH27" i="11"/>
  <c r="HI27" i="11"/>
  <c r="HJ27" i="11"/>
  <c r="HK27" i="11"/>
  <c r="HL27" i="11"/>
  <c r="HM27" i="11"/>
  <c r="HN27" i="11"/>
  <c r="HO27" i="11"/>
  <c r="HP27" i="11"/>
  <c r="HQ27" i="11"/>
  <c r="HR27" i="11"/>
  <c r="HS27" i="11"/>
  <c r="HT27"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HH57" i="11"/>
  <c r="HI57" i="11"/>
  <c r="HJ57" i="11"/>
  <c r="HK57" i="11"/>
  <c r="HL57" i="11"/>
  <c r="HM57" i="11"/>
  <c r="HN57" i="11"/>
  <c r="HO57" i="11"/>
  <c r="HP57" i="11"/>
  <c r="HQ57" i="11"/>
  <c r="HR57" i="11"/>
  <c r="HS57" i="11"/>
  <c r="HT57"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DT73" i="11"/>
  <c r="DU73" i="11"/>
  <c r="DV73" i="11"/>
  <c r="DW73" i="11"/>
  <c r="DX73" i="11"/>
  <c r="DY73" i="11"/>
  <c r="DZ73" i="11"/>
  <c r="EA73" i="11"/>
  <c r="EB73" i="11"/>
  <c r="EC73" i="11"/>
  <c r="ED73" i="11"/>
  <c r="EE73" i="11"/>
  <c r="EF73" i="11"/>
  <c r="EG73" i="11"/>
  <c r="EH73" i="11"/>
  <c r="EI73" i="11"/>
  <c r="EJ73" i="11"/>
  <c r="EK73" i="11"/>
  <c r="EL73" i="11"/>
  <c r="EM73" i="11"/>
  <c r="EN73" i="11"/>
  <c r="EO73" i="11"/>
  <c r="EP73" i="11"/>
  <c r="EQ73" i="11"/>
  <c r="ER73" i="11"/>
  <c r="ES73" i="11"/>
  <c r="ET73" i="11"/>
  <c r="EU73" i="11"/>
  <c r="EV73" i="11"/>
  <c r="EW73" i="11"/>
  <c r="EX73" i="11"/>
  <c r="EY73" i="11"/>
  <c r="EZ73" i="11"/>
  <c r="FA73" i="11"/>
  <c r="FB73" i="11"/>
  <c r="FC73" i="11"/>
  <c r="FD73" i="11"/>
  <c r="FE73" i="11"/>
  <c r="FF73" i="11"/>
  <c r="FG73" i="11"/>
  <c r="FH73" i="11"/>
  <c r="FI73" i="11"/>
  <c r="FJ73" i="11"/>
  <c r="FK73" i="11"/>
  <c r="FL73" i="11"/>
  <c r="FM73" i="11"/>
  <c r="FN73" i="11"/>
  <c r="FO73" i="11"/>
  <c r="FP73" i="11"/>
  <c r="FQ73" i="11"/>
  <c r="FR73" i="11"/>
  <c r="FS73"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FB75" i="11"/>
  <c r="FC75" i="11"/>
  <c r="FD75" i="11"/>
  <c r="FE75" i="11"/>
  <c r="FF75" i="11"/>
  <c r="FG75" i="11"/>
  <c r="FH75" i="11"/>
  <c r="FI75" i="11"/>
  <c r="FJ75" i="11"/>
  <c r="FK75" i="11"/>
  <c r="FL75" i="11"/>
  <c r="FM75" i="11"/>
  <c r="FN75" i="11"/>
  <c r="FO75" i="11"/>
  <c r="FP75" i="11"/>
  <c r="FQ75" i="11"/>
  <c r="FR75" i="11"/>
  <c r="FS75"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DT76" i="11"/>
  <c r="DU76" i="11"/>
  <c r="DV76" i="11"/>
  <c r="DW76" i="11"/>
  <c r="DX76" i="11"/>
  <c r="DY76" i="11"/>
  <c r="DZ76" i="11"/>
  <c r="EA76" i="11"/>
  <c r="EB76" i="11"/>
  <c r="EC76" i="11"/>
  <c r="ED76" i="11"/>
  <c r="EE76" i="11"/>
  <c r="EF76" i="11"/>
  <c r="EG76" i="11"/>
  <c r="EH76" i="11"/>
  <c r="EI76" i="11"/>
  <c r="EJ76" i="11"/>
  <c r="EK76" i="11"/>
  <c r="EL76" i="11"/>
  <c r="EM76" i="11"/>
  <c r="EN76" i="11"/>
  <c r="EO76" i="11"/>
  <c r="EP76" i="11"/>
  <c r="EQ76" i="11"/>
  <c r="ER76" i="11"/>
  <c r="ES76" i="11"/>
  <c r="ET76" i="11"/>
  <c r="EU76" i="11"/>
  <c r="EV76" i="11"/>
  <c r="EW76" i="11"/>
  <c r="EX76" i="11"/>
  <c r="EY76" i="11"/>
  <c r="EZ76" i="11"/>
  <c r="FA76" i="11"/>
  <c r="FB76" i="11"/>
  <c r="FC76" i="11"/>
  <c r="FD76" i="11"/>
  <c r="FE76" i="11"/>
  <c r="FF76" i="11"/>
  <c r="FG76" i="11"/>
  <c r="FH76" i="11"/>
  <c r="FI76" i="11"/>
  <c r="FJ76" i="11"/>
  <c r="FK76" i="11"/>
  <c r="FL76" i="11"/>
  <c r="FM76" i="11"/>
  <c r="FN76" i="11"/>
  <c r="FO76" i="11"/>
  <c r="FP76" i="11"/>
  <c r="FQ76" i="11"/>
  <c r="FR76" i="11"/>
  <c r="FS76"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DT77" i="11"/>
  <c r="DU77" i="11"/>
  <c r="DV77" i="11"/>
  <c r="DW77" i="11"/>
  <c r="DX77" i="11"/>
  <c r="DY77" i="11"/>
  <c r="DZ77" i="11"/>
  <c r="EA77" i="11"/>
  <c r="EB77" i="11"/>
  <c r="EC77" i="11"/>
  <c r="ED77" i="11"/>
  <c r="EE77" i="11"/>
  <c r="EF77" i="11"/>
  <c r="EG77" i="11"/>
  <c r="EH77" i="11"/>
  <c r="EI77" i="11"/>
  <c r="EJ77" i="11"/>
  <c r="EK77" i="11"/>
  <c r="EL77" i="11"/>
  <c r="EM77" i="11"/>
  <c r="EN77" i="11"/>
  <c r="EO77" i="11"/>
  <c r="EP77" i="11"/>
  <c r="EQ77" i="11"/>
  <c r="ER77" i="11"/>
  <c r="ES77" i="11"/>
  <c r="ET77" i="11"/>
  <c r="EU77" i="11"/>
  <c r="EV77" i="11"/>
  <c r="EW77" i="11"/>
  <c r="EX77" i="11"/>
  <c r="EY77" i="11"/>
  <c r="EZ77" i="11"/>
  <c r="FA77"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DT78" i="11"/>
  <c r="DU78" i="11"/>
  <c r="DV78" i="11"/>
  <c r="DW78" i="11"/>
  <c r="DX78" i="11"/>
  <c r="DY78" i="11"/>
  <c r="DZ78" i="11"/>
  <c r="EA78" i="11"/>
  <c r="EB78" i="11"/>
  <c r="EC78" i="11"/>
  <c r="ED78" i="11"/>
  <c r="EE78" i="11"/>
  <c r="EF78" i="11"/>
  <c r="EG78" i="11"/>
  <c r="EH78" i="11"/>
  <c r="EI78" i="11"/>
  <c r="EJ78" i="11"/>
  <c r="EK78" i="11"/>
  <c r="EL78" i="11"/>
  <c r="EM78" i="11"/>
  <c r="EN78" i="11"/>
  <c r="EO78" i="11"/>
  <c r="EP78" i="11"/>
  <c r="EQ78" i="11"/>
  <c r="ER78" i="11"/>
  <c r="ES78" i="11"/>
  <c r="ET78" i="11"/>
  <c r="EU78" i="11"/>
  <c r="EV78" i="11"/>
  <c r="EW78" i="11"/>
  <c r="EX78" i="11"/>
  <c r="EY78" i="11"/>
  <c r="EZ78" i="11"/>
  <c r="FA78" i="11"/>
  <c r="FB78" i="11"/>
  <c r="FC78" i="11"/>
  <c r="FD78" i="11"/>
  <c r="FE78" i="11"/>
  <c r="FF78" i="11"/>
  <c r="FG78" i="11"/>
  <c r="FH78" i="11"/>
  <c r="FI78" i="11"/>
  <c r="FJ78" i="11"/>
  <c r="FK78" i="11"/>
  <c r="FL78" i="11"/>
  <c r="FM78" i="11"/>
  <c r="FN78" i="11"/>
  <c r="FO78" i="11"/>
  <c r="FP78" i="11"/>
  <c r="FQ78" i="11"/>
  <c r="FR78" i="11"/>
  <c r="FS78"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HE78" i="11"/>
  <c r="HF78" i="11"/>
  <c r="HG78" i="11"/>
  <c r="HH78" i="11"/>
  <c r="HI78" i="11"/>
  <c r="HJ78" i="11"/>
  <c r="HK78" i="11"/>
  <c r="HL78" i="11"/>
  <c r="HM78" i="11"/>
  <c r="HN78" i="11"/>
  <c r="HO78" i="11"/>
  <c r="HP78" i="11"/>
  <c r="HQ78" i="11"/>
  <c r="HR78" i="11"/>
  <c r="HS78" i="11"/>
  <c r="HT78"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FB79" i="11"/>
  <c r="FC79" i="11"/>
  <c r="FD79" i="11"/>
  <c r="FE79" i="11"/>
  <c r="FF79" i="11"/>
  <c r="FG79" i="11"/>
  <c r="FH79" i="11"/>
  <c r="FI79" i="11"/>
  <c r="FJ79" i="11"/>
  <c r="FK79" i="11"/>
  <c r="FL79" i="11"/>
  <c r="FM79" i="11"/>
  <c r="FN79" i="11"/>
  <c r="FO79" i="11"/>
  <c r="FP79" i="11"/>
  <c r="FQ79" i="11"/>
  <c r="FR79" i="11"/>
  <c r="FS79"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DT80" i="11"/>
  <c r="DU80" i="11"/>
  <c r="DV80" i="11"/>
  <c r="DW80" i="11"/>
  <c r="DX80" i="11"/>
  <c r="DY80" i="11"/>
  <c r="DZ80" i="11"/>
  <c r="EA80" i="11"/>
  <c r="EB80" i="11"/>
  <c r="EC80" i="11"/>
  <c r="ED80" i="11"/>
  <c r="EE80" i="11"/>
  <c r="EF80" i="11"/>
  <c r="EG80" i="11"/>
  <c r="EH80" i="11"/>
  <c r="EI80" i="11"/>
  <c r="EJ80" i="11"/>
  <c r="EK80" i="11"/>
  <c r="EL80" i="11"/>
  <c r="EM80" i="11"/>
  <c r="EN80" i="11"/>
  <c r="EO80" i="11"/>
  <c r="EP80" i="11"/>
  <c r="EQ80" i="11"/>
  <c r="ER80" i="11"/>
  <c r="ES80" i="11"/>
  <c r="ET80" i="11"/>
  <c r="EU80" i="11"/>
  <c r="EV80" i="11"/>
  <c r="EW80" i="11"/>
  <c r="EX80" i="11"/>
  <c r="EY80" i="11"/>
  <c r="EZ80" i="11"/>
  <c r="FA80" i="11"/>
  <c r="FB80" i="11"/>
  <c r="FC80" i="11"/>
  <c r="FD80" i="11"/>
  <c r="FE80" i="11"/>
  <c r="FF80" i="11"/>
  <c r="FG80" i="11"/>
  <c r="FH80" i="11"/>
  <c r="FI80" i="11"/>
  <c r="FJ80" i="11"/>
  <c r="FK80" i="11"/>
  <c r="FL80" i="11"/>
  <c r="FM80" i="11"/>
  <c r="FN80" i="11"/>
  <c r="FO80" i="11"/>
  <c r="FP80" i="11"/>
  <c r="FQ80" i="11"/>
  <c r="FR80" i="11"/>
  <c r="FS80"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DT81" i="11"/>
  <c r="DU81" i="11"/>
  <c r="DV81" i="11"/>
  <c r="DW81" i="11"/>
  <c r="DX81" i="11"/>
  <c r="DY81" i="11"/>
  <c r="DZ81" i="11"/>
  <c r="EA81" i="11"/>
  <c r="EB81" i="11"/>
  <c r="EC81" i="11"/>
  <c r="ED81" i="11"/>
  <c r="EE81" i="11"/>
  <c r="EF81" i="11"/>
  <c r="EG81" i="11"/>
  <c r="EH81" i="11"/>
  <c r="EI81" i="11"/>
  <c r="EJ81" i="11"/>
  <c r="EK81" i="11"/>
  <c r="EL81" i="11"/>
  <c r="EM81" i="11"/>
  <c r="EN81" i="11"/>
  <c r="EO81" i="11"/>
  <c r="EP81" i="11"/>
  <c r="EQ81" i="11"/>
  <c r="ER81" i="11"/>
  <c r="ES81" i="11"/>
  <c r="ET81" i="11"/>
  <c r="EU81" i="11"/>
  <c r="EV81" i="11"/>
  <c r="EW81" i="11"/>
  <c r="EX81" i="11"/>
  <c r="EY81" i="11"/>
  <c r="EZ81" i="11"/>
  <c r="FA81" i="11"/>
  <c r="FB81" i="11"/>
  <c r="FC81" i="11"/>
  <c r="FD81" i="11"/>
  <c r="FE81" i="11"/>
  <c r="FF81" i="11"/>
  <c r="FG81" i="11"/>
  <c r="FH81" i="11"/>
  <c r="FI81" i="11"/>
  <c r="FJ81" i="11"/>
  <c r="FK81" i="11"/>
  <c r="FL81" i="11"/>
  <c r="FM81" i="11"/>
  <c r="FN81" i="11"/>
  <c r="FO81" i="11"/>
  <c r="FP81" i="11"/>
  <c r="FQ81" i="11"/>
  <c r="FR81" i="11"/>
  <c r="FS81"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DT82" i="11"/>
  <c r="DU82" i="11"/>
  <c r="DV82" i="11"/>
  <c r="DW82" i="11"/>
  <c r="DX82" i="11"/>
  <c r="DY82" i="11"/>
  <c r="DZ82" i="11"/>
  <c r="EA82" i="11"/>
  <c r="EB82" i="11"/>
  <c r="EC82" i="11"/>
  <c r="ED82" i="11"/>
  <c r="EE82" i="11"/>
  <c r="EF82" i="11"/>
  <c r="EG82" i="11"/>
  <c r="EH82" i="11"/>
  <c r="EI82" i="11"/>
  <c r="EJ82" i="11"/>
  <c r="EK82" i="11"/>
  <c r="EL82" i="11"/>
  <c r="EM82" i="11"/>
  <c r="EN82" i="11"/>
  <c r="EO82" i="11"/>
  <c r="EP82" i="11"/>
  <c r="EQ82" i="11"/>
  <c r="ER82" i="11"/>
  <c r="ES82" i="11"/>
  <c r="ET82" i="11"/>
  <c r="EU82" i="11"/>
  <c r="EV82" i="11"/>
  <c r="EW82" i="11"/>
  <c r="EX82" i="11"/>
  <c r="EY82" i="11"/>
  <c r="EZ82" i="11"/>
  <c r="FA82" i="11"/>
  <c r="FB82" i="11"/>
  <c r="FC82" i="11"/>
  <c r="FD82" i="11"/>
  <c r="FE82" i="11"/>
  <c r="FF82" i="11"/>
  <c r="FG82" i="11"/>
  <c r="FH82" i="11"/>
  <c r="FI82" i="11"/>
  <c r="FJ82" i="11"/>
  <c r="FK82" i="11"/>
  <c r="FL82" i="11"/>
  <c r="FM82" i="11"/>
  <c r="FN82" i="11"/>
  <c r="FO82" i="11"/>
  <c r="FP82" i="11"/>
  <c r="FQ82" i="11"/>
  <c r="FR82" i="11"/>
  <c r="FS82"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DT83" i="11"/>
  <c r="DU83" i="11"/>
  <c r="DV83" i="11"/>
  <c r="DW83" i="11"/>
  <c r="DX83" i="11"/>
  <c r="DY83" i="11"/>
  <c r="DZ83" i="11"/>
  <c r="EA83" i="11"/>
  <c r="EB83" i="11"/>
  <c r="EC83" i="11"/>
  <c r="ED83" i="11"/>
  <c r="EE83" i="11"/>
  <c r="EF83" i="11"/>
  <c r="EG83" i="11"/>
  <c r="EH83" i="11"/>
  <c r="EI83" i="11"/>
  <c r="EJ83" i="11"/>
  <c r="EK83" i="11"/>
  <c r="EL83" i="11"/>
  <c r="EM83" i="11"/>
  <c r="EN83" i="11"/>
  <c r="EO83" i="11"/>
  <c r="EP83" i="11"/>
  <c r="EQ83" i="11"/>
  <c r="ER83" i="11"/>
  <c r="ES83" i="11"/>
  <c r="ET83" i="11"/>
  <c r="EU83" i="11"/>
  <c r="EV83" i="11"/>
  <c r="EW83" i="11"/>
  <c r="EX83" i="11"/>
  <c r="EY83" i="11"/>
  <c r="EZ83" i="11"/>
  <c r="FA83" i="11"/>
  <c r="FB83" i="11"/>
  <c r="FC83" i="11"/>
  <c r="FD83" i="11"/>
  <c r="FE83" i="11"/>
  <c r="FF83" i="11"/>
  <c r="FG83" i="11"/>
  <c r="FH83" i="11"/>
  <c r="FI83" i="11"/>
  <c r="FJ83" i="11"/>
  <c r="FK83" i="11"/>
  <c r="FL83" i="11"/>
  <c r="FM83" i="11"/>
  <c r="FN83" i="11"/>
  <c r="FO83" i="11"/>
  <c r="FP83" i="11"/>
  <c r="FQ83" i="11"/>
  <c r="FR83" i="11"/>
  <c r="FS83"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DT84" i="11"/>
  <c r="DU84" i="11"/>
  <c r="DV84" i="11"/>
  <c r="DW84" i="11"/>
  <c r="DX84" i="11"/>
  <c r="DY84" i="11"/>
  <c r="DZ84" i="11"/>
  <c r="EA84" i="11"/>
  <c r="EB84" i="11"/>
  <c r="EC84" i="11"/>
  <c r="ED84" i="11"/>
  <c r="EE84" i="11"/>
  <c r="EF84" i="11"/>
  <c r="EG84" i="11"/>
  <c r="EH84" i="11"/>
  <c r="EI84" i="11"/>
  <c r="EJ84" i="11"/>
  <c r="EK84" i="11"/>
  <c r="EL84" i="11"/>
  <c r="EM84" i="11"/>
  <c r="EN84" i="11"/>
  <c r="EO84" i="11"/>
  <c r="EP84" i="11"/>
  <c r="EQ84" i="11"/>
  <c r="ER84" i="11"/>
  <c r="ES84" i="11"/>
  <c r="ET84" i="11"/>
  <c r="EU84" i="11"/>
  <c r="EV84" i="11"/>
  <c r="EW84" i="11"/>
  <c r="EX84" i="11"/>
  <c r="EY84" i="11"/>
  <c r="EZ84" i="11"/>
  <c r="FA84"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DT85" i="11"/>
  <c r="DU85" i="11"/>
  <c r="DV85" i="11"/>
  <c r="DW85" i="11"/>
  <c r="DX85" i="11"/>
  <c r="DY85" i="11"/>
  <c r="DZ85" i="11"/>
  <c r="EA85" i="11"/>
  <c r="EB85" i="11"/>
  <c r="EC85" i="11"/>
  <c r="ED85" i="11"/>
  <c r="EE85" i="11"/>
  <c r="EF85" i="11"/>
  <c r="EG85" i="11"/>
  <c r="EH85" i="11"/>
  <c r="EI85" i="11"/>
  <c r="EJ85" i="11"/>
  <c r="EK85" i="11"/>
  <c r="EL85" i="11"/>
  <c r="EM85" i="11"/>
  <c r="EN85" i="11"/>
  <c r="EO85" i="11"/>
  <c r="EP85" i="11"/>
  <c r="EQ85" i="11"/>
  <c r="ER85" i="11"/>
  <c r="ES85" i="11"/>
  <c r="ET85" i="11"/>
  <c r="EU85" i="11"/>
  <c r="EV85" i="11"/>
  <c r="EW85" i="11"/>
  <c r="EX85" i="11"/>
  <c r="EY85" i="11"/>
  <c r="EZ85" i="11"/>
  <c r="FA85" i="11"/>
  <c r="FB85" i="11"/>
  <c r="FC85" i="11"/>
  <c r="FD85" i="11"/>
  <c r="FE85" i="11"/>
  <c r="FF85" i="11"/>
  <c r="FG85" i="11"/>
  <c r="FH85" i="11"/>
  <c r="FI85" i="11"/>
  <c r="FJ85" i="11"/>
  <c r="FK85" i="11"/>
  <c r="FL85" i="11"/>
  <c r="FM85" i="11"/>
  <c r="FN85" i="11"/>
  <c r="FO85" i="11"/>
  <c r="FP85" i="11"/>
  <c r="FQ85" i="11"/>
  <c r="FR85" i="11"/>
  <c r="FS85"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DT86" i="11"/>
  <c r="DU86" i="11"/>
  <c r="DV86" i="11"/>
  <c r="DW86" i="11"/>
  <c r="DX86" i="11"/>
  <c r="DY86" i="11"/>
  <c r="DZ86" i="11"/>
  <c r="EA86" i="11"/>
  <c r="EB86" i="11"/>
  <c r="EC86" i="11"/>
  <c r="ED86" i="11"/>
  <c r="EE86" i="11"/>
  <c r="EF86" i="11"/>
  <c r="EG86" i="11"/>
  <c r="EH86" i="11"/>
  <c r="EI86" i="11"/>
  <c r="EJ86" i="11"/>
  <c r="EK86" i="11"/>
  <c r="EL86" i="11"/>
  <c r="EM86" i="11"/>
  <c r="EN86" i="11"/>
  <c r="EO86" i="11"/>
  <c r="EP86" i="11"/>
  <c r="EQ86" i="11"/>
  <c r="ER86" i="11"/>
  <c r="ES86" i="11"/>
  <c r="ET86" i="11"/>
  <c r="EU86" i="11"/>
  <c r="EV86" i="11"/>
  <c r="EW86" i="11"/>
  <c r="EX86" i="11"/>
  <c r="EY86" i="11"/>
  <c r="EZ86" i="11"/>
  <c r="FA86" i="11"/>
  <c r="FB86" i="11"/>
  <c r="FC86" i="11"/>
  <c r="FD86" i="11"/>
  <c r="FE86" i="11"/>
  <c r="FF86" i="11"/>
  <c r="FG86" i="11"/>
  <c r="FH86" i="11"/>
  <c r="FI86" i="11"/>
  <c r="FJ86" i="11"/>
  <c r="FK86" i="11"/>
  <c r="FL86" i="11"/>
  <c r="FM86" i="11"/>
  <c r="FN86" i="11"/>
  <c r="FO86" i="11"/>
  <c r="FP86" i="11"/>
  <c r="FQ86" i="11"/>
  <c r="FR86" i="11"/>
  <c r="FS86"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FB87" i="11"/>
  <c r="FC87" i="11"/>
  <c r="FD87" i="11"/>
  <c r="FE87" i="11"/>
  <c r="FF87" i="11"/>
  <c r="FG87" i="11"/>
  <c r="FH87" i="11"/>
  <c r="FI87" i="11"/>
  <c r="FJ87" i="11"/>
  <c r="FK87" i="11"/>
  <c r="FL87" i="11"/>
  <c r="FM87" i="11"/>
  <c r="FN87" i="11"/>
  <c r="FO87" i="11"/>
  <c r="FP87" i="11"/>
  <c r="FQ87" i="11"/>
  <c r="FR87" i="11"/>
  <c r="FS87"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DT91" i="11"/>
  <c r="DU91" i="11"/>
  <c r="DV91" i="11"/>
  <c r="DW91" i="11"/>
  <c r="DX91" i="11"/>
  <c r="DY91" i="11"/>
  <c r="DZ91" i="11"/>
  <c r="EA91" i="11"/>
  <c r="EB91" i="11"/>
  <c r="EC91" i="11"/>
  <c r="ED91" i="11"/>
  <c r="EE91" i="11"/>
  <c r="EF91" i="11"/>
  <c r="EG91" i="11"/>
  <c r="EH91" i="11"/>
  <c r="EI91" i="11"/>
  <c r="EJ91" i="11"/>
  <c r="EK91" i="11"/>
  <c r="EL91" i="11"/>
  <c r="EM91" i="11"/>
  <c r="EN91" i="11"/>
  <c r="EO91" i="11"/>
  <c r="EP91" i="11"/>
  <c r="EQ91" i="11"/>
  <c r="ER91" i="11"/>
  <c r="ES91" i="11"/>
  <c r="ET91" i="11"/>
  <c r="EU91" i="11"/>
  <c r="EV91" i="11"/>
  <c r="EW91" i="11"/>
  <c r="EX91" i="11"/>
  <c r="EY91" i="11"/>
  <c r="EZ91" i="11"/>
  <c r="FA91" i="11"/>
  <c r="FB91" i="11"/>
  <c r="FC91" i="11"/>
  <c r="FD91" i="11"/>
  <c r="FE91" i="11"/>
  <c r="FF91" i="11"/>
  <c r="FG91" i="11"/>
  <c r="FH91" i="11"/>
  <c r="FI91" i="11"/>
  <c r="FJ91" i="11"/>
  <c r="FK91" i="11"/>
  <c r="FL91" i="11"/>
  <c r="FM91" i="11"/>
  <c r="FN91" i="11"/>
  <c r="FO91" i="11"/>
  <c r="FP91" i="11"/>
  <c r="FQ91" i="11"/>
  <c r="FR91" i="11"/>
  <c r="FS91" i="11"/>
  <c r="FT91" i="11"/>
  <c r="FU91" i="11"/>
  <c r="FV91" i="11"/>
  <c r="FW91" i="11"/>
  <c r="FX91" i="11"/>
  <c r="FY91" i="11"/>
  <c r="FZ91" i="11"/>
  <c r="GA91" i="11"/>
  <c r="GB91"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DT95" i="11"/>
  <c r="DU95" i="11"/>
  <c r="DV95" i="11"/>
  <c r="DW95" i="11"/>
  <c r="DX95" i="11"/>
  <c r="DY95" i="11"/>
  <c r="DZ95" i="11"/>
  <c r="EA95" i="11"/>
  <c r="EB95" i="11"/>
  <c r="EC95" i="11"/>
  <c r="ED95"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DT96" i="11"/>
  <c r="DU96" i="11"/>
  <c r="DV96" i="11"/>
  <c r="DW96" i="11"/>
  <c r="DX96" i="11"/>
  <c r="DY96" i="11"/>
  <c r="DZ96" i="11"/>
  <c r="EA96" i="11"/>
  <c r="EB96" i="11"/>
  <c r="EC96" i="11"/>
  <c r="ED96"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GN96" i="11"/>
  <c r="GO96" i="11"/>
  <c r="GP96" i="11"/>
  <c r="GQ96" i="11"/>
  <c r="GR96" i="11"/>
  <c r="GS96" i="11"/>
  <c r="GT96" i="11"/>
  <c r="GU96" i="11"/>
  <c r="GV96" i="11"/>
  <c r="GW96" i="11"/>
  <c r="GX96" i="11"/>
  <c r="GY96" i="11"/>
  <c r="GZ96" i="11"/>
  <c r="HA96" i="11"/>
  <c r="HB96" i="11"/>
  <c r="HC96" i="11"/>
  <c r="HD96" i="11"/>
  <c r="HE96" i="11"/>
  <c r="HF96" i="11"/>
  <c r="HG96" i="11"/>
  <c r="HH96" i="11"/>
  <c r="HI96" i="11"/>
  <c r="HJ96" i="11"/>
  <c r="HK96" i="11"/>
  <c r="HL96" i="11"/>
  <c r="HM96" i="11"/>
  <c r="HN96" i="11"/>
  <c r="HO96" i="11"/>
  <c r="HP96" i="11"/>
  <c r="HQ96" i="11"/>
  <c r="HR96" i="11"/>
  <c r="HS96" i="11"/>
  <c r="HT96"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DT102" i="11"/>
  <c r="DU102" i="11"/>
  <c r="DV102" i="11"/>
  <c r="DW102" i="11"/>
  <c r="DX102" i="11"/>
  <c r="DY102" i="11"/>
  <c r="DZ102" i="11"/>
  <c r="EA102" i="11"/>
  <c r="EB102" i="11"/>
  <c r="EC102" i="11"/>
  <c r="ED102" i="11"/>
  <c r="EE102" i="11"/>
  <c r="EF102" i="11"/>
  <c r="EG102" i="11"/>
  <c r="EH102" i="11"/>
  <c r="EI102" i="11"/>
  <c r="EJ102" i="11"/>
  <c r="EK102" i="11"/>
  <c r="EL102" i="11"/>
  <c r="EM102" i="11"/>
  <c r="EN102" i="11"/>
  <c r="EO102" i="11"/>
  <c r="EP102" i="11"/>
  <c r="EQ102" i="11"/>
  <c r="ER102" i="11"/>
  <c r="ES102" i="11"/>
  <c r="ET102" i="11"/>
  <c r="EU102" i="11"/>
  <c r="EV102" i="11"/>
  <c r="EW102" i="11"/>
  <c r="EX102" i="11"/>
  <c r="EY102" i="11"/>
  <c r="EZ102" i="11"/>
  <c r="FA102" i="11"/>
  <c r="FB102" i="11"/>
  <c r="FC102" i="11"/>
  <c r="FD102" i="11"/>
  <c r="FE102" i="11"/>
  <c r="FF102" i="11"/>
  <c r="FG102" i="11"/>
  <c r="FH102" i="11"/>
  <c r="FI102" i="11"/>
  <c r="FJ102" i="11"/>
  <c r="FK102" i="11"/>
  <c r="FL102" i="11"/>
  <c r="FM102" i="11"/>
  <c r="FN102" i="11"/>
  <c r="FO102" i="11"/>
  <c r="FP102" i="11"/>
  <c r="FQ102" i="11"/>
  <c r="FR102" i="11"/>
  <c r="FS102" i="11"/>
  <c r="FT102" i="11"/>
  <c r="FU102" i="11"/>
  <c r="FV102" i="11"/>
  <c r="FW102" i="11"/>
  <c r="FX102" i="11"/>
  <c r="FY102" i="11"/>
  <c r="FZ102" i="11"/>
  <c r="GA102" i="11"/>
  <c r="GB102" i="11"/>
  <c r="GC102" i="11"/>
  <c r="GD102" i="11"/>
  <c r="GE102" i="11"/>
  <c r="GF102" i="11"/>
  <c r="GG102" i="11"/>
  <c r="GH102" i="11"/>
  <c r="GI102" i="11"/>
  <c r="GJ102" i="11"/>
  <c r="GK102" i="11"/>
  <c r="GL102" i="11"/>
  <c r="GM102" i="11"/>
  <c r="GN102" i="11"/>
  <c r="GO102" i="11"/>
  <c r="GP102" i="11"/>
  <c r="GQ102" i="11"/>
  <c r="GR102" i="11"/>
  <c r="GS102" i="11"/>
  <c r="GT102" i="11"/>
  <c r="GU102" i="11"/>
  <c r="GV102" i="11"/>
  <c r="GW102" i="11"/>
  <c r="GX102" i="11"/>
  <c r="GY102" i="11"/>
  <c r="GZ102" i="11"/>
  <c r="HA102" i="11"/>
  <c r="HB102" i="11"/>
  <c r="HC102" i="11"/>
  <c r="HD102" i="11"/>
  <c r="HE102" i="11"/>
  <c r="HF102" i="11"/>
  <c r="HG102" i="11"/>
  <c r="HH102" i="11"/>
  <c r="HI102" i="11"/>
  <c r="HJ102" i="11"/>
  <c r="HK102" i="11"/>
  <c r="HL102" i="11"/>
  <c r="HM102" i="11"/>
  <c r="HN102" i="11"/>
  <c r="HO102" i="11"/>
  <c r="HP102" i="11"/>
  <c r="HQ102" i="11"/>
  <c r="HR102" i="11"/>
  <c r="HS102" i="11"/>
  <c r="HT102" i="11"/>
  <c r="DT103" i="11"/>
  <c r="DU103" i="11"/>
  <c r="DV103" i="11"/>
  <c r="DW103" i="11"/>
  <c r="DX103" i="11"/>
  <c r="DY103" i="11"/>
  <c r="DZ103" i="11"/>
  <c r="EA103" i="11"/>
  <c r="EB103" i="11"/>
  <c r="EC103" i="11"/>
  <c r="ED103" i="11"/>
  <c r="EE103" i="11"/>
  <c r="EF103" i="11"/>
  <c r="EG103" i="11"/>
  <c r="EH103" i="11"/>
  <c r="EI103" i="11"/>
  <c r="EJ103" i="11"/>
  <c r="EK103" i="11"/>
  <c r="EL103" i="11"/>
  <c r="EM103" i="11"/>
  <c r="EN103" i="11"/>
  <c r="EO103" i="11"/>
  <c r="EP103" i="11"/>
  <c r="EQ103" i="11"/>
  <c r="ER103" i="11"/>
  <c r="ES103" i="11"/>
  <c r="ET103" i="11"/>
  <c r="EU103" i="11"/>
  <c r="EV103" i="11"/>
  <c r="EW103" i="11"/>
  <c r="EX103" i="11"/>
  <c r="EY103" i="11"/>
  <c r="EZ103" i="11"/>
  <c r="FA103" i="11"/>
  <c r="FB103" i="11"/>
  <c r="FC103" i="11"/>
  <c r="FD103" i="11"/>
  <c r="FE103" i="11"/>
  <c r="FF103" i="11"/>
  <c r="FG103" i="11"/>
  <c r="FH103" i="11"/>
  <c r="FI103" i="11"/>
  <c r="FJ103" i="11"/>
  <c r="FK103" i="11"/>
  <c r="FL103" i="11"/>
  <c r="FM103" i="11"/>
  <c r="FN103" i="11"/>
  <c r="FO103" i="11"/>
  <c r="FP103" i="11"/>
  <c r="FQ103" i="11"/>
  <c r="FR103" i="11"/>
  <c r="FS103" i="11"/>
  <c r="FT103" i="11"/>
  <c r="FU103" i="11"/>
  <c r="FV103" i="11"/>
  <c r="FW103" i="11"/>
  <c r="FX103" i="11"/>
  <c r="FY103" i="11"/>
  <c r="FZ103" i="11"/>
  <c r="GA103" i="11"/>
  <c r="GB103" i="11"/>
  <c r="GC103" i="11"/>
  <c r="GD103" i="11"/>
  <c r="GE103" i="11"/>
  <c r="GF103" i="11"/>
  <c r="GG103" i="11"/>
  <c r="GH103" i="11"/>
  <c r="GI103" i="11"/>
  <c r="GJ103" i="11"/>
  <c r="GK103" i="11"/>
  <c r="GL103" i="11"/>
  <c r="GM103" i="11"/>
  <c r="GN103" i="11"/>
  <c r="GO103" i="11"/>
  <c r="GP103" i="11"/>
  <c r="GQ103" i="11"/>
  <c r="GR103" i="11"/>
  <c r="GS103" i="11"/>
  <c r="GT103" i="11"/>
  <c r="GU103" i="11"/>
  <c r="GV103" i="11"/>
  <c r="GW103" i="11"/>
  <c r="GX103" i="11"/>
  <c r="GY103" i="11"/>
  <c r="GZ103" i="11"/>
  <c r="HA103" i="11"/>
  <c r="HB103" i="11"/>
  <c r="HC103" i="11"/>
  <c r="HD103" i="11"/>
  <c r="HE103" i="11"/>
  <c r="HF103" i="11"/>
  <c r="HG103" i="11"/>
  <c r="HH103" i="11"/>
  <c r="HI103" i="11"/>
  <c r="HJ103" i="11"/>
  <c r="HK103" i="11"/>
  <c r="HL103" i="11"/>
  <c r="HM103" i="11"/>
  <c r="HN103" i="11"/>
  <c r="HO103" i="11"/>
  <c r="HP103" i="11"/>
  <c r="HQ103" i="11"/>
  <c r="HR103" i="11"/>
  <c r="HS103" i="11"/>
  <c r="HT103" i="11"/>
  <c r="DT104" i="11"/>
  <c r="DU104" i="11"/>
  <c r="DV104" i="11"/>
  <c r="DW104" i="11"/>
  <c r="DX104" i="11"/>
  <c r="DY104" i="11"/>
  <c r="DZ104" i="11"/>
  <c r="EA104" i="11"/>
  <c r="EB104" i="11"/>
  <c r="EC104" i="11"/>
  <c r="ED104" i="11"/>
  <c r="EE104" i="11"/>
  <c r="EF104" i="11"/>
  <c r="EG104" i="11"/>
  <c r="EH104" i="11"/>
  <c r="EI104" i="11"/>
  <c r="EJ104" i="11"/>
  <c r="EK104" i="11"/>
  <c r="EL104" i="11"/>
  <c r="EM104" i="11"/>
  <c r="EN104" i="11"/>
  <c r="EO104" i="11"/>
  <c r="EP104" i="11"/>
  <c r="EQ104" i="11"/>
  <c r="ER104" i="11"/>
  <c r="ES104" i="11"/>
  <c r="ET104" i="11"/>
  <c r="EU104" i="11"/>
  <c r="EV104" i="11"/>
  <c r="EW104" i="11"/>
  <c r="EX104" i="11"/>
  <c r="EY104" i="11"/>
  <c r="EZ104" i="11"/>
  <c r="FA104" i="11"/>
  <c r="FB104" i="11"/>
  <c r="FC104" i="11"/>
  <c r="FD104" i="11"/>
  <c r="FE104" i="11"/>
  <c r="FF104" i="11"/>
  <c r="FG104" i="11"/>
  <c r="FH104" i="11"/>
  <c r="FI104" i="11"/>
  <c r="FJ104" i="11"/>
  <c r="FK104" i="11"/>
  <c r="FL104" i="11"/>
  <c r="FM104" i="11"/>
  <c r="FN104" i="11"/>
  <c r="FO104" i="11"/>
  <c r="FP104" i="11"/>
  <c r="FQ104" i="11"/>
  <c r="FR104" i="11"/>
  <c r="FS104" i="11"/>
  <c r="FT104" i="11"/>
  <c r="FU104" i="11"/>
  <c r="FV104" i="11"/>
  <c r="FW104" i="11"/>
  <c r="FX104" i="11"/>
  <c r="FY104" i="11"/>
  <c r="FZ104" i="11"/>
  <c r="GA104" i="11"/>
  <c r="GB104" i="11"/>
  <c r="GC104" i="11"/>
  <c r="GD104" i="11"/>
  <c r="GE104" i="11"/>
  <c r="GF104" i="11"/>
  <c r="GG104" i="11"/>
  <c r="GH104" i="11"/>
  <c r="GI104" i="11"/>
  <c r="GJ104" i="11"/>
  <c r="GK104" i="11"/>
  <c r="GL104" i="11"/>
  <c r="GM104" i="11"/>
  <c r="GN104" i="11"/>
  <c r="GO104" i="11"/>
  <c r="GP104" i="11"/>
  <c r="GQ104" i="11"/>
  <c r="GR104" i="11"/>
  <c r="GS104" i="11"/>
  <c r="GT104" i="11"/>
  <c r="GU104" i="11"/>
  <c r="GV104" i="11"/>
  <c r="GW104" i="11"/>
  <c r="GX104" i="11"/>
  <c r="GY104" i="11"/>
  <c r="GZ104" i="11"/>
  <c r="HA104" i="11"/>
  <c r="HB104" i="11"/>
  <c r="HC104" i="11"/>
  <c r="HD104" i="11"/>
  <c r="HE104" i="11"/>
  <c r="HF104" i="11"/>
  <c r="HG104" i="11"/>
  <c r="HH104" i="11"/>
  <c r="HI104" i="11"/>
  <c r="HJ104" i="11"/>
  <c r="HK104" i="11"/>
  <c r="HL104" i="11"/>
  <c r="HM104" i="11"/>
  <c r="HN104" i="11"/>
  <c r="HO104" i="11"/>
  <c r="HP104" i="11"/>
  <c r="HQ104" i="11"/>
  <c r="HR104" i="11"/>
  <c r="HS104" i="11"/>
  <c r="HT104"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FB105" i="11"/>
  <c r="FC105" i="11"/>
  <c r="FD105" i="11"/>
  <c r="FE105" i="11"/>
  <c r="FF105" i="11"/>
  <c r="FG105" i="11"/>
  <c r="FH105" i="11"/>
  <c r="FI105" i="11"/>
  <c r="FJ105" i="11"/>
  <c r="FK105" i="11"/>
  <c r="FL105" i="11"/>
  <c r="FM105" i="11"/>
  <c r="FN105" i="11"/>
  <c r="FO105" i="11"/>
  <c r="FP105" i="11"/>
  <c r="FQ105" i="11"/>
  <c r="FR105" i="11"/>
  <c r="FS105" i="11"/>
  <c r="FT105" i="11"/>
  <c r="FU105" i="11"/>
  <c r="FV105" i="11"/>
  <c r="FW105" i="11"/>
  <c r="FX105" i="11"/>
  <c r="FY105" i="11"/>
  <c r="FZ105" i="11"/>
  <c r="GA105" i="11"/>
  <c r="GB105" i="11"/>
  <c r="GC105" i="11"/>
  <c r="GD105" i="11"/>
  <c r="GE105" i="11"/>
  <c r="GF105" i="11"/>
  <c r="GG105" i="11"/>
  <c r="GH105" i="11"/>
  <c r="GI105" i="11"/>
  <c r="GJ105" i="11"/>
  <c r="GK105" i="11"/>
  <c r="GL105" i="11"/>
  <c r="GM105" i="11"/>
  <c r="GN105" i="11"/>
  <c r="GO105" i="11"/>
  <c r="GP105" i="11"/>
  <c r="GQ105" i="11"/>
  <c r="GR105" i="11"/>
  <c r="GS105" i="11"/>
  <c r="GT105" i="11"/>
  <c r="GU105" i="11"/>
  <c r="GV105" i="11"/>
  <c r="GW105" i="11"/>
  <c r="GX105" i="11"/>
  <c r="GY105" i="11"/>
  <c r="GZ105" i="11"/>
  <c r="HA105" i="11"/>
  <c r="HB105" i="11"/>
  <c r="HC105" i="11"/>
  <c r="HD105" i="11"/>
  <c r="HE105" i="11"/>
  <c r="HF105" i="11"/>
  <c r="HG105" i="11"/>
  <c r="HH105" i="11"/>
  <c r="HI105" i="11"/>
  <c r="HJ105" i="11"/>
  <c r="HK105" i="11"/>
  <c r="HL105" i="11"/>
  <c r="HM105" i="11"/>
  <c r="HN105" i="11"/>
  <c r="HO105" i="11"/>
  <c r="HP105" i="11"/>
  <c r="HQ105" i="11"/>
  <c r="HR105" i="11"/>
  <c r="HS105" i="11"/>
  <c r="HT105" i="11"/>
  <c r="DT106" i="11"/>
  <c r="DU106" i="11"/>
  <c r="DV106" i="11"/>
  <c r="DW106" i="11"/>
  <c r="DX106" i="11"/>
  <c r="DY106" i="11"/>
  <c r="DZ106" i="11"/>
  <c r="EA106" i="11"/>
  <c r="EB106" i="11"/>
  <c r="EC106" i="11"/>
  <c r="ED106" i="11"/>
  <c r="EE106" i="11"/>
  <c r="EF106" i="11"/>
  <c r="EG106" i="11"/>
  <c r="EH106" i="11"/>
  <c r="EI106" i="11"/>
  <c r="EJ106" i="11"/>
  <c r="EK106" i="11"/>
  <c r="EL106" i="11"/>
  <c r="EM106" i="11"/>
  <c r="EN106" i="11"/>
  <c r="EO106" i="11"/>
  <c r="EP106" i="11"/>
  <c r="EQ106" i="11"/>
  <c r="ER106" i="11"/>
  <c r="ES106" i="11"/>
  <c r="ET106" i="11"/>
  <c r="EU106" i="11"/>
  <c r="EV106" i="11"/>
  <c r="EW106" i="11"/>
  <c r="EX106" i="11"/>
  <c r="EY106" i="11"/>
  <c r="EZ106" i="11"/>
  <c r="FA106" i="11"/>
  <c r="FB106" i="11"/>
  <c r="FC106" i="11"/>
  <c r="FD106" i="11"/>
  <c r="FE106" i="11"/>
  <c r="FF106" i="11"/>
  <c r="FG106" i="11"/>
  <c r="FH106" i="11"/>
  <c r="FI106" i="11"/>
  <c r="FJ106" i="11"/>
  <c r="FK106" i="11"/>
  <c r="FL106" i="11"/>
  <c r="FM106" i="11"/>
  <c r="FN106" i="11"/>
  <c r="FO106" i="11"/>
  <c r="FP106" i="11"/>
  <c r="FQ106" i="11"/>
  <c r="FR106" i="11"/>
  <c r="FS106" i="11"/>
  <c r="FT106" i="11"/>
  <c r="FU106" i="11"/>
  <c r="FV106" i="11"/>
  <c r="FW106" i="11"/>
  <c r="FX106" i="11"/>
  <c r="FY106" i="11"/>
  <c r="FZ106" i="11"/>
  <c r="GA106" i="11"/>
  <c r="GB106" i="11"/>
  <c r="GC106" i="11"/>
  <c r="GD106" i="11"/>
  <c r="GE106" i="11"/>
  <c r="GF106" i="11"/>
  <c r="GG106" i="11"/>
  <c r="GH106" i="11"/>
  <c r="GI106" i="11"/>
  <c r="GJ106" i="11"/>
  <c r="GK106" i="11"/>
  <c r="GL106" i="11"/>
  <c r="GM106" i="11"/>
  <c r="GN106" i="11"/>
  <c r="GO106" i="11"/>
  <c r="GP106" i="11"/>
  <c r="GQ106" i="11"/>
  <c r="GR106" i="11"/>
  <c r="GS106" i="11"/>
  <c r="GT106" i="11"/>
  <c r="GU106" i="11"/>
  <c r="GV106" i="11"/>
  <c r="GW106" i="11"/>
  <c r="GX106" i="11"/>
  <c r="GY106" i="11"/>
  <c r="GZ106" i="11"/>
  <c r="HA106" i="11"/>
  <c r="HB106" i="11"/>
  <c r="HC106" i="11"/>
  <c r="HD106" i="11"/>
  <c r="HE106" i="11"/>
  <c r="HF106" i="11"/>
  <c r="HG106" i="11"/>
  <c r="HH106" i="11"/>
  <c r="HI106" i="11"/>
  <c r="HJ106" i="11"/>
  <c r="HK106" i="11"/>
  <c r="HL106" i="11"/>
  <c r="HM106" i="11"/>
  <c r="HN106" i="11"/>
  <c r="HO106" i="11"/>
  <c r="HP106" i="11"/>
  <c r="HQ106" i="11"/>
  <c r="HR106" i="11"/>
  <c r="HS106" i="11"/>
  <c r="HT106" i="11"/>
  <c r="DT107" i="11"/>
  <c r="DU107" i="11"/>
  <c r="DV107" i="11"/>
  <c r="DW107" i="11"/>
  <c r="DX107" i="11"/>
  <c r="DY107" i="11"/>
  <c r="DZ107" i="11"/>
  <c r="EA107" i="11"/>
  <c r="EB107" i="11"/>
  <c r="EC107" i="11"/>
  <c r="ED107" i="11"/>
  <c r="EE107" i="11"/>
  <c r="EF107" i="11"/>
  <c r="EG107" i="11"/>
  <c r="EH107" i="11"/>
  <c r="EI107" i="11"/>
  <c r="EJ107" i="11"/>
  <c r="EK107" i="11"/>
  <c r="EL107" i="11"/>
  <c r="EM107" i="11"/>
  <c r="EN107" i="11"/>
  <c r="EO107" i="11"/>
  <c r="EP107" i="11"/>
  <c r="EQ107" i="11"/>
  <c r="ER107" i="11"/>
  <c r="ES107" i="11"/>
  <c r="ET107" i="11"/>
  <c r="EU107" i="11"/>
  <c r="EV107" i="11"/>
  <c r="EW107" i="11"/>
  <c r="EX107" i="11"/>
  <c r="EY107" i="11"/>
  <c r="EZ107" i="11"/>
  <c r="FA107" i="11"/>
  <c r="FB107" i="11"/>
  <c r="FC107" i="11"/>
  <c r="FD107" i="11"/>
  <c r="FE107" i="11"/>
  <c r="FF107" i="11"/>
  <c r="FG107" i="11"/>
  <c r="FH107" i="11"/>
  <c r="FI107" i="11"/>
  <c r="FJ107" i="11"/>
  <c r="FK107" i="11"/>
  <c r="FL107" i="11"/>
  <c r="FM107" i="11"/>
  <c r="FN107" i="11"/>
  <c r="FO107" i="11"/>
  <c r="FP107" i="11"/>
  <c r="FQ107" i="11"/>
  <c r="FR107" i="11"/>
  <c r="FS107" i="11"/>
  <c r="FT107" i="11"/>
  <c r="FU107" i="11"/>
  <c r="FV107" i="11"/>
  <c r="FW107" i="11"/>
  <c r="FX107" i="11"/>
  <c r="FY107" i="11"/>
  <c r="FZ107" i="11"/>
  <c r="GA107" i="11"/>
  <c r="GB107" i="11"/>
  <c r="GC107" i="11"/>
  <c r="GD107" i="11"/>
  <c r="GE107" i="11"/>
  <c r="GF107" i="11"/>
  <c r="GG107" i="11"/>
  <c r="GH107" i="11"/>
  <c r="GI107" i="11"/>
  <c r="GJ107" i="11"/>
  <c r="GK107" i="11"/>
  <c r="GL107" i="11"/>
  <c r="GM107" i="11"/>
  <c r="GN107" i="11"/>
  <c r="GO107" i="11"/>
  <c r="GP107" i="11"/>
  <c r="GQ107" i="11"/>
  <c r="GR107" i="11"/>
  <c r="GS107" i="11"/>
  <c r="GT107" i="11"/>
  <c r="GU107" i="11"/>
  <c r="GV107" i="11"/>
  <c r="GW107" i="11"/>
  <c r="GX107" i="11"/>
  <c r="GY107" i="11"/>
  <c r="GZ107" i="11"/>
  <c r="HA107" i="11"/>
  <c r="HB107" i="11"/>
  <c r="HC107" i="11"/>
  <c r="HD107" i="11"/>
  <c r="HE107" i="11"/>
  <c r="HF107" i="11"/>
  <c r="HG107" i="11"/>
  <c r="HH107" i="11"/>
  <c r="HI107" i="11"/>
  <c r="HJ107" i="11"/>
  <c r="HK107" i="11"/>
  <c r="HL107" i="11"/>
  <c r="HM107" i="11"/>
  <c r="HN107" i="11"/>
  <c r="HO107" i="11"/>
  <c r="HP107" i="11"/>
  <c r="HQ107" i="11"/>
  <c r="HR107" i="11"/>
  <c r="HS107" i="11"/>
  <c r="HT107" i="11"/>
  <c r="DT108" i="11"/>
  <c r="DU108" i="11"/>
  <c r="DV108" i="11"/>
  <c r="DW108" i="11"/>
  <c r="DX108" i="11"/>
  <c r="DY108" i="11"/>
  <c r="DZ108" i="11"/>
  <c r="EA108" i="11"/>
  <c r="EB108" i="11"/>
  <c r="EC108" i="11"/>
  <c r="ED10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FI108" i="11"/>
  <c r="FJ108" i="11"/>
  <c r="FK108" i="11"/>
  <c r="FL108" i="11"/>
  <c r="FM108" i="11"/>
  <c r="FN108" i="11"/>
  <c r="FO108" i="11"/>
  <c r="FP108" i="11"/>
  <c r="FQ108" i="11"/>
  <c r="FR108" i="11"/>
  <c r="FS108" i="11"/>
  <c r="FT108" i="11"/>
  <c r="FU108" i="11"/>
  <c r="FV108" i="11"/>
  <c r="FW108" i="11"/>
  <c r="FX108" i="11"/>
  <c r="FY108" i="11"/>
  <c r="FZ108" i="11"/>
  <c r="GA108" i="11"/>
  <c r="GB108" i="11"/>
  <c r="GC108" i="11"/>
  <c r="GD108" i="11"/>
  <c r="GE108" i="11"/>
  <c r="GF108" i="11"/>
  <c r="GG108" i="11"/>
  <c r="GH108" i="11"/>
  <c r="GI108" i="11"/>
  <c r="GJ108" i="11"/>
  <c r="GK108" i="11"/>
  <c r="GL108" i="11"/>
  <c r="GM10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HI108" i="11"/>
  <c r="HJ108" i="11"/>
  <c r="HK108" i="11"/>
  <c r="HL108" i="11"/>
  <c r="HM108" i="11"/>
  <c r="HN108" i="11"/>
  <c r="HO108" i="11"/>
  <c r="HP108" i="11"/>
  <c r="HQ108" i="11"/>
  <c r="HR108" i="11"/>
  <c r="HS108" i="11"/>
  <c r="HT108"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DT110" i="11"/>
  <c r="DU110" i="11"/>
  <c r="DV110" i="11"/>
  <c r="DW110" i="11"/>
  <c r="DX110" i="11"/>
  <c r="DY110" i="11"/>
  <c r="DZ110" i="11"/>
  <c r="EA110" i="11"/>
  <c r="EB110" i="11"/>
  <c r="EC110" i="11"/>
  <c r="ED110" i="11"/>
  <c r="EE110" i="11"/>
  <c r="EF110" i="11"/>
  <c r="EG110" i="11"/>
  <c r="EH110" i="11"/>
  <c r="EI110" i="11"/>
  <c r="EJ110" i="11"/>
  <c r="EK110" i="11"/>
  <c r="EL110" i="11"/>
  <c r="EM110" i="11"/>
  <c r="EN110" i="11"/>
  <c r="EO110" i="11"/>
  <c r="EP110" i="11"/>
  <c r="EQ110" i="11"/>
  <c r="ER110" i="11"/>
  <c r="ES110" i="11"/>
  <c r="ET110" i="11"/>
  <c r="EU110" i="11"/>
  <c r="EV110" i="11"/>
  <c r="EW110" i="11"/>
  <c r="EX110" i="11"/>
  <c r="EY110" i="11"/>
  <c r="EZ110" i="11"/>
  <c r="FA110" i="11"/>
  <c r="FB110" i="11"/>
  <c r="FC110" i="11"/>
  <c r="FD110" i="11"/>
  <c r="FE110" i="11"/>
  <c r="FF110" i="11"/>
  <c r="FG110" i="11"/>
  <c r="FH110" i="11"/>
  <c r="FI110" i="11"/>
  <c r="FJ110" i="11"/>
  <c r="FK110" i="11"/>
  <c r="FL110" i="11"/>
  <c r="FM110" i="11"/>
  <c r="FN110" i="11"/>
  <c r="FO110" i="11"/>
  <c r="FP110" i="11"/>
  <c r="FQ110" i="11"/>
  <c r="FR110" i="11"/>
  <c r="FS110" i="11"/>
  <c r="FT110" i="11"/>
  <c r="FU110" i="11"/>
  <c r="FV110" i="11"/>
  <c r="FW110" i="11"/>
  <c r="FX110" i="11"/>
  <c r="FY110" i="11"/>
  <c r="FZ110" i="11"/>
  <c r="GA110" i="11"/>
  <c r="GB110" i="11"/>
  <c r="GC110" i="11"/>
  <c r="GD110" i="11"/>
  <c r="GE110" i="11"/>
  <c r="GF110" i="11"/>
  <c r="GG110" i="11"/>
  <c r="GH110" i="11"/>
  <c r="GI110" i="11"/>
  <c r="GJ110" i="11"/>
  <c r="GK110" i="11"/>
  <c r="GL110" i="11"/>
  <c r="GM110" i="11"/>
  <c r="GN110" i="11"/>
  <c r="GO110" i="11"/>
  <c r="GP110" i="11"/>
  <c r="GQ110" i="11"/>
  <c r="GR110" i="11"/>
  <c r="GS110" i="11"/>
  <c r="GT110" i="11"/>
  <c r="GU110" i="11"/>
  <c r="GV110" i="11"/>
  <c r="GW110" i="11"/>
  <c r="GX110" i="11"/>
  <c r="GY110" i="11"/>
  <c r="GZ110" i="11"/>
  <c r="HA110" i="11"/>
  <c r="HB110" i="11"/>
  <c r="HC110" i="11"/>
  <c r="HD110" i="11"/>
  <c r="HE110" i="11"/>
  <c r="HF110" i="11"/>
  <c r="HG110" i="11"/>
  <c r="HH110" i="11"/>
  <c r="HI110" i="11"/>
  <c r="HJ110" i="11"/>
  <c r="HK110" i="11"/>
  <c r="HL110" i="11"/>
  <c r="HM110" i="11"/>
  <c r="HN110" i="11"/>
  <c r="HO110" i="11"/>
  <c r="HP110" i="11"/>
  <c r="HQ110" i="11"/>
  <c r="HR110" i="11"/>
  <c r="HS110" i="11"/>
  <c r="HT110"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FB113" i="11"/>
  <c r="FC113" i="11"/>
  <c r="FD113" i="11"/>
  <c r="FE113" i="11"/>
  <c r="FF113" i="11"/>
  <c r="FG113" i="11"/>
  <c r="FH113" i="11"/>
  <c r="FI113" i="11"/>
  <c r="FJ113" i="11"/>
  <c r="FK113" i="11"/>
  <c r="FL113" i="11"/>
  <c r="FM113" i="11"/>
  <c r="FN113" i="11"/>
  <c r="FO113" i="11"/>
  <c r="FP113" i="11"/>
  <c r="FQ113" i="11"/>
  <c r="FR113" i="11"/>
  <c r="FS113" i="11"/>
  <c r="FT113" i="11"/>
  <c r="FU113" i="11"/>
  <c r="FV113" i="11"/>
  <c r="FW113" i="11"/>
  <c r="FX113" i="11"/>
  <c r="FY113" i="11"/>
  <c r="FZ113" i="11"/>
  <c r="GA113" i="11"/>
  <c r="GB113" i="11"/>
  <c r="GC113" i="11"/>
  <c r="GD113" i="11"/>
  <c r="GE113" i="11"/>
  <c r="GF113" i="11"/>
  <c r="GG113" i="11"/>
  <c r="GH113" i="11"/>
  <c r="GI113" i="11"/>
  <c r="GJ113" i="11"/>
  <c r="GK113" i="11"/>
  <c r="GL113" i="11"/>
  <c r="GM113" i="11"/>
  <c r="GN113" i="11"/>
  <c r="GO113" i="11"/>
  <c r="GP113" i="11"/>
  <c r="GQ113" i="11"/>
  <c r="GR113" i="11"/>
  <c r="GS113" i="11"/>
  <c r="GT113" i="11"/>
  <c r="GU113" i="11"/>
  <c r="GV113" i="11"/>
  <c r="GW113" i="11"/>
  <c r="GX113" i="11"/>
  <c r="GY113" i="11"/>
  <c r="GZ113" i="11"/>
  <c r="HA113" i="11"/>
  <c r="HB113" i="11"/>
  <c r="HC113" i="11"/>
  <c r="HD113" i="11"/>
  <c r="HE113" i="11"/>
  <c r="HF113" i="11"/>
  <c r="HG113" i="11"/>
  <c r="HH113" i="11"/>
  <c r="HI113" i="11"/>
  <c r="HJ113" i="11"/>
  <c r="HK113" i="11"/>
  <c r="HL113" i="11"/>
  <c r="HM113" i="11"/>
  <c r="HN113" i="11"/>
  <c r="HO113" i="11"/>
  <c r="HP113" i="11"/>
  <c r="HQ113" i="11"/>
  <c r="HR113" i="11"/>
  <c r="HS113" i="11"/>
  <c r="HT113" i="11"/>
  <c r="DS7" i="11"/>
  <c r="DS8" i="11"/>
  <c r="DS9" i="11"/>
  <c r="DS10" i="11"/>
  <c r="DS11" i="11"/>
  <c r="DS12" i="11"/>
  <c r="DS13" i="11"/>
  <c r="DS14" i="11"/>
  <c r="DS15" i="11"/>
  <c r="DS16" i="11"/>
  <c r="DS17" i="11"/>
  <c r="DS18" i="11"/>
  <c r="DS19" i="11"/>
  <c r="DS20" i="11"/>
  <c r="DS21" i="11"/>
  <c r="DS22" i="11"/>
  <c r="DS23" i="11"/>
  <c r="DS24" i="11"/>
  <c r="DS25" i="11"/>
  <c r="DS26" i="11"/>
  <c r="DS27" i="11"/>
  <c r="DS28" i="11"/>
  <c r="DS29" i="11"/>
  <c r="DS30" i="11"/>
  <c r="DS31" i="11"/>
  <c r="DS32" i="11"/>
  <c r="DS33" i="11"/>
  <c r="DS34" i="11"/>
  <c r="DS35" i="11"/>
  <c r="DS36" i="11"/>
  <c r="DS37" i="11"/>
  <c r="DS38" i="11"/>
  <c r="DS39" i="11"/>
  <c r="DS40" i="11"/>
  <c r="DS41" i="11"/>
  <c r="DS42" i="11"/>
  <c r="DS43" i="11"/>
  <c r="DS44" i="11"/>
  <c r="DS45" i="11"/>
  <c r="DS46" i="11"/>
  <c r="DS47" i="11"/>
  <c r="DS48" i="11"/>
  <c r="DS49" i="11"/>
  <c r="DS50" i="11"/>
  <c r="DS51" i="11"/>
  <c r="DS52" i="11"/>
  <c r="DS53" i="11"/>
  <c r="DS54" i="11"/>
  <c r="DS55" i="11"/>
  <c r="DS56" i="11"/>
  <c r="DS57" i="11"/>
  <c r="DS58" i="11"/>
  <c r="DS59" i="11"/>
  <c r="DS60" i="11"/>
  <c r="DS61" i="11"/>
  <c r="DS62" i="11"/>
  <c r="DS63" i="11"/>
  <c r="DS64" i="11"/>
  <c r="DS65" i="11"/>
  <c r="DS66" i="11"/>
  <c r="DS67" i="11"/>
  <c r="DS68" i="11"/>
  <c r="DS69" i="11"/>
  <c r="DS70" i="11"/>
  <c r="DS71" i="11"/>
  <c r="DS72" i="11"/>
  <c r="DS73" i="11"/>
  <c r="DS74" i="11"/>
  <c r="DS75" i="11"/>
  <c r="DS76" i="11"/>
  <c r="DS77" i="11"/>
  <c r="DS78" i="11"/>
  <c r="DS79" i="11"/>
  <c r="DS80" i="11"/>
  <c r="DS81" i="11"/>
  <c r="DS82" i="11"/>
  <c r="DS83" i="11"/>
  <c r="DS84" i="11"/>
  <c r="DS85" i="11"/>
  <c r="DS86" i="11"/>
  <c r="DS87" i="11"/>
  <c r="DS88" i="11"/>
  <c r="DS89" i="11"/>
  <c r="DS90" i="11"/>
  <c r="DS91" i="11"/>
  <c r="DS92" i="11"/>
  <c r="DS93" i="11"/>
  <c r="DS94" i="11"/>
  <c r="DS95" i="11"/>
  <c r="DS96" i="11"/>
  <c r="DS97" i="11"/>
  <c r="DS98" i="11"/>
  <c r="DS99" i="11"/>
  <c r="DS100" i="11"/>
  <c r="DS101" i="11"/>
  <c r="DS102" i="11"/>
  <c r="DS103" i="11"/>
  <c r="DS104" i="11"/>
  <c r="DS105" i="11"/>
  <c r="DS106" i="11"/>
  <c r="DS107" i="11"/>
  <c r="DS108" i="11"/>
  <c r="DS109" i="11"/>
  <c r="DS110" i="11"/>
  <c r="DS111" i="11"/>
  <c r="DS112" i="11"/>
  <c r="DS113" i="11"/>
  <c r="DR8" i="11"/>
  <c r="DR9" i="11"/>
  <c r="DR10" i="11"/>
  <c r="DR11" i="11"/>
  <c r="DR12" i="11"/>
  <c r="DR13" i="11"/>
  <c r="DR14" i="11"/>
  <c r="DR15" i="11"/>
  <c r="DR16" i="11"/>
  <c r="DR17" i="11"/>
  <c r="DR18" i="11"/>
  <c r="DR19" i="11"/>
  <c r="DR20" i="11"/>
  <c r="DR21" i="11"/>
  <c r="DR22" i="11"/>
  <c r="DR23" i="11"/>
  <c r="DR24" i="11"/>
  <c r="DR25" i="11"/>
  <c r="DR26" i="11"/>
  <c r="DR27" i="11"/>
  <c r="DR28" i="11"/>
  <c r="DR29" i="11"/>
  <c r="DR30" i="11"/>
  <c r="DR31" i="11"/>
  <c r="DR32" i="11"/>
  <c r="DR33" i="11"/>
  <c r="DR34" i="11"/>
  <c r="DR35" i="11"/>
  <c r="DR36" i="11"/>
  <c r="DR37" i="11"/>
  <c r="DR38" i="11"/>
  <c r="DR39" i="11"/>
  <c r="DR40" i="11"/>
  <c r="DR41" i="11"/>
  <c r="DR42" i="11"/>
  <c r="DR43" i="11"/>
  <c r="DR44" i="11"/>
  <c r="DR45" i="11"/>
  <c r="DR46" i="11"/>
  <c r="DR47" i="11"/>
  <c r="DR48" i="11"/>
  <c r="DR49" i="11"/>
  <c r="DR50" i="11"/>
  <c r="DR51" i="11"/>
  <c r="DR52" i="11"/>
  <c r="DR53" i="11"/>
  <c r="DR54" i="11"/>
  <c r="DR55" i="11"/>
  <c r="DR56" i="11"/>
  <c r="DR57" i="11"/>
  <c r="DR58" i="11"/>
  <c r="DR59" i="11"/>
  <c r="DR60" i="11"/>
  <c r="DR61" i="11"/>
  <c r="DR62" i="11"/>
  <c r="DR63" i="11"/>
  <c r="DR64" i="11"/>
  <c r="DR65" i="11"/>
  <c r="DR66" i="11"/>
  <c r="DR67" i="11"/>
  <c r="DR68" i="11"/>
  <c r="DR69" i="11"/>
  <c r="DR70" i="11"/>
  <c r="DR71" i="11"/>
  <c r="DR72" i="11"/>
  <c r="DR73" i="11"/>
  <c r="DR74" i="11"/>
  <c r="DR75" i="11"/>
  <c r="DR76" i="11"/>
  <c r="DR77" i="11"/>
  <c r="DR78" i="11"/>
  <c r="DR79" i="11"/>
  <c r="DR80" i="11"/>
  <c r="DR81" i="11"/>
  <c r="DR82" i="11"/>
  <c r="DR83" i="11"/>
  <c r="DR84" i="11"/>
  <c r="DR85" i="11"/>
  <c r="DR86" i="11"/>
  <c r="DR87" i="11"/>
  <c r="DR88" i="11"/>
  <c r="DR89" i="11"/>
  <c r="DR90" i="11"/>
  <c r="DR91" i="11"/>
  <c r="DR92" i="11"/>
  <c r="DR93" i="11"/>
  <c r="DR94" i="11"/>
  <c r="DR95" i="11"/>
  <c r="DR96" i="11"/>
  <c r="DR97" i="11"/>
  <c r="DR98" i="11"/>
  <c r="DR99" i="11"/>
  <c r="DR100" i="11"/>
  <c r="DR101" i="11"/>
  <c r="DR102" i="11"/>
  <c r="DR103" i="11"/>
  <c r="DR104" i="11"/>
  <c r="DR105" i="11"/>
  <c r="DR106" i="11"/>
  <c r="DR107" i="11"/>
  <c r="DR108" i="11"/>
  <c r="DR109" i="11"/>
  <c r="DR110" i="11"/>
  <c r="DR111" i="11"/>
  <c r="DR112" i="11"/>
  <c r="DR113" i="11"/>
  <c r="K112" i="4"/>
  <c r="J112" i="4"/>
  <c r="I112" i="4"/>
  <c r="H112" i="4"/>
  <c r="G112" i="4"/>
  <c r="F112" i="4"/>
  <c r="E112" i="4"/>
  <c r="D112" i="4"/>
  <c r="C112" i="4"/>
  <c r="K111" i="4"/>
  <c r="J111" i="4"/>
  <c r="I111" i="4"/>
  <c r="H111" i="4"/>
  <c r="G111" i="4"/>
  <c r="F111" i="4"/>
  <c r="E111" i="4"/>
  <c r="D111" i="4"/>
  <c r="C111" i="4"/>
  <c r="K110" i="4"/>
  <c r="J110" i="4"/>
  <c r="I110" i="4"/>
  <c r="H110" i="4"/>
  <c r="G110" i="4"/>
  <c r="F110" i="4"/>
  <c r="E110" i="4"/>
  <c r="D110" i="4"/>
  <c r="C110" i="4"/>
  <c r="K109" i="4"/>
  <c r="J109" i="4"/>
  <c r="I109" i="4"/>
  <c r="H109" i="4"/>
  <c r="G109" i="4"/>
  <c r="F109" i="4"/>
  <c r="E109" i="4"/>
  <c r="D109" i="4"/>
  <c r="C109" i="4"/>
  <c r="K108" i="4"/>
  <c r="J108" i="4"/>
  <c r="I108" i="4"/>
  <c r="H108" i="4"/>
  <c r="G108" i="4"/>
  <c r="F108" i="4"/>
  <c r="E108" i="4"/>
  <c r="D108" i="4"/>
  <c r="C108" i="4"/>
  <c r="K107" i="4"/>
  <c r="J107" i="4"/>
  <c r="I107" i="4"/>
  <c r="H107" i="4"/>
  <c r="G107" i="4"/>
  <c r="F107" i="4"/>
  <c r="E107" i="4"/>
  <c r="D107" i="4"/>
  <c r="C107" i="4"/>
  <c r="K106" i="4"/>
  <c r="J106" i="4"/>
  <c r="I106" i="4"/>
  <c r="H106" i="4"/>
  <c r="G106" i="4"/>
  <c r="F106" i="4"/>
  <c r="E106" i="4"/>
  <c r="D106" i="4"/>
  <c r="C106" i="4"/>
  <c r="K105" i="4"/>
  <c r="J105" i="4"/>
  <c r="I105" i="4"/>
  <c r="H105" i="4"/>
  <c r="G105" i="4"/>
  <c r="F105" i="4"/>
  <c r="E105" i="4"/>
  <c r="D105" i="4"/>
  <c r="C105" i="4"/>
  <c r="K104" i="4"/>
  <c r="J104" i="4"/>
  <c r="I104" i="4"/>
  <c r="H104" i="4"/>
  <c r="G104" i="4"/>
  <c r="F104" i="4"/>
  <c r="E104" i="4"/>
  <c r="D104" i="4"/>
  <c r="C104" i="4"/>
  <c r="K103" i="4"/>
  <c r="J103" i="4"/>
  <c r="I103" i="4"/>
  <c r="H103" i="4"/>
  <c r="G103" i="4"/>
  <c r="F103" i="4"/>
  <c r="E103" i="4"/>
  <c r="D103" i="4"/>
  <c r="C103" i="4"/>
  <c r="K102" i="4"/>
  <c r="J102" i="4"/>
  <c r="I102" i="4"/>
  <c r="H102" i="4"/>
  <c r="G102" i="4"/>
  <c r="F102" i="4"/>
  <c r="E102" i="4"/>
  <c r="D102" i="4"/>
  <c r="C102" i="4"/>
  <c r="K101" i="4"/>
  <c r="J101" i="4"/>
  <c r="I101" i="4"/>
  <c r="H101" i="4"/>
  <c r="G101" i="4"/>
  <c r="F101" i="4"/>
  <c r="E101" i="4"/>
  <c r="D101" i="4"/>
  <c r="C101" i="4"/>
  <c r="K100" i="4"/>
  <c r="J100" i="4"/>
  <c r="I100" i="4"/>
  <c r="H100" i="4"/>
  <c r="G100" i="4"/>
  <c r="F100" i="4"/>
  <c r="E100" i="4"/>
  <c r="D100" i="4"/>
  <c r="C100" i="4"/>
  <c r="K99" i="4"/>
  <c r="J99" i="4"/>
  <c r="I99" i="4"/>
  <c r="H99" i="4"/>
  <c r="G99" i="4"/>
  <c r="F99" i="4"/>
  <c r="E99" i="4"/>
  <c r="D99" i="4"/>
  <c r="C99" i="4"/>
  <c r="K98" i="4"/>
  <c r="J98" i="4"/>
  <c r="I98" i="4"/>
  <c r="H98" i="4"/>
  <c r="G98" i="4"/>
  <c r="F98" i="4"/>
  <c r="E98" i="4"/>
  <c r="D98" i="4"/>
  <c r="C98" i="4"/>
  <c r="K97" i="4"/>
  <c r="J97" i="4"/>
  <c r="I97" i="4"/>
  <c r="H97" i="4"/>
  <c r="G97" i="4"/>
  <c r="F97" i="4"/>
  <c r="E97" i="4"/>
  <c r="D97" i="4"/>
  <c r="C97" i="4"/>
  <c r="K96" i="4"/>
  <c r="J96" i="4"/>
  <c r="I96" i="4"/>
  <c r="H96" i="4"/>
  <c r="G96" i="4"/>
  <c r="F96" i="4"/>
  <c r="E96" i="4"/>
  <c r="D96" i="4"/>
  <c r="C96" i="4"/>
  <c r="K95" i="4"/>
  <c r="J95" i="4"/>
  <c r="I95" i="4"/>
  <c r="H95" i="4"/>
  <c r="G95" i="4"/>
  <c r="F95" i="4"/>
  <c r="E95" i="4"/>
  <c r="D95" i="4"/>
  <c r="C95" i="4"/>
  <c r="K94" i="4"/>
  <c r="J94" i="4"/>
  <c r="I94" i="4"/>
  <c r="H94" i="4"/>
  <c r="G94" i="4"/>
  <c r="F94" i="4"/>
  <c r="E94" i="4"/>
  <c r="D94" i="4"/>
  <c r="C94" i="4"/>
  <c r="K93" i="4"/>
  <c r="J93" i="4"/>
  <c r="I93" i="4"/>
  <c r="H93" i="4"/>
  <c r="G93" i="4"/>
  <c r="F93" i="4"/>
  <c r="E93" i="4"/>
  <c r="D93" i="4"/>
  <c r="C93" i="4"/>
  <c r="K92" i="4"/>
  <c r="J92" i="4"/>
  <c r="I92" i="4"/>
  <c r="H92" i="4"/>
  <c r="G92" i="4"/>
  <c r="F92" i="4"/>
  <c r="E92" i="4"/>
  <c r="D92" i="4"/>
  <c r="C92" i="4"/>
  <c r="K91" i="4"/>
  <c r="J91" i="4"/>
  <c r="I91" i="4"/>
  <c r="H91" i="4"/>
  <c r="G91" i="4"/>
  <c r="F91" i="4"/>
  <c r="E91" i="4"/>
  <c r="D91" i="4"/>
  <c r="C91" i="4"/>
  <c r="K90" i="4"/>
  <c r="J90" i="4"/>
  <c r="I90" i="4"/>
  <c r="H90" i="4"/>
  <c r="G90" i="4"/>
  <c r="F90" i="4"/>
  <c r="E90" i="4"/>
  <c r="D90" i="4"/>
  <c r="C90" i="4"/>
  <c r="K89" i="4"/>
  <c r="J89" i="4"/>
  <c r="I89" i="4"/>
  <c r="H89" i="4"/>
  <c r="G89" i="4"/>
  <c r="F89" i="4"/>
  <c r="E89" i="4"/>
  <c r="D89" i="4"/>
  <c r="C89" i="4"/>
  <c r="K88" i="4"/>
  <c r="J88" i="4"/>
  <c r="I88" i="4"/>
  <c r="H88" i="4"/>
  <c r="G88" i="4"/>
  <c r="F88" i="4"/>
  <c r="E88" i="4"/>
  <c r="D88" i="4"/>
  <c r="C88" i="4"/>
  <c r="K87" i="4"/>
  <c r="J87" i="4"/>
  <c r="I87" i="4"/>
  <c r="H87" i="4"/>
  <c r="G87" i="4"/>
  <c r="F87" i="4"/>
  <c r="E87" i="4"/>
  <c r="D87" i="4"/>
  <c r="C87" i="4"/>
  <c r="K86" i="4"/>
  <c r="J86" i="4"/>
  <c r="I86" i="4"/>
  <c r="H86" i="4"/>
  <c r="G86" i="4"/>
  <c r="F86" i="4"/>
  <c r="E86" i="4"/>
  <c r="D86" i="4"/>
  <c r="C86" i="4"/>
  <c r="K85" i="4"/>
  <c r="J85" i="4"/>
  <c r="I85" i="4"/>
  <c r="H85" i="4"/>
  <c r="G85" i="4"/>
  <c r="F85" i="4"/>
  <c r="E85" i="4"/>
  <c r="D85" i="4"/>
  <c r="C85" i="4"/>
  <c r="K84" i="4"/>
  <c r="J84" i="4"/>
  <c r="I84" i="4"/>
  <c r="H84" i="4"/>
  <c r="G84" i="4"/>
  <c r="F84" i="4"/>
  <c r="E84" i="4"/>
  <c r="D84" i="4"/>
  <c r="C84" i="4"/>
  <c r="K83" i="4"/>
  <c r="J83" i="4"/>
  <c r="I83" i="4"/>
  <c r="H83" i="4"/>
  <c r="G83" i="4"/>
  <c r="F83" i="4"/>
  <c r="E83" i="4"/>
  <c r="D83" i="4"/>
  <c r="C83" i="4"/>
  <c r="K82" i="4"/>
  <c r="J82" i="4"/>
  <c r="I82" i="4"/>
  <c r="H82" i="4"/>
  <c r="G82" i="4"/>
  <c r="F82" i="4"/>
  <c r="E82" i="4"/>
  <c r="D82" i="4"/>
  <c r="C82" i="4"/>
  <c r="K81" i="4"/>
  <c r="J81" i="4"/>
  <c r="I81" i="4"/>
  <c r="H81" i="4"/>
  <c r="G81" i="4"/>
  <c r="F81" i="4"/>
  <c r="E81" i="4"/>
  <c r="D81" i="4"/>
  <c r="C81" i="4"/>
  <c r="K80" i="4"/>
  <c r="J80" i="4"/>
  <c r="I80" i="4"/>
  <c r="H80" i="4"/>
  <c r="G80" i="4"/>
  <c r="F80" i="4"/>
  <c r="E80" i="4"/>
  <c r="D80" i="4"/>
  <c r="C80" i="4"/>
  <c r="K79" i="4"/>
  <c r="J79" i="4"/>
  <c r="I79" i="4"/>
  <c r="H79" i="4"/>
  <c r="G79" i="4"/>
  <c r="F79" i="4"/>
  <c r="E79" i="4"/>
  <c r="D79" i="4"/>
  <c r="C79" i="4"/>
  <c r="K78" i="4"/>
  <c r="J78" i="4"/>
  <c r="I78" i="4"/>
  <c r="H78" i="4"/>
  <c r="G78" i="4"/>
  <c r="F78" i="4"/>
  <c r="E78" i="4"/>
  <c r="D78" i="4"/>
  <c r="C78" i="4"/>
  <c r="K77" i="4"/>
  <c r="J77" i="4"/>
  <c r="I77" i="4"/>
  <c r="H77" i="4"/>
  <c r="G77" i="4"/>
  <c r="F77" i="4"/>
  <c r="E77" i="4"/>
  <c r="D77" i="4"/>
  <c r="C77" i="4"/>
  <c r="K76" i="4"/>
  <c r="J76" i="4"/>
  <c r="I76" i="4"/>
  <c r="H76" i="4"/>
  <c r="G76" i="4"/>
  <c r="F76" i="4"/>
  <c r="E76" i="4"/>
  <c r="D76" i="4"/>
  <c r="C76" i="4"/>
  <c r="K75" i="4"/>
  <c r="J75" i="4"/>
  <c r="I75" i="4"/>
  <c r="H75" i="4"/>
  <c r="G75" i="4"/>
  <c r="F75" i="4"/>
  <c r="E75" i="4"/>
  <c r="D75" i="4"/>
  <c r="C75" i="4"/>
  <c r="K74" i="4"/>
  <c r="J74" i="4"/>
  <c r="I74" i="4"/>
  <c r="H74" i="4"/>
  <c r="G74" i="4"/>
  <c r="F74" i="4"/>
  <c r="E74" i="4"/>
  <c r="D74" i="4"/>
  <c r="C74" i="4"/>
  <c r="K73" i="4"/>
  <c r="J73" i="4"/>
  <c r="I73" i="4"/>
  <c r="H73" i="4"/>
  <c r="G73" i="4"/>
  <c r="F73" i="4"/>
  <c r="E73" i="4"/>
  <c r="D73" i="4"/>
  <c r="C73" i="4"/>
  <c r="K72" i="4"/>
  <c r="J72" i="4"/>
  <c r="I72" i="4"/>
  <c r="H72" i="4"/>
  <c r="G72" i="4"/>
  <c r="F72" i="4"/>
  <c r="E72" i="4"/>
  <c r="D72" i="4"/>
  <c r="C72" i="4"/>
  <c r="K71" i="4"/>
  <c r="J71" i="4"/>
  <c r="I71" i="4"/>
  <c r="H71" i="4"/>
  <c r="G71" i="4"/>
  <c r="F71" i="4"/>
  <c r="E71" i="4"/>
  <c r="D71" i="4"/>
  <c r="C71" i="4"/>
  <c r="K70" i="4"/>
  <c r="J70" i="4"/>
  <c r="I70" i="4"/>
  <c r="H70" i="4"/>
  <c r="G70" i="4"/>
  <c r="F70" i="4"/>
  <c r="E70" i="4"/>
  <c r="D70" i="4"/>
  <c r="C70" i="4"/>
  <c r="K69" i="4"/>
  <c r="J69" i="4"/>
  <c r="I69" i="4"/>
  <c r="H69" i="4"/>
  <c r="G69" i="4"/>
  <c r="F69" i="4"/>
  <c r="E69" i="4"/>
  <c r="D69" i="4"/>
  <c r="C69" i="4"/>
  <c r="K68" i="4"/>
  <c r="J68" i="4"/>
  <c r="I68" i="4"/>
  <c r="H68" i="4"/>
  <c r="G68" i="4"/>
  <c r="F68" i="4"/>
  <c r="E68" i="4"/>
  <c r="D68" i="4"/>
  <c r="C68" i="4"/>
  <c r="K67" i="4"/>
  <c r="J67" i="4"/>
  <c r="I67" i="4"/>
  <c r="H67" i="4"/>
  <c r="G67" i="4"/>
  <c r="F67" i="4"/>
  <c r="E67" i="4"/>
  <c r="D67" i="4"/>
  <c r="C67" i="4"/>
  <c r="K66" i="4"/>
  <c r="J66" i="4"/>
  <c r="I66" i="4"/>
  <c r="H66" i="4"/>
  <c r="G66" i="4"/>
  <c r="F66" i="4"/>
  <c r="E66" i="4"/>
  <c r="D66" i="4"/>
  <c r="C66" i="4"/>
  <c r="K65" i="4"/>
  <c r="J65" i="4"/>
  <c r="I65" i="4"/>
  <c r="H65" i="4"/>
  <c r="G65" i="4"/>
  <c r="F65" i="4"/>
  <c r="E65" i="4"/>
  <c r="D65" i="4"/>
  <c r="C65" i="4"/>
  <c r="K64" i="4"/>
  <c r="J64" i="4"/>
  <c r="I64" i="4"/>
  <c r="H64" i="4"/>
  <c r="G64" i="4"/>
  <c r="F64" i="4"/>
  <c r="E64" i="4"/>
  <c r="D64" i="4"/>
  <c r="C64" i="4"/>
  <c r="K63" i="4"/>
  <c r="J63" i="4"/>
  <c r="I63" i="4"/>
  <c r="H63" i="4"/>
  <c r="G63" i="4"/>
  <c r="F63" i="4"/>
  <c r="E63" i="4"/>
  <c r="D63" i="4"/>
  <c r="C63" i="4"/>
  <c r="K62" i="4"/>
  <c r="J62" i="4"/>
  <c r="I62" i="4"/>
  <c r="H62" i="4"/>
  <c r="G62" i="4"/>
  <c r="F62" i="4"/>
  <c r="E62" i="4"/>
  <c r="D62" i="4"/>
  <c r="C62" i="4"/>
  <c r="K61" i="4"/>
  <c r="J61" i="4"/>
  <c r="I61" i="4"/>
  <c r="H61" i="4"/>
  <c r="G61" i="4"/>
  <c r="F61" i="4"/>
  <c r="E61" i="4"/>
  <c r="D61" i="4"/>
  <c r="C61" i="4"/>
  <c r="K60" i="4"/>
  <c r="J60" i="4"/>
  <c r="I60" i="4"/>
  <c r="H60" i="4"/>
  <c r="G60" i="4"/>
  <c r="F60" i="4"/>
  <c r="E60" i="4"/>
  <c r="D60" i="4"/>
  <c r="C60" i="4"/>
  <c r="K59" i="4"/>
  <c r="J59" i="4"/>
  <c r="I59" i="4"/>
  <c r="H59" i="4"/>
  <c r="G59" i="4"/>
  <c r="F59" i="4"/>
  <c r="E59" i="4"/>
  <c r="D59" i="4"/>
  <c r="C59" i="4"/>
  <c r="K58" i="4"/>
  <c r="J58" i="4"/>
  <c r="I58" i="4"/>
  <c r="H58" i="4"/>
  <c r="G58" i="4"/>
  <c r="F58" i="4"/>
  <c r="E58" i="4"/>
  <c r="D58" i="4"/>
  <c r="C58" i="4"/>
  <c r="K57" i="4"/>
  <c r="J57" i="4"/>
  <c r="I57" i="4"/>
  <c r="H57" i="4"/>
  <c r="G57" i="4"/>
  <c r="F57" i="4"/>
  <c r="E57" i="4"/>
  <c r="D57" i="4"/>
  <c r="C57" i="4"/>
  <c r="K56" i="4"/>
  <c r="J56" i="4"/>
  <c r="I56" i="4"/>
  <c r="H56" i="4"/>
  <c r="G56" i="4"/>
  <c r="F56" i="4"/>
  <c r="E56" i="4"/>
  <c r="D56" i="4"/>
  <c r="C56" i="4"/>
  <c r="K55" i="4"/>
  <c r="J55" i="4"/>
  <c r="I55" i="4"/>
  <c r="H55" i="4"/>
  <c r="G55" i="4"/>
  <c r="F55" i="4"/>
  <c r="E55" i="4"/>
  <c r="D55" i="4"/>
  <c r="C55" i="4"/>
  <c r="K54" i="4"/>
  <c r="J54" i="4"/>
  <c r="I54" i="4"/>
  <c r="H54" i="4"/>
  <c r="G54" i="4"/>
  <c r="F54" i="4"/>
  <c r="E54" i="4"/>
  <c r="D54" i="4"/>
  <c r="C54" i="4"/>
  <c r="K53" i="4"/>
  <c r="J53" i="4"/>
  <c r="I53" i="4"/>
  <c r="H53" i="4"/>
  <c r="G53" i="4"/>
  <c r="F53" i="4"/>
  <c r="E53" i="4"/>
  <c r="D53" i="4"/>
  <c r="C53" i="4"/>
  <c r="K52" i="4"/>
  <c r="J52" i="4"/>
  <c r="I52" i="4"/>
  <c r="H52" i="4"/>
  <c r="G52" i="4"/>
  <c r="F52" i="4"/>
  <c r="E52" i="4"/>
  <c r="D52" i="4"/>
  <c r="C52" i="4"/>
  <c r="K51" i="4"/>
  <c r="J51" i="4"/>
  <c r="I51" i="4"/>
  <c r="H51" i="4"/>
  <c r="G51" i="4"/>
  <c r="F51" i="4"/>
  <c r="E51" i="4"/>
  <c r="D51" i="4"/>
  <c r="C51" i="4"/>
  <c r="K50" i="4"/>
  <c r="J50" i="4"/>
  <c r="I50" i="4"/>
  <c r="H50" i="4"/>
  <c r="G50" i="4"/>
  <c r="F50" i="4"/>
  <c r="E50" i="4"/>
  <c r="D50" i="4"/>
  <c r="C50" i="4"/>
  <c r="K49" i="4"/>
  <c r="J49" i="4"/>
  <c r="I49" i="4"/>
  <c r="H49" i="4"/>
  <c r="G49" i="4"/>
  <c r="F49" i="4"/>
  <c r="E49" i="4"/>
  <c r="D49" i="4"/>
  <c r="C49" i="4"/>
  <c r="K48" i="4"/>
  <c r="J48" i="4"/>
  <c r="I48" i="4"/>
  <c r="H48" i="4"/>
  <c r="G48" i="4"/>
  <c r="F48" i="4"/>
  <c r="E48" i="4"/>
  <c r="D48" i="4"/>
  <c r="C48" i="4"/>
  <c r="K47" i="4"/>
  <c r="J47" i="4"/>
  <c r="I47" i="4"/>
  <c r="H47" i="4"/>
  <c r="G47" i="4"/>
  <c r="F47" i="4"/>
  <c r="E47" i="4"/>
  <c r="D47" i="4"/>
  <c r="C47" i="4"/>
  <c r="K46" i="4"/>
  <c r="J46" i="4"/>
  <c r="I46" i="4"/>
  <c r="H46" i="4"/>
  <c r="G46" i="4"/>
  <c r="F46" i="4"/>
  <c r="E46" i="4"/>
  <c r="D46" i="4"/>
  <c r="C46" i="4"/>
  <c r="K45" i="4"/>
  <c r="J45" i="4"/>
  <c r="I45" i="4"/>
  <c r="H45" i="4"/>
  <c r="G45" i="4"/>
  <c r="F45" i="4"/>
  <c r="E45" i="4"/>
  <c r="D45" i="4"/>
  <c r="C45" i="4"/>
  <c r="K44" i="4"/>
  <c r="J44" i="4"/>
  <c r="I44" i="4"/>
  <c r="H44" i="4"/>
  <c r="G44" i="4"/>
  <c r="F44" i="4"/>
  <c r="E44" i="4"/>
  <c r="D44" i="4"/>
  <c r="C44" i="4"/>
  <c r="K43" i="4"/>
  <c r="J43" i="4"/>
  <c r="I43" i="4"/>
  <c r="H43" i="4"/>
  <c r="G43" i="4"/>
  <c r="F43" i="4"/>
  <c r="E43" i="4"/>
  <c r="D43" i="4"/>
  <c r="C43" i="4"/>
  <c r="K42" i="4"/>
  <c r="J42" i="4"/>
  <c r="I42" i="4"/>
  <c r="H42" i="4"/>
  <c r="G42" i="4"/>
  <c r="F42" i="4"/>
  <c r="E42" i="4"/>
  <c r="D42" i="4"/>
  <c r="C42" i="4"/>
  <c r="K41" i="4"/>
  <c r="J41" i="4"/>
  <c r="I41" i="4"/>
  <c r="H41" i="4"/>
  <c r="G41" i="4"/>
  <c r="F41" i="4"/>
  <c r="E41" i="4"/>
  <c r="D41" i="4"/>
  <c r="C41" i="4"/>
  <c r="K40" i="4"/>
  <c r="J40" i="4"/>
  <c r="I40" i="4"/>
  <c r="H40" i="4"/>
  <c r="G40" i="4"/>
  <c r="F40" i="4"/>
  <c r="E40" i="4"/>
  <c r="D40" i="4"/>
  <c r="C40" i="4"/>
  <c r="K39" i="4"/>
  <c r="J39" i="4"/>
  <c r="I39" i="4"/>
  <c r="H39" i="4"/>
  <c r="G39" i="4"/>
  <c r="F39" i="4"/>
  <c r="E39" i="4"/>
  <c r="D39" i="4"/>
  <c r="C39" i="4"/>
  <c r="K38" i="4"/>
  <c r="J38" i="4"/>
  <c r="I38" i="4"/>
  <c r="H38" i="4"/>
  <c r="G38" i="4"/>
  <c r="F38" i="4"/>
  <c r="E38" i="4"/>
  <c r="D38" i="4"/>
  <c r="C38" i="4"/>
  <c r="K37" i="4"/>
  <c r="J37" i="4"/>
  <c r="I37" i="4"/>
  <c r="H37" i="4"/>
  <c r="G37" i="4"/>
  <c r="F37" i="4"/>
  <c r="E37" i="4"/>
  <c r="D37" i="4"/>
  <c r="C37" i="4"/>
  <c r="K36" i="4"/>
  <c r="J36" i="4"/>
  <c r="I36" i="4"/>
  <c r="H36" i="4"/>
  <c r="G36" i="4"/>
  <c r="F36" i="4"/>
  <c r="E36" i="4"/>
  <c r="D36" i="4"/>
  <c r="C36" i="4"/>
  <c r="K35" i="4"/>
  <c r="J35" i="4"/>
  <c r="I35" i="4"/>
  <c r="H35" i="4"/>
  <c r="G35" i="4"/>
  <c r="F35" i="4"/>
  <c r="E35" i="4"/>
  <c r="D35" i="4"/>
  <c r="C35" i="4"/>
  <c r="K34" i="4"/>
  <c r="J34" i="4"/>
  <c r="I34" i="4"/>
  <c r="H34" i="4"/>
  <c r="G34" i="4"/>
  <c r="F34" i="4"/>
  <c r="E34" i="4"/>
  <c r="D34" i="4"/>
  <c r="C34" i="4"/>
  <c r="K33" i="4"/>
  <c r="J33" i="4"/>
  <c r="I33" i="4"/>
  <c r="H33" i="4"/>
  <c r="G33" i="4"/>
  <c r="F33" i="4"/>
  <c r="E33" i="4"/>
  <c r="D33" i="4"/>
  <c r="C33" i="4"/>
  <c r="K32" i="4"/>
  <c r="J32" i="4"/>
  <c r="I32" i="4"/>
  <c r="H32" i="4"/>
  <c r="G32" i="4"/>
  <c r="F32" i="4"/>
  <c r="E32" i="4"/>
  <c r="D32" i="4"/>
  <c r="C32" i="4"/>
  <c r="K31" i="4"/>
  <c r="J31" i="4"/>
  <c r="I31" i="4"/>
  <c r="H31" i="4"/>
  <c r="G31" i="4"/>
  <c r="F31" i="4"/>
  <c r="E31" i="4"/>
  <c r="D31" i="4"/>
  <c r="C31" i="4"/>
  <c r="K30" i="4"/>
  <c r="J30" i="4"/>
  <c r="I30" i="4"/>
  <c r="H30" i="4"/>
  <c r="G30" i="4"/>
  <c r="F30" i="4"/>
  <c r="E30" i="4"/>
  <c r="D30" i="4"/>
  <c r="C30" i="4"/>
  <c r="K29" i="4"/>
  <c r="J29" i="4"/>
  <c r="I29" i="4"/>
  <c r="H29" i="4"/>
  <c r="G29" i="4"/>
  <c r="F29" i="4"/>
  <c r="E29" i="4"/>
  <c r="D29" i="4"/>
  <c r="C29" i="4"/>
  <c r="K28" i="4"/>
  <c r="J28" i="4"/>
  <c r="I28" i="4"/>
  <c r="H28" i="4"/>
  <c r="G28" i="4"/>
  <c r="F28" i="4"/>
  <c r="E28" i="4"/>
  <c r="D28" i="4"/>
  <c r="C28" i="4"/>
  <c r="K27" i="4"/>
  <c r="J27" i="4"/>
  <c r="I27" i="4"/>
  <c r="H27" i="4"/>
  <c r="G27" i="4"/>
  <c r="F27" i="4"/>
  <c r="E27" i="4"/>
  <c r="D27" i="4"/>
  <c r="C27" i="4"/>
  <c r="K26" i="4"/>
  <c r="J26" i="4"/>
  <c r="I26" i="4"/>
  <c r="H26" i="4"/>
  <c r="G26" i="4"/>
  <c r="F26" i="4"/>
  <c r="E26" i="4"/>
  <c r="D26" i="4"/>
  <c r="C26" i="4"/>
  <c r="K25" i="4"/>
  <c r="J25" i="4"/>
  <c r="I25" i="4"/>
  <c r="H25" i="4"/>
  <c r="G25" i="4"/>
  <c r="F25" i="4"/>
  <c r="E25" i="4"/>
  <c r="D25" i="4"/>
  <c r="C25" i="4"/>
  <c r="K24" i="4"/>
  <c r="J24" i="4"/>
  <c r="I24" i="4"/>
  <c r="H24" i="4"/>
  <c r="G24" i="4"/>
  <c r="F24" i="4"/>
  <c r="E24" i="4"/>
  <c r="D24" i="4"/>
  <c r="C24" i="4"/>
  <c r="K23" i="4"/>
  <c r="J23" i="4"/>
  <c r="I23" i="4"/>
  <c r="H23" i="4"/>
  <c r="G23" i="4"/>
  <c r="F23" i="4"/>
  <c r="E23" i="4"/>
  <c r="D23" i="4"/>
  <c r="C23" i="4"/>
  <c r="K22" i="4"/>
  <c r="J22" i="4"/>
  <c r="I22" i="4"/>
  <c r="H22" i="4"/>
  <c r="G22" i="4"/>
  <c r="F22" i="4"/>
  <c r="E22" i="4"/>
  <c r="D22" i="4"/>
  <c r="C22" i="4"/>
  <c r="K21" i="4"/>
  <c r="J21" i="4"/>
  <c r="I21" i="4"/>
  <c r="H21" i="4"/>
  <c r="G21" i="4"/>
  <c r="F21" i="4"/>
  <c r="E21" i="4"/>
  <c r="D21" i="4"/>
  <c r="C21" i="4"/>
  <c r="K20" i="4"/>
  <c r="J20" i="4"/>
  <c r="I20" i="4"/>
  <c r="H20" i="4"/>
  <c r="G20" i="4"/>
  <c r="F20" i="4"/>
  <c r="E20" i="4"/>
  <c r="D20" i="4"/>
  <c r="C20" i="4"/>
  <c r="K19" i="4"/>
  <c r="J19" i="4"/>
  <c r="I19" i="4"/>
  <c r="H19" i="4"/>
  <c r="G19" i="4"/>
  <c r="F19" i="4"/>
  <c r="E19" i="4"/>
  <c r="D19" i="4"/>
  <c r="C19" i="4"/>
  <c r="K18" i="4"/>
  <c r="J18" i="4"/>
  <c r="I18" i="4"/>
  <c r="H18" i="4"/>
  <c r="G18" i="4"/>
  <c r="F18" i="4"/>
  <c r="E18" i="4"/>
  <c r="D18" i="4"/>
  <c r="C18" i="4"/>
  <c r="K17" i="4"/>
  <c r="J17" i="4"/>
  <c r="I17" i="4"/>
  <c r="H17" i="4"/>
  <c r="G17" i="4"/>
  <c r="F17" i="4"/>
  <c r="E17" i="4"/>
  <c r="D17" i="4"/>
  <c r="C17" i="4"/>
  <c r="K16" i="4"/>
  <c r="J16" i="4"/>
  <c r="I16" i="4"/>
  <c r="H16" i="4"/>
  <c r="G16" i="4"/>
  <c r="F16" i="4"/>
  <c r="E16" i="4"/>
  <c r="D16" i="4"/>
  <c r="C16" i="4"/>
  <c r="K15" i="4"/>
  <c r="J15" i="4"/>
  <c r="I15" i="4"/>
  <c r="H15" i="4"/>
  <c r="G15" i="4"/>
  <c r="F15" i="4"/>
  <c r="E15" i="4"/>
  <c r="D15" i="4"/>
  <c r="C15" i="4"/>
  <c r="K14" i="4"/>
  <c r="J14" i="4"/>
  <c r="I14" i="4"/>
  <c r="H14" i="4"/>
  <c r="G14" i="4"/>
  <c r="F14" i="4"/>
  <c r="E14" i="4"/>
  <c r="D14" i="4"/>
  <c r="C14" i="4"/>
  <c r="K13" i="4"/>
  <c r="J13" i="4"/>
  <c r="I13" i="4"/>
  <c r="H13" i="4"/>
  <c r="G13" i="4"/>
  <c r="F13" i="4"/>
  <c r="E13" i="4"/>
  <c r="D13" i="4"/>
  <c r="C13" i="4"/>
  <c r="K12" i="4"/>
  <c r="J12" i="4"/>
  <c r="I12" i="4"/>
  <c r="H12" i="4"/>
  <c r="G12" i="4"/>
  <c r="F12" i="4"/>
  <c r="E12" i="4"/>
  <c r="D12" i="4"/>
  <c r="C12" i="4"/>
  <c r="K11" i="4"/>
  <c r="J11" i="4"/>
  <c r="I11" i="4"/>
  <c r="H11" i="4"/>
  <c r="G11" i="4"/>
  <c r="F11" i="4"/>
  <c r="E11" i="4"/>
  <c r="D11" i="4"/>
  <c r="C11" i="4"/>
  <c r="K10" i="4"/>
  <c r="J10" i="4"/>
  <c r="I10" i="4"/>
  <c r="H10" i="4"/>
  <c r="G10" i="4"/>
  <c r="F10" i="4"/>
  <c r="E10" i="4"/>
  <c r="D10" i="4"/>
  <c r="C10" i="4"/>
  <c r="K9" i="4"/>
  <c r="J9" i="4"/>
  <c r="I9" i="4"/>
  <c r="H9" i="4"/>
  <c r="G9" i="4"/>
  <c r="F9" i="4"/>
  <c r="E9" i="4"/>
  <c r="D9" i="4"/>
  <c r="C9" i="4"/>
  <c r="K8" i="4"/>
  <c r="J8" i="4"/>
  <c r="I8" i="4"/>
  <c r="H8" i="4"/>
  <c r="G8" i="4"/>
  <c r="F8" i="4"/>
  <c r="E8" i="4"/>
  <c r="D8" i="4"/>
  <c r="C8" i="4"/>
  <c r="K7" i="4"/>
  <c r="J7" i="4"/>
  <c r="I7" i="4"/>
  <c r="H7" i="4"/>
  <c r="G7" i="4"/>
  <c r="F7" i="4"/>
  <c r="E7" i="4"/>
  <c r="D7" i="4"/>
  <c r="C7" i="4"/>
  <c r="K6" i="4"/>
  <c r="J6" i="4"/>
  <c r="I6" i="4"/>
  <c r="H6" i="4"/>
  <c r="G6" i="4"/>
  <c r="F6" i="4"/>
  <c r="E6" i="4"/>
  <c r="D6" i="4"/>
  <c r="C6" i="4"/>
  <c r="C112" i="5" l="1"/>
  <c r="J112" i="5" s="1"/>
  <c r="C111" i="5"/>
  <c r="J111" i="5" s="1"/>
  <c r="H110" i="5"/>
  <c r="C110" i="5"/>
  <c r="J110" i="5" s="1"/>
  <c r="C109" i="5"/>
  <c r="J109" i="5" s="1"/>
  <c r="C108" i="5"/>
  <c r="J108" i="5" s="1"/>
  <c r="C107" i="5"/>
  <c r="J107" i="5" s="1"/>
  <c r="H106" i="5"/>
  <c r="C106" i="5"/>
  <c r="J106" i="5" s="1"/>
  <c r="C105" i="5"/>
  <c r="J105" i="5" s="1"/>
  <c r="C104" i="5"/>
  <c r="J104" i="5" s="1"/>
  <c r="C103" i="5"/>
  <c r="J103" i="5" s="1"/>
  <c r="H102" i="5"/>
  <c r="C102" i="5"/>
  <c r="J102" i="5" s="1"/>
  <c r="C101" i="5"/>
  <c r="J101" i="5" s="1"/>
  <c r="C100" i="5"/>
  <c r="J100" i="5" s="1"/>
  <c r="C99" i="5"/>
  <c r="J99" i="5" s="1"/>
  <c r="H98" i="5"/>
  <c r="C98" i="5"/>
  <c r="J98" i="5" s="1"/>
  <c r="C97" i="5"/>
  <c r="J97" i="5" s="1"/>
  <c r="C96" i="5"/>
  <c r="J96" i="5" s="1"/>
  <c r="C95" i="5"/>
  <c r="J95" i="5" s="1"/>
  <c r="H94" i="5"/>
  <c r="C94" i="5"/>
  <c r="J94" i="5" s="1"/>
  <c r="C93" i="5"/>
  <c r="J93" i="5" s="1"/>
  <c r="C92" i="5"/>
  <c r="J92" i="5" s="1"/>
  <c r="C91" i="5"/>
  <c r="J91" i="5" s="1"/>
  <c r="H90" i="5"/>
  <c r="D90" i="5"/>
  <c r="C90" i="5"/>
  <c r="J90" i="5" s="1"/>
  <c r="C89" i="5"/>
  <c r="J89" i="5" s="1"/>
  <c r="C88" i="5"/>
  <c r="D88" i="5" s="1"/>
  <c r="C87" i="5"/>
  <c r="C86" i="5"/>
  <c r="C85" i="5"/>
  <c r="C84" i="5"/>
  <c r="C83" i="5"/>
  <c r="C82" i="5"/>
  <c r="C81" i="5"/>
  <c r="C80" i="5"/>
  <c r="C79" i="5"/>
  <c r="C78" i="5"/>
  <c r="C77" i="5"/>
  <c r="C76" i="5"/>
  <c r="G76" i="5" s="1"/>
  <c r="C75" i="5"/>
  <c r="C74" i="5"/>
  <c r="G74" i="5" s="1"/>
  <c r="C73" i="5"/>
  <c r="C72" i="5"/>
  <c r="G72" i="5" s="1"/>
  <c r="C71" i="5"/>
  <c r="H70" i="5"/>
  <c r="C70" i="5"/>
  <c r="I70" i="5" s="1"/>
  <c r="J69" i="5"/>
  <c r="F69" i="5"/>
  <c r="C69" i="5"/>
  <c r="I69" i="5" s="1"/>
  <c r="C68" i="5"/>
  <c r="I68" i="5" s="1"/>
  <c r="C67" i="5"/>
  <c r="I67" i="5" s="1"/>
  <c r="J66" i="5"/>
  <c r="F66" i="5"/>
  <c r="C66" i="5"/>
  <c r="I66" i="5" s="1"/>
  <c r="J65" i="5"/>
  <c r="F65" i="5"/>
  <c r="C65" i="5"/>
  <c r="I65" i="5" s="1"/>
  <c r="C64" i="5"/>
  <c r="I64" i="5" s="1"/>
  <c r="C63" i="5"/>
  <c r="I63" i="5" s="1"/>
  <c r="C62" i="5"/>
  <c r="I62" i="5" s="1"/>
  <c r="C61" i="5"/>
  <c r="I61" i="5" s="1"/>
  <c r="C60" i="5"/>
  <c r="I60" i="5" s="1"/>
  <c r="D59" i="5"/>
  <c r="C59" i="5"/>
  <c r="I59" i="5" s="1"/>
  <c r="H58" i="5"/>
  <c r="F58" i="5"/>
  <c r="D58" i="5"/>
  <c r="C58" i="5"/>
  <c r="I58" i="5" s="1"/>
  <c r="H57" i="5"/>
  <c r="F57" i="5"/>
  <c r="C57" i="5"/>
  <c r="I57" i="5" s="1"/>
  <c r="C56" i="5"/>
  <c r="I56" i="5" s="1"/>
  <c r="C55" i="5"/>
  <c r="I55" i="5" s="1"/>
  <c r="C54" i="5"/>
  <c r="I54" i="5" s="1"/>
  <c r="C53" i="5"/>
  <c r="I53" i="5" s="1"/>
  <c r="C52" i="5"/>
  <c r="I52" i="5" s="1"/>
  <c r="C51" i="5"/>
  <c r="C50" i="5"/>
  <c r="G50" i="5" s="1"/>
  <c r="G49" i="5"/>
  <c r="F49" i="5"/>
  <c r="C49" i="5"/>
  <c r="J49" i="5" s="1"/>
  <c r="C48" i="5"/>
  <c r="G48" i="5" s="1"/>
  <c r="C47" i="5"/>
  <c r="J47" i="5" s="1"/>
  <c r="C46" i="5"/>
  <c r="G46" i="5" s="1"/>
  <c r="G45" i="5"/>
  <c r="F45" i="5"/>
  <c r="D45" i="5"/>
  <c r="C45" i="5"/>
  <c r="J45" i="5" s="1"/>
  <c r="C44" i="5"/>
  <c r="G44" i="5" s="1"/>
  <c r="C43" i="5"/>
  <c r="J43" i="5" s="1"/>
  <c r="C42" i="5"/>
  <c r="G42" i="5" s="1"/>
  <c r="C41" i="5"/>
  <c r="J41" i="5" s="1"/>
  <c r="C40" i="5"/>
  <c r="G40" i="5" s="1"/>
  <c r="C39" i="5"/>
  <c r="C38" i="5"/>
  <c r="G38" i="5" s="1"/>
  <c r="J37" i="5"/>
  <c r="F37" i="5"/>
  <c r="E37" i="5"/>
  <c r="D37" i="5"/>
  <c r="C37" i="5"/>
  <c r="G37" i="5" s="1"/>
  <c r="I36" i="5"/>
  <c r="C36" i="5"/>
  <c r="G36" i="5" s="1"/>
  <c r="H35" i="5"/>
  <c r="D35" i="5"/>
  <c r="C35" i="5"/>
  <c r="I35" i="5" s="1"/>
  <c r="C34" i="5"/>
  <c r="F34" i="5" s="1"/>
  <c r="J33" i="5"/>
  <c r="E33" i="5"/>
  <c r="D33" i="5"/>
  <c r="C33" i="5"/>
  <c r="G33" i="5" s="1"/>
  <c r="C32" i="5"/>
  <c r="J32" i="5" s="1"/>
  <c r="C31" i="5"/>
  <c r="H31" i="5" s="1"/>
  <c r="C30" i="5"/>
  <c r="H30" i="5" s="1"/>
  <c r="F29" i="5"/>
  <c r="E29" i="5"/>
  <c r="C29" i="5"/>
  <c r="G29" i="5" s="1"/>
  <c r="H28" i="5"/>
  <c r="C28" i="5"/>
  <c r="E28" i="5" s="1"/>
  <c r="H27" i="5"/>
  <c r="C27" i="5"/>
  <c r="F27" i="5" s="1"/>
  <c r="C26" i="5"/>
  <c r="E26" i="5" s="1"/>
  <c r="J25" i="5"/>
  <c r="F25" i="5"/>
  <c r="E25" i="5"/>
  <c r="D25" i="5"/>
  <c r="C25" i="5"/>
  <c r="G25" i="5" s="1"/>
  <c r="C24" i="5"/>
  <c r="C23" i="5"/>
  <c r="H23" i="5" s="1"/>
  <c r="C22" i="5"/>
  <c r="H22" i="5" s="1"/>
  <c r="F21" i="5"/>
  <c r="E21" i="5"/>
  <c r="C21" i="5"/>
  <c r="G21" i="5" s="1"/>
  <c r="H20" i="5"/>
  <c r="C20" i="5"/>
  <c r="E20" i="5" s="1"/>
  <c r="H19" i="5"/>
  <c r="C19" i="5"/>
  <c r="F19" i="5" s="1"/>
  <c r="C18" i="5"/>
  <c r="J18" i="5" s="1"/>
  <c r="J17" i="5"/>
  <c r="F17" i="5"/>
  <c r="E17" i="5"/>
  <c r="D17" i="5"/>
  <c r="C17" i="5"/>
  <c r="G17" i="5" s="1"/>
  <c r="C16" i="5"/>
  <c r="J16" i="5" s="1"/>
  <c r="C15" i="5"/>
  <c r="H15" i="5" s="1"/>
  <c r="C14" i="5"/>
  <c r="H14" i="5" s="1"/>
  <c r="J13" i="5"/>
  <c r="F13" i="5"/>
  <c r="E13" i="5"/>
  <c r="D13" i="5"/>
  <c r="C13" i="5"/>
  <c r="G13" i="5" s="1"/>
  <c r="H12" i="5"/>
  <c r="C12" i="5"/>
  <c r="E12" i="5" s="1"/>
  <c r="H11" i="5"/>
  <c r="F11" i="5"/>
  <c r="C11" i="5"/>
  <c r="C10" i="5"/>
  <c r="H10" i="5" s="1"/>
  <c r="E9" i="5"/>
  <c r="D9" i="5"/>
  <c r="C9" i="5"/>
  <c r="J9" i="5" s="1"/>
  <c r="C8" i="5"/>
  <c r="G8" i="5" s="1"/>
  <c r="C7" i="5"/>
  <c r="G7" i="5" s="1"/>
  <c r="C6" i="5"/>
  <c r="G6" i="5" s="1"/>
  <c r="D97" i="5" l="1"/>
  <c r="D101" i="5"/>
  <c r="D105" i="5"/>
  <c r="D109" i="5"/>
  <c r="E6" i="5"/>
  <c r="F7" i="5"/>
  <c r="E14" i="5"/>
  <c r="E22" i="5"/>
  <c r="D23" i="5"/>
  <c r="E30" i="5"/>
  <c r="D31" i="5"/>
  <c r="F38" i="5"/>
  <c r="D41" i="5"/>
  <c r="D54" i="5"/>
  <c r="D55" i="5"/>
  <c r="D63" i="5"/>
  <c r="F68" i="5"/>
  <c r="D89" i="5"/>
  <c r="D93" i="5"/>
  <c r="F6" i="5"/>
  <c r="F9" i="5"/>
  <c r="D12" i="5"/>
  <c r="I13" i="5"/>
  <c r="F14" i="5"/>
  <c r="H16" i="5"/>
  <c r="D20" i="5"/>
  <c r="I21" i="5"/>
  <c r="F22" i="5"/>
  <c r="D28" i="5"/>
  <c r="I29" i="5"/>
  <c r="F30" i="5"/>
  <c r="F33" i="5"/>
  <c r="D36" i="5"/>
  <c r="I37" i="5"/>
  <c r="F41" i="5"/>
  <c r="F53" i="5"/>
  <c r="F54" i="5"/>
  <c r="F61" i="5"/>
  <c r="F62" i="5"/>
  <c r="F67" i="5"/>
  <c r="J68" i="5"/>
  <c r="H91" i="5"/>
  <c r="H95" i="5"/>
  <c r="H99" i="5"/>
  <c r="H103" i="5"/>
  <c r="H107" i="5"/>
  <c r="H111" i="5"/>
  <c r="J12" i="5"/>
  <c r="J20" i="5"/>
  <c r="J28" i="5"/>
  <c r="J36" i="5"/>
  <c r="D62" i="5"/>
  <c r="J6" i="5"/>
  <c r="I17" i="5"/>
  <c r="D21" i="5"/>
  <c r="J21" i="5"/>
  <c r="I25" i="5"/>
  <c r="D29" i="5"/>
  <c r="J29" i="5"/>
  <c r="I33" i="5"/>
  <c r="E36" i="5"/>
  <c r="G41" i="5"/>
  <c r="D49" i="5"/>
  <c r="H53" i="5"/>
  <c r="H54" i="5"/>
  <c r="H61" i="5"/>
  <c r="H62" i="5"/>
  <c r="J67" i="5"/>
  <c r="F70" i="5"/>
  <c r="F72" i="5"/>
  <c r="D94" i="5"/>
  <c r="D98" i="5"/>
  <c r="D102" i="5"/>
  <c r="D106" i="5"/>
  <c r="D110" i="5"/>
  <c r="I15" i="5"/>
  <c r="H7" i="5"/>
  <c r="I8" i="5"/>
  <c r="G10" i="5"/>
  <c r="I10" i="5"/>
  <c r="D10" i="5"/>
  <c r="J10" i="5"/>
  <c r="D15" i="5"/>
  <c r="G24" i="5"/>
  <c r="F24" i="5"/>
  <c r="F39" i="5"/>
  <c r="D39" i="5"/>
  <c r="G39" i="5"/>
  <c r="D7" i="5"/>
  <c r="I7" i="5"/>
  <c r="E8" i="5"/>
  <c r="J8" i="5"/>
  <c r="G11" i="5"/>
  <c r="J11" i="5"/>
  <c r="E11" i="5"/>
  <c r="F15" i="5"/>
  <c r="D16" i="5"/>
  <c r="G19" i="5"/>
  <c r="J19" i="5"/>
  <c r="E19" i="5"/>
  <c r="F23" i="5"/>
  <c r="D24" i="5"/>
  <c r="J24" i="5"/>
  <c r="G27" i="5"/>
  <c r="J27" i="5"/>
  <c r="E27" i="5"/>
  <c r="I27" i="5"/>
  <c r="F31" i="5"/>
  <c r="D32" i="5"/>
  <c r="J39" i="5"/>
  <c r="H8" i="5"/>
  <c r="D8" i="5"/>
  <c r="G16" i="5"/>
  <c r="F16" i="5"/>
  <c r="I16" i="5"/>
  <c r="G18" i="5"/>
  <c r="I18" i="5"/>
  <c r="D18" i="5"/>
  <c r="I24" i="5"/>
  <c r="G26" i="5"/>
  <c r="I26" i="5"/>
  <c r="D26" i="5"/>
  <c r="J26" i="5"/>
  <c r="G32" i="5"/>
  <c r="F32" i="5"/>
  <c r="I32" i="5"/>
  <c r="G34" i="5"/>
  <c r="I34" i="5"/>
  <c r="D34" i="5"/>
  <c r="J34" i="5"/>
  <c r="E34" i="5"/>
  <c r="F43" i="5"/>
  <c r="D43" i="5"/>
  <c r="G43" i="5"/>
  <c r="F47" i="5"/>
  <c r="D47" i="5"/>
  <c r="G47" i="5"/>
  <c r="H6" i="5"/>
  <c r="E10" i="5"/>
  <c r="I11" i="5"/>
  <c r="E18" i="5"/>
  <c r="I19" i="5"/>
  <c r="D6" i="5"/>
  <c r="I6" i="5"/>
  <c r="E7" i="5"/>
  <c r="J7" i="5"/>
  <c r="F8" i="5"/>
  <c r="G9" i="5"/>
  <c r="H9" i="5"/>
  <c r="I9" i="5"/>
  <c r="F10" i="5"/>
  <c r="D11" i="5"/>
  <c r="G12" i="5"/>
  <c r="F12" i="5"/>
  <c r="I12" i="5"/>
  <c r="G14" i="5"/>
  <c r="I14" i="5"/>
  <c r="D14" i="5"/>
  <c r="J14" i="5"/>
  <c r="E16" i="5"/>
  <c r="F18" i="5"/>
  <c r="D19" i="5"/>
  <c r="G20" i="5"/>
  <c r="F20" i="5"/>
  <c r="I20" i="5"/>
  <c r="G22" i="5"/>
  <c r="I22" i="5"/>
  <c r="D22" i="5"/>
  <c r="J22" i="5"/>
  <c r="E24" i="5"/>
  <c r="F26" i="5"/>
  <c r="D27" i="5"/>
  <c r="G28" i="5"/>
  <c r="F28" i="5"/>
  <c r="I28" i="5"/>
  <c r="G30" i="5"/>
  <c r="I30" i="5"/>
  <c r="D30" i="5"/>
  <c r="J30" i="5"/>
  <c r="E32" i="5"/>
  <c r="H34" i="5"/>
  <c r="G15" i="5"/>
  <c r="J15" i="5"/>
  <c r="E15" i="5"/>
  <c r="H18" i="5"/>
  <c r="G23" i="5"/>
  <c r="J23" i="5"/>
  <c r="E23" i="5"/>
  <c r="I23" i="5"/>
  <c r="H24" i="5"/>
  <c r="H26" i="5"/>
  <c r="G31" i="5"/>
  <c r="J31" i="5"/>
  <c r="E31" i="5"/>
  <c r="I31" i="5"/>
  <c r="H32" i="5"/>
  <c r="G35" i="5"/>
  <c r="J35" i="5"/>
  <c r="E35" i="5"/>
  <c r="F35" i="5"/>
  <c r="F51" i="5"/>
  <c r="D51" i="5"/>
  <c r="H51" i="5"/>
  <c r="H36" i="5"/>
  <c r="E38" i="5"/>
  <c r="J38" i="5"/>
  <c r="H52" i="5"/>
  <c r="J55" i="5"/>
  <c r="H56" i="5"/>
  <c r="J59" i="5"/>
  <c r="H60" i="5"/>
  <c r="J63" i="5"/>
  <c r="H64" i="5"/>
  <c r="J52" i="5"/>
  <c r="J56" i="5"/>
  <c r="J60" i="5"/>
  <c r="J64" i="5"/>
  <c r="H38" i="5"/>
  <c r="D52" i="5"/>
  <c r="J53" i="5"/>
  <c r="F55" i="5"/>
  <c r="D56" i="5"/>
  <c r="J57" i="5"/>
  <c r="F59" i="5"/>
  <c r="D60" i="5"/>
  <c r="J61" i="5"/>
  <c r="F63" i="5"/>
  <c r="D64" i="5"/>
  <c r="F76" i="5"/>
  <c r="H89" i="5"/>
  <c r="D92" i="5"/>
  <c r="H93" i="5"/>
  <c r="D96" i="5"/>
  <c r="H97" i="5"/>
  <c r="D100" i="5"/>
  <c r="H101" i="5"/>
  <c r="D104" i="5"/>
  <c r="H105" i="5"/>
  <c r="D108" i="5"/>
  <c r="H109" i="5"/>
  <c r="D112" i="5"/>
  <c r="H13" i="5"/>
  <c r="H17" i="5"/>
  <c r="H21" i="5"/>
  <c r="H25" i="5"/>
  <c r="H29" i="5"/>
  <c r="H33" i="5"/>
  <c r="F36" i="5"/>
  <c r="H37" i="5"/>
  <c r="D38" i="5"/>
  <c r="I38" i="5"/>
  <c r="F52" i="5"/>
  <c r="D53" i="5"/>
  <c r="J54" i="5"/>
  <c r="H55" i="5"/>
  <c r="F56" i="5"/>
  <c r="D57" i="5"/>
  <c r="J58" i="5"/>
  <c r="H59" i="5"/>
  <c r="F60" i="5"/>
  <c r="D61" i="5"/>
  <c r="J62" i="5"/>
  <c r="H63" i="5"/>
  <c r="F64" i="5"/>
  <c r="D65" i="5"/>
  <c r="D66" i="5"/>
  <c r="D67" i="5"/>
  <c r="D68" i="5"/>
  <c r="D69" i="5"/>
  <c r="D70" i="5"/>
  <c r="F74" i="5"/>
  <c r="D91" i="5"/>
  <c r="H92" i="5"/>
  <c r="D95" i="5"/>
  <c r="H96" i="5"/>
  <c r="D99" i="5"/>
  <c r="H100" i="5"/>
  <c r="D103" i="5"/>
  <c r="H104" i="5"/>
  <c r="D107" i="5"/>
  <c r="H108" i="5"/>
  <c r="D111" i="5"/>
  <c r="H112" i="5"/>
  <c r="I39" i="5"/>
  <c r="E39" i="5"/>
  <c r="H39" i="5"/>
  <c r="F40" i="5"/>
  <c r="I41" i="5"/>
  <c r="E41" i="5"/>
  <c r="H41" i="5"/>
  <c r="F42" i="5"/>
  <c r="I43" i="5"/>
  <c r="E43" i="5"/>
  <c r="H43" i="5"/>
  <c r="F44" i="5"/>
  <c r="I45" i="5"/>
  <c r="E45" i="5"/>
  <c r="H45" i="5"/>
  <c r="F46" i="5"/>
  <c r="I47" i="5"/>
  <c r="E47" i="5"/>
  <c r="H47" i="5"/>
  <c r="F48" i="5"/>
  <c r="I49" i="5"/>
  <c r="E49" i="5"/>
  <c r="H49" i="5"/>
  <c r="F50" i="5"/>
  <c r="I51" i="5"/>
  <c r="E51" i="5"/>
  <c r="G51" i="5"/>
  <c r="J51" i="5"/>
  <c r="I40" i="5"/>
  <c r="E40" i="5"/>
  <c r="H40" i="5"/>
  <c r="I42" i="5"/>
  <c r="E42" i="5"/>
  <c r="H42" i="5"/>
  <c r="I44" i="5"/>
  <c r="E44" i="5"/>
  <c r="H44" i="5"/>
  <c r="I46" i="5"/>
  <c r="E46" i="5"/>
  <c r="H46" i="5"/>
  <c r="I48" i="5"/>
  <c r="E48" i="5"/>
  <c r="H48" i="5"/>
  <c r="I50" i="5"/>
  <c r="E50" i="5"/>
  <c r="H50" i="5"/>
  <c r="D40" i="5"/>
  <c r="J40" i="5"/>
  <c r="D42" i="5"/>
  <c r="J42" i="5"/>
  <c r="D44" i="5"/>
  <c r="J44" i="5"/>
  <c r="D46" i="5"/>
  <c r="J46" i="5"/>
  <c r="D48" i="5"/>
  <c r="J48" i="5"/>
  <c r="D50" i="5"/>
  <c r="J50" i="5"/>
  <c r="I71" i="5"/>
  <c r="E71" i="5"/>
  <c r="H71" i="5"/>
  <c r="I73" i="5"/>
  <c r="E73" i="5"/>
  <c r="H73" i="5"/>
  <c r="I75" i="5"/>
  <c r="E75" i="5"/>
  <c r="H75" i="5"/>
  <c r="J77" i="5"/>
  <c r="F77" i="5"/>
  <c r="I77" i="5"/>
  <c r="E77" i="5"/>
  <c r="J78" i="5"/>
  <c r="F78" i="5"/>
  <c r="I78" i="5"/>
  <c r="E78" i="5"/>
  <c r="J79" i="5"/>
  <c r="F79" i="5"/>
  <c r="I79" i="5"/>
  <c r="E79" i="5"/>
  <c r="J80" i="5"/>
  <c r="F80" i="5"/>
  <c r="I80" i="5"/>
  <c r="E80" i="5"/>
  <c r="J81" i="5"/>
  <c r="F81" i="5"/>
  <c r="I81" i="5"/>
  <c r="E81" i="5"/>
  <c r="J82" i="5"/>
  <c r="F82" i="5"/>
  <c r="I82" i="5"/>
  <c r="E82" i="5"/>
  <c r="J83" i="5"/>
  <c r="F83" i="5"/>
  <c r="I83" i="5"/>
  <c r="E83" i="5"/>
  <c r="J84" i="5"/>
  <c r="F84" i="5"/>
  <c r="I84" i="5"/>
  <c r="E84" i="5"/>
  <c r="J85" i="5"/>
  <c r="F85" i="5"/>
  <c r="I85" i="5"/>
  <c r="E85" i="5"/>
  <c r="J86" i="5"/>
  <c r="F86" i="5"/>
  <c r="I86" i="5"/>
  <c r="E86" i="5"/>
  <c r="J87" i="5"/>
  <c r="F87" i="5"/>
  <c r="I87" i="5"/>
  <c r="E87" i="5"/>
  <c r="J88" i="5"/>
  <c r="F88" i="5"/>
  <c r="I88" i="5"/>
  <c r="E88" i="5"/>
  <c r="G52" i="5"/>
  <c r="G53" i="5"/>
  <c r="G54" i="5"/>
  <c r="G55" i="5"/>
  <c r="G56" i="5"/>
  <c r="G57" i="5"/>
  <c r="G58" i="5"/>
  <c r="G59" i="5"/>
  <c r="G60" i="5"/>
  <c r="G61" i="5"/>
  <c r="G62" i="5"/>
  <c r="G63" i="5"/>
  <c r="G64" i="5"/>
  <c r="G65" i="5"/>
  <c r="G66" i="5"/>
  <c r="G67" i="5"/>
  <c r="G68" i="5"/>
  <c r="G69" i="5"/>
  <c r="G70" i="5"/>
  <c r="D71" i="5"/>
  <c r="J71" i="5"/>
  <c r="D73" i="5"/>
  <c r="J73" i="5"/>
  <c r="D75" i="5"/>
  <c r="J75" i="5"/>
  <c r="D77" i="5"/>
  <c r="D78" i="5"/>
  <c r="D79" i="5"/>
  <c r="D80" i="5"/>
  <c r="D81" i="5"/>
  <c r="D82" i="5"/>
  <c r="D83" i="5"/>
  <c r="D84" i="5"/>
  <c r="D85" i="5"/>
  <c r="D86" i="5"/>
  <c r="D87" i="5"/>
  <c r="H65" i="5"/>
  <c r="H66" i="5"/>
  <c r="H67" i="5"/>
  <c r="H68" i="5"/>
  <c r="H69" i="5"/>
  <c r="F71" i="5"/>
  <c r="I72" i="5"/>
  <c r="E72" i="5"/>
  <c r="H72" i="5"/>
  <c r="F73" i="5"/>
  <c r="I74" i="5"/>
  <c r="E74" i="5"/>
  <c r="H74" i="5"/>
  <c r="F75" i="5"/>
  <c r="I76" i="5"/>
  <c r="E76" i="5"/>
  <c r="H76" i="5"/>
  <c r="G77" i="5"/>
  <c r="G78" i="5"/>
  <c r="G79" i="5"/>
  <c r="G80" i="5"/>
  <c r="G81" i="5"/>
  <c r="G82" i="5"/>
  <c r="G83" i="5"/>
  <c r="G84" i="5"/>
  <c r="G85" i="5"/>
  <c r="G86" i="5"/>
  <c r="G87" i="5"/>
  <c r="G88" i="5"/>
  <c r="E52" i="5"/>
  <c r="E53" i="5"/>
  <c r="E54" i="5"/>
  <c r="E55" i="5"/>
  <c r="E56" i="5"/>
  <c r="E57" i="5"/>
  <c r="E58" i="5"/>
  <c r="E59" i="5"/>
  <c r="E60" i="5"/>
  <c r="E61" i="5"/>
  <c r="E62" i="5"/>
  <c r="E63" i="5"/>
  <c r="E64" i="5"/>
  <c r="E65" i="5"/>
  <c r="E66" i="5"/>
  <c r="E67" i="5"/>
  <c r="E68" i="5"/>
  <c r="E69" i="5"/>
  <c r="E70" i="5"/>
  <c r="J70" i="5"/>
  <c r="G71" i="5"/>
  <c r="D72" i="5"/>
  <c r="J72" i="5"/>
  <c r="G73" i="5"/>
  <c r="D74" i="5"/>
  <c r="J74" i="5"/>
  <c r="G75" i="5"/>
  <c r="D76" i="5"/>
  <c r="J76" i="5"/>
  <c r="H77" i="5"/>
  <c r="H78" i="5"/>
  <c r="H79" i="5"/>
  <c r="H80" i="5"/>
  <c r="H81" i="5"/>
  <c r="H82" i="5"/>
  <c r="H83" i="5"/>
  <c r="H84" i="5"/>
  <c r="H85" i="5"/>
  <c r="H86" i="5"/>
  <c r="H87" i="5"/>
  <c r="H88" i="5"/>
  <c r="G89" i="5"/>
  <c r="G90" i="5"/>
  <c r="G91" i="5"/>
  <c r="G92" i="5"/>
  <c r="G93" i="5"/>
  <c r="G94" i="5"/>
  <c r="G95" i="5"/>
  <c r="G96" i="5"/>
  <c r="G97" i="5"/>
  <c r="G98" i="5"/>
  <c r="G99" i="5"/>
  <c r="G100" i="5"/>
  <c r="G101" i="5"/>
  <c r="G102" i="5"/>
  <c r="G103" i="5"/>
  <c r="G104" i="5"/>
  <c r="G105" i="5"/>
  <c r="G106" i="5"/>
  <c r="G107" i="5"/>
  <c r="G108" i="5"/>
  <c r="G109" i="5"/>
  <c r="G110" i="5"/>
  <c r="G111" i="5"/>
  <c r="G112" i="5"/>
  <c r="E89" i="5"/>
  <c r="I89" i="5"/>
  <c r="E90" i="5"/>
  <c r="I90" i="5"/>
  <c r="E91" i="5"/>
  <c r="I91" i="5"/>
  <c r="E92" i="5"/>
  <c r="I92" i="5"/>
  <c r="E93" i="5"/>
  <c r="I93" i="5"/>
  <c r="E94" i="5"/>
  <c r="I94" i="5"/>
  <c r="E95" i="5"/>
  <c r="I95" i="5"/>
  <c r="E96" i="5"/>
  <c r="I96" i="5"/>
  <c r="E97" i="5"/>
  <c r="I97" i="5"/>
  <c r="E98" i="5"/>
  <c r="I98" i="5"/>
  <c r="E99" i="5"/>
  <c r="I99" i="5"/>
  <c r="E100" i="5"/>
  <c r="I100" i="5"/>
  <c r="E101" i="5"/>
  <c r="I101" i="5"/>
  <c r="E102" i="5"/>
  <c r="I102" i="5"/>
  <c r="E103" i="5"/>
  <c r="I103" i="5"/>
  <c r="E104" i="5"/>
  <c r="I104" i="5"/>
  <c r="E105" i="5"/>
  <c r="I105" i="5"/>
  <c r="E106" i="5"/>
  <c r="I106" i="5"/>
  <c r="E107" i="5"/>
  <c r="I107" i="5"/>
  <c r="E108" i="5"/>
  <c r="I108" i="5"/>
  <c r="E109" i="5"/>
  <c r="I109" i="5"/>
  <c r="E110" i="5"/>
  <c r="I110" i="5"/>
  <c r="E111" i="5"/>
  <c r="I111" i="5"/>
  <c r="E112" i="5"/>
  <c r="I112" i="5"/>
  <c r="F89" i="5"/>
  <c r="F90" i="5"/>
  <c r="F91" i="5"/>
  <c r="F92" i="5"/>
  <c r="F93" i="5"/>
  <c r="F94" i="5"/>
  <c r="F95" i="5"/>
  <c r="F96" i="5"/>
  <c r="F97" i="5"/>
  <c r="F98" i="5"/>
  <c r="F99" i="5"/>
  <c r="F100" i="5"/>
  <c r="F101" i="5"/>
  <c r="F102" i="5"/>
  <c r="F103" i="5"/>
  <c r="F104" i="5"/>
  <c r="F105" i="5"/>
  <c r="F106" i="5"/>
  <c r="F107" i="5"/>
  <c r="F108" i="5"/>
  <c r="F109" i="5"/>
  <c r="F110" i="5"/>
  <c r="F111" i="5"/>
  <c r="F112" i="5"/>
  <c r="H6" i="3" l="1"/>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5" i="3"/>
  <c r="D124" i="15"/>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C124" i="15"/>
  <c r="D123"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C123" i="15"/>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E5" i="3" l="1" a="1"/>
  <c r="E111" i="3" s="1"/>
  <c r="F5" i="3" a="1"/>
  <c r="F76" i="3" s="1"/>
  <c r="E78" i="3" l="1"/>
  <c r="E12" i="3"/>
  <c r="E88" i="3"/>
  <c r="E70" i="3"/>
  <c r="IL72" i="11" s="1"/>
  <c r="E44" i="3"/>
  <c r="E14" i="3"/>
  <c r="E90" i="3"/>
  <c r="E75" i="3"/>
  <c r="IL77" i="11" s="1"/>
  <c r="E6" i="3"/>
  <c r="E95" i="3"/>
  <c r="E27" i="3"/>
  <c r="E53" i="3"/>
  <c r="IL55" i="11" s="1"/>
  <c r="E26" i="3"/>
  <c r="E99" i="3"/>
  <c r="E61" i="3"/>
  <c r="E31" i="3"/>
  <c r="E33" i="11" s="1"/>
  <c r="E11" i="3"/>
  <c r="E40" i="3"/>
  <c r="E65" i="3"/>
  <c r="E35" i="3"/>
  <c r="E37" i="11" s="1"/>
  <c r="E72" i="3"/>
  <c r="E5" i="3"/>
  <c r="E66" i="3"/>
  <c r="E105" i="3"/>
  <c r="IL107" i="11" s="1"/>
  <c r="E41" i="3"/>
  <c r="E43" i="11" s="1"/>
  <c r="E100" i="3"/>
  <c r="IL102" i="11" s="1"/>
  <c r="E80" i="3"/>
  <c r="E107" i="3"/>
  <c r="E109" i="11" s="1"/>
  <c r="E62" i="3"/>
  <c r="IL64" i="11" s="1"/>
  <c r="E101" i="3"/>
  <c r="IL103" i="11" s="1"/>
  <c r="E37" i="3"/>
  <c r="E84" i="3"/>
  <c r="E86" i="11" s="1"/>
  <c r="E87" i="3"/>
  <c r="E89" i="11" s="1"/>
  <c r="E74" i="3"/>
  <c r="IL76" i="11" s="1"/>
  <c r="E10" i="3"/>
  <c r="E49" i="3"/>
  <c r="E51" i="11" s="1"/>
  <c r="E24" i="3"/>
  <c r="E26" i="11" s="1"/>
  <c r="E103" i="3"/>
  <c r="E105" i="11" s="1"/>
  <c r="E83" i="3"/>
  <c r="E19" i="3"/>
  <c r="IL21" i="11" s="1"/>
  <c r="E54" i="3"/>
  <c r="IL56" i="11" s="1"/>
  <c r="E109" i="3"/>
  <c r="IL111" i="11" s="1"/>
  <c r="E45" i="3"/>
  <c r="E8" i="3"/>
  <c r="E10" i="11" s="1"/>
  <c r="E91" i="3"/>
  <c r="IL93" i="11" s="1"/>
  <c r="E79" i="3"/>
  <c r="E81" i="11" s="1"/>
  <c r="E15" i="3"/>
  <c r="E50" i="3"/>
  <c r="IL52" i="11" s="1"/>
  <c r="E89" i="3"/>
  <c r="IL91" i="11" s="1"/>
  <c r="E25" i="3"/>
  <c r="E27" i="11" s="1"/>
  <c r="E36" i="3"/>
  <c r="E48" i="3"/>
  <c r="IL50" i="11" s="1"/>
  <c r="E32" i="3"/>
  <c r="IL34" i="11" s="1"/>
  <c r="E59" i="3"/>
  <c r="IL61" i="11" s="1"/>
  <c r="E110" i="3"/>
  <c r="E46" i="3"/>
  <c r="IL48" i="11" s="1"/>
  <c r="E85" i="3"/>
  <c r="IL87" i="11" s="1"/>
  <c r="E21" i="3"/>
  <c r="E23" i="11" s="1"/>
  <c r="E20" i="3"/>
  <c r="E7" i="3"/>
  <c r="E9" i="11" s="1"/>
  <c r="E58" i="3"/>
  <c r="IL60" i="11" s="1"/>
  <c r="E97" i="3"/>
  <c r="IL99" i="11" s="1"/>
  <c r="E33" i="3"/>
  <c r="E68" i="3"/>
  <c r="IL70" i="11" s="1"/>
  <c r="E55" i="3"/>
  <c r="E57" i="11" s="1"/>
  <c r="E67" i="3"/>
  <c r="IL69" i="11" s="1"/>
  <c r="E102" i="3"/>
  <c r="E38" i="3"/>
  <c r="IL40" i="11" s="1"/>
  <c r="E93" i="3"/>
  <c r="IL95" i="11" s="1"/>
  <c r="E29" i="3"/>
  <c r="E31" i="11" s="1"/>
  <c r="E52" i="3"/>
  <c r="E71" i="3"/>
  <c r="E73" i="11" s="1"/>
  <c r="E63" i="3"/>
  <c r="E65" i="11" s="1"/>
  <c r="E98" i="3"/>
  <c r="IL100" i="11" s="1"/>
  <c r="E34" i="3"/>
  <c r="E73" i="3"/>
  <c r="IL75" i="11" s="1"/>
  <c r="E9" i="3"/>
  <c r="E11" i="11" s="1"/>
  <c r="E92" i="3"/>
  <c r="E94" i="11" s="1"/>
  <c r="E64" i="3"/>
  <c r="E96" i="3"/>
  <c r="E98" i="11" s="1"/>
  <c r="E43" i="3"/>
  <c r="IL45" i="11" s="1"/>
  <c r="E94" i="3"/>
  <c r="IL96" i="11" s="1"/>
  <c r="E30" i="3"/>
  <c r="E69" i="3"/>
  <c r="IL71" i="11" s="1"/>
  <c r="E104" i="3"/>
  <c r="IL106" i="11" s="1"/>
  <c r="E76" i="3"/>
  <c r="E78" i="11" s="1"/>
  <c r="E106" i="3"/>
  <c r="E42" i="3"/>
  <c r="IL44" i="11" s="1"/>
  <c r="E81" i="3"/>
  <c r="IL83" i="11" s="1"/>
  <c r="E17" i="3"/>
  <c r="E19" i="11" s="1"/>
  <c r="E60" i="3"/>
  <c r="E23" i="3"/>
  <c r="E25" i="11" s="1"/>
  <c r="E51" i="3"/>
  <c r="IL53" i="11" s="1"/>
  <c r="E86" i="3"/>
  <c r="IL88" i="11" s="1"/>
  <c r="E22" i="3"/>
  <c r="E77" i="3"/>
  <c r="IL79" i="11" s="1"/>
  <c r="E13" i="3"/>
  <c r="E15" i="11" s="1"/>
  <c r="E108" i="3"/>
  <c r="IL110" i="11" s="1"/>
  <c r="E39" i="3"/>
  <c r="E47" i="3"/>
  <c r="E49" i="11" s="1"/>
  <c r="E82" i="3"/>
  <c r="IL84" i="11" s="1"/>
  <c r="E18" i="3"/>
  <c r="IL20" i="11" s="1"/>
  <c r="E57" i="3"/>
  <c r="E56" i="3"/>
  <c r="E58" i="11" s="1"/>
  <c r="E28" i="3"/>
  <c r="E30" i="11" s="1"/>
  <c r="E16" i="3"/>
  <c r="E18" i="11" s="1"/>
  <c r="IL80" i="11"/>
  <c r="E80" i="11"/>
  <c r="E14" i="11"/>
  <c r="IL14" i="11"/>
  <c r="IL90" i="11"/>
  <c r="E90" i="11"/>
  <c r="IL8" i="11"/>
  <c r="E8" i="11"/>
  <c r="IL63" i="11"/>
  <c r="E63" i="11"/>
  <c r="E97" i="11"/>
  <c r="IL97" i="11"/>
  <c r="IL68" i="11"/>
  <c r="E68" i="11"/>
  <c r="E102" i="11"/>
  <c r="IL7" i="11"/>
  <c r="E7" i="11"/>
  <c r="IL82" i="11"/>
  <c r="E82" i="11"/>
  <c r="IL16" i="11"/>
  <c r="E16" i="11"/>
  <c r="IL86" i="11"/>
  <c r="E17" i="11"/>
  <c r="IL17" i="11"/>
  <c r="E38" i="11"/>
  <c r="IL38" i="11"/>
  <c r="E34" i="11"/>
  <c r="IL29" i="11"/>
  <c r="E29" i="11"/>
  <c r="IL92" i="11"/>
  <c r="E92" i="11"/>
  <c r="IL67" i="11"/>
  <c r="E67" i="11"/>
  <c r="E74" i="11"/>
  <c r="IL74" i="11"/>
  <c r="IL13" i="11"/>
  <c r="E13" i="11"/>
  <c r="E103" i="11"/>
  <c r="IL12" i="11"/>
  <c r="E12" i="11"/>
  <c r="IL85" i="11"/>
  <c r="E85" i="11"/>
  <c r="E61" i="11"/>
  <c r="IL112" i="11"/>
  <c r="E112" i="11"/>
  <c r="IL23" i="11"/>
  <c r="E22" i="11"/>
  <c r="IL22" i="11"/>
  <c r="E99" i="11"/>
  <c r="E35" i="11"/>
  <c r="IL35" i="11"/>
  <c r="E69" i="11"/>
  <c r="IL104" i="11"/>
  <c r="E104" i="11"/>
  <c r="IL31" i="11"/>
  <c r="E54" i="11"/>
  <c r="IL54" i="11"/>
  <c r="E100" i="11"/>
  <c r="IL36" i="11"/>
  <c r="E36" i="11"/>
  <c r="IL94" i="11"/>
  <c r="E66" i="11"/>
  <c r="IL66" i="11"/>
  <c r="F78" i="11"/>
  <c r="IN78" i="11"/>
  <c r="E42" i="11"/>
  <c r="IL42" i="11"/>
  <c r="IL28" i="11"/>
  <c r="E28" i="11"/>
  <c r="IL101" i="11"/>
  <c r="E101" i="11"/>
  <c r="E46" i="11"/>
  <c r="IL46" i="11"/>
  <c r="E39" i="11"/>
  <c r="IL39" i="11"/>
  <c r="E47" i="11"/>
  <c r="IL47" i="11"/>
  <c r="IL81" i="11"/>
  <c r="E45" i="11"/>
  <c r="IL32" i="11"/>
  <c r="E32" i="11"/>
  <c r="E106" i="11"/>
  <c r="IL108" i="11"/>
  <c r="E108" i="11"/>
  <c r="E83" i="11"/>
  <c r="E62" i="11"/>
  <c r="IL62" i="11"/>
  <c r="E53" i="11"/>
  <c r="IL24" i="11"/>
  <c r="E24" i="11"/>
  <c r="IL15" i="11"/>
  <c r="E41" i="11"/>
  <c r="IL41" i="11"/>
  <c r="E84" i="11"/>
  <c r="IL59" i="11"/>
  <c r="E59" i="11"/>
  <c r="IL30" i="11"/>
  <c r="IL113" i="11"/>
  <c r="E113" i="11"/>
  <c r="F102" i="3"/>
  <c r="F49" i="3"/>
  <c r="F27" i="3"/>
  <c r="F38" i="3"/>
  <c r="F16" i="3"/>
  <c r="F91" i="3"/>
  <c r="F17" i="3"/>
  <c r="F81" i="3"/>
  <c r="F6" i="3"/>
  <c r="F70" i="3"/>
  <c r="F72" i="3"/>
  <c r="F59" i="3"/>
  <c r="F32" i="3"/>
  <c r="F33" i="3"/>
  <c r="F97" i="3"/>
  <c r="F22" i="3"/>
  <c r="F86" i="3"/>
  <c r="F11" i="3"/>
  <c r="F75" i="3"/>
  <c r="F5" i="3"/>
  <c r="F108" i="3"/>
  <c r="F68" i="3"/>
  <c r="F20" i="3"/>
  <c r="F103" i="3"/>
  <c r="F87" i="3"/>
  <c r="F71" i="3"/>
  <c r="F55" i="3"/>
  <c r="F39" i="3"/>
  <c r="F23" i="3"/>
  <c r="F7" i="3"/>
  <c r="F60" i="3"/>
  <c r="F12" i="3"/>
  <c r="F98" i="3"/>
  <c r="F82" i="3"/>
  <c r="F66" i="3"/>
  <c r="F50" i="3"/>
  <c r="F34" i="3"/>
  <c r="F18" i="3"/>
  <c r="F100" i="3"/>
  <c r="F48" i="3"/>
  <c r="F109" i="3"/>
  <c r="F93" i="3"/>
  <c r="F77" i="3"/>
  <c r="F61" i="3"/>
  <c r="F45" i="3"/>
  <c r="F29" i="3"/>
  <c r="F13" i="3"/>
  <c r="F84" i="3"/>
  <c r="F44" i="3"/>
  <c r="F111" i="3"/>
  <c r="F95" i="3"/>
  <c r="F79" i="3"/>
  <c r="F63" i="3"/>
  <c r="F47" i="3"/>
  <c r="F31" i="3"/>
  <c r="F15" i="3"/>
  <c r="F88" i="3"/>
  <c r="F40" i="3"/>
  <c r="F106" i="3"/>
  <c r="F90" i="3"/>
  <c r="F74" i="3"/>
  <c r="F58" i="3"/>
  <c r="F42" i="3"/>
  <c r="F26" i="3"/>
  <c r="F10" i="3"/>
  <c r="F80" i="3"/>
  <c r="F24" i="3"/>
  <c r="F101" i="3"/>
  <c r="F85" i="3"/>
  <c r="F69" i="3"/>
  <c r="F53" i="3"/>
  <c r="F37" i="3"/>
  <c r="F21" i="3"/>
  <c r="F96" i="3"/>
  <c r="F56" i="3"/>
  <c r="F8" i="3"/>
  <c r="F99" i="3"/>
  <c r="F83" i="3"/>
  <c r="F67" i="3"/>
  <c r="F51" i="3"/>
  <c r="F35" i="3"/>
  <c r="F19" i="3"/>
  <c r="F104" i="3"/>
  <c r="F52" i="3"/>
  <c r="F110" i="3"/>
  <c r="F94" i="3"/>
  <c r="F78" i="3"/>
  <c r="F62" i="3"/>
  <c r="F46" i="3"/>
  <c r="F30" i="3"/>
  <c r="F14" i="3"/>
  <c r="F92" i="3"/>
  <c r="F36" i="3"/>
  <c r="F105" i="3"/>
  <c r="F89" i="3"/>
  <c r="F73" i="3"/>
  <c r="F57" i="3"/>
  <c r="F41" i="3"/>
  <c r="F25" i="3"/>
  <c r="F9" i="3"/>
  <c r="F65" i="3"/>
  <c r="F64" i="3"/>
  <c r="F54" i="3"/>
  <c r="F28" i="3"/>
  <c r="F43" i="3"/>
  <c r="F107" i="3"/>
  <c r="MD6" i="3"/>
  <c r="MD7" i="3"/>
  <c r="MD8" i="3"/>
  <c r="MD9" i="3"/>
  <c r="MD10" i="3"/>
  <c r="MD11" i="3"/>
  <c r="MD12" i="3"/>
  <c r="MD13" i="3"/>
  <c r="MD14" i="3"/>
  <c r="MD15" i="3"/>
  <c r="MD16" i="3"/>
  <c r="MD17" i="3"/>
  <c r="MD18" i="3"/>
  <c r="MD19" i="3"/>
  <c r="MD20" i="3"/>
  <c r="MD21" i="3"/>
  <c r="MD22" i="3"/>
  <c r="MD23" i="3"/>
  <c r="MD24" i="3"/>
  <c r="MD25" i="3"/>
  <c r="MD26" i="3"/>
  <c r="MD27" i="3"/>
  <c r="MD28" i="3"/>
  <c r="MD29" i="3"/>
  <c r="MD30" i="3"/>
  <c r="MD31" i="3"/>
  <c r="MD32" i="3"/>
  <c r="MD33" i="3"/>
  <c r="MD34" i="3"/>
  <c r="MD35" i="3"/>
  <c r="MD36" i="3"/>
  <c r="MD37" i="3"/>
  <c r="MD38" i="3"/>
  <c r="MD39" i="3"/>
  <c r="MD40" i="3"/>
  <c r="MD41" i="3"/>
  <c r="MD42" i="3"/>
  <c r="MD43" i="3"/>
  <c r="MD44" i="3"/>
  <c r="MD45" i="3"/>
  <c r="MD46" i="3"/>
  <c r="MD47" i="3"/>
  <c r="MD48" i="3"/>
  <c r="MD49" i="3"/>
  <c r="MD50" i="3"/>
  <c r="MD51" i="3"/>
  <c r="MD52" i="3"/>
  <c r="MD53" i="3"/>
  <c r="MD54" i="3"/>
  <c r="MD55" i="3"/>
  <c r="MD56" i="3"/>
  <c r="MD57" i="3"/>
  <c r="MD58" i="3"/>
  <c r="MD59" i="3"/>
  <c r="MD60" i="3"/>
  <c r="MD61" i="3"/>
  <c r="MD62" i="3"/>
  <c r="MD63" i="3"/>
  <c r="MD64" i="3"/>
  <c r="MD65" i="3"/>
  <c r="MD66" i="3"/>
  <c r="MD67" i="3"/>
  <c r="MD68" i="3"/>
  <c r="MD69" i="3"/>
  <c r="MD70" i="3"/>
  <c r="MD71" i="3"/>
  <c r="MD72" i="3"/>
  <c r="MD73" i="3"/>
  <c r="MD74" i="3"/>
  <c r="MD75" i="3"/>
  <c r="MD76" i="3"/>
  <c r="MD77" i="3"/>
  <c r="MD78" i="3"/>
  <c r="MD79" i="3"/>
  <c r="MD80" i="3"/>
  <c r="MD81" i="3"/>
  <c r="MD82" i="3"/>
  <c r="MD83" i="3"/>
  <c r="MD84" i="3"/>
  <c r="MD85" i="3"/>
  <c r="MD86" i="3"/>
  <c r="MD87" i="3"/>
  <c r="MD88" i="3"/>
  <c r="MD89" i="3"/>
  <c r="MD90" i="3"/>
  <c r="MD91" i="3"/>
  <c r="MD92" i="3"/>
  <c r="MD93" i="3"/>
  <c r="MD94" i="3"/>
  <c r="MD95" i="3"/>
  <c r="MD96" i="3"/>
  <c r="MD97" i="3"/>
  <c r="MD98" i="3"/>
  <c r="MD99" i="3"/>
  <c r="MD100" i="3"/>
  <c r="MD101" i="3"/>
  <c r="MD102" i="3"/>
  <c r="MD103" i="3"/>
  <c r="MD104" i="3"/>
  <c r="MD105" i="3"/>
  <c r="MD106" i="3"/>
  <c r="MD107" i="3"/>
  <c r="MD108" i="3"/>
  <c r="MD109" i="3"/>
  <c r="MD110" i="3"/>
  <c r="MD111" i="3"/>
  <c r="E56" i="11" l="1"/>
  <c r="IL109" i="11"/>
  <c r="IL10" i="11"/>
  <c r="IL49" i="11"/>
  <c r="IL51" i="11"/>
  <c r="E70" i="11"/>
  <c r="IL9" i="11"/>
  <c r="IL25" i="11"/>
  <c r="IL37" i="11"/>
  <c r="E71" i="11"/>
  <c r="IL98" i="11"/>
  <c r="E75" i="11"/>
  <c r="E50" i="11"/>
  <c r="IL73" i="11"/>
  <c r="E48" i="11"/>
  <c r="E55" i="11"/>
  <c r="E21" i="11"/>
  <c r="E77" i="11"/>
  <c r="IL58" i="11"/>
  <c r="E79" i="11"/>
  <c r="E44" i="11"/>
  <c r="E40" i="11"/>
  <c r="E52" i="11"/>
  <c r="E107" i="11"/>
  <c r="IL33" i="11"/>
  <c r="E72" i="11"/>
  <c r="IL18" i="11"/>
  <c r="E20" i="11"/>
  <c r="E110" i="11"/>
  <c r="E88" i="11"/>
  <c r="IL19" i="11"/>
  <c r="IL78" i="11"/>
  <c r="E96" i="11"/>
  <c r="E91" i="11"/>
  <c r="IL105" i="11"/>
  <c r="E76" i="11"/>
  <c r="E64" i="11"/>
  <c r="IL11" i="11"/>
  <c r="IL65" i="11"/>
  <c r="E95" i="11"/>
  <c r="IL57" i="11"/>
  <c r="E60" i="11"/>
  <c r="E87" i="11"/>
  <c r="E111" i="11"/>
  <c r="IL26" i="11"/>
  <c r="IL89" i="11"/>
  <c r="IL27" i="11"/>
  <c r="E93" i="11"/>
  <c r="IL43" i="11"/>
  <c r="F43" i="11"/>
  <c r="IN43" i="11"/>
  <c r="F32" i="11"/>
  <c r="IN32" i="11"/>
  <c r="IN85" i="11"/>
  <c r="F85" i="11"/>
  <c r="IN82" i="11"/>
  <c r="F82" i="11"/>
  <c r="IN42" i="11"/>
  <c r="F42" i="11"/>
  <c r="IN113" i="11"/>
  <c r="F113" i="11"/>
  <c r="F20" i="11"/>
  <c r="IN20" i="11"/>
  <c r="IN73" i="11"/>
  <c r="F73" i="11"/>
  <c r="IN13" i="11"/>
  <c r="F13" i="11"/>
  <c r="IN72" i="11"/>
  <c r="F72" i="11"/>
  <c r="F30" i="11"/>
  <c r="IN30" i="11"/>
  <c r="F11" i="11"/>
  <c r="IN11" i="11"/>
  <c r="F75" i="11"/>
  <c r="IN75" i="11"/>
  <c r="IN94" i="11"/>
  <c r="F94" i="11"/>
  <c r="IN64" i="11"/>
  <c r="F64" i="11"/>
  <c r="F54" i="11"/>
  <c r="IN54" i="11"/>
  <c r="IN53" i="11"/>
  <c r="F53" i="11"/>
  <c r="IN10" i="11"/>
  <c r="F10" i="11"/>
  <c r="F39" i="11"/>
  <c r="IN39" i="11"/>
  <c r="IN103" i="11"/>
  <c r="F103" i="11"/>
  <c r="F28" i="11"/>
  <c r="IN28" i="11"/>
  <c r="IN92" i="11"/>
  <c r="F92" i="11"/>
  <c r="IN17" i="11"/>
  <c r="F17" i="11"/>
  <c r="IN81" i="11"/>
  <c r="F81" i="11"/>
  <c r="IN86" i="11"/>
  <c r="F86" i="11"/>
  <c r="F63" i="11"/>
  <c r="IN63" i="11"/>
  <c r="IN50" i="11"/>
  <c r="F50" i="11"/>
  <c r="IN52" i="11"/>
  <c r="F52" i="11"/>
  <c r="F14" i="11"/>
  <c r="IN14" i="11"/>
  <c r="IN41" i="11"/>
  <c r="F41" i="11"/>
  <c r="IN105" i="11"/>
  <c r="F105" i="11"/>
  <c r="IN7" i="11"/>
  <c r="F7" i="11"/>
  <c r="F24" i="11"/>
  <c r="IN24" i="11"/>
  <c r="IN61" i="11"/>
  <c r="F61" i="11"/>
  <c r="F83" i="11"/>
  <c r="IN83" i="11"/>
  <c r="F40" i="11"/>
  <c r="IN40" i="11"/>
  <c r="IN56" i="11"/>
  <c r="F56" i="11"/>
  <c r="F27" i="11"/>
  <c r="IN27" i="11"/>
  <c r="IN91" i="11"/>
  <c r="F91" i="11"/>
  <c r="F16" i="11"/>
  <c r="IN16" i="11"/>
  <c r="IN80" i="11"/>
  <c r="F80" i="11"/>
  <c r="IN106" i="11"/>
  <c r="F106" i="11"/>
  <c r="IN69" i="11"/>
  <c r="F69" i="11"/>
  <c r="IN58" i="11"/>
  <c r="F58" i="11"/>
  <c r="F55" i="11"/>
  <c r="IN55" i="11"/>
  <c r="IN26" i="11"/>
  <c r="F26" i="11"/>
  <c r="F44" i="11"/>
  <c r="IN44" i="11"/>
  <c r="IN108" i="11"/>
  <c r="F108" i="11"/>
  <c r="IN33" i="11"/>
  <c r="F33" i="11"/>
  <c r="IN97" i="11"/>
  <c r="F97" i="11"/>
  <c r="F15" i="11"/>
  <c r="IN15" i="11"/>
  <c r="IN79" i="11"/>
  <c r="F79" i="11"/>
  <c r="IN102" i="11"/>
  <c r="F102" i="11"/>
  <c r="IN68" i="11"/>
  <c r="F68" i="11"/>
  <c r="F62" i="11"/>
  <c r="IN62" i="11"/>
  <c r="IN57" i="11"/>
  <c r="F57" i="11"/>
  <c r="F22" i="11"/>
  <c r="IN22" i="11"/>
  <c r="IN77" i="11"/>
  <c r="F77" i="11"/>
  <c r="IN99" i="11"/>
  <c r="F99" i="11"/>
  <c r="IN74" i="11"/>
  <c r="F74" i="11"/>
  <c r="F19" i="11"/>
  <c r="IN19" i="11"/>
  <c r="IN29" i="11"/>
  <c r="F29" i="11"/>
  <c r="IN84" i="11"/>
  <c r="F84" i="11"/>
  <c r="F51" i="11"/>
  <c r="IN51" i="11"/>
  <c r="IN109" i="11"/>
  <c r="F109" i="11"/>
  <c r="IN66" i="11"/>
  <c r="F66" i="11"/>
  <c r="IN107" i="11"/>
  <c r="F107" i="11"/>
  <c r="IN96" i="11"/>
  <c r="F96" i="11"/>
  <c r="IN21" i="11"/>
  <c r="F21" i="11"/>
  <c r="IN98" i="11"/>
  <c r="F98" i="11"/>
  <c r="F71" i="11"/>
  <c r="IN71" i="11"/>
  <c r="IN60" i="11"/>
  <c r="F60" i="11"/>
  <c r="IN49" i="11"/>
  <c r="F49" i="11"/>
  <c r="F31" i="11"/>
  <c r="IN31" i="11"/>
  <c r="IN95" i="11"/>
  <c r="F95" i="11"/>
  <c r="IN9" i="11"/>
  <c r="F9" i="11"/>
  <c r="F70" i="11"/>
  <c r="IN70" i="11"/>
  <c r="F35" i="11"/>
  <c r="IN35" i="11"/>
  <c r="IN93" i="11"/>
  <c r="F93" i="11"/>
  <c r="IN45" i="11"/>
  <c r="F45" i="11"/>
  <c r="F67" i="11"/>
  <c r="IN67" i="11"/>
  <c r="F59" i="11"/>
  <c r="IN59" i="11"/>
  <c r="F38" i="11"/>
  <c r="IN38" i="11"/>
  <c r="F48" i="11"/>
  <c r="IN48" i="11"/>
  <c r="IN112" i="11"/>
  <c r="F112" i="11"/>
  <c r="IN37" i="11"/>
  <c r="F37" i="11"/>
  <c r="IN101" i="11"/>
  <c r="F101" i="11"/>
  <c r="F23" i="11"/>
  <c r="IN23" i="11"/>
  <c r="IN87" i="11"/>
  <c r="F87" i="11"/>
  <c r="F12" i="11"/>
  <c r="IN12" i="11"/>
  <c r="IN76" i="11"/>
  <c r="F76" i="11"/>
  <c r="IN90" i="11"/>
  <c r="F90" i="11"/>
  <c r="IN65" i="11"/>
  <c r="F65" i="11"/>
  <c r="F46" i="11"/>
  <c r="IN46" i="11"/>
  <c r="F47" i="11"/>
  <c r="IN47" i="11"/>
  <c r="IN111" i="11"/>
  <c r="F111" i="11"/>
  <c r="F36" i="11"/>
  <c r="IN36" i="11"/>
  <c r="IN100" i="11"/>
  <c r="F100" i="11"/>
  <c r="IN25" i="11"/>
  <c r="F25" i="11"/>
  <c r="IN89" i="11"/>
  <c r="F89" i="11"/>
  <c r="IN110" i="11"/>
  <c r="F110" i="11"/>
  <c r="IN88" i="11"/>
  <c r="F88" i="11"/>
  <c r="IN34" i="11"/>
  <c r="F34" i="11"/>
  <c r="F8" i="11"/>
  <c r="IN8" i="11"/>
  <c r="IN18" i="11"/>
  <c r="F18" i="11"/>
  <c r="IN104" i="11"/>
  <c r="F104" i="11"/>
  <c r="HX109" i="11"/>
  <c r="IC109" i="11"/>
  <c r="IP109" i="11"/>
  <c r="J109" i="11"/>
  <c r="HX93" i="11"/>
  <c r="IC93" i="11"/>
  <c r="IP93" i="11"/>
  <c r="J93" i="11"/>
  <c r="HX81" i="11"/>
  <c r="IC81" i="11"/>
  <c r="J81" i="11"/>
  <c r="IP81" i="11"/>
  <c r="HX73" i="11"/>
  <c r="IC73" i="11"/>
  <c r="IP73" i="11"/>
  <c r="J73" i="11"/>
  <c r="HX61" i="11"/>
  <c r="IC61" i="11"/>
  <c r="IP61" i="11"/>
  <c r="J61" i="11"/>
  <c r="HX49" i="11"/>
  <c r="IC49" i="11"/>
  <c r="J49" i="11"/>
  <c r="IP49" i="11"/>
  <c r="HX41" i="11"/>
  <c r="IC41" i="11"/>
  <c r="IP41" i="11"/>
  <c r="J41" i="11"/>
  <c r="HX29" i="11"/>
  <c r="IC29" i="11"/>
  <c r="IP29" i="11"/>
  <c r="J29" i="11"/>
  <c r="HX21" i="11"/>
  <c r="J21" i="11"/>
  <c r="IC21" i="11"/>
  <c r="IP21" i="11"/>
  <c r="HX9" i="11"/>
  <c r="J9" i="11"/>
  <c r="IC9" i="11"/>
  <c r="IP9" i="11"/>
  <c r="HX112" i="11"/>
  <c r="IP112" i="11"/>
  <c r="J112" i="11"/>
  <c r="IC112" i="11"/>
  <c r="IP108" i="11"/>
  <c r="IC108" i="11"/>
  <c r="HX108" i="11"/>
  <c r="J108" i="11"/>
  <c r="IP104" i="11"/>
  <c r="HX104" i="11"/>
  <c r="IC104" i="11"/>
  <c r="J104" i="11"/>
  <c r="HX100" i="11"/>
  <c r="IP100" i="11"/>
  <c r="IC100" i="11"/>
  <c r="J100" i="11"/>
  <c r="IP96" i="11"/>
  <c r="IC96" i="11"/>
  <c r="J96" i="11"/>
  <c r="HX96" i="11"/>
  <c r="IP92" i="11"/>
  <c r="HX92" i="11"/>
  <c r="J92" i="11"/>
  <c r="IC92" i="11"/>
  <c r="IP88" i="11"/>
  <c r="HX88" i="11"/>
  <c r="J88" i="11"/>
  <c r="IC88" i="11"/>
  <c r="IC84" i="11"/>
  <c r="IP84" i="11"/>
  <c r="HX84" i="11"/>
  <c r="J84" i="11"/>
  <c r="IP80" i="11"/>
  <c r="HX80" i="11"/>
  <c r="J80" i="11"/>
  <c r="IC80" i="11"/>
  <c r="IP76" i="11"/>
  <c r="IC76" i="11"/>
  <c r="J76" i="11"/>
  <c r="HX76" i="11"/>
  <c r="IP72" i="11"/>
  <c r="HX72" i="11"/>
  <c r="IC72" i="11"/>
  <c r="J72" i="11"/>
  <c r="IP68" i="11"/>
  <c r="IC68" i="11"/>
  <c r="J68" i="11"/>
  <c r="HX68" i="11"/>
  <c r="IP64" i="11"/>
  <c r="IC64" i="11"/>
  <c r="J64" i="11"/>
  <c r="HX64" i="11"/>
  <c r="IP60" i="11"/>
  <c r="J60" i="11"/>
  <c r="IC60" i="11"/>
  <c r="HX60" i="11"/>
  <c r="IP56" i="11"/>
  <c r="HX56" i="11"/>
  <c r="J56" i="11"/>
  <c r="IC56" i="11"/>
  <c r="HX52" i="11"/>
  <c r="IC52" i="11"/>
  <c r="IP52" i="11"/>
  <c r="J52" i="11"/>
  <c r="IP48" i="11"/>
  <c r="J48" i="11"/>
  <c r="IC48" i="11"/>
  <c r="HX48" i="11"/>
  <c r="IP44" i="11"/>
  <c r="IC44" i="11"/>
  <c r="HX44" i="11"/>
  <c r="J44" i="11"/>
  <c r="IP40" i="11"/>
  <c r="HX40" i="11"/>
  <c r="IC40" i="11"/>
  <c r="J40" i="11"/>
  <c r="HX36" i="11"/>
  <c r="IP36" i="11"/>
  <c r="IC36" i="11"/>
  <c r="J36" i="11"/>
  <c r="IP32" i="11"/>
  <c r="IC32" i="11"/>
  <c r="J32" i="11"/>
  <c r="HX32" i="11"/>
  <c r="IP28" i="11"/>
  <c r="HX28" i="11"/>
  <c r="J28" i="11"/>
  <c r="IC28" i="11"/>
  <c r="IP24" i="11"/>
  <c r="HX24" i="11"/>
  <c r="IC24" i="11"/>
  <c r="J24" i="11"/>
  <c r="IC20" i="11"/>
  <c r="J20" i="11"/>
  <c r="IP20" i="11"/>
  <c r="HX20" i="11"/>
  <c r="IP16" i="11"/>
  <c r="J16" i="11"/>
  <c r="HX16" i="11"/>
  <c r="IC16" i="11"/>
  <c r="IP12" i="11"/>
  <c r="IC12" i="11"/>
  <c r="J12" i="11"/>
  <c r="HX12" i="11"/>
  <c r="IP8" i="11"/>
  <c r="HX8" i="11"/>
  <c r="IC8" i="11"/>
  <c r="J8" i="11"/>
  <c r="HX113" i="11"/>
  <c r="IC113" i="11"/>
  <c r="J113" i="11"/>
  <c r="IP113" i="11"/>
  <c r="HX101" i="11"/>
  <c r="IC101" i="11"/>
  <c r="IP101" i="11"/>
  <c r="J101" i="11"/>
  <c r="HX89" i="11"/>
  <c r="IC89" i="11"/>
  <c r="IP89" i="11"/>
  <c r="J89" i="11"/>
  <c r="HX69" i="11"/>
  <c r="IC69" i="11"/>
  <c r="IP69" i="11"/>
  <c r="J69" i="11"/>
  <c r="HX57" i="11"/>
  <c r="IC57" i="11"/>
  <c r="IP57" i="11"/>
  <c r="J57" i="11"/>
  <c r="HX37" i="11"/>
  <c r="IC37" i="11"/>
  <c r="IP37" i="11"/>
  <c r="J37" i="11"/>
  <c r="IP111" i="11"/>
  <c r="J111" i="11"/>
  <c r="IC111" i="11"/>
  <c r="HX111" i="11"/>
  <c r="IP107" i="11"/>
  <c r="IC107" i="11"/>
  <c r="J107" i="11"/>
  <c r="HX107" i="11"/>
  <c r="IP103" i="11"/>
  <c r="J103" i="11"/>
  <c r="IC103" i="11"/>
  <c r="HX103" i="11"/>
  <c r="IP99" i="11"/>
  <c r="IC99" i="11"/>
  <c r="HX99" i="11"/>
  <c r="J99" i="11"/>
  <c r="IP95" i="11"/>
  <c r="J95" i="11"/>
  <c r="HX95" i="11"/>
  <c r="IC95" i="11"/>
  <c r="IP91" i="11"/>
  <c r="IC91" i="11"/>
  <c r="J91" i="11"/>
  <c r="HX91" i="11"/>
  <c r="IP87" i="11"/>
  <c r="J87" i="11"/>
  <c r="IC87" i="11"/>
  <c r="HX87" i="11"/>
  <c r="IP83" i="11"/>
  <c r="IC83" i="11"/>
  <c r="HX83" i="11"/>
  <c r="J83" i="11"/>
  <c r="IP79" i="11"/>
  <c r="J79" i="11"/>
  <c r="HX79" i="11"/>
  <c r="IC79" i="11"/>
  <c r="IP75" i="11"/>
  <c r="IC75" i="11"/>
  <c r="J75" i="11"/>
  <c r="HX75" i="11"/>
  <c r="IP71" i="11"/>
  <c r="J71" i="11"/>
  <c r="HX71" i="11"/>
  <c r="IC71" i="11"/>
  <c r="IP67" i="11"/>
  <c r="IC67" i="11"/>
  <c r="HX67" i="11"/>
  <c r="J67" i="11"/>
  <c r="IP63" i="11"/>
  <c r="J63" i="11"/>
  <c r="IC63" i="11"/>
  <c r="HX63" i="11"/>
  <c r="IP59" i="11"/>
  <c r="IC59" i="11"/>
  <c r="J59" i="11"/>
  <c r="HX59" i="11"/>
  <c r="IP55" i="11"/>
  <c r="J55" i="11"/>
  <c r="IC55" i="11"/>
  <c r="HX55" i="11"/>
  <c r="IP51" i="11"/>
  <c r="IC51" i="11"/>
  <c r="HX51" i="11"/>
  <c r="J51" i="11"/>
  <c r="IP47" i="11"/>
  <c r="J47" i="11"/>
  <c r="IC47" i="11"/>
  <c r="HX47" i="11"/>
  <c r="IP43" i="11"/>
  <c r="IC43" i="11"/>
  <c r="J43" i="11"/>
  <c r="HX43" i="11"/>
  <c r="IP39" i="11"/>
  <c r="J39" i="11"/>
  <c r="IC39" i="11"/>
  <c r="HX39" i="11"/>
  <c r="IP35" i="11"/>
  <c r="IC35" i="11"/>
  <c r="HX35" i="11"/>
  <c r="J35" i="11"/>
  <c r="IP31" i="11"/>
  <c r="J31" i="11"/>
  <c r="HX31" i="11"/>
  <c r="IC31" i="11"/>
  <c r="IP27" i="11"/>
  <c r="IC27" i="11"/>
  <c r="J27" i="11"/>
  <c r="HX27" i="11"/>
  <c r="IP23" i="11"/>
  <c r="IC23" i="11"/>
  <c r="HX23" i="11"/>
  <c r="J23" i="11"/>
  <c r="IP19" i="11"/>
  <c r="IC19" i="11"/>
  <c r="HX19" i="11"/>
  <c r="J19" i="11"/>
  <c r="IP15" i="11"/>
  <c r="HX15" i="11"/>
  <c r="J15" i="11"/>
  <c r="IC15" i="11"/>
  <c r="IP11" i="11"/>
  <c r="IC11" i="11"/>
  <c r="J11" i="11"/>
  <c r="HX11" i="11"/>
  <c r="HX105" i="11"/>
  <c r="IC105" i="11"/>
  <c r="IP105" i="11"/>
  <c r="J105" i="11"/>
  <c r="HX97" i="11"/>
  <c r="IC97" i="11"/>
  <c r="J97" i="11"/>
  <c r="IP97" i="11"/>
  <c r="HX85" i="11"/>
  <c r="IC85" i="11"/>
  <c r="IP85" i="11"/>
  <c r="J85" i="11"/>
  <c r="HX77" i="11"/>
  <c r="IC77" i="11"/>
  <c r="IP77" i="11"/>
  <c r="J77" i="11"/>
  <c r="HX65" i="11"/>
  <c r="IC65" i="11"/>
  <c r="J65" i="11"/>
  <c r="IP65" i="11"/>
  <c r="HX53" i="11"/>
  <c r="IC53" i="11"/>
  <c r="IP53" i="11"/>
  <c r="J53" i="11"/>
  <c r="HX45" i="11"/>
  <c r="IC45" i="11"/>
  <c r="IP45" i="11"/>
  <c r="J45" i="11"/>
  <c r="HX33" i="11"/>
  <c r="IC33" i="11"/>
  <c r="J33" i="11"/>
  <c r="IP33" i="11"/>
  <c r="HX25" i="11"/>
  <c r="J25" i="11"/>
  <c r="IC25" i="11"/>
  <c r="IP25" i="11"/>
  <c r="HX17" i="11"/>
  <c r="J17" i="11"/>
  <c r="IC17" i="11"/>
  <c r="IP17" i="11"/>
  <c r="HX13" i="11"/>
  <c r="J13" i="11"/>
  <c r="IC13" i="11"/>
  <c r="IP13" i="11"/>
  <c r="IP7" i="11"/>
  <c r="HX7" i="11"/>
  <c r="IC7" i="11"/>
  <c r="J7" i="11"/>
  <c r="IC110" i="11"/>
  <c r="IP110" i="11"/>
  <c r="HX110" i="11"/>
  <c r="J110" i="11"/>
  <c r="IC106" i="11"/>
  <c r="IP106" i="11"/>
  <c r="J106" i="11"/>
  <c r="HX106" i="11"/>
  <c r="IC102" i="11"/>
  <c r="IP102" i="11"/>
  <c r="HX102" i="11"/>
  <c r="J102" i="11"/>
  <c r="IC98" i="11"/>
  <c r="IP98" i="11"/>
  <c r="HX98" i="11"/>
  <c r="J98" i="11"/>
  <c r="IC94" i="11"/>
  <c r="IP94" i="11"/>
  <c r="HX94" i="11"/>
  <c r="J94" i="11"/>
  <c r="IC90" i="11"/>
  <c r="IP90" i="11"/>
  <c r="J90" i="11"/>
  <c r="HX90" i="11"/>
  <c r="IC86" i="11"/>
  <c r="IP86" i="11"/>
  <c r="HX86" i="11"/>
  <c r="J86" i="11"/>
  <c r="IC82" i="11"/>
  <c r="IP82" i="11"/>
  <c r="J82" i="11"/>
  <c r="HX82" i="11"/>
  <c r="IC78" i="11"/>
  <c r="IP78" i="11"/>
  <c r="HX78" i="11"/>
  <c r="J78" i="11"/>
  <c r="IC74" i="11"/>
  <c r="IP74" i="11"/>
  <c r="HX74" i="11"/>
  <c r="J74" i="11"/>
  <c r="IC70" i="11"/>
  <c r="IP70" i="11"/>
  <c r="J70" i="11"/>
  <c r="HX70" i="11"/>
  <c r="IC66" i="11"/>
  <c r="IP66" i="11"/>
  <c r="HX66" i="11"/>
  <c r="J66" i="11"/>
  <c r="IC62" i="11"/>
  <c r="IP62" i="11"/>
  <c r="HX62" i="11"/>
  <c r="J62" i="11"/>
  <c r="IC58" i="11"/>
  <c r="IP58" i="11"/>
  <c r="J58" i="11"/>
  <c r="HX58" i="11"/>
  <c r="IC54" i="11"/>
  <c r="IP54" i="11"/>
  <c r="J54" i="11"/>
  <c r="HX54" i="11"/>
  <c r="IC50" i="11"/>
  <c r="IP50" i="11"/>
  <c r="HX50" i="11"/>
  <c r="J50" i="11"/>
  <c r="IC46" i="11"/>
  <c r="IP46" i="11"/>
  <c r="HX46" i="11"/>
  <c r="J46" i="11"/>
  <c r="IC42" i="11"/>
  <c r="IP42" i="11"/>
  <c r="J42" i="11"/>
  <c r="HX42" i="11"/>
  <c r="IC38" i="11"/>
  <c r="IP38" i="11"/>
  <c r="HX38" i="11"/>
  <c r="J38" i="11"/>
  <c r="IC34" i="11"/>
  <c r="IP34" i="11"/>
  <c r="HX34" i="11"/>
  <c r="J34" i="11"/>
  <c r="IC30" i="11"/>
  <c r="IP30" i="11"/>
  <c r="HX30" i="11"/>
  <c r="J30" i="11"/>
  <c r="IC26" i="11"/>
  <c r="IP26" i="11"/>
  <c r="J26" i="11"/>
  <c r="HX26" i="11"/>
  <c r="IC22" i="11"/>
  <c r="IP22" i="11"/>
  <c r="J22" i="11"/>
  <c r="HX22" i="11"/>
  <c r="IC18" i="11"/>
  <c r="IP18" i="11"/>
  <c r="HX18" i="11"/>
  <c r="J18" i="11"/>
  <c r="IC14" i="11"/>
  <c r="IP14" i="11"/>
  <c r="HX14" i="11"/>
  <c r="J14" i="11"/>
  <c r="IC10" i="11"/>
  <c r="IP10" i="11"/>
  <c r="HX10" i="11"/>
  <c r="J10" i="11"/>
  <c r="H112" i="3"/>
  <c r="I10" i="3" l="1"/>
  <c r="I12" i="3"/>
  <c r="I13" i="3"/>
  <c r="I14" i="3"/>
  <c r="I15" i="3"/>
  <c r="I16" i="3"/>
  <c r="I17" i="3"/>
  <c r="I18" i="3"/>
  <c r="I19" i="3"/>
  <c r="I21" i="3"/>
  <c r="I22" i="3"/>
  <c r="I23" i="3"/>
  <c r="I24" i="3"/>
  <c r="I25" i="3"/>
  <c r="I26" i="3"/>
  <c r="I27" i="3"/>
  <c r="I28" i="3"/>
  <c r="I29" i="3"/>
  <c r="I30" i="3"/>
  <c r="I31" i="3"/>
  <c r="I33" i="3"/>
  <c r="I34" i="3"/>
  <c r="I35" i="3"/>
  <c r="I36" i="3"/>
  <c r="I37" i="3"/>
  <c r="I38" i="3"/>
  <c r="I39"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9" i="3"/>
  <c r="I80"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U8" i="15" l="1"/>
  <c r="H113" i="2" l="1"/>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G112" i="3"/>
  <c r="I9" i="3"/>
  <c r="I8" i="3"/>
  <c r="I7" i="3"/>
  <c r="I6" i="3"/>
  <c r="AA113" i="2"/>
  <c r="AA112" i="2"/>
  <c r="AA111" i="2"/>
  <c r="AA110" i="2"/>
  <c r="AA109" i="2"/>
  <c r="AA108" i="2"/>
  <c r="AA107" i="2"/>
  <c r="D113" i="2"/>
  <c r="D112" i="2"/>
  <c r="D111" i="2"/>
  <c r="D110" i="2"/>
  <c r="D109" i="2"/>
  <c r="F109" i="2" s="1"/>
  <c r="D108" i="2"/>
  <c r="D107" i="2"/>
  <c r="E113" i="2"/>
  <c r="E112" i="2"/>
  <c r="F112" i="2" s="1"/>
  <c r="E111" i="2"/>
  <c r="E110" i="2"/>
  <c r="E109" i="2"/>
  <c r="E108" i="2"/>
  <c r="E107" i="2"/>
  <c r="D106" i="2"/>
  <c r="E106" i="2"/>
  <c r="D105" i="2"/>
  <c r="E105" i="2"/>
  <c r="D104" i="2"/>
  <c r="E104" i="2"/>
  <c r="D103" i="2"/>
  <c r="E103" i="2"/>
  <c r="D102" i="2"/>
  <c r="E102" i="2"/>
  <c r="D101" i="2"/>
  <c r="E101" i="2"/>
  <c r="D100" i="2"/>
  <c r="E100" i="2"/>
  <c r="D99" i="2"/>
  <c r="E99" i="2"/>
  <c r="D98" i="2"/>
  <c r="E98" i="2"/>
  <c r="D97" i="2"/>
  <c r="E97" i="2"/>
  <c r="D96" i="2"/>
  <c r="E96" i="2"/>
  <c r="D95" i="2"/>
  <c r="E95" i="2"/>
  <c r="D94" i="2"/>
  <c r="E94" i="2"/>
  <c r="D93" i="2"/>
  <c r="F93" i="2" s="1"/>
  <c r="E93" i="2"/>
  <c r="D92" i="2"/>
  <c r="E92" i="2"/>
  <c r="D91" i="2"/>
  <c r="E91" i="2"/>
  <c r="D90" i="2"/>
  <c r="E90" i="2"/>
  <c r="D89" i="2"/>
  <c r="E89" i="2"/>
  <c r="D88" i="2"/>
  <c r="E88" i="2"/>
  <c r="D87" i="2"/>
  <c r="F87" i="2" s="1"/>
  <c r="E87" i="2"/>
  <c r="D86" i="2"/>
  <c r="E86" i="2"/>
  <c r="D85" i="2"/>
  <c r="E85" i="2"/>
  <c r="D84" i="2"/>
  <c r="E84" i="2"/>
  <c r="D83" i="2"/>
  <c r="E83" i="2"/>
  <c r="D82" i="2"/>
  <c r="E82" i="2"/>
  <c r="D81" i="2"/>
  <c r="E81" i="2"/>
  <c r="D80" i="2"/>
  <c r="E80" i="2"/>
  <c r="D79" i="2"/>
  <c r="E79" i="2"/>
  <c r="D78" i="2"/>
  <c r="E78" i="2"/>
  <c r="D77" i="2"/>
  <c r="F77" i="2" s="1"/>
  <c r="E77" i="2"/>
  <c r="D76" i="2"/>
  <c r="E76" i="2"/>
  <c r="D75" i="2"/>
  <c r="E75" i="2"/>
  <c r="D74" i="2"/>
  <c r="E74" i="2"/>
  <c r="D73" i="2"/>
  <c r="E73" i="2"/>
  <c r="D72" i="2"/>
  <c r="E72" i="2"/>
  <c r="D71" i="2"/>
  <c r="E71" i="2"/>
  <c r="D70" i="2"/>
  <c r="E70" i="2"/>
  <c r="D69" i="2"/>
  <c r="E69" i="2"/>
  <c r="D68" i="2"/>
  <c r="E68" i="2"/>
  <c r="D67" i="2"/>
  <c r="E67" i="2"/>
  <c r="D66" i="2"/>
  <c r="E66" i="2"/>
  <c r="D65" i="2"/>
  <c r="E65" i="2"/>
  <c r="D64" i="2"/>
  <c r="E64" i="2"/>
  <c r="D63" i="2"/>
  <c r="E63" i="2"/>
  <c r="D62" i="2"/>
  <c r="E62" i="2"/>
  <c r="D61" i="2"/>
  <c r="E61" i="2"/>
  <c r="D60" i="2"/>
  <c r="E60" i="2"/>
  <c r="D59" i="2"/>
  <c r="E59" i="2"/>
  <c r="D58" i="2"/>
  <c r="E58" i="2"/>
  <c r="D57" i="2"/>
  <c r="E57" i="2"/>
  <c r="D56" i="2"/>
  <c r="E56" i="2"/>
  <c r="D55" i="2"/>
  <c r="E55" i="2"/>
  <c r="D54" i="2"/>
  <c r="E54" i="2"/>
  <c r="D53" i="2"/>
  <c r="E53" i="2"/>
  <c r="D52" i="2"/>
  <c r="E52" i="2"/>
  <c r="D51" i="2"/>
  <c r="E51" i="2"/>
  <c r="D50" i="2"/>
  <c r="E50" i="2"/>
  <c r="D49" i="2"/>
  <c r="E49" i="2"/>
  <c r="D48" i="2"/>
  <c r="E48" i="2"/>
  <c r="D47" i="2"/>
  <c r="E47" i="2"/>
  <c r="D46" i="2"/>
  <c r="E46" i="2"/>
  <c r="D45" i="2"/>
  <c r="E45" i="2"/>
  <c r="D44" i="2"/>
  <c r="E44" i="2"/>
  <c r="D43" i="2"/>
  <c r="E43" i="2"/>
  <c r="D42" i="2"/>
  <c r="E42" i="2"/>
  <c r="D41" i="2"/>
  <c r="E41" i="2"/>
  <c r="D40" i="2"/>
  <c r="E40" i="2"/>
  <c r="D39" i="2"/>
  <c r="E39" i="2"/>
  <c r="D38" i="2"/>
  <c r="E38" i="2"/>
  <c r="D37" i="2"/>
  <c r="E37" i="2"/>
  <c r="D36" i="2"/>
  <c r="E36" i="2"/>
  <c r="D35" i="2"/>
  <c r="E35" i="2"/>
  <c r="D34" i="2"/>
  <c r="E34" i="2"/>
  <c r="D33" i="2"/>
  <c r="E33" i="2"/>
  <c r="D32" i="2"/>
  <c r="E32" i="2"/>
  <c r="D31" i="2"/>
  <c r="E31" i="2"/>
  <c r="D30" i="2"/>
  <c r="E30" i="2"/>
  <c r="D29" i="2"/>
  <c r="E29" i="2"/>
  <c r="D28" i="2"/>
  <c r="E28" i="2"/>
  <c r="D27" i="2"/>
  <c r="F27" i="2" s="1"/>
  <c r="E27" i="2"/>
  <c r="D26" i="2"/>
  <c r="E26" i="2"/>
  <c r="D25" i="2"/>
  <c r="E25" i="2"/>
  <c r="D24" i="2"/>
  <c r="E24" i="2"/>
  <c r="D23" i="2"/>
  <c r="E23" i="2"/>
  <c r="D22" i="2"/>
  <c r="E22" i="2"/>
  <c r="D21" i="2"/>
  <c r="E21" i="2"/>
  <c r="D20" i="2"/>
  <c r="E20" i="2"/>
  <c r="D19" i="2"/>
  <c r="E19" i="2"/>
  <c r="D18" i="2"/>
  <c r="E18" i="2"/>
  <c r="D17" i="2"/>
  <c r="E17" i="2"/>
  <c r="D16" i="2"/>
  <c r="E16" i="2"/>
  <c r="D15" i="2"/>
  <c r="E15" i="2"/>
  <c r="D14" i="2"/>
  <c r="E14" i="2"/>
  <c r="D13" i="2"/>
  <c r="E13" i="2"/>
  <c r="D12" i="2"/>
  <c r="E12" i="2"/>
  <c r="D11" i="2"/>
  <c r="E11" i="2"/>
  <c r="D10" i="2"/>
  <c r="E10" i="2"/>
  <c r="D9" i="2"/>
  <c r="E9" i="2"/>
  <c r="D8" i="2"/>
  <c r="E8" i="2"/>
  <c r="D7" i="2"/>
  <c r="E7" i="2"/>
  <c r="Q7" i="2"/>
  <c r="I7" i="2"/>
  <c r="AA7" i="2"/>
  <c r="AA79"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91" i="2"/>
  <c r="J92" i="2"/>
  <c r="J93" i="2"/>
  <c r="J94" i="2"/>
  <c r="J95" i="2"/>
  <c r="J96" i="2"/>
  <c r="J97" i="2"/>
  <c r="J98" i="2"/>
  <c r="J99" i="2"/>
  <c r="J100" i="2"/>
  <c r="J101" i="2"/>
  <c r="J102" i="2"/>
  <c r="J103" i="2"/>
  <c r="J104" i="2"/>
  <c r="J105" i="2"/>
  <c r="J106" i="2"/>
  <c r="J107" i="2"/>
  <c r="J108" i="2"/>
  <c r="J109" i="2"/>
  <c r="J110" i="2"/>
  <c r="J111" i="2"/>
  <c r="J112" i="2"/>
  <c r="J113" i="2"/>
  <c r="AA84"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91" i="2"/>
  <c r="K92" i="2"/>
  <c r="K93" i="2"/>
  <c r="K94" i="2"/>
  <c r="K95" i="2"/>
  <c r="K96" i="2"/>
  <c r="K97" i="2"/>
  <c r="K98" i="2"/>
  <c r="K99" i="2"/>
  <c r="K100" i="2"/>
  <c r="K101" i="2"/>
  <c r="K102" i="2"/>
  <c r="K103" i="2"/>
  <c r="K104" i="2"/>
  <c r="K105" i="2"/>
  <c r="K106" i="2"/>
  <c r="K107" i="2"/>
  <c r="K108" i="2"/>
  <c r="K109" i="2"/>
  <c r="K110" i="2"/>
  <c r="K111" i="2"/>
  <c r="K112" i="2"/>
  <c r="K113" i="2"/>
  <c r="AA85"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91" i="2"/>
  <c r="L92" i="2"/>
  <c r="L93" i="2"/>
  <c r="L94" i="2"/>
  <c r="L95" i="2"/>
  <c r="L96" i="2"/>
  <c r="L97" i="2"/>
  <c r="L98" i="2"/>
  <c r="L99" i="2"/>
  <c r="L100" i="2"/>
  <c r="L101" i="2"/>
  <c r="L102" i="2"/>
  <c r="L103" i="2"/>
  <c r="L104" i="2"/>
  <c r="L105" i="2"/>
  <c r="L106" i="2"/>
  <c r="L107" i="2"/>
  <c r="L108" i="2"/>
  <c r="L109" i="2"/>
  <c r="L110" i="2"/>
  <c r="L111" i="2"/>
  <c r="L112" i="2"/>
  <c r="L113" i="2"/>
  <c r="M7" i="2"/>
  <c r="V7" i="2" s="1"/>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91" i="2"/>
  <c r="M92" i="2"/>
  <c r="M93" i="2"/>
  <c r="M94" i="2"/>
  <c r="M95" i="2"/>
  <c r="M96" i="2"/>
  <c r="M97" i="2"/>
  <c r="M98" i="2"/>
  <c r="M99" i="2"/>
  <c r="M100" i="2"/>
  <c r="M101" i="2"/>
  <c r="M102" i="2"/>
  <c r="M103" i="2"/>
  <c r="M104" i="2"/>
  <c r="M105" i="2"/>
  <c r="M106" i="2"/>
  <c r="M107" i="2"/>
  <c r="M108" i="2"/>
  <c r="M109" i="2"/>
  <c r="M110" i="2"/>
  <c r="M111" i="2"/>
  <c r="M112" i="2"/>
  <c r="M113" i="2"/>
  <c r="AA87"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91" i="2"/>
  <c r="N92" i="2"/>
  <c r="N93" i="2"/>
  <c r="N94" i="2"/>
  <c r="N95" i="2"/>
  <c r="N96" i="2"/>
  <c r="N97" i="2"/>
  <c r="N98" i="2"/>
  <c r="N99" i="2"/>
  <c r="N100" i="2"/>
  <c r="N101" i="2"/>
  <c r="N102" i="2"/>
  <c r="N103" i="2"/>
  <c r="N104" i="2"/>
  <c r="N105" i="2"/>
  <c r="N106" i="2"/>
  <c r="N107" i="2"/>
  <c r="N108" i="2"/>
  <c r="N109" i="2"/>
  <c r="N110" i="2"/>
  <c r="N111" i="2"/>
  <c r="N112" i="2"/>
  <c r="N113" i="2"/>
  <c r="AA88"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91" i="2"/>
  <c r="O92" i="2"/>
  <c r="O93" i="2"/>
  <c r="O94" i="2"/>
  <c r="O95" i="2"/>
  <c r="O96" i="2"/>
  <c r="O97" i="2"/>
  <c r="O98" i="2"/>
  <c r="O99" i="2"/>
  <c r="O100" i="2"/>
  <c r="O101" i="2"/>
  <c r="O102" i="2"/>
  <c r="O103" i="2"/>
  <c r="O104" i="2"/>
  <c r="O105" i="2"/>
  <c r="O106" i="2"/>
  <c r="O107" i="2"/>
  <c r="O108" i="2"/>
  <c r="O109" i="2"/>
  <c r="O110" i="2"/>
  <c r="O111" i="2"/>
  <c r="O112" i="2"/>
  <c r="O113" i="2"/>
  <c r="AA89"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91" i="2"/>
  <c r="P92" i="2"/>
  <c r="P93" i="2"/>
  <c r="P94" i="2"/>
  <c r="P95" i="2"/>
  <c r="P96" i="2"/>
  <c r="P97" i="2"/>
  <c r="P98" i="2"/>
  <c r="P99" i="2"/>
  <c r="P100" i="2"/>
  <c r="P101" i="2"/>
  <c r="P102" i="2"/>
  <c r="P103" i="2"/>
  <c r="P104" i="2"/>
  <c r="P105" i="2"/>
  <c r="P106" i="2"/>
  <c r="P107" i="2"/>
  <c r="P108" i="2"/>
  <c r="P109" i="2"/>
  <c r="P110" i="2"/>
  <c r="P111" i="2"/>
  <c r="P112" i="2"/>
  <c r="P113" i="2"/>
  <c r="AA90" i="2"/>
  <c r="I8" i="2"/>
  <c r="AA8" i="2"/>
  <c r="I9" i="2"/>
  <c r="AA9" i="2"/>
  <c r="I10" i="2"/>
  <c r="AA10" i="2"/>
  <c r="I11" i="2"/>
  <c r="AA11" i="2"/>
  <c r="I12" i="2"/>
  <c r="AA12" i="2"/>
  <c r="I13" i="2"/>
  <c r="AA13" i="2"/>
  <c r="I14" i="2"/>
  <c r="AA14" i="2"/>
  <c r="I15" i="2"/>
  <c r="AA15" i="2"/>
  <c r="I16" i="2"/>
  <c r="AA16" i="2"/>
  <c r="I17" i="2"/>
  <c r="AA17" i="2"/>
  <c r="I18" i="2"/>
  <c r="AA18" i="2"/>
  <c r="I19" i="2"/>
  <c r="AA19" i="2"/>
  <c r="I20" i="2"/>
  <c r="AA20" i="2"/>
  <c r="I21" i="2"/>
  <c r="AA21" i="2"/>
  <c r="I22" i="2"/>
  <c r="AA22" i="2"/>
  <c r="I23" i="2"/>
  <c r="AA23" i="2"/>
  <c r="I24" i="2"/>
  <c r="AA24" i="2"/>
  <c r="I25" i="2"/>
  <c r="AA25" i="2"/>
  <c r="I26" i="2"/>
  <c r="AA26" i="2"/>
  <c r="I27" i="2"/>
  <c r="AA27" i="2"/>
  <c r="I28" i="2"/>
  <c r="AA28" i="2"/>
  <c r="I29" i="2"/>
  <c r="AA29" i="2"/>
  <c r="I30" i="2"/>
  <c r="AA30" i="2"/>
  <c r="I31" i="2"/>
  <c r="AA31" i="2"/>
  <c r="I32" i="2"/>
  <c r="AA32" i="2"/>
  <c r="I33" i="2"/>
  <c r="AA33" i="2"/>
  <c r="I34" i="2"/>
  <c r="AA34" i="2"/>
  <c r="I35" i="2"/>
  <c r="AA35" i="2"/>
  <c r="I36" i="2"/>
  <c r="AA36" i="2"/>
  <c r="I37" i="2"/>
  <c r="AA37" i="2"/>
  <c r="I38" i="2"/>
  <c r="AA38" i="2"/>
  <c r="I39" i="2"/>
  <c r="AA39" i="2"/>
  <c r="I40" i="2"/>
  <c r="AA40" i="2"/>
  <c r="I41" i="2"/>
  <c r="AA41" i="2"/>
  <c r="I42" i="2"/>
  <c r="AA42" i="2"/>
  <c r="I43" i="2"/>
  <c r="AA43" i="2"/>
  <c r="I44" i="2"/>
  <c r="AA44" i="2"/>
  <c r="I45" i="2"/>
  <c r="AA45" i="2"/>
  <c r="I46" i="2"/>
  <c r="AA46" i="2"/>
  <c r="I47" i="2"/>
  <c r="AA47" i="2"/>
  <c r="I48" i="2"/>
  <c r="AA48" i="2"/>
  <c r="I49" i="2"/>
  <c r="AA49" i="2"/>
  <c r="I50" i="2"/>
  <c r="AA50" i="2"/>
  <c r="I51" i="2"/>
  <c r="AA51" i="2"/>
  <c r="I52" i="2"/>
  <c r="AA52" i="2"/>
  <c r="I53" i="2"/>
  <c r="AA53" i="2"/>
  <c r="I54" i="2"/>
  <c r="AA54" i="2"/>
  <c r="I55" i="2"/>
  <c r="AA55" i="2"/>
  <c r="I56" i="2"/>
  <c r="AA56" i="2"/>
  <c r="I57" i="2"/>
  <c r="AA57" i="2"/>
  <c r="I58" i="2"/>
  <c r="AA58" i="2"/>
  <c r="I59" i="2"/>
  <c r="AA59" i="2"/>
  <c r="I60" i="2"/>
  <c r="AA60" i="2"/>
  <c r="I61" i="2"/>
  <c r="AA61" i="2"/>
  <c r="I62" i="2"/>
  <c r="AA62" i="2"/>
  <c r="I63" i="2"/>
  <c r="AA63" i="2"/>
  <c r="I64" i="2"/>
  <c r="AA64" i="2"/>
  <c r="I65" i="2"/>
  <c r="AA65" i="2"/>
  <c r="I66" i="2"/>
  <c r="AA66" i="2"/>
  <c r="I67" i="2"/>
  <c r="AA67" i="2"/>
  <c r="I68" i="2"/>
  <c r="AA68" i="2"/>
  <c r="I69" i="2"/>
  <c r="AA69" i="2"/>
  <c r="I70" i="2"/>
  <c r="AA70" i="2"/>
  <c r="I71" i="2"/>
  <c r="AA71" i="2"/>
  <c r="I72" i="2"/>
  <c r="AA72" i="2"/>
  <c r="I73" i="2"/>
  <c r="AA73" i="2"/>
  <c r="I74" i="2"/>
  <c r="AA74" i="2"/>
  <c r="I75" i="2"/>
  <c r="AA75" i="2"/>
  <c r="I76" i="2"/>
  <c r="AA76" i="2"/>
  <c r="AA77" i="2"/>
  <c r="AA78" i="2"/>
  <c r="AA80" i="2"/>
  <c r="AA81" i="2"/>
  <c r="AA82" i="2"/>
  <c r="AA83" i="2"/>
  <c r="AA86" i="2"/>
  <c r="I91" i="2"/>
  <c r="AA91" i="2"/>
  <c r="I92" i="2"/>
  <c r="AA92" i="2"/>
  <c r="I93" i="2"/>
  <c r="AA93" i="2"/>
  <c r="I94" i="2"/>
  <c r="AA94" i="2"/>
  <c r="I95" i="2"/>
  <c r="AA95" i="2"/>
  <c r="I96" i="2"/>
  <c r="AA96" i="2"/>
  <c r="I97" i="2"/>
  <c r="AA97" i="2"/>
  <c r="I98" i="2"/>
  <c r="AA98" i="2"/>
  <c r="I99" i="2"/>
  <c r="AA99" i="2"/>
  <c r="I100" i="2"/>
  <c r="AA100" i="2"/>
  <c r="I101" i="2"/>
  <c r="AA101" i="2"/>
  <c r="I102" i="2"/>
  <c r="AA102" i="2"/>
  <c r="I103" i="2"/>
  <c r="AA103" i="2"/>
  <c r="I104" i="2"/>
  <c r="AA104" i="2"/>
  <c r="I105" i="2"/>
  <c r="AA105" i="2"/>
  <c r="I106" i="2"/>
  <c r="AA106" i="2"/>
  <c r="I107" i="2"/>
  <c r="I108" i="2"/>
  <c r="I109" i="2"/>
  <c r="I110" i="2"/>
  <c r="I111" i="2"/>
  <c r="I112" i="2"/>
  <c r="I113"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AF20" i="2"/>
  <c r="AF19" i="2"/>
  <c r="AF18" i="2"/>
  <c r="AF17" i="2"/>
  <c r="AF16" i="2"/>
  <c r="AF15" i="2"/>
  <c r="AF14" i="2"/>
  <c r="AF13" i="2"/>
  <c r="AF12" i="2"/>
  <c r="AF11" i="2"/>
  <c r="AF10" i="2"/>
  <c r="AF9" i="2"/>
  <c r="AF8" i="2"/>
  <c r="AF7" i="2"/>
  <c r="E12" i="9"/>
  <c r="IE6" i="11"/>
  <c r="M33" i="8" s="1"/>
  <c r="DR7" i="11"/>
  <c r="II7" i="11"/>
  <c r="II8" i="11"/>
  <c r="II9" i="11"/>
  <c r="II10" i="11"/>
  <c r="II11" i="11"/>
  <c r="II12" i="11"/>
  <c r="II13" i="11"/>
  <c r="II14" i="11"/>
  <c r="II15" i="11"/>
  <c r="II16" i="11"/>
  <c r="II17" i="11"/>
  <c r="II18" i="11"/>
  <c r="II19" i="11"/>
  <c r="II20" i="11"/>
  <c r="II21" i="11"/>
  <c r="II22" i="11"/>
  <c r="II23" i="11"/>
  <c r="II24" i="11"/>
  <c r="II25" i="11"/>
  <c r="II26" i="11"/>
  <c r="II27"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5" i="11"/>
  <c r="II76" i="11"/>
  <c r="II77" i="11"/>
  <c r="II78" i="11"/>
  <c r="II79" i="11"/>
  <c r="II80" i="11"/>
  <c r="II81" i="11"/>
  <c r="II82" i="11"/>
  <c r="II83" i="11"/>
  <c r="II84" i="11"/>
  <c r="II85" i="11"/>
  <c r="II86" i="11"/>
  <c r="II87" i="11"/>
  <c r="II88" i="11"/>
  <c r="II89" i="11"/>
  <c r="II90" i="11"/>
  <c r="II91" i="11"/>
  <c r="II92" i="11"/>
  <c r="II93" i="11"/>
  <c r="II94" i="11"/>
  <c r="II95" i="11"/>
  <c r="II96" i="11"/>
  <c r="II97" i="11"/>
  <c r="II98" i="11"/>
  <c r="II99" i="11"/>
  <c r="II100" i="11"/>
  <c r="II101" i="11"/>
  <c r="II102" i="11"/>
  <c r="II103" i="11"/>
  <c r="II104" i="11"/>
  <c r="II105" i="11"/>
  <c r="II106" i="11"/>
  <c r="II107" i="11"/>
  <c r="II108" i="11"/>
  <c r="II109" i="11"/>
  <c r="II110" i="11"/>
  <c r="II111" i="11"/>
  <c r="II112" i="11"/>
  <c r="II113" i="11"/>
  <c r="AH43" i="2"/>
  <c r="I5" i="3"/>
  <c r="F49" i="2"/>
  <c r="F11" i="2"/>
  <c r="I112" i="3" l="1"/>
  <c r="J5" i="3" s="1"/>
  <c r="IG7" i="11" s="1"/>
  <c r="F23" i="2"/>
  <c r="F53" i="2"/>
  <c r="F59" i="2"/>
  <c r="F61" i="2"/>
  <c r="F63" i="2"/>
  <c r="F67" i="2"/>
  <c r="F83" i="2"/>
  <c r="F97" i="2"/>
  <c r="F107" i="2"/>
  <c r="J8" i="3"/>
  <c r="IG10" i="11" s="1"/>
  <c r="J85" i="3"/>
  <c r="IG87" i="11" s="1"/>
  <c r="J83" i="3"/>
  <c r="IG85" i="11" s="1"/>
  <c r="J102" i="3"/>
  <c r="IG104" i="11" s="1"/>
  <c r="J50" i="3"/>
  <c r="IG52" i="11" s="1"/>
  <c r="J14" i="3"/>
  <c r="IG16" i="11" s="1"/>
  <c r="J69" i="3"/>
  <c r="IG71" i="11" s="1"/>
  <c r="J43" i="3"/>
  <c r="IG45" i="11" s="1"/>
  <c r="J32" i="3"/>
  <c r="IG34" i="11" s="1"/>
  <c r="J58" i="3"/>
  <c r="IG60" i="11" s="1"/>
  <c r="J28" i="3"/>
  <c r="IG30" i="11" s="1"/>
  <c r="J80" i="3"/>
  <c r="IG82" i="11" s="1"/>
  <c r="J78" i="3"/>
  <c r="IG80" i="11" s="1"/>
  <c r="J57" i="3"/>
  <c r="IG59" i="11" s="1"/>
  <c r="J27" i="3"/>
  <c r="IG29" i="11" s="1"/>
  <c r="J46" i="3"/>
  <c r="IG48" i="11" s="1"/>
  <c r="J64" i="3"/>
  <c r="IG66" i="11" s="1"/>
  <c r="J101" i="3"/>
  <c r="IG103" i="11" s="1"/>
  <c r="J73" i="3"/>
  <c r="IG75" i="11" s="1"/>
  <c r="J67" i="3"/>
  <c r="IG69" i="11" s="1"/>
  <c r="J110" i="3"/>
  <c r="IG112" i="11" s="1"/>
  <c r="J99" i="3"/>
  <c r="IG101" i="11" s="1"/>
  <c r="J60" i="3"/>
  <c r="IG62" i="11" s="1"/>
  <c r="J104" i="3"/>
  <c r="IG106" i="11" s="1"/>
  <c r="J107" i="3"/>
  <c r="IG109" i="11" s="1"/>
  <c r="J95" i="3"/>
  <c r="IG97" i="11" s="1"/>
  <c r="J55" i="3"/>
  <c r="IG57" i="11" s="1"/>
  <c r="J86" i="3"/>
  <c r="IG88" i="11" s="1"/>
  <c r="J42" i="3"/>
  <c r="IG44" i="11" s="1"/>
  <c r="J19" i="3"/>
  <c r="IG21" i="11" s="1"/>
  <c r="J45" i="3"/>
  <c r="IG47" i="11" s="1"/>
  <c r="J11" i="3"/>
  <c r="IG13" i="11" s="1"/>
  <c r="J23" i="3"/>
  <c r="IG25" i="11" s="1"/>
  <c r="J34" i="3"/>
  <c r="IG36" i="11" s="1"/>
  <c r="J63" i="3"/>
  <c r="IG65" i="11" s="1"/>
  <c r="J59" i="3"/>
  <c r="IG61" i="11" s="1"/>
  <c r="J92" i="3"/>
  <c r="IG94" i="11" s="1"/>
  <c r="J61" i="3"/>
  <c r="IG63" i="11" s="1"/>
  <c r="J31" i="3"/>
  <c r="IG33" i="11" s="1"/>
  <c r="J44" i="3"/>
  <c r="IG46" i="11" s="1"/>
  <c r="F21" i="2"/>
  <c r="F25" i="2"/>
  <c r="F33" i="2"/>
  <c r="F35" i="2"/>
  <c r="F37" i="2"/>
  <c r="F51" i="2"/>
  <c r="F55" i="2"/>
  <c r="F57" i="2"/>
  <c r="F65" i="2"/>
  <c r="F95" i="2"/>
  <c r="F108" i="2"/>
  <c r="F28" i="2"/>
  <c r="F54" i="2"/>
  <c r="F72" i="2"/>
  <c r="F76" i="2"/>
  <c r="F80" i="2"/>
  <c r="F98" i="2"/>
  <c r="F39" i="2"/>
  <c r="F69" i="2"/>
  <c r="F14" i="2"/>
  <c r="F16" i="2"/>
  <c r="F62" i="2"/>
  <c r="F110" i="2"/>
  <c r="F82" i="2"/>
  <c r="F90" i="2"/>
  <c r="F92" i="2"/>
  <c r="F100" i="2"/>
  <c r="F102" i="2"/>
  <c r="F78" i="2"/>
  <c r="F84" i="2"/>
  <c r="F88" i="2"/>
  <c r="F18" i="2"/>
  <c r="F20" i="2"/>
  <c r="F22" i="2"/>
  <c r="F26" i="2"/>
  <c r="F30" i="2"/>
  <c r="F40" i="2"/>
  <c r="F44" i="2"/>
  <c r="F46" i="2"/>
  <c r="F52" i="2"/>
  <c r="F56" i="2"/>
  <c r="F58" i="2"/>
  <c r="F60" i="2"/>
  <c r="F64" i="2"/>
  <c r="F66" i="2"/>
  <c r="F68" i="2"/>
  <c r="F94" i="2"/>
  <c r="F8" i="2"/>
  <c r="F86" i="2"/>
  <c r="F48" i="2"/>
  <c r="F24" i="2"/>
  <c r="Y7" i="2"/>
  <c r="F36" i="2"/>
  <c r="F38" i="2"/>
  <c r="F42" i="2"/>
  <c r="F50" i="2"/>
  <c r="F74" i="2"/>
  <c r="T104" i="2"/>
  <c r="X104" i="2"/>
  <c r="Q104" i="2"/>
  <c r="U104" i="2"/>
  <c r="Y104" i="2"/>
  <c r="R104" i="2"/>
  <c r="V104" i="2"/>
  <c r="S104" i="2"/>
  <c r="W104" i="2"/>
  <c r="T100" i="2"/>
  <c r="X100" i="2"/>
  <c r="Q100" i="2"/>
  <c r="U100" i="2"/>
  <c r="Y100" i="2"/>
  <c r="R100" i="2"/>
  <c r="V100" i="2"/>
  <c r="S100" i="2"/>
  <c r="W100" i="2"/>
  <c r="T96" i="2"/>
  <c r="X96" i="2"/>
  <c r="Q96" i="2"/>
  <c r="Z96" i="2" s="1"/>
  <c r="AB96" i="2" s="1"/>
  <c r="U96" i="2"/>
  <c r="Y96" i="2"/>
  <c r="R96" i="2"/>
  <c r="V96" i="2"/>
  <c r="S96" i="2"/>
  <c r="W96" i="2"/>
  <c r="T92" i="2"/>
  <c r="X92" i="2"/>
  <c r="Q92" i="2"/>
  <c r="U92" i="2"/>
  <c r="Y92" i="2"/>
  <c r="R92" i="2"/>
  <c r="V92" i="2"/>
  <c r="S92" i="2"/>
  <c r="W92" i="2"/>
  <c r="T88" i="2"/>
  <c r="X88" i="2"/>
  <c r="Q88" i="2"/>
  <c r="U88" i="2"/>
  <c r="Y88" i="2"/>
  <c r="R88" i="2"/>
  <c r="V88" i="2"/>
  <c r="S88" i="2"/>
  <c r="W88" i="2"/>
  <c r="T84" i="2"/>
  <c r="X84" i="2"/>
  <c r="Q84" i="2"/>
  <c r="U84" i="2"/>
  <c r="Y84" i="2"/>
  <c r="R84" i="2"/>
  <c r="V84" i="2"/>
  <c r="S84" i="2"/>
  <c r="W84" i="2"/>
  <c r="S80" i="2"/>
  <c r="W80" i="2"/>
  <c r="R80" i="2"/>
  <c r="V80" i="2"/>
  <c r="T80" i="2"/>
  <c r="U80" i="2"/>
  <c r="X80" i="2"/>
  <c r="Q80" i="2"/>
  <c r="Y80" i="2"/>
  <c r="T75" i="2"/>
  <c r="X75" i="2"/>
  <c r="Q75" i="2"/>
  <c r="U75" i="2"/>
  <c r="Y75" i="2"/>
  <c r="R75" i="2"/>
  <c r="V75" i="2"/>
  <c r="S75" i="2"/>
  <c r="W75" i="2"/>
  <c r="S67" i="2"/>
  <c r="W67" i="2"/>
  <c r="T67" i="2"/>
  <c r="X67" i="2"/>
  <c r="Q67" i="2"/>
  <c r="U67" i="2"/>
  <c r="Y67" i="2"/>
  <c r="R67" i="2"/>
  <c r="V67" i="2"/>
  <c r="S63" i="2"/>
  <c r="W63" i="2"/>
  <c r="T63" i="2"/>
  <c r="X63" i="2"/>
  <c r="Q63" i="2"/>
  <c r="U63" i="2"/>
  <c r="Y63" i="2"/>
  <c r="R63" i="2"/>
  <c r="V63" i="2"/>
  <c r="S59" i="2"/>
  <c r="W59" i="2"/>
  <c r="T59" i="2"/>
  <c r="X59" i="2"/>
  <c r="Q59" i="2"/>
  <c r="U59" i="2"/>
  <c r="Y59" i="2"/>
  <c r="R59" i="2"/>
  <c r="V59" i="2"/>
  <c r="S55" i="2"/>
  <c r="W55" i="2"/>
  <c r="T55" i="2"/>
  <c r="X55" i="2"/>
  <c r="Q55" i="2"/>
  <c r="U55" i="2"/>
  <c r="Y55" i="2"/>
  <c r="R55" i="2"/>
  <c r="V55" i="2"/>
  <c r="S51" i="2"/>
  <c r="W51" i="2"/>
  <c r="T51" i="2"/>
  <c r="X51" i="2"/>
  <c r="Q51" i="2"/>
  <c r="U51" i="2"/>
  <c r="Y51" i="2"/>
  <c r="R51" i="2"/>
  <c r="V51" i="2"/>
  <c r="S47" i="2"/>
  <c r="W47" i="2"/>
  <c r="T47" i="2"/>
  <c r="X47" i="2"/>
  <c r="Q47" i="2"/>
  <c r="U47" i="2"/>
  <c r="Y47" i="2"/>
  <c r="R47" i="2"/>
  <c r="V47" i="2"/>
  <c r="S43" i="2"/>
  <c r="W43" i="2"/>
  <c r="Q43" i="2"/>
  <c r="U43" i="2"/>
  <c r="Y43" i="2"/>
  <c r="R43" i="2"/>
  <c r="V43" i="2"/>
  <c r="X43" i="2"/>
  <c r="T43" i="2"/>
  <c r="S39" i="2"/>
  <c r="W39" i="2"/>
  <c r="Q39" i="2"/>
  <c r="U39" i="2"/>
  <c r="Y39" i="2"/>
  <c r="R39" i="2"/>
  <c r="V39" i="2"/>
  <c r="T39" i="2"/>
  <c r="X39" i="2"/>
  <c r="S35" i="2"/>
  <c r="W35" i="2"/>
  <c r="T35" i="2"/>
  <c r="X35" i="2"/>
  <c r="Q35" i="2"/>
  <c r="U35" i="2"/>
  <c r="Y35" i="2"/>
  <c r="R35" i="2"/>
  <c r="V35" i="2"/>
  <c r="R27" i="2"/>
  <c r="V27" i="2"/>
  <c r="S27" i="2"/>
  <c r="W27" i="2"/>
  <c r="T27" i="2"/>
  <c r="X27" i="2"/>
  <c r="Q27" i="2"/>
  <c r="U27" i="2"/>
  <c r="Y27" i="2"/>
  <c r="R23" i="2"/>
  <c r="V23" i="2"/>
  <c r="S23" i="2"/>
  <c r="W23" i="2"/>
  <c r="T23" i="2"/>
  <c r="X23" i="2"/>
  <c r="Q23" i="2"/>
  <c r="U23" i="2"/>
  <c r="Y23" i="2"/>
  <c r="R19" i="2"/>
  <c r="V19" i="2"/>
  <c r="S19" i="2"/>
  <c r="W19" i="2"/>
  <c r="T19" i="2"/>
  <c r="X19" i="2"/>
  <c r="Q19" i="2"/>
  <c r="U19" i="2"/>
  <c r="Y19" i="2"/>
  <c r="R15" i="2"/>
  <c r="V15" i="2"/>
  <c r="S15" i="2"/>
  <c r="W15" i="2"/>
  <c r="T15" i="2"/>
  <c r="X15" i="2"/>
  <c r="Q15" i="2"/>
  <c r="U15" i="2"/>
  <c r="Y15" i="2"/>
  <c r="R11" i="2"/>
  <c r="V11" i="2"/>
  <c r="S11" i="2"/>
  <c r="W11" i="2"/>
  <c r="T11" i="2"/>
  <c r="X11" i="2"/>
  <c r="Q11" i="2"/>
  <c r="U11" i="2"/>
  <c r="Y11" i="2"/>
  <c r="S109" i="2"/>
  <c r="W109" i="2"/>
  <c r="T109" i="2"/>
  <c r="X109" i="2"/>
  <c r="Q109" i="2"/>
  <c r="U109" i="2"/>
  <c r="Y109" i="2"/>
  <c r="R109" i="2"/>
  <c r="V109" i="2"/>
  <c r="S113" i="2"/>
  <c r="W113" i="2"/>
  <c r="T113" i="2"/>
  <c r="X113" i="2"/>
  <c r="Q113" i="2"/>
  <c r="U113" i="2"/>
  <c r="Y113" i="2"/>
  <c r="R113" i="2"/>
  <c r="V113" i="2"/>
  <c r="T79" i="2"/>
  <c r="X79" i="2"/>
  <c r="R79" i="2"/>
  <c r="V79" i="2"/>
  <c r="S79" i="2"/>
  <c r="W79" i="2"/>
  <c r="Q79" i="2"/>
  <c r="Z79" i="2" s="1"/>
  <c r="AB79" i="2" s="1"/>
  <c r="U79" i="2"/>
  <c r="Y79" i="2"/>
  <c r="Q103" i="2"/>
  <c r="U103" i="2"/>
  <c r="Y103" i="2"/>
  <c r="R103" i="2"/>
  <c r="Z103" i="2" s="1"/>
  <c r="AB103" i="2" s="1"/>
  <c r="V103" i="2"/>
  <c r="S103" i="2"/>
  <c r="W103" i="2"/>
  <c r="T103" i="2"/>
  <c r="X103" i="2"/>
  <c r="Q99" i="2"/>
  <c r="U99" i="2"/>
  <c r="Y99" i="2"/>
  <c r="R99" i="2"/>
  <c r="V99" i="2"/>
  <c r="S99" i="2"/>
  <c r="W99" i="2"/>
  <c r="T99" i="2"/>
  <c r="X99" i="2"/>
  <c r="Q95" i="2"/>
  <c r="U95" i="2"/>
  <c r="Y95" i="2"/>
  <c r="R95" i="2"/>
  <c r="V95" i="2"/>
  <c r="S95" i="2"/>
  <c r="W95" i="2"/>
  <c r="T95" i="2"/>
  <c r="X95" i="2"/>
  <c r="Q91" i="2"/>
  <c r="U91" i="2"/>
  <c r="Y91" i="2"/>
  <c r="R91" i="2"/>
  <c r="V91" i="2"/>
  <c r="S91" i="2"/>
  <c r="W91" i="2"/>
  <c r="T91" i="2"/>
  <c r="X91" i="2"/>
  <c r="Q87" i="2"/>
  <c r="U87" i="2"/>
  <c r="Y87" i="2"/>
  <c r="R87" i="2"/>
  <c r="V87" i="2"/>
  <c r="S87" i="2"/>
  <c r="W87" i="2"/>
  <c r="T87" i="2"/>
  <c r="X87" i="2"/>
  <c r="Q83" i="2"/>
  <c r="U83" i="2"/>
  <c r="Y83" i="2"/>
  <c r="R83" i="2"/>
  <c r="V83" i="2"/>
  <c r="S83" i="2"/>
  <c r="W83" i="2"/>
  <c r="T83" i="2"/>
  <c r="X83" i="2"/>
  <c r="Q78" i="2"/>
  <c r="U78" i="2"/>
  <c r="Y78" i="2"/>
  <c r="R78" i="2"/>
  <c r="V78" i="2"/>
  <c r="S78" i="2"/>
  <c r="W78" i="2"/>
  <c r="T78" i="2"/>
  <c r="X78" i="2"/>
  <c r="Q74" i="2"/>
  <c r="U74" i="2"/>
  <c r="Y74" i="2"/>
  <c r="R74" i="2"/>
  <c r="V74" i="2"/>
  <c r="S74" i="2"/>
  <c r="W74" i="2"/>
  <c r="T74" i="2"/>
  <c r="X74" i="2"/>
  <c r="T70" i="2"/>
  <c r="X70" i="2"/>
  <c r="Q70" i="2"/>
  <c r="U70" i="2"/>
  <c r="Y70" i="2"/>
  <c r="R70" i="2"/>
  <c r="V70" i="2"/>
  <c r="S70" i="2"/>
  <c r="W70" i="2"/>
  <c r="T66" i="2"/>
  <c r="X66" i="2"/>
  <c r="Q66" i="2"/>
  <c r="U66" i="2"/>
  <c r="Y66" i="2"/>
  <c r="R66" i="2"/>
  <c r="V66" i="2"/>
  <c r="S66" i="2"/>
  <c r="W66" i="2"/>
  <c r="T62" i="2"/>
  <c r="X62" i="2"/>
  <c r="Q62" i="2"/>
  <c r="U62" i="2"/>
  <c r="Y62" i="2"/>
  <c r="R62" i="2"/>
  <c r="V62" i="2"/>
  <c r="S62" i="2"/>
  <c r="W62" i="2"/>
  <c r="T58" i="2"/>
  <c r="X58" i="2"/>
  <c r="Q58" i="2"/>
  <c r="U58" i="2"/>
  <c r="Y58" i="2"/>
  <c r="R58" i="2"/>
  <c r="V58" i="2"/>
  <c r="S58" i="2"/>
  <c r="W58" i="2"/>
  <c r="T54" i="2"/>
  <c r="X54" i="2"/>
  <c r="Q54" i="2"/>
  <c r="U54" i="2"/>
  <c r="Y54" i="2"/>
  <c r="R54" i="2"/>
  <c r="V54" i="2"/>
  <c r="S54" i="2"/>
  <c r="W54" i="2"/>
  <c r="T50" i="2"/>
  <c r="X50" i="2"/>
  <c r="Q50" i="2"/>
  <c r="U50" i="2"/>
  <c r="Y50" i="2"/>
  <c r="R50" i="2"/>
  <c r="V50" i="2"/>
  <c r="S50" i="2"/>
  <c r="W50" i="2"/>
  <c r="T46" i="2"/>
  <c r="R46" i="2"/>
  <c r="S46" i="2"/>
  <c r="W46" i="2"/>
  <c r="X46" i="2"/>
  <c r="Q46" i="2"/>
  <c r="Z46" i="2" s="1"/>
  <c r="AB46" i="2" s="1"/>
  <c r="Y46" i="2"/>
  <c r="U46" i="2"/>
  <c r="V46" i="2"/>
  <c r="T42" i="2"/>
  <c r="X42" i="2"/>
  <c r="R42" i="2"/>
  <c r="V42" i="2"/>
  <c r="S42" i="2"/>
  <c r="W42" i="2"/>
  <c r="Q42" i="2"/>
  <c r="Z42" i="2" s="1"/>
  <c r="AB42" i="2" s="1"/>
  <c r="U42" i="2"/>
  <c r="Y42" i="2"/>
  <c r="T38" i="2"/>
  <c r="X38" i="2"/>
  <c r="R38" i="2"/>
  <c r="V38" i="2"/>
  <c r="S38" i="2"/>
  <c r="W38" i="2"/>
  <c r="U38" i="2"/>
  <c r="Y38" i="2"/>
  <c r="Q38" i="2"/>
  <c r="T34" i="2"/>
  <c r="X34" i="2"/>
  <c r="Q34" i="2"/>
  <c r="U34" i="2"/>
  <c r="Y34" i="2"/>
  <c r="R34" i="2"/>
  <c r="V34" i="2"/>
  <c r="S34" i="2"/>
  <c r="W34" i="2"/>
  <c r="S30" i="2"/>
  <c r="W30" i="2"/>
  <c r="T30" i="2"/>
  <c r="X30" i="2"/>
  <c r="Q30" i="2"/>
  <c r="U30" i="2"/>
  <c r="Y30" i="2"/>
  <c r="R30" i="2"/>
  <c r="V30" i="2"/>
  <c r="S26" i="2"/>
  <c r="W26" i="2"/>
  <c r="T26" i="2"/>
  <c r="X26" i="2"/>
  <c r="Q26" i="2"/>
  <c r="U26" i="2"/>
  <c r="Y26" i="2"/>
  <c r="R26" i="2"/>
  <c r="V26" i="2"/>
  <c r="S22" i="2"/>
  <c r="W22" i="2"/>
  <c r="T22" i="2"/>
  <c r="X22" i="2"/>
  <c r="Q22" i="2"/>
  <c r="U22" i="2"/>
  <c r="Y22" i="2"/>
  <c r="R22" i="2"/>
  <c r="V22" i="2"/>
  <c r="S18" i="2"/>
  <c r="W18" i="2"/>
  <c r="T18" i="2"/>
  <c r="X18" i="2"/>
  <c r="Q18" i="2"/>
  <c r="U18" i="2"/>
  <c r="Y18" i="2"/>
  <c r="R18" i="2"/>
  <c r="V18" i="2"/>
  <c r="S14" i="2"/>
  <c r="W14" i="2"/>
  <c r="T14" i="2"/>
  <c r="X14" i="2"/>
  <c r="Q14" i="2"/>
  <c r="U14" i="2"/>
  <c r="Y14" i="2"/>
  <c r="R14" i="2"/>
  <c r="V14" i="2"/>
  <c r="S10" i="2"/>
  <c r="W10" i="2"/>
  <c r="T10" i="2"/>
  <c r="X10" i="2"/>
  <c r="Q10" i="2"/>
  <c r="U10" i="2"/>
  <c r="Y10" i="2"/>
  <c r="R10" i="2"/>
  <c r="V10" i="2"/>
  <c r="D6" i="2"/>
  <c r="R110" i="2"/>
  <c r="V110" i="2"/>
  <c r="S110" i="2"/>
  <c r="W110" i="2"/>
  <c r="T110" i="2"/>
  <c r="X110" i="2"/>
  <c r="Q110" i="2"/>
  <c r="U110" i="2"/>
  <c r="Y110" i="2"/>
  <c r="R106" i="2"/>
  <c r="V106" i="2"/>
  <c r="S106" i="2"/>
  <c r="W106" i="2"/>
  <c r="T106" i="2"/>
  <c r="X106" i="2"/>
  <c r="Q106" i="2"/>
  <c r="Z106" i="2" s="1"/>
  <c r="AB106" i="2" s="1"/>
  <c r="U106" i="2"/>
  <c r="Y106" i="2"/>
  <c r="R102" i="2"/>
  <c r="V102" i="2"/>
  <c r="S102" i="2"/>
  <c r="W102" i="2"/>
  <c r="T102" i="2"/>
  <c r="X102" i="2"/>
  <c r="Q102" i="2"/>
  <c r="U102" i="2"/>
  <c r="Y102" i="2"/>
  <c r="R98" i="2"/>
  <c r="V98" i="2"/>
  <c r="S98" i="2"/>
  <c r="W98" i="2"/>
  <c r="T98" i="2"/>
  <c r="X98" i="2"/>
  <c r="Q98" i="2"/>
  <c r="U98" i="2"/>
  <c r="Y98" i="2"/>
  <c r="R94" i="2"/>
  <c r="V94" i="2"/>
  <c r="S94" i="2"/>
  <c r="W94" i="2"/>
  <c r="T94" i="2"/>
  <c r="X94" i="2"/>
  <c r="Q94" i="2"/>
  <c r="U94" i="2"/>
  <c r="Y94" i="2"/>
  <c r="R90" i="2"/>
  <c r="V90" i="2"/>
  <c r="S90" i="2"/>
  <c r="W90" i="2"/>
  <c r="T90" i="2"/>
  <c r="X90" i="2"/>
  <c r="Q90" i="2"/>
  <c r="Z90" i="2" s="1"/>
  <c r="AB90" i="2" s="1"/>
  <c r="U90" i="2"/>
  <c r="Y90" i="2"/>
  <c r="R86" i="2"/>
  <c r="V86" i="2"/>
  <c r="S86" i="2"/>
  <c r="W86" i="2"/>
  <c r="T86" i="2"/>
  <c r="X86" i="2"/>
  <c r="Q86" i="2"/>
  <c r="U86" i="2"/>
  <c r="Y86" i="2"/>
  <c r="Q82" i="2"/>
  <c r="U82" i="2"/>
  <c r="Y82" i="2"/>
  <c r="T82" i="2"/>
  <c r="X82" i="2"/>
  <c r="R82" i="2"/>
  <c r="S82" i="2"/>
  <c r="V82" i="2"/>
  <c r="W82" i="2"/>
  <c r="R77" i="2"/>
  <c r="V77" i="2"/>
  <c r="S77" i="2"/>
  <c r="W77" i="2"/>
  <c r="T77" i="2"/>
  <c r="X77" i="2"/>
  <c r="Q77" i="2"/>
  <c r="U77" i="2"/>
  <c r="Y77" i="2"/>
  <c r="R73" i="2"/>
  <c r="V73" i="2"/>
  <c r="S73" i="2"/>
  <c r="W73" i="2"/>
  <c r="T73" i="2"/>
  <c r="X73" i="2"/>
  <c r="Q73" i="2"/>
  <c r="Z73" i="2" s="1"/>
  <c r="AB73" i="2" s="1"/>
  <c r="U73" i="2"/>
  <c r="Y73" i="2"/>
  <c r="Q69" i="2"/>
  <c r="U69" i="2"/>
  <c r="Y69" i="2"/>
  <c r="R69" i="2"/>
  <c r="V69" i="2"/>
  <c r="S69" i="2"/>
  <c r="W69" i="2"/>
  <c r="T69" i="2"/>
  <c r="X69" i="2"/>
  <c r="Q65" i="2"/>
  <c r="U65" i="2"/>
  <c r="Y65" i="2"/>
  <c r="R65" i="2"/>
  <c r="V65" i="2"/>
  <c r="S65" i="2"/>
  <c r="W65" i="2"/>
  <c r="T65" i="2"/>
  <c r="X65" i="2"/>
  <c r="Q61" i="2"/>
  <c r="U61" i="2"/>
  <c r="Y61" i="2"/>
  <c r="R61" i="2"/>
  <c r="V61" i="2"/>
  <c r="S61" i="2"/>
  <c r="W61" i="2"/>
  <c r="T61" i="2"/>
  <c r="X61" i="2"/>
  <c r="Q57" i="2"/>
  <c r="U57" i="2"/>
  <c r="Y57" i="2"/>
  <c r="R57" i="2"/>
  <c r="V57" i="2"/>
  <c r="S57" i="2"/>
  <c r="W57" i="2"/>
  <c r="T57" i="2"/>
  <c r="X57" i="2"/>
  <c r="Q53" i="2"/>
  <c r="U53" i="2"/>
  <c r="Y53" i="2"/>
  <c r="R53" i="2"/>
  <c r="V53" i="2"/>
  <c r="S53" i="2"/>
  <c r="W53" i="2"/>
  <c r="T53" i="2"/>
  <c r="X53" i="2"/>
  <c r="Q49" i="2"/>
  <c r="U49" i="2"/>
  <c r="Y49" i="2"/>
  <c r="R49" i="2"/>
  <c r="V49" i="2"/>
  <c r="S49" i="2"/>
  <c r="W49" i="2"/>
  <c r="T49" i="2"/>
  <c r="X49" i="2"/>
  <c r="Q45" i="2"/>
  <c r="U45" i="2"/>
  <c r="Y45" i="2"/>
  <c r="S45" i="2"/>
  <c r="W45" i="2"/>
  <c r="T45" i="2"/>
  <c r="X45" i="2"/>
  <c r="V45" i="2"/>
  <c r="R45" i="2"/>
  <c r="Q41" i="2"/>
  <c r="U41" i="2"/>
  <c r="Y41" i="2"/>
  <c r="S41" i="2"/>
  <c r="W41" i="2"/>
  <c r="T41" i="2"/>
  <c r="X41" i="2"/>
  <c r="R41" i="2"/>
  <c r="V41" i="2"/>
  <c r="Q37" i="2"/>
  <c r="U37" i="2"/>
  <c r="Y37" i="2"/>
  <c r="S37" i="2"/>
  <c r="W37" i="2"/>
  <c r="T37" i="2"/>
  <c r="X37" i="2"/>
  <c r="R37" i="2"/>
  <c r="V37" i="2"/>
  <c r="Q33" i="2"/>
  <c r="U33" i="2"/>
  <c r="Y33" i="2"/>
  <c r="R33" i="2"/>
  <c r="V33" i="2"/>
  <c r="S33" i="2"/>
  <c r="W33" i="2"/>
  <c r="T33" i="2"/>
  <c r="X33" i="2"/>
  <c r="T29" i="2"/>
  <c r="X29" i="2"/>
  <c r="Q29" i="2"/>
  <c r="U29" i="2"/>
  <c r="Y29" i="2"/>
  <c r="R29" i="2"/>
  <c r="V29" i="2"/>
  <c r="S29" i="2"/>
  <c r="W29" i="2"/>
  <c r="T25" i="2"/>
  <c r="X25" i="2"/>
  <c r="Q25" i="2"/>
  <c r="U25" i="2"/>
  <c r="Y25" i="2"/>
  <c r="R25" i="2"/>
  <c r="V25" i="2"/>
  <c r="S25" i="2"/>
  <c r="W25" i="2"/>
  <c r="T21" i="2"/>
  <c r="X21" i="2"/>
  <c r="Q21" i="2"/>
  <c r="U21" i="2"/>
  <c r="Y21" i="2"/>
  <c r="R21" i="2"/>
  <c r="V21" i="2"/>
  <c r="S21" i="2"/>
  <c r="W21" i="2"/>
  <c r="T17" i="2"/>
  <c r="X17" i="2"/>
  <c r="Q17" i="2"/>
  <c r="U17" i="2"/>
  <c r="Y17" i="2"/>
  <c r="R17" i="2"/>
  <c r="V17" i="2"/>
  <c r="S17" i="2"/>
  <c r="W17" i="2"/>
  <c r="T13" i="2"/>
  <c r="X13" i="2"/>
  <c r="Q13" i="2"/>
  <c r="U13" i="2"/>
  <c r="Y13" i="2"/>
  <c r="R13" i="2"/>
  <c r="V13" i="2"/>
  <c r="S13" i="2"/>
  <c r="W13" i="2"/>
  <c r="T9" i="2"/>
  <c r="X9" i="2"/>
  <c r="Q9" i="2"/>
  <c r="U9" i="2"/>
  <c r="Y9" i="2"/>
  <c r="R9" i="2"/>
  <c r="V9" i="2"/>
  <c r="S9" i="2"/>
  <c r="W9" i="2"/>
  <c r="Q107" i="2"/>
  <c r="U107" i="2"/>
  <c r="Y107" i="2"/>
  <c r="R107" i="2"/>
  <c r="V107" i="2"/>
  <c r="S107" i="2"/>
  <c r="W107" i="2"/>
  <c r="T107" i="2"/>
  <c r="X107" i="2"/>
  <c r="Q111" i="2"/>
  <c r="U111" i="2"/>
  <c r="Y111" i="2"/>
  <c r="R111" i="2"/>
  <c r="V111" i="2"/>
  <c r="S111" i="2"/>
  <c r="W111" i="2"/>
  <c r="T111" i="2"/>
  <c r="X111" i="2"/>
  <c r="S105" i="2"/>
  <c r="W105" i="2"/>
  <c r="T105" i="2"/>
  <c r="X105" i="2"/>
  <c r="Q105" i="2"/>
  <c r="U105" i="2"/>
  <c r="Y105" i="2"/>
  <c r="R105" i="2"/>
  <c r="V105" i="2"/>
  <c r="S101" i="2"/>
  <c r="W101" i="2"/>
  <c r="T101" i="2"/>
  <c r="X101" i="2"/>
  <c r="Q101" i="2"/>
  <c r="U101" i="2"/>
  <c r="Y101" i="2"/>
  <c r="R101" i="2"/>
  <c r="V101" i="2"/>
  <c r="S97" i="2"/>
  <c r="W97" i="2"/>
  <c r="T97" i="2"/>
  <c r="X97" i="2"/>
  <c r="Q97" i="2"/>
  <c r="Z97" i="2" s="1"/>
  <c r="AB97" i="2" s="1"/>
  <c r="AC97" i="2" s="1"/>
  <c r="AE97" i="2" s="1"/>
  <c r="U97" i="2"/>
  <c r="Y97" i="2"/>
  <c r="R97" i="2"/>
  <c r="V97" i="2"/>
  <c r="S93" i="2"/>
  <c r="W93" i="2"/>
  <c r="T93" i="2"/>
  <c r="X93" i="2"/>
  <c r="Q93" i="2"/>
  <c r="U93" i="2"/>
  <c r="Y93" i="2"/>
  <c r="R93" i="2"/>
  <c r="V93" i="2"/>
  <c r="S89" i="2"/>
  <c r="W89" i="2"/>
  <c r="T89" i="2"/>
  <c r="X89" i="2"/>
  <c r="Q89" i="2"/>
  <c r="U89" i="2"/>
  <c r="Y89" i="2"/>
  <c r="R89" i="2"/>
  <c r="V89" i="2"/>
  <c r="S85" i="2"/>
  <c r="W85" i="2"/>
  <c r="T85" i="2"/>
  <c r="X85" i="2"/>
  <c r="Q85" i="2"/>
  <c r="U85" i="2"/>
  <c r="Y85" i="2"/>
  <c r="R85" i="2"/>
  <c r="V85" i="2"/>
  <c r="R81" i="2"/>
  <c r="V81" i="2"/>
  <c r="Q81" i="2"/>
  <c r="U81" i="2"/>
  <c r="Y81" i="2"/>
  <c r="S81" i="2"/>
  <c r="T81" i="2"/>
  <c r="W81" i="2"/>
  <c r="X81" i="2"/>
  <c r="S76" i="2"/>
  <c r="W76" i="2"/>
  <c r="T76" i="2"/>
  <c r="X76" i="2"/>
  <c r="Q76" i="2"/>
  <c r="U76" i="2"/>
  <c r="Y76" i="2"/>
  <c r="R76" i="2"/>
  <c r="V76" i="2"/>
  <c r="S72" i="2"/>
  <c r="W72" i="2"/>
  <c r="T72" i="2"/>
  <c r="X72" i="2"/>
  <c r="Q72" i="2"/>
  <c r="U72" i="2"/>
  <c r="Y72" i="2"/>
  <c r="R72" i="2"/>
  <c r="V72" i="2"/>
  <c r="R68" i="2"/>
  <c r="V68" i="2"/>
  <c r="S68" i="2"/>
  <c r="W68" i="2"/>
  <c r="T68" i="2"/>
  <c r="X68" i="2"/>
  <c r="Q68" i="2"/>
  <c r="U68" i="2"/>
  <c r="Y68" i="2"/>
  <c r="R64" i="2"/>
  <c r="V64" i="2"/>
  <c r="S64" i="2"/>
  <c r="W64" i="2"/>
  <c r="T64" i="2"/>
  <c r="X64" i="2"/>
  <c r="Q64" i="2"/>
  <c r="U64" i="2"/>
  <c r="Y64" i="2"/>
  <c r="R60" i="2"/>
  <c r="V60" i="2"/>
  <c r="S60" i="2"/>
  <c r="W60" i="2"/>
  <c r="T60" i="2"/>
  <c r="X60" i="2"/>
  <c r="Q60" i="2"/>
  <c r="U60" i="2"/>
  <c r="Y60" i="2"/>
  <c r="R56" i="2"/>
  <c r="V56" i="2"/>
  <c r="S56" i="2"/>
  <c r="W56" i="2"/>
  <c r="T56" i="2"/>
  <c r="X56" i="2"/>
  <c r="Q56" i="2"/>
  <c r="U56" i="2"/>
  <c r="Y56" i="2"/>
  <c r="R52" i="2"/>
  <c r="V52" i="2"/>
  <c r="S52" i="2"/>
  <c r="W52" i="2"/>
  <c r="T52" i="2"/>
  <c r="X52" i="2"/>
  <c r="Q52" i="2"/>
  <c r="U52" i="2"/>
  <c r="Y52" i="2"/>
  <c r="R48" i="2"/>
  <c r="V48" i="2"/>
  <c r="S48" i="2"/>
  <c r="W48" i="2"/>
  <c r="T48" i="2"/>
  <c r="X48" i="2"/>
  <c r="Q48" i="2"/>
  <c r="U48" i="2"/>
  <c r="Y48" i="2"/>
  <c r="R44" i="2"/>
  <c r="V44" i="2"/>
  <c r="T44" i="2"/>
  <c r="X44" i="2"/>
  <c r="Q44" i="2"/>
  <c r="Z44" i="2" s="1"/>
  <c r="AB44" i="2" s="1"/>
  <c r="AC44" i="2" s="1"/>
  <c r="U44" i="2"/>
  <c r="Y44" i="2"/>
  <c r="S44" i="2"/>
  <c r="W44" i="2"/>
  <c r="R40" i="2"/>
  <c r="V40" i="2"/>
  <c r="T40" i="2"/>
  <c r="X40" i="2"/>
  <c r="Q40" i="2"/>
  <c r="Z40" i="2" s="1"/>
  <c r="AB40" i="2" s="1"/>
  <c r="U40" i="2"/>
  <c r="Y40" i="2"/>
  <c r="S40" i="2"/>
  <c r="W40" i="2"/>
  <c r="R36" i="2"/>
  <c r="V36" i="2"/>
  <c r="S36" i="2"/>
  <c r="T36" i="2"/>
  <c r="X36" i="2"/>
  <c r="Q36" i="2"/>
  <c r="U36" i="2"/>
  <c r="Y36" i="2"/>
  <c r="W36" i="2"/>
  <c r="R32" i="2"/>
  <c r="V32" i="2"/>
  <c r="S32" i="2"/>
  <c r="W32" i="2"/>
  <c r="T32" i="2"/>
  <c r="X32" i="2"/>
  <c r="Q32" i="2"/>
  <c r="U32" i="2"/>
  <c r="Y32" i="2"/>
  <c r="Q28" i="2"/>
  <c r="U28" i="2"/>
  <c r="Y28" i="2"/>
  <c r="R28" i="2"/>
  <c r="V28" i="2"/>
  <c r="S28" i="2"/>
  <c r="W28" i="2"/>
  <c r="T28" i="2"/>
  <c r="X28" i="2"/>
  <c r="Q24" i="2"/>
  <c r="U24" i="2"/>
  <c r="Y24" i="2"/>
  <c r="R24" i="2"/>
  <c r="V24" i="2"/>
  <c r="S24" i="2"/>
  <c r="W24" i="2"/>
  <c r="T24" i="2"/>
  <c r="X24" i="2"/>
  <c r="Q20" i="2"/>
  <c r="U20" i="2"/>
  <c r="Y20" i="2"/>
  <c r="R20" i="2"/>
  <c r="V20" i="2"/>
  <c r="S20" i="2"/>
  <c r="W20" i="2"/>
  <c r="T20" i="2"/>
  <c r="X20" i="2"/>
  <c r="Q16" i="2"/>
  <c r="U16" i="2"/>
  <c r="Y16" i="2"/>
  <c r="R16" i="2"/>
  <c r="V16" i="2"/>
  <c r="S16" i="2"/>
  <c r="W16" i="2"/>
  <c r="T16" i="2"/>
  <c r="X16" i="2"/>
  <c r="Q12" i="2"/>
  <c r="U12" i="2"/>
  <c r="Y12" i="2"/>
  <c r="R12" i="2"/>
  <c r="V12" i="2"/>
  <c r="S12" i="2"/>
  <c r="W12" i="2"/>
  <c r="T12" i="2"/>
  <c r="X12" i="2"/>
  <c r="Q8" i="2"/>
  <c r="U8" i="2"/>
  <c r="Y8" i="2"/>
  <c r="R8" i="2"/>
  <c r="V8" i="2"/>
  <c r="S8" i="2"/>
  <c r="W8" i="2"/>
  <c r="T8" i="2"/>
  <c r="X8" i="2"/>
  <c r="T108" i="2"/>
  <c r="X108" i="2"/>
  <c r="Q108" i="2"/>
  <c r="U108" i="2"/>
  <c r="Y108" i="2"/>
  <c r="R108" i="2"/>
  <c r="V108" i="2"/>
  <c r="S108" i="2"/>
  <c r="W108" i="2"/>
  <c r="T112" i="2"/>
  <c r="X112" i="2"/>
  <c r="Q112" i="2"/>
  <c r="U112" i="2"/>
  <c r="Y112" i="2"/>
  <c r="R112" i="2"/>
  <c r="V112" i="2"/>
  <c r="S112" i="2"/>
  <c r="W112" i="2"/>
  <c r="J111" i="3"/>
  <c r="IG113" i="11" s="1"/>
  <c r="J71" i="3"/>
  <c r="IG73" i="11" s="1"/>
  <c r="J62" i="3"/>
  <c r="IG64" i="11" s="1"/>
  <c r="J17" i="3"/>
  <c r="IG19" i="11" s="1"/>
  <c r="J70" i="3"/>
  <c r="IG72" i="11" s="1"/>
  <c r="J75" i="3"/>
  <c r="IG77" i="11" s="1"/>
  <c r="J88" i="3"/>
  <c r="IG90" i="11" s="1"/>
  <c r="J54" i="3"/>
  <c r="IG56" i="11" s="1"/>
  <c r="J94" i="3"/>
  <c r="IG96" i="11" s="1"/>
  <c r="J65" i="3"/>
  <c r="IG67" i="11" s="1"/>
  <c r="J21" i="3"/>
  <c r="IG23" i="11" s="1"/>
  <c r="J89" i="3"/>
  <c r="IG91" i="11" s="1"/>
  <c r="J90" i="3"/>
  <c r="IG92" i="11" s="1"/>
  <c r="J66" i="3"/>
  <c r="IG68" i="11" s="1"/>
  <c r="J48" i="3"/>
  <c r="IG50" i="11" s="1"/>
  <c r="J103" i="3"/>
  <c r="IG105" i="11" s="1"/>
  <c r="J84" i="3"/>
  <c r="IG86" i="11" s="1"/>
  <c r="J79" i="3"/>
  <c r="IG81" i="11" s="1"/>
  <c r="J10" i="3"/>
  <c r="IG12" i="11" s="1"/>
  <c r="J47" i="3"/>
  <c r="IG49" i="11" s="1"/>
  <c r="J6" i="3"/>
  <c r="IG8" i="11" s="1"/>
  <c r="J100" i="3"/>
  <c r="IG102" i="11" s="1"/>
  <c r="J56" i="3"/>
  <c r="IG58" i="11" s="1"/>
  <c r="J25" i="3"/>
  <c r="IG27" i="11" s="1"/>
  <c r="J68" i="3"/>
  <c r="IG70" i="11" s="1"/>
  <c r="J7" i="3"/>
  <c r="IG9" i="11" s="1"/>
  <c r="J98" i="3"/>
  <c r="IG100" i="11" s="1"/>
  <c r="R31" i="2"/>
  <c r="V31" i="2"/>
  <c r="S31" i="2"/>
  <c r="W31" i="2"/>
  <c r="U31" i="2"/>
  <c r="Y31" i="2"/>
  <c r="T31" i="2"/>
  <c r="X31" i="2"/>
  <c r="Q31" i="2"/>
  <c r="Z31" i="2" s="1"/>
  <c r="AB31" i="2" s="1"/>
  <c r="R71" i="2"/>
  <c r="V71" i="2"/>
  <c r="S71" i="2"/>
  <c r="W71" i="2"/>
  <c r="T71" i="2"/>
  <c r="X71" i="2"/>
  <c r="Q71" i="2"/>
  <c r="U71" i="2"/>
  <c r="Y71" i="2"/>
  <c r="F29" i="2"/>
  <c r="F47" i="2"/>
  <c r="F79" i="2"/>
  <c r="F85" i="2"/>
  <c r="F113" i="2"/>
  <c r="W7" i="2"/>
  <c r="X7" i="2"/>
  <c r="U7" i="2"/>
  <c r="F7" i="2"/>
  <c r="F9" i="2"/>
  <c r="F41" i="2"/>
  <c r="F45" i="2"/>
  <c r="F71" i="2"/>
  <c r="F73" i="2"/>
  <c r="F105" i="2"/>
  <c r="R7" i="2"/>
  <c r="G6" i="2"/>
  <c r="Z98" i="2"/>
  <c r="AB98" i="2" s="1"/>
  <c r="AC98" i="2" s="1"/>
  <c r="C98" i="11" s="1"/>
  <c r="D97" i="12" s="1"/>
  <c r="J108" i="3"/>
  <c r="IG110" i="11" s="1"/>
  <c r="J22" i="3"/>
  <c r="IG24" i="11" s="1"/>
  <c r="J9" i="3"/>
  <c r="IG11" i="11" s="1"/>
  <c r="J87" i="3"/>
  <c r="IG89" i="11" s="1"/>
  <c r="J74" i="3"/>
  <c r="IG76" i="11" s="1"/>
  <c r="J93" i="3"/>
  <c r="IG95" i="11" s="1"/>
  <c r="J12" i="3"/>
  <c r="IG14" i="11" s="1"/>
  <c r="J72" i="3"/>
  <c r="IG74" i="11" s="1"/>
  <c r="J15" i="3"/>
  <c r="IG17" i="11" s="1"/>
  <c r="J82" i="3"/>
  <c r="IG84" i="11" s="1"/>
  <c r="J39" i="3"/>
  <c r="IG41" i="11" s="1"/>
  <c r="J52" i="3"/>
  <c r="IG54" i="11" s="1"/>
  <c r="J40" i="3"/>
  <c r="IG42" i="11" s="1"/>
  <c r="J13" i="3"/>
  <c r="IG15" i="11" s="1"/>
  <c r="J97" i="3"/>
  <c r="IG99" i="11" s="1"/>
  <c r="J16" i="3"/>
  <c r="IG18" i="11" s="1"/>
  <c r="J33" i="3"/>
  <c r="IG35" i="11" s="1"/>
  <c r="J38" i="3"/>
  <c r="IG40" i="11" s="1"/>
  <c r="J91" i="3"/>
  <c r="IG93" i="11" s="1"/>
  <c r="J81" i="3"/>
  <c r="IG83" i="11" s="1"/>
  <c r="J41" i="3"/>
  <c r="IG43" i="11" s="1"/>
  <c r="J53" i="3"/>
  <c r="IG55" i="11" s="1"/>
  <c r="J29" i="3"/>
  <c r="IG31" i="11" s="1"/>
  <c r="J51" i="3"/>
  <c r="IG53" i="11" s="1"/>
  <c r="J26" i="3"/>
  <c r="IG28" i="11" s="1"/>
  <c r="T7" i="2"/>
  <c r="Z107" i="2"/>
  <c r="AB107" i="2" s="1"/>
  <c r="AC107" i="2" s="1"/>
  <c r="AI107" i="2" s="1"/>
  <c r="J24" i="3"/>
  <c r="IG26" i="11" s="1"/>
  <c r="J36" i="3"/>
  <c r="IG38" i="11" s="1"/>
  <c r="J35" i="3"/>
  <c r="IG37" i="11" s="1"/>
  <c r="J49" i="3"/>
  <c r="IG51" i="11" s="1"/>
  <c r="J18" i="3"/>
  <c r="IG20" i="11" s="1"/>
  <c r="Z113" i="2"/>
  <c r="AB113" i="2" s="1"/>
  <c r="AC113" i="2" s="1"/>
  <c r="AE113" i="2" s="1"/>
  <c r="S7" i="2"/>
  <c r="F99" i="2"/>
  <c r="F10" i="2"/>
  <c r="F32" i="2"/>
  <c r="F34" i="2"/>
  <c r="F104" i="2"/>
  <c r="F13" i="2"/>
  <c r="F15" i="2"/>
  <c r="F17" i="2"/>
  <c r="F19" i="2"/>
  <c r="F81" i="2"/>
  <c r="F31" i="2"/>
  <c r="F106" i="2"/>
  <c r="F111" i="2"/>
  <c r="F89" i="2"/>
  <c r="F91" i="2"/>
  <c r="F12" i="2"/>
  <c r="F43" i="2"/>
  <c r="F101" i="2"/>
  <c r="F103" i="2"/>
  <c r="F70" i="2"/>
  <c r="F75" i="2"/>
  <c r="F96" i="2"/>
  <c r="Z93" i="2" l="1"/>
  <c r="AB93" i="2" s="1"/>
  <c r="AC93" i="2" s="1"/>
  <c r="Z92" i="2"/>
  <c r="AB92" i="2" s="1"/>
  <c r="AC92" i="2" s="1"/>
  <c r="AE92" i="2" s="1"/>
  <c r="J106" i="3"/>
  <c r="IG108" i="11" s="1"/>
  <c r="J20" i="3"/>
  <c r="IG22" i="11" s="1"/>
  <c r="J105" i="3"/>
  <c r="IG107" i="11" s="1"/>
  <c r="J30" i="3"/>
  <c r="IG32" i="11" s="1"/>
  <c r="J37" i="3"/>
  <c r="IG39" i="11" s="1"/>
  <c r="J77" i="3"/>
  <c r="IG79" i="11" s="1"/>
  <c r="J109" i="3"/>
  <c r="IG111" i="11" s="1"/>
  <c r="J96" i="3"/>
  <c r="IG98" i="11" s="1"/>
  <c r="J76" i="3"/>
  <c r="IG78" i="11" s="1"/>
  <c r="AC40" i="2"/>
  <c r="C40" i="11" s="1"/>
  <c r="D39" i="12" s="1"/>
  <c r="AC90" i="2"/>
  <c r="Z95" i="2"/>
  <c r="AB95" i="2" s="1"/>
  <c r="AC95" i="2" s="1"/>
  <c r="AE95" i="2" s="1"/>
  <c r="Z99" i="2"/>
  <c r="AB99" i="2" s="1"/>
  <c r="AC99" i="2" s="1"/>
  <c r="Z100" i="2"/>
  <c r="AB100" i="2" s="1"/>
  <c r="AC100" i="2" s="1"/>
  <c r="AC46" i="2"/>
  <c r="C46" i="11" s="1"/>
  <c r="D45" i="12" s="1"/>
  <c r="AC42" i="2"/>
  <c r="AE42" i="2" s="1"/>
  <c r="K98" i="11"/>
  <c r="Y97" i="12" s="1"/>
  <c r="G98" i="11"/>
  <c r="H98" i="11"/>
  <c r="K97" i="12" s="1"/>
  <c r="I98" i="11"/>
  <c r="R97" i="12" s="1"/>
  <c r="Z101" i="2"/>
  <c r="AB101" i="2" s="1"/>
  <c r="AC101" i="2" s="1"/>
  <c r="C101" i="11" s="1"/>
  <c r="D100" i="12" s="1"/>
  <c r="Z102" i="2"/>
  <c r="AB102" i="2" s="1"/>
  <c r="AC102" i="2" s="1"/>
  <c r="AI102" i="2" s="1"/>
  <c r="Z110" i="2"/>
  <c r="AB110" i="2" s="1"/>
  <c r="AC110" i="2" s="1"/>
  <c r="AG110" i="2" s="1"/>
  <c r="Z109" i="2"/>
  <c r="AB109" i="2" s="1"/>
  <c r="AC109" i="2" s="1"/>
  <c r="AE109" i="2" s="1"/>
  <c r="Z104" i="2"/>
  <c r="AB104" i="2" s="1"/>
  <c r="AC104" i="2" s="1"/>
  <c r="AI104" i="2" s="1"/>
  <c r="Z94" i="2"/>
  <c r="AB94" i="2" s="1"/>
  <c r="AC94" i="2" s="1"/>
  <c r="AG94" i="2" s="1"/>
  <c r="Z111" i="2"/>
  <c r="AB111" i="2" s="1"/>
  <c r="AC111" i="2" s="1"/>
  <c r="Z8" i="2"/>
  <c r="AB8" i="2" s="1"/>
  <c r="AC8" i="2" s="1"/>
  <c r="C8" i="11" s="1"/>
  <c r="D7" i="12" s="1"/>
  <c r="Z105" i="2"/>
  <c r="AB105" i="2" s="1"/>
  <c r="AC105" i="2" s="1"/>
  <c r="C105" i="11" s="1"/>
  <c r="D104" i="12" s="1"/>
  <c r="Z18" i="2"/>
  <c r="AB18" i="2" s="1"/>
  <c r="AC18" i="2" s="1"/>
  <c r="AG18" i="2" s="1"/>
  <c r="Z19" i="2"/>
  <c r="AB19" i="2" s="1"/>
  <c r="AC19" i="2" s="1"/>
  <c r="R6" i="2"/>
  <c r="Z22" i="2"/>
  <c r="AB22" i="2" s="1"/>
  <c r="AC22" i="2" s="1"/>
  <c r="C22" i="11" s="1"/>
  <c r="D21" i="12" s="1"/>
  <c r="Z62" i="2"/>
  <c r="AB62" i="2" s="1"/>
  <c r="AC62" i="2" s="1"/>
  <c r="AE62" i="2" s="1"/>
  <c r="Z75" i="2"/>
  <c r="AB75" i="2" s="1"/>
  <c r="AC75" i="2" s="1"/>
  <c r="Z43" i="2"/>
  <c r="AB43" i="2" s="1"/>
  <c r="AC43" i="2" s="1"/>
  <c r="AG43" i="2" s="1"/>
  <c r="Z17" i="2"/>
  <c r="AB17" i="2" s="1"/>
  <c r="AC17" i="2" s="1"/>
  <c r="Z38" i="2"/>
  <c r="AB38" i="2" s="1"/>
  <c r="AC38" i="2" s="1"/>
  <c r="AG38" i="2" s="1"/>
  <c r="Z70" i="2"/>
  <c r="AB70" i="2" s="1"/>
  <c r="AC70" i="2" s="1"/>
  <c r="Z48" i="2"/>
  <c r="AB48" i="2" s="1"/>
  <c r="AC48" i="2" s="1"/>
  <c r="AE48" i="2" s="1"/>
  <c r="Z60" i="2"/>
  <c r="AB60" i="2" s="1"/>
  <c r="AC60" i="2" s="1"/>
  <c r="C60" i="11" s="1"/>
  <c r="D59" i="12" s="1"/>
  <c r="AC73" i="2"/>
  <c r="AI73" i="2" s="1"/>
  <c r="Z54" i="2"/>
  <c r="AB54" i="2" s="1"/>
  <c r="AC54" i="2" s="1"/>
  <c r="AG54" i="2" s="1"/>
  <c r="Z51" i="2"/>
  <c r="AB51" i="2" s="1"/>
  <c r="AC51" i="2" s="1"/>
  <c r="AE51" i="2" s="1"/>
  <c r="Z67" i="2"/>
  <c r="AB67" i="2" s="1"/>
  <c r="AC67" i="2" s="1"/>
  <c r="AI67" i="2" s="1"/>
  <c r="Z80" i="2"/>
  <c r="AB80" i="2" s="1"/>
  <c r="AC80" i="2" s="1"/>
  <c r="AG80" i="2" s="1"/>
  <c r="Z16" i="2"/>
  <c r="AB16" i="2" s="1"/>
  <c r="AC16" i="2" s="1"/>
  <c r="AE16" i="2" s="1"/>
  <c r="Z20" i="2"/>
  <c r="AB20" i="2" s="1"/>
  <c r="AC20" i="2" s="1"/>
  <c r="AI20" i="2" s="1"/>
  <c r="Z36" i="2"/>
  <c r="AB36" i="2" s="1"/>
  <c r="AC36" i="2" s="1"/>
  <c r="C36" i="11" s="1"/>
  <c r="D35" i="12" s="1"/>
  <c r="Z9" i="2"/>
  <c r="AB9" i="2" s="1"/>
  <c r="AC9" i="2" s="1"/>
  <c r="AE9" i="2" s="1"/>
  <c r="Z25" i="2"/>
  <c r="AB25" i="2" s="1"/>
  <c r="AC25" i="2" s="1"/>
  <c r="C25" i="11" s="1"/>
  <c r="D24" i="12" s="1"/>
  <c r="Z10" i="2"/>
  <c r="AB10" i="2" s="1"/>
  <c r="AC10" i="2" s="1"/>
  <c r="Z26" i="2"/>
  <c r="AB26" i="2" s="1"/>
  <c r="AC26" i="2" s="1"/>
  <c r="C26" i="11" s="1"/>
  <c r="D25" i="12" s="1"/>
  <c r="Z34" i="2"/>
  <c r="AB34" i="2" s="1"/>
  <c r="Z50" i="2"/>
  <c r="AB50" i="2" s="1"/>
  <c r="AC50" i="2" s="1"/>
  <c r="AI50" i="2" s="1"/>
  <c r="Z66" i="2"/>
  <c r="AB66" i="2" s="1"/>
  <c r="AC66" i="2" s="1"/>
  <c r="AG66" i="2" s="1"/>
  <c r="Z39" i="2"/>
  <c r="AB39" i="2" s="1"/>
  <c r="AC39" i="2" s="1"/>
  <c r="C39" i="11" s="1"/>
  <c r="D38" i="12" s="1"/>
  <c r="Z59" i="2"/>
  <c r="AB59" i="2" s="1"/>
  <c r="AC59" i="2" s="1"/>
  <c r="C59" i="11" s="1"/>
  <c r="D58" i="12" s="1"/>
  <c r="Z112" i="2"/>
  <c r="AB112" i="2" s="1"/>
  <c r="AC112" i="2" s="1"/>
  <c r="AG112" i="2" s="1"/>
  <c r="Z108" i="2"/>
  <c r="AB108" i="2" s="1"/>
  <c r="AC108" i="2" s="1"/>
  <c r="AG108" i="2" s="1"/>
  <c r="Z12" i="2"/>
  <c r="AB12" i="2" s="1"/>
  <c r="AC12" i="2" s="1"/>
  <c r="AI12" i="2" s="1"/>
  <c r="Z24" i="2"/>
  <c r="AB24" i="2" s="1"/>
  <c r="AC24" i="2" s="1"/>
  <c r="Z28" i="2"/>
  <c r="AB28" i="2" s="1"/>
  <c r="AC28" i="2" s="1"/>
  <c r="Z64" i="2"/>
  <c r="AB64" i="2" s="1"/>
  <c r="AC64" i="2" s="1"/>
  <c r="C64" i="11" s="1"/>
  <c r="D63" i="12" s="1"/>
  <c r="Z21" i="2"/>
  <c r="AB21" i="2" s="1"/>
  <c r="AC21" i="2" s="1"/>
  <c r="AI21" i="2" s="1"/>
  <c r="Z14" i="2"/>
  <c r="AB14" i="2" s="1"/>
  <c r="AC14" i="2" s="1"/>
  <c r="C14" i="11" s="1"/>
  <c r="D13" i="12" s="1"/>
  <c r="Z30" i="2"/>
  <c r="AB30" i="2" s="1"/>
  <c r="AC30" i="2" s="1"/>
  <c r="AG30" i="2" s="1"/>
  <c r="C62" i="11"/>
  <c r="D61" i="12" s="1"/>
  <c r="Z71" i="2"/>
  <c r="AB71" i="2" s="1"/>
  <c r="AC71" i="2" s="1"/>
  <c r="AI71" i="2" s="1"/>
  <c r="Z56" i="2"/>
  <c r="AB56" i="2" s="1"/>
  <c r="AC56" i="2" s="1"/>
  <c r="AG56" i="2" s="1"/>
  <c r="Z77" i="2"/>
  <c r="AC34" i="2"/>
  <c r="AG34" i="2" s="1"/>
  <c r="AC96" i="2"/>
  <c r="AG96" i="2" s="1"/>
  <c r="Z32" i="2"/>
  <c r="AB32" i="2" s="1"/>
  <c r="AC32" i="2" s="1"/>
  <c r="C32" i="11" s="1"/>
  <c r="D31" i="12" s="1"/>
  <c r="Z52" i="2"/>
  <c r="AB52" i="2" s="1"/>
  <c r="AC52" i="2" s="1"/>
  <c r="C52" i="11" s="1"/>
  <c r="D51" i="12" s="1"/>
  <c r="Z68" i="2"/>
  <c r="AB68" i="2" s="1"/>
  <c r="AC68" i="2" s="1"/>
  <c r="AG68" i="2" s="1"/>
  <c r="Z13" i="2"/>
  <c r="AB13" i="2" s="1"/>
  <c r="Z41" i="2"/>
  <c r="AB41" i="2" s="1"/>
  <c r="AC41" i="2" s="1"/>
  <c r="AE41" i="2" s="1"/>
  <c r="Z45" i="2"/>
  <c r="AB45" i="2" s="1"/>
  <c r="AC45" i="2" s="1"/>
  <c r="AG45" i="2" s="1"/>
  <c r="Z57" i="2"/>
  <c r="AB57" i="2" s="1"/>
  <c r="AC57" i="2" s="1"/>
  <c r="AG57" i="2" s="1"/>
  <c r="Z61" i="2"/>
  <c r="AB61" i="2" s="1"/>
  <c r="AC61" i="2" s="1"/>
  <c r="C61" i="11" s="1"/>
  <c r="D60" i="12" s="1"/>
  <c r="Z58" i="2"/>
  <c r="AB58" i="2" s="1"/>
  <c r="AC58" i="2" s="1"/>
  <c r="AI58" i="2" s="1"/>
  <c r="Z74" i="2"/>
  <c r="AB74" i="2" s="1"/>
  <c r="AC74" i="2" s="1"/>
  <c r="AG74" i="2" s="1"/>
  <c r="Z91" i="2"/>
  <c r="AB91" i="2" s="1"/>
  <c r="AC91" i="2" s="1"/>
  <c r="C91" i="11" s="1"/>
  <c r="D90" i="12" s="1"/>
  <c r="Z15" i="2"/>
  <c r="AB15" i="2" s="1"/>
  <c r="AC15" i="2" s="1"/>
  <c r="Z35" i="2"/>
  <c r="AB35" i="2" s="1"/>
  <c r="AC35" i="2" s="1"/>
  <c r="AG35" i="2" s="1"/>
  <c r="Z47" i="2"/>
  <c r="AB47" i="2" s="1"/>
  <c r="AC47" i="2" s="1"/>
  <c r="AG47" i="2" s="1"/>
  <c r="Z63" i="2"/>
  <c r="AB63" i="2" s="1"/>
  <c r="AC63" i="2" s="1"/>
  <c r="AE63" i="2" s="1"/>
  <c r="Z88" i="2"/>
  <c r="AB88" i="2" s="1"/>
  <c r="AC88" i="2" s="1"/>
  <c r="AE88" i="2" s="1"/>
  <c r="Z11" i="2"/>
  <c r="AB11" i="2" s="1"/>
  <c r="AC11" i="2" s="1"/>
  <c r="AE11" i="2" s="1"/>
  <c r="Z27" i="2"/>
  <c r="AB27" i="2" s="1"/>
  <c r="AC27" i="2" s="1"/>
  <c r="AI27" i="2" s="1"/>
  <c r="AC106" i="2"/>
  <c r="AI106" i="2" s="1"/>
  <c r="Z72" i="2"/>
  <c r="AB72" i="2" s="1"/>
  <c r="AC72" i="2" s="1"/>
  <c r="C72" i="11" s="1"/>
  <c r="D71" i="12" s="1"/>
  <c r="Z89" i="2"/>
  <c r="AB89" i="2" s="1"/>
  <c r="AC89" i="2" s="1"/>
  <c r="Z29" i="2"/>
  <c r="AB29" i="2" s="1"/>
  <c r="AC29" i="2" s="1"/>
  <c r="Z33" i="2"/>
  <c r="AB33" i="2" s="1"/>
  <c r="AC33" i="2" s="1"/>
  <c r="AE33" i="2" s="1"/>
  <c r="Z37" i="2"/>
  <c r="AB37" i="2" s="1"/>
  <c r="AC37" i="2" s="1"/>
  <c r="AE37" i="2" s="1"/>
  <c r="Z49" i="2"/>
  <c r="AB49" i="2" s="1"/>
  <c r="AC49" i="2" s="1"/>
  <c r="AG49" i="2" s="1"/>
  <c r="Z53" i="2"/>
  <c r="AB53" i="2" s="1"/>
  <c r="AC53" i="2" s="1"/>
  <c r="AE53" i="2" s="1"/>
  <c r="Z65" i="2"/>
  <c r="AB65" i="2" s="1"/>
  <c r="AC65" i="2" s="1"/>
  <c r="AI65" i="2" s="1"/>
  <c r="Z69" i="2"/>
  <c r="AB69" i="2" s="1"/>
  <c r="AC69" i="2" s="1"/>
  <c r="C69" i="11" s="1"/>
  <c r="D68" i="12" s="1"/>
  <c r="Z78" i="2"/>
  <c r="AB78" i="2" s="1"/>
  <c r="AC78" i="2" s="1"/>
  <c r="Z83" i="2"/>
  <c r="AC79" i="2"/>
  <c r="AE79" i="2" s="1"/>
  <c r="Z23" i="2"/>
  <c r="AB23" i="2" s="1"/>
  <c r="AC23" i="2" s="1"/>
  <c r="AG23" i="2" s="1"/>
  <c r="Z55" i="2"/>
  <c r="AB55" i="2" s="1"/>
  <c r="AC55" i="2" s="1"/>
  <c r="AE55" i="2" s="1"/>
  <c r="AI44" i="2"/>
  <c r="AG44" i="2"/>
  <c r="C44" i="11"/>
  <c r="D43" i="12" s="1"/>
  <c r="AE44" i="2"/>
  <c r="AE90" i="2"/>
  <c r="AI90" i="2"/>
  <c r="C90" i="11"/>
  <c r="D89" i="12" s="1"/>
  <c r="AG113" i="2"/>
  <c r="X6" i="2"/>
  <c r="Q6" i="2"/>
  <c r="S6" i="2"/>
  <c r="T6" i="2"/>
  <c r="U6" i="2"/>
  <c r="AC13" i="2"/>
  <c r="AE13" i="2" s="1"/>
  <c r="W6" i="2"/>
  <c r="Z85" i="2" s="1"/>
  <c r="AB85" i="2" s="1"/>
  <c r="AC85" i="2" s="1"/>
  <c r="AG85" i="2" s="1"/>
  <c r="Y6" i="2"/>
  <c r="Z87" i="2" s="1"/>
  <c r="V6" i="2"/>
  <c r="AC103" i="2"/>
  <c r="C103" i="11" s="1"/>
  <c r="D102" i="12" s="1"/>
  <c r="AC31" i="2"/>
  <c r="AG31" i="2" s="1"/>
  <c r="AI113" i="2"/>
  <c r="AG62" i="2"/>
  <c r="C28" i="11"/>
  <c r="D27" i="12" s="1"/>
  <c r="AG98" i="2"/>
  <c r="AG61" i="2"/>
  <c r="AI98" i="2"/>
  <c r="AE98" i="2"/>
  <c r="AI80" i="2"/>
  <c r="AG90" i="2"/>
  <c r="F6" i="2"/>
  <c r="Z7" i="2"/>
  <c r="AE56" i="2"/>
  <c r="C92" i="11"/>
  <c r="D91" i="12" s="1"/>
  <c r="C113" i="11"/>
  <c r="D112" i="12" s="1"/>
  <c r="AI92" i="2"/>
  <c r="AG46" i="2"/>
  <c r="AI46" i="2"/>
  <c r="AE46" i="2"/>
  <c r="AG92" i="2"/>
  <c r="AE107" i="2"/>
  <c r="C107" i="11"/>
  <c r="D106" i="12" s="1"/>
  <c r="AG107" i="2"/>
  <c r="AI95" i="2"/>
  <c r="AG93" i="2"/>
  <c r="AE110" i="2"/>
  <c r="AI110" i="2"/>
  <c r="AG97" i="2"/>
  <c r="C97" i="11"/>
  <c r="D96" i="12" s="1"/>
  <c r="AI97" i="2"/>
  <c r="C93" i="11"/>
  <c r="D92" i="12" s="1"/>
  <c r="AI93" i="2"/>
  <c r="AE35" i="2"/>
  <c r="AE93" i="2"/>
  <c r="AI38" i="2"/>
  <c r="AE38" i="2"/>
  <c r="AI96" i="2"/>
  <c r="AG73" i="2"/>
  <c r="C73" i="11"/>
  <c r="D72" i="12" s="1"/>
  <c r="AG36" i="2"/>
  <c r="AG40" i="2"/>
  <c r="AG42" i="2"/>
  <c r="AI41" i="2"/>
  <c r="AI111" i="2" l="1"/>
  <c r="C111" i="11"/>
  <c r="D110" i="12" s="1"/>
  <c r="AG111" i="2"/>
  <c r="C27" i="11"/>
  <c r="D26" i="12" s="1"/>
  <c r="AI26" i="2"/>
  <c r="AG67" i="2"/>
  <c r="AG95" i="2"/>
  <c r="AE14" i="2"/>
  <c r="AG26" i="2"/>
  <c r="AG21" i="2"/>
  <c r="AE39" i="2"/>
  <c r="AI40" i="2"/>
  <c r="AE36" i="2"/>
  <c r="AI18" i="2"/>
  <c r="AE26" i="2"/>
  <c r="AI39" i="2"/>
  <c r="AE67" i="2"/>
  <c r="C21" i="11"/>
  <c r="D20" i="12" s="1"/>
  <c r="AE40" i="2"/>
  <c r="AI36" i="2"/>
  <c r="AI22" i="2"/>
  <c r="AE94" i="2"/>
  <c r="AG60" i="2"/>
  <c r="AI53" i="2"/>
  <c r="C95" i="11"/>
  <c r="D94" i="12" s="1"/>
  <c r="AG8" i="2"/>
  <c r="C42" i="11"/>
  <c r="D41" i="12" s="1"/>
  <c r="AI112" i="2"/>
  <c r="AE99" i="2"/>
  <c r="AI99" i="2"/>
  <c r="AE65" i="2"/>
  <c r="AG106" i="2"/>
  <c r="C79" i="11"/>
  <c r="D78" i="12" s="1"/>
  <c r="AG70" i="2"/>
  <c r="AI70" i="2"/>
  <c r="C19" i="11"/>
  <c r="D18" i="12" s="1"/>
  <c r="AI19" i="2"/>
  <c r="AG16" i="2"/>
  <c r="AG72" i="2"/>
  <c r="C88" i="11"/>
  <c r="D87" i="12" s="1"/>
  <c r="AG50" i="2"/>
  <c r="AI35" i="2"/>
  <c r="C109" i="11"/>
  <c r="D108" i="12" s="1"/>
  <c r="C37" i="11"/>
  <c r="D36" i="12" s="1"/>
  <c r="K46" i="11"/>
  <c r="Y45" i="12" s="1"/>
  <c r="C12" i="11"/>
  <c r="D11" i="12" s="1"/>
  <c r="AI100" i="2"/>
  <c r="AE100" i="2"/>
  <c r="AG100" i="2"/>
  <c r="C100" i="11"/>
  <c r="D99" i="12" s="1"/>
  <c r="AG88" i="2"/>
  <c r="G46" i="11"/>
  <c r="AE111" i="2"/>
  <c r="C31" i="11"/>
  <c r="D30" i="12" s="1"/>
  <c r="AI42" i="2"/>
  <c r="AE73" i="2"/>
  <c r="C38" i="11"/>
  <c r="D37" i="12" s="1"/>
  <c r="C110" i="11"/>
  <c r="D109" i="12" s="1"/>
  <c r="AE80" i="2"/>
  <c r="C80" i="11"/>
  <c r="D79" i="12" s="1"/>
  <c r="AI62" i="2"/>
  <c r="AI31" i="2"/>
  <c r="I46" i="11"/>
  <c r="R45" i="12" s="1"/>
  <c r="AE59" i="2"/>
  <c r="C74" i="11"/>
  <c r="D73" i="12" s="1"/>
  <c r="H46" i="11"/>
  <c r="K45" i="12" s="1"/>
  <c r="C106" i="11"/>
  <c r="D105" i="12" s="1"/>
  <c r="C96" i="11"/>
  <c r="D95" i="12" s="1"/>
  <c r="AE61" i="2"/>
  <c r="C65" i="11"/>
  <c r="D64" i="12" s="1"/>
  <c r="AG33" i="2"/>
  <c r="AG20" i="2"/>
  <c r="AE106" i="2"/>
  <c r="AG79" i="2"/>
  <c r="AI79" i="2"/>
  <c r="AI61" i="2"/>
  <c r="AE108" i="2"/>
  <c r="AG65" i="2"/>
  <c r="AE105" i="2"/>
  <c r="AE96" i="2"/>
  <c r="AG48" i="2"/>
  <c r="AI64" i="2"/>
  <c r="AI105" i="2"/>
  <c r="C33" i="11"/>
  <c r="D32" i="12" s="1"/>
  <c r="AI33" i="2"/>
  <c r="AI75" i="2"/>
  <c r="AE75" i="2"/>
  <c r="AI109" i="2"/>
  <c r="AI57" i="2"/>
  <c r="AE103" i="2"/>
  <c r="C70" i="11"/>
  <c r="D69" i="12" s="1"/>
  <c r="AG19" i="2"/>
  <c r="C53" i="11"/>
  <c r="D52" i="12" s="1"/>
  <c r="AE70" i="2"/>
  <c r="AE19" i="2"/>
  <c r="AI8" i="2"/>
  <c r="AG53" i="2"/>
  <c r="AG109" i="2"/>
  <c r="AE54" i="2"/>
  <c r="AI30" i="2"/>
  <c r="AE8" i="2"/>
  <c r="AE50" i="2"/>
  <c r="C30" i="11"/>
  <c r="D29" i="12" s="1"/>
  <c r="AI14" i="2"/>
  <c r="AE69" i="2"/>
  <c r="K36" i="11"/>
  <c r="Y35" i="12" s="1"/>
  <c r="K107" i="11"/>
  <c r="Y106" i="12" s="1"/>
  <c r="K28" i="11"/>
  <c r="Y27" i="12" s="1"/>
  <c r="K64" i="11"/>
  <c r="Y63" i="12" s="1"/>
  <c r="K60" i="11"/>
  <c r="Y59" i="12" s="1"/>
  <c r="K22" i="11"/>
  <c r="Y21" i="12" s="1"/>
  <c r="K111" i="11"/>
  <c r="Y110" i="12" s="1"/>
  <c r="K73" i="11"/>
  <c r="Y72" i="12" s="1"/>
  <c r="K27" i="11"/>
  <c r="Y26" i="12" s="1"/>
  <c r="K93" i="11"/>
  <c r="Y92" i="12" s="1"/>
  <c r="K97" i="11"/>
  <c r="Y96" i="12" s="1"/>
  <c r="K26" i="11"/>
  <c r="Y25" i="12" s="1"/>
  <c r="K113" i="11"/>
  <c r="Y112" i="12" s="1"/>
  <c r="K32" i="11"/>
  <c r="Y31" i="12" s="1"/>
  <c r="K37" i="11"/>
  <c r="Y36" i="12" s="1"/>
  <c r="K79" i="11"/>
  <c r="Y78" i="12" s="1"/>
  <c r="K103" i="11"/>
  <c r="Y102" i="12" s="1"/>
  <c r="K90" i="11"/>
  <c r="Y89" i="12" s="1"/>
  <c r="K52" i="11"/>
  <c r="Y51" i="12" s="1"/>
  <c r="K62" i="11"/>
  <c r="Y61" i="12" s="1"/>
  <c r="K25" i="11"/>
  <c r="Y24" i="12" s="1"/>
  <c r="K105" i="11"/>
  <c r="Y104" i="12" s="1"/>
  <c r="K19" i="11"/>
  <c r="Y18" i="12" s="1"/>
  <c r="K110" i="11"/>
  <c r="Y109" i="12" s="1"/>
  <c r="K95" i="11"/>
  <c r="Y94" i="12" s="1"/>
  <c r="K92" i="11"/>
  <c r="Y91" i="12" s="1"/>
  <c r="K101" i="11"/>
  <c r="Y100" i="12" s="1"/>
  <c r="K69" i="11"/>
  <c r="Y68" i="12" s="1"/>
  <c r="K72" i="11"/>
  <c r="Y71" i="12" s="1"/>
  <c r="K14" i="11"/>
  <c r="Y13" i="12" s="1"/>
  <c r="K59" i="11"/>
  <c r="Y58" i="12" s="1"/>
  <c r="K40" i="11"/>
  <c r="Y39" i="12" s="1"/>
  <c r="K8" i="11"/>
  <c r="Y7" i="12" s="1"/>
  <c r="K100" i="11"/>
  <c r="Y99" i="12" s="1"/>
  <c r="K91" i="11"/>
  <c r="Y90" i="12" s="1"/>
  <c r="K44" i="11"/>
  <c r="Y43" i="12" s="1"/>
  <c r="AE28" i="2"/>
  <c r="K61" i="11"/>
  <c r="Y60" i="12" s="1"/>
  <c r="K21" i="11"/>
  <c r="Y20" i="12" s="1"/>
  <c r="K39" i="11"/>
  <c r="Y38" i="12" s="1"/>
  <c r="AG91" i="2"/>
  <c r="AI69" i="2"/>
  <c r="AI28" i="2"/>
  <c r="AI10" i="2"/>
  <c r="AG10" i="2"/>
  <c r="AE10" i="2"/>
  <c r="C10" i="11"/>
  <c r="D9" i="12" s="1"/>
  <c r="AG104" i="2"/>
  <c r="AI94" i="2"/>
  <c r="AE12" i="2"/>
  <c r="AE49" i="2"/>
  <c r="AI52" i="2"/>
  <c r="AI60" i="2"/>
  <c r="AI47" i="2"/>
  <c r="C50" i="11"/>
  <c r="D49" i="12" s="1"/>
  <c r="AE104" i="2"/>
  <c r="C41" i="11"/>
  <c r="D40" i="12" s="1"/>
  <c r="C94" i="11"/>
  <c r="D93" i="12" s="1"/>
  <c r="AE64" i="2"/>
  <c r="AG105" i="2"/>
  <c r="AE22" i="2"/>
  <c r="AE18" i="2"/>
  <c r="AE72" i="2"/>
  <c r="AG12" i="2"/>
  <c r="AI48" i="2"/>
  <c r="C48" i="11"/>
  <c r="D47" i="12" s="1"/>
  <c r="AG58" i="2"/>
  <c r="C66" i="11"/>
  <c r="D65" i="12" s="1"/>
  <c r="AI66" i="2"/>
  <c r="C78" i="11"/>
  <c r="D77" i="12" s="1"/>
  <c r="AG28" i="2"/>
  <c r="C102" i="11"/>
  <c r="D101" i="12" s="1"/>
  <c r="AG102" i="2"/>
  <c r="AE60" i="2"/>
  <c r="AG64" i="2"/>
  <c r="AE112" i="2"/>
  <c r="C20" i="11"/>
  <c r="D19" i="12" s="1"/>
  <c r="AG22" i="2"/>
  <c r="C18" i="11"/>
  <c r="D17" i="12" s="1"/>
  <c r="AI78" i="2"/>
  <c r="AI108" i="2"/>
  <c r="C67" i="11"/>
  <c r="D66" i="12" s="1"/>
  <c r="AI32" i="2"/>
  <c r="C104" i="11"/>
  <c r="D103" i="12" s="1"/>
  <c r="AI13" i="2"/>
  <c r="AG101" i="2"/>
  <c r="AI72" i="2"/>
  <c r="AE101" i="2"/>
  <c r="AE58" i="2"/>
  <c r="AE66" i="2"/>
  <c r="AI37" i="2"/>
  <c r="AE74" i="2"/>
  <c r="AE45" i="2"/>
  <c r="AE30" i="2"/>
  <c r="AE102" i="2"/>
  <c r="C112" i="11"/>
  <c r="D111" i="12" s="1"/>
  <c r="AE20" i="2"/>
  <c r="I73" i="11"/>
  <c r="R72" i="12" s="1"/>
  <c r="G73" i="11"/>
  <c r="H73" i="11"/>
  <c r="K72" i="12" s="1"/>
  <c r="G27" i="11"/>
  <c r="H27" i="11"/>
  <c r="K26" i="12" s="1"/>
  <c r="I27" i="11"/>
  <c r="R26" i="12" s="1"/>
  <c r="G12" i="11"/>
  <c r="I97" i="11"/>
  <c r="R96" i="12" s="1"/>
  <c r="G97" i="11"/>
  <c r="H97" i="11"/>
  <c r="K96" i="12" s="1"/>
  <c r="G26" i="11"/>
  <c r="H26" i="11"/>
  <c r="K25" i="12" s="1"/>
  <c r="I26" i="11"/>
  <c r="R25" i="12" s="1"/>
  <c r="G107" i="11"/>
  <c r="H107" i="11"/>
  <c r="K106" i="12" s="1"/>
  <c r="I107" i="11"/>
  <c r="R106" i="12" s="1"/>
  <c r="I113" i="11"/>
  <c r="R112" i="12" s="1"/>
  <c r="G113" i="11"/>
  <c r="H113" i="11"/>
  <c r="K112" i="12" s="1"/>
  <c r="G79" i="11"/>
  <c r="H79" i="11"/>
  <c r="K78" i="12" s="1"/>
  <c r="I79" i="11"/>
  <c r="R78" i="12" s="1"/>
  <c r="H74" i="11"/>
  <c r="K73" i="12" s="1"/>
  <c r="I101" i="11"/>
  <c r="R100" i="12" s="1"/>
  <c r="G101" i="11"/>
  <c r="H101" i="11"/>
  <c r="K100" i="12" s="1"/>
  <c r="H52" i="11"/>
  <c r="K51" i="12" s="1"/>
  <c r="I52" i="11"/>
  <c r="R51" i="12" s="1"/>
  <c r="G52" i="11"/>
  <c r="G31" i="11"/>
  <c r="H8" i="11"/>
  <c r="K7" i="12" s="1"/>
  <c r="I8" i="11"/>
  <c r="R7" i="12" s="1"/>
  <c r="G8" i="11"/>
  <c r="H36" i="11"/>
  <c r="K35" i="12" s="1"/>
  <c r="I36" i="11"/>
  <c r="R35" i="12" s="1"/>
  <c r="G36" i="11"/>
  <c r="I53" i="11"/>
  <c r="R52" i="12" s="1"/>
  <c r="I93" i="11"/>
  <c r="R92" i="12" s="1"/>
  <c r="G93" i="11"/>
  <c r="H93" i="11"/>
  <c r="K92" i="12" s="1"/>
  <c r="I110" i="11"/>
  <c r="R109" i="12" s="1"/>
  <c r="H92" i="11"/>
  <c r="K91" i="12" s="1"/>
  <c r="I92" i="11"/>
  <c r="R91" i="12" s="1"/>
  <c r="G92" i="11"/>
  <c r="H32" i="11"/>
  <c r="K31" i="12" s="1"/>
  <c r="I32" i="11"/>
  <c r="R31" i="12" s="1"/>
  <c r="G32" i="11"/>
  <c r="H28" i="11"/>
  <c r="K27" i="12" s="1"/>
  <c r="I28" i="11"/>
  <c r="R27" i="12" s="1"/>
  <c r="G28" i="11"/>
  <c r="G103" i="11"/>
  <c r="H103" i="11"/>
  <c r="K102" i="12" s="1"/>
  <c r="I103" i="11"/>
  <c r="R102" i="12" s="1"/>
  <c r="G90" i="11"/>
  <c r="H90" i="11"/>
  <c r="K89" i="12" s="1"/>
  <c r="I90" i="11"/>
  <c r="R89" i="12" s="1"/>
  <c r="I69" i="11"/>
  <c r="R68" i="12" s="1"/>
  <c r="G69" i="11"/>
  <c r="H69" i="11"/>
  <c r="K68" i="12" s="1"/>
  <c r="H72" i="11"/>
  <c r="K71" i="12" s="1"/>
  <c r="I72" i="11"/>
  <c r="R71" i="12" s="1"/>
  <c r="G72" i="11"/>
  <c r="G62" i="11"/>
  <c r="H62" i="11"/>
  <c r="K61" i="12" s="1"/>
  <c r="I62" i="11"/>
  <c r="R61" i="12" s="1"/>
  <c r="I25" i="11"/>
  <c r="R24" i="12" s="1"/>
  <c r="G25" i="11"/>
  <c r="H25" i="11"/>
  <c r="K24" i="12" s="1"/>
  <c r="G111" i="11"/>
  <c r="H111" i="11"/>
  <c r="K110" i="12" s="1"/>
  <c r="I111" i="11"/>
  <c r="R110" i="12" s="1"/>
  <c r="H40" i="11"/>
  <c r="K39" i="12" s="1"/>
  <c r="I40" i="11"/>
  <c r="R39" i="12" s="1"/>
  <c r="G40" i="11"/>
  <c r="G95" i="11"/>
  <c r="H95" i="11"/>
  <c r="K94" i="12" s="1"/>
  <c r="I95" i="11"/>
  <c r="R94" i="12" s="1"/>
  <c r="I100" i="11"/>
  <c r="R99" i="12" s="1"/>
  <c r="G100" i="11"/>
  <c r="I61" i="11"/>
  <c r="R60" i="12" s="1"/>
  <c r="G61" i="11"/>
  <c r="H61" i="11"/>
  <c r="K60" i="12" s="1"/>
  <c r="I21" i="11"/>
  <c r="R20" i="12" s="1"/>
  <c r="G21" i="11"/>
  <c r="H21" i="11"/>
  <c r="K20" i="12" s="1"/>
  <c r="G14" i="11"/>
  <c r="H14" i="11"/>
  <c r="K13" i="12" s="1"/>
  <c r="I14" i="11"/>
  <c r="R13" i="12" s="1"/>
  <c r="G59" i="11"/>
  <c r="H59" i="11"/>
  <c r="K58" i="12" s="1"/>
  <c r="I59" i="11"/>
  <c r="R58" i="12" s="1"/>
  <c r="I105" i="11"/>
  <c r="R104" i="12" s="1"/>
  <c r="G105" i="11"/>
  <c r="H105" i="11"/>
  <c r="K104" i="12" s="1"/>
  <c r="G22" i="11"/>
  <c r="H22" i="11"/>
  <c r="K21" i="12" s="1"/>
  <c r="I22" i="11"/>
  <c r="R21" i="12" s="1"/>
  <c r="I38" i="11"/>
  <c r="R37" i="12" s="1"/>
  <c r="G91" i="11"/>
  <c r="H91" i="11"/>
  <c r="K90" i="12" s="1"/>
  <c r="I91" i="11"/>
  <c r="R90" i="12" s="1"/>
  <c r="I65" i="11"/>
  <c r="R64" i="12" s="1"/>
  <c r="H60" i="11"/>
  <c r="K59" i="12" s="1"/>
  <c r="I60" i="11"/>
  <c r="R59" i="12" s="1"/>
  <c r="G60" i="11"/>
  <c r="H44" i="11"/>
  <c r="K43" i="12" s="1"/>
  <c r="I44" i="11"/>
  <c r="R43" i="12" s="1"/>
  <c r="G44" i="11"/>
  <c r="H64" i="11"/>
  <c r="K63" i="12" s="1"/>
  <c r="I64" i="11"/>
  <c r="R63" i="12" s="1"/>
  <c r="G64" i="11"/>
  <c r="G39" i="11"/>
  <c r="H39" i="11"/>
  <c r="K38" i="12" s="1"/>
  <c r="I39" i="11"/>
  <c r="R38" i="12" s="1"/>
  <c r="AG17" i="2"/>
  <c r="C17" i="11"/>
  <c r="D16" i="12" s="1"/>
  <c r="AE17" i="2"/>
  <c r="C54" i="11"/>
  <c r="D53" i="12" s="1"/>
  <c r="AE91" i="2"/>
  <c r="AI91" i="2"/>
  <c r="C99" i="11"/>
  <c r="D98" i="12" s="1"/>
  <c r="AI11" i="2"/>
  <c r="AI88" i="2"/>
  <c r="AE68" i="2"/>
  <c r="AI29" i="2"/>
  <c r="C29" i="11"/>
  <c r="D28" i="12" s="1"/>
  <c r="AE29" i="2"/>
  <c r="AG29" i="2"/>
  <c r="C24" i="11"/>
  <c r="D23" i="12" s="1"/>
  <c r="AI56" i="2"/>
  <c r="C63" i="11"/>
  <c r="D62" i="12" s="1"/>
  <c r="AE57" i="2"/>
  <c r="AI68" i="2"/>
  <c r="C56" i="11"/>
  <c r="D55" i="12" s="1"/>
  <c r="AI63" i="2"/>
  <c r="C57" i="11"/>
  <c r="D56" i="12" s="1"/>
  <c r="C68" i="11"/>
  <c r="D67" i="12" s="1"/>
  <c r="AG89" i="2"/>
  <c r="C89" i="11"/>
  <c r="D88" i="12" s="1"/>
  <c r="AE89" i="2"/>
  <c r="AG63" i="2"/>
  <c r="AI17" i="2"/>
  <c r="AE34" i="2"/>
  <c r="C13" i="11"/>
  <c r="D12" i="12" s="1"/>
  <c r="AE71" i="2"/>
  <c r="C49" i="11"/>
  <c r="D48" i="12" s="1"/>
  <c r="AG52" i="2"/>
  <c r="AG55" i="2"/>
  <c r="C55" i="11"/>
  <c r="D54" i="12" s="1"/>
  <c r="C45" i="11"/>
  <c r="D44" i="12" s="1"/>
  <c r="AG78" i="2"/>
  <c r="AI51" i="2"/>
  <c r="AE24" i="2"/>
  <c r="AI24" i="2"/>
  <c r="AI34" i="2"/>
  <c r="AG75" i="2"/>
  <c r="C75" i="11"/>
  <c r="D74" i="12" s="1"/>
  <c r="AG41" i="2"/>
  <c r="AI16" i="2"/>
  <c r="AG14" i="2"/>
  <c r="AE27" i="2"/>
  <c r="AG71" i="2"/>
  <c r="AI89" i="2"/>
  <c r="AG51" i="2"/>
  <c r="AI49" i="2"/>
  <c r="C9" i="11"/>
  <c r="D8" i="12" s="1"/>
  <c r="AI55" i="2"/>
  <c r="AG39" i="2"/>
  <c r="AG37" i="2"/>
  <c r="AG59" i="2"/>
  <c r="AE78" i="2"/>
  <c r="AI45" i="2"/>
  <c r="C11" i="11"/>
  <c r="D10" i="12" s="1"/>
  <c r="AG27" i="2"/>
  <c r="AG24" i="2"/>
  <c r="C47" i="11"/>
  <c r="D46" i="12" s="1"/>
  <c r="AE21" i="2"/>
  <c r="AI54" i="2"/>
  <c r="AG103" i="2"/>
  <c r="C34" i="11"/>
  <c r="D33" i="12" s="1"/>
  <c r="AG13" i="2"/>
  <c r="AG99" i="2"/>
  <c r="C51" i="11"/>
  <c r="D50" i="12" s="1"/>
  <c r="AI9" i="2"/>
  <c r="AE52" i="2"/>
  <c r="AI59" i="2"/>
  <c r="AI74" i="2"/>
  <c r="AI25" i="2"/>
  <c r="AE47" i="2"/>
  <c r="AI103" i="2"/>
  <c r="AE31" i="2"/>
  <c r="C16" i="11"/>
  <c r="D15" i="12" s="1"/>
  <c r="AI23" i="2"/>
  <c r="AI101" i="2"/>
  <c r="C71" i="11"/>
  <c r="D70" i="12" s="1"/>
  <c r="C58" i="11"/>
  <c r="D57" i="12" s="1"/>
  <c r="AG9" i="2"/>
  <c r="C35" i="11"/>
  <c r="D34" i="12" s="1"/>
  <c r="C23" i="11"/>
  <c r="D22" i="12" s="1"/>
  <c r="AE23" i="2"/>
  <c r="AG11" i="2"/>
  <c r="AE25" i="2"/>
  <c r="AG25" i="2"/>
  <c r="AG69" i="2"/>
  <c r="C108" i="11"/>
  <c r="D107" i="12" s="1"/>
  <c r="C15" i="11"/>
  <c r="D14" i="12" s="1"/>
  <c r="AG15" i="2"/>
  <c r="AI15" i="2"/>
  <c r="AE15" i="2"/>
  <c r="Z84" i="2"/>
  <c r="AB84" i="2" s="1"/>
  <c r="AC84" i="2" s="1"/>
  <c r="AI84" i="2" s="1"/>
  <c r="AB77" i="2"/>
  <c r="AC77" i="2" s="1"/>
  <c r="AI77" i="2" s="1"/>
  <c r="Z76" i="2"/>
  <c r="AB76" i="2" s="1"/>
  <c r="AC76" i="2" s="1"/>
  <c r="AB83" i="2"/>
  <c r="AC83" i="2" s="1"/>
  <c r="AI83" i="2" s="1"/>
  <c r="Z82" i="2"/>
  <c r="AB82" i="2" s="1"/>
  <c r="AC82" i="2" s="1"/>
  <c r="Z81" i="2"/>
  <c r="AB81" i="2" s="1"/>
  <c r="AC81" i="2" s="1"/>
  <c r="AB87" i="2"/>
  <c r="AC87" i="2" s="1"/>
  <c r="Z86" i="2"/>
  <c r="AB86" i="2" s="1"/>
  <c r="AC86" i="2" s="1"/>
  <c r="AE85" i="2"/>
  <c r="C85" i="11"/>
  <c r="D84" i="12" s="1"/>
  <c r="AI85" i="2"/>
  <c r="AG32" i="2"/>
  <c r="AE32" i="2"/>
  <c r="AB7" i="2"/>
  <c r="C43" i="11"/>
  <c r="D42" i="12" s="1"/>
  <c r="AI43" i="2"/>
  <c r="AE43" i="2"/>
  <c r="K70" i="11" l="1"/>
  <c r="Y69" i="12" s="1"/>
  <c r="H30" i="11"/>
  <c r="K29" i="12" s="1"/>
  <c r="H112" i="11"/>
  <c r="K111" i="12" s="1"/>
  <c r="I109" i="11"/>
  <c r="R108" i="12" s="1"/>
  <c r="G42" i="11"/>
  <c r="K42" i="11"/>
  <c r="Y41" i="12" s="1"/>
  <c r="G104" i="11"/>
  <c r="I106" i="11"/>
  <c r="R105" i="12" s="1"/>
  <c r="G30" i="11"/>
  <c r="K106" i="11"/>
  <c r="Y105" i="12" s="1"/>
  <c r="H100" i="11"/>
  <c r="K99" i="12" s="1"/>
  <c r="G106" i="11"/>
  <c r="H110" i="11"/>
  <c r="K109" i="12" s="1"/>
  <c r="I31" i="11"/>
  <c r="R30" i="12" s="1"/>
  <c r="H70" i="11"/>
  <c r="K69" i="12" s="1"/>
  <c r="H109" i="11"/>
  <c r="K108" i="12" s="1"/>
  <c r="I12" i="11"/>
  <c r="R11" i="12" s="1"/>
  <c r="I42" i="11"/>
  <c r="R41" i="12" s="1"/>
  <c r="K12" i="11"/>
  <c r="Y11" i="12" s="1"/>
  <c r="K109" i="11"/>
  <c r="Y108" i="12" s="1"/>
  <c r="H106" i="11"/>
  <c r="K105" i="12" s="1"/>
  <c r="I70" i="11"/>
  <c r="R69" i="12" s="1"/>
  <c r="K30" i="11"/>
  <c r="Y29" i="12" s="1"/>
  <c r="I30" i="11"/>
  <c r="R29" i="12" s="1"/>
  <c r="G110" i="11"/>
  <c r="H31" i="11"/>
  <c r="K30" i="12" s="1"/>
  <c r="G70" i="11"/>
  <c r="G109" i="11"/>
  <c r="H12" i="11"/>
  <c r="K11" i="12" s="1"/>
  <c r="H42" i="11"/>
  <c r="K41" i="12" s="1"/>
  <c r="K65" i="11"/>
  <c r="Y64" i="12" s="1"/>
  <c r="K31" i="11"/>
  <c r="Y30" i="12" s="1"/>
  <c r="H88" i="11"/>
  <c r="K87" i="12" s="1"/>
  <c r="I96" i="11"/>
  <c r="R95" i="12" s="1"/>
  <c r="I19" i="11"/>
  <c r="R18" i="12" s="1"/>
  <c r="H37" i="11"/>
  <c r="K36" i="12" s="1"/>
  <c r="H19" i="11"/>
  <c r="K18" i="12" s="1"/>
  <c r="I48" i="11"/>
  <c r="R47" i="12" s="1"/>
  <c r="G37" i="11"/>
  <c r="G19" i="11"/>
  <c r="G88" i="11"/>
  <c r="I37" i="11"/>
  <c r="R36" i="12" s="1"/>
  <c r="K88" i="11"/>
  <c r="Y87" i="12" s="1"/>
  <c r="I78" i="11"/>
  <c r="R77" i="12" s="1"/>
  <c r="I88" i="11"/>
  <c r="R87" i="12" s="1"/>
  <c r="G80" i="11"/>
  <c r="H38" i="11"/>
  <c r="K37" i="12" s="1"/>
  <c r="G74" i="11"/>
  <c r="K74" i="11"/>
  <c r="Y73" i="12" s="1"/>
  <c r="G38" i="11"/>
  <c r="H53" i="11"/>
  <c r="K52" i="12" s="1"/>
  <c r="G53" i="11"/>
  <c r="I74" i="11"/>
  <c r="R73" i="12" s="1"/>
  <c r="K38" i="11"/>
  <c r="Y37" i="12" s="1"/>
  <c r="H96" i="11"/>
  <c r="K95" i="12" s="1"/>
  <c r="H33" i="11"/>
  <c r="K32" i="12" s="1"/>
  <c r="I80" i="11"/>
  <c r="R79" i="12" s="1"/>
  <c r="K96" i="11"/>
  <c r="Y95" i="12" s="1"/>
  <c r="I20" i="11"/>
  <c r="R19" i="12" s="1"/>
  <c r="G33" i="11"/>
  <c r="H80" i="11"/>
  <c r="K79" i="12" s="1"/>
  <c r="K80" i="11"/>
  <c r="Y79" i="12" s="1"/>
  <c r="G96" i="11"/>
  <c r="I33" i="11"/>
  <c r="R32" i="12" s="1"/>
  <c r="K33" i="11"/>
  <c r="Y32" i="12" s="1"/>
  <c r="G18" i="11"/>
  <c r="H65" i="11"/>
  <c r="K64" i="12" s="1"/>
  <c r="G10" i="11"/>
  <c r="G65" i="11"/>
  <c r="K53" i="11"/>
  <c r="Y52" i="12" s="1"/>
  <c r="K15" i="11"/>
  <c r="Y14" i="12" s="1"/>
  <c r="K47" i="11"/>
  <c r="Y46" i="12" s="1"/>
  <c r="K11" i="11"/>
  <c r="Y10" i="12" s="1"/>
  <c r="K45" i="11"/>
  <c r="Y44" i="12" s="1"/>
  <c r="K49" i="11"/>
  <c r="Y48" i="12" s="1"/>
  <c r="K68" i="11"/>
  <c r="Y67" i="12" s="1"/>
  <c r="K57" i="11"/>
  <c r="Y56" i="12" s="1"/>
  <c r="K41" i="11"/>
  <c r="Y40" i="12" s="1"/>
  <c r="K43" i="11"/>
  <c r="Y42" i="12" s="1"/>
  <c r="K85" i="11"/>
  <c r="Y84" i="12" s="1"/>
  <c r="K108" i="11"/>
  <c r="Y107" i="12" s="1"/>
  <c r="K23" i="11"/>
  <c r="Y22" i="12" s="1"/>
  <c r="K58" i="11"/>
  <c r="Y57" i="12" s="1"/>
  <c r="K16" i="11"/>
  <c r="Y15" i="12" s="1"/>
  <c r="K55" i="11"/>
  <c r="Y54" i="12" s="1"/>
  <c r="K63" i="11"/>
  <c r="Y62" i="12" s="1"/>
  <c r="K54" i="11"/>
  <c r="Y53" i="12" s="1"/>
  <c r="G67" i="11"/>
  <c r="K67" i="11"/>
  <c r="Y66" i="12" s="1"/>
  <c r="I18" i="11"/>
  <c r="R17" i="12" s="1"/>
  <c r="K18" i="11"/>
  <c r="Y17" i="12" s="1"/>
  <c r="H102" i="11"/>
  <c r="K101" i="12" s="1"/>
  <c r="K102" i="11"/>
  <c r="Y101" i="12" s="1"/>
  <c r="H66" i="11"/>
  <c r="K65" i="12" s="1"/>
  <c r="K66" i="11"/>
  <c r="Y65" i="12" s="1"/>
  <c r="K35" i="11"/>
  <c r="Y34" i="12" s="1"/>
  <c r="K71" i="11"/>
  <c r="Y70" i="12" s="1"/>
  <c r="K51" i="11"/>
  <c r="Y50" i="12" s="1"/>
  <c r="K89" i="11"/>
  <c r="Y88" i="12" s="1"/>
  <c r="K56" i="11"/>
  <c r="Y55" i="12" s="1"/>
  <c r="K99" i="11"/>
  <c r="Y98" i="12" s="1"/>
  <c r="K50" i="11"/>
  <c r="Y49" i="12" s="1"/>
  <c r="K10" i="11"/>
  <c r="Y9" i="12" s="1"/>
  <c r="K34" i="11"/>
  <c r="Y33" i="12" s="1"/>
  <c r="K9" i="11"/>
  <c r="Y8" i="12" s="1"/>
  <c r="K75" i="11"/>
  <c r="Y74" i="12" s="1"/>
  <c r="K13" i="11"/>
  <c r="Y12" i="12" s="1"/>
  <c r="K24" i="11"/>
  <c r="Y23" i="12" s="1"/>
  <c r="K29" i="11"/>
  <c r="Y28" i="12" s="1"/>
  <c r="K17" i="11"/>
  <c r="Y16" i="12" s="1"/>
  <c r="K112" i="11"/>
  <c r="Y111" i="12" s="1"/>
  <c r="K104" i="11"/>
  <c r="Y103" i="12" s="1"/>
  <c r="K20" i="11"/>
  <c r="Y19" i="12" s="1"/>
  <c r="K78" i="11"/>
  <c r="Y77" i="12" s="1"/>
  <c r="K48" i="11"/>
  <c r="Y47" i="12" s="1"/>
  <c r="K94" i="11"/>
  <c r="Y93" i="12" s="1"/>
  <c r="I67" i="11"/>
  <c r="R66" i="12" s="1"/>
  <c r="H41" i="11"/>
  <c r="K40" i="12" s="1"/>
  <c r="H67" i="11"/>
  <c r="K66" i="12" s="1"/>
  <c r="H18" i="11"/>
  <c r="K17" i="12" s="1"/>
  <c r="I102" i="11"/>
  <c r="R101" i="12" s="1"/>
  <c r="I66" i="11"/>
  <c r="R65" i="12" s="1"/>
  <c r="G41" i="11"/>
  <c r="H50" i="11"/>
  <c r="K49" i="12" s="1"/>
  <c r="H10" i="11"/>
  <c r="K9" i="12" s="1"/>
  <c r="I41" i="11"/>
  <c r="R40" i="12" s="1"/>
  <c r="I112" i="11"/>
  <c r="R111" i="12" s="1"/>
  <c r="H104" i="11"/>
  <c r="K103" i="12" s="1"/>
  <c r="H20" i="11"/>
  <c r="K19" i="12" s="1"/>
  <c r="G78" i="11"/>
  <c r="G48" i="11"/>
  <c r="G94" i="11"/>
  <c r="I104" i="11"/>
  <c r="R103" i="12" s="1"/>
  <c r="G102" i="11"/>
  <c r="G66" i="11"/>
  <c r="H48" i="11"/>
  <c r="K47" i="12" s="1"/>
  <c r="I94" i="11"/>
  <c r="R93" i="12" s="1"/>
  <c r="G20" i="11"/>
  <c r="H78" i="11"/>
  <c r="K77" i="12" s="1"/>
  <c r="G50" i="11"/>
  <c r="G112" i="11"/>
  <c r="H94" i="11"/>
  <c r="K93" i="12" s="1"/>
  <c r="I50" i="11"/>
  <c r="R49" i="12" s="1"/>
  <c r="I10" i="11"/>
  <c r="R9" i="12" s="1"/>
  <c r="I85" i="11"/>
  <c r="R84" i="12" s="1"/>
  <c r="G85" i="11"/>
  <c r="H85" i="11"/>
  <c r="K84" i="12" s="1"/>
  <c r="G23" i="11"/>
  <c r="H23" i="11"/>
  <c r="K22" i="12" s="1"/>
  <c r="I23" i="11"/>
  <c r="R22" i="12" s="1"/>
  <c r="H16" i="11"/>
  <c r="K15" i="12" s="1"/>
  <c r="I16" i="11"/>
  <c r="R15" i="12" s="1"/>
  <c r="G16" i="11"/>
  <c r="G54" i="11"/>
  <c r="H54" i="11"/>
  <c r="K53" i="12" s="1"/>
  <c r="I54" i="11"/>
  <c r="R53" i="12" s="1"/>
  <c r="G43" i="11"/>
  <c r="H43" i="11"/>
  <c r="K42" i="12" s="1"/>
  <c r="I43" i="11"/>
  <c r="R42" i="12" s="1"/>
  <c r="G35" i="11"/>
  <c r="H35" i="11"/>
  <c r="K34" i="12" s="1"/>
  <c r="I35" i="11"/>
  <c r="R34" i="12" s="1"/>
  <c r="G51" i="11"/>
  <c r="H51" i="11"/>
  <c r="K50" i="12" s="1"/>
  <c r="I51" i="11"/>
  <c r="R50" i="12" s="1"/>
  <c r="I89" i="11"/>
  <c r="R88" i="12" s="1"/>
  <c r="G89" i="11"/>
  <c r="H89" i="11"/>
  <c r="K88" i="12" s="1"/>
  <c r="G99" i="11"/>
  <c r="H99" i="11"/>
  <c r="K98" i="12" s="1"/>
  <c r="I99" i="11"/>
  <c r="R98" i="12" s="1"/>
  <c r="G34" i="11"/>
  <c r="H34" i="11"/>
  <c r="K33" i="12" s="1"/>
  <c r="I34" i="11"/>
  <c r="R33" i="12" s="1"/>
  <c r="I9" i="11"/>
  <c r="R8" i="12" s="1"/>
  <c r="G9" i="11"/>
  <c r="H9" i="11"/>
  <c r="K8" i="12" s="1"/>
  <c r="G75" i="11"/>
  <c r="H75" i="11"/>
  <c r="K74" i="12" s="1"/>
  <c r="I75" i="11"/>
  <c r="R74" i="12" s="1"/>
  <c r="I13" i="11"/>
  <c r="R12" i="12" s="1"/>
  <c r="G13" i="11"/>
  <c r="H13" i="11"/>
  <c r="K12" i="12" s="1"/>
  <c r="H24" i="11"/>
  <c r="K23" i="12" s="1"/>
  <c r="I24" i="11"/>
  <c r="R23" i="12" s="1"/>
  <c r="G24" i="11"/>
  <c r="I29" i="11"/>
  <c r="R28" i="12" s="1"/>
  <c r="G29" i="11"/>
  <c r="H29" i="11"/>
  <c r="K28" i="12" s="1"/>
  <c r="I17" i="11"/>
  <c r="R16" i="12" s="1"/>
  <c r="G17" i="11"/>
  <c r="H17" i="11"/>
  <c r="K16" i="12" s="1"/>
  <c r="H108" i="11"/>
  <c r="K107" i="12" s="1"/>
  <c r="I108" i="11"/>
  <c r="R107" i="12" s="1"/>
  <c r="G108" i="11"/>
  <c r="G58" i="11"/>
  <c r="H58" i="11"/>
  <c r="K57" i="12" s="1"/>
  <c r="I58" i="11"/>
  <c r="R57" i="12" s="1"/>
  <c r="G55" i="11"/>
  <c r="H55" i="11"/>
  <c r="K54" i="12" s="1"/>
  <c r="I55" i="11"/>
  <c r="R54" i="12" s="1"/>
  <c r="G63" i="11"/>
  <c r="H63" i="11"/>
  <c r="K62" i="12" s="1"/>
  <c r="I63" i="11"/>
  <c r="R62" i="12" s="1"/>
  <c r="G71" i="11"/>
  <c r="H71" i="11"/>
  <c r="K70" i="12" s="1"/>
  <c r="I71" i="11"/>
  <c r="R70" i="12" s="1"/>
  <c r="H56" i="11"/>
  <c r="K55" i="12" s="1"/>
  <c r="I56" i="11"/>
  <c r="R55" i="12" s="1"/>
  <c r="G56" i="11"/>
  <c r="G15" i="11"/>
  <c r="H15" i="11"/>
  <c r="K14" i="12" s="1"/>
  <c r="I15" i="11"/>
  <c r="R14" i="12" s="1"/>
  <c r="G47" i="11"/>
  <c r="H47" i="11"/>
  <c r="K46" i="12" s="1"/>
  <c r="I47" i="11"/>
  <c r="R46" i="12" s="1"/>
  <c r="G11" i="11"/>
  <c r="H11" i="11"/>
  <c r="K10" i="12" s="1"/>
  <c r="I11" i="11"/>
  <c r="R10" i="12" s="1"/>
  <c r="I45" i="11"/>
  <c r="R44" i="12" s="1"/>
  <c r="G45" i="11"/>
  <c r="H45" i="11"/>
  <c r="K44" i="12" s="1"/>
  <c r="I49" i="11"/>
  <c r="R48" i="12" s="1"/>
  <c r="G49" i="11"/>
  <c r="H49" i="11"/>
  <c r="K48" i="12" s="1"/>
  <c r="H68" i="11"/>
  <c r="K67" i="12" s="1"/>
  <c r="I68" i="11"/>
  <c r="R67" i="12" s="1"/>
  <c r="G68" i="11"/>
  <c r="I57" i="11"/>
  <c r="R56" i="12" s="1"/>
  <c r="G57" i="11"/>
  <c r="H57" i="11"/>
  <c r="K56" i="12" s="1"/>
  <c r="C77" i="11"/>
  <c r="D76" i="12" s="1"/>
  <c r="AE77" i="2"/>
  <c r="C83" i="11"/>
  <c r="D82" i="12" s="1"/>
  <c r="AE84" i="2"/>
  <c r="AG84" i="2"/>
  <c r="C84" i="11"/>
  <c r="D83" i="12" s="1"/>
  <c r="AG77" i="2"/>
  <c r="AG83" i="2"/>
  <c r="AE83" i="2"/>
  <c r="AI81" i="2"/>
  <c r="AG87" i="2"/>
  <c r="AE87" i="2"/>
  <c r="C81" i="11"/>
  <c r="D80" i="12" s="1"/>
  <c r="AE81" i="2"/>
  <c r="AE86" i="2"/>
  <c r="AI86" i="2"/>
  <c r="AG86" i="2"/>
  <c r="C86" i="11"/>
  <c r="D85" i="12" s="1"/>
  <c r="Z6" i="2"/>
  <c r="AI87" i="2"/>
  <c r="AI76" i="2"/>
  <c r="AG76" i="2"/>
  <c r="C76" i="11"/>
  <c r="D75" i="12" s="1"/>
  <c r="AE76" i="2"/>
  <c r="AG81" i="2"/>
  <c r="C87" i="11"/>
  <c r="D86" i="12" s="1"/>
  <c r="AC7" i="2"/>
  <c r="AB6" i="2"/>
  <c r="C82" i="11"/>
  <c r="D81" i="12" s="1"/>
  <c r="AI82" i="2"/>
  <c r="AE82" i="2"/>
  <c r="AG82" i="2"/>
  <c r="K87" i="11" l="1"/>
  <c r="Y86" i="12" s="1"/>
  <c r="K76" i="11"/>
  <c r="Y75" i="12" s="1"/>
  <c r="K81" i="11"/>
  <c r="Y80" i="12" s="1"/>
  <c r="K84" i="11"/>
  <c r="Y83" i="12" s="1"/>
  <c r="K82" i="11"/>
  <c r="Y81" i="12" s="1"/>
  <c r="K86" i="11"/>
  <c r="Y85" i="12" s="1"/>
  <c r="K83" i="11"/>
  <c r="Y82" i="12" s="1"/>
  <c r="K77" i="11"/>
  <c r="Y76" i="12" s="1"/>
  <c r="H76" i="11"/>
  <c r="K75" i="12" s="1"/>
  <c r="I76" i="11"/>
  <c r="R75" i="12" s="1"/>
  <c r="G76" i="11"/>
  <c r="I81" i="11"/>
  <c r="R80" i="12" s="1"/>
  <c r="G81" i="11"/>
  <c r="H81" i="11"/>
  <c r="K80" i="12" s="1"/>
  <c r="I77" i="11"/>
  <c r="R76" i="12" s="1"/>
  <c r="G77" i="11"/>
  <c r="H77" i="11"/>
  <c r="K76" i="12" s="1"/>
  <c r="G87" i="11"/>
  <c r="H87" i="11"/>
  <c r="K86" i="12" s="1"/>
  <c r="I87" i="11"/>
  <c r="R86" i="12" s="1"/>
  <c r="H84" i="11"/>
  <c r="K83" i="12" s="1"/>
  <c r="I84" i="11"/>
  <c r="R83" i="12" s="1"/>
  <c r="G84" i="11"/>
  <c r="G82" i="11"/>
  <c r="H82" i="11"/>
  <c r="K81" i="12" s="1"/>
  <c r="I82" i="11"/>
  <c r="R81" i="12" s="1"/>
  <c r="G86" i="11"/>
  <c r="H86" i="11"/>
  <c r="K85" i="12" s="1"/>
  <c r="I86" i="11"/>
  <c r="R85" i="12" s="1"/>
  <c r="G83" i="11"/>
  <c r="H83" i="11"/>
  <c r="K82" i="12" s="1"/>
  <c r="I83" i="11"/>
  <c r="R82" i="12" s="1"/>
  <c r="AC6" i="2"/>
  <c r="AE7" i="2"/>
  <c r="AI7" i="2"/>
  <c r="AG7" i="2"/>
  <c r="C7" i="11"/>
  <c r="D6" i="12" s="1"/>
  <c r="D5" i="12" s="1"/>
  <c r="L7" i="11" l="1" a="1"/>
  <c r="L24" i="11" s="1"/>
  <c r="N24" i="11" s="1"/>
  <c r="K7" i="11"/>
  <c r="Y6" i="12" s="1"/>
  <c r="Y5" i="12" s="1"/>
  <c r="I7" i="11"/>
  <c r="R6" i="12" s="1"/>
  <c r="R5" i="12" s="1"/>
  <c r="H7" i="11"/>
  <c r="K6" i="12" s="1"/>
  <c r="K5" i="12" s="1"/>
  <c r="G7" i="11"/>
  <c r="C6" i="11"/>
  <c r="AI6" i="2"/>
  <c r="AE6" i="2"/>
  <c r="AG6" i="2"/>
  <c r="D7" i="8" l="1"/>
  <c r="F17" i="9"/>
  <c r="K6" i="11"/>
  <c r="F20" i="9" s="1"/>
  <c r="L35" i="11"/>
  <c r="N35" i="11" s="1"/>
  <c r="L105" i="11"/>
  <c r="N105" i="11" s="1"/>
  <c r="L15" i="11"/>
  <c r="N15" i="11" s="1"/>
  <c r="L27" i="11"/>
  <c r="N27" i="11" s="1"/>
  <c r="L29" i="11"/>
  <c r="N29" i="11" s="1"/>
  <c r="L110" i="11"/>
  <c r="N110" i="11" s="1"/>
  <c r="L73" i="11"/>
  <c r="N73" i="11" s="1"/>
  <c r="L94" i="11"/>
  <c r="N94" i="11" s="1"/>
  <c r="L89" i="11"/>
  <c r="N89" i="11" s="1"/>
  <c r="L9" i="11"/>
  <c r="N9" i="11" s="1"/>
  <c r="L36" i="11"/>
  <c r="N36" i="11" s="1"/>
  <c r="L63" i="11"/>
  <c r="N63" i="11" s="1"/>
  <c r="L106" i="11"/>
  <c r="N106" i="11" s="1"/>
  <c r="L42" i="11"/>
  <c r="N42" i="11" s="1"/>
  <c r="L85" i="11"/>
  <c r="N85" i="11" s="1"/>
  <c r="L21" i="11"/>
  <c r="N21" i="11" s="1"/>
  <c r="L64" i="11"/>
  <c r="N64" i="11" s="1"/>
  <c r="L99" i="11"/>
  <c r="N99" i="11" s="1"/>
  <c r="L102" i="11"/>
  <c r="N102" i="11" s="1"/>
  <c r="L22" i="11"/>
  <c r="N22" i="11" s="1"/>
  <c r="L65" i="11"/>
  <c r="N65" i="11" s="1"/>
  <c r="L108" i="11"/>
  <c r="N108" i="11" s="1"/>
  <c r="L44" i="11"/>
  <c r="N44" i="11" s="1"/>
  <c r="L91" i="11"/>
  <c r="N91" i="11" s="1"/>
  <c r="L70" i="11"/>
  <c r="N70" i="11" s="1"/>
  <c r="L55" i="11"/>
  <c r="N55" i="11" s="1"/>
  <c r="L98" i="11"/>
  <c r="N98" i="11" s="1"/>
  <c r="L34" i="11"/>
  <c r="N34" i="11" s="1"/>
  <c r="L77" i="11"/>
  <c r="N77" i="11" s="1"/>
  <c r="L13" i="11"/>
  <c r="N13" i="11" s="1"/>
  <c r="L56" i="11"/>
  <c r="N56" i="11" s="1"/>
  <c r="L111" i="11"/>
  <c r="N111" i="11" s="1"/>
  <c r="L14" i="11"/>
  <c r="N14" i="11" s="1"/>
  <c r="L25" i="11"/>
  <c r="N25" i="11" s="1"/>
  <c r="L79" i="11"/>
  <c r="N79" i="11" s="1"/>
  <c r="L101" i="11"/>
  <c r="N101" i="11" s="1"/>
  <c r="L80" i="11"/>
  <c r="N80" i="11" s="1"/>
  <c r="L81" i="11"/>
  <c r="N81" i="11" s="1"/>
  <c r="L17" i="11"/>
  <c r="N17" i="11" s="1"/>
  <c r="L83" i="11"/>
  <c r="N83" i="11" s="1"/>
  <c r="L11" i="11"/>
  <c r="N11" i="11" s="1"/>
  <c r="L7" i="11"/>
  <c r="N7" i="11" s="1"/>
  <c r="L50" i="11"/>
  <c r="N50" i="11" s="1"/>
  <c r="L93" i="11"/>
  <c r="N93" i="11" s="1"/>
  <c r="L72" i="11"/>
  <c r="N72" i="11" s="1"/>
  <c r="L8" i="11"/>
  <c r="N8" i="11" s="1"/>
  <c r="L78" i="11"/>
  <c r="N78" i="11" s="1"/>
  <c r="L52" i="11"/>
  <c r="N52" i="11" s="1"/>
  <c r="L62" i="11"/>
  <c r="N62" i="11" s="1"/>
  <c r="L57" i="11"/>
  <c r="N57" i="11" s="1"/>
  <c r="L100" i="11"/>
  <c r="N100" i="11" s="1"/>
  <c r="L20" i="11"/>
  <c r="N20" i="11" s="1"/>
  <c r="L47" i="11"/>
  <c r="N47" i="11" s="1"/>
  <c r="L90" i="11"/>
  <c r="N90" i="11" s="1"/>
  <c r="L26" i="11"/>
  <c r="N26" i="11" s="1"/>
  <c r="L69" i="11"/>
  <c r="N69" i="11" s="1"/>
  <c r="L112" i="11"/>
  <c r="N112" i="11" s="1"/>
  <c r="L48" i="11"/>
  <c r="N48" i="11" s="1"/>
  <c r="L107" i="11"/>
  <c r="N107" i="11" s="1"/>
  <c r="L86" i="11"/>
  <c r="N86" i="11" s="1"/>
  <c r="L113" i="11"/>
  <c r="N113" i="11" s="1"/>
  <c r="L49" i="11"/>
  <c r="N49" i="11" s="1"/>
  <c r="L92" i="11"/>
  <c r="N92" i="11" s="1"/>
  <c r="L28" i="11"/>
  <c r="N28" i="11" s="1"/>
  <c r="L75" i="11"/>
  <c r="N75" i="11" s="1"/>
  <c r="L103" i="11"/>
  <c r="N103" i="11" s="1"/>
  <c r="L39" i="11"/>
  <c r="N39" i="11" s="1"/>
  <c r="L82" i="11"/>
  <c r="N82" i="11" s="1"/>
  <c r="L18" i="11"/>
  <c r="N18" i="11" s="1"/>
  <c r="L61" i="11"/>
  <c r="N61" i="11" s="1"/>
  <c r="L104" i="11"/>
  <c r="N104" i="11" s="1"/>
  <c r="L40" i="11"/>
  <c r="N40" i="11" s="1"/>
  <c r="L19" i="11"/>
  <c r="N19" i="11" s="1"/>
  <c r="L68" i="11"/>
  <c r="N68" i="11" s="1"/>
  <c r="L58" i="11"/>
  <c r="N58" i="11" s="1"/>
  <c r="L37" i="11"/>
  <c r="N37" i="11" s="1"/>
  <c r="L16" i="11"/>
  <c r="N16" i="11" s="1"/>
  <c r="L38" i="11"/>
  <c r="N38" i="11" s="1"/>
  <c r="L60" i="11"/>
  <c r="N60" i="11" s="1"/>
  <c r="L71" i="11"/>
  <c r="N71" i="11" s="1"/>
  <c r="HU2" i="11"/>
  <c r="L67" i="11"/>
  <c r="N67" i="11" s="1"/>
  <c r="L46" i="11"/>
  <c r="N46" i="11" s="1"/>
  <c r="L51" i="11"/>
  <c r="N51" i="11" s="1"/>
  <c r="L30" i="11"/>
  <c r="N30" i="11" s="1"/>
  <c r="L41" i="11"/>
  <c r="N41" i="11" s="1"/>
  <c r="L84" i="11"/>
  <c r="N84" i="11" s="1"/>
  <c r="L95" i="11"/>
  <c r="N95" i="11" s="1"/>
  <c r="L31" i="11"/>
  <c r="N31" i="11" s="1"/>
  <c r="L74" i="11"/>
  <c r="N74" i="11" s="1"/>
  <c r="L10" i="11"/>
  <c r="N10" i="11" s="1"/>
  <c r="L53" i="11"/>
  <c r="N53" i="11" s="1"/>
  <c r="L96" i="11"/>
  <c r="N96" i="11" s="1"/>
  <c r="L32" i="11"/>
  <c r="N32" i="11" s="1"/>
  <c r="L59" i="11"/>
  <c r="N59" i="11" s="1"/>
  <c r="L54" i="11"/>
  <c r="N54" i="11" s="1"/>
  <c r="L97" i="11"/>
  <c r="N97" i="11" s="1"/>
  <c r="L33" i="11"/>
  <c r="N33" i="11" s="1"/>
  <c r="L76" i="11"/>
  <c r="N76" i="11" s="1"/>
  <c r="L12" i="11"/>
  <c r="N12" i="11" s="1"/>
  <c r="L43" i="11"/>
  <c r="N43" i="11" s="1"/>
  <c r="L87" i="11"/>
  <c r="N87" i="11" s="1"/>
  <c r="L23" i="11"/>
  <c r="N23" i="11" s="1"/>
  <c r="L66" i="11"/>
  <c r="N66" i="11" s="1"/>
  <c r="L109" i="11"/>
  <c r="N109" i="11" s="1"/>
  <c r="L45" i="11"/>
  <c r="N45" i="11" s="1"/>
  <c r="L88" i="11"/>
  <c r="N88" i="11" s="1"/>
  <c r="H6" i="11"/>
  <c r="I6" i="11"/>
  <c r="G6" i="11"/>
  <c r="HU7" i="11" l="1" a="1"/>
  <c r="HU10" i="11" s="1"/>
  <c r="E9" i="12" s="1"/>
  <c r="I14" i="8"/>
  <c r="F19" i="9"/>
  <c r="H13" i="8"/>
  <c r="D14" i="8" s="1"/>
  <c r="F18" i="9"/>
  <c r="L6" i="11"/>
  <c r="N6" i="11"/>
  <c r="HW2" i="11"/>
  <c r="HV2" i="11"/>
  <c r="HU52" i="11" l="1"/>
  <c r="E51" i="12" s="1"/>
  <c r="HU94" i="11"/>
  <c r="E93" i="12" s="1"/>
  <c r="HU29" i="11"/>
  <c r="E28" i="12" s="1"/>
  <c r="HU71" i="11"/>
  <c r="E70" i="12" s="1"/>
  <c r="HU113" i="11"/>
  <c r="E112" i="12" s="1"/>
  <c r="HU95" i="11"/>
  <c r="E94" i="12" s="1"/>
  <c r="HU30" i="11"/>
  <c r="E29" i="12" s="1"/>
  <c r="HU72" i="11"/>
  <c r="E71" i="12" s="1"/>
  <c r="HU7" i="11"/>
  <c r="E6" i="12" s="1"/>
  <c r="HU49" i="11"/>
  <c r="E48" i="12" s="1"/>
  <c r="HU74" i="11"/>
  <c r="E73" i="12" s="1"/>
  <c r="HU9" i="11"/>
  <c r="E8" i="12" s="1"/>
  <c r="HU51" i="11"/>
  <c r="E50" i="12" s="1"/>
  <c r="HU93" i="11"/>
  <c r="E92" i="12" s="1"/>
  <c r="HU28" i="11"/>
  <c r="E27" i="12" s="1"/>
  <c r="HU70" i="11"/>
  <c r="E69" i="12" s="1"/>
  <c r="HU31" i="11"/>
  <c r="E30" i="12" s="1"/>
  <c r="HU73" i="11"/>
  <c r="E72" i="12" s="1"/>
  <c r="HU8" i="11"/>
  <c r="E7" i="12" s="1"/>
  <c r="HU50" i="11"/>
  <c r="E49" i="12" s="1"/>
  <c r="HU92" i="11"/>
  <c r="E91" i="12" s="1"/>
  <c r="HU27" i="11"/>
  <c r="E26" i="12" s="1"/>
  <c r="HU91" i="11"/>
  <c r="E90" i="12" s="1"/>
  <c r="HU48" i="11"/>
  <c r="E47" i="12" s="1"/>
  <c r="HU112" i="11"/>
  <c r="E111" i="12" s="1"/>
  <c r="HU69" i="11"/>
  <c r="HU26" i="11"/>
  <c r="E25" i="12" s="1"/>
  <c r="HU90" i="11"/>
  <c r="E89" i="12" s="1"/>
  <c r="HU47" i="11"/>
  <c r="E46" i="12" s="1"/>
  <c r="HU111" i="11"/>
  <c r="HU68" i="11"/>
  <c r="E67" i="12" s="1"/>
  <c r="HU25" i="11"/>
  <c r="E24" i="12" s="1"/>
  <c r="HU89" i="11"/>
  <c r="E88" i="12" s="1"/>
  <c r="HU46" i="11"/>
  <c r="HU110" i="11"/>
  <c r="E109" i="12" s="1"/>
  <c r="HU67" i="11"/>
  <c r="E66" i="12" s="1"/>
  <c r="HU24" i="11"/>
  <c r="E23" i="12" s="1"/>
  <c r="HU88" i="11"/>
  <c r="HV88" i="11" s="1"/>
  <c r="L87" i="12" s="1"/>
  <c r="HU45" i="11"/>
  <c r="E44" i="12" s="1"/>
  <c r="HU109" i="11"/>
  <c r="E108" i="12" s="1"/>
  <c r="HU66" i="11"/>
  <c r="E65" i="12" s="1"/>
  <c r="HU23" i="11"/>
  <c r="HU87" i="11"/>
  <c r="E86" i="12" s="1"/>
  <c r="HU44" i="11"/>
  <c r="E43" i="12" s="1"/>
  <c r="HU108" i="11"/>
  <c r="E107" i="12" s="1"/>
  <c r="HU65" i="11"/>
  <c r="HU22" i="11"/>
  <c r="E21" i="12" s="1"/>
  <c r="HU86" i="11"/>
  <c r="E85" i="12" s="1"/>
  <c r="HU43" i="11"/>
  <c r="E42" i="12" s="1"/>
  <c r="HU107" i="11"/>
  <c r="HU64" i="11"/>
  <c r="E63" i="12" s="1"/>
  <c r="HU21" i="11"/>
  <c r="E20" i="12" s="1"/>
  <c r="HU85" i="11"/>
  <c r="E84" i="12" s="1"/>
  <c r="HU42" i="11"/>
  <c r="HV42" i="11" s="1"/>
  <c r="L41" i="12" s="1"/>
  <c r="HU106" i="11"/>
  <c r="E105" i="12" s="1"/>
  <c r="HU63" i="11"/>
  <c r="E62" i="12" s="1"/>
  <c r="HU20" i="11"/>
  <c r="E19" i="12" s="1"/>
  <c r="HU84" i="11"/>
  <c r="HU41" i="11"/>
  <c r="E40" i="12" s="1"/>
  <c r="HU105" i="11"/>
  <c r="E104" i="12" s="1"/>
  <c r="HU62" i="11"/>
  <c r="E61" i="12" s="1"/>
  <c r="HU19" i="11"/>
  <c r="HU83" i="11"/>
  <c r="E82" i="12" s="1"/>
  <c r="HU40" i="11"/>
  <c r="E39" i="12" s="1"/>
  <c r="HU104" i="11"/>
  <c r="E103" i="12" s="1"/>
  <c r="HU61" i="11"/>
  <c r="HU18" i="11"/>
  <c r="E17" i="12" s="1"/>
  <c r="HU82" i="11"/>
  <c r="E81" i="12" s="1"/>
  <c r="HU39" i="11"/>
  <c r="E38" i="12" s="1"/>
  <c r="HU103" i="11"/>
  <c r="HZ103" i="11" s="1"/>
  <c r="ID103" i="11" s="1"/>
  <c r="HU60" i="11"/>
  <c r="E59" i="12" s="1"/>
  <c r="HU17" i="11"/>
  <c r="E16" i="12" s="1"/>
  <c r="HU81" i="11"/>
  <c r="E80" i="12" s="1"/>
  <c r="HU38" i="11"/>
  <c r="HU102" i="11"/>
  <c r="E101" i="12" s="1"/>
  <c r="HU59" i="11"/>
  <c r="E58" i="12" s="1"/>
  <c r="HU16" i="11"/>
  <c r="E15" i="12" s="1"/>
  <c r="HU80" i="11"/>
  <c r="HV80" i="11" s="1"/>
  <c r="L79" i="12" s="1"/>
  <c r="HU37" i="11"/>
  <c r="E36" i="12" s="1"/>
  <c r="HU101" i="11"/>
  <c r="E100" i="12" s="1"/>
  <c r="HU58" i="11"/>
  <c r="E57" i="12" s="1"/>
  <c r="HU15" i="11"/>
  <c r="HU79" i="11"/>
  <c r="E78" i="12" s="1"/>
  <c r="HU36" i="11"/>
  <c r="E35" i="12" s="1"/>
  <c r="HU100" i="11"/>
  <c r="E99" i="12" s="1"/>
  <c r="HU57" i="11"/>
  <c r="HU14" i="11"/>
  <c r="E13" i="12" s="1"/>
  <c r="HU78" i="11"/>
  <c r="E77" i="12" s="1"/>
  <c r="HU35" i="11"/>
  <c r="E34" i="12" s="1"/>
  <c r="HU99" i="11"/>
  <c r="HU56" i="11"/>
  <c r="E55" i="12" s="1"/>
  <c r="HU13" i="11"/>
  <c r="E12" i="12" s="1"/>
  <c r="HU77" i="11"/>
  <c r="E76" i="12" s="1"/>
  <c r="HU34" i="11"/>
  <c r="HU98" i="11"/>
  <c r="E97" i="12" s="1"/>
  <c r="HU55" i="11"/>
  <c r="E54" i="12" s="1"/>
  <c r="HU12" i="11"/>
  <c r="E11" i="12" s="1"/>
  <c r="HU76" i="11"/>
  <c r="HU33" i="11"/>
  <c r="E32" i="12" s="1"/>
  <c r="HU97" i="11"/>
  <c r="E96" i="12" s="1"/>
  <c r="HU54" i="11"/>
  <c r="E53" i="12" s="1"/>
  <c r="HU11" i="11"/>
  <c r="E10" i="12" s="1"/>
  <c r="HU75" i="11"/>
  <c r="E74" i="12" s="1"/>
  <c r="HU32" i="11"/>
  <c r="E31" i="12" s="1"/>
  <c r="HU96" i="11"/>
  <c r="E95" i="12" s="1"/>
  <c r="HU53" i="11"/>
  <c r="HY41" i="11"/>
  <c r="Z40" i="12" s="1"/>
  <c r="HY13" i="11"/>
  <c r="Z12" i="12" s="1"/>
  <c r="HY10" i="11"/>
  <c r="Z9" i="12" s="1"/>
  <c r="HY57" i="11"/>
  <c r="Z56" i="12" s="1"/>
  <c r="HY30" i="11"/>
  <c r="Z29" i="12" s="1"/>
  <c r="HY29" i="11"/>
  <c r="Z28" i="12" s="1"/>
  <c r="HY49" i="11"/>
  <c r="Z48" i="12" s="1"/>
  <c r="HY69" i="11"/>
  <c r="Z68" i="12" s="1"/>
  <c r="HY58" i="11"/>
  <c r="Z57" i="12" s="1"/>
  <c r="HY15" i="11"/>
  <c r="Z14" i="12" s="1"/>
  <c r="HY74" i="11"/>
  <c r="Z73" i="12" s="1"/>
  <c r="HY31" i="11"/>
  <c r="Z30" i="12" s="1"/>
  <c r="HY52" i="11"/>
  <c r="Z51" i="12" s="1"/>
  <c r="HY73" i="11"/>
  <c r="Z72" i="12" s="1"/>
  <c r="HY94" i="11"/>
  <c r="Z93" i="12" s="1"/>
  <c r="HY26" i="11"/>
  <c r="Z25" i="12" s="1"/>
  <c r="HY47" i="11"/>
  <c r="Z46" i="12" s="1"/>
  <c r="HY110" i="11"/>
  <c r="Z109" i="12" s="1"/>
  <c r="HY87" i="11"/>
  <c r="Z86" i="12" s="1"/>
  <c r="HY64" i="11"/>
  <c r="Z63" i="12" s="1"/>
  <c r="HY104" i="11"/>
  <c r="Z103" i="12" s="1"/>
  <c r="HY81" i="11"/>
  <c r="Z80" i="12" s="1"/>
  <c r="HZ8" i="11"/>
  <c r="HY8" i="11"/>
  <c r="Z7" i="12" s="1"/>
  <c r="HZ7" i="11"/>
  <c r="ID7" i="11" s="1"/>
  <c r="HY7" i="11"/>
  <c r="Z6" i="12" s="1"/>
  <c r="HZ28" i="11"/>
  <c r="HY28" i="11"/>
  <c r="Z27" i="12" s="1"/>
  <c r="HZ112" i="11"/>
  <c r="HZ68" i="11"/>
  <c r="ID68" i="11" s="1"/>
  <c r="HZ89" i="11"/>
  <c r="HY66" i="11"/>
  <c r="Z65" i="12" s="1"/>
  <c r="HZ23" i="11"/>
  <c r="ID23" i="11" s="1"/>
  <c r="HY43" i="11"/>
  <c r="Z42" i="12" s="1"/>
  <c r="HZ20" i="11"/>
  <c r="ID20" i="11" s="1"/>
  <c r="HZ62" i="11"/>
  <c r="ID62" i="11" s="1"/>
  <c r="HZ61" i="11"/>
  <c r="HZ18" i="11"/>
  <c r="ID18" i="11" s="1"/>
  <c r="HY18" i="11"/>
  <c r="Z17" i="12" s="1"/>
  <c r="HZ102" i="11"/>
  <c r="HY102" i="11"/>
  <c r="Z101" i="12" s="1"/>
  <c r="HZ79" i="11"/>
  <c r="HY79" i="11"/>
  <c r="Z78" i="12" s="1"/>
  <c r="HY35" i="11"/>
  <c r="Z34" i="12" s="1"/>
  <c r="HZ56" i="11"/>
  <c r="ID56" i="11" s="1"/>
  <c r="HY56" i="11"/>
  <c r="Z55" i="12" s="1"/>
  <c r="HY12" i="11"/>
  <c r="Z11" i="12" s="1"/>
  <c r="HZ33" i="11"/>
  <c r="HY33" i="11"/>
  <c r="Z32" i="12" s="1"/>
  <c r="HZ54" i="11"/>
  <c r="ID54" i="11" s="1"/>
  <c r="HZ26" i="11"/>
  <c r="ID26" i="11" s="1"/>
  <c r="HZ110" i="11"/>
  <c r="HZ45" i="11"/>
  <c r="ID45" i="11" s="1"/>
  <c r="HZ87" i="11"/>
  <c r="ID87" i="11" s="1"/>
  <c r="HZ64" i="11"/>
  <c r="HZ41" i="11"/>
  <c r="ID41" i="11" s="1"/>
  <c r="HZ83" i="11"/>
  <c r="ID83" i="11" s="1"/>
  <c r="HZ14" i="11"/>
  <c r="HZ11" i="11"/>
  <c r="ID11" i="11" s="1"/>
  <c r="HZ75" i="11"/>
  <c r="HZ96" i="11"/>
  <c r="HZ10" i="11"/>
  <c r="ID10" i="11" s="1"/>
  <c r="HZ74" i="11"/>
  <c r="HZ31" i="11"/>
  <c r="HZ52" i="11"/>
  <c r="HZ73" i="11"/>
  <c r="HZ30" i="11"/>
  <c r="HZ94" i="11"/>
  <c r="HZ29" i="11"/>
  <c r="ID29" i="11" s="1"/>
  <c r="HZ49" i="11"/>
  <c r="HZ91" i="11"/>
  <c r="HZ69" i="11"/>
  <c r="HW28" i="11"/>
  <c r="S27" i="12" s="1"/>
  <c r="HV28" i="11"/>
  <c r="L27" i="12" s="1"/>
  <c r="HW73" i="11"/>
  <c r="S72" i="12" s="1"/>
  <c r="HV73" i="11"/>
  <c r="L72" i="12" s="1"/>
  <c r="HW110" i="11"/>
  <c r="S109" i="12" s="1"/>
  <c r="HV110" i="11"/>
  <c r="L109" i="12" s="1"/>
  <c r="HW27" i="11"/>
  <c r="S26" i="12" s="1"/>
  <c r="HV91" i="11"/>
  <c r="L90" i="12" s="1"/>
  <c r="HW29" i="11"/>
  <c r="S28" i="12" s="1"/>
  <c r="HV29" i="11"/>
  <c r="L28" i="12" s="1"/>
  <c r="HV93" i="11"/>
  <c r="L92" i="12" s="1"/>
  <c r="HW83" i="11"/>
  <c r="S82" i="12" s="1"/>
  <c r="HV83" i="11"/>
  <c r="L82" i="12" s="1"/>
  <c r="HW104" i="11"/>
  <c r="S103" i="12" s="1"/>
  <c r="HV104" i="11"/>
  <c r="L103" i="12" s="1"/>
  <c r="HV15" i="11"/>
  <c r="L14" i="12" s="1"/>
  <c r="HW79" i="11"/>
  <c r="S78" i="12" s="1"/>
  <c r="HV79" i="11"/>
  <c r="L78" i="12" s="1"/>
  <c r="HW58" i="11"/>
  <c r="S57" i="12" s="1"/>
  <c r="HV58" i="11"/>
  <c r="L57" i="12" s="1"/>
  <c r="HW81" i="11"/>
  <c r="S80" i="12" s="1"/>
  <c r="HV81" i="11"/>
  <c r="L80" i="12" s="1"/>
  <c r="HW87" i="11"/>
  <c r="S86" i="12" s="1"/>
  <c r="HV87" i="11"/>
  <c r="L86" i="12" s="1"/>
  <c r="HV108" i="11"/>
  <c r="L107" i="12" s="1"/>
  <c r="HW99" i="11"/>
  <c r="S98" i="12" s="1"/>
  <c r="HV99" i="11"/>
  <c r="L98" i="12" s="1"/>
  <c r="HV14" i="11"/>
  <c r="L13" i="12" s="1"/>
  <c r="HV37" i="11"/>
  <c r="L36" i="12" s="1"/>
  <c r="HW64" i="11"/>
  <c r="S63" i="12" s="1"/>
  <c r="HV64" i="11"/>
  <c r="L63" i="12" s="1"/>
  <c r="HV22" i="11"/>
  <c r="L21" i="12" s="1"/>
  <c r="HW22" i="11"/>
  <c r="S21" i="12" s="1"/>
  <c r="HW45" i="11"/>
  <c r="S44" i="12" s="1"/>
  <c r="HV45" i="11"/>
  <c r="L44" i="12" s="1"/>
  <c r="HW8" i="11"/>
  <c r="S7" i="12" s="1"/>
  <c r="HV8" i="11"/>
  <c r="L7" i="12" s="1"/>
  <c r="HV30" i="11"/>
  <c r="L29" i="12" s="1"/>
  <c r="HW30" i="11"/>
  <c r="S29" i="12" s="1"/>
  <c r="HW31" i="11"/>
  <c r="S30" i="12" s="1"/>
  <c r="HV31" i="11"/>
  <c r="L30" i="12" s="1"/>
  <c r="HW52" i="11"/>
  <c r="S51" i="12" s="1"/>
  <c r="HV52" i="11"/>
  <c r="L51" i="12" s="1"/>
  <c r="HV10" i="11"/>
  <c r="L9" i="12" s="1"/>
  <c r="HW10" i="11"/>
  <c r="S9" i="12" s="1"/>
  <c r="HW74" i="11"/>
  <c r="S73" i="12" s="1"/>
  <c r="HV74" i="11"/>
  <c r="L73" i="12" s="1"/>
  <c r="HW33" i="11"/>
  <c r="S32" i="12" s="1"/>
  <c r="HV33" i="11"/>
  <c r="L32" i="12" s="1"/>
  <c r="HW60" i="11"/>
  <c r="S59" i="12" s="1"/>
  <c r="HV60" i="11"/>
  <c r="L59" i="12" s="1"/>
  <c r="HV18" i="11"/>
  <c r="L17" i="12" s="1"/>
  <c r="HW18" i="11"/>
  <c r="S17" i="12" s="1"/>
  <c r="HW41" i="11"/>
  <c r="S40" i="12" s="1"/>
  <c r="HV41" i="11"/>
  <c r="L40" i="12" s="1"/>
  <c r="HW102" i="11"/>
  <c r="S101" i="12" s="1"/>
  <c r="HV102" i="11"/>
  <c r="L101" i="12" s="1"/>
  <c r="HW19" i="11"/>
  <c r="S18" i="12" s="1"/>
  <c r="HV19" i="11"/>
  <c r="L18" i="12" s="1"/>
  <c r="HW62" i="11"/>
  <c r="S61" i="12" s="1"/>
  <c r="HW68" i="11"/>
  <c r="S67" i="12" s="1"/>
  <c r="HV68" i="11"/>
  <c r="L67" i="12" s="1"/>
  <c r="HV26" i="11"/>
  <c r="L25" i="12" s="1"/>
  <c r="HW26" i="11"/>
  <c r="S25" i="12" s="1"/>
  <c r="HW49" i="11"/>
  <c r="S48" i="12" s="1"/>
  <c r="HV49" i="11"/>
  <c r="L48" i="12" s="1"/>
  <c r="HW12" i="11"/>
  <c r="S11" i="12" s="1"/>
  <c r="HV12" i="11"/>
  <c r="L11" i="12" s="1"/>
  <c r="HW98" i="11"/>
  <c r="S97" i="12" s="1"/>
  <c r="HV98" i="11"/>
  <c r="L97" i="12" s="1"/>
  <c r="HW56" i="11"/>
  <c r="S55" i="12" s="1"/>
  <c r="HV56" i="11"/>
  <c r="L55" i="12" s="1"/>
  <c r="HW75" i="11"/>
  <c r="S74" i="12" s="1"/>
  <c r="HV75" i="11"/>
  <c r="L74" i="12" s="1"/>
  <c r="HW54" i="11"/>
  <c r="S53" i="12" s="1"/>
  <c r="HV54" i="11"/>
  <c r="L53" i="12" s="1"/>
  <c r="HW77" i="11"/>
  <c r="S76" i="12" s="1"/>
  <c r="HW94" i="11"/>
  <c r="S93" i="12" s="1"/>
  <c r="HV94" i="11"/>
  <c r="L93" i="12" s="1"/>
  <c r="HW85" i="11"/>
  <c r="S84" i="12" s="1"/>
  <c r="HV85" i="11"/>
  <c r="L84" i="12" s="1"/>
  <c r="HW20" i="11"/>
  <c r="S19" i="12" s="1"/>
  <c r="HV20" i="11"/>
  <c r="L19" i="12" s="1"/>
  <c r="HW106" i="11"/>
  <c r="S105" i="12" s="1"/>
  <c r="HV106" i="11"/>
  <c r="L105" i="12" s="1"/>
  <c r="HW65" i="11"/>
  <c r="S64" i="12" s="1"/>
  <c r="HV65" i="11"/>
  <c r="L64" i="12" s="1"/>
  <c r="HW7" i="11"/>
  <c r="S6" i="12" s="1"/>
  <c r="HV7" i="11"/>
  <c r="L6" i="12" s="1"/>
  <c r="HZ106" i="11" l="1"/>
  <c r="ID106" i="11" s="1"/>
  <c r="HY68" i="11"/>
  <c r="Z67" i="12" s="1"/>
  <c r="HY37" i="11"/>
  <c r="Z36" i="12" s="1"/>
  <c r="HW95" i="11"/>
  <c r="S94" i="12" s="1"/>
  <c r="HV27" i="11"/>
  <c r="L26" i="12" s="1"/>
  <c r="HW92" i="11"/>
  <c r="S91" i="12" s="1"/>
  <c r="HZ51" i="11"/>
  <c r="ID51" i="11" s="1"/>
  <c r="HZ39" i="11"/>
  <c r="ID39" i="11" s="1"/>
  <c r="HY92" i="11"/>
  <c r="Z91" i="12" s="1"/>
  <c r="HY95" i="11"/>
  <c r="Z94" i="12" s="1"/>
  <c r="HY51" i="11"/>
  <c r="Z50" i="12" s="1"/>
  <c r="HZ92" i="11"/>
  <c r="HZ95" i="11"/>
  <c r="HY24" i="11"/>
  <c r="Z23" i="12" s="1"/>
  <c r="HW93" i="11"/>
  <c r="S92" i="12" s="1"/>
  <c r="HW108" i="11"/>
  <c r="S107" i="12" s="1"/>
  <c r="HZ100" i="11"/>
  <c r="ID100" i="11" s="1"/>
  <c r="HY85" i="11"/>
  <c r="Z84" i="12" s="1"/>
  <c r="HY27" i="11"/>
  <c r="Z26" i="12" s="1"/>
  <c r="HY60" i="11"/>
  <c r="Z59" i="12" s="1"/>
  <c r="HZ16" i="11"/>
  <c r="HZ22" i="11"/>
  <c r="ID22" i="11" s="1"/>
  <c r="HZ27" i="11"/>
  <c r="HY91" i="11"/>
  <c r="Z90" i="12" s="1"/>
  <c r="HW42" i="11"/>
  <c r="S41" i="12" s="1"/>
  <c r="HV11" i="11"/>
  <c r="L10" i="12" s="1"/>
  <c r="HV47" i="11"/>
  <c r="L46" i="12" s="1"/>
  <c r="HV39" i="11"/>
  <c r="L38" i="12" s="1"/>
  <c r="HW51" i="11"/>
  <c r="S50" i="12" s="1"/>
  <c r="HW11" i="11"/>
  <c r="S10" i="12" s="1"/>
  <c r="HW113" i="11"/>
  <c r="S112" i="12" s="1"/>
  <c r="HW47" i="11"/>
  <c r="S46" i="12" s="1"/>
  <c r="HW80" i="11"/>
  <c r="S79" i="12" s="1"/>
  <c r="HW39" i="11"/>
  <c r="S38" i="12" s="1"/>
  <c r="HW37" i="11"/>
  <c r="S36" i="12" s="1"/>
  <c r="HZ93" i="11"/>
  <c r="ID93" i="11" s="1"/>
  <c r="HZ60" i="11"/>
  <c r="HZ108" i="11"/>
  <c r="ID108" i="11" s="1"/>
  <c r="HY113" i="11"/>
  <c r="Z112" i="12" s="1"/>
  <c r="HV51" i="11"/>
  <c r="L50" i="12" s="1"/>
  <c r="HV113" i="11"/>
  <c r="L112" i="12" s="1"/>
  <c r="HV77" i="11"/>
  <c r="L76" i="12" s="1"/>
  <c r="HV62" i="11"/>
  <c r="L61" i="12" s="1"/>
  <c r="HV95" i="11"/>
  <c r="L94" i="12" s="1"/>
  <c r="HW14" i="11"/>
  <c r="S13" i="12" s="1"/>
  <c r="HW91" i="11"/>
  <c r="S90" i="12" s="1"/>
  <c r="HV92" i="11"/>
  <c r="L91" i="12" s="1"/>
  <c r="HY98" i="11"/>
  <c r="Z97" i="12" s="1"/>
  <c r="HZ113" i="11"/>
  <c r="ID113" i="11" s="1"/>
  <c r="HY22" i="11"/>
  <c r="Z21" i="12" s="1"/>
  <c r="HY39" i="11"/>
  <c r="Z38" i="12" s="1"/>
  <c r="HZ98" i="11"/>
  <c r="ID98" i="11" s="1"/>
  <c r="HY106" i="11"/>
  <c r="Z105" i="12" s="1"/>
  <c r="HZ37" i="11"/>
  <c r="HY16" i="11"/>
  <c r="Z15" i="12" s="1"/>
  <c r="HY45" i="11"/>
  <c r="Z44" i="12" s="1"/>
  <c r="HY93" i="11"/>
  <c r="Z92" i="12" s="1"/>
  <c r="HY100" i="11"/>
  <c r="Z99" i="12" s="1"/>
  <c r="HY11" i="11"/>
  <c r="Z10" i="12" s="1"/>
  <c r="HV105" i="11"/>
  <c r="L104" i="12" s="1"/>
  <c r="HV40" i="11"/>
  <c r="L39" i="12" s="1"/>
  <c r="HV36" i="11"/>
  <c r="L35" i="12" s="1"/>
  <c r="HW70" i="11"/>
  <c r="S69" i="12" s="1"/>
  <c r="HV78" i="11"/>
  <c r="L77" i="12" s="1"/>
  <c r="HZ86" i="11"/>
  <c r="ID86" i="11" s="1"/>
  <c r="HZ78" i="11"/>
  <c r="ID78" i="11" s="1"/>
  <c r="HV72" i="11"/>
  <c r="L71" i="12" s="1"/>
  <c r="HV17" i="11"/>
  <c r="L16" i="12" s="1"/>
  <c r="HZ9" i="11"/>
  <c r="ID9" i="11" s="1"/>
  <c r="HZ63" i="11"/>
  <c r="ID63" i="11" s="1"/>
  <c r="HY44" i="11"/>
  <c r="Z43" i="12" s="1"/>
  <c r="HV97" i="11"/>
  <c r="L96" i="12" s="1"/>
  <c r="HW50" i="11"/>
  <c r="S49" i="12" s="1"/>
  <c r="HZ71" i="11"/>
  <c r="ID71" i="11" s="1"/>
  <c r="HY17" i="11"/>
  <c r="Z16" i="12" s="1"/>
  <c r="HZ109" i="11"/>
  <c r="ID109" i="11" s="1"/>
  <c r="HV55" i="11"/>
  <c r="L54" i="12" s="1"/>
  <c r="HV59" i="11"/>
  <c r="L58" i="12" s="1"/>
  <c r="HV82" i="11"/>
  <c r="L81" i="12" s="1"/>
  <c r="HY59" i="11"/>
  <c r="Z58" i="12" s="1"/>
  <c r="HY105" i="11"/>
  <c r="Z104" i="12" s="1"/>
  <c r="HY71" i="11"/>
  <c r="Z70" i="12" s="1"/>
  <c r="HW97" i="11"/>
  <c r="S96" i="12" s="1"/>
  <c r="HW17" i="11"/>
  <c r="S16" i="12" s="1"/>
  <c r="HW36" i="11"/>
  <c r="S35" i="12" s="1"/>
  <c r="HV21" i="11"/>
  <c r="L20" i="12" s="1"/>
  <c r="HV48" i="11"/>
  <c r="L47" i="12" s="1"/>
  <c r="HV50" i="11"/>
  <c r="L49" i="12" s="1"/>
  <c r="HZ50" i="11"/>
  <c r="ID50" i="11" s="1"/>
  <c r="HZ97" i="11"/>
  <c r="ID97" i="11" s="1"/>
  <c r="HZ36" i="11"/>
  <c r="ID36" i="11" s="1"/>
  <c r="HZ59" i="11"/>
  <c r="ID59" i="11" s="1"/>
  <c r="HZ17" i="11"/>
  <c r="ID17" i="11" s="1"/>
  <c r="HZ105" i="11"/>
  <c r="ID105" i="11" s="1"/>
  <c r="HY48" i="11"/>
  <c r="Z47" i="12" s="1"/>
  <c r="HY72" i="11"/>
  <c r="Z71" i="12" s="1"/>
  <c r="HY50" i="11"/>
  <c r="Z49" i="12" s="1"/>
  <c r="HW72" i="11"/>
  <c r="S71" i="12" s="1"/>
  <c r="HW78" i="11"/>
  <c r="S77" i="12" s="1"/>
  <c r="HW55" i="11"/>
  <c r="S54" i="12" s="1"/>
  <c r="HW40" i="11"/>
  <c r="S39" i="12" s="1"/>
  <c r="HV63" i="11"/>
  <c r="L62" i="12" s="1"/>
  <c r="HV13" i="11"/>
  <c r="L12" i="12" s="1"/>
  <c r="HV32" i="11"/>
  <c r="L31" i="12" s="1"/>
  <c r="HV90" i="11"/>
  <c r="L89" i="12" s="1"/>
  <c r="HV101" i="11"/>
  <c r="L100" i="12" s="1"/>
  <c r="HV109" i="11"/>
  <c r="L108" i="12" s="1"/>
  <c r="HV86" i="11"/>
  <c r="L85" i="12" s="1"/>
  <c r="HV25" i="11"/>
  <c r="L24" i="12" s="1"/>
  <c r="HV44" i="11"/>
  <c r="L43" i="12" s="1"/>
  <c r="HW21" i="11"/>
  <c r="S20" i="12" s="1"/>
  <c r="HW48" i="11"/>
  <c r="S47" i="12" s="1"/>
  <c r="HV67" i="11"/>
  <c r="L66" i="12" s="1"/>
  <c r="HV9" i="11"/>
  <c r="L8" i="12" s="1"/>
  <c r="HV71" i="11"/>
  <c r="L70" i="12" s="1"/>
  <c r="HZ70" i="11"/>
  <c r="ID70" i="11" s="1"/>
  <c r="HZ32" i="11"/>
  <c r="ID32" i="11" s="1"/>
  <c r="HZ13" i="11"/>
  <c r="ID13" i="11" s="1"/>
  <c r="HZ55" i="11"/>
  <c r="ID55" i="11" s="1"/>
  <c r="HY82" i="11"/>
  <c r="Z81" i="12" s="1"/>
  <c r="HY21" i="11"/>
  <c r="Z20" i="12" s="1"/>
  <c r="HY25" i="11"/>
  <c r="Z24" i="12" s="1"/>
  <c r="HY90" i="11"/>
  <c r="Z89" i="12" s="1"/>
  <c r="HZ48" i="11"/>
  <c r="HZ72" i="11"/>
  <c r="HY86" i="11"/>
  <c r="Z85" i="12" s="1"/>
  <c r="HY83" i="11"/>
  <c r="Z82" i="12" s="1"/>
  <c r="HY70" i="11"/>
  <c r="Z69" i="12" s="1"/>
  <c r="HY9" i="11"/>
  <c r="Z8" i="12" s="1"/>
  <c r="HY96" i="11"/>
  <c r="Z95" i="12" s="1"/>
  <c r="HW59" i="11"/>
  <c r="S58" i="12" s="1"/>
  <c r="HW105" i="11"/>
  <c r="S104" i="12" s="1"/>
  <c r="HW82" i="11"/>
  <c r="S81" i="12" s="1"/>
  <c r="HU6" i="11"/>
  <c r="HU1" i="11" s="1"/>
  <c r="HW63" i="11"/>
  <c r="S62" i="12" s="1"/>
  <c r="HW13" i="11"/>
  <c r="S12" i="12" s="1"/>
  <c r="HW32" i="11"/>
  <c r="S31" i="12" s="1"/>
  <c r="HW90" i="11"/>
  <c r="S89" i="12" s="1"/>
  <c r="HW101" i="11"/>
  <c r="S100" i="12" s="1"/>
  <c r="HW109" i="11"/>
  <c r="S108" i="12" s="1"/>
  <c r="HW86" i="11"/>
  <c r="S85" i="12" s="1"/>
  <c r="HW25" i="11"/>
  <c r="S24" i="12" s="1"/>
  <c r="HW44" i="11"/>
  <c r="S43" i="12" s="1"/>
  <c r="HV70" i="11"/>
  <c r="L69" i="12" s="1"/>
  <c r="HW67" i="11"/>
  <c r="S66" i="12" s="1"/>
  <c r="HW9" i="11"/>
  <c r="S8" i="12" s="1"/>
  <c r="HW71" i="11"/>
  <c r="S70" i="12" s="1"/>
  <c r="HZ40" i="11"/>
  <c r="ID40" i="11" s="1"/>
  <c r="HZ44" i="11"/>
  <c r="ID44" i="11" s="1"/>
  <c r="HZ67" i="11"/>
  <c r="ID67" i="11" s="1"/>
  <c r="HZ101" i="11"/>
  <c r="ID101" i="11" s="1"/>
  <c r="HZ82" i="11"/>
  <c r="ID82" i="11" s="1"/>
  <c r="HY63" i="11"/>
  <c r="Z62" i="12" s="1"/>
  <c r="HZ21" i="11"/>
  <c r="ID21" i="11" s="1"/>
  <c r="HY109" i="11"/>
  <c r="Z108" i="12" s="1"/>
  <c r="HZ25" i="11"/>
  <c r="HZ90" i="11"/>
  <c r="ID90" i="11" s="1"/>
  <c r="HY67" i="11"/>
  <c r="Z66" i="12" s="1"/>
  <c r="HY32" i="11"/>
  <c r="Z31" i="12" s="1"/>
  <c r="HY36" i="11"/>
  <c r="Z35" i="12" s="1"/>
  <c r="HY14" i="11"/>
  <c r="Z13" i="12" s="1"/>
  <c r="HY40" i="11"/>
  <c r="Z39" i="12" s="1"/>
  <c r="HY75" i="11"/>
  <c r="Z74" i="12" s="1"/>
  <c r="HY97" i="11"/>
  <c r="Z96" i="12" s="1"/>
  <c r="E52" i="12"/>
  <c r="HZ53" i="11"/>
  <c r="ID53" i="11" s="1"/>
  <c r="HY53" i="11"/>
  <c r="Z52" i="12" s="1"/>
  <c r="E75" i="12"/>
  <c r="HY76" i="11"/>
  <c r="Z75" i="12" s="1"/>
  <c r="HW76" i="11"/>
  <c r="S75" i="12" s="1"/>
  <c r="HV76" i="11"/>
  <c r="L75" i="12" s="1"/>
  <c r="E33" i="12"/>
  <c r="HZ34" i="11"/>
  <c r="ID34" i="11" s="1"/>
  <c r="HY34" i="11"/>
  <c r="Z33" i="12" s="1"/>
  <c r="E98" i="12"/>
  <c r="HY99" i="11"/>
  <c r="Z98" i="12" s="1"/>
  <c r="HZ99" i="11"/>
  <c r="ID99" i="11" s="1"/>
  <c r="E56" i="12"/>
  <c r="HZ57" i="11"/>
  <c r="ID57" i="11" s="1"/>
  <c r="E14" i="12"/>
  <c r="HZ15" i="11"/>
  <c r="ID15" i="11" s="1"/>
  <c r="HW15" i="11"/>
  <c r="S14" i="12" s="1"/>
  <c r="E79" i="12"/>
  <c r="HZ80" i="11"/>
  <c r="HY80" i="11"/>
  <c r="Z79" i="12" s="1"/>
  <c r="E37" i="12"/>
  <c r="HY38" i="11"/>
  <c r="Z37" i="12" s="1"/>
  <c r="HV38" i="11"/>
  <c r="L37" i="12" s="1"/>
  <c r="HW38" i="11"/>
  <c r="S37" i="12" s="1"/>
  <c r="E102" i="12"/>
  <c r="HY103" i="11"/>
  <c r="Z102" i="12" s="1"/>
  <c r="HW103" i="11"/>
  <c r="S102" i="12" s="1"/>
  <c r="HV103" i="11"/>
  <c r="L102" i="12" s="1"/>
  <c r="E60" i="12"/>
  <c r="HY61" i="11"/>
  <c r="Z60" i="12" s="1"/>
  <c r="HW61" i="11"/>
  <c r="S60" i="12" s="1"/>
  <c r="HV61" i="11"/>
  <c r="L60" i="12" s="1"/>
  <c r="E18" i="12"/>
  <c r="HZ19" i="11"/>
  <c r="ID19" i="11" s="1"/>
  <c r="HY19" i="11"/>
  <c r="Z18" i="12" s="1"/>
  <c r="E83" i="12"/>
  <c r="HW84" i="11"/>
  <c r="S83" i="12" s="1"/>
  <c r="HZ84" i="11"/>
  <c r="ID84" i="11" s="1"/>
  <c r="HV84" i="11"/>
  <c r="L83" i="12" s="1"/>
  <c r="HY84" i="11"/>
  <c r="Z83" i="12" s="1"/>
  <c r="E41" i="12"/>
  <c r="HY42" i="11"/>
  <c r="Z41" i="12" s="1"/>
  <c r="E106" i="12"/>
  <c r="HY107" i="11"/>
  <c r="Z106" i="12" s="1"/>
  <c r="HZ107" i="11"/>
  <c r="ID107" i="11" s="1"/>
  <c r="E64" i="12"/>
  <c r="HY65" i="11"/>
  <c r="Z64" i="12" s="1"/>
  <c r="E22" i="12"/>
  <c r="HY23" i="11"/>
  <c r="Z22" i="12" s="1"/>
  <c r="HW23" i="11"/>
  <c r="S22" i="12" s="1"/>
  <c r="HV23" i="11"/>
  <c r="L22" i="12" s="1"/>
  <c r="E87" i="12"/>
  <c r="HY88" i="11"/>
  <c r="Z87" i="12" s="1"/>
  <c r="HZ88" i="11"/>
  <c r="ID88" i="11" s="1"/>
  <c r="HW88" i="11"/>
  <c r="S87" i="12" s="1"/>
  <c r="E45" i="12"/>
  <c r="HZ46" i="11"/>
  <c r="ID46" i="11" s="1"/>
  <c r="HY46" i="11"/>
  <c r="Z45" i="12" s="1"/>
  <c r="E110" i="12"/>
  <c r="HY111" i="11"/>
  <c r="Z110" i="12" s="1"/>
  <c r="HW111" i="11"/>
  <c r="S110" i="12" s="1"/>
  <c r="HZ111" i="11"/>
  <c r="ID111" i="11" s="1"/>
  <c r="HV111" i="11"/>
  <c r="L110" i="12" s="1"/>
  <c r="E68" i="12"/>
  <c r="HW69" i="11"/>
  <c r="S68" i="12" s="1"/>
  <c r="HV69" i="11"/>
  <c r="L68" i="12" s="1"/>
  <c r="HV57" i="11"/>
  <c r="L56" i="12" s="1"/>
  <c r="HW34" i="11"/>
  <c r="S33" i="12" s="1"/>
  <c r="HW46" i="11"/>
  <c r="S45" i="12" s="1"/>
  <c r="HV53" i="11"/>
  <c r="L52" i="12" s="1"/>
  <c r="HV107" i="11"/>
  <c r="L106" i="12" s="1"/>
  <c r="HZ65" i="11"/>
  <c r="ID65" i="11" s="1"/>
  <c r="HZ76" i="11"/>
  <c r="ID76" i="11" s="1"/>
  <c r="HZ38" i="11"/>
  <c r="ID38" i="11" s="1"/>
  <c r="HW57" i="11"/>
  <c r="S56" i="12" s="1"/>
  <c r="HV34" i="11"/>
  <c r="L33" i="12" s="1"/>
  <c r="HV46" i="11"/>
  <c r="L45" i="12" s="1"/>
  <c r="HW53" i="11"/>
  <c r="S52" i="12" s="1"/>
  <c r="HW107" i="11"/>
  <c r="S106" i="12" s="1"/>
  <c r="HZ42" i="11"/>
  <c r="ID42" i="11" s="1"/>
  <c r="HV96" i="11"/>
  <c r="L95" i="12" s="1"/>
  <c r="HV35" i="11"/>
  <c r="L34" i="12" s="1"/>
  <c r="HV16" i="11"/>
  <c r="L15" i="12" s="1"/>
  <c r="HV24" i="11"/>
  <c r="L23" i="12" s="1"/>
  <c r="HV43" i="11"/>
  <c r="L42" i="12" s="1"/>
  <c r="HV89" i="11"/>
  <c r="L88" i="12" s="1"/>
  <c r="HV66" i="11"/>
  <c r="L65" i="12" s="1"/>
  <c r="HV100" i="11"/>
  <c r="L99" i="12" s="1"/>
  <c r="HV112" i="11"/>
  <c r="L111" i="12" s="1"/>
  <c r="HZ81" i="11"/>
  <c r="ID81" i="11" s="1"/>
  <c r="HZ104" i="11"/>
  <c r="ID104" i="11" s="1"/>
  <c r="HZ12" i="11"/>
  <c r="ID12" i="11" s="1"/>
  <c r="HZ35" i="11"/>
  <c r="ID35" i="11" s="1"/>
  <c r="HZ85" i="11"/>
  <c r="ID85" i="11" s="1"/>
  <c r="HZ43" i="11"/>
  <c r="ID43" i="11" s="1"/>
  <c r="HZ66" i="11"/>
  <c r="ID66" i="11" s="1"/>
  <c r="HW96" i="11"/>
  <c r="S95" i="12" s="1"/>
  <c r="HW35" i="11"/>
  <c r="S34" i="12" s="1"/>
  <c r="HW16" i="11"/>
  <c r="S15" i="12" s="1"/>
  <c r="HW24" i="11"/>
  <c r="S23" i="12" s="1"/>
  <c r="HW43" i="11"/>
  <c r="S42" i="12" s="1"/>
  <c r="HW89" i="11"/>
  <c r="S88" i="12" s="1"/>
  <c r="HW66" i="11"/>
  <c r="S65" i="12" s="1"/>
  <c r="HW100" i="11"/>
  <c r="S99" i="12" s="1"/>
  <c r="HW112" i="11"/>
  <c r="S111" i="12" s="1"/>
  <c r="HZ77" i="11"/>
  <c r="ID77" i="11" s="1"/>
  <c r="HZ58" i="11"/>
  <c r="ID58" i="11" s="1"/>
  <c r="HZ24" i="11"/>
  <c r="ID24" i="11" s="1"/>
  <c r="HZ47" i="11"/>
  <c r="ID47" i="11" s="1"/>
  <c r="HY54" i="11"/>
  <c r="Z53" i="12" s="1"/>
  <c r="HY55" i="11"/>
  <c r="Z54" i="12" s="1"/>
  <c r="HY78" i="11"/>
  <c r="Z77" i="12" s="1"/>
  <c r="HY101" i="11"/>
  <c r="Z100" i="12" s="1"/>
  <c r="HY62" i="11"/>
  <c r="Z61" i="12" s="1"/>
  <c r="HY20" i="11"/>
  <c r="Z19" i="12" s="1"/>
  <c r="HY89" i="11"/>
  <c r="Z88" i="12" s="1"/>
  <c r="HY112" i="11"/>
  <c r="Z111" i="12" s="1"/>
  <c r="HY108" i="11"/>
  <c r="Z107" i="12" s="1"/>
  <c r="HY77" i="11"/>
  <c r="Z76" i="12" s="1"/>
  <c r="ID69" i="11"/>
  <c r="IA20" i="11"/>
  <c r="IA11" i="11"/>
  <c r="IA56" i="11"/>
  <c r="IA12" i="11"/>
  <c r="IA68" i="11"/>
  <c r="IA19" i="11"/>
  <c r="IA102" i="11"/>
  <c r="IA80" i="11"/>
  <c r="IA105" i="11"/>
  <c r="IA60" i="11"/>
  <c r="IA39" i="11"/>
  <c r="IA33" i="11"/>
  <c r="IB10" i="11"/>
  <c r="IA95" i="11"/>
  <c r="IA65" i="11"/>
  <c r="IA85" i="11"/>
  <c r="IA54" i="11"/>
  <c r="IA42" i="11"/>
  <c r="IB54" i="11"/>
  <c r="IB56" i="11"/>
  <c r="IB12" i="11"/>
  <c r="IB113" i="11"/>
  <c r="IB62" i="11"/>
  <c r="IB19" i="11"/>
  <c r="IB102" i="11"/>
  <c r="IB60" i="11"/>
  <c r="IB65" i="11"/>
  <c r="IB85" i="11"/>
  <c r="IB47" i="11"/>
  <c r="IB20" i="11"/>
  <c r="IB77" i="11"/>
  <c r="IB11" i="11"/>
  <c r="IB68" i="11"/>
  <c r="IB33" i="11"/>
  <c r="IB106" i="11"/>
  <c r="IB94" i="11"/>
  <c r="IB51" i="11"/>
  <c r="IB13" i="11"/>
  <c r="IB75" i="11"/>
  <c r="IB98" i="11"/>
  <c r="IB49" i="11"/>
  <c r="IA26" i="11"/>
  <c r="IA38" i="11"/>
  <c r="IB41" i="11"/>
  <c r="IA18" i="11"/>
  <c r="IB74" i="11"/>
  <c r="IB52" i="11"/>
  <c r="IB31" i="11"/>
  <c r="IA30" i="11"/>
  <c r="IB64" i="11"/>
  <c r="IA14" i="11"/>
  <c r="IB79" i="11"/>
  <c r="IB83" i="11"/>
  <c r="IB29" i="11"/>
  <c r="IB91" i="11"/>
  <c r="IB110" i="11"/>
  <c r="IB92" i="11"/>
  <c r="ID74" i="11"/>
  <c r="ID94" i="11"/>
  <c r="IA8" i="11"/>
  <c r="IA45" i="11"/>
  <c r="IB22" i="11"/>
  <c r="IA37" i="11"/>
  <c r="IA99" i="11"/>
  <c r="IA108" i="11"/>
  <c r="IA87" i="11"/>
  <c r="IA81" i="11"/>
  <c r="IA58" i="11"/>
  <c r="IA36" i="11"/>
  <c r="IA15" i="11"/>
  <c r="IA104" i="11"/>
  <c r="IA93" i="11"/>
  <c r="IA27" i="11"/>
  <c r="IA88" i="11"/>
  <c r="IA73" i="11"/>
  <c r="IA28" i="11"/>
  <c r="IA10" i="11"/>
  <c r="IB8" i="11"/>
  <c r="IA22" i="11"/>
  <c r="IB99" i="11"/>
  <c r="IB108" i="11"/>
  <c r="IB87" i="11"/>
  <c r="IB81" i="11"/>
  <c r="IB58" i="11"/>
  <c r="IB104" i="11"/>
  <c r="IB93" i="11"/>
  <c r="IB48" i="11"/>
  <c r="IB27" i="11"/>
  <c r="IB73" i="11"/>
  <c r="IB28" i="11"/>
  <c r="IB95" i="11"/>
  <c r="IB45" i="11"/>
  <c r="IA7" i="11"/>
  <c r="IA106" i="11"/>
  <c r="IA94" i="11"/>
  <c r="IA51" i="11"/>
  <c r="IA75" i="11"/>
  <c r="IA78" i="11"/>
  <c r="IA98" i="11"/>
  <c r="IA49" i="11"/>
  <c r="IB26" i="11"/>
  <c r="IA16" i="11"/>
  <c r="IA41" i="11"/>
  <c r="IB18" i="11"/>
  <c r="IA97" i="11"/>
  <c r="IA74" i="11"/>
  <c r="IA52" i="11"/>
  <c r="IA31" i="11"/>
  <c r="IB30" i="11"/>
  <c r="IA64" i="11"/>
  <c r="IB14" i="11"/>
  <c r="IA17" i="11"/>
  <c r="IA79" i="11"/>
  <c r="IA83" i="11"/>
  <c r="IA29" i="11"/>
  <c r="IA91" i="11"/>
  <c r="IA110" i="11"/>
  <c r="IA92" i="11"/>
  <c r="ID73" i="11"/>
  <c r="ID52" i="11"/>
  <c r="ID75" i="11"/>
  <c r="ID60" i="11"/>
  <c r="ID61" i="11"/>
  <c r="ID89" i="11"/>
  <c r="ID112" i="11"/>
  <c r="ID27" i="11"/>
  <c r="ID92" i="11"/>
  <c r="ID8" i="11"/>
  <c r="ID33" i="11"/>
  <c r="ID79" i="11"/>
  <c r="ID80" i="11"/>
  <c r="ID102" i="11"/>
  <c r="ID25" i="11"/>
  <c r="ID48" i="11"/>
  <c r="ID28" i="11"/>
  <c r="ID72" i="11"/>
  <c r="ID95" i="11"/>
  <c r="ID96" i="11"/>
  <c r="ID16" i="11"/>
  <c r="ID31" i="11"/>
  <c r="ID30" i="11"/>
  <c r="ID64" i="11"/>
  <c r="ID110" i="11"/>
  <c r="ID91" i="11"/>
  <c r="ID49" i="11"/>
  <c r="ID14" i="11"/>
  <c r="ID37" i="11"/>
  <c r="IB7" i="11"/>
  <c r="IB80" i="11" l="1"/>
  <c r="IB32" i="11"/>
  <c r="IA50" i="11"/>
  <c r="IA23" i="11"/>
  <c r="IA67" i="11"/>
  <c r="IA70" i="11"/>
  <c r="IB42" i="11"/>
  <c r="IA113" i="11"/>
  <c r="IB37" i="11"/>
  <c r="IA77" i="11"/>
  <c r="IB67" i="11"/>
  <c r="IA62" i="11"/>
  <c r="IB39" i="11"/>
  <c r="IA47" i="11"/>
  <c r="IA46" i="11"/>
  <c r="IB57" i="11"/>
  <c r="IB109" i="11"/>
  <c r="IA66" i="11"/>
  <c r="IB55" i="11"/>
  <c r="IA86" i="11"/>
  <c r="IB17" i="11"/>
  <c r="IA111" i="11"/>
  <c r="IB105" i="11"/>
  <c r="IA61" i="11"/>
  <c r="IB86" i="11"/>
  <c r="IB24" i="11"/>
  <c r="IA90" i="11"/>
  <c r="IA40" i="11"/>
  <c r="IA55" i="11"/>
  <c r="IB50" i="11"/>
  <c r="IB82" i="11"/>
  <c r="IA24" i="11"/>
  <c r="IB36" i="11"/>
  <c r="IA25" i="11"/>
  <c r="IB40" i="11"/>
  <c r="IA53" i="11"/>
  <c r="IA72" i="11"/>
  <c r="IA69" i="11"/>
  <c r="IA13" i="11"/>
  <c r="IB70" i="11"/>
  <c r="IA82" i="11"/>
  <c r="IA21" i="11"/>
  <c r="IA44" i="11"/>
  <c r="IB43" i="11"/>
  <c r="IB46" i="11"/>
  <c r="G17" i="9"/>
  <c r="IA101" i="11"/>
  <c r="IB25" i="11"/>
  <c r="IA59" i="11"/>
  <c r="HV6" i="11"/>
  <c r="G25" i="8" s="1"/>
  <c r="IB9" i="11"/>
  <c r="IB112" i="11"/>
  <c r="IB96" i="11"/>
  <c r="IA32" i="11"/>
  <c r="IA107" i="11"/>
  <c r="IB66" i="11"/>
  <c r="IB61" i="11"/>
  <c r="IB107" i="11"/>
  <c r="IA84" i="11"/>
  <c r="IB88" i="11"/>
  <c r="IB103" i="11"/>
  <c r="IB16" i="11"/>
  <c r="IA57" i="11"/>
  <c r="IB63" i="11"/>
  <c r="IB15" i="11"/>
  <c r="IB71" i="11"/>
  <c r="IB44" i="11"/>
  <c r="IB101" i="11"/>
  <c r="IB84" i="11"/>
  <c r="IB59" i="11"/>
  <c r="D20" i="8"/>
  <c r="L5" i="12"/>
  <c r="IA71" i="11"/>
  <c r="IB97" i="11"/>
  <c r="IB53" i="11"/>
  <c r="IA9" i="11"/>
  <c r="IA89" i="11"/>
  <c r="IA109" i="11"/>
  <c r="IA63" i="11"/>
  <c r="IA48" i="11"/>
  <c r="IB21" i="11"/>
  <c r="IB78" i="11"/>
  <c r="IB72" i="11"/>
  <c r="IB90" i="11"/>
  <c r="IA103" i="11"/>
  <c r="IA100" i="11"/>
  <c r="IB38" i="11"/>
  <c r="IB100" i="11"/>
  <c r="IA34" i="11"/>
  <c r="IB34" i="11"/>
  <c r="E5" i="12"/>
  <c r="Z5" i="12"/>
  <c r="S5" i="12"/>
  <c r="IB35" i="11"/>
  <c r="HZ6" i="11"/>
  <c r="HW6" i="11"/>
  <c r="HW1" i="11" s="1"/>
  <c r="HY6" i="11"/>
  <c r="G20" i="9" s="1"/>
  <c r="IA112" i="11"/>
  <c r="IA43" i="11"/>
  <c r="IA96" i="11"/>
  <c r="IB89" i="11"/>
  <c r="IB69" i="11"/>
  <c r="IA76" i="11"/>
  <c r="IA35" i="11"/>
  <c r="IB23" i="11"/>
  <c r="IB111" i="11"/>
  <c r="IB76" i="11"/>
  <c r="G18" i="9"/>
  <c r="ID6" i="11"/>
  <c r="HV1" i="11" l="1"/>
  <c r="IA6" i="11"/>
  <c r="D26" i="8"/>
  <c r="H26" i="8"/>
  <c r="G19" i="9"/>
  <c r="IB6" i="11"/>
  <c r="D30" i="8" s="1"/>
  <c r="IF6" i="11" l="1"/>
  <c r="D35" i="8" s="1"/>
  <c r="IH76" i="11"/>
  <c r="IJ76" i="11" s="1"/>
  <c r="IH108" i="11"/>
  <c r="IJ108" i="11" s="1"/>
  <c r="IH61" i="11"/>
  <c r="IJ61" i="11" s="1"/>
  <c r="IH27" i="11"/>
  <c r="IJ27" i="11" s="1"/>
  <c r="IH11" i="11"/>
  <c r="IJ11" i="11" s="1"/>
  <c r="IH15" i="11"/>
  <c r="IJ15" i="11" s="1"/>
  <c r="IH88" i="11"/>
  <c r="IJ88" i="11" s="1"/>
  <c r="IH7" i="11"/>
  <c r="IH82" i="11"/>
  <c r="IJ82" i="11" s="1"/>
  <c r="IH28" i="11"/>
  <c r="IJ28" i="11" s="1"/>
  <c r="IH63" i="11"/>
  <c r="IJ63" i="11" s="1"/>
  <c r="IH29" i="11"/>
  <c r="IJ29" i="11" s="1"/>
  <c r="IH23" i="11"/>
  <c r="IJ23" i="11" s="1"/>
  <c r="IH57" i="11"/>
  <c r="IJ57" i="11" s="1"/>
  <c r="IH34" i="11"/>
  <c r="IJ34" i="11" s="1"/>
  <c r="IH84" i="11"/>
  <c r="IJ84" i="11" s="1"/>
  <c r="IH40" i="11"/>
  <c r="IJ40" i="11" s="1"/>
  <c r="IH46" i="11"/>
  <c r="IJ46" i="11" s="1"/>
  <c r="IH111" i="11"/>
  <c r="IJ111" i="11" s="1"/>
  <c r="IH66" i="11"/>
  <c r="IJ66" i="11" s="1"/>
  <c r="IH16" i="11"/>
  <c r="IJ16" i="11" s="1"/>
  <c r="IH74" i="11"/>
  <c r="IJ74" i="11" s="1"/>
  <c r="IH44" i="11"/>
  <c r="IJ44" i="11" s="1"/>
  <c r="IH100" i="11"/>
  <c r="IJ100" i="11" s="1"/>
  <c r="IH45" i="11"/>
  <c r="IJ45" i="11" s="1"/>
  <c r="IH18" i="11"/>
  <c r="IJ18" i="11" s="1"/>
  <c r="IH47" i="11"/>
  <c r="IJ47" i="11" s="1"/>
  <c r="IH104" i="11"/>
  <c r="IJ104" i="11" s="1"/>
  <c r="IH78" i="11"/>
  <c r="IJ78" i="11" s="1"/>
  <c r="IH21" i="11"/>
  <c r="IJ21" i="11" s="1"/>
  <c r="IH49" i="11"/>
  <c r="IJ49" i="11" s="1"/>
  <c r="IH37" i="11"/>
  <c r="IJ37" i="11" s="1"/>
  <c r="IH24" i="11"/>
  <c r="IJ24" i="11" s="1"/>
  <c r="IH30" i="11"/>
  <c r="IJ30" i="11" s="1"/>
  <c r="IH73" i="11"/>
  <c r="IJ73" i="11" s="1"/>
  <c r="IH13" i="11"/>
  <c r="IJ13" i="11" s="1"/>
  <c r="IH95" i="11"/>
  <c r="IJ95" i="11" s="1"/>
  <c r="IH86" i="11"/>
  <c r="IJ86" i="11" s="1"/>
  <c r="IH81" i="11"/>
  <c r="IJ81" i="11" s="1"/>
  <c r="IH91" i="11"/>
  <c r="IJ91" i="11" s="1"/>
  <c r="IH77" i="11"/>
  <c r="IJ77" i="11" s="1"/>
  <c r="IH52" i="11"/>
  <c r="IJ52" i="11" s="1"/>
  <c r="IH41" i="11"/>
  <c r="IJ41" i="11" s="1"/>
  <c r="IH43" i="11"/>
  <c r="IJ43" i="11" s="1"/>
  <c r="IH36" i="11"/>
  <c r="IJ36" i="11" s="1"/>
  <c r="IH65" i="11"/>
  <c r="IJ65" i="11" s="1"/>
  <c r="IH17" i="11"/>
  <c r="IJ17" i="11" s="1"/>
  <c r="IH102" i="11"/>
  <c r="IJ102" i="11" s="1"/>
  <c r="IH56" i="11"/>
  <c r="IJ56" i="11" s="1"/>
  <c r="IH83" i="11"/>
  <c r="IJ83" i="11" s="1"/>
  <c r="IH31" i="11"/>
  <c r="IJ31" i="11" s="1"/>
  <c r="IH72" i="11"/>
  <c r="IJ72" i="11" s="1"/>
  <c r="IH33" i="11"/>
  <c r="IJ33" i="11" s="1"/>
  <c r="IH26" i="11"/>
  <c r="IJ26" i="11" s="1"/>
  <c r="IH25" i="11"/>
  <c r="IJ25" i="11" s="1"/>
  <c r="IH64" i="11"/>
  <c r="IJ64" i="11" s="1"/>
  <c r="IH101" i="11"/>
  <c r="IJ101" i="11" s="1"/>
  <c r="IH80" i="11"/>
  <c r="IJ80" i="11" s="1"/>
  <c r="IH71" i="11"/>
  <c r="IJ71" i="11" s="1"/>
  <c r="IH55" i="11"/>
  <c r="IJ55" i="11" s="1"/>
  <c r="IH42" i="11"/>
  <c r="IJ42" i="11" s="1"/>
  <c r="IH85" i="11"/>
  <c r="IJ85" i="11" s="1"/>
  <c r="IH98" i="11"/>
  <c r="IJ98" i="11" s="1"/>
  <c r="IH51" i="11"/>
  <c r="IJ51" i="11" s="1"/>
  <c r="IH10" i="11"/>
  <c r="IJ10" i="11" s="1"/>
  <c r="IH110" i="11"/>
  <c r="IJ110" i="11" s="1"/>
  <c r="IH79" i="11"/>
  <c r="IJ79" i="11" s="1"/>
  <c r="IH59" i="11"/>
  <c r="IJ59" i="11" s="1"/>
  <c r="IH38" i="11"/>
  <c r="IJ38" i="11" s="1"/>
  <c r="IH97" i="11"/>
  <c r="IJ97" i="11" s="1"/>
  <c r="IH35" i="11"/>
  <c r="IJ35" i="11" s="1"/>
  <c r="IH113" i="11"/>
  <c r="IJ113" i="11" s="1"/>
  <c r="IH9" i="11"/>
  <c r="IJ9" i="11" s="1"/>
  <c r="IH107" i="11"/>
  <c r="IJ107" i="11" s="1"/>
  <c r="IH109" i="11"/>
  <c r="IJ109" i="11" s="1"/>
  <c r="IH69" i="11"/>
  <c r="IJ69" i="11" s="1"/>
  <c r="IH39" i="11"/>
  <c r="IJ39" i="11" s="1"/>
  <c r="IH62" i="11"/>
  <c r="IJ62" i="11" s="1"/>
  <c r="IH8" i="11"/>
  <c r="IJ8" i="11" s="1"/>
  <c r="IH103" i="11"/>
  <c r="IJ103" i="11" s="1"/>
  <c r="IH58" i="11"/>
  <c r="IJ58" i="11" s="1"/>
  <c r="IH32" i="11"/>
  <c r="IJ32" i="11" s="1"/>
  <c r="IH14" i="11"/>
  <c r="IJ14" i="11" s="1"/>
  <c r="IH48" i="11" l="1"/>
  <c r="IJ48" i="11" s="1"/>
  <c r="IH68" i="11"/>
  <c r="IJ68" i="11" s="1"/>
  <c r="IH22" i="11"/>
  <c r="IJ22" i="11" s="1"/>
  <c r="IH92" i="11"/>
  <c r="IJ92" i="11" s="1"/>
  <c r="IH99" i="11"/>
  <c r="IJ99" i="11" s="1"/>
  <c r="IH94" i="11"/>
  <c r="IJ94" i="11" s="1"/>
  <c r="IH93" i="11"/>
  <c r="IJ93" i="11" s="1"/>
  <c r="IH67" i="11"/>
  <c r="IJ67" i="11" s="1"/>
  <c r="IH96" i="11"/>
  <c r="IJ96" i="11" s="1"/>
  <c r="IH19" i="11"/>
  <c r="IJ19" i="11" s="1"/>
  <c r="IH112" i="11"/>
  <c r="IJ112" i="11" s="1"/>
  <c r="IH87" i="11"/>
  <c r="IJ87" i="11" s="1"/>
  <c r="IH106" i="11"/>
  <c r="IJ106" i="11" s="1"/>
  <c r="IH105" i="11"/>
  <c r="IJ105" i="11" s="1"/>
  <c r="IH60" i="11"/>
  <c r="IJ60" i="11" s="1"/>
  <c r="IH12" i="11"/>
  <c r="IJ12" i="11" s="1"/>
  <c r="IH54" i="11"/>
  <c r="IJ54" i="11" s="1"/>
  <c r="IH90" i="11"/>
  <c r="IJ90" i="11" s="1"/>
  <c r="IH89" i="11"/>
  <c r="IJ89" i="11" s="1"/>
  <c r="IH50" i="11"/>
  <c r="IJ50" i="11" s="1"/>
  <c r="IH70" i="11"/>
  <c r="IJ70" i="11" s="1"/>
  <c r="IH75" i="11"/>
  <c r="IJ75" i="11" s="1"/>
  <c r="IH20" i="11"/>
  <c r="IJ20" i="11" s="1"/>
  <c r="IH53" i="11"/>
  <c r="IJ53" i="11" s="1"/>
  <c r="IJ7" i="11"/>
  <c r="IH6" i="11" l="1"/>
  <c r="IJ6" i="11"/>
  <c r="IK7" i="11" a="1"/>
  <c r="IK7" i="11" l="1"/>
  <c r="IK113" i="11"/>
  <c r="IK49" i="11"/>
  <c r="IK96" i="11"/>
  <c r="IK32" i="11"/>
  <c r="IK38" i="11"/>
  <c r="IK63" i="11"/>
  <c r="IK98" i="11"/>
  <c r="IK93" i="11"/>
  <c r="IK29" i="11"/>
  <c r="IK12" i="11"/>
  <c r="IK43" i="11"/>
  <c r="IK73" i="11"/>
  <c r="IK86" i="11"/>
  <c r="IK101" i="11"/>
  <c r="IK84" i="11"/>
  <c r="IK14" i="11"/>
  <c r="IK16" i="11"/>
  <c r="IK66" i="11"/>
  <c r="IK60" i="11"/>
  <c r="IK27" i="11"/>
  <c r="IK104" i="11"/>
  <c r="IK71" i="11"/>
  <c r="IK21" i="11"/>
  <c r="IK99" i="11"/>
  <c r="IK17" i="11"/>
  <c r="IK31" i="11"/>
  <c r="IK108" i="11"/>
  <c r="IK75" i="11"/>
  <c r="IK88" i="11"/>
  <c r="IK55" i="11"/>
  <c r="IK69" i="11"/>
  <c r="IK78" i="11"/>
  <c r="IK106" i="11"/>
  <c r="IK97" i="11"/>
  <c r="IK80" i="11"/>
  <c r="IK111" i="11"/>
  <c r="IK77" i="11"/>
  <c r="IK94" i="11"/>
  <c r="IK40" i="11"/>
  <c r="IK82" i="11"/>
  <c r="IK68" i="11"/>
  <c r="IK35" i="11"/>
  <c r="IK95" i="11"/>
  <c r="IK61" i="11"/>
  <c r="IK62" i="11"/>
  <c r="IK41" i="11"/>
  <c r="IK22" i="11"/>
  <c r="IK52" i="11"/>
  <c r="IK74" i="11"/>
  <c r="IK81" i="11"/>
  <c r="IK102" i="11"/>
  <c r="IK34" i="11"/>
  <c r="IK105" i="11"/>
  <c r="IK50" i="11"/>
  <c r="IK19" i="11"/>
  <c r="IK42" i="11"/>
  <c r="IK65" i="11"/>
  <c r="IK112" i="11"/>
  <c r="IK48" i="11"/>
  <c r="IK70" i="11"/>
  <c r="IK79" i="11"/>
  <c r="IK15" i="11"/>
  <c r="IK109" i="11"/>
  <c r="IK45" i="11"/>
  <c r="IK92" i="11"/>
  <c r="IK28" i="11"/>
  <c r="IK30" i="11"/>
  <c r="IK59" i="11"/>
  <c r="IK90" i="11"/>
  <c r="IK89" i="11"/>
  <c r="IK25" i="11"/>
  <c r="IK72" i="11"/>
  <c r="IK8" i="11"/>
  <c r="IK103" i="11"/>
  <c r="IK39" i="11"/>
  <c r="IK10" i="11"/>
  <c r="IK53" i="11"/>
  <c r="IK100" i="11"/>
  <c r="IK36" i="11"/>
  <c r="IK46" i="11"/>
  <c r="IK67" i="11"/>
  <c r="IK76" i="11"/>
  <c r="IK107" i="11"/>
  <c r="IK58" i="11"/>
  <c r="IK9" i="11"/>
  <c r="IK56" i="11"/>
  <c r="IK87" i="11"/>
  <c r="IK23" i="11"/>
  <c r="IK37" i="11"/>
  <c r="IK20" i="11"/>
  <c r="IK51" i="11"/>
  <c r="IK33" i="11"/>
  <c r="IK47" i="11"/>
  <c r="IK13" i="11"/>
  <c r="IK91" i="11"/>
  <c r="IK26" i="11"/>
  <c r="IK57" i="11"/>
  <c r="IK54" i="11"/>
  <c r="IK85" i="11"/>
  <c r="IK110" i="11"/>
  <c r="IK64" i="11"/>
  <c r="IK44" i="11"/>
  <c r="IK11" i="11"/>
  <c r="IK24" i="11"/>
  <c r="IK18" i="11"/>
  <c r="IK83" i="11"/>
  <c r="IR13" i="11" l="1"/>
  <c r="G12" i="12" s="1"/>
  <c r="F12" i="12"/>
  <c r="IR100" i="11"/>
  <c r="G99" i="12" s="1"/>
  <c r="F99" i="12"/>
  <c r="IR89" i="11"/>
  <c r="G88" i="12" s="1"/>
  <c r="F88" i="12"/>
  <c r="IR112" i="11"/>
  <c r="G111" i="12" s="1"/>
  <c r="F111" i="12"/>
  <c r="IR94" i="11"/>
  <c r="G93" i="12" s="1"/>
  <c r="F93" i="12"/>
  <c r="IR11" i="11"/>
  <c r="G10" i="12" s="1"/>
  <c r="F10" i="12"/>
  <c r="IR85" i="11"/>
  <c r="G84" i="12" s="1"/>
  <c r="F84" i="12"/>
  <c r="IR91" i="11"/>
  <c r="G90" i="12" s="1"/>
  <c r="F90" i="12"/>
  <c r="IR51" i="11"/>
  <c r="G50" i="12" s="1"/>
  <c r="F50" i="12"/>
  <c r="IR87" i="11"/>
  <c r="G86" i="12" s="1"/>
  <c r="F86" i="12"/>
  <c r="IR107" i="11"/>
  <c r="G106" i="12" s="1"/>
  <c r="F106" i="12"/>
  <c r="IR36" i="11"/>
  <c r="G35" i="12" s="1"/>
  <c r="F35" i="12"/>
  <c r="IR39" i="11"/>
  <c r="G38" i="12" s="1"/>
  <c r="F38" i="12"/>
  <c r="IR25" i="11"/>
  <c r="G24" i="12" s="1"/>
  <c r="F24" i="12"/>
  <c r="IR30" i="11"/>
  <c r="G29" i="12" s="1"/>
  <c r="F29" i="12"/>
  <c r="IR109" i="11"/>
  <c r="G108" i="12" s="1"/>
  <c r="F108" i="12"/>
  <c r="IR48" i="11"/>
  <c r="G47" i="12" s="1"/>
  <c r="F47" i="12"/>
  <c r="IR19" i="11"/>
  <c r="G18" i="12" s="1"/>
  <c r="F18" i="12"/>
  <c r="IR102" i="11"/>
  <c r="G101" i="12" s="1"/>
  <c r="F101" i="12"/>
  <c r="IR22" i="11"/>
  <c r="G21" i="12" s="1"/>
  <c r="F21" i="12"/>
  <c r="IR95" i="11"/>
  <c r="G94" i="12" s="1"/>
  <c r="F94" i="12"/>
  <c r="IR40" i="11"/>
  <c r="G39" i="12" s="1"/>
  <c r="F39" i="12"/>
  <c r="IR80" i="11"/>
  <c r="G79" i="12" s="1"/>
  <c r="F79" i="12"/>
  <c r="IR69" i="11"/>
  <c r="G68" i="12" s="1"/>
  <c r="F68" i="12"/>
  <c r="IR108" i="11"/>
  <c r="G107" i="12" s="1"/>
  <c r="F107" i="12"/>
  <c r="IR21" i="11"/>
  <c r="G20" i="12" s="1"/>
  <c r="F20" i="12"/>
  <c r="IR60" i="11"/>
  <c r="G59" i="12" s="1"/>
  <c r="F59" i="12"/>
  <c r="IR84" i="11"/>
  <c r="G83" i="12" s="1"/>
  <c r="F83" i="12"/>
  <c r="IR43" i="11"/>
  <c r="G42" i="12" s="1"/>
  <c r="F42" i="12"/>
  <c r="IR98" i="11"/>
  <c r="G97" i="12" s="1"/>
  <c r="F97" i="12"/>
  <c r="IR96" i="11"/>
  <c r="G95" i="12" s="1"/>
  <c r="F95" i="12"/>
  <c r="IR44" i="11"/>
  <c r="G43" i="12" s="1"/>
  <c r="F43" i="12"/>
  <c r="IR56" i="11"/>
  <c r="G55" i="12" s="1"/>
  <c r="F55" i="12"/>
  <c r="IR15" i="11"/>
  <c r="G14" i="12" s="1"/>
  <c r="F14" i="12"/>
  <c r="IR41" i="11"/>
  <c r="G40" i="12" s="1"/>
  <c r="F40" i="12"/>
  <c r="IR97" i="11"/>
  <c r="G96" i="12" s="1"/>
  <c r="F96" i="12"/>
  <c r="IR101" i="11"/>
  <c r="G100" i="12" s="1"/>
  <c r="F100" i="12"/>
  <c r="IR20" i="11"/>
  <c r="G19" i="12" s="1"/>
  <c r="F19" i="12"/>
  <c r="IR81" i="11"/>
  <c r="G80" i="12" s="1"/>
  <c r="F80" i="12"/>
  <c r="IR29" i="11"/>
  <c r="G28" i="12" s="1"/>
  <c r="F28" i="12"/>
  <c r="IR38" i="11"/>
  <c r="G37" i="12" s="1"/>
  <c r="F37" i="12"/>
  <c r="IR113" i="11"/>
  <c r="G112" i="12" s="1"/>
  <c r="F112" i="12"/>
  <c r="IR83" i="11"/>
  <c r="G82" i="12" s="1"/>
  <c r="F82" i="12"/>
  <c r="IR54" i="11"/>
  <c r="G53" i="12" s="1"/>
  <c r="F53" i="12"/>
  <c r="IR76" i="11"/>
  <c r="G75" i="12" s="1"/>
  <c r="F75" i="12"/>
  <c r="IR103" i="11"/>
  <c r="G102" i="12" s="1"/>
  <c r="F102" i="12"/>
  <c r="IR28" i="11"/>
  <c r="G27" i="12" s="1"/>
  <c r="F27" i="12"/>
  <c r="IR50" i="11"/>
  <c r="G49" i="12" s="1"/>
  <c r="F49" i="12"/>
  <c r="IR35" i="11"/>
  <c r="G34" i="12" s="1"/>
  <c r="F34" i="12"/>
  <c r="IR55" i="11"/>
  <c r="G54" i="12" s="1"/>
  <c r="F54" i="12"/>
  <c r="IR31" i="11"/>
  <c r="G30" i="12" s="1"/>
  <c r="F30" i="12"/>
  <c r="IR71" i="11"/>
  <c r="G70" i="12" s="1"/>
  <c r="F70" i="12"/>
  <c r="IR66" i="11"/>
  <c r="G65" i="12" s="1"/>
  <c r="F65" i="12"/>
  <c r="IR12" i="11"/>
  <c r="G11" i="12" s="1"/>
  <c r="F11" i="12"/>
  <c r="IR63" i="11"/>
  <c r="G62" i="12" s="1"/>
  <c r="F62" i="12"/>
  <c r="IR49" i="11"/>
  <c r="G48" i="12" s="1"/>
  <c r="F48" i="12"/>
  <c r="IR18" i="11"/>
  <c r="G17" i="12" s="1"/>
  <c r="F17" i="12"/>
  <c r="IR64" i="11"/>
  <c r="G63" i="12" s="1"/>
  <c r="F63" i="12"/>
  <c r="IR57" i="11"/>
  <c r="G56" i="12" s="1"/>
  <c r="F56" i="12"/>
  <c r="IR47" i="11"/>
  <c r="G46" i="12" s="1"/>
  <c r="F46" i="12"/>
  <c r="IR37" i="11"/>
  <c r="G36" i="12" s="1"/>
  <c r="F36" i="12"/>
  <c r="IR9" i="11"/>
  <c r="G8" i="12" s="1"/>
  <c r="F8" i="12"/>
  <c r="IR67" i="11"/>
  <c r="G66" i="12" s="1"/>
  <c r="F66" i="12"/>
  <c r="IR53" i="11"/>
  <c r="G52" i="12" s="1"/>
  <c r="F52" i="12"/>
  <c r="IR8" i="11"/>
  <c r="G7" i="12" s="1"/>
  <c r="F7" i="12"/>
  <c r="IR90" i="11"/>
  <c r="G89" i="12" s="1"/>
  <c r="F89" i="12"/>
  <c r="IR92" i="11"/>
  <c r="G91" i="12" s="1"/>
  <c r="F91" i="12"/>
  <c r="IR79" i="11"/>
  <c r="G78" i="12" s="1"/>
  <c r="F78" i="12"/>
  <c r="IR65" i="11"/>
  <c r="G64" i="12" s="1"/>
  <c r="F64" i="12"/>
  <c r="IR105" i="11"/>
  <c r="G104" i="12" s="1"/>
  <c r="F104" i="12"/>
  <c r="IR74" i="11"/>
  <c r="G73" i="12" s="1"/>
  <c r="F73" i="12"/>
  <c r="IR62" i="11"/>
  <c r="G61" i="12" s="1"/>
  <c r="F61" i="12"/>
  <c r="IR68" i="11"/>
  <c r="G67" i="12" s="1"/>
  <c r="F67" i="12"/>
  <c r="IR77" i="11"/>
  <c r="G76" i="12" s="1"/>
  <c r="F76" i="12"/>
  <c r="IR106" i="11"/>
  <c r="G105" i="12" s="1"/>
  <c r="F105" i="12"/>
  <c r="IR88" i="11"/>
  <c r="G87" i="12" s="1"/>
  <c r="F87" i="12"/>
  <c r="IR17" i="11"/>
  <c r="G16" i="12" s="1"/>
  <c r="F16" i="12"/>
  <c r="IR104" i="11"/>
  <c r="G103" i="12" s="1"/>
  <c r="F103" i="12"/>
  <c r="IR16" i="11"/>
  <c r="G15" i="12" s="1"/>
  <c r="F15" i="12"/>
  <c r="IR86" i="11"/>
  <c r="G85" i="12" s="1"/>
  <c r="F85" i="12"/>
  <c r="IR24" i="11"/>
  <c r="G23" i="12" s="1"/>
  <c r="F23" i="12"/>
  <c r="IR110" i="11"/>
  <c r="G109" i="12" s="1"/>
  <c r="F109" i="12"/>
  <c r="IR26" i="11"/>
  <c r="G25" i="12" s="1"/>
  <c r="F25" i="12"/>
  <c r="IR33" i="11"/>
  <c r="G32" i="12" s="1"/>
  <c r="F32" i="12"/>
  <c r="IR23" i="11"/>
  <c r="G22" i="12" s="1"/>
  <c r="F22" i="12"/>
  <c r="IR58" i="11"/>
  <c r="G57" i="12" s="1"/>
  <c r="F57" i="12"/>
  <c r="IR46" i="11"/>
  <c r="G45" i="12" s="1"/>
  <c r="F45" i="12"/>
  <c r="IR10" i="11"/>
  <c r="G9" i="12" s="1"/>
  <c r="F9" i="12"/>
  <c r="IR72" i="11"/>
  <c r="G71" i="12" s="1"/>
  <c r="F71" i="12"/>
  <c r="IR59" i="11"/>
  <c r="G58" i="12" s="1"/>
  <c r="F58" i="12"/>
  <c r="IR45" i="11"/>
  <c r="G44" i="12" s="1"/>
  <c r="F44" i="12"/>
  <c r="IR70" i="11"/>
  <c r="G69" i="12" s="1"/>
  <c r="F69" i="12"/>
  <c r="IR42" i="11"/>
  <c r="G41" i="12" s="1"/>
  <c r="F41" i="12"/>
  <c r="IR34" i="11"/>
  <c r="G33" i="12" s="1"/>
  <c r="F33" i="12"/>
  <c r="IR52" i="11"/>
  <c r="G51" i="12" s="1"/>
  <c r="F51" i="12"/>
  <c r="IR61" i="11"/>
  <c r="G60" i="12" s="1"/>
  <c r="F60" i="12"/>
  <c r="IR82" i="11"/>
  <c r="G81" i="12" s="1"/>
  <c r="F81" i="12"/>
  <c r="IR111" i="11"/>
  <c r="G110" i="12" s="1"/>
  <c r="F110" i="12"/>
  <c r="IR78" i="11"/>
  <c r="G77" i="12" s="1"/>
  <c r="F77" i="12"/>
  <c r="IR75" i="11"/>
  <c r="G74" i="12" s="1"/>
  <c r="F74" i="12"/>
  <c r="IR99" i="11"/>
  <c r="G98" i="12" s="1"/>
  <c r="F98" i="12"/>
  <c r="IR27" i="11"/>
  <c r="G26" i="12" s="1"/>
  <c r="F26" i="12"/>
  <c r="IR14" i="11"/>
  <c r="G13" i="12" s="1"/>
  <c r="F13" i="12"/>
  <c r="IR73" i="11"/>
  <c r="G72" i="12" s="1"/>
  <c r="F72" i="12"/>
  <c r="IR93" i="11"/>
  <c r="G92" i="12" s="1"/>
  <c r="F92" i="12"/>
  <c r="IR32" i="11"/>
  <c r="G31" i="12" s="1"/>
  <c r="F31" i="12"/>
  <c r="IR7" i="11"/>
  <c r="G6" i="12" s="1"/>
  <c r="F6" i="12"/>
  <c r="IQ37" i="11"/>
  <c r="IO37" i="11"/>
  <c r="IM37" i="11"/>
  <c r="IO68" i="11"/>
  <c r="IM68" i="11"/>
  <c r="IQ68" i="11"/>
  <c r="IO11" i="11"/>
  <c r="IQ11" i="11"/>
  <c r="IM11" i="11"/>
  <c r="IO85" i="11"/>
  <c r="IQ85" i="11"/>
  <c r="IM85" i="11"/>
  <c r="IQ91" i="11"/>
  <c r="IO91" i="11"/>
  <c r="IM91" i="11"/>
  <c r="IO51" i="11"/>
  <c r="IM51" i="11"/>
  <c r="IQ51" i="11"/>
  <c r="IM87" i="11"/>
  <c r="IO87" i="11"/>
  <c r="IQ87" i="11"/>
  <c r="IM107" i="11"/>
  <c r="IO107" i="11"/>
  <c r="IQ107" i="11"/>
  <c r="IQ36" i="11"/>
  <c r="IM36" i="11"/>
  <c r="IO36" i="11"/>
  <c r="IM39" i="11"/>
  <c r="IO39" i="11"/>
  <c r="IQ39" i="11"/>
  <c r="IQ25" i="11"/>
  <c r="IM25" i="11"/>
  <c r="IO25" i="11"/>
  <c r="IM30" i="11"/>
  <c r="IO30" i="11"/>
  <c r="IQ30" i="11"/>
  <c r="IQ109" i="11"/>
  <c r="IO109" i="11"/>
  <c r="IM109" i="11"/>
  <c r="IM48" i="11"/>
  <c r="IQ48" i="11"/>
  <c r="IO48" i="11"/>
  <c r="IQ19" i="11"/>
  <c r="IO19" i="11"/>
  <c r="IM19" i="11"/>
  <c r="IO102" i="11"/>
  <c r="IQ102" i="11"/>
  <c r="IM102" i="11"/>
  <c r="IO22" i="11"/>
  <c r="IM22" i="11"/>
  <c r="IQ22" i="11"/>
  <c r="IQ95" i="11"/>
  <c r="IM95" i="11"/>
  <c r="IO95" i="11"/>
  <c r="IO40" i="11"/>
  <c r="IQ40" i="11"/>
  <c r="IM40" i="11"/>
  <c r="IQ80" i="11"/>
  <c r="IO80" i="11"/>
  <c r="IM80" i="11"/>
  <c r="IO69" i="11"/>
  <c r="IM69" i="11"/>
  <c r="IQ69" i="11"/>
  <c r="IO108" i="11"/>
  <c r="IQ108" i="11"/>
  <c r="IM108" i="11"/>
  <c r="IQ21" i="11"/>
  <c r="IM21" i="11"/>
  <c r="IO21" i="11"/>
  <c r="IM60" i="11"/>
  <c r="IQ60" i="11"/>
  <c r="IO60" i="11"/>
  <c r="IQ84" i="11"/>
  <c r="IM84" i="11"/>
  <c r="IO84" i="11"/>
  <c r="IQ43" i="11"/>
  <c r="IO43" i="11"/>
  <c r="IM43" i="11"/>
  <c r="IO98" i="11"/>
  <c r="IQ98" i="11"/>
  <c r="IM98" i="11"/>
  <c r="IM96" i="11"/>
  <c r="IQ96" i="11"/>
  <c r="IO96" i="11"/>
  <c r="IQ64" i="11"/>
  <c r="IO64" i="11"/>
  <c r="IM64" i="11"/>
  <c r="IQ47" i="11"/>
  <c r="IM47" i="11"/>
  <c r="IO47" i="11"/>
  <c r="IQ53" i="11"/>
  <c r="IM53" i="11"/>
  <c r="IO53" i="11"/>
  <c r="IM92" i="11"/>
  <c r="IQ92" i="11"/>
  <c r="IO92" i="11"/>
  <c r="IQ62" i="11"/>
  <c r="IO62" i="11"/>
  <c r="IM62" i="11"/>
  <c r="IO83" i="11"/>
  <c r="IM83" i="11"/>
  <c r="IQ83" i="11"/>
  <c r="IO44" i="11"/>
  <c r="IM44" i="11"/>
  <c r="IQ44" i="11"/>
  <c r="IO54" i="11"/>
  <c r="IQ54" i="11"/>
  <c r="IM54" i="11"/>
  <c r="IM13" i="11"/>
  <c r="IQ13" i="11"/>
  <c r="IO13" i="11"/>
  <c r="IO20" i="11"/>
  <c r="IM20" i="11"/>
  <c r="IQ20" i="11"/>
  <c r="IO56" i="11"/>
  <c r="IQ56" i="11"/>
  <c r="IM56" i="11"/>
  <c r="IQ76" i="11"/>
  <c r="IM76" i="11"/>
  <c r="IO76" i="11"/>
  <c r="IQ100" i="11"/>
  <c r="IO100" i="11"/>
  <c r="IM100" i="11"/>
  <c r="IQ103" i="11"/>
  <c r="IO103" i="11"/>
  <c r="IM103" i="11"/>
  <c r="IM89" i="11"/>
  <c r="IO89" i="11"/>
  <c r="IQ89" i="11"/>
  <c r="IQ28" i="11"/>
  <c r="IM28" i="11"/>
  <c r="IO28" i="11"/>
  <c r="IM15" i="11"/>
  <c r="IO15" i="11"/>
  <c r="IQ15" i="11"/>
  <c r="IM112" i="11"/>
  <c r="IO112" i="11"/>
  <c r="IQ112" i="11"/>
  <c r="IM50" i="11"/>
  <c r="IO50" i="11"/>
  <c r="IQ50" i="11"/>
  <c r="IM81" i="11"/>
  <c r="IQ81" i="11"/>
  <c r="IO81" i="11"/>
  <c r="IQ41" i="11"/>
  <c r="IO41" i="11"/>
  <c r="IM41" i="11"/>
  <c r="IQ35" i="11"/>
  <c r="IM35" i="11"/>
  <c r="IO35" i="11"/>
  <c r="IQ94" i="11"/>
  <c r="IM94" i="11"/>
  <c r="IO94" i="11"/>
  <c r="IM97" i="11"/>
  <c r="IQ97" i="11"/>
  <c r="IO97" i="11"/>
  <c r="IO55" i="11"/>
  <c r="IM55" i="11"/>
  <c r="IQ55" i="11"/>
  <c r="IO31" i="11"/>
  <c r="IQ31" i="11"/>
  <c r="IM31" i="11"/>
  <c r="IO71" i="11"/>
  <c r="IM71" i="11"/>
  <c r="IQ71" i="11"/>
  <c r="IM66" i="11"/>
  <c r="IQ66" i="11"/>
  <c r="IO66" i="11"/>
  <c r="IQ101" i="11"/>
  <c r="IM101" i="11"/>
  <c r="IO101" i="11"/>
  <c r="IO12" i="11"/>
  <c r="IQ12" i="11"/>
  <c r="IM12" i="11"/>
  <c r="IQ63" i="11"/>
  <c r="IM63" i="11"/>
  <c r="IO63" i="11"/>
  <c r="IQ49" i="11"/>
  <c r="IM49" i="11"/>
  <c r="IO49" i="11"/>
  <c r="IQ57" i="11"/>
  <c r="IM57" i="11"/>
  <c r="IO57" i="11"/>
  <c r="IM67" i="11"/>
  <c r="IO67" i="11"/>
  <c r="IQ67" i="11"/>
  <c r="IO90" i="11"/>
  <c r="IQ90" i="11"/>
  <c r="IM90" i="11"/>
  <c r="IQ79" i="11"/>
  <c r="IM79" i="11"/>
  <c r="IO79" i="11"/>
  <c r="IQ65" i="11"/>
  <c r="IM65" i="11"/>
  <c r="IO65" i="11"/>
  <c r="IQ105" i="11"/>
  <c r="IO105" i="11"/>
  <c r="IM105" i="11"/>
  <c r="IO74" i="11"/>
  <c r="IQ74" i="11"/>
  <c r="IM74" i="11"/>
  <c r="IQ77" i="11"/>
  <c r="IO77" i="11"/>
  <c r="IM77" i="11"/>
  <c r="IM106" i="11"/>
  <c r="IO106" i="11"/>
  <c r="IQ106" i="11"/>
  <c r="IM88" i="11"/>
  <c r="IO88" i="11"/>
  <c r="IQ88" i="11"/>
  <c r="IM17" i="11"/>
  <c r="IO17" i="11"/>
  <c r="IQ17" i="11"/>
  <c r="IM104" i="11"/>
  <c r="IO104" i="11"/>
  <c r="IQ104" i="11"/>
  <c r="IM16" i="11"/>
  <c r="IO16" i="11"/>
  <c r="IQ16" i="11"/>
  <c r="IO86" i="11"/>
  <c r="IQ86" i="11"/>
  <c r="IM86" i="11"/>
  <c r="IQ29" i="11"/>
  <c r="IO29" i="11"/>
  <c r="IM29" i="11"/>
  <c r="IO38" i="11"/>
  <c r="IM38" i="11"/>
  <c r="IQ38" i="11"/>
  <c r="IM113" i="11"/>
  <c r="IQ113" i="11"/>
  <c r="IO113" i="11"/>
  <c r="IQ18" i="11"/>
  <c r="IO18" i="11"/>
  <c r="IM18" i="11"/>
  <c r="IM9" i="11"/>
  <c r="IO9" i="11"/>
  <c r="IQ9" i="11"/>
  <c r="IO8" i="11"/>
  <c r="IQ8" i="11"/>
  <c r="IM8" i="11"/>
  <c r="IQ24" i="11"/>
  <c r="IO24" i="11"/>
  <c r="IM24" i="11"/>
  <c r="IM110" i="11"/>
  <c r="IO110" i="11"/>
  <c r="IQ110" i="11"/>
  <c r="IQ26" i="11"/>
  <c r="IO26" i="11"/>
  <c r="IM26" i="11"/>
  <c r="IQ33" i="11"/>
  <c r="IO33" i="11"/>
  <c r="IM33" i="11"/>
  <c r="IO23" i="11"/>
  <c r="IM23" i="11"/>
  <c r="IQ23" i="11"/>
  <c r="IO58" i="11"/>
  <c r="IQ58" i="11"/>
  <c r="IM58" i="11"/>
  <c r="IQ46" i="11"/>
  <c r="IO46" i="11"/>
  <c r="IM46" i="11"/>
  <c r="IQ10" i="11"/>
  <c r="IO10" i="11"/>
  <c r="IM10" i="11"/>
  <c r="IO72" i="11"/>
  <c r="IM72" i="11"/>
  <c r="IQ72" i="11"/>
  <c r="IQ59" i="11"/>
  <c r="IM59" i="11"/>
  <c r="IO59" i="11"/>
  <c r="IM45" i="11"/>
  <c r="IO45" i="11"/>
  <c r="IQ45" i="11"/>
  <c r="IQ70" i="11"/>
  <c r="IO70" i="11"/>
  <c r="IM70" i="11"/>
  <c r="IQ42" i="11"/>
  <c r="IM42" i="11"/>
  <c r="IO42" i="11"/>
  <c r="IQ34" i="11"/>
  <c r="IM34" i="11"/>
  <c r="IO34" i="11"/>
  <c r="IM52" i="11"/>
  <c r="IQ52" i="11"/>
  <c r="IO52" i="11"/>
  <c r="IM61" i="11"/>
  <c r="IQ61" i="11"/>
  <c r="IO61" i="11"/>
  <c r="IM82" i="11"/>
  <c r="IQ82" i="11"/>
  <c r="IO82" i="11"/>
  <c r="IM111" i="11"/>
  <c r="IQ111" i="11"/>
  <c r="IO111" i="11"/>
  <c r="IQ78" i="11"/>
  <c r="IO78" i="11"/>
  <c r="IM78" i="11"/>
  <c r="IQ75" i="11"/>
  <c r="IO75" i="11"/>
  <c r="IM75" i="11"/>
  <c r="IQ99" i="11"/>
  <c r="IO99" i="11"/>
  <c r="IM99" i="11"/>
  <c r="IO27" i="11"/>
  <c r="IM27" i="11"/>
  <c r="IQ27" i="11"/>
  <c r="IO14" i="11"/>
  <c r="IQ14" i="11"/>
  <c r="IM14" i="11"/>
  <c r="IM73" i="11"/>
  <c r="IQ73" i="11"/>
  <c r="IO73" i="11"/>
  <c r="IO93" i="11"/>
  <c r="IQ93" i="11"/>
  <c r="IM93" i="11"/>
  <c r="IM32" i="11"/>
  <c r="IO32" i="11"/>
  <c r="IQ32" i="11"/>
  <c r="IO7" i="11"/>
  <c r="IK6" i="11"/>
  <c r="H17" i="9" s="1"/>
  <c r="IQ7" i="11"/>
  <c r="IM7" i="11"/>
  <c r="D41" i="8" l="1"/>
  <c r="IR6" i="11"/>
  <c r="F5" i="12"/>
  <c r="IS32" i="11"/>
  <c r="N31" i="12" s="1"/>
  <c r="M31" i="12"/>
  <c r="IU14" i="11"/>
  <c r="AB13" i="12" s="1"/>
  <c r="AA13" i="12"/>
  <c r="IT78" i="11"/>
  <c r="U77" i="12" s="1"/>
  <c r="T77" i="12"/>
  <c r="IT61" i="11"/>
  <c r="U60" i="12" s="1"/>
  <c r="T60" i="12"/>
  <c r="IT45" i="11"/>
  <c r="U44" i="12" s="1"/>
  <c r="T44" i="12"/>
  <c r="IT46" i="11"/>
  <c r="U45" i="12" s="1"/>
  <c r="T45" i="12"/>
  <c r="IT26" i="11"/>
  <c r="U25" i="12" s="1"/>
  <c r="T25" i="12"/>
  <c r="IS8" i="11"/>
  <c r="N7" i="12" s="1"/>
  <c r="M7" i="12"/>
  <c r="IU38" i="11"/>
  <c r="AB37" i="12" s="1"/>
  <c r="AA37" i="12"/>
  <c r="IU104" i="11"/>
  <c r="AB103" i="12" s="1"/>
  <c r="AA103" i="12"/>
  <c r="IS77" i="11"/>
  <c r="N76" i="12" s="1"/>
  <c r="M76" i="12"/>
  <c r="IU105" i="11"/>
  <c r="AB104" i="12" s="1"/>
  <c r="AA104" i="12"/>
  <c r="IS67" i="11"/>
  <c r="N66" i="12" s="1"/>
  <c r="M66" i="12"/>
  <c r="IS63" i="11"/>
  <c r="N62" i="12" s="1"/>
  <c r="M62" i="12"/>
  <c r="IS71" i="11"/>
  <c r="N70" i="12" s="1"/>
  <c r="M70" i="12"/>
  <c r="IS94" i="11"/>
  <c r="N93" i="12" s="1"/>
  <c r="M93" i="12"/>
  <c r="IT81" i="11"/>
  <c r="U80" i="12" s="1"/>
  <c r="T80" i="12"/>
  <c r="IT28" i="11"/>
  <c r="U27" i="12" s="1"/>
  <c r="T27" i="12"/>
  <c r="IU103" i="11"/>
  <c r="AB102" i="12" s="1"/>
  <c r="AA102" i="12"/>
  <c r="IT20" i="11"/>
  <c r="U19" i="12" s="1"/>
  <c r="T19" i="12"/>
  <c r="IT83" i="11"/>
  <c r="U82" i="12" s="1"/>
  <c r="T82" i="12"/>
  <c r="IU47" i="11"/>
  <c r="AB46" i="12" s="1"/>
  <c r="AA46" i="12"/>
  <c r="IU43" i="11"/>
  <c r="AB42" i="12" s="1"/>
  <c r="AA42" i="12"/>
  <c r="IT108" i="11"/>
  <c r="U107" i="12" s="1"/>
  <c r="T107" i="12"/>
  <c r="IU95" i="11"/>
  <c r="AB94" i="12" s="1"/>
  <c r="AA94" i="12"/>
  <c r="IS48" i="11"/>
  <c r="N47" i="12" s="1"/>
  <c r="M47" i="12"/>
  <c r="IS39" i="11"/>
  <c r="N38" i="12" s="1"/>
  <c r="M38" i="12"/>
  <c r="IS85" i="11"/>
  <c r="N84" i="12" s="1"/>
  <c r="M84" i="12"/>
  <c r="IS7" i="11"/>
  <c r="N6" i="12" s="1"/>
  <c r="M6" i="12"/>
  <c r="IU93" i="11"/>
  <c r="AB92" i="12" s="1"/>
  <c r="AA92" i="12"/>
  <c r="IU27" i="11"/>
  <c r="AB26" i="12" s="1"/>
  <c r="AA26" i="12"/>
  <c r="IU75" i="11"/>
  <c r="AB74" i="12" s="1"/>
  <c r="AA74" i="12"/>
  <c r="IU82" i="11"/>
  <c r="AB81" i="12" s="1"/>
  <c r="AA81" i="12"/>
  <c r="IT34" i="11"/>
  <c r="U33" i="12" s="1"/>
  <c r="T33" i="12"/>
  <c r="IU70" i="11"/>
  <c r="AB69" i="12" s="1"/>
  <c r="AA69" i="12"/>
  <c r="IS72" i="11"/>
  <c r="N71" i="12" s="1"/>
  <c r="M71" i="12"/>
  <c r="IS58" i="11"/>
  <c r="N57" i="12" s="1"/>
  <c r="M57" i="12"/>
  <c r="IS23" i="11"/>
  <c r="N22" i="12" s="1"/>
  <c r="M22" i="12"/>
  <c r="IU110" i="11"/>
  <c r="AB109" i="12" s="1"/>
  <c r="AA109" i="12"/>
  <c r="IT24" i="11"/>
  <c r="U23" i="12" s="1"/>
  <c r="T23" i="12"/>
  <c r="IS18" i="11"/>
  <c r="N17" i="12" s="1"/>
  <c r="M17" i="12"/>
  <c r="IT38" i="11"/>
  <c r="U37" i="12" s="1"/>
  <c r="T37" i="12"/>
  <c r="IT16" i="11"/>
  <c r="U15" i="12" s="1"/>
  <c r="T15" i="12"/>
  <c r="IU88" i="11"/>
  <c r="AB87" i="12" s="1"/>
  <c r="AA87" i="12"/>
  <c r="IT106" i="11"/>
  <c r="U105" i="12" s="1"/>
  <c r="T105" i="12"/>
  <c r="IS105" i="11"/>
  <c r="N104" i="12" s="1"/>
  <c r="M104" i="12"/>
  <c r="IU79" i="11"/>
  <c r="AB78" i="12" s="1"/>
  <c r="AA78" i="12"/>
  <c r="IS57" i="11"/>
  <c r="N56" i="12" s="1"/>
  <c r="M56" i="12"/>
  <c r="IS12" i="11"/>
  <c r="N11" i="12" s="1"/>
  <c r="M11" i="12"/>
  <c r="IS66" i="11"/>
  <c r="N65" i="12" s="1"/>
  <c r="M65" i="12"/>
  <c r="IS55" i="11"/>
  <c r="N54" i="12" s="1"/>
  <c r="M54" i="12"/>
  <c r="IS97" i="11"/>
  <c r="N96" i="12" s="1"/>
  <c r="M96" i="12"/>
  <c r="IT41" i="11"/>
  <c r="U40" i="12" s="1"/>
  <c r="T40" i="12"/>
  <c r="IU112" i="11"/>
  <c r="AB111" i="12" s="1"/>
  <c r="AA111" i="12"/>
  <c r="IU28" i="11"/>
  <c r="AB27" i="12" s="1"/>
  <c r="AA27" i="12"/>
  <c r="IT100" i="11"/>
  <c r="U99" i="12" s="1"/>
  <c r="T99" i="12"/>
  <c r="IU20" i="11"/>
  <c r="AB19" i="12" s="1"/>
  <c r="AA19" i="12"/>
  <c r="IT54" i="11"/>
  <c r="U53" i="12" s="1"/>
  <c r="T53" i="12"/>
  <c r="IT62" i="11"/>
  <c r="U61" i="12" s="1"/>
  <c r="T61" i="12"/>
  <c r="IT47" i="11"/>
  <c r="U46" i="12" s="1"/>
  <c r="T46" i="12"/>
  <c r="IS96" i="11"/>
  <c r="N95" i="12" s="1"/>
  <c r="M95" i="12"/>
  <c r="IS84" i="11"/>
  <c r="N83" i="12" s="1"/>
  <c r="M83" i="12"/>
  <c r="IT102" i="11"/>
  <c r="U101" i="12" s="1"/>
  <c r="T101" i="12"/>
  <c r="IU7" i="11"/>
  <c r="AA6" i="12"/>
  <c r="IT32" i="11"/>
  <c r="U31" i="12" s="1"/>
  <c r="T31" i="12"/>
  <c r="IT93" i="11"/>
  <c r="U92" i="12" s="1"/>
  <c r="T92" i="12"/>
  <c r="IS14" i="11"/>
  <c r="N13" i="12" s="1"/>
  <c r="M13" i="12"/>
  <c r="IS27" i="11"/>
  <c r="N26" i="12" s="1"/>
  <c r="M26" i="12"/>
  <c r="IU99" i="11"/>
  <c r="AB98" i="12" s="1"/>
  <c r="AA98" i="12"/>
  <c r="IS78" i="11"/>
  <c r="N77" i="12" s="1"/>
  <c r="M77" i="12"/>
  <c r="IU111" i="11"/>
  <c r="AB110" i="12" s="1"/>
  <c r="AA110" i="12"/>
  <c r="IS82" i="11"/>
  <c r="N81" i="12" s="1"/>
  <c r="M81" i="12"/>
  <c r="IT52" i="11"/>
  <c r="U51" i="12" s="1"/>
  <c r="T51" i="12"/>
  <c r="IS34" i="11"/>
  <c r="N33" i="12" s="1"/>
  <c r="M33" i="12"/>
  <c r="IU42" i="11"/>
  <c r="AB41" i="12" s="1"/>
  <c r="AA41" i="12"/>
  <c r="IU45" i="11"/>
  <c r="AB44" i="12" s="1"/>
  <c r="AA44" i="12"/>
  <c r="IS59" i="11"/>
  <c r="N58" i="12" s="1"/>
  <c r="M58" i="12"/>
  <c r="IT72" i="11"/>
  <c r="U71" i="12" s="1"/>
  <c r="T71" i="12"/>
  <c r="IS46" i="11"/>
  <c r="N45" i="12" s="1"/>
  <c r="M45" i="12"/>
  <c r="IU58" i="11"/>
  <c r="AB57" i="12" s="1"/>
  <c r="AA57" i="12"/>
  <c r="IT23" i="11"/>
  <c r="U22" i="12" s="1"/>
  <c r="T22" i="12"/>
  <c r="IS26" i="11"/>
  <c r="N25" i="12" s="1"/>
  <c r="M25" i="12"/>
  <c r="IT110" i="11"/>
  <c r="U109" i="12" s="1"/>
  <c r="T109" i="12"/>
  <c r="IU24" i="11"/>
  <c r="AB23" i="12" s="1"/>
  <c r="AA23" i="12"/>
  <c r="IU9" i="11"/>
  <c r="AB8" i="12" s="1"/>
  <c r="AA8" i="12"/>
  <c r="IT18" i="11"/>
  <c r="U17" i="12" s="1"/>
  <c r="T17" i="12"/>
  <c r="IS113" i="11"/>
  <c r="N112" i="12" s="1"/>
  <c r="M112" i="12"/>
  <c r="IS29" i="11"/>
  <c r="N28" i="12" s="1"/>
  <c r="M28" i="12"/>
  <c r="IU86" i="11"/>
  <c r="AB85" i="12" s="1"/>
  <c r="AA85" i="12"/>
  <c r="IS16" i="11"/>
  <c r="N15" i="12" s="1"/>
  <c r="M15" i="12"/>
  <c r="IU17" i="11"/>
  <c r="AB16" i="12" s="1"/>
  <c r="AA16" i="12"/>
  <c r="IT88" i="11"/>
  <c r="U87" i="12" s="1"/>
  <c r="T87" i="12"/>
  <c r="IS106" i="11"/>
  <c r="N105" i="12" s="1"/>
  <c r="M105" i="12"/>
  <c r="IS74" i="11"/>
  <c r="N73" i="12" s="1"/>
  <c r="M73" i="12"/>
  <c r="IT105" i="11"/>
  <c r="U104" i="12" s="1"/>
  <c r="T104" i="12"/>
  <c r="IU65" i="11"/>
  <c r="AB64" i="12" s="1"/>
  <c r="AA64" i="12"/>
  <c r="IS90" i="11"/>
  <c r="N89" i="12" s="1"/>
  <c r="M89" i="12"/>
  <c r="IT67" i="11"/>
  <c r="U66" i="12" s="1"/>
  <c r="T66" i="12"/>
  <c r="IU57" i="11"/>
  <c r="AB56" i="12" s="1"/>
  <c r="AA56" i="12"/>
  <c r="IT63" i="11"/>
  <c r="U62" i="12" s="1"/>
  <c r="T62" i="12"/>
  <c r="IU12" i="11"/>
  <c r="AB11" i="12" s="1"/>
  <c r="AA11" i="12"/>
  <c r="IU101" i="11"/>
  <c r="AB100" i="12" s="1"/>
  <c r="AA100" i="12"/>
  <c r="IU71" i="11"/>
  <c r="AB70" i="12" s="1"/>
  <c r="AA70" i="12"/>
  <c r="IU31" i="11"/>
  <c r="AB30" i="12" s="1"/>
  <c r="AA30" i="12"/>
  <c r="IT55" i="11"/>
  <c r="U54" i="12" s="1"/>
  <c r="T54" i="12"/>
  <c r="IT94" i="11"/>
  <c r="U93" i="12" s="1"/>
  <c r="T93" i="12"/>
  <c r="IS35" i="11"/>
  <c r="N34" i="12" s="1"/>
  <c r="M34" i="12"/>
  <c r="IU41" i="11"/>
  <c r="AB40" i="12" s="1"/>
  <c r="AA40" i="12"/>
  <c r="IU50" i="11"/>
  <c r="AB49" i="12" s="1"/>
  <c r="AA49" i="12"/>
  <c r="IT112" i="11"/>
  <c r="U111" i="12" s="1"/>
  <c r="T111" i="12"/>
  <c r="IS15" i="11"/>
  <c r="N14" i="12" s="1"/>
  <c r="M14" i="12"/>
  <c r="IU89" i="11"/>
  <c r="AB88" i="12" s="1"/>
  <c r="AA88" i="12"/>
  <c r="IT103" i="11"/>
  <c r="U102" i="12" s="1"/>
  <c r="T102" i="12"/>
  <c r="IU100" i="11"/>
  <c r="AB99" i="12" s="1"/>
  <c r="AA99" i="12"/>
  <c r="IS56" i="11"/>
  <c r="N55" i="12" s="1"/>
  <c r="M55" i="12"/>
  <c r="IS20" i="11"/>
  <c r="N19" i="12" s="1"/>
  <c r="M19" i="12"/>
  <c r="IS13" i="11"/>
  <c r="N12" i="12" s="1"/>
  <c r="M12" i="12"/>
  <c r="IU44" i="11"/>
  <c r="AB43" i="12" s="1"/>
  <c r="AA43" i="12"/>
  <c r="IS83" i="11"/>
  <c r="N82" i="12" s="1"/>
  <c r="M82" i="12"/>
  <c r="IU62" i="11"/>
  <c r="AB61" i="12" s="1"/>
  <c r="AA61" i="12"/>
  <c r="IT53" i="11"/>
  <c r="U52" i="12" s="1"/>
  <c r="T52" i="12"/>
  <c r="IS47" i="11"/>
  <c r="N46" i="12" s="1"/>
  <c r="M46" i="12"/>
  <c r="IU64" i="11"/>
  <c r="AB63" i="12" s="1"/>
  <c r="AA63" i="12"/>
  <c r="IS98" i="11"/>
  <c r="N97" i="12" s="1"/>
  <c r="M97" i="12"/>
  <c r="IT43" i="11"/>
  <c r="U42" i="12" s="1"/>
  <c r="T42" i="12"/>
  <c r="IU84" i="11"/>
  <c r="AB83" i="12" s="1"/>
  <c r="AA83" i="12"/>
  <c r="IT21" i="11"/>
  <c r="U20" i="12" s="1"/>
  <c r="T20" i="12"/>
  <c r="IU108" i="11"/>
  <c r="AB107" i="12" s="1"/>
  <c r="AA107" i="12"/>
  <c r="IT69" i="11"/>
  <c r="U68" i="12" s="1"/>
  <c r="T68" i="12"/>
  <c r="IS40" i="11"/>
  <c r="N39" i="12" s="1"/>
  <c r="M39" i="12"/>
  <c r="IS95" i="11"/>
  <c r="N94" i="12" s="1"/>
  <c r="M94" i="12"/>
  <c r="IT22" i="11"/>
  <c r="U21" i="12" s="1"/>
  <c r="T21" i="12"/>
  <c r="IS19" i="11"/>
  <c r="N18" i="12" s="1"/>
  <c r="M18" i="12"/>
  <c r="IU48" i="11"/>
  <c r="AB47" i="12" s="1"/>
  <c r="AA47" i="12"/>
  <c r="IU109" i="11"/>
  <c r="AB108" i="12" s="1"/>
  <c r="AA108" i="12"/>
  <c r="IT25" i="11"/>
  <c r="U24" i="12" s="1"/>
  <c r="T24" i="12"/>
  <c r="IT39" i="11"/>
  <c r="U38" i="12" s="1"/>
  <c r="T38" i="12"/>
  <c r="IU36" i="11"/>
  <c r="AB35" i="12" s="1"/>
  <c r="AA35" i="12"/>
  <c r="IU87" i="11"/>
  <c r="AB86" i="12" s="1"/>
  <c r="AA86" i="12"/>
  <c r="IS51" i="11"/>
  <c r="N50" i="12" s="1"/>
  <c r="M50" i="12"/>
  <c r="IU91" i="11"/>
  <c r="AB90" i="12" s="1"/>
  <c r="AA90" i="12"/>
  <c r="IS11" i="11"/>
  <c r="N10" i="12" s="1"/>
  <c r="M10" i="12"/>
  <c r="IS68" i="11"/>
  <c r="N67" i="12" s="1"/>
  <c r="M67" i="12"/>
  <c r="IU37" i="11"/>
  <c r="AB36" i="12" s="1"/>
  <c r="AA36" i="12"/>
  <c r="IT73" i="11"/>
  <c r="U72" i="12" s="1"/>
  <c r="T72" i="12"/>
  <c r="IS75" i="11"/>
  <c r="N74" i="12" s="1"/>
  <c r="M74" i="12"/>
  <c r="IU34" i="11"/>
  <c r="AB33" i="12" s="1"/>
  <c r="AA33" i="12"/>
  <c r="IU59" i="11"/>
  <c r="AB58" i="12" s="1"/>
  <c r="AA58" i="12"/>
  <c r="IT58" i="11"/>
  <c r="U57" i="12" s="1"/>
  <c r="T57" i="12"/>
  <c r="IS110" i="11"/>
  <c r="N109" i="12" s="1"/>
  <c r="M109" i="12"/>
  <c r="IU18" i="11"/>
  <c r="AB17" i="12" s="1"/>
  <c r="AA17" i="12"/>
  <c r="IT86" i="11"/>
  <c r="U85" i="12" s="1"/>
  <c r="T85" i="12"/>
  <c r="IS88" i="11"/>
  <c r="N87" i="12" s="1"/>
  <c r="M87" i="12"/>
  <c r="IT79" i="11"/>
  <c r="U78" i="12" s="1"/>
  <c r="T78" i="12"/>
  <c r="IT12" i="11"/>
  <c r="U11" i="12" s="1"/>
  <c r="T11" i="12"/>
  <c r="IT97" i="11"/>
  <c r="U96" i="12" s="1"/>
  <c r="T96" i="12"/>
  <c r="IT50" i="11"/>
  <c r="U49" i="12" s="1"/>
  <c r="T49" i="12"/>
  <c r="IT89" i="11"/>
  <c r="U88" i="12" s="1"/>
  <c r="T88" i="12"/>
  <c r="IU56" i="11"/>
  <c r="AB55" i="12" s="1"/>
  <c r="AA55" i="12"/>
  <c r="IS44" i="11"/>
  <c r="N43" i="12" s="1"/>
  <c r="M43" i="12"/>
  <c r="IS53" i="11"/>
  <c r="N52" i="12" s="1"/>
  <c r="M52" i="12"/>
  <c r="IU98" i="11"/>
  <c r="AB97" i="12" s="1"/>
  <c r="AA97" i="12"/>
  <c r="IS21" i="11"/>
  <c r="N20" i="12" s="1"/>
  <c r="M20" i="12"/>
  <c r="IS80" i="11"/>
  <c r="N79" i="12" s="1"/>
  <c r="M79" i="12"/>
  <c r="IS102" i="11"/>
  <c r="N101" i="12" s="1"/>
  <c r="M101" i="12"/>
  <c r="IU30" i="11"/>
  <c r="AB29" i="12" s="1"/>
  <c r="AA29" i="12"/>
  <c r="IU107" i="11"/>
  <c r="AB106" i="12" s="1"/>
  <c r="AA106" i="12"/>
  <c r="IT87" i="11"/>
  <c r="U86" i="12" s="1"/>
  <c r="T86" i="12"/>
  <c r="IT51" i="11"/>
  <c r="U50" i="12" s="1"/>
  <c r="T50" i="12"/>
  <c r="IT68" i="11"/>
  <c r="U67" i="12" s="1"/>
  <c r="T67" i="12"/>
  <c r="IT7" i="11"/>
  <c r="U6" i="12" s="1"/>
  <c r="T6" i="12"/>
  <c r="IS93" i="11"/>
  <c r="N92" i="12" s="1"/>
  <c r="M92" i="12"/>
  <c r="IU73" i="11"/>
  <c r="AB72" i="12" s="1"/>
  <c r="AA72" i="12"/>
  <c r="IT14" i="11"/>
  <c r="U13" i="12" s="1"/>
  <c r="T13" i="12"/>
  <c r="IS99" i="11"/>
  <c r="N98" i="12" s="1"/>
  <c r="M98" i="12"/>
  <c r="IT75" i="11"/>
  <c r="U74" i="12" s="1"/>
  <c r="T74" i="12"/>
  <c r="IU78" i="11"/>
  <c r="AB77" i="12" s="1"/>
  <c r="AA77" i="12"/>
  <c r="IT82" i="11"/>
  <c r="U81" i="12" s="1"/>
  <c r="T81" i="12"/>
  <c r="IU61" i="11"/>
  <c r="AB60" i="12" s="1"/>
  <c r="AA60" i="12"/>
  <c r="IS52" i="11"/>
  <c r="N51" i="12" s="1"/>
  <c r="M51" i="12"/>
  <c r="IT42" i="11"/>
  <c r="U41" i="12" s="1"/>
  <c r="T41" i="12"/>
  <c r="IT70" i="11"/>
  <c r="U69" i="12" s="1"/>
  <c r="T69" i="12"/>
  <c r="IS45" i="11"/>
  <c r="N44" i="12" s="1"/>
  <c r="M44" i="12"/>
  <c r="IU72" i="11"/>
  <c r="AB71" i="12" s="1"/>
  <c r="AA71" i="12"/>
  <c r="IT10" i="11"/>
  <c r="U9" i="12" s="1"/>
  <c r="T9" i="12"/>
  <c r="IU46" i="11"/>
  <c r="AB45" i="12" s="1"/>
  <c r="AA45" i="12"/>
  <c r="IU23" i="11"/>
  <c r="AB22" i="12" s="1"/>
  <c r="AA22" i="12"/>
  <c r="IT33" i="11"/>
  <c r="U32" i="12" s="1"/>
  <c r="T32" i="12"/>
  <c r="IU26" i="11"/>
  <c r="AB25" i="12" s="1"/>
  <c r="AA25" i="12"/>
  <c r="IS24" i="11"/>
  <c r="N23" i="12" s="1"/>
  <c r="M23" i="12"/>
  <c r="IU8" i="11"/>
  <c r="AB7" i="12" s="1"/>
  <c r="AA7" i="12"/>
  <c r="IS9" i="11"/>
  <c r="N8" i="12" s="1"/>
  <c r="M8" i="12"/>
  <c r="IT113" i="11"/>
  <c r="U112" i="12" s="1"/>
  <c r="T112" i="12"/>
  <c r="IS38" i="11"/>
  <c r="N37" i="12" s="1"/>
  <c r="M37" i="12"/>
  <c r="IU29" i="11"/>
  <c r="AB28" i="12" s="1"/>
  <c r="AA28" i="12"/>
  <c r="IU16" i="11"/>
  <c r="AB15" i="12" s="1"/>
  <c r="AA15" i="12"/>
  <c r="IT104" i="11"/>
  <c r="U103" i="12" s="1"/>
  <c r="T103" i="12"/>
  <c r="IS17" i="11"/>
  <c r="N16" i="12" s="1"/>
  <c r="M16" i="12"/>
  <c r="IU106" i="11"/>
  <c r="AB105" i="12" s="1"/>
  <c r="AA105" i="12"/>
  <c r="IT77" i="11"/>
  <c r="U76" i="12" s="1"/>
  <c r="T76" i="12"/>
  <c r="IT74" i="11"/>
  <c r="U73" i="12" s="1"/>
  <c r="T73" i="12"/>
  <c r="IT65" i="11"/>
  <c r="U64" i="12" s="1"/>
  <c r="T64" i="12"/>
  <c r="IS79" i="11"/>
  <c r="N78" i="12" s="1"/>
  <c r="M78" i="12"/>
  <c r="IT90" i="11"/>
  <c r="U89" i="12" s="1"/>
  <c r="T89" i="12"/>
  <c r="IT57" i="11"/>
  <c r="U56" i="12" s="1"/>
  <c r="T56" i="12"/>
  <c r="IS49" i="11"/>
  <c r="N48" i="12" s="1"/>
  <c r="M48" i="12"/>
  <c r="IU63" i="11"/>
  <c r="AB62" i="12" s="1"/>
  <c r="AA62" i="12"/>
  <c r="IT101" i="11"/>
  <c r="U100" i="12" s="1"/>
  <c r="T100" i="12"/>
  <c r="IU66" i="11"/>
  <c r="AB65" i="12" s="1"/>
  <c r="AA65" i="12"/>
  <c r="IT71" i="11"/>
  <c r="U70" i="12" s="1"/>
  <c r="T70" i="12"/>
  <c r="IU55" i="11"/>
  <c r="AB54" i="12" s="1"/>
  <c r="AA54" i="12"/>
  <c r="IU97" i="11"/>
  <c r="AB96" i="12" s="1"/>
  <c r="AA96" i="12"/>
  <c r="IU94" i="11"/>
  <c r="AB93" i="12" s="1"/>
  <c r="AA93" i="12"/>
  <c r="IS41" i="11"/>
  <c r="N40" i="12" s="1"/>
  <c r="M40" i="12"/>
  <c r="IU81" i="11"/>
  <c r="AB80" i="12" s="1"/>
  <c r="AA80" i="12"/>
  <c r="IS50" i="11"/>
  <c r="N49" i="12" s="1"/>
  <c r="M49" i="12"/>
  <c r="IU15" i="11"/>
  <c r="AB14" i="12" s="1"/>
  <c r="AA14" i="12"/>
  <c r="IS28" i="11"/>
  <c r="N27" i="12" s="1"/>
  <c r="M27" i="12"/>
  <c r="IS89" i="11"/>
  <c r="N88" i="12" s="1"/>
  <c r="M88" i="12"/>
  <c r="IS100" i="11"/>
  <c r="N99" i="12" s="1"/>
  <c r="M99" i="12"/>
  <c r="IS76" i="11"/>
  <c r="N75" i="12" s="1"/>
  <c r="M75" i="12"/>
  <c r="IT56" i="11"/>
  <c r="U55" i="12" s="1"/>
  <c r="T55" i="12"/>
  <c r="IT13" i="11"/>
  <c r="U12" i="12" s="1"/>
  <c r="T12" i="12"/>
  <c r="IU54" i="11"/>
  <c r="AB53" i="12" s="1"/>
  <c r="AA53" i="12"/>
  <c r="IT44" i="11"/>
  <c r="U43" i="12" s="1"/>
  <c r="T43" i="12"/>
  <c r="IS62" i="11"/>
  <c r="N61" i="12" s="1"/>
  <c r="M61" i="12"/>
  <c r="IU92" i="11"/>
  <c r="AB91" i="12" s="1"/>
  <c r="AA91" i="12"/>
  <c r="IU53" i="11"/>
  <c r="AB52" i="12" s="1"/>
  <c r="AA52" i="12"/>
  <c r="IS64" i="11"/>
  <c r="N63" i="12" s="1"/>
  <c r="M63" i="12"/>
  <c r="IU96" i="11"/>
  <c r="AB95" i="12" s="1"/>
  <c r="AA95" i="12"/>
  <c r="IT98" i="11"/>
  <c r="U97" i="12" s="1"/>
  <c r="T97" i="12"/>
  <c r="IT84" i="11"/>
  <c r="U83" i="12" s="1"/>
  <c r="T83" i="12"/>
  <c r="IU60" i="11"/>
  <c r="AB59" i="12" s="1"/>
  <c r="AA59" i="12"/>
  <c r="IU21" i="11"/>
  <c r="AB20" i="12" s="1"/>
  <c r="AA20" i="12"/>
  <c r="IU69" i="11"/>
  <c r="AB68" i="12" s="1"/>
  <c r="AA68" i="12"/>
  <c r="IT80" i="11"/>
  <c r="U79" i="12" s="1"/>
  <c r="T79" i="12"/>
  <c r="IT40" i="11"/>
  <c r="U39" i="12" s="1"/>
  <c r="T39" i="12"/>
  <c r="IU22" i="11"/>
  <c r="AB21" i="12" s="1"/>
  <c r="AA21" i="12"/>
  <c r="IU102" i="11"/>
  <c r="AB101" i="12" s="1"/>
  <c r="AA101" i="12"/>
  <c r="IU19" i="11"/>
  <c r="AB18" i="12" s="1"/>
  <c r="AA18" i="12"/>
  <c r="IS109" i="11"/>
  <c r="N108" i="12" s="1"/>
  <c r="M108" i="12"/>
  <c r="IT30" i="11"/>
  <c r="U29" i="12" s="1"/>
  <c r="T29" i="12"/>
  <c r="IU25" i="11"/>
  <c r="AB24" i="12" s="1"/>
  <c r="AA24" i="12"/>
  <c r="IT36" i="11"/>
  <c r="U35" i="12" s="1"/>
  <c r="T35" i="12"/>
  <c r="IT107" i="11"/>
  <c r="U106" i="12" s="1"/>
  <c r="T106" i="12"/>
  <c r="IS87" i="11"/>
  <c r="N86" i="12" s="1"/>
  <c r="M86" i="12"/>
  <c r="IS91" i="11"/>
  <c r="N90" i="12" s="1"/>
  <c r="M90" i="12"/>
  <c r="IU85" i="11"/>
  <c r="AB84" i="12" s="1"/>
  <c r="AA84" i="12"/>
  <c r="IT11" i="11"/>
  <c r="U10" i="12" s="1"/>
  <c r="T10" i="12"/>
  <c r="IS37" i="11"/>
  <c r="N36" i="12" s="1"/>
  <c r="M36" i="12"/>
  <c r="IT27" i="11"/>
  <c r="U26" i="12" s="1"/>
  <c r="T26" i="12"/>
  <c r="IS111" i="11"/>
  <c r="N110" i="12" s="1"/>
  <c r="M110" i="12"/>
  <c r="IU52" i="11"/>
  <c r="AB51" i="12" s="1"/>
  <c r="AA51" i="12"/>
  <c r="IS70" i="11"/>
  <c r="N69" i="12" s="1"/>
  <c r="M69" i="12"/>
  <c r="IS10" i="11"/>
  <c r="N9" i="12" s="1"/>
  <c r="M9" i="12"/>
  <c r="IS33" i="11"/>
  <c r="N32" i="12" s="1"/>
  <c r="M32" i="12"/>
  <c r="IT9" i="11"/>
  <c r="U8" i="12" s="1"/>
  <c r="T8" i="12"/>
  <c r="IT29" i="11"/>
  <c r="U28" i="12" s="1"/>
  <c r="T28" i="12"/>
  <c r="IT17" i="11"/>
  <c r="U16" i="12" s="1"/>
  <c r="T16" i="12"/>
  <c r="IU74" i="11"/>
  <c r="AB73" i="12" s="1"/>
  <c r="AA73" i="12"/>
  <c r="IU90" i="11"/>
  <c r="AB89" i="12" s="1"/>
  <c r="AA89" i="12"/>
  <c r="IT49" i="11"/>
  <c r="U48" i="12" s="1"/>
  <c r="T48" i="12"/>
  <c r="IT66" i="11"/>
  <c r="U65" i="12" s="1"/>
  <c r="T65" i="12"/>
  <c r="IT31" i="11"/>
  <c r="U30" i="12" s="1"/>
  <c r="T30" i="12"/>
  <c r="IU35" i="11"/>
  <c r="AB34" i="12" s="1"/>
  <c r="AA34" i="12"/>
  <c r="IS112" i="11"/>
  <c r="N111" i="12" s="1"/>
  <c r="M111" i="12"/>
  <c r="IT76" i="11"/>
  <c r="U75" i="12" s="1"/>
  <c r="T75" i="12"/>
  <c r="IS54" i="11"/>
  <c r="N53" i="12" s="1"/>
  <c r="M53" i="12"/>
  <c r="IT92" i="11"/>
  <c r="U91" i="12" s="1"/>
  <c r="T91" i="12"/>
  <c r="IT96" i="11"/>
  <c r="U95" i="12" s="1"/>
  <c r="T95" i="12"/>
  <c r="IT60" i="11"/>
  <c r="U59" i="12" s="1"/>
  <c r="T59" i="12"/>
  <c r="IU40" i="11"/>
  <c r="AB39" i="12" s="1"/>
  <c r="AA39" i="12"/>
  <c r="IT19" i="11"/>
  <c r="U18" i="12" s="1"/>
  <c r="T18" i="12"/>
  <c r="IS25" i="11"/>
  <c r="N24" i="12" s="1"/>
  <c r="M24" i="12"/>
  <c r="IU11" i="11"/>
  <c r="AB10" i="12" s="1"/>
  <c r="AA10" i="12"/>
  <c r="IU32" i="11"/>
  <c r="AB31" i="12" s="1"/>
  <c r="AA31" i="12"/>
  <c r="IS73" i="11"/>
  <c r="N72" i="12" s="1"/>
  <c r="M72" i="12"/>
  <c r="IT99" i="11"/>
  <c r="U98" i="12" s="1"/>
  <c r="T98" i="12"/>
  <c r="IT111" i="11"/>
  <c r="U110" i="12" s="1"/>
  <c r="T110" i="12"/>
  <c r="IS61" i="11"/>
  <c r="N60" i="12" s="1"/>
  <c r="M60" i="12"/>
  <c r="IS42" i="11"/>
  <c r="N41" i="12" s="1"/>
  <c r="M41" i="12"/>
  <c r="IT59" i="11"/>
  <c r="U58" i="12" s="1"/>
  <c r="T58" i="12"/>
  <c r="IU10" i="11"/>
  <c r="AB9" i="12" s="1"/>
  <c r="AA9" i="12"/>
  <c r="IU33" i="11"/>
  <c r="AB32" i="12" s="1"/>
  <c r="AA32" i="12"/>
  <c r="IT8" i="11"/>
  <c r="U7" i="12" s="1"/>
  <c r="T7" i="12"/>
  <c r="IU113" i="11"/>
  <c r="AB112" i="12" s="1"/>
  <c r="AA112" i="12"/>
  <c r="IS86" i="11"/>
  <c r="N85" i="12" s="1"/>
  <c r="M85" i="12"/>
  <c r="IS104" i="11"/>
  <c r="N103" i="12" s="1"/>
  <c r="M103" i="12"/>
  <c r="IU77" i="11"/>
  <c r="AB76" i="12" s="1"/>
  <c r="AA76" i="12"/>
  <c r="IS65" i="11"/>
  <c r="N64" i="12" s="1"/>
  <c r="M64" i="12"/>
  <c r="IU67" i="11"/>
  <c r="AB66" i="12" s="1"/>
  <c r="AA66" i="12"/>
  <c r="IU49" i="11"/>
  <c r="AB48" i="12" s="1"/>
  <c r="AA48" i="12"/>
  <c r="IS101" i="11"/>
  <c r="N100" i="12" s="1"/>
  <c r="M100" i="12"/>
  <c r="IS31" i="11"/>
  <c r="N30" i="12" s="1"/>
  <c r="M30" i="12"/>
  <c r="IT35" i="11"/>
  <c r="U34" i="12" s="1"/>
  <c r="T34" i="12"/>
  <c r="IS81" i="11"/>
  <c r="N80" i="12" s="1"/>
  <c r="M80" i="12"/>
  <c r="IT15" i="11"/>
  <c r="U14" i="12" s="1"/>
  <c r="T14" i="12"/>
  <c r="IS103" i="11"/>
  <c r="N102" i="12" s="1"/>
  <c r="M102" i="12"/>
  <c r="IU76" i="11"/>
  <c r="AB75" i="12" s="1"/>
  <c r="AA75" i="12"/>
  <c r="IU13" i="11"/>
  <c r="AB12" i="12" s="1"/>
  <c r="AA12" i="12"/>
  <c r="IU83" i="11"/>
  <c r="AB82" i="12" s="1"/>
  <c r="AA82" i="12"/>
  <c r="IS92" i="11"/>
  <c r="N91" i="12" s="1"/>
  <c r="M91" i="12"/>
  <c r="IT64" i="11"/>
  <c r="U63" i="12" s="1"/>
  <c r="T63" i="12"/>
  <c r="IS43" i="11"/>
  <c r="N42" i="12" s="1"/>
  <c r="M42" i="12"/>
  <c r="IS60" i="11"/>
  <c r="N59" i="12" s="1"/>
  <c r="M59" i="12"/>
  <c r="IS108" i="11"/>
  <c r="N107" i="12" s="1"/>
  <c r="M107" i="12"/>
  <c r="IS69" i="11"/>
  <c r="N68" i="12" s="1"/>
  <c r="M68" i="12"/>
  <c r="IU80" i="11"/>
  <c r="AB79" i="12" s="1"/>
  <c r="AA79" i="12"/>
  <c r="IT95" i="11"/>
  <c r="U94" i="12" s="1"/>
  <c r="T94" i="12"/>
  <c r="IS22" i="11"/>
  <c r="N21" i="12" s="1"/>
  <c r="M21" i="12"/>
  <c r="IT48" i="11"/>
  <c r="U47" i="12" s="1"/>
  <c r="T47" i="12"/>
  <c r="IT109" i="11"/>
  <c r="U108" i="12" s="1"/>
  <c r="T108" i="12"/>
  <c r="IS30" i="11"/>
  <c r="N29" i="12" s="1"/>
  <c r="M29" i="12"/>
  <c r="IU39" i="11"/>
  <c r="AB38" i="12" s="1"/>
  <c r="AA38" i="12"/>
  <c r="IS36" i="11"/>
  <c r="N35" i="12" s="1"/>
  <c r="M35" i="12"/>
  <c r="IS107" i="11"/>
  <c r="N106" i="12" s="1"/>
  <c r="M106" i="12"/>
  <c r="IU51" i="11"/>
  <c r="AB50" i="12" s="1"/>
  <c r="AA50" i="12"/>
  <c r="IT91" i="11"/>
  <c r="U90" i="12" s="1"/>
  <c r="T90" i="12"/>
  <c r="IT85" i="11"/>
  <c r="U84" i="12" s="1"/>
  <c r="T84" i="12"/>
  <c r="IU68" i="11"/>
  <c r="AB67" i="12" s="1"/>
  <c r="AA67" i="12"/>
  <c r="IT37" i="11"/>
  <c r="U36" i="12" s="1"/>
  <c r="T36" i="12"/>
  <c r="G5" i="12"/>
  <c r="IO6" i="11"/>
  <c r="H19" i="9" s="1"/>
  <c r="IM6" i="11"/>
  <c r="H18" i="9" s="1"/>
  <c r="IQ6" i="11"/>
  <c r="H20" i="9" s="1"/>
  <c r="E17" i="9" l="1"/>
  <c r="E21" i="9" s="1"/>
  <c r="H47" i="8"/>
  <c r="G46" i="8"/>
  <c r="D47" i="8" s="1"/>
  <c r="U5" i="12"/>
  <c r="IS6" i="11"/>
  <c r="E18" i="9" s="1"/>
  <c r="AA5" i="12"/>
  <c r="IU6" i="11"/>
  <c r="E20" i="9" s="1"/>
  <c r="AB6" i="12"/>
  <c r="AB5" i="12" s="1"/>
  <c r="T5" i="12"/>
  <c r="M5" i="12"/>
  <c r="IT6" i="11"/>
  <c r="E19" i="9" s="1"/>
  <c r="N5" i="12"/>
</calcChain>
</file>

<file path=xl/comments1.xml><?xml version="1.0" encoding="utf-8"?>
<comments xmlns="http://schemas.openxmlformats.org/spreadsheetml/2006/main">
  <authors>
    <author>統計企画課</author>
  </authors>
  <commentList>
    <comment ref="J19" authorId="0" shapeId="0">
      <text>
        <r>
          <rPr>
            <sz val="9"/>
            <color indexed="81"/>
            <rFont val="ＭＳ Ｐゴシック"/>
            <family val="3"/>
            <charset val="128"/>
          </rPr>
          <t>雇用者所得のうちどのくらいが消費に回るのかを示す率。
分析内容に応じて、適した数値を入力
　例）　60.0％は「0.600」と入力</t>
        </r>
      </text>
    </comment>
  </commentList>
</comments>
</file>

<file path=xl/comments2.xml><?xml version="1.0" encoding="utf-8"?>
<comments xmlns="http://schemas.openxmlformats.org/spreadsheetml/2006/main">
  <authors>
    <author>user</author>
  </authors>
  <commentList>
    <comment ref="Z4" authorId="0" shapeId="0">
      <text>
        <r>
          <rPr>
            <b/>
            <sz val="9"/>
            <color indexed="81"/>
            <rFont val="ＭＳ Ｐゴシック"/>
            <family val="3"/>
            <charset val="128"/>
          </rPr>
          <t>ウ「購入者価格」は、商業マージンと貨物運賃込みの価格となっているため、生産者価格に直す作業を行う。
１）最終需要に含まれている商業マージンと貨物運賃を取り除く。
２）取り除いた商業マージンを商業部門の最終需要額として、貨物運賃を運輸部門の最終需要額として扱う。</t>
        </r>
        <r>
          <rPr>
            <sz val="9"/>
            <color indexed="81"/>
            <rFont val="ＭＳ Ｐゴシック"/>
            <family val="3"/>
            <charset val="128"/>
          </rPr>
          <t xml:space="preserve">
</t>
        </r>
      </text>
    </comment>
    <comment ref="Q6" authorId="0" shapeId="0">
      <text>
        <r>
          <rPr>
            <b/>
            <sz val="9"/>
            <color indexed="81"/>
            <rFont val="ＭＳ Ｐゴシック"/>
            <family val="3"/>
            <charset val="128"/>
          </rPr>
          <t>合計額を「皮ハギ後最終需要」の「商業」に加算</t>
        </r>
        <r>
          <rPr>
            <sz val="9"/>
            <color indexed="81"/>
            <rFont val="ＭＳ Ｐゴシック"/>
            <family val="3"/>
            <charset val="128"/>
          </rPr>
          <t xml:space="preserve">
</t>
        </r>
      </text>
    </comment>
    <comment ref="S6" authorId="0" shapeId="0">
      <text>
        <r>
          <rPr>
            <b/>
            <sz val="9"/>
            <color indexed="81"/>
            <rFont val="ＭＳ Ｐゴシック"/>
            <family val="3"/>
            <charset val="128"/>
          </rPr>
          <t>合計額を「皮ハギ後最終需要」の「鉄道輸送」に加算</t>
        </r>
        <r>
          <rPr>
            <sz val="9"/>
            <color indexed="81"/>
            <rFont val="ＭＳ Ｐゴシック"/>
            <family val="3"/>
            <charset val="128"/>
          </rPr>
          <t xml:space="preserve">
</t>
        </r>
      </text>
    </comment>
    <comment ref="T6" authorId="0" shapeId="0">
      <text>
        <r>
          <rPr>
            <b/>
            <sz val="9"/>
            <color indexed="81"/>
            <rFont val="ＭＳ Ｐゴシック"/>
            <family val="3"/>
            <charset val="128"/>
          </rPr>
          <t>合計額を「皮ハギ後最終需要」の「道路輸送」
に加算</t>
        </r>
      </text>
    </comment>
    <comment ref="U6" authorId="0" shapeId="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V6" authorId="0" shapeId="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W6" authorId="0" shapeId="0">
      <text>
        <r>
          <rPr>
            <b/>
            <sz val="9"/>
            <color indexed="81"/>
            <rFont val="ＭＳ Ｐゴシック"/>
            <family val="3"/>
            <charset val="128"/>
          </rPr>
          <t>合計額を「皮ハギ後最終需要」の「航空輸送」に加算</t>
        </r>
      </text>
    </comment>
    <comment ref="X6" authorId="0" shapeId="0">
      <text>
        <r>
          <rPr>
            <b/>
            <sz val="9"/>
            <color indexed="81"/>
            <rFont val="ＭＳ Ｐゴシック"/>
            <family val="3"/>
            <charset val="128"/>
          </rPr>
          <t>合計額を「皮ハギ後最終需要」の「貨物利用運送」に加算</t>
        </r>
        <r>
          <rPr>
            <sz val="9"/>
            <color indexed="81"/>
            <rFont val="ＭＳ Ｐゴシック"/>
            <family val="3"/>
            <charset val="128"/>
          </rPr>
          <t xml:space="preserve">
</t>
        </r>
      </text>
    </comment>
    <comment ref="Y6" authorId="0" shapeId="0">
      <text>
        <r>
          <rPr>
            <b/>
            <sz val="9"/>
            <color indexed="81"/>
            <rFont val="ＭＳ Ｐゴシック"/>
            <family val="3"/>
            <charset val="128"/>
          </rPr>
          <t>合計額を「皮ハギ後最終需要」の「倉庫」に加算</t>
        </r>
      </text>
    </comment>
    <comment ref="Z76" authorId="0" shapeId="0">
      <text>
        <r>
          <rPr>
            <b/>
            <sz val="9"/>
            <color indexed="81"/>
            <rFont val="ＭＳ Ｐゴシック"/>
            <family val="3"/>
            <charset val="128"/>
          </rPr>
          <t xml:space="preserve">マージンの合計額を「商業」に加算
</t>
        </r>
      </text>
    </comment>
    <comment ref="Z81" authorId="0" shapeId="0">
      <text>
        <r>
          <rPr>
            <b/>
            <sz val="9"/>
            <color indexed="81"/>
            <rFont val="ＭＳ Ｐゴシック"/>
            <family val="3"/>
            <charset val="128"/>
          </rPr>
          <t>「鉄道」の貨物運賃合計を「鉄道輸送」に加算</t>
        </r>
        <r>
          <rPr>
            <sz val="9"/>
            <color indexed="81"/>
            <rFont val="ＭＳ Ｐゴシック"/>
            <family val="3"/>
            <charset val="128"/>
          </rPr>
          <t xml:space="preserve">
</t>
        </r>
      </text>
    </comment>
    <comment ref="Z82" authorId="0" shapeId="0">
      <text>
        <r>
          <rPr>
            <b/>
            <sz val="9"/>
            <color indexed="81"/>
            <rFont val="ＭＳ Ｐゴシック"/>
            <family val="3"/>
            <charset val="128"/>
          </rPr>
          <t>「道路」の貨物運賃合計を「道路輸送」に加算</t>
        </r>
      </text>
    </comment>
    <comment ref="Z84" authorId="0" shapeId="0">
      <text>
        <r>
          <rPr>
            <b/>
            <sz val="9"/>
            <color indexed="81"/>
            <rFont val="ＭＳ Ｐゴシック"/>
            <family val="3"/>
            <charset val="128"/>
          </rPr>
          <t>「沿海内水面」及び「港湾運送」の貨物運賃合計額を「水運」に加算</t>
        </r>
        <r>
          <rPr>
            <sz val="9"/>
            <color indexed="81"/>
            <rFont val="ＭＳ Ｐゴシック"/>
            <family val="3"/>
            <charset val="128"/>
          </rPr>
          <t xml:space="preserve">
</t>
        </r>
      </text>
    </comment>
    <comment ref="Z85" authorId="0" shapeId="0">
      <text>
        <r>
          <rPr>
            <b/>
            <sz val="9"/>
            <color indexed="81"/>
            <rFont val="ＭＳ Ｐゴシック"/>
            <family val="3"/>
            <charset val="128"/>
          </rPr>
          <t>「航空」の貨物運賃合計額を「航空輸送」に加算</t>
        </r>
      </text>
    </comment>
    <comment ref="Z86" authorId="0" shapeId="0">
      <text>
        <r>
          <rPr>
            <b/>
            <sz val="9"/>
            <color indexed="81"/>
            <rFont val="ＭＳ Ｐゴシック"/>
            <family val="3"/>
            <charset val="128"/>
          </rPr>
          <t>「利用運送」の貨物運賃合計額を貨物利用運送」に加算</t>
        </r>
        <r>
          <rPr>
            <sz val="9"/>
            <color indexed="81"/>
            <rFont val="ＭＳ Ｐゴシック"/>
            <family val="3"/>
            <charset val="128"/>
          </rPr>
          <t xml:space="preserve">
</t>
        </r>
      </text>
    </comment>
    <comment ref="Z87" authorId="0" shapeId="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 ref="Z88" authorId="0" shapeId="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user</author>
  </authors>
  <commentList>
    <comment ref="IG5" authorId="0" shapeId="0">
      <text>
        <r>
          <rPr>
            <b/>
            <sz val="9"/>
            <color indexed="81"/>
            <rFont val="ＭＳ Ｐゴシック"/>
            <family val="3"/>
            <charset val="128"/>
          </rPr>
          <t>「各種係数」シートの「民間消費支出
パターン」</t>
        </r>
      </text>
    </comment>
  </commentList>
</comments>
</file>

<file path=xl/comments4.xml><?xml version="1.0" encoding="utf-8"?>
<comments xmlns="http://schemas.openxmlformats.org/spreadsheetml/2006/main">
  <authors>
    <author>user</author>
  </authors>
  <commentList>
    <comment ref="C4" authorId="0" shapeId="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E4" authorId="0" shapeId="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F4" authorId="0" shapeId="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G4" authorId="0" shapeId="0">
      <text>
        <r>
          <rPr>
            <b/>
            <sz val="9"/>
            <color indexed="81"/>
            <rFont val="ＭＳ Ｐゴシック"/>
            <family val="3"/>
            <charset val="128"/>
          </rPr>
          <t xml:space="preserve">各産業部門の民間消費支出÷民間消費支出の内生部門計（取引基本表参照）
</t>
        </r>
      </text>
    </comment>
    <comment ref="J4" authorId="0" shapeId="0">
      <text>
        <r>
          <rPr>
            <b/>
            <sz val="9"/>
            <color indexed="81"/>
            <rFont val="ＭＳ Ｐゴシック"/>
            <family val="3"/>
            <charset val="128"/>
          </rPr>
          <t xml:space="preserve">各産業部門の民間消費支出÷民間消費支出の内生部門計※マイナス部門を除く（取引基本表参照）
</t>
        </r>
      </text>
    </comment>
    <comment ref="K4" authorId="0" shapeId="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M4" authorId="0" shapeId="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N4" authorId="0" shapeId="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O4" authorId="0" shapeId="0">
      <text>
        <r>
          <rPr>
            <b/>
            <sz val="9"/>
            <color indexed="81"/>
            <rFont val="ＭＳ Ｐゴシック"/>
            <family val="3"/>
            <charset val="128"/>
          </rPr>
          <t xml:space="preserve">各産業部門の民間消費支出÷民間消費支出の内生部門計（取引基本表参照）
</t>
        </r>
      </text>
    </comment>
    <comment ref="R4" authorId="0" shapeId="0">
      <text>
        <r>
          <rPr>
            <b/>
            <sz val="9"/>
            <color indexed="81"/>
            <rFont val="ＭＳ Ｐゴシック"/>
            <family val="3"/>
            <charset val="128"/>
          </rPr>
          <t xml:space="preserve">各産業部門の民間消費支出÷民間消費支出の内生部門計※マイナス部門を除く（取引基本表参照）
</t>
        </r>
      </text>
    </comment>
  </commentList>
</comments>
</file>

<file path=xl/sharedStrings.xml><?xml version="1.0" encoding="utf-8"?>
<sst xmlns="http://schemas.openxmlformats.org/spreadsheetml/2006/main" count="6435" uniqueCount="935">
  <si>
    <t>耕種農業</t>
  </si>
  <si>
    <t>畜産</t>
  </si>
  <si>
    <t>農業サービス</t>
  </si>
  <si>
    <t>林業</t>
  </si>
  <si>
    <t>漁業</t>
  </si>
  <si>
    <t>食料品</t>
  </si>
  <si>
    <t>011</t>
  </si>
  <si>
    <t>飲料</t>
  </si>
  <si>
    <t>012</t>
  </si>
  <si>
    <t>013</t>
  </si>
  <si>
    <t>たばこ</t>
  </si>
  <si>
    <t>繊維工業製品</t>
  </si>
  <si>
    <t>015</t>
  </si>
  <si>
    <t>衣服・その他の繊維既製品</t>
  </si>
  <si>
    <t>017</t>
  </si>
  <si>
    <t>家具・装備品</t>
  </si>
  <si>
    <t>パルプ・紙・板紙・加工紙</t>
  </si>
  <si>
    <t>紙加工品</t>
  </si>
  <si>
    <t>化学肥料</t>
  </si>
  <si>
    <t>合成樹脂</t>
  </si>
  <si>
    <t>化学繊維</t>
  </si>
  <si>
    <t>医薬品</t>
  </si>
  <si>
    <t>石油製品</t>
  </si>
  <si>
    <t>石炭製品</t>
  </si>
  <si>
    <t>プラスチック製品</t>
  </si>
  <si>
    <t>ゴム製品</t>
  </si>
  <si>
    <t>ガラス・ガラス製品</t>
  </si>
  <si>
    <t>セメント・セメント製品</t>
  </si>
  <si>
    <t>陶磁器</t>
  </si>
  <si>
    <t>その他の窯業・土石製品</t>
  </si>
  <si>
    <t>銑鉄・粗鋼</t>
  </si>
  <si>
    <t>鋼材</t>
  </si>
  <si>
    <t>その他の鉄鋼製品</t>
  </si>
  <si>
    <t>非鉄金属製錬・精製</t>
  </si>
  <si>
    <t>非鉄金属加工製品</t>
  </si>
  <si>
    <t>その他の金属製品</t>
  </si>
  <si>
    <t>乗用車</t>
  </si>
  <si>
    <t>その他の自動車</t>
  </si>
  <si>
    <t>船舶・同修理</t>
  </si>
  <si>
    <t>061</t>
  </si>
  <si>
    <t>その他の輸送機械・同修理</t>
  </si>
  <si>
    <t>062</t>
  </si>
  <si>
    <t>その他の製造工業製品</t>
  </si>
  <si>
    <t>再生資源回収・加工処理</t>
  </si>
  <si>
    <t>建築</t>
  </si>
  <si>
    <t>建設補修</t>
  </si>
  <si>
    <t>公共事業</t>
  </si>
  <si>
    <t>その他の土木建設</t>
  </si>
  <si>
    <t>電力</t>
  </si>
  <si>
    <t>ガス・熱供給</t>
  </si>
  <si>
    <t>水道</t>
  </si>
  <si>
    <t>廃棄物処理</t>
  </si>
  <si>
    <t>商業</t>
  </si>
  <si>
    <t>金融・保険</t>
  </si>
  <si>
    <t>不動産仲介及び賃貸</t>
  </si>
  <si>
    <t>住宅賃貸料</t>
  </si>
  <si>
    <t>住宅賃貸料（帰属家賃）</t>
  </si>
  <si>
    <t>鉄道輸送</t>
  </si>
  <si>
    <t>自家輸送</t>
  </si>
  <si>
    <t>水運</t>
  </si>
  <si>
    <t>航空輸送</t>
  </si>
  <si>
    <t>倉庫</t>
  </si>
  <si>
    <t>通信</t>
  </si>
  <si>
    <t>放送</t>
  </si>
  <si>
    <t>公務</t>
  </si>
  <si>
    <t>教育</t>
  </si>
  <si>
    <t>研究</t>
  </si>
  <si>
    <t>介護</t>
  </si>
  <si>
    <t>物品賃貸サービス</t>
  </si>
  <si>
    <t>その他の対事業所サービス</t>
  </si>
  <si>
    <t>娯楽サービス</t>
  </si>
  <si>
    <t>その他の対個人サービス</t>
  </si>
  <si>
    <t>事務用品</t>
  </si>
  <si>
    <t>分類不明</t>
  </si>
  <si>
    <t>直接＋１次</t>
  </si>
  <si>
    <t>消費誘発</t>
  </si>
  <si>
    <t>２次</t>
  </si>
  <si>
    <t>粗付加価値</t>
  </si>
  <si>
    <t>在庫純増</t>
  </si>
  <si>
    <t>111</t>
  </si>
  <si>
    <t>112</t>
  </si>
  <si>
    <t>113</t>
  </si>
  <si>
    <t>114</t>
  </si>
  <si>
    <t>一般政府消費支出（社会資本等減耗分）</t>
  </si>
  <si>
    <t>国内総固定資本形成（公的）</t>
  </si>
  <si>
    <t>国内総固定資本形成（民間）</t>
  </si>
  <si>
    <t>内生部門計</t>
  </si>
  <si>
    <t>輸出</t>
  </si>
  <si>
    <t>輸出計</t>
  </si>
  <si>
    <t>最終需要計</t>
  </si>
  <si>
    <t>需要合計</t>
  </si>
  <si>
    <t>商業マージン</t>
  </si>
  <si>
    <t>貨物運賃</t>
  </si>
  <si>
    <t>国内生産額</t>
  </si>
  <si>
    <t>生産者価格／購入者価格</t>
    <rPh sb="0" eb="3">
      <t>セイサンシャ</t>
    </rPh>
    <rPh sb="3" eb="5">
      <t>カカク</t>
    </rPh>
    <rPh sb="6" eb="9">
      <t>コウニュウシャ</t>
    </rPh>
    <rPh sb="9" eb="11">
      <t>カカク</t>
    </rPh>
    <phoneticPr fontId="7"/>
  </si>
  <si>
    <t>消費転換率</t>
    <rPh sb="0" eb="2">
      <t>ショウヒ</t>
    </rPh>
    <rPh sb="2" eb="4">
      <t>テンカン</t>
    </rPh>
    <rPh sb="4" eb="5">
      <t>リツ</t>
    </rPh>
    <phoneticPr fontId="7"/>
  </si>
  <si>
    <t>単位</t>
    <rPh sb="0" eb="2">
      <t>タンイ</t>
    </rPh>
    <phoneticPr fontId="7"/>
  </si>
  <si>
    <t>％</t>
    <phoneticPr fontId="7"/>
  </si>
  <si>
    <t>合計</t>
    <rPh sb="0" eb="2">
      <t>ゴウケイ</t>
    </rPh>
    <phoneticPr fontId="7"/>
  </si>
  <si>
    <t>直接効果</t>
    <rPh sb="0" eb="2">
      <t>チョクセツ</t>
    </rPh>
    <rPh sb="2" eb="4">
      <t>コウカ</t>
    </rPh>
    <phoneticPr fontId="7"/>
  </si>
  <si>
    <t>直接県内生産</t>
    <rPh sb="0" eb="2">
      <t>チョクセツ</t>
    </rPh>
    <rPh sb="2" eb="4">
      <t>ケンナイ</t>
    </rPh>
    <rPh sb="4" eb="6">
      <t>セイサン</t>
    </rPh>
    <phoneticPr fontId="7"/>
  </si>
  <si>
    <t>最終需要発生</t>
    <rPh sb="4" eb="6">
      <t>ハッセイ</t>
    </rPh>
    <phoneticPr fontId="7"/>
  </si>
  <si>
    <t>マージン率</t>
    <rPh sb="4" eb="5">
      <t>リツ</t>
    </rPh>
    <phoneticPr fontId="7"/>
  </si>
  <si>
    <t>マージン</t>
    <phoneticPr fontId="7"/>
  </si>
  <si>
    <t>皮ハギ後</t>
    <phoneticPr fontId="7"/>
  </si>
  <si>
    <t>うち</t>
    <phoneticPr fontId="7"/>
  </si>
  <si>
    <t>県内生産の</t>
    <rPh sb="0" eb="2">
      <t>ケンナイ</t>
    </rPh>
    <rPh sb="2" eb="4">
      <t>セイサン</t>
    </rPh>
    <phoneticPr fontId="7"/>
  </si>
  <si>
    <t>うち</t>
    <phoneticPr fontId="7"/>
  </si>
  <si>
    <t>が増加する</t>
    <rPh sb="1" eb="3">
      <t>ゾウカ</t>
    </rPh>
    <phoneticPr fontId="7"/>
  </si>
  <si>
    <t>生産者価格</t>
    <rPh sb="0" eb="3">
      <t>セイサンシャ</t>
    </rPh>
    <rPh sb="3" eb="5">
      <t>カカク</t>
    </rPh>
    <phoneticPr fontId="7"/>
  </si>
  <si>
    <t>（県内自給率）</t>
    <rPh sb="1" eb="3">
      <t>ケンナイ</t>
    </rPh>
    <rPh sb="3" eb="6">
      <t>ジキュウリツ</t>
    </rPh>
    <phoneticPr fontId="7"/>
  </si>
  <si>
    <t>購入者価格</t>
    <rPh sb="0" eb="3">
      <t>コウニュウシャ</t>
    </rPh>
    <rPh sb="3" eb="5">
      <t>カカク</t>
    </rPh>
    <phoneticPr fontId="7"/>
  </si>
  <si>
    <t>鉄道</t>
    <rPh sb="0" eb="2">
      <t>テツドウ</t>
    </rPh>
    <phoneticPr fontId="7"/>
  </si>
  <si>
    <t>道路</t>
    <rPh sb="0" eb="2">
      <t>ドウロ</t>
    </rPh>
    <phoneticPr fontId="7"/>
  </si>
  <si>
    <t>沿海内水面</t>
    <rPh sb="0" eb="2">
      <t>エンカイ</t>
    </rPh>
    <rPh sb="2" eb="3">
      <t>ナイ</t>
    </rPh>
    <rPh sb="3" eb="5">
      <t>スイメン</t>
    </rPh>
    <phoneticPr fontId="7"/>
  </si>
  <si>
    <t>港湾運送</t>
    <rPh sb="0" eb="2">
      <t>コウワン</t>
    </rPh>
    <rPh sb="2" eb="4">
      <t>ウンソウ</t>
    </rPh>
    <phoneticPr fontId="7"/>
  </si>
  <si>
    <t>航空</t>
    <rPh sb="0" eb="2">
      <t>コウクウ</t>
    </rPh>
    <phoneticPr fontId="7"/>
  </si>
  <si>
    <t>倉庫</t>
    <rPh sb="0" eb="2">
      <t>ソウコ</t>
    </rPh>
    <phoneticPr fontId="7"/>
  </si>
  <si>
    <t>最終需要</t>
    <rPh sb="0" eb="2">
      <t>サイシュウ</t>
    </rPh>
    <rPh sb="2" eb="4">
      <t>ジュヨウ</t>
    </rPh>
    <phoneticPr fontId="7"/>
  </si>
  <si>
    <t>（県内自給率）</t>
    <rPh sb="1" eb="3">
      <t>ケンナイ</t>
    </rPh>
    <phoneticPr fontId="7"/>
  </si>
  <si>
    <t>県内自給分</t>
    <rPh sb="0" eb="2">
      <t>ケンナイ</t>
    </rPh>
    <rPh sb="2" eb="4">
      <t>ジキュウ</t>
    </rPh>
    <rPh sb="4" eb="5">
      <t>ブン</t>
    </rPh>
    <phoneticPr fontId="7"/>
  </si>
  <si>
    <t>増加計</t>
    <rPh sb="0" eb="2">
      <t>ゾウカ</t>
    </rPh>
    <rPh sb="2" eb="3">
      <t>ケイ</t>
    </rPh>
    <phoneticPr fontId="7"/>
  </si>
  <si>
    <t>生産誘発</t>
    <rPh sb="0" eb="2">
      <t>セイサン</t>
    </rPh>
    <rPh sb="2" eb="4">
      <t>ユウハツ</t>
    </rPh>
    <phoneticPr fontId="7"/>
  </si>
  <si>
    <t>（粗付加価値率）</t>
    <rPh sb="1" eb="4">
      <t>ソフカ</t>
    </rPh>
    <rPh sb="4" eb="6">
      <t>カチ</t>
    </rPh>
    <rPh sb="6" eb="7">
      <t>リツ</t>
    </rPh>
    <phoneticPr fontId="7"/>
  </si>
  <si>
    <t>粗付加価値</t>
    <rPh sb="0" eb="1">
      <t>ソ</t>
    </rPh>
    <rPh sb="1" eb="3">
      <t>フカ</t>
    </rPh>
    <rPh sb="3" eb="5">
      <t>カチ</t>
    </rPh>
    <phoneticPr fontId="7"/>
  </si>
  <si>
    <t>（雇用者所得率）</t>
    <rPh sb="1" eb="4">
      <t>コヨウシャ</t>
    </rPh>
    <rPh sb="4" eb="7">
      <t>ショトクリツ</t>
    </rPh>
    <phoneticPr fontId="7"/>
  </si>
  <si>
    <t>うち雇用者所得</t>
    <rPh sb="2" eb="5">
      <t>コヨウシャ</t>
    </rPh>
    <rPh sb="5" eb="7">
      <t>ショトク</t>
    </rPh>
    <phoneticPr fontId="7"/>
  </si>
  <si>
    <t>消費転換率</t>
    <phoneticPr fontId="7"/>
  </si>
  <si>
    <t>（総額）</t>
    <rPh sb="1" eb="3">
      <t>ソウガク</t>
    </rPh>
    <phoneticPr fontId="7"/>
  </si>
  <si>
    <t>（内訳）</t>
    <rPh sb="1" eb="3">
      <t>ウチワケ</t>
    </rPh>
    <phoneticPr fontId="7"/>
  </si>
  <si>
    <t>誘発額</t>
    <rPh sb="0" eb="3">
      <t>ユウハツガク</t>
    </rPh>
    <phoneticPr fontId="7"/>
  </si>
  <si>
    <t>雇用者所得誘発額</t>
    <rPh sb="0" eb="3">
      <t>コヨウシャ</t>
    </rPh>
    <rPh sb="3" eb="5">
      <t>ショトク</t>
    </rPh>
    <rPh sb="5" eb="7">
      <t>ユウハツ</t>
    </rPh>
    <rPh sb="7" eb="8">
      <t>ガク</t>
    </rPh>
    <phoneticPr fontId="7"/>
  </si>
  <si>
    <t>各種係数</t>
    <rPh sb="0" eb="2">
      <t>カクシュ</t>
    </rPh>
    <rPh sb="2" eb="4">
      <t>ケイスウ</t>
    </rPh>
    <phoneticPr fontId="7"/>
  </si>
  <si>
    <t>粗付加価値率</t>
    <rPh sb="0" eb="3">
      <t>ソフカ</t>
    </rPh>
    <rPh sb="3" eb="5">
      <t>カチ</t>
    </rPh>
    <rPh sb="5" eb="6">
      <t>リツ</t>
    </rPh>
    <phoneticPr fontId="7"/>
  </si>
  <si>
    <t>雇用者所得率</t>
    <rPh sb="0" eb="3">
      <t>コヨウシャ</t>
    </rPh>
    <rPh sb="3" eb="6">
      <t>ショトクリツ</t>
    </rPh>
    <phoneticPr fontId="7"/>
  </si>
  <si>
    <t>商業マージン表</t>
    <rPh sb="0" eb="2">
      <t>ショウギョウ</t>
    </rPh>
    <rPh sb="6" eb="7">
      <t>ヒョウ</t>
    </rPh>
    <phoneticPr fontId="11"/>
  </si>
  <si>
    <t>購入者価格評価表</t>
    <rPh sb="0" eb="3">
      <t>コウニュウシャ</t>
    </rPh>
    <rPh sb="3" eb="5">
      <t>カカク</t>
    </rPh>
    <rPh sb="5" eb="7">
      <t>ヒョウカ</t>
    </rPh>
    <rPh sb="7" eb="8">
      <t>ヒョウ</t>
    </rPh>
    <phoneticPr fontId="11"/>
  </si>
  <si>
    <t>単位：１００万円</t>
    <rPh sb="0" eb="2">
      <t>タンイ</t>
    </rPh>
    <rPh sb="6" eb="8">
      <t>マンエン</t>
    </rPh>
    <phoneticPr fontId="11"/>
  </si>
  <si>
    <t>全国マージン率</t>
    <rPh sb="0" eb="2">
      <t>ゼンコク</t>
    </rPh>
    <rPh sb="6" eb="7">
      <t>リツ</t>
    </rPh>
    <phoneticPr fontId="7"/>
  </si>
  <si>
    <t>家計外消費支出</t>
    <rPh sb="0" eb="3">
      <t>カケイガイ</t>
    </rPh>
    <phoneticPr fontId="11"/>
  </si>
  <si>
    <t>輸出</t>
    <rPh sb="0" eb="2">
      <t>ユシュツ</t>
    </rPh>
    <phoneticPr fontId="7"/>
  </si>
  <si>
    <t>国内貨物運賃表</t>
    <rPh sb="0" eb="2">
      <t>コクナイ</t>
    </rPh>
    <rPh sb="2" eb="4">
      <t>カモツ</t>
    </rPh>
    <rPh sb="4" eb="6">
      <t>ウンチン</t>
    </rPh>
    <rPh sb="6" eb="7">
      <t>ヒョウ</t>
    </rPh>
    <phoneticPr fontId="11"/>
  </si>
  <si>
    <t>全国運賃率</t>
    <rPh sb="0" eb="2">
      <t>ゼンコク</t>
    </rPh>
    <rPh sb="2" eb="4">
      <t>ウンチン</t>
    </rPh>
    <rPh sb="4" eb="5">
      <t>リツ</t>
    </rPh>
    <phoneticPr fontId="7"/>
  </si>
  <si>
    <t>貨物運賃（鉄道）</t>
    <rPh sb="0" eb="2">
      <t>カモツ</t>
    </rPh>
    <rPh sb="2" eb="4">
      <t>ウンチン</t>
    </rPh>
    <rPh sb="5" eb="7">
      <t>テツドウ</t>
    </rPh>
    <phoneticPr fontId="7"/>
  </si>
  <si>
    <t>貨物運賃（道路）</t>
    <rPh sb="0" eb="2">
      <t>カモツ</t>
    </rPh>
    <rPh sb="2" eb="4">
      <t>ウンチン</t>
    </rPh>
    <rPh sb="5" eb="7">
      <t>ドウロ</t>
    </rPh>
    <phoneticPr fontId="7"/>
  </si>
  <si>
    <t>貨物運賃（沿海内水面）</t>
    <rPh sb="0" eb="2">
      <t>カモツ</t>
    </rPh>
    <rPh sb="2" eb="4">
      <t>ウンチン</t>
    </rPh>
    <rPh sb="5" eb="7">
      <t>エンカイ</t>
    </rPh>
    <rPh sb="7" eb="10">
      <t>ナイスイメン</t>
    </rPh>
    <phoneticPr fontId="7"/>
  </si>
  <si>
    <t>貨物運賃（港湾運送）</t>
    <rPh sb="0" eb="2">
      <t>カモツ</t>
    </rPh>
    <rPh sb="2" eb="4">
      <t>ウンチン</t>
    </rPh>
    <rPh sb="5" eb="7">
      <t>コウワン</t>
    </rPh>
    <rPh sb="7" eb="9">
      <t>ウンソウ</t>
    </rPh>
    <phoneticPr fontId="7"/>
  </si>
  <si>
    <t>貨物運賃（航空）</t>
    <rPh sb="0" eb="2">
      <t>カモツ</t>
    </rPh>
    <rPh sb="2" eb="4">
      <t>ウンチン</t>
    </rPh>
    <rPh sb="5" eb="7">
      <t>コウクウ</t>
    </rPh>
    <phoneticPr fontId="7"/>
  </si>
  <si>
    <t>貨物運賃（倉庫）</t>
    <rPh sb="0" eb="2">
      <t>カモツ</t>
    </rPh>
    <rPh sb="2" eb="4">
      <t>ウンチン</t>
    </rPh>
    <rPh sb="5" eb="7">
      <t>ソウコ</t>
    </rPh>
    <phoneticPr fontId="7"/>
  </si>
  <si>
    <t>世帯人員</t>
    <rPh sb="0" eb="2">
      <t>セタイ</t>
    </rPh>
    <rPh sb="2" eb="4">
      <t>ジンイン</t>
    </rPh>
    <phoneticPr fontId="7"/>
  </si>
  <si>
    <t>平均消費
性向</t>
    <rPh sb="0" eb="2">
      <t>ヘイキン</t>
    </rPh>
    <rPh sb="2" eb="4">
      <t>ショウヒ</t>
    </rPh>
    <rPh sb="5" eb="7">
      <t>セイコウ</t>
    </rPh>
    <phoneticPr fontId="7"/>
  </si>
  <si>
    <t>消費支出
／実収入</t>
    <rPh sb="0" eb="2">
      <t>ショウヒ</t>
    </rPh>
    <rPh sb="2" eb="4">
      <t>シシュツ</t>
    </rPh>
    <rPh sb="6" eb="7">
      <t>ジツ</t>
    </rPh>
    <rPh sb="7" eb="9">
      <t>シュウニュウ</t>
    </rPh>
    <phoneticPr fontId="7"/>
  </si>
  <si>
    <t>人</t>
    <rPh sb="0" eb="1">
      <t>ニン</t>
    </rPh>
    <phoneticPr fontId="7"/>
  </si>
  <si>
    <t>円</t>
    <rPh sb="0" eb="1">
      <t>エン</t>
    </rPh>
    <phoneticPr fontId="7"/>
  </si>
  <si>
    <t>経済波及効果分析のフローチャート</t>
    <rPh sb="0" eb="2">
      <t>ケイザイ</t>
    </rPh>
    <rPh sb="2" eb="4">
      <t>ハキュウ</t>
    </rPh>
    <rPh sb="4" eb="6">
      <t>コウカ</t>
    </rPh>
    <rPh sb="6" eb="8">
      <t>ブンセキ</t>
    </rPh>
    <phoneticPr fontId="7"/>
  </si>
  <si>
    <t>自給率</t>
    <rPh sb="0" eb="3">
      <t>ジキュウリツ</t>
    </rPh>
    <phoneticPr fontId="7"/>
  </si>
  <si>
    <t>投入係数</t>
    <rPh sb="0" eb="2">
      <t>トウニュウ</t>
    </rPh>
    <rPh sb="2" eb="4">
      <t>ケイスウ</t>
    </rPh>
    <phoneticPr fontId="7"/>
  </si>
  <si>
    <t>逆行列係数</t>
    <rPh sb="0" eb="1">
      <t>ギャク</t>
    </rPh>
    <rPh sb="1" eb="3">
      <t>ギョウレツ</t>
    </rPh>
    <rPh sb="3" eb="5">
      <t>ケイスウ</t>
    </rPh>
    <phoneticPr fontId="7"/>
  </si>
  <si>
    <t>　</t>
    <phoneticPr fontId="7"/>
  </si>
  <si>
    <t>粗付加価値率</t>
    <rPh sb="0" eb="1">
      <t>ソ</t>
    </rPh>
    <rPh sb="1" eb="3">
      <t>フカ</t>
    </rPh>
    <rPh sb="3" eb="5">
      <t>カチ</t>
    </rPh>
    <rPh sb="5" eb="6">
      <t>リツ</t>
    </rPh>
    <phoneticPr fontId="7"/>
  </si>
  <si>
    <t>民間消費支出パターン</t>
    <rPh sb="0" eb="2">
      <t>ミンカン</t>
    </rPh>
    <rPh sb="2" eb="4">
      <t>ショウヒ</t>
    </rPh>
    <rPh sb="4" eb="6">
      <t>シシュツ</t>
    </rPh>
    <phoneticPr fontId="7"/>
  </si>
  <si>
    <t>総括表</t>
    <rPh sb="0" eb="2">
      <t>ソウカツ</t>
    </rPh>
    <rPh sb="2" eb="3">
      <t>ヒョウ</t>
    </rPh>
    <phoneticPr fontId="7"/>
  </si>
  <si>
    <t>詳細</t>
    <rPh sb="0" eb="2">
      <t>ショウサイ</t>
    </rPh>
    <phoneticPr fontId="7"/>
  </si>
  <si>
    <t>生産誘発額</t>
    <rPh sb="0" eb="2">
      <t>セイサン</t>
    </rPh>
    <rPh sb="2" eb="5">
      <t>ユウハツガク</t>
    </rPh>
    <phoneticPr fontId="7"/>
  </si>
  <si>
    <t>粗付加価値誘発額</t>
    <rPh sb="0" eb="3">
      <t>ソフカ</t>
    </rPh>
    <rPh sb="3" eb="5">
      <t>カチ</t>
    </rPh>
    <rPh sb="5" eb="8">
      <t>ユウハツガク</t>
    </rPh>
    <phoneticPr fontId="7"/>
  </si>
  <si>
    <t>雇用者所得誘発額</t>
    <rPh sb="0" eb="3">
      <t>コヨウシャ</t>
    </rPh>
    <rPh sb="3" eb="5">
      <t>ショトク</t>
    </rPh>
    <rPh sb="5" eb="8">
      <t>ユウハツガク</t>
    </rPh>
    <phoneticPr fontId="7"/>
  </si>
  <si>
    <t>就業機会誘発数</t>
    <rPh sb="0" eb="2">
      <t>シュウギョウ</t>
    </rPh>
    <rPh sb="2" eb="4">
      <t>キカイ</t>
    </rPh>
    <rPh sb="4" eb="6">
      <t>ユウハツ</t>
    </rPh>
    <rPh sb="6" eb="7">
      <t>スウ</t>
    </rPh>
    <phoneticPr fontId="7"/>
  </si>
  <si>
    <t>第１次波及効果</t>
    <rPh sb="0" eb="1">
      <t>ダイ</t>
    </rPh>
    <rPh sb="2" eb="3">
      <t>ジ</t>
    </rPh>
    <rPh sb="3" eb="7">
      <t>ハキュウコウカ</t>
    </rPh>
    <phoneticPr fontId="7"/>
  </si>
  <si>
    <t>第２次波及効果</t>
    <rPh sb="0" eb="1">
      <t>ダイ</t>
    </rPh>
    <rPh sb="2" eb="3">
      <t>ジ</t>
    </rPh>
    <rPh sb="3" eb="7">
      <t>ハキュウコウカ</t>
    </rPh>
    <phoneticPr fontId="7"/>
  </si>
  <si>
    <t>総合波及効果</t>
    <rPh sb="0" eb="6">
      <t>ソウゴウハキュウコウカ</t>
    </rPh>
    <phoneticPr fontId="7"/>
  </si>
  <si>
    <t>人</t>
    <rPh sb="0" eb="1">
      <t>ヒト</t>
    </rPh>
    <phoneticPr fontId="7"/>
  </si>
  <si>
    <t>消費転換率</t>
    <phoneticPr fontId="13"/>
  </si>
  <si>
    <t>就業機会誘発</t>
    <rPh sb="0" eb="2">
      <t>シュウギョウ</t>
    </rPh>
    <rPh sb="2" eb="4">
      <t>キカイ</t>
    </rPh>
    <rPh sb="4" eb="6">
      <t>ユウハツ</t>
    </rPh>
    <phoneticPr fontId="7"/>
  </si>
  <si>
    <t>就業者数</t>
    <rPh sb="0" eb="3">
      <t>シュウギョウシャ</t>
    </rPh>
    <rPh sb="3" eb="4">
      <t>スウ</t>
    </rPh>
    <phoneticPr fontId="7"/>
  </si>
  <si>
    <t>就業機会</t>
    <rPh sb="0" eb="2">
      <t>シュウギョウ</t>
    </rPh>
    <rPh sb="2" eb="4">
      <t>キカイ</t>
    </rPh>
    <phoneticPr fontId="7"/>
  </si>
  <si>
    <t>誘発数</t>
    <rPh sb="0" eb="2">
      <t>ユウハツ</t>
    </rPh>
    <rPh sb="2" eb="3">
      <t>スウ</t>
    </rPh>
    <phoneticPr fontId="7"/>
  </si>
  <si>
    <t>の就業者数</t>
    <rPh sb="1" eb="4">
      <t>シュウギョウシャ</t>
    </rPh>
    <rPh sb="4" eb="5">
      <t>スウ</t>
    </rPh>
    <phoneticPr fontId="7"/>
  </si>
  <si>
    <t>県内生産額
百万円</t>
    <rPh sb="0" eb="2">
      <t>ケンナイ</t>
    </rPh>
    <rPh sb="2" eb="5">
      <t>セイサンガク</t>
    </rPh>
    <rPh sb="6" eb="9">
      <t>ヒャクマンエン</t>
    </rPh>
    <phoneticPr fontId="7"/>
  </si>
  <si>
    <t>うち</t>
    <phoneticPr fontId="7"/>
  </si>
  <si>
    <t>石炭・原油・天然ガス</t>
  </si>
  <si>
    <t>印刷・製版・製本</t>
  </si>
  <si>
    <t>無機化学工業製品</t>
  </si>
  <si>
    <t>産業用電気機器</t>
  </si>
  <si>
    <t>電子応用装置・電気計測器</t>
  </si>
  <si>
    <t>民生用電気機器</t>
  </si>
  <si>
    <t>その他の電子部品</t>
  </si>
  <si>
    <t>貨物利用運送</t>
  </si>
  <si>
    <t>情報サービス</t>
  </si>
  <si>
    <t>インターネット附随サービス</t>
  </si>
  <si>
    <t>広告</t>
  </si>
  <si>
    <t>宿泊業</t>
  </si>
  <si>
    <t>洗濯・理容・美容・浴場業</t>
  </si>
  <si>
    <t>※「マージン」シート参照</t>
    <rPh sb="10" eb="12">
      <t>サンショウ</t>
    </rPh>
    <phoneticPr fontId="7"/>
  </si>
  <si>
    <t>※「運賃」シート参照</t>
    <rPh sb="2" eb="4">
      <t>ウンチン</t>
    </rPh>
    <rPh sb="8" eb="10">
      <t>サンショウ</t>
    </rPh>
    <phoneticPr fontId="7"/>
  </si>
  <si>
    <t>民間消費支出</t>
    <rPh sb="0" eb="2">
      <t>ミンカン</t>
    </rPh>
    <rPh sb="2" eb="4">
      <t>ショウヒ</t>
    </rPh>
    <rPh sb="4" eb="6">
      <t>シシュツ</t>
    </rPh>
    <phoneticPr fontId="7"/>
  </si>
  <si>
    <t>内訳（全国表の割合で按分）</t>
    <rPh sb="0" eb="2">
      <t>ウチワケ</t>
    </rPh>
    <rPh sb="3" eb="5">
      <t>ゼンコク</t>
    </rPh>
    <rPh sb="5" eb="6">
      <t>ヒョウ</t>
    </rPh>
    <rPh sb="7" eb="9">
      <t>ワリアイ</t>
    </rPh>
    <rPh sb="10" eb="12">
      <t>アンブン</t>
    </rPh>
    <phoneticPr fontId="7"/>
  </si>
  <si>
    <t>　貨物運賃</t>
    <rPh sb="1" eb="3">
      <t>カモツ</t>
    </rPh>
    <rPh sb="3" eb="5">
      <t>ウンチン</t>
    </rPh>
    <phoneticPr fontId="7"/>
  </si>
  <si>
    <t>（消費パターン）</t>
    <phoneticPr fontId="7"/>
  </si>
  <si>
    <t>利用の手順</t>
    <rPh sb="0" eb="2">
      <t>リヨウ</t>
    </rPh>
    <rPh sb="3" eb="5">
      <t>テジュン</t>
    </rPh>
    <phoneticPr fontId="7"/>
  </si>
  <si>
    <r>
      <t>【</t>
    </r>
    <r>
      <rPr>
        <sz val="10"/>
        <color indexed="10"/>
        <rFont val="ＭＳ Ｐゴシック"/>
        <family val="3"/>
        <charset val="128"/>
      </rPr>
      <t>全国</t>
    </r>
    <r>
      <rPr>
        <sz val="10"/>
        <rFont val="ＭＳ Ｐゴシック"/>
        <family val="3"/>
        <charset val="128"/>
      </rPr>
      <t>・総世帯のうち勤労者世帯】</t>
    </r>
    <rPh sb="1" eb="3">
      <t>ゼンコク</t>
    </rPh>
    <rPh sb="4" eb="5">
      <t>ソウ</t>
    </rPh>
    <rPh sb="5" eb="7">
      <t>セタイ</t>
    </rPh>
    <rPh sb="10" eb="15">
      <t>キンロウシャセタイ</t>
    </rPh>
    <phoneticPr fontId="7"/>
  </si>
  <si>
    <r>
      <t>【</t>
    </r>
    <r>
      <rPr>
        <sz val="10"/>
        <color indexed="10"/>
        <rFont val="ＭＳ Ｐゴシック"/>
        <family val="3"/>
        <charset val="128"/>
      </rPr>
      <t>山形市</t>
    </r>
    <r>
      <rPr>
        <sz val="10"/>
        <rFont val="ＭＳ Ｐゴシック"/>
        <family val="3"/>
        <charset val="128"/>
      </rPr>
      <t>・総世帯のうち勤労者世帯】</t>
    </r>
    <rPh sb="1" eb="4">
      <t>ヤマガタシ</t>
    </rPh>
    <rPh sb="5" eb="6">
      <t>ソウ</t>
    </rPh>
    <rPh sb="6" eb="8">
      <t>セタイ</t>
    </rPh>
    <rPh sb="11" eb="14">
      <t>キンロウシャ</t>
    </rPh>
    <rPh sb="14" eb="16">
      <t>キンロウシャセタイ</t>
    </rPh>
    <phoneticPr fontId="7"/>
  </si>
  <si>
    <r>
      <t>【</t>
    </r>
    <r>
      <rPr>
        <sz val="10"/>
        <color indexed="10"/>
        <rFont val="ＭＳ Ｐゴシック"/>
        <family val="3"/>
        <charset val="128"/>
      </rPr>
      <t>東北</t>
    </r>
    <r>
      <rPr>
        <sz val="10"/>
        <rFont val="ＭＳ Ｐゴシック"/>
        <family val="3"/>
        <charset val="128"/>
      </rPr>
      <t>・総世帯のうち勤労者世帯】</t>
    </r>
    <rPh sb="1" eb="3">
      <t>トウホク</t>
    </rPh>
    <rPh sb="4" eb="5">
      <t>ソウ</t>
    </rPh>
    <rPh sb="5" eb="7">
      <t>セタイ</t>
    </rPh>
    <rPh sb="10" eb="13">
      <t>キンロウシャ</t>
    </rPh>
    <rPh sb="13" eb="15">
      <t>キンロウシャセタイ</t>
    </rPh>
    <phoneticPr fontId="7"/>
  </si>
  <si>
    <t>（控除）輸入</t>
  </si>
  <si>
    <t>（控除）関税</t>
  </si>
  <si>
    <t>（控除）輸入品商品税</t>
  </si>
  <si>
    <t>実収入</t>
    <rPh sb="0" eb="3">
      <t>ジツシュウニュウ</t>
    </rPh>
    <phoneticPr fontId="7"/>
  </si>
  <si>
    <t>可処分所得</t>
    <rPh sb="0" eb="3">
      <t>カショブン</t>
    </rPh>
    <rPh sb="3" eb="5">
      <t>ショトク</t>
    </rPh>
    <phoneticPr fontId="7"/>
  </si>
  <si>
    <t>消費支出</t>
    <rPh sb="0" eb="4">
      <t>ショウヒシシュツ</t>
    </rPh>
    <phoneticPr fontId="7"/>
  </si>
  <si>
    <t>非消費支出</t>
    <rPh sb="0" eb="1">
      <t>ヒ</t>
    </rPh>
    <rPh sb="1" eb="3">
      <t>ショウヒ</t>
    </rPh>
    <rPh sb="3" eb="5">
      <t>シシュツ</t>
    </rPh>
    <phoneticPr fontId="7"/>
  </si>
  <si>
    <t>※　全国マージン率＝商業マージン表の数値÷購入者価格評価表の数値　　で計算</t>
    <rPh sb="2" eb="4">
      <t>ゼンコク</t>
    </rPh>
    <rPh sb="8" eb="9">
      <t>リツ</t>
    </rPh>
    <rPh sb="10" eb="12">
      <t>ショウギョウ</t>
    </rPh>
    <rPh sb="16" eb="17">
      <t>ヒョウ</t>
    </rPh>
    <rPh sb="18" eb="20">
      <t>スウチ</t>
    </rPh>
    <rPh sb="21" eb="24">
      <t>コウニュウシャ</t>
    </rPh>
    <rPh sb="24" eb="26">
      <t>カカク</t>
    </rPh>
    <rPh sb="26" eb="28">
      <t>ヒョウカ</t>
    </rPh>
    <rPh sb="28" eb="29">
      <t>ヒョウ</t>
    </rPh>
    <rPh sb="30" eb="32">
      <t>スウチ</t>
    </rPh>
    <rPh sb="35" eb="37">
      <t>ケイサン</t>
    </rPh>
    <phoneticPr fontId="7"/>
  </si>
  <si>
    <t>※　全国運賃率＝国内貨物運賃表の数値÷購入者価格評価表の数値　　で計算</t>
    <rPh sb="2" eb="4">
      <t>ゼンコク</t>
    </rPh>
    <rPh sb="4" eb="6">
      <t>ウンチン</t>
    </rPh>
    <rPh sb="6" eb="7">
      <t>リツ</t>
    </rPh>
    <rPh sb="8" eb="10">
      <t>コクナイ</t>
    </rPh>
    <rPh sb="10" eb="12">
      <t>カモツ</t>
    </rPh>
    <rPh sb="12" eb="14">
      <t>ウンチン</t>
    </rPh>
    <rPh sb="14" eb="15">
      <t>ヒョウ</t>
    </rPh>
    <rPh sb="16" eb="18">
      <t>スウチ</t>
    </rPh>
    <rPh sb="19" eb="22">
      <t>コウニュウシャ</t>
    </rPh>
    <rPh sb="22" eb="24">
      <t>カカク</t>
    </rPh>
    <rPh sb="24" eb="26">
      <t>ヒョウカ</t>
    </rPh>
    <rPh sb="26" eb="27">
      <t>ヒョウ</t>
    </rPh>
    <rPh sb="28" eb="30">
      <t>スウチ</t>
    </rPh>
    <rPh sb="33" eb="35">
      <t>ケイサン</t>
    </rPh>
    <phoneticPr fontId="7"/>
  </si>
  <si>
    <t>【資料】　統計企画課　</t>
    <rPh sb="5" eb="7">
      <t>トウケイ</t>
    </rPh>
    <rPh sb="7" eb="10">
      <t>キカクカ</t>
    </rPh>
    <phoneticPr fontId="7"/>
  </si>
  <si>
    <t>民間消費支出
パターン</t>
    <rPh sb="0" eb="2">
      <t>ミンカン</t>
    </rPh>
    <rPh sb="2" eb="4">
      <t>ショウヒ</t>
    </rPh>
    <rPh sb="4" eb="6">
      <t>シシュツ</t>
    </rPh>
    <phoneticPr fontId="7"/>
  </si>
  <si>
    <t>開放経済型逆行列係数</t>
    <rPh sb="0" eb="2">
      <t>カイホウ</t>
    </rPh>
    <rPh sb="2" eb="4">
      <t>ケイザイ</t>
    </rPh>
    <rPh sb="4" eb="5">
      <t>ガタ</t>
    </rPh>
    <rPh sb="5" eb="8">
      <t>ギャクギョウレツ</t>
    </rPh>
    <rPh sb="8" eb="10">
      <t>ケイスウ</t>
    </rPh>
    <phoneticPr fontId="7"/>
  </si>
  <si>
    <t>貨物運賃率（民間消費支出）</t>
    <rPh sb="0" eb="2">
      <t>カモツ</t>
    </rPh>
    <rPh sb="2" eb="4">
      <t>ウンチン</t>
    </rPh>
    <rPh sb="4" eb="5">
      <t>リツ</t>
    </rPh>
    <rPh sb="6" eb="8">
      <t>ミンカン</t>
    </rPh>
    <rPh sb="8" eb="10">
      <t>ショウヒ</t>
    </rPh>
    <rPh sb="10" eb="12">
      <t>シシュツ</t>
    </rPh>
    <phoneticPr fontId="7"/>
  </si>
  <si>
    <t>原材料等投入額</t>
    <rPh sb="0" eb="3">
      <t>ゲンザイリョウ</t>
    </rPh>
    <rPh sb="3" eb="4">
      <t>トウ</t>
    </rPh>
    <rPh sb="4" eb="6">
      <t>トウニュウ</t>
    </rPh>
    <rPh sb="6" eb="7">
      <t>ガク</t>
    </rPh>
    <phoneticPr fontId="7"/>
  </si>
  <si>
    <t>県内で生産</t>
    <rPh sb="0" eb="2">
      <t>ケンナイ</t>
    </rPh>
    <rPh sb="3" eb="5">
      <t>セイサン</t>
    </rPh>
    <phoneticPr fontId="7"/>
  </si>
  <si>
    <t>うち粗付加価値誘発額</t>
    <phoneticPr fontId="7"/>
  </si>
  <si>
    <t>←のマイナス値と自家輸送、帰属家賃を削除</t>
    <rPh sb="6" eb="7">
      <t>チ</t>
    </rPh>
    <rPh sb="8" eb="10">
      <t>ジカ</t>
    </rPh>
    <rPh sb="10" eb="12">
      <t>ユソウ</t>
    </rPh>
    <rPh sb="13" eb="15">
      <t>キゾク</t>
    </rPh>
    <rPh sb="15" eb="17">
      <t>ヤチン</t>
    </rPh>
    <rPh sb="18" eb="20">
      <t>サクジョ</t>
    </rPh>
    <phoneticPr fontId="7"/>
  </si>
  <si>
    <t>最終需要部門計</t>
  </si>
  <si>
    <t>一般政府消費支出</t>
  </si>
  <si>
    <t>民間消費支出</t>
  </si>
  <si>
    <t>民間消費支出パターン（修正）</t>
    <rPh sb="0" eb="2">
      <t>ミンカン</t>
    </rPh>
    <rPh sb="2" eb="4">
      <t>ショウヒ</t>
    </rPh>
    <rPh sb="4" eb="6">
      <t>シシュツ</t>
    </rPh>
    <rPh sb="11" eb="13">
      <t>シュウセイ</t>
    </rPh>
    <phoneticPr fontId="7"/>
  </si>
  <si>
    <t>うち雇用者所得誘発額</t>
    <phoneticPr fontId="7"/>
  </si>
  <si>
    <t>飼料・有機質肥料（別掲を除く。）</t>
  </si>
  <si>
    <t>151</t>
  </si>
  <si>
    <t>152</t>
  </si>
  <si>
    <t>161</t>
  </si>
  <si>
    <t>木材・木製品</t>
  </si>
  <si>
    <t>162</t>
  </si>
  <si>
    <t>163</t>
  </si>
  <si>
    <t>164</t>
  </si>
  <si>
    <t>191</t>
  </si>
  <si>
    <t>201</t>
  </si>
  <si>
    <t>202</t>
  </si>
  <si>
    <t>203</t>
  </si>
  <si>
    <t>204</t>
  </si>
  <si>
    <t>205</t>
  </si>
  <si>
    <t>206</t>
  </si>
  <si>
    <t>207</t>
  </si>
  <si>
    <t>208</t>
  </si>
  <si>
    <t>化学最終製品（医薬品を除く。）</t>
  </si>
  <si>
    <t>211</t>
  </si>
  <si>
    <t>212</t>
  </si>
  <si>
    <t>221</t>
  </si>
  <si>
    <t>222</t>
  </si>
  <si>
    <t>231</t>
  </si>
  <si>
    <t>251</t>
  </si>
  <si>
    <t>252</t>
  </si>
  <si>
    <t>253</t>
  </si>
  <si>
    <t>259</t>
  </si>
  <si>
    <t>261</t>
  </si>
  <si>
    <t>262</t>
  </si>
  <si>
    <t>263</t>
  </si>
  <si>
    <t>269</t>
  </si>
  <si>
    <t>271</t>
  </si>
  <si>
    <t>272</t>
  </si>
  <si>
    <t>281</t>
  </si>
  <si>
    <t>289</t>
  </si>
  <si>
    <t>291</t>
  </si>
  <si>
    <t>はん用機械</t>
  </si>
  <si>
    <t>301</t>
  </si>
  <si>
    <t>生産用機械</t>
  </si>
  <si>
    <t>311</t>
  </si>
  <si>
    <t>業務用機械</t>
  </si>
  <si>
    <t>321</t>
  </si>
  <si>
    <t>電子デバイス</t>
  </si>
  <si>
    <t>329</t>
  </si>
  <si>
    <t>331</t>
  </si>
  <si>
    <t>332</t>
  </si>
  <si>
    <t>333</t>
  </si>
  <si>
    <t>339</t>
  </si>
  <si>
    <t>その他の電気機械</t>
  </si>
  <si>
    <t>341</t>
  </si>
  <si>
    <t>342</t>
  </si>
  <si>
    <t>電子計算機・同附属装置</t>
  </si>
  <si>
    <t>351</t>
  </si>
  <si>
    <t>352</t>
  </si>
  <si>
    <t>353</t>
  </si>
  <si>
    <t>自動車部品・同附属品</t>
  </si>
  <si>
    <t>354</t>
  </si>
  <si>
    <t>359</t>
  </si>
  <si>
    <t>391</t>
  </si>
  <si>
    <t>392</t>
  </si>
  <si>
    <t>411</t>
  </si>
  <si>
    <t>412</t>
  </si>
  <si>
    <t>413</t>
  </si>
  <si>
    <t>419</t>
  </si>
  <si>
    <t>461</t>
  </si>
  <si>
    <t>462</t>
  </si>
  <si>
    <t>471</t>
  </si>
  <si>
    <t>481</t>
  </si>
  <si>
    <t>511</t>
  </si>
  <si>
    <t>531</t>
  </si>
  <si>
    <t>551</t>
  </si>
  <si>
    <t>552</t>
  </si>
  <si>
    <t>553</t>
  </si>
  <si>
    <t>571</t>
  </si>
  <si>
    <t>572</t>
  </si>
  <si>
    <t>道路輸送（自家輸送を除く。）</t>
  </si>
  <si>
    <t>573</t>
  </si>
  <si>
    <t>574</t>
  </si>
  <si>
    <t>575</t>
  </si>
  <si>
    <t>576</t>
  </si>
  <si>
    <t>577</t>
  </si>
  <si>
    <t>578</t>
  </si>
  <si>
    <t>運輸附帯サービス</t>
  </si>
  <si>
    <t>579</t>
  </si>
  <si>
    <t>郵便・信書便</t>
  </si>
  <si>
    <t>591</t>
  </si>
  <si>
    <t>592</t>
  </si>
  <si>
    <t>593</t>
  </si>
  <si>
    <t>594</t>
  </si>
  <si>
    <t>595</t>
  </si>
  <si>
    <t>映像・音声・文字情報制作</t>
  </si>
  <si>
    <t>611</t>
  </si>
  <si>
    <t>631</t>
  </si>
  <si>
    <t>632</t>
  </si>
  <si>
    <t>641</t>
  </si>
  <si>
    <t>医療</t>
  </si>
  <si>
    <t>642</t>
  </si>
  <si>
    <t>保健衛生</t>
  </si>
  <si>
    <t>643</t>
  </si>
  <si>
    <t>社会保険・社会福祉</t>
  </si>
  <si>
    <t>644</t>
  </si>
  <si>
    <t>659</t>
  </si>
  <si>
    <t>661</t>
  </si>
  <si>
    <t>662</t>
  </si>
  <si>
    <t>663</t>
  </si>
  <si>
    <t>自動車整備・機械修理</t>
  </si>
  <si>
    <t>669</t>
  </si>
  <si>
    <t>671</t>
  </si>
  <si>
    <t>672</t>
  </si>
  <si>
    <t>飲食サービス</t>
  </si>
  <si>
    <t>673</t>
  </si>
  <si>
    <t>674</t>
  </si>
  <si>
    <t>679</t>
  </si>
  <si>
    <t>681</t>
  </si>
  <si>
    <t>691</t>
  </si>
  <si>
    <t>700</t>
  </si>
  <si>
    <t>711</t>
  </si>
  <si>
    <t>家計外消費支出（行）</t>
  </si>
  <si>
    <t>911</t>
  </si>
  <si>
    <t>雇用者所得</t>
  </si>
  <si>
    <t>921</t>
  </si>
  <si>
    <t>営業余剰</t>
  </si>
  <si>
    <t>931</t>
  </si>
  <si>
    <t>資本減耗引当</t>
  </si>
  <si>
    <t>932</t>
  </si>
  <si>
    <t>資本減耗引当（社会資本等減耗分）</t>
  </si>
  <si>
    <t>941</t>
  </si>
  <si>
    <t>間接税（関税・輸入品商品税を除く。）</t>
  </si>
  <si>
    <t>951</t>
  </si>
  <si>
    <t>（控除）経常補助金</t>
  </si>
  <si>
    <t>960</t>
  </si>
  <si>
    <t>粗付加価値部門計</t>
  </si>
  <si>
    <t>970</t>
  </si>
  <si>
    <t>721</t>
  </si>
  <si>
    <t>731</t>
  </si>
  <si>
    <t>732</t>
  </si>
  <si>
    <t>741</t>
  </si>
  <si>
    <t>751</t>
  </si>
  <si>
    <t>761</t>
  </si>
  <si>
    <t>780</t>
  </si>
  <si>
    <t>790</t>
  </si>
  <si>
    <t>810</t>
  </si>
  <si>
    <t>820</t>
  </si>
  <si>
    <t>830</t>
  </si>
  <si>
    <t>870</t>
  </si>
  <si>
    <t>801</t>
  </si>
  <si>
    <t>841</t>
  </si>
  <si>
    <t>851</t>
  </si>
  <si>
    <t>861</t>
  </si>
  <si>
    <t>880</t>
  </si>
  <si>
    <t>891</t>
  </si>
  <si>
    <t>901</t>
  </si>
  <si>
    <t>国内最終需要計</t>
  </si>
  <si>
    <t>国内需要合計</t>
  </si>
  <si>
    <t>（控除）輸入計</t>
  </si>
  <si>
    <t>運輸マージン
（需要合計）</t>
    <rPh sb="0" eb="2">
      <t>ウンユ</t>
    </rPh>
    <rPh sb="8" eb="10">
      <t>ジュヨウ</t>
    </rPh>
    <rPh sb="10" eb="12">
      <t>ゴウケイ</t>
    </rPh>
    <phoneticPr fontId="11"/>
  </si>
  <si>
    <t>就業者総数
人</t>
    <rPh sb="0" eb="3">
      <t>シュウギョウシャ</t>
    </rPh>
    <rPh sb="3" eb="4">
      <t>ソウ</t>
    </rPh>
    <rPh sb="4" eb="5">
      <t>スウ</t>
    </rPh>
    <rPh sb="6" eb="7">
      <t>ニン</t>
    </rPh>
    <phoneticPr fontId="7"/>
  </si>
  <si>
    <t>（需要合計）</t>
    <rPh sb="1" eb="3">
      <t>ジュヨウ</t>
    </rPh>
    <rPh sb="3" eb="5">
      <t>ゴウケイ</t>
    </rPh>
    <phoneticPr fontId="7"/>
  </si>
  <si>
    <r>
      <t>　貨物運賃率</t>
    </r>
    <r>
      <rPr>
        <sz val="10"/>
        <color indexed="10"/>
        <rFont val="ＭＳ Ｐゴシック"/>
        <family val="3"/>
        <charset val="128"/>
      </rPr>
      <t>（需要合計）</t>
    </r>
    <rPh sb="1" eb="3">
      <t>カモツ</t>
    </rPh>
    <rPh sb="3" eb="5">
      <t>ウンチン</t>
    </rPh>
    <rPh sb="5" eb="6">
      <t>リツ</t>
    </rPh>
    <rPh sb="7" eb="9">
      <t>ジュヨウ</t>
    </rPh>
    <rPh sb="9" eb="11">
      <t>ゴウケイ</t>
    </rPh>
    <phoneticPr fontId="7"/>
  </si>
  <si>
    <t>貨物運賃（利用運送）</t>
    <rPh sb="0" eb="2">
      <t>カモツ</t>
    </rPh>
    <rPh sb="2" eb="4">
      <t>ウンチン</t>
    </rPh>
    <rPh sb="5" eb="7">
      <t>リヨウ</t>
    </rPh>
    <rPh sb="7" eb="9">
      <t>ウンソウ</t>
    </rPh>
    <phoneticPr fontId="7"/>
  </si>
  <si>
    <t>利用運送</t>
    <rPh sb="0" eb="2">
      <t>リヨウ</t>
    </rPh>
    <rPh sb="2" eb="4">
      <t>ウンソウ</t>
    </rPh>
    <phoneticPr fontId="7"/>
  </si>
  <si>
    <t>貨物運賃率（需要合計）</t>
    <rPh sb="0" eb="2">
      <t>カモツ</t>
    </rPh>
    <rPh sb="2" eb="4">
      <t>ウンチン</t>
    </rPh>
    <rPh sb="4" eb="5">
      <t>リツ</t>
    </rPh>
    <rPh sb="6" eb="8">
      <t>ジュヨウ</t>
    </rPh>
    <rPh sb="8" eb="10">
      <t>ゴウケイ</t>
    </rPh>
    <phoneticPr fontId="7"/>
  </si>
  <si>
    <t>民間消費
支出</t>
    <rPh sb="0" eb="2">
      <t>ミンカン</t>
    </rPh>
    <rPh sb="2" eb="4">
      <t>ショウヒ</t>
    </rPh>
    <rPh sb="5" eb="7">
      <t>シシュツ</t>
    </rPh>
    <phoneticPr fontId="11"/>
  </si>
  <si>
    <t>マージン率
（需要合計）</t>
    <rPh sb="4" eb="5">
      <t>リツ</t>
    </rPh>
    <rPh sb="7" eb="9">
      <t>ジュヨウ</t>
    </rPh>
    <rPh sb="9" eb="11">
      <t>ゴウケイ</t>
    </rPh>
    <phoneticPr fontId="7"/>
  </si>
  <si>
    <t>①</t>
    <phoneticPr fontId="7"/>
  </si>
  <si>
    <t>②</t>
    <phoneticPr fontId="7"/>
  </si>
  <si>
    <t>③</t>
    <phoneticPr fontId="7"/>
  </si>
  <si>
    <t>④</t>
    <phoneticPr fontId="7"/>
  </si>
  <si>
    <t>③／②</t>
    <phoneticPr fontId="7"/>
  </si>
  <si>
    <t>③／①</t>
    <phoneticPr fontId="7"/>
  </si>
  <si>
    <t>H29</t>
    <phoneticPr fontId="7"/>
  </si>
  <si>
    <t>H30</t>
  </si>
  <si>
    <t>その他の鉱業</t>
  </si>
  <si>
    <t>石油化学系基礎製品</t>
  </si>
  <si>
    <t>有機化学工業製品（石油化学系基礎製品・合成樹脂を除く。）</t>
  </si>
  <si>
    <t>なめし革・革製品・毛皮</t>
  </si>
  <si>
    <t>鋳鍛造品（鉄）</t>
  </si>
  <si>
    <t>建設用・建築用金属製品</t>
  </si>
  <si>
    <t>通信・映像・音響機器</t>
  </si>
  <si>
    <t>他に分類されない会員制団体</t>
  </si>
  <si>
    <t>第107-1表　生産者価格評価表　（107部門表）</t>
    <rPh sb="0" eb="1">
      <t>ダイ</t>
    </rPh>
    <rPh sb="6" eb="7">
      <t>ヒョウ</t>
    </rPh>
    <rPh sb="8" eb="11">
      <t>セイサンシャ</t>
    </rPh>
    <rPh sb="11" eb="13">
      <t>カカク</t>
    </rPh>
    <rPh sb="13" eb="15">
      <t>ヒョウカ</t>
    </rPh>
    <rPh sb="15" eb="16">
      <t>ヒョウ</t>
    </rPh>
    <rPh sb="21" eb="23">
      <t>ブモン</t>
    </rPh>
    <rPh sb="23" eb="24">
      <t>ヒョウ</t>
    </rPh>
    <phoneticPr fontId="7"/>
  </si>
  <si>
    <t>家計外消費支出（列）</t>
  </si>
  <si>
    <t>一般政府消費支出（社会資本等減耗分）</t>
    <rPh sb="9" eb="11">
      <t>シャカイ</t>
    </rPh>
    <rPh sb="11" eb="13">
      <t>シホン</t>
    </rPh>
    <rPh sb="13" eb="14">
      <t>トウ</t>
    </rPh>
    <rPh sb="14" eb="16">
      <t>ゲンモウ</t>
    </rPh>
    <rPh sb="16" eb="17">
      <t>ブン</t>
    </rPh>
    <phoneticPr fontId="3"/>
  </si>
  <si>
    <t>県内総固定資本形成（公的）</t>
    <rPh sb="0" eb="2">
      <t>ケンナイ</t>
    </rPh>
    <phoneticPr fontId="3"/>
  </si>
  <si>
    <t>県内総固定資本形成（民間）</t>
    <rPh sb="0" eb="2">
      <t>ケンナイ</t>
    </rPh>
    <phoneticPr fontId="3"/>
  </si>
  <si>
    <t>県内最終需要計</t>
    <rPh sb="0" eb="2">
      <t>ケンナイ</t>
    </rPh>
    <phoneticPr fontId="3"/>
  </si>
  <si>
    <t>県内需要合計</t>
    <rPh sb="0" eb="2">
      <t>ケンナイ</t>
    </rPh>
    <phoneticPr fontId="3"/>
  </si>
  <si>
    <t>移輸出</t>
    <rPh sb="0" eb="1">
      <t>ワタル</t>
    </rPh>
    <rPh sb="1" eb="3">
      <t>ユシュツ</t>
    </rPh>
    <phoneticPr fontId="3"/>
  </si>
  <si>
    <t>（控除）移輸入</t>
    <rPh sb="4" eb="5">
      <t>ワタル</t>
    </rPh>
    <rPh sb="5" eb="7">
      <t>ユニュウ</t>
    </rPh>
    <phoneticPr fontId="3"/>
  </si>
  <si>
    <t>最終需要部門計</t>
    <rPh sb="4" eb="6">
      <t>ブモン</t>
    </rPh>
    <phoneticPr fontId="3"/>
  </si>
  <si>
    <t>県内生産額</t>
    <rPh sb="0" eb="2">
      <t>ケンナイ</t>
    </rPh>
    <phoneticPr fontId="3"/>
  </si>
  <si>
    <t>資本減耗引当（社会資本等減耗分）</t>
    <rPh sb="7" eb="9">
      <t>シャカイ</t>
    </rPh>
    <rPh sb="9" eb="11">
      <t>シホン</t>
    </rPh>
    <rPh sb="11" eb="12">
      <t>トウ</t>
    </rPh>
    <rPh sb="12" eb="14">
      <t>ゲンモウ</t>
    </rPh>
    <rPh sb="14" eb="15">
      <t>ブン</t>
    </rPh>
    <phoneticPr fontId="3"/>
  </si>
  <si>
    <t>間接税（関税・輸入品商品税を除く。）</t>
    <rPh sb="7" eb="9">
      <t>ユニュウ</t>
    </rPh>
    <rPh sb="9" eb="10">
      <t>ヒン</t>
    </rPh>
    <rPh sb="10" eb="12">
      <t>ショウヒン</t>
    </rPh>
    <rPh sb="12" eb="13">
      <t>ゼイ</t>
    </rPh>
    <phoneticPr fontId="3"/>
  </si>
  <si>
    <t>（参考）平成27年産業連関表（全国表）から求めたマージン率</t>
    <rPh sb="1" eb="3">
      <t>サンコウ</t>
    </rPh>
    <rPh sb="4" eb="6">
      <t>ヘイセイ</t>
    </rPh>
    <rPh sb="8" eb="9">
      <t>ネン</t>
    </rPh>
    <rPh sb="9" eb="11">
      <t>サンギョウ</t>
    </rPh>
    <rPh sb="11" eb="13">
      <t>レンカン</t>
    </rPh>
    <rPh sb="13" eb="14">
      <t>ヒョウ</t>
    </rPh>
    <rPh sb="15" eb="17">
      <t>ゼンコク</t>
    </rPh>
    <rPh sb="17" eb="18">
      <t>ヒョウ</t>
    </rPh>
    <rPh sb="21" eb="22">
      <t>モト</t>
    </rPh>
    <rPh sb="28" eb="29">
      <t>リツ</t>
    </rPh>
    <phoneticPr fontId="7"/>
  </si>
  <si>
    <t>平成27年（2015年）産業連関表より</t>
    <rPh sb="0" eb="2">
      <t>ヘイセイ</t>
    </rPh>
    <rPh sb="4" eb="5">
      <t>ネン</t>
    </rPh>
    <rPh sb="10" eb="11">
      <t>ネン</t>
    </rPh>
    <rPh sb="12" eb="14">
      <t>サンギョウ</t>
    </rPh>
    <rPh sb="14" eb="16">
      <t>レンカン</t>
    </rPh>
    <rPh sb="16" eb="17">
      <t>ヒョウ</t>
    </rPh>
    <phoneticPr fontId="11"/>
  </si>
  <si>
    <t>平成27年産業連関表(総務省ＨＰ：商業マージン表（107部門表）)　</t>
    <rPh sb="0" eb="2">
      <t>ヘイセイ</t>
    </rPh>
    <rPh sb="4" eb="5">
      <t>ネン</t>
    </rPh>
    <rPh sb="5" eb="7">
      <t>サンギョウ</t>
    </rPh>
    <rPh sb="7" eb="9">
      <t>レンカン</t>
    </rPh>
    <rPh sb="9" eb="10">
      <t>ヒョウ</t>
    </rPh>
    <rPh sb="17" eb="19">
      <t>ショウギョウ</t>
    </rPh>
    <rPh sb="23" eb="24">
      <t>ヒョウ</t>
    </rPh>
    <rPh sb="28" eb="30">
      <t>ブモン</t>
    </rPh>
    <rPh sb="30" eb="31">
      <t>ヒョウ</t>
    </rPh>
    <phoneticPr fontId="7"/>
  </si>
  <si>
    <t>平成27年産業連関表(総務省ＨＰ：取引基本表（購入者価格評価表）（107部門表）)</t>
    <rPh sb="0" eb="2">
      <t>ヘイセイ</t>
    </rPh>
    <rPh sb="4" eb="5">
      <t>ネン</t>
    </rPh>
    <rPh sb="5" eb="7">
      <t>サンギョウ</t>
    </rPh>
    <rPh sb="7" eb="9">
      <t>レンカン</t>
    </rPh>
    <rPh sb="9" eb="10">
      <t>ヒョウ</t>
    </rPh>
    <rPh sb="17" eb="19">
      <t>トリヒキ</t>
    </rPh>
    <rPh sb="19" eb="21">
      <t>キホン</t>
    </rPh>
    <rPh sb="21" eb="22">
      <t>ヒョウ</t>
    </rPh>
    <rPh sb="23" eb="26">
      <t>コウニュウシャ</t>
    </rPh>
    <rPh sb="26" eb="28">
      <t>カカク</t>
    </rPh>
    <rPh sb="28" eb="30">
      <t>ヒョウカ</t>
    </rPh>
    <rPh sb="30" eb="31">
      <t>ヒョウ</t>
    </rPh>
    <rPh sb="36" eb="38">
      <t>ブモン</t>
    </rPh>
    <rPh sb="38" eb="39">
      <t>ヒョウ</t>
    </rPh>
    <phoneticPr fontId="7"/>
  </si>
  <si>
    <t>（参考）平成27年産業連関表（全国表）から求めた貨物運賃率</t>
    <rPh sb="1" eb="3">
      <t>サンコウ</t>
    </rPh>
    <rPh sb="21" eb="22">
      <t>モト</t>
    </rPh>
    <rPh sb="24" eb="26">
      <t>カモツ</t>
    </rPh>
    <rPh sb="26" eb="28">
      <t>ウンチン</t>
    </rPh>
    <rPh sb="28" eb="29">
      <t>リツ</t>
    </rPh>
    <phoneticPr fontId="7"/>
  </si>
  <si>
    <t>平成27年産業連関表(総務省ＨＰ：国内貨物運賃表（107部門表）)</t>
    <rPh sb="0" eb="2">
      <t>ヘイセイ</t>
    </rPh>
    <rPh sb="4" eb="5">
      <t>ネン</t>
    </rPh>
    <rPh sb="5" eb="7">
      <t>サンギョウ</t>
    </rPh>
    <rPh sb="7" eb="9">
      <t>レンカン</t>
    </rPh>
    <rPh sb="9" eb="10">
      <t>ヒョウ</t>
    </rPh>
    <rPh sb="17" eb="19">
      <t>コクナイ</t>
    </rPh>
    <rPh sb="19" eb="21">
      <t>カモツ</t>
    </rPh>
    <rPh sb="21" eb="23">
      <t>ウンチン</t>
    </rPh>
    <rPh sb="23" eb="24">
      <t>ヒョウ</t>
    </rPh>
    <rPh sb="28" eb="30">
      <t>ブモン</t>
    </rPh>
    <rPh sb="30" eb="31">
      <t>ヒョウ</t>
    </rPh>
    <phoneticPr fontId="7"/>
  </si>
  <si>
    <t>平成27年産業連関表(投入表（基本部類）（自家輸送部門表章なし）)　を県が107部門に統合したもの</t>
    <rPh sb="0" eb="2">
      <t>ヘイセイ</t>
    </rPh>
    <rPh sb="4" eb="5">
      <t>ネン</t>
    </rPh>
    <rPh sb="5" eb="7">
      <t>サンギョウ</t>
    </rPh>
    <rPh sb="7" eb="9">
      <t>レンカン</t>
    </rPh>
    <rPh sb="9" eb="10">
      <t>ヒョウ</t>
    </rPh>
    <rPh sb="11" eb="13">
      <t>トウニュウ</t>
    </rPh>
    <rPh sb="13" eb="14">
      <t>ヒョウ</t>
    </rPh>
    <rPh sb="15" eb="17">
      <t>キホン</t>
    </rPh>
    <rPh sb="17" eb="19">
      <t>ブルイ</t>
    </rPh>
    <rPh sb="21" eb="25">
      <t>ジカユソウ</t>
    </rPh>
    <rPh sb="25" eb="27">
      <t>ブモン</t>
    </rPh>
    <rPh sb="27" eb="29">
      <t>ヒョウショウ</t>
    </rPh>
    <rPh sb="35" eb="36">
      <t>ケン</t>
    </rPh>
    <rPh sb="40" eb="42">
      <t>ブモン</t>
    </rPh>
    <rPh sb="43" eb="45">
      <t>トウゴウ</t>
    </rPh>
    <phoneticPr fontId="7"/>
  </si>
  <si>
    <t>（参考）平成27年産業連関表（全国表）からマージン率を求めたもの</t>
    <rPh sb="1" eb="3">
      <t>サンコウ</t>
    </rPh>
    <phoneticPr fontId="7"/>
  </si>
  <si>
    <t>（参考）平成27年産業連関表（全国表）から貨物運賃率を求めたもの</t>
    <rPh sb="1" eb="3">
      <t>サンコウ</t>
    </rPh>
    <rPh sb="21" eb="23">
      <t>カモツ</t>
    </rPh>
    <phoneticPr fontId="7"/>
  </si>
  <si>
    <t>粗付加価値率</t>
    <rPh sb="0" eb="1">
      <t>アラ</t>
    </rPh>
    <rPh sb="1" eb="3">
      <t>フカ</t>
    </rPh>
    <rPh sb="3" eb="5">
      <t>カチ</t>
    </rPh>
    <rPh sb="5" eb="6">
      <t>リツ</t>
    </rPh>
    <phoneticPr fontId="7"/>
  </si>
  <si>
    <t>雇用者所得率</t>
    <rPh sb="0" eb="3">
      <t>コヨウシャ</t>
    </rPh>
    <rPh sb="3" eb="5">
      <t>ショトク</t>
    </rPh>
    <rPh sb="5" eb="6">
      <t>リツ</t>
    </rPh>
    <phoneticPr fontId="7"/>
  </si>
  <si>
    <t>【資料】　</t>
    <phoneticPr fontId="7"/>
  </si>
  <si>
    <t>家計外消費支出</t>
    <phoneticPr fontId="11"/>
  </si>
  <si>
    <t>民間消費支出</t>
    <phoneticPr fontId="11"/>
  </si>
  <si>
    <t>一般政府消費支出</t>
    <phoneticPr fontId="11"/>
  </si>
  <si>
    <t>国内最終需要計</t>
    <phoneticPr fontId="11"/>
  </si>
  <si>
    <t>国内需要合計</t>
    <phoneticPr fontId="11"/>
  </si>
  <si>
    <t>⇒</t>
    <phoneticPr fontId="7"/>
  </si>
  <si>
    <t>有機化学工業製品（石油化学系基礎製品・合成樹脂を除く。）</t>
    <phoneticPr fontId="33"/>
  </si>
  <si>
    <t xml:space="preserve"> </t>
    <phoneticPr fontId="33"/>
  </si>
  <si>
    <t>①</t>
    <phoneticPr fontId="7"/>
  </si>
  <si>
    <t>分析タイトル・内容を入力してください。</t>
    <rPh sb="0" eb="2">
      <t>ブンセキ</t>
    </rPh>
    <rPh sb="7" eb="9">
      <t>ナイヨウ</t>
    </rPh>
    <rPh sb="10" eb="12">
      <t>ニュウリョク</t>
    </rPh>
    <phoneticPr fontId="7"/>
  </si>
  <si>
    <t>②</t>
    <phoneticPr fontId="7"/>
  </si>
  <si>
    <t>①</t>
    <phoneticPr fontId="7"/>
  </si>
  <si>
    <t>分析タイトル</t>
    <rPh sb="0" eb="2">
      <t>ブンセキ</t>
    </rPh>
    <phoneticPr fontId="7"/>
  </si>
  <si>
    <t>分析内容</t>
    <rPh sb="0" eb="2">
      <t>ブンセキ</t>
    </rPh>
    <rPh sb="2" eb="4">
      <t>ナイヨウ</t>
    </rPh>
    <phoneticPr fontId="7"/>
  </si>
  <si>
    <t>②</t>
    <phoneticPr fontId="7"/>
  </si>
  <si>
    <t>需要の増加</t>
    <rPh sb="0" eb="2">
      <t>ジュヨウ</t>
    </rPh>
    <rPh sb="3" eb="5">
      <t>ゾウカ</t>
    </rPh>
    <phoneticPr fontId="7"/>
  </si>
  <si>
    <t>需要の増加額及び県内自給率を、産業分類別に入力してください。</t>
    <rPh sb="0" eb="2">
      <t>ジュヨウ</t>
    </rPh>
    <rPh sb="3" eb="5">
      <t>ゾウカ</t>
    </rPh>
    <rPh sb="5" eb="6">
      <t>ガク</t>
    </rPh>
    <rPh sb="6" eb="7">
      <t>オヨ</t>
    </rPh>
    <rPh sb="8" eb="10">
      <t>ケンナイ</t>
    </rPh>
    <rPh sb="10" eb="13">
      <t>ジキュウリツ</t>
    </rPh>
    <rPh sb="15" eb="19">
      <t>サンギョウブンルイ</t>
    </rPh>
    <rPh sb="19" eb="20">
      <t>ベツ</t>
    </rPh>
    <rPh sb="21" eb="23">
      <t>ニュウリョク</t>
    </rPh>
    <phoneticPr fontId="7"/>
  </si>
  <si>
    <t>※県内自給率が不明の場合は空欄にしてください。その場合、産業連関表の自給率により計算します。</t>
    <rPh sb="1" eb="3">
      <t>ケンナイ</t>
    </rPh>
    <rPh sb="3" eb="6">
      <t>ジキュウリツ</t>
    </rPh>
    <rPh sb="7" eb="9">
      <t>フメイ</t>
    </rPh>
    <rPh sb="10" eb="12">
      <t>バアイ</t>
    </rPh>
    <rPh sb="13" eb="15">
      <t>クウラン</t>
    </rPh>
    <rPh sb="25" eb="27">
      <t>バアイ</t>
    </rPh>
    <rPh sb="28" eb="33">
      <t>サンギョウレンカンヒョウ</t>
    </rPh>
    <rPh sb="34" eb="37">
      <t>ジキュウリツ</t>
    </rPh>
    <rPh sb="40" eb="42">
      <t>ケイサン</t>
    </rPh>
    <phoneticPr fontId="7"/>
  </si>
  <si>
    <t>※分析対象がどの産業分類に該当するかは、別シート「部門分類表」を参照してください。</t>
    <rPh sb="1" eb="3">
      <t>ブンセキ</t>
    </rPh>
    <rPh sb="3" eb="5">
      <t>タイショウ</t>
    </rPh>
    <rPh sb="8" eb="10">
      <t>サンギョウ</t>
    </rPh>
    <rPh sb="10" eb="12">
      <t>ブンルイ</t>
    </rPh>
    <rPh sb="13" eb="15">
      <t>ガイトウ</t>
    </rPh>
    <rPh sb="20" eb="21">
      <t>ベツ</t>
    </rPh>
    <rPh sb="25" eb="27">
      <t>ブモン</t>
    </rPh>
    <rPh sb="27" eb="29">
      <t>ブンルイ</t>
    </rPh>
    <rPh sb="29" eb="30">
      <t>ヒョウ</t>
    </rPh>
    <rPh sb="32" eb="34">
      <t>サンショウ</t>
    </rPh>
    <phoneticPr fontId="7"/>
  </si>
  <si>
    <t>③</t>
    <phoneticPr fontId="7"/>
  </si>
  <si>
    <t>消費転換率を入力してください。</t>
    <rPh sb="0" eb="2">
      <t>ショウヒ</t>
    </rPh>
    <rPh sb="2" eb="4">
      <t>テンカン</t>
    </rPh>
    <rPh sb="4" eb="5">
      <t>リツ</t>
    </rPh>
    <rPh sb="6" eb="8">
      <t>ニュウリョク</t>
    </rPh>
    <phoneticPr fontId="7"/>
  </si>
  <si>
    <t>③</t>
    <phoneticPr fontId="7"/>
  </si>
  <si>
    <t>※初期状態では、山形市の平均消費性向が入力されています。</t>
    <rPh sb="1" eb="3">
      <t>ショキ</t>
    </rPh>
    <rPh sb="3" eb="5">
      <t>ジョウタイ</t>
    </rPh>
    <rPh sb="8" eb="11">
      <t>ヤマガタシ</t>
    </rPh>
    <rPh sb="12" eb="14">
      <t>ヘイキン</t>
    </rPh>
    <rPh sb="14" eb="16">
      <t>ショウヒ</t>
    </rPh>
    <rPh sb="16" eb="18">
      <t>セイコウ</t>
    </rPh>
    <rPh sb="19" eb="21">
      <t>ニュウリョク</t>
    </rPh>
    <phoneticPr fontId="7"/>
  </si>
  <si>
    <t>※増加額が生産者価格である場合は「生産者価格」に、購入者価格である場合は「購入者価格」に入力してください。</t>
    <rPh sb="1" eb="3">
      <t>ゾウカ</t>
    </rPh>
    <rPh sb="3" eb="4">
      <t>ガク</t>
    </rPh>
    <rPh sb="5" eb="8">
      <t>セイサンシャ</t>
    </rPh>
    <rPh sb="8" eb="10">
      <t>カカク</t>
    </rPh>
    <rPh sb="13" eb="15">
      <t>バアイ</t>
    </rPh>
    <rPh sb="17" eb="22">
      <t>セイサンシャカカク</t>
    </rPh>
    <rPh sb="25" eb="28">
      <t>コウニュウシャ</t>
    </rPh>
    <rPh sb="28" eb="30">
      <t>カカク</t>
    </rPh>
    <rPh sb="33" eb="35">
      <t>バアイ</t>
    </rPh>
    <rPh sb="37" eb="42">
      <t>コウニュウシャカカク</t>
    </rPh>
    <rPh sb="44" eb="46">
      <t>ニュウリョク</t>
    </rPh>
    <phoneticPr fontId="7"/>
  </si>
  <si>
    <t>→入力後、「計算結果（総括表）」へ</t>
    <rPh sb="1" eb="4">
      <t>ニュウリョクゴ</t>
    </rPh>
    <rPh sb="6" eb="10">
      <t>ケイサンケッカ</t>
    </rPh>
    <rPh sb="11" eb="14">
      <t>ソウカツヒョウ</t>
    </rPh>
    <phoneticPr fontId="7"/>
  </si>
  <si>
    <t>パルプ</t>
  </si>
  <si>
    <t>タイヤ・チューブ</t>
  </si>
  <si>
    <t>統合小分類　（187部門）</t>
    <rPh sb="0" eb="2">
      <t>トウゴウ</t>
    </rPh>
    <rPh sb="2" eb="5">
      <t>ショウブンルイ</t>
    </rPh>
    <rPh sb="10" eb="12">
      <t>ブモン</t>
    </rPh>
    <phoneticPr fontId="7"/>
  </si>
  <si>
    <t>統合中分類　（107部門）</t>
    <rPh sb="0" eb="2">
      <t>トウゴウ</t>
    </rPh>
    <rPh sb="2" eb="5">
      <t>チュウブンルイ</t>
    </rPh>
    <rPh sb="10" eb="12">
      <t>ブモン</t>
    </rPh>
    <phoneticPr fontId="7"/>
  </si>
  <si>
    <t>穀類</t>
  </si>
  <si>
    <t>いも・豆類</t>
  </si>
  <si>
    <t>野菜</t>
  </si>
  <si>
    <t>果実</t>
  </si>
  <si>
    <t>その他の食用作物</t>
  </si>
  <si>
    <t>非食用作物</t>
  </si>
  <si>
    <t>育林</t>
  </si>
  <si>
    <t>素材</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</si>
  <si>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</si>
  <si>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</si>
  <si>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</si>
  <si>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</si>
  <si>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</si>
  <si>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</si>
  <si>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</si>
  <si>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</si>
  <si>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</si>
  <si>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</si>
  <si>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</si>
  <si>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その他の食料品</t>
  </si>
  <si>
    <t>酒類</t>
  </si>
  <si>
    <t>その他の飲料</t>
  </si>
  <si>
    <t>紡績糸</t>
    <rPh sb="2" eb="3">
      <t>イト</t>
    </rPh>
    <phoneticPr fontId="7"/>
  </si>
  <si>
    <t>織物</t>
  </si>
  <si>
    <t>ニット生地</t>
  </si>
  <si>
    <t>染色整理</t>
  </si>
  <si>
    <t>その他の繊維工業製品</t>
  </si>
  <si>
    <t>織物製・ニット製衣服</t>
  </si>
  <si>
    <t>その他の衣服・身の回り品</t>
  </si>
  <si>
    <t>その他の繊維既製品</t>
  </si>
  <si>
    <t>木材</t>
  </si>
  <si>
    <t>その他の木製品</t>
  </si>
  <si>
    <t>紙・板紙</t>
  </si>
  <si>
    <t>加工紙</t>
    <rPh sb="0" eb="2">
      <t>カコウ</t>
    </rPh>
    <rPh sb="2" eb="3">
      <t>カミ</t>
    </rPh>
    <phoneticPr fontId="7"/>
  </si>
  <si>
    <t>紙製容器</t>
  </si>
  <si>
    <t>その他の紙加工品</t>
  </si>
  <si>
    <t>ソーダ工業製品</t>
  </si>
  <si>
    <t>その他の無機化学工業製品</t>
  </si>
  <si>
    <t>脂肪族中間物・環式中間物・合成染料・有機顔料</t>
  </si>
  <si>
    <t>合成ゴム</t>
  </si>
  <si>
    <t>その他の有機化学工業製品</t>
  </si>
  <si>
    <t>油脂加工製品・界面活性剤</t>
  </si>
  <si>
    <t>化粧品・歯磨</t>
  </si>
  <si>
    <t>塗料・印刷インキ</t>
  </si>
  <si>
    <t>農薬</t>
  </si>
  <si>
    <t>その他の化学最終製品</t>
  </si>
  <si>
    <t>その他のゴム製品</t>
  </si>
  <si>
    <t>革製履物</t>
  </si>
  <si>
    <t>なめし革・革製品・毛皮（革製履物を除く。）</t>
  </si>
  <si>
    <t>建設用土石製品</t>
  </si>
  <si>
    <t>鉄屑</t>
  </si>
  <si>
    <t>熱間圧延鋼材</t>
  </si>
  <si>
    <t>鋼管</t>
  </si>
  <si>
    <t>冷延・めっき鋼材</t>
  </si>
  <si>
    <t>非鉄金属屑</t>
  </si>
  <si>
    <t>電線・ケーブル</t>
  </si>
  <si>
    <t>その他の非鉄金属製品</t>
  </si>
  <si>
    <t>建設用金属製品</t>
  </si>
  <si>
    <t>建築用金属製品</t>
  </si>
  <si>
    <t>ガス・石油機器・暖房・調理装置</t>
  </si>
  <si>
    <t>ボイラ・原動機</t>
  </si>
  <si>
    <t>ポンプ・圧縮機</t>
  </si>
  <si>
    <t>運搬機械</t>
  </si>
  <si>
    <t>冷凍機・温湿調整装置</t>
  </si>
  <si>
    <t>その他のはん用機械</t>
  </si>
  <si>
    <t>農業用機械</t>
  </si>
  <si>
    <t>建設・鉱山機械</t>
  </si>
  <si>
    <t>繊維機械</t>
  </si>
  <si>
    <t>生活関連産業用機械</t>
  </si>
  <si>
    <t>基礎素材産業用機械</t>
  </si>
  <si>
    <t>金属加工機械</t>
  </si>
  <si>
    <t>半導体製造装置</t>
  </si>
  <si>
    <t>その他の生産用機械</t>
  </si>
  <si>
    <t>事務用機械</t>
  </si>
  <si>
    <t>サービス用・娯楽用機器</t>
  </si>
  <si>
    <t>計測機器</t>
  </si>
  <si>
    <t>医療用機械器具</t>
  </si>
  <si>
    <t>光学機械・レンズ</t>
  </si>
  <si>
    <t>武器</t>
  </si>
  <si>
    <t>電子応用装置</t>
  </si>
  <si>
    <t>電気計測器</t>
  </si>
  <si>
    <t>通信機器</t>
  </si>
  <si>
    <t>映像・音響機器</t>
  </si>
  <si>
    <t>トラック・バス・その他の自動車</t>
  </si>
  <si>
    <t>二輪自動車</t>
  </si>
  <si>
    <t>鉄道車両・同修理</t>
  </si>
  <si>
    <t>航空機・同修理</t>
  </si>
  <si>
    <t>その他の輸送機械</t>
  </si>
  <si>
    <t>がん具・運動用品</t>
  </si>
  <si>
    <t>住宅建築</t>
  </si>
  <si>
    <t>非住宅建築</t>
  </si>
  <si>
    <t>都市ガス</t>
  </si>
  <si>
    <t>熱供給業</t>
  </si>
  <si>
    <t>卸売</t>
  </si>
  <si>
    <t>小売</t>
  </si>
  <si>
    <t>金融</t>
  </si>
  <si>
    <t>保険</t>
  </si>
  <si>
    <t>住宅賃貸料（帰属家賃）</t>
    <rPh sb="0" eb="2">
      <t>ジュウタク</t>
    </rPh>
    <rPh sb="2" eb="5">
      <t>チンタイリョウ</t>
    </rPh>
    <rPh sb="6" eb="8">
      <t>キゾク</t>
    </rPh>
    <rPh sb="8" eb="10">
      <t>ヤチン</t>
    </rPh>
    <phoneticPr fontId="7"/>
  </si>
  <si>
    <t>鉄道旅客輸送</t>
  </si>
  <si>
    <t>鉄道貨物輸送</t>
  </si>
  <si>
    <t>道路旅客輸送</t>
  </si>
  <si>
    <t>道路貨物輸送（自家輸送を除く。）</t>
  </si>
  <si>
    <t>自家輸送（旅客自動車）</t>
  </si>
  <si>
    <t>自家輸送（貨物自動車）</t>
  </si>
  <si>
    <t>外洋輸送</t>
  </si>
  <si>
    <t>沿海・内水面輸送</t>
  </si>
  <si>
    <t>港湾運送</t>
  </si>
  <si>
    <t>こん包</t>
  </si>
  <si>
    <t>その他の運輸附帯サービス</t>
  </si>
  <si>
    <t>公務（中央）</t>
  </si>
  <si>
    <t>公務（地方）</t>
  </si>
  <si>
    <t>学校教育</t>
  </si>
  <si>
    <t>社会教育・その他の教育</t>
  </si>
  <si>
    <t>学術研究機関</t>
  </si>
  <si>
    <t>研究</t>
    <rPh sb="0" eb="2">
      <t>ケンキュウ</t>
    </rPh>
    <phoneticPr fontId="7"/>
  </si>
  <si>
    <t>企業内研究開発</t>
  </si>
  <si>
    <t>物品賃貸業（貸自動車業を除く。）</t>
  </si>
  <si>
    <t>貸自動車業</t>
  </si>
  <si>
    <t>自動車整備</t>
  </si>
  <si>
    <t>機械修理</t>
  </si>
  <si>
    <t>事務用品</t>
    <rPh sb="0" eb="2">
      <t>ジム</t>
    </rPh>
    <rPh sb="2" eb="4">
      <t>ヨウヒン</t>
    </rPh>
    <phoneticPr fontId="7"/>
  </si>
  <si>
    <t>分類不明</t>
    <rPh sb="0" eb="2">
      <t>ブンルイ</t>
    </rPh>
    <rPh sb="2" eb="4">
      <t>フメイ</t>
    </rPh>
    <phoneticPr fontId="7"/>
  </si>
  <si>
    <t>財・サービスの例</t>
    <rPh sb="0" eb="1">
      <t>ザイ</t>
    </rPh>
    <rPh sb="7" eb="8">
      <t>レイ</t>
    </rPh>
    <phoneticPr fontId="7"/>
  </si>
  <si>
    <t>分析対象の部門分類を「統合小分類（187部門）」又は「財・サービスの例」から検索し、対応する「統合中分類（107部門）」に数値を計上してください。</t>
    <rPh sb="0" eb="2">
      <t>ブンセキ</t>
    </rPh>
    <rPh sb="2" eb="4">
      <t>タイショウ</t>
    </rPh>
    <rPh sb="5" eb="7">
      <t>ブモン</t>
    </rPh>
    <rPh sb="7" eb="9">
      <t>ブンルイ</t>
    </rPh>
    <rPh sb="11" eb="13">
      <t>トウゴウ</t>
    </rPh>
    <rPh sb="13" eb="16">
      <t>ショウブンルイ</t>
    </rPh>
    <rPh sb="20" eb="22">
      <t>ブモン</t>
    </rPh>
    <rPh sb="24" eb="25">
      <t>マタ</t>
    </rPh>
    <rPh sb="27" eb="28">
      <t>ザイ</t>
    </rPh>
    <rPh sb="34" eb="35">
      <t>レイ</t>
    </rPh>
    <rPh sb="38" eb="40">
      <t>ケンサク</t>
    </rPh>
    <rPh sb="42" eb="44">
      <t>タイオウ</t>
    </rPh>
    <rPh sb="47" eb="49">
      <t>トウゴウ</t>
    </rPh>
    <rPh sb="49" eb="52">
      <t>チュウブンルイ</t>
    </rPh>
    <rPh sb="56" eb="58">
      <t>ブモン</t>
    </rPh>
    <rPh sb="61" eb="63">
      <t>スウチ</t>
    </rPh>
    <rPh sb="64" eb="66">
      <t>ケイジョウ</t>
    </rPh>
    <phoneticPr fontId="35"/>
  </si>
  <si>
    <t>米、稲わら、小麦、大麦（二条、六条）、裸麦</t>
    <phoneticPr fontId="7"/>
  </si>
  <si>
    <t>かんしょ、ばれいしょ、大豆（国産）、大豆（輸入）、その他の豆類（えんどう、そらまめ、いんげん豆、小豆、ささげ、らっかせい、その他の豆類）</t>
    <phoneticPr fontId="7"/>
  </si>
  <si>
    <t>果菜類（露地）：かぼちゃ、ピーマン、きゅうり、露地メロン、すいか、なす、トマト、さやえんどう（未成熟えんどう）、未成熟とうもろこし、えだまめ（未成熟大豆）、さやいんげん（未成熟いんげん）
葉茎菜類（露地）：キャベツ、はくさい、その他の漬菜、ほうれんそう、ねぎ、たまねぎ、にら、みつば、しゅんぎく、にんにく、レタス、セルリー、カリフラワー、ブロッコリー、アスパラガス、たけのこ
根菜類：だいこん、かぶ、にんじん、ごぼう、さといも、やまのいも、れんこん、しょうが
果菜類（施設）：かぼちゃ、ピーマン、きゅうり、温室メロン、すいか、なす、トマト、いちご
葉茎菜類（施設）：レタス、もやし</t>
    <phoneticPr fontId="7"/>
  </si>
  <si>
    <t>かんきつ：みかん、夏みかん、ネーブルオレンジ、はっさく、伊予柑、グレープフルーツ（輸入）、かんきつ類の植物成長
りんご：りんご、りんごの植物成長
その他の果実：ぶどう、日本なし、西洋なし、もも、すもも、おうとう、うめ、びわ、かき、くり、キウイフルーツ、パインアップル、バナナ（輸入）、その他の果実の植物成長</t>
    <phoneticPr fontId="7"/>
  </si>
  <si>
    <t>さとうきび、てんさい、コーヒー豆（輸入）、カカオ豆（輸入）、茶（生葉）、ホップ、茶の植物成長
雑穀：そば、えん麦、とうもろこし、あわ、きび、ひえ、グレーンソルガム（輸入）
油糧作物：なたね、ごま、オリーブ
他に分類されない食用耕種作物：こんにゃくいも、香辛料作物（輸入）、カッサバ芋（輸入）
※きのこは「林業」</t>
    <phoneticPr fontId="33"/>
  </si>
  <si>
    <t>牧草、青刈とうもろこし、ソルゴー、農産物（畜産物、蚕を除く）の種子、球根類、苗木類（山行き苗木を除く）、苗木類の植物成長、切り花類、鉢物類、花木（成木）、花壇用苗もの類、芝類、地被植物類、花木（成木）の植物成長、葉たばこ、生ゴム（輸入）、綿花（輸入）、薬用作物（おたね人参、とうき等）、製紙原料作物（こうぞ、みつまた等）、敷物原料作物（い草等）</t>
    <phoneticPr fontId="33"/>
  </si>
  <si>
    <t>生乳、乳子牛（と畜向け、肉用肥育向け）、乳子牛の成長増加、乳廃牛、きゅう肥、と畜向け肉用牛（成牛換算飼養頭数の増減を含む。）、肥育向け子畜、豚（成豚換算飼養頭数の増減を含む。）、鶏卵、成鶏（成鶏換算飼養羽数の増減を含む。）、不正常卵、鶏ふん、ブロイラー、羊毛、馬（軽種馬を含む。）、やぎ、めん羊、毛皮用動物（ミンク、うさぎ等の飼育及びその毛、毛皮等）、食用鳥類（鶏を除く。）、その他の食用畜産物（やぎ乳、はちみつ、うずらの卵）、愛がん動物（昆虫類を含む。）、実験用動物（マウス、モルモット）、養蚕</t>
    <phoneticPr fontId="33"/>
  </si>
  <si>
    <t>カントリーエレベーター、ライスセンター、稲作共同育苗事業、土地改良区、青果物共同選果場、航空防除、稚蚕共同飼育事業、
種付業、ふ卵業
※造園業・植木業は「その他の対個人サービス」</t>
    <phoneticPr fontId="33"/>
  </si>
  <si>
    <t>苗木、立木の成長</t>
    <phoneticPr fontId="33"/>
  </si>
  <si>
    <t>丸太（そま角、大割材等を含む。）</t>
    <phoneticPr fontId="33"/>
  </si>
  <si>
    <t>きのこ類（まつたけ、しいたけ、えのきたけ等）、種実（くり、くるみ）、ねまがりたけ、生うるし、木ろう、竹材、薪、木炭、狩猟による動物原皮</t>
    <phoneticPr fontId="33"/>
  </si>
  <si>
    <t>魚類、えび類、かに類、いか類、たこ類、うに類、なまこ類、貝類、海藻類、鯨類、まあじ、ぶり類、たい類、くるまえび、ほや類、ほたてがい、かき類、こんぶ類、わかめ類、のり類、真珠</t>
    <phoneticPr fontId="33"/>
  </si>
  <si>
    <t>内水面漁業：さけ・ます類、わかさぎ、あゆ、しらうお、こい、ふな、うなぎ、しじみ、えび類
内水面養殖業：ます類、あゆ、こい、ふな、うなぎ、淡水真珠、鑑賞用魚</t>
    <phoneticPr fontId="33"/>
  </si>
  <si>
    <t>原料炭、一般炭、無煙炭、亜炭、雑炭、原油、天然ガス、液化天然ガス、圧縮ガス</t>
    <phoneticPr fontId="33"/>
  </si>
  <si>
    <t>砂利、砂、かんらん岩（精鉱）、砕石、石材</t>
    <phoneticPr fontId="33"/>
  </si>
  <si>
    <t>窯業原料鉱物（石灰石を除く。）：けい石、けい砂、ドロマイト、ろう石、粘土、長石、陶石、カオリン
他に分類されない鉱物：重晶石、ベントナイト･けいそう土等の粘土、オリビンサンド
非鉄金属鉱物：銅鉱、鉛･亜鉛鉱、金鉱、銀鉱、すず鉱、タングステン鉱、硫化鉄鉱</t>
    <phoneticPr fontId="33"/>
  </si>
  <si>
    <t>牛肉、豚肉、鶏肉、その他の食肉（馬肉、羊肉、山羊肉）、と畜副産物（原皮、内臓及び肉鶏処理副産物）
ハム、ベーコン、ソーセージ、ハンバーグ（冷蔵品）、焼豚、食肉びん・かん詰（コンビーフかん詰、うずら卵水煮かん詰等）、調理特殊かん詰（カレーかん詰、ミートソース類かん詰等）
飲用牛乳：牛乳、加工乳
乳製品：乳飲料、粉乳、れん乳、バター、チーズ、アイスクリーム、ミックスパウダー、クリーム、発酵乳、乳酸菌飲料</t>
    <phoneticPr fontId="33"/>
  </si>
  <si>
    <t>冷凍魚介類、冷凍魚介調理品（丸又は三枚おろし、刺身等の処理をし、凍結したもの）、冷凍すり身、副産物の「魚のあら」、
煮干し品、素干し品、塩干品、くん製品、かに、さけ、まぐろ・かつお、さば、いわし、その他の水産びん・かん詰、焼きちくわ、
かまぼこ、魚肉ハム・ソーセージ、節類、水産物つくだ煮、寒天、焼・味付けのり、さくら干し、みりん干し</t>
    <phoneticPr fontId="33"/>
  </si>
  <si>
    <t>精米、くず米、米ぬか、精麦、麦ぬか、小麦粉、米穀粉、ふすま、そば粉、こんにゃく粉</t>
    <phoneticPr fontId="33"/>
  </si>
  <si>
    <t>乾めん、即席めん、マカロニ・スパゲッティ、生めん、食パン、学校給食パン、菓子パン、調理パン、サンドイッチ、キャラメル、ドロップ、キャンデー、チョコレート、チューインガム、焼菓子、ビスケット、米菓、和生菓子、洋生菓子、スナック菓子、油菓子、ココア</t>
    <phoneticPr fontId="33"/>
  </si>
  <si>
    <t>野菜びん・かん詰、果実びん・かん詰、ジャム（びん・かん詰）、野菜ジュース、原料濃縮果汁、乾燥野菜、冷凍野菜、漬物、カップジャム、かんぴょう、切干だいこん、マッシュポテト、干しがき</t>
    <phoneticPr fontId="33"/>
  </si>
  <si>
    <t>精製糖（てんさい糖、甘しゃ糖）、含みつ糖、副産物（糖みつ、ビートパルプ）、かんしょでん粉、ばれいしょでん粉、小麦でん粉、コーンスターチ、でん粉かす、ぶどう糖（無水結晶ぶどう糖・含水結晶ぶどう糖、全糖ぶどう糖、液状ぶどう糖）、水あめ（水あめ、粉あめ）、異性化糖
植物油脂：食用なたね油、食用大豆油、非食用向け植物原油（あまに油、ひまし油）
動物油脂：動物油脂（牛脂、豚脂等）、魚油
加工油脂：マーガリン、ショートニング、精製ラード
植物原油かす：なたね油かす、大豆油かす、米ぬか油かす
みそ、しょうゆ、食用アミノ酸、ソース、マヨネーズ、トマトケチャップ、トマトピューレ、食酢、即席カレー、グルタミン酸ソーダ、
香辛料、洋風スープ、発酵調味料、風味調味料、たれ類、めんつゆ類、お茶漬け・ふりかけ類、即席みそ汁・お吸いもの、
マヨネーズ副産物（卵白）
※塩は「無機化学工業製品」</t>
    <phoneticPr fontId="33"/>
  </si>
  <si>
    <t>冷凍フライ（コロッケ、カツ、魚フライ等）、冷凍米飯類、冷凍ハンバーグ、冷凍シューマイ、レトルト食品（カレー、マーボー豆腐の素、ミートソース類、スープ類等）、そう菜、すし、弁当、とうふ、油揚、生揚、がんもどき、生あん、こんにゃく、納豆、麦茶、バナナ熟成加工、粉末ジュース、もち
※B級グルメの出店は「飲食サービス」</t>
    <phoneticPr fontId="33"/>
  </si>
  <si>
    <t>清酒、味りん、清酒かす、味りんかす、ビール、麦芽根、ビール粕、乾燥酵母、生酵母、発泡酒、果実酒類、合成清酒、しょうちゅう、スピリッツ、リキュール、その他の醸造酒、雑酒、添加用アルコール
※甘酒は「食料品」</t>
    <phoneticPr fontId="33"/>
  </si>
  <si>
    <t>緑茶、紅茶、ウーロン茶、コーヒー、炭酸飲料、果実飲料、緑茶飲料、紅茶飲料、ウーロン茶飲料、コーヒー飲料、麦茶飲料、豆乳、ミネラルウォーター、スポーツドリンク、販売用氷
※野菜ジュース・濃縮果汁・天然果汁は「食料品」</t>
    <phoneticPr fontId="33"/>
  </si>
  <si>
    <t>家畜・家きん用飼料、養魚用飼料、ペットフード、魚かす、動物性有機質肥料（魚かす粉末、肉骨紛、加工家きんふん肥料等）、植物性有機質肥料（なたね油かす、米ぬか油かす、わたみ油かす等）、その他（たい肥）</t>
    <phoneticPr fontId="33"/>
  </si>
  <si>
    <t>紙巻たばこ、葉巻たばこ、きざみたばこ、パイプたばこ</t>
    <phoneticPr fontId="33"/>
  </si>
  <si>
    <t>製糸：生糸、副蚕糸
綿糸：純綿糸、混紡綿糸
化学繊維紡績糸：ビスコース・スフ糸、キュプラ・スフ糸、アセテート紡績糸、ビニロン紡績糸、ナイロン紡績糸、アクリル紡績糸、
ポリエステル紡績糸、ポリプロピレン紡績糸
毛糸：そ毛糸、紡績糸
その他の紡績糸：絹紡糸、さく紡糸、絹紡ちゅう糸、麻紡績糸、和紡糸、ねん糸、かさ高加工糸</t>
    <phoneticPr fontId="33"/>
  </si>
  <si>
    <t>綿織物、ビスコース・スフ織物、化学繊維紡績糸織物、綿・スフ・合成繊維毛布地、絹織物、絹紡織物、人絹織物、
合成繊維長繊維織物、化学繊維タイヤコード
毛織物：そ毛洋服地、その他のそ毛織物、紡毛服地、その他の紡毛織物、その他の毛織物
麻織物：繊維ホース、麻風合成繊維織物
その他の織物：モケット</t>
    <phoneticPr fontId="33"/>
  </si>
  <si>
    <t>丸編ニット生地、たて編ニット生地、横編ニット生地</t>
    <phoneticPr fontId="33"/>
  </si>
  <si>
    <t>綱・網：ロープ、コード、トワイン、漁網、漁網以外の網地
他に分類されない繊維工業製品：レース生地、組ひも、その他の繊維雑品（リリヤン、モール、ふさ等）、洗上羊毛、トップ、ふとん綿、製綿、プレスフェルト、不織布（乾式）、上塗り・防水織物</t>
    <phoneticPr fontId="33"/>
  </si>
  <si>
    <t>男子・少年用服、婦人・少女用服、乳幼児用服、作業用衣服、スポーツ用衣服、学校服、ワイシャツ、織物製下着・寝着類、既製和服・帯、ショール、足袋類等の和装製品、ニット製男子・少年用服、ニット製婦人・少女用服、ニット製スポーツ用服、ニット製海水着、ニット製乳幼児用服、ニット製下着、ニット寝着類、補整着</t>
    <phoneticPr fontId="33"/>
  </si>
  <si>
    <t>帽子、毛皮製衣服・身の回り品、ネクタイ、スカーフ、ネッカチーフ、ハンカチーフ、なめし革製衣服、繊維製履物</t>
    <phoneticPr fontId="33"/>
  </si>
  <si>
    <t>ふとん、羽毛ふとん、寝具用カバー、シーツ、タオルケット、まくら、クッション、毛布、じゅうたん、だん通、タフテッドカーペット、しゅろマット、床マット等の繊維製床敷物
繊維製衛生材料：医療用ガーゼ、包帯、脱脂綿、ばんそうこう、綿棒
他に分類されない繊維既製品：帆布製品（シート、テント、日よけ等）、繊維製袋（麻袋、綿袋、合成繊維袋等）、刺しゅう製品、タオル、カーテン、テーブルクロス
※縫いぐるみは「その他の製造工業製品」</t>
    <phoneticPr fontId="33"/>
  </si>
  <si>
    <t>板材、ひき割、ひき角、残材、単板、床板、普通合板、特殊合板、集成材</t>
    <phoneticPr fontId="33"/>
  </si>
  <si>
    <t>建設用木製品：造作材、建築用木製組立材料、パーティクルボード、繊維板、銘板、銘木、床柱
他に分類されない木製品：経木、木毛、たる・おけ材、竹・とう・きりゅう等容器、折箱、木箱、取枠・巻枠、和たる、洋たる、おけ類、薬品処理木材、靴型、はし、その他の木・竹・とう・きりゅう等の製品、コルク製品</t>
    <phoneticPr fontId="33"/>
  </si>
  <si>
    <t>机、テーブル、いす、流し台、調理台、ガス台、たんす、棚、音響機器用キャビネット、ベッド等の木製家具、戸棚等の金属製家具、雨戸、格子、障子、ふすま、ベッド用マットレス、組スプリング、宗教用具、日本びょうぶ、衣こう、すだれ、鏡縁、額縁、ついたて、陳列台、アコーディオンカーテン等の事務所用・店舗用装備品、ブラインド等の窓用・扉用日よけ</t>
    <phoneticPr fontId="33"/>
  </si>
  <si>
    <t>溶解パルプ、製紙パルプ</t>
    <phoneticPr fontId="33"/>
  </si>
  <si>
    <t>新聞巻取紙、印刷・情報用紙、包装用紙、衛生用紙、雑種紙、手すき和紙、紙幣用和紙、段ボール原紙、白板紙、色板紙、建材原紙、その他の板紙</t>
    <phoneticPr fontId="33"/>
  </si>
  <si>
    <t>段ボール（シート）、絶縁紙、絶縁テープ、アスファルト塗工紙、その他の塗工紙・加工紙、壁紙、ふすま紙、ブックバインディングクロス</t>
    <phoneticPr fontId="33"/>
  </si>
  <si>
    <t>セメント袋、米麦袋等の重包装紙袋、ショッピングバッグ、手提紙袋等の角底紙袋、折たたみ箱、機械箱、張り合わせ箱等の紙箱、紙筒、紙コップ、紙皿等のその他の紙器</t>
    <phoneticPr fontId="33"/>
  </si>
  <si>
    <t>衛生用紙綿、衛生用綿状パルプ等の紙製衛生材料、紙タオル、紙ナプキン、紙おむつ、生理用品、ティッシュペーパー、トイレットペーパー等の紙製衛生用品、事務用紙製品、学用紙製品、日用紙製品、セロファン、紙管、紙ひも、紙テープ、ソリッドファイバー・バルカナイズドファイバー製品</t>
    <phoneticPr fontId="33"/>
  </si>
  <si>
    <t>凸版印刷物（活版）、平版印刷物（オフセット）、凹版印刷物（グラビア）、特殊印刷物、製版、官報印刷、紙幣印刷
※書籍・雑誌・新聞の発行は「映像・音声・文字情報制作」</t>
    <phoneticPr fontId="33"/>
  </si>
  <si>
    <t>窒素質・りん酸質肥料：アンモニア、アンモニア水、尿素、硝酸アンモニウム、石灰窒素、過りん酸石灰、熔成りん肥、重過りん酸石灰、重焼りん
複合肥料：りん酸アンモニウム（肥料用）、高度化成肥料、普通化成肥料、配合肥料</t>
    <phoneticPr fontId="33"/>
  </si>
  <si>
    <t>その他のソーダ工業製品：塩素ガス、塩酸ガス、塩酸高度さらし粉、さらし液、塩素酸ナトリウム</t>
    <phoneticPr fontId="33"/>
  </si>
  <si>
    <t>その他の無機顔料：亜鉛華、酸化第二鉄、黄鉛、鉛丹、リサージ、カドミウム顔料、銀朱、酸素ガス、窒素、アルゴン、水素、溶解アセチレン、炭酸ガス、塩、食卓塩、かん水、にがり、亜硫酸塩、硫化物、ふっ化物、りん化合物、カリウム塩、バリウム塩、活性炭</t>
    <phoneticPr fontId="33"/>
  </si>
  <si>
    <t>合成アルコール類：エチルアルコール、合成高級アルコール（Ｃ９以上のもの）、イソプロピルアルコール、合成オクタノール、合成ブタノール
その他の脂肪族中間物：酸化エチレン、塩化ビニル（モノマー）
その他の環式中間物：無水フタル酸、トルイレンジイソシアネート、ジフェニルメタンジイソシアネート、シクロヘキサン、アニリン、ニトロベンゼン・クロルベンゼン</t>
    <phoneticPr fontId="33"/>
  </si>
  <si>
    <t>精製メタノール、ホルマリン、塩化メチル、フロンガス、フタル酸系可塑剤、脂肪酸系可塑剤、りん酸系可塑剤、アジピン系可塑剤、ポリエステル系可塑剤、エポキシ系可塑剤、純ベンゼン（非石油系）、クレオソート油、ピッチ、ナフタリン、エチルアルコール、ゴム加硫促進剤、ゴム老化防止剤、高級アルコール（油脂製品）</t>
    <phoneticPr fontId="33"/>
  </si>
  <si>
    <t>ポリアミド系樹脂、ポリカーボネート、ポリアセタール、ポリエチレンテレフタレート（繊維用を除く）、ポリブチレンテレフタレート、変成ポリフェニレンエーテル、石油系樹脂（ポリブテン、石油樹脂）、メタクリル樹脂（成形材料、板状等材料）、ポリビニルアルコール、塩化ビニリデン、ふっ素樹脂、ポリエチレンテレフタレート（繊維用）</t>
    <phoneticPr fontId="33"/>
  </si>
  <si>
    <t>ビスコース長繊維糸･短繊維、キュプラ長繊維糸･短繊維、アセテート長繊維糸･短繊維、ナイロン長繊維糸・短繊維、ポリエステル長繊維糸・短繊維、アクリル長繊維糸・短繊維、ビニロン長繊維糸・短繊維、ポリプロピレン長繊維糸・短繊維</t>
    <phoneticPr fontId="33"/>
  </si>
  <si>
    <t>医薬品製品（循環器官用薬、抗生物質製剤等）、医薬部外品（清涼剤、てんか粉剤、腋臭防止剤、防虫剤、殺そ剤、外用消毒剤、軟膏剤、ビタミン剤、カルシウム剤）、動物用医薬品・医薬部外品</t>
    <phoneticPr fontId="33"/>
  </si>
  <si>
    <t>油脂加工製品：硬化油（工業用）、脂肪酸、グリセリン
界面活性剤：陰イオン・陽イオン・両性イオン・非イオン界面活性剤、柔軟仕上げ剤</t>
    <phoneticPr fontId="33"/>
  </si>
  <si>
    <t>香水、オーデコロン、頭髪用化粧品（シャンプー、ヘヤーリンス、養毛剤、整髪料等）、皮膚用化粧品（クリーム、乳液、化粧水、パック等）、仕上用化粧品（ファンデーション、おしろい、口紅、ほほ紅、アイメークアップ等）、特殊用途化粧品（日やけ止め・ひげそり用化粧品等）、歯磨</t>
    <phoneticPr fontId="33"/>
  </si>
  <si>
    <t>油性塗料、ラッカー、電気絶縁塗料、合成樹脂塗料、シンナー類、一般インキ、新聞インキ、補助剤、印刷用ワニス</t>
    <phoneticPr fontId="33"/>
  </si>
  <si>
    <t>殺虫剤、殺菌剤、除草剤、殺そ（鼠）剤、植物成長調整剤、補助剤
※家庭用の殺虫剤等は「医薬品」</t>
    <phoneticPr fontId="33"/>
  </si>
  <si>
    <t>ゼラチン・接着剤
フィルム、印画紙、感光紙、写真用化学薬品
無煙火薬（除武器用）、電気雷管、クレンザー、ワックス、靴クリーム、ろうそく、天然香料、合成香料、調合香料、
デキストリン（含可溶性でんぷん）、修正液</t>
    <rPh sb="5" eb="8">
      <t>セッチャクザイ</t>
    </rPh>
    <phoneticPr fontId="33"/>
  </si>
  <si>
    <t>その他の石油製品：グリース、潤滑油、パラフィン、アスファルト、精製・混合用原料油、石油ガス、オイルコークス</t>
    <phoneticPr fontId="33"/>
  </si>
  <si>
    <t>その他の石炭製品：練炭、豆炭、粗ベンゾール、コールタール、コークス炉ガス
アスファルト舗装混合材、タール舗装混合材</t>
    <phoneticPr fontId="33"/>
  </si>
  <si>
    <t>プラスチックフィルム・シート：プラスチックフィルム、プラスチックシート、プラスチック床材、合成皮革、
プラスチックフィルム・シート・床材加工品、合成皮革加工品
プラスチック板・管・棒：プラスチック製平板・波板・積層品・化粧板・棒、プラスチック硬質管、プラスチックホース、プラスチック継手、雨どい、その他のプラスチック異形押出製品、プラスチック板・管・棒・継手・異形押出製品の加工品
プラスチック発泡製品：ポリウレタンフォーム、ポリエチレンフォーム、塩化ビニルフォーム、ポリスチレンフォーム、ポリスチレンペーパー、板状発泡製品、発泡プラスチック製品の加工品
工業用プラスチック製品：輸送機械用プラスチック製品（バンパー、ダッシュボード、ホイールキャップ等）、電気機械器具用プラスチック製品（ＴＶキャビネット、掃除機ボデー、冷蔵庫内装品等）、その他の工業用プラスチック製品、工業用プラスチック製品の加工品
強化プラスチック製品：強化プラスチック製板・棒・管・継手、強化プラスチック製容器・浴槽・浄化槽、強化プラスチック製保安帽・がい子・橋脚・コンテナ等、強化プラスチック製品の加工品
プラスチック製容器：プラスチック製灯油缶、工業用薬品缶、洗剤・シャンプー用容器、ビールコンテナ、農林水産用コンテナ、ごみ箱
プラスチック製日用雑貨・食卓用品：プラスチック製のまな板、ボール、食器、盆等の台所・食卓用品、雑貨、浴室用品
その他のプラスチック製品：プラスチック成形材料、廃プラスチック製品（くい、棚、漁礁等）、結束テープ、プラスチック製の絶縁テープ、時計ガラス、止水板、人工芝、プラスチック製品の加工品（他に分類されないもの）
※プラスチック製履物は「ゴム製品」</t>
    <phoneticPr fontId="33"/>
  </si>
  <si>
    <t>自動車用タイヤ・チューブ、航空機用タイヤ・チューブ、自転車用タイヤ・チューブ、運搬車用タイヤ・チューブ、ソリッドタイヤ、更生タイヤ</t>
    <phoneticPr fontId="33"/>
  </si>
  <si>
    <t>ゴム製：地下足袋、ゴム底布靴、総ゴム靴、ゴム草履・スリッパ（スポンジ製のものを含む）、ゴム製の履物用品（ゴム底、ゴムかかと、草履底、甲など）
プラスチック製：プラスチック製靴（合成皮革製靴、プラスチック成形靴など）、プラスチック製サンダル・スリッパ・草履、プラスチック製運動靴、プラスチック製の履物附属品
コンベアゴムベルト、平ベルト、Ｖベルト（ファンベルトを含む）、ゴムホース、工業用ゴム製品（防振ゴム、ゴム製パッキン等）、ゴム引布、ゴム引布製品（エアーマットレス等）、医療・衛生用ゴム製品（乳首、水まくら、氷のう、手術用手袋、避妊用具等）、ゴム練生地、再生ゴム、その他のゴム製品（フォームラバー、ゴム手袋（医療用を除く）、消しゴム、ゴムバンド）</t>
    <phoneticPr fontId="33"/>
  </si>
  <si>
    <t>紳士用革靴（23cm以上）、婦人用・子供用革靴、運動用革靴（登山靴、スケート靴、ゴルフ靴等）、作業用革靴（保安靴、帯電靴等）、革製草履・スリッパ・サンダル、革製の履物用材料・同附属品（甲、靴底、かかと）</t>
    <phoneticPr fontId="33"/>
  </si>
  <si>
    <t>成牛甲革、中小牛甲革、牛底革、牛ぬめ革、その他の牛革、馬革、豚革、山羊・めん羊革、その他のなめし革（わに革、とかげ革、へび革等）、毛皮（調整済で完成品でないもの）、工業用革製品（工業用革ベルト、革製パッキン、ガスケット）、革製手袋（合成皮革製を含む）（衣服用、作業用、スポーツ用）、かばん（材料のいかんを問わない）（なめし革製旅行かばん、なめし革製書類入れかばん・学生かばん・ランドセル、プラスチック製かばん、合成皮革製ケース等）、袋物（札入れ、財布、ショッピングバッグ等）、ハンドバッグ（材料のいかんを問わない）、その他の革製品（服装用革ベルト、馬具、むち、腕時計用革バンド等）</t>
    <phoneticPr fontId="33"/>
  </si>
  <si>
    <t>普通板ガラス、変り板ガラス、みがき板ガラス、合わせガラス、強化ガラス、複層ガラス、すりガラス、曲げガラス、鏡、ガラス短繊維フェルト、ガラス短繊維ボード、ガラス短繊維筒、ガラス長繊維ロービング、ガラス長繊維チョップドストランド、ガラス長繊維糸、ガラス長繊維布、ガラス長繊維マット、光ファイバ（素線）
ガラス製加工素材：光学ガラス素地（眼鏡用を含む）、電球類用ガラスバルブ、電子管用ガラスバルブ、ガラス管・棒・球（電気用を除く）、電子機器用基盤ガラス
他に分類されないガラス製品：ガラス容器（飲料用容器、食料用・調味料用容器、化粧品瓶、インキ瓶等）、理化学用・医療用ガラス器具（フラスコ、ビーカー、試験管、アンプル、薬瓶等）、卓上用ガラス器具、ガラス製台所用品・食卓用品、その他のガラス製品（魔法瓶用ガラス製中瓶、照明・信号用ガラス製品、ガラスブロック、ガラスタイル等）</t>
    <phoneticPr fontId="33"/>
  </si>
  <si>
    <t>ポルトランドセメント、フライアッシュセメント、高炉セメント、白色ポルトランドセメント、コンクリート系パネル、遠心力鉄筋コンクリート管・柱・くい、普通コンクリート管、空洞コンクリートブロック、土木用コンクリートブロック、道路用コンクリート製品、プレストレストコンクリート製品、テラゾー製品、石綿セメント板、波形石綿スレート、その他のセメント製品（セメント瓦、厚形スレート、木材セメント製品、気泡コンクリート製品等）</t>
    <phoneticPr fontId="33"/>
  </si>
  <si>
    <t>建設用陶磁器：衛生陶器（浴槽、洗面手洗器、便器等）、タイル（モザイクタイル、内装タイル）
工業用陶磁器：電気用陶磁器（がい子、がい管、電気用特殊陶磁器、ファインセラミックス製ＩＣ基板・パッケージ（焼結し放しのもの）等）、理化学・工業用陶磁器、理化学・工業用ファインセラミックス（焼結し放しのもの）
日用陶磁器：陶磁器製和・洋飲食器、陶磁器製台所・調理用品、陶磁器製置物、陶磁器絵付品、陶磁器用はい土</t>
    <phoneticPr fontId="33"/>
  </si>
  <si>
    <t>耐火れんが、不定形耐火物（耐火モルタル、キャスタブル耐火物等）、人造耐火材（マグネシアクリンカー、合成ムライト等）、その他の耐火物（粘土質るつぼを含む）、石膏ボード、化粧石膏ボード、ラスボード、シージング石膏ボード、強化石膏ボード、石膏プラスタ、焼石こう、粘土瓦（いぶしかわら、うわ薬かわら、塩焼かわら）、普通れんが、陶管</t>
    <phoneticPr fontId="33"/>
  </si>
  <si>
    <t>電極（人造黒鉛電極、電解板、炭素電極、連続自焼式電極ペースト）、炭素繊維、炭素棒（ガウジング用、電池用等）、ブラシ（人造黒鉛質、金属黒鉛質等）、黒鉛るつぼ、特殊炭素製品、天然研磨材、人造研磨材、研削と石、研磨布紙、ジョイント・シート、ブレーキライニング、ほうろう鉄器（台所・食卓用ほうろう鉄器、ほうろう製衛生用品等・食卓用ほうろう鉄器、ほうろう製衛生用品等）、石灰（生石灰、消石灰、軽質炭酸カルシウム等）、その他の土石製品（再生骨材、人工骨材、石工品、けいそう土・同製品、鉱物・土石粉砕・その他の処理品）、七宝製品、人造宝石、ロックウール・同製品、鋳型、その他の窯業・土石製品（うわ薬、雲母板等）</t>
    <phoneticPr fontId="33"/>
  </si>
  <si>
    <t>高炉銑、電気炉銑、フェロニッケル、フェロクロム、フェロマンガン、フェロモリブデン、フェロバナジウム、普通鋼粗鋼、特殊鋼粗鋼</t>
    <phoneticPr fontId="33"/>
  </si>
  <si>
    <t>普通鋼形鋼：鋼矢板、Ｈ形鋼、大形・中形・小形形鋼
普通鋼鋼板：厚板、中板、薄板
普通鋼鋼帯：冷延用鋼帯、その他用鋼帯
普通鋼小棒：小形鉄筋用丸棒・異形棒、その他の小形棒鋼
その他の普通鋼熱間圧延鋼材：軌条、大形・中形棒鋼、管材、バーインコイル、線材、外輪
特殊鋼熱間圧延鋼材：工具鋼、構造用鋼、ばね鋼、軸受鋼、ステンレス鋼、耐熱鋼、快削鋼、ピアノ線材、高抗張力鋼、高マンガン鋼、合わせ鋼材</t>
    <phoneticPr fontId="33"/>
  </si>
  <si>
    <t>普通鋼鋼管：普通鋼熱間鋼管（継目無鋼管、電縫鋼管、電弧溶接鋼管等）、普通鋼冷間鋼管、普通鋼めっき鋼管
特殊鋼鋼管：特殊鋼熱間鋼管（継目無鋼管、電縫鋼管、電弧溶接鋼管等）、特殊鋼冷間鋼管</t>
    <phoneticPr fontId="33"/>
  </si>
  <si>
    <t>普通鋼冷間仕上鋼材：磨帯鋼、冷延広幅帯鋼、冷延鋼板、冷延電気鋼帯、磨棒鋼、鉄線、冷間圧造用炭素綱線、硬鋼線、溶接棒心線、簡易鋼矢板、軽量形鋼
特殊鋼冷間仕上鋼材：磨帯鋼、冷延広幅帯鋼、冷延鋼板、磨棒鋼、ＰＣ鋼線、ピアノ線、ステンレス鋼線、冷間圧造用炭素綱線、その他の特殊鋼線、亜鉛めっき鋼板、針金、亜鉛めっき硬鋼線、アルミめっき鋼板、ブリキ、ティンフリースチール</t>
    <phoneticPr fontId="33"/>
  </si>
  <si>
    <t>鍛鋼：普通鋼・特殊鋼鍛鋼品（打放）
鋳鋼：普通鋼・特殊鋼鋳鋼品（鋳放）
直管（普通・強じん鋳鉄）、異形管（普通・強じん鋳鉄）
鋳鉄品：銑鉄鋳物、球状黒鉛鋳鉄、合金鋳鉄、可鍛鋳鉄、精密鋳造品、可鍛鋳鉄製鉄管継手
鍛工品（鉄）：鍛工品（自動車用、産業機械器具用等）</t>
    <phoneticPr fontId="33"/>
  </si>
  <si>
    <t>鉄粉、純鉄圧延、ペレット</t>
    <phoneticPr fontId="33"/>
  </si>
  <si>
    <t>鉛、再生鉛、減摩合金、はんだ、亜鉛、再生亜鉛、亜鉛合金、アルミニウム地金、アルミナ、水酸化アルミ、アルミニウム再生地金、アルミニウム合金、金地金、銀地金、チタン、タングステン、すず、アンチモン、金再生地金、金合金、銀再生地金、銀合金、銅再生地金、銅合金</t>
    <phoneticPr fontId="33"/>
  </si>
  <si>
    <t>通信用電線・ケーブル、電力用電線・ケーブル</t>
    <phoneticPr fontId="33"/>
  </si>
  <si>
    <t>銅、黄銅、青銅等の伸銅品、アルミニウム板、アルミニウム円板、アルミニウム条、アルミニウム管、アルミニウム棒、
アルミニウム形材、アルミニウム線、アルミニウムはく、銅合金鋳物、軽合金鋳物、亜鉛・銅・アルミニウムダイカスト、
精密鋳造品、鍛工品（アルミニウム）、鉛管、鉛板、鉛合金伸線、亜鉛製品、金・銀・白金・ニッケル等の展伸材、
非鉄金属合金粉</t>
    <phoneticPr fontId="33"/>
  </si>
  <si>
    <t>鉄骨、軽量鉄骨、橋りょう、鉄塔、水門、はしご</t>
    <phoneticPr fontId="33"/>
  </si>
  <si>
    <t>アルミニウム製サッシ・ドア、その他の金属製サッシ・ドア、シャッタ、メタルラス、鉄骨系プレハブ住宅、ユニットハウス、建築用板金製品</t>
    <phoneticPr fontId="33"/>
  </si>
  <si>
    <t>ガスこんろ・風呂釜・湯沸器等のガス機器、石油ストーブ等の石油機器、温風暖房器、温水ボイラ等の暖房機器、暖房用・調理用器具、太陽熱利用機器</t>
    <phoneticPr fontId="33"/>
  </si>
  <si>
    <t>ドラム缶、18リットル缶、食缶（缶詰用缶）、一般缶、コンテナ、板金製タンク、高圧容器（ボンベ）
配管工事附属品：金属製管継手、金属製衛生器具、ノズル、噴水口、排水管、止め栓
粉末や金製品：機械部分品（粉末や金によるもの）、超硬チップ、超硬工具（粉末や金によるもの）
刃物・道具類：機械刃物、利器工匠具・手道具（ほう丁、ナイフ類、はさみ、理髪用刃物、つるはし、ハンマ、ショベル、スコップ等）、やすり、作業工具（手引のこぎり、のこ刃、スパナ、ペンチ、ドライバ等）、農業用器具（すき、くわ、かま等）、農業用器具部分品
金属プレス製品：アルミニウム製機械部分品、アルミ ニウム製台所・食卓用品、アルミニウム製飲料用缶、その他の金属プレス製品（打抜・プレス機械部分品、王冠等）
金属線製品：くぎ、金属製金網、ＰＣ鋼より線、鋼索、電気溶接棒
他に分類されない金属製品：金属洋食器、金物（かぎ、錠、建築用金物、架線金物等）、金属彫刻品、金属熱処理品、金庫、硬貨、金属製パッキン・ガスケット、金属板ネームプレート、金属製押し出しチューブ、金庫の部分品・取付具・附属品</t>
    <phoneticPr fontId="33"/>
  </si>
  <si>
    <t>煙管ボイラ、水管ボイラ、ボイラの部分品・取付具・附属品、蒸気タービン、水力タービン、ガスタービン、蒸気機関・タービン・水力タービンの部分品・取付具・附属品、はん用ガソリン機関、はん用石油機関、はん用ディーゼル機関、原子動力炉、水車（水力タービンを除く）、風力機関、圧縮空気機関、はん用内燃機関・原子動力炉・その他の原動機の部分品・取付具・附属品</t>
    <phoneticPr fontId="33"/>
  </si>
  <si>
    <t>単段式うず巻ポンプ、多段式うず巻ポンプ、耐しょく性ポンプ、家庭用電気ポンプ、手動ポンプ、往復圧縮機、回転圧縮機、遠心圧縮機、軸流圧縮機、油圧ポンプ、油圧モータ、油圧シリンダ、油圧バルブ、空気圧縮機、ポンプ（真空ポンプを除く）･圧縮機の部分品･取付具･附属品</t>
    <phoneticPr fontId="33"/>
  </si>
  <si>
    <t>エレベータ（家庭用エレベータも含む）、エスカレータ、クレーン、巻上機、コンベヤ、運搬機械の部分品・取付具・附属品</t>
    <phoneticPr fontId="33"/>
  </si>
  <si>
    <t>冷凍機、冷凍・冷蔵用ショーケース（冷凍陳列棚を含む）、パッケージ形エアコンディショナ、ウォータークーラ、冷却塔、冷蔵装置、凍結装置、製氷装置、除湿機（民生用を除く）、冷凍機・温湿調整装置の部分品・取付具・附属品</t>
    <phoneticPr fontId="33"/>
  </si>
  <si>
    <t>玉軸受、ころ軸受、軸受ユニット、ベアリングの部分品
動力伝導装置：変速機、歯車（プラスチック製を含む）、ローラチェーン
他に分類されないはん用機械：工業窯炉（真空のものを除く）、重油・ガス燃焼装置、機械式駐車装置、消火器具、消防自動車のぎ装品、高温･高圧バルブ、自動調整バルブ、給排水用バルブ・コック、一般用バルブ･コック、切断･屈曲･ねじ切等パイプ加工品、ピストンリング、他に分類されないはん用機械の部分品・取付具・附属品</t>
    <phoneticPr fontId="33"/>
  </si>
  <si>
    <t>動力耕うん機、農業用トラクタ、歩行用トラクタ、噴霧機、散粉機、田植機、脱穀機、籾すり機、農業用乾燥機、コンバイン、稲麦刈取機、飼料機器、農業用機械の部分品・取付具・附属品</t>
    <phoneticPr fontId="33"/>
  </si>
  <si>
    <t>掘さく機、建設用クレーン、整地機械、アスファルト舗装機械、コンクリート機械、基礎工事用機械、せん孔機、さく岩機、鉄柱、破砕機、摩砕機、選別機、建設用トラクタ、建設用ショベルトラック、建設・鉱山機械の部分品・取付具・附属品</t>
    <phoneticPr fontId="33"/>
  </si>
  <si>
    <t>化学繊維機械、紡績機械、製織機械、編組機械、染色整理仕上機械、縫製機械（家庭用ミシン、工業用ミシン）、毛糸手編機械、繊維機械の部分品・取付具・附属品</t>
    <phoneticPr fontId="33"/>
  </si>
  <si>
    <t>食品機械・同装置：穀物処理機械・同装置、製パン・製菓機械・同装置、醸造用機械、牛乳加工・乳製品製造機械・同装置、肉製品・水産製品製造機械、食品機械・同装置の部分品･取付具･附属品
木材加工機械：製材機械（帯のこ盤、丸のこ盤等）、木材加工機械（かんな盤、のこ盤、くぎ打機械等）、合板機械（ベニヤレース、プレス、スライサ等）、製材・木材加工・合板機械の部分品・取付具・附属品
パルプ装置・製紙機械：パルプ製造機械・同装置（割木機、砕木機、リファイナー等）、抄紙機（長網式・丸網式・短網式・コンビネーション式抄紙機等）、断裁機、巻取機、コーティングマシン等、パルプ装置・製紙機械の部分品・取付具・附属品
印刷・製本・紙工機械：印刷機械（とっ版印刷機械、平版印刷機（Ｂ３版以上）、特殊印刷機械、おう版印刷機等）、製本機械（断裁機、紙締機、紙折機等）、紙工機械（製箱機械、段ボール製造機械、袋・封筒製造機械、紙コップ製造機等）、製版機械（活字鋳造機、写真植字機等）、印刷・製本・紙工機械の部分品・取付具・附属品
包装・荷造機械：個装・内装機械、外装・荷造機械、包装・荷造機械の部分品・取付具・附属品</t>
    <phoneticPr fontId="33"/>
  </si>
  <si>
    <t>熱交換器（分縮機、熱換器を含む）、焼成機、圧搾機器、ろ過機器、分離機器、混合機、かくはん機、ねつ和機、溶解機、造粒機、乳化機、粉砕機、反応機、発生炉、乾留炉、電解槽、蒸発機器、蒸留機器、蒸煮機器、晶出機器、乾燥機器、焙焼機、焼結機器、集じん機器、化学装置用タンク（固定式、浮屋根式、球形、その他）、化学機械の部分品・取付具・附属品
鋳造装置：ダイカストマシン、その他の鋳造装置（造型機、型込機、中子整型機、特殊型造型機等）、鋳型・鋳型定盤（製鉄、製鋼用に限る）、鋳造装置の部分品・取付具・附属品
プラスチック加工機械：射出成形機、押出成形機、その他のプラスチック加工機械（圧縮成形機、中空成形機、真空成形機等）、プラスチック加工機械・同附属装置の部分品・取付具・附属品</t>
    <phoneticPr fontId="33"/>
  </si>
  <si>
    <t>旋盤、ボール盤、中ぐり盤、フライス盤、平削盤、ブローチ盤、研削盤、歯切り盤、歯車仕上機械、マシニングセンタ、専用機、形削盤、ホーニング盤、ラップ盤、金切のこ盤、金属工作機械の部分品・取付具・附属品、圧延機械、精整仕上装置、ベンディングマシン、液圧プレス、機械プレス、せん断機、鍛造機械、ワイヤフォーミングマシン、ガス溶接・溶断機、金属圧延用ロール、金属加工機械の部分品・取付具・附属品、特殊鋼切削工具、超硬工具（粉末や金製品を除く）、空気動工具、電動工具、ダイヤモンド工具、治具・金属加工用附属品</t>
    <phoneticPr fontId="33"/>
  </si>
  <si>
    <t>ウェーハプロセス（電子回路形成）用処理装置、組立用装置、フラットパネルディスプレイ製造装置、半導体製造装置の部分品・取付具・附属品</t>
    <phoneticPr fontId="33"/>
  </si>
  <si>
    <t>プレス用金型、鍛造用金型、鋳造用金型（ダイカスト用を含む）、プラスチック用金型、ゴム用金型、ガラス用金型、金型の部分品・附属品、真空ポンプ、真空や金装置、真空化学装置、真空蒸着装置、真空成膜装置、スパッタリング装置、ドライエッチング装置、ＣＶＤ装置、イオン注入装置（半導体製造装置用は除く）、真空装置・真空機器の部分品･取付具･附属品、マニュアル・マニピュレータ、固定シーケンスロボット、可変シーケンスロボット、プレイバックロボット、サービス用ロボット、数値制御ロボット、ロボットの部分品・取付具・附属品、ゴム工業用機械器具、ガラス工業用特殊機械、その他の生産用機械（たばこ製造機械、化学薬品・医薬品製造用特殊機械、帽子製造機械、皮革処理機械、製靴機械等）、その他の生産用機械の部分品・取付具・附属品</t>
    <phoneticPr fontId="33"/>
  </si>
  <si>
    <t>静電間接式複写機、デジタル式複写機、フルカラー複写機、複写機の部分品・取付具・附属品、計算機械、ワードプロセッサ、金銭登録機（レジスタ）、タイプライタ、タイムレコーダ、タイムスタンプ、謄写機、あて名印刷機、マイクロ写真機、オフセット印刷機（Ｂ３版未満）、硬貨計算機、シュレッダ、事務用機械（複写機を除く）の部分品・取付具・附属品</t>
    <phoneticPr fontId="33"/>
  </si>
  <si>
    <t>自動販売機：食料・食品自動販売機、たばこ自動販売機、きっぷ自動販売機、自動販売機の部分品・取付具・附属品
娯楽用機器：パチンコ･スロットマシン（パチンコ台、パチンコ玉自動補給装置、スロットマシン台等）、ゲームセンター用娯楽機器（アーケードゲーム機、クレーンゲーム機、業務用テレビゲーム機等）、遊園地用娯楽機器（ジェットコースター、メリーゴーランド、コーヒーカップ等）、娯楽用機器の部分品・取付具・附属品
その他のサービス用機器：業務用洗濯装置、自動車整備・サービス機器、その他のサービス用・民生用機械器具（両替機、自動改札機、自動入場機、コインロッカー等）、その他のサービス用機器の部分品・取付具・附属品</t>
    <phoneticPr fontId="33"/>
  </si>
  <si>
    <t>一般長さ計、積算体積計（オイルメータ、ガスメータ、水量メータ等）、その他の体積計（ます、化学用体積計、メスフラスコ等）、はかり（台はかり、ばね式はかり、電子はかり等）、温度計（ガラス製のもの）、圧力計、金属温度計、流量計、液面計、精密測定器、工業用長さ計、光分析装置、その他の分析装置、材料試験機、その他の試験機、光度計、光束計、照度計、屈折度計、公害計測器、密度計、比重計、騒音計、波数計、速さ計、地震計、測量機械器具（ジャイロ計器、磁気コンパス、測角測量機、水準測量機等）、分析器・試験機・計量器・測定器の部分品・取付具・附属品、研究用機器（化学機器、物理学機器、気象観測機器等）、教育用機器（物理・化学・博物実験機器、数学機器等）、地球物理学機器（重量計、磁力計等）、天文機器、理化学機械器具の部分品・取付具・附属品</t>
    <phoneticPr fontId="33"/>
  </si>
  <si>
    <t>医療用機械器具・装置、病院用器具・装置、歯科用機械器具・装置、動物用医療機械器具、医療用品、歯科材料、医療用機械器具の部分品・取付具・附属品
※医療用のX線装置、電子応用装置及びレーザー装置は「電子応用装置・電気計測器」</t>
    <phoneticPr fontId="33"/>
  </si>
  <si>
    <t>35ミリカメラ（フォーカルプレンシャッタ式、レンズシャッタ式、ハーフサイズカメラ）、35ミリ以外のカメラ（二眼レフカメラ、小型カメラ、業務用カメラ）、写真装置・同関連器具（引伸機、現像・焼付・仕上用器具、写真乾燥機、リーダ、ビュア）、カメラの写真装置の部分品・取付具・附属品（フィルタ、フード、三脚、雲台、セルフタイマ、距離計、露出計、シャッタ、ボディ、じゃ腹、近接撮影・望遠撮影用アタッチメント、ストロボ等）、望遠鏡、双眼鏡、顕微鏡、拡大鏡、映画用撮影機、映写機、スライド映写機、映画現像装置、映画焼付機、映写スクリーン、カメラ用レンズ、カメラ用交換レンズ、光学レンズ、プリズム、その他の光学機械の部分品・取付具・附属品</t>
    <phoneticPr fontId="33"/>
  </si>
  <si>
    <t>銃、砲、爆発物投射機、戦闘車両、銃弾、砲弾、爆発物、指揮装置、武器の部分品・附属品、武器修理</t>
    <phoneticPr fontId="33"/>
  </si>
  <si>
    <t>マイクロ波管、陰極線管（ブラウン管）、表示管、Ｘ線管、プラズマディスプレイパネル、プラズマディスプレイモジュール（パネルの生産から一貫して行っているもの）、シリコンダイオード、整流素子、シリコントランジスタ、トランジスタ、サーミスタ、バリスタ、サイリスタ、光電変換素子（発光ダイオード、レーザダイオード、カプラ・インタラプタ、太陽電池セル）、バイポーラ型ＩＣ、モス型ＩＣ、線形回路、混成集積回路（薄膜、厚膜）、実装していない集積回路（輸出分）
液晶パネル:アクティブ型（ＴＦＴ型）、パッシブ型、液晶モジュール（パネルの生産から一貫して行っているもの）</t>
    <phoneticPr fontId="33"/>
  </si>
  <si>
    <t>磁気テープ（生のもの）（録音用・録画用・電算機用）、磁気ディスク（生のもの）（フレキシブルディスク、光磁気ディスク、光ディスク）、リジットプリント配線板、フレキシブルプリント配線板、モジュール基板、プリント配線実装基板、モジュール実装基板、抵抗器、固定コンデンサ、コンデンサ、トランス、スイッチ、コネクタ、リレー、音響部品、磁気ヘッド、小型モータ（３Ｗ未満のもの）、スイッチング電源、ＴＶ用チューナ、コントロールユニット、磁性材部品（粉末や金によるもの）、シリコンウエハ（表面研磨したもの）
※記録済のCD・DVD等は「その他の製造工業製品」</t>
    <phoneticPr fontId="33"/>
  </si>
  <si>
    <t>タービン発電機、エンジン発電機、直流電動機、単相誘導電動機、三相誘導電動機、その他の交流電動機（同期電動機、整流子電動機等）、直流・交流小形電動機、その他の小形電動機（シンクロ電機、ステッピングモータ等）、その他の発電機（直流発電機、水車発電機、電動発電機等）、回転電機機械の部分品・取付具・附属品、標準変圧器、非標準変圧器、特殊用途変圧器、計器用変成器、誘導電圧調整器、リアクトル、変圧器類の部分品・取付具・附属品、配電盤、監視制御装置、分電盤、継電器、遮断機、開閉器、プログラマブルコントローラ、開閉装置・配電盤・電力制御装置の部分品・取付具・附属品、小形開閉器、点滅器、接続器、電球保持器、パネルボード、小形配線箱、ヒューズ、配線附属品、充電発動機、始動電動機、磁石発動機、点火用コイル、ディストリビュータ、点火せん、内燃機関電装品の部分品･取付具･附属品、アーク溶接機、抵抗溶接機、コンデンサ、電気炉、産業用電熱装置、電力変換装置、シリコン・セレン整流器、その他の産業用電気機器の部分品・取付具・附属品</t>
    <phoneticPr fontId="33"/>
  </si>
  <si>
    <t>民生用エアコンディショナ（ウインド形、セパレート形）、民生用エアコンディショナの部分品・取付具・附属品、
ちゅう房機器：電子レンジ（オーブンレンジ、スチームレンジを含む）、電気がま、ジャーポット、電気冷蔵庫、食器洗い乾燥機、電磁調理器（クッキングヒーター）
空調・住宅関連機器：扇風機、換気扇、電気温水器、除湿器、加湿器、空気清浄機
衣料衛生関連機器：電気アイロン、電気掃除機、電気洗濯機（洗濯乾燥機を含む）、洗濯物乾燥機、電気温水洗浄便座
その他の民生用電気機械：電気かみそり、電気ストーブ、電気カーペット、電気マッサージ器具、民生用電気機械器具（民生用エアコンディショナを除く）の部分品･取付具･附属品</t>
    <phoneticPr fontId="33"/>
  </si>
  <si>
    <t>医療用Ｘ線装置、産業用Ｘ線装置、産業用テレビジョン装置、医療用電子応用装置、超音波応用装置、高周波電力応用装置、電子顕微鏡、数値制御装置、ガイガー計数器、レーザー装置、磁気応用探知装置、電子応用装置の部分品・取付具・附属品</t>
    <phoneticPr fontId="33"/>
  </si>
  <si>
    <t>電気計器（積算電力計、電流計、電圧計等）、電気測定器（電圧標準計、電流標準計、回路計等）、半導体・ＩＣ測定器、工業計器、医療用計測器、電気計測器の部分品・取付具・附属品</t>
    <phoneticPr fontId="33"/>
  </si>
  <si>
    <t>一般照明用電球、自動車用電球、ハロゲン電球、蛍光ランプ、ＨＩＤランプ、豆電球、クリスマスツリー用電球、赤外線電球、写真用せん光電球、パイロット電球、水銀灯、紫外線灯、殺菌灯、ネオン灯、アーク灯、白熱電灯器具、蛍光灯器具、水銀灯器具、発電ランプ、携帯電灯、殺菌灯器具、懐中電灯、ナトリウム灯器具、電気照明器具の部分品・取付具・附属品、マンガン乾電池、アルカリマンガン乾電池、酸化銀電池、リチウムイオン電池、鉛蓄電池、アルカリ蓄電池、リチウムイオン蓄電池、電池の部分品・取付具・附属品、導入線、電球口金、電球・電子用タングステン、モリブデン製品、永久磁石、電気接点、太陽電池モジュール、リードフレーム等
※LEDは「電子デバイス」</t>
    <phoneticPr fontId="33"/>
  </si>
  <si>
    <t>電話機、電話応用装置、ファクシミリ、交換機、搬送装置（デジタル伝送装置、変復調装置（モデム））、携帯電話機、簡易型携帯電話（ＰＨＳ）、ラジオ・テレビジョン放送装置、固定局通信装置、移動局通信装置（携帯電話機及び簡易型携帯電話（ＰＨＳ）を除く）、携帯用無線通信装置、無線応用装置（カーナビゲーションシステムを含む）、その他の無線通信装置、交通信号保安装置（電気信号機、機械信号機、電気転てつ器、機械転てつ機等）、火災報知設備、防犯警報装置、発光信号装置、通報信号装置、交通信号保安装置の部分品・取付具・附属品</t>
    <phoneticPr fontId="33"/>
  </si>
  <si>
    <t>ＤＶＤ－ビデオ、ビデオカメラ、デジタルカメラ、ビデオ機器・デジタルカメラの部分品・取付具・附属品、ステレオセット、カーステレオ、テープレコーダ、デジタルオーディオディスクプレーヤ、ハイファイ用アンプ、ハイファイ用・自動車用スピーカシステム、補聴器、スピーカ、マイクロホン、イヤホン、電気音響機器の部分品・取付具・附属品、ラジオ受信機、テレビ受信機（ブラウン管テレビ、液晶テレビ、プラズマテレビ、プロジェクションテレビ（受信機一体型））</t>
    <phoneticPr fontId="33"/>
  </si>
  <si>
    <t>デスクトップ型パーソナルコンピュータ、ノートブック型パーソナルコンピュータ、サーバ用パーソナルコンピュータ、汎用コンピュータ、ミッドレンジコンピュータ（ミニコンピュータ、オフィスコンピュータ、ワークステーション、サーバ（サーバ用パーソナルコンピュータを除く））、電子計算機本体の部分品・取付具・附属品
外部記憶装置：磁気ディスク装置、光ディスク装置、フレキシブルディスク装置
印刷装置：シリアルプリンタ、ラインプリンタ、作図装置（プロッター）
表示装置：ディスプレイ（電子計算機用）
その他の附属装置：金融用端末装置、その他の端末装置
電子計算機附属装置の部分品・取付具・附属品</t>
    <phoneticPr fontId="33"/>
  </si>
  <si>
    <t>軽乗用車、小型乗用車、普通乗用車</t>
    <phoneticPr fontId="33"/>
  </si>
  <si>
    <t>小型バス、大型バス、軽トラック、小型トラック（ガソリン車、ディーゼル車）、普通トラック（ガソリン車、ディーゼル車）、けん引車、特別用途車、トレーラ、小型トラックボデー、普通トラックボデー、特別用途車ボデー</t>
    <phoneticPr fontId="33"/>
  </si>
  <si>
    <t>自動車用ガソリン機関、自動車用ディーゼル機関、二輪自動車・モータスクータ用内燃機関、自動車用内燃機関の部分品・取付具・附属品（ラジエータ、オイルストレーナ、オイルフィルタ、ピストン、吸気弁、排気弁、シリンダーライナ、キャブレタ、空気清浄器、燃料噴射装置等）、駆動・伝導・操縦装置部品、懸架・制動装置部品、シャシー部品・車体部品、カーエアコン、カーヒータ、座席、ＫＤセット（乗用車、バス、トラック、二輪自動車）
※シートベルトは「その他の製造工業製品」、窓ガラスは「ガラス製品」、タイヤは「ゴム製品」、スピードメータは「業務用機械」、エアバッグは「その他の製造工業製品」</t>
    <phoneticPr fontId="33"/>
  </si>
  <si>
    <t>貨物船、貨客船、客船、自動車航送船、油送船、漁船等の鋼船、木造船舶、木製舟艇、プラスチック製舟艇、金属製（鋼船を除く。）舟艇（20総トン数未満）、舶用ディーゼル機関、舶用焼玉機関、舶用電気点火機関、舶用蒸気機関、舶用ガスタービン、舶用蒸気タービン、舶用機関の部分品・取付具・附属品</t>
    <phoneticPr fontId="33"/>
  </si>
  <si>
    <t>鉄道・軌道用の機関車、旅客車、貨物車、特殊車、同部品</t>
    <phoneticPr fontId="33"/>
  </si>
  <si>
    <t>ピストン機、ターボジェット機、ターボプロップ機、ヘリコプタ、グライダ、機体部品・附属装置、発動機（ピストン発動機、ターボジェット発動機、ターボプロップ発動機、ターボシャフト発動機等）、その他の航空機部分品・補助装置（プロペラ、回転翼、補機、航空計器、操縦訓練用設備、保命装置等）</t>
    <phoneticPr fontId="33"/>
  </si>
  <si>
    <t>完成自転車（軽快車、子供車、幼児車、ミニサイクル、マウンテンバイク、電動アシスト車、特殊車）、車いす（手動式）、
自転車用フレーム、自転車の部分品・取付具・附属品
産業用運搬車両：構内運搬車（蓄電池運搬車、内燃機関運搬車、動力付運搬車）、フォークリフトトラック、
ショベルトラック（建設用を除く）、産業用トレーラ、産業用機関車、産業用貨車、ストラドルキャリヤ、パレットトラック、
産業用運搬車両の部分品・取付具・附属品
他に分類されない輸送機械：飛しょう体（ロケット、人工衛星、宇宙船）、飛しょう体の部分品・附属品、
他に分類されない輸送用機械器具（荷車、手押車、ショッピングカー、ゴルフカー、ゴルフカート等、車いす（電動式））、
他に分類されない輸送用機械器具の部分品・取付具・附属品</t>
    <phoneticPr fontId="33"/>
  </si>
  <si>
    <t>トランプ、花札、囲碁、将棋、麻雀ぱい、家庭用テレビゲーム、電子応用がん具、金属製がん具、モデルキット、空気入りビニルがん具、縫いぐるみ、木製がん具、プラスチック製がん具、日本人形、節句人形、ひな人形、西洋人形、児童乗物（歩行補助機、乳母車、三輪車）、がん具の部分品・附属品、野球用具、ソフトボール用具、バスケットボール用具、バレーボール用具、ラグビー用具、サッカー用具、テニス用具、卓球用具、バドミントン用具、ゴルフ用具、ホッケー用具、スキー用具、水上スキー用具、スケート用具、トラック・フィールド用具、体操用具、釣道具・同附属品、ぶらんこ、すべり台、空気銃、猟銃、剣道用具、ハンググライダー、運動用品の部分品・附属品</t>
    <phoneticPr fontId="33"/>
  </si>
  <si>
    <t>首飾り、腕輪、指輪、イヤリング、ブローチ、ロケット、カフスボタン、コンパクト、バッチ、バックル、メダル、くし、宝石箱、小物箱、天然・養殖・人造真珠身辺細貨品（首飾り、腕輪、指輪、イヤリング、ブローチ、カフスボタン、タイピン等）、すず・アンチモン製品、ボタン、縫針、ミシン針、スライドファスナー、スナップホック、かつら、かもじ、勲章、身辺細貨品の部分品・附属品、ウォッチ（ムーブメントを含む）（ぜんまい時計、電池時計）、クロック（ムーブメントを含む）（機械時計、置時計、目覚時計、掛時計、計器板時計）、その他の時計（ストップウォッチ、タイマー時計、メトロノーム等）、時計の部分品（文字板、ぜんまい、歯車、ねじ）、時計側、ピアノ、ギター、電気ギター、電子楽器（エレクトーン、キーボードシンセサイザー、電子キーボード、電子ピアノ）、オルガン、アコーディオン、打楽器、管楽器、弦楽器、三味線、琴、尺八、ハーモニカ、オルゴールのムーブメント、シンセサイザー、楽器の部分品・取付具・附属品、万年筆、シャープペンシル、ボールペン、マーキングペン、鉛筆、シャープペンシルの芯、水彩絵具、クレヨン、パステル、スケッチボックス、毛筆、画筆、油絵具、カンバス、画板、画布、ポスターカラー、印章、印肉、スタンプ、スタンプ台、定規、コンパス、製図板、そろばん、事務用・工業用のり、ステープラ、筆箱、穴あけ器、鉛筆削器、筆記具・文具の部分品・附属品、畳、畳床、畳表、ござ、むしろ、花むしろ、かます、わら、なわ、麦わら帽子、さなだ帽子、オーディオディスクレコード、オーディオテープレコード、ビデオディスクレコード、ビデオテープレコード、ゲームソフト記録物（ＣＤ、ＤＶＤ、カセット）、コンピュータソフト記録物（ＣＤ、ＤＶＤ等）、プリペイドカード、漆器製家具、漆器製台所・食卓用品、その他の漆器製品、うちわ、扇子、ちょうちん、歯ブラシ、化粧用ブラシ、その他のブラシ、ほうき、はたき、モップ、その他の清掃用品、洋傘、和傘、マッチ、たばこ用ライター、煙火（がん具を含む）、看板、標識、展示装置、マネキン人形、人台、その他のモデル、模型（地球儀、食品模型）、工業用模型（木型を含む）、魔法瓶、パレット、繊維壁材、線香類、人体安全保護具、救命用具、ユニット住宅、ルームユニット、ランプかさ、葬儀用品、眼鏡、眼鏡わく、眼鏡レンズ（コンタクトレンズを含む）
※無記録のCD・DVD等は「その他の電子部品」</t>
    <phoneticPr fontId="33"/>
  </si>
  <si>
    <t>鉄屑、非鉄金属屑、プラスチック屑、ガラスびん、古紙、落綿、毛屑、粗獣毛、石膏、高炉ガス灰、フライアッシュ、鉱さい（鉱滓）、硫黄、副産蛹、果汁搾りかす、屑肉、野菜屑、醤油搾りかす、コーヒーかす、硫安、硅酸石灰、ＬＰＧ、炭田ガス、高炉ガス、転炉ガス等</t>
    <phoneticPr fontId="33"/>
  </si>
  <si>
    <t>専用住宅（木造）、産業併用住宅のうち居住の用に供せられる部分（木造）、専用住宅（非木造）、産業併用住宅のうち居住の用に供せられる部分（非木造）</t>
    <phoneticPr fontId="33"/>
  </si>
  <si>
    <t>工場・倉庫、事務所、学校、病院・店舗</t>
    <phoneticPr fontId="33"/>
  </si>
  <si>
    <t>道路、街路、有料道路、区画整理、河川改修、河川総合開発、砂防、海岸、下水道、廃棄物処理施設、公園、港湾、漁港、空港、災害復旧、土地改良、林道、治山</t>
    <phoneticPr fontId="33"/>
  </si>
  <si>
    <t>鉄道軌道に関する構築物、発・送・配電施設に関する構築物、電気通信線路施設に関する構築物、上・工業用水道等に関する構築物、埋立・土地造成等の工事、
ガスタンク・駐車場・ゴルフ場・球技場・遊園地・パイプライン等の建設工事及び民間の行う団地内区画道路・さん橋・堤防等の道路、河川等建設工事など</t>
    <phoneticPr fontId="33"/>
  </si>
  <si>
    <t>水道局（部）、水道事務所、浄水場、配水場、ポンプ場等の活動</t>
    <phoneticPr fontId="33"/>
  </si>
  <si>
    <t>し尿収集・処理、ごみ収集・処理、産業廃棄物収集・処理等の活動</t>
    <phoneticPr fontId="33"/>
  </si>
  <si>
    <t>製造小売の例：男子服小売、菓子小売、パン小売、豆腐・かまぼこ等加工食品小売、料理品小売、家具小売、建具小売、畳小売、宗教用具小売
※弁当の製造小売は「食料品」</t>
    <phoneticPr fontId="33"/>
  </si>
  <si>
    <t>都市銀行、地方銀行（第二地銀を含む）、信託銀行、インターネット専業銀行、在日外国銀行支店、農林中央金庫、信用農業協同組合連合会、信用漁業協同組合連合会、農業協同組合（信用事業）、漁業協同組合（信用事業）、信用金庫、信金中央金庫、信用協同組合、全国信用協同組合連合会、商工組合中央金庫、労働金庫、労働金庫連合会、短資会社、証券金融会社、証券会社、投資運用会社、証券投資顧問会社、金融商品取引所、郵便局株式会社（銀行代理業務）及び「〔参考８〕平成23年(2011年)産業連関表における中央政府、地方政府、独立行政法人、特殊法人、認可法人等の扱い」において「公的活動」の「金融」に格付けされるもの</t>
    <phoneticPr fontId="33"/>
  </si>
  <si>
    <t>生命保険、保険年金、生命保険再保険、生命保険代理店、農協共済（生命保険共済等）の再共済、火災保険、地震保険、海上保険、自動車保険（自賠責、任意）、盗難保険、運送保険、損害保険再保険、貿易保険、損害保険代理店、農協共済（火災保険、自動車共済等）の再保険・再々共済</t>
    <phoneticPr fontId="33"/>
  </si>
  <si>
    <t>不動産の売買・貸借・交換の代理・仲介手数料、不動産管理手数料、不動産賃貸料（貸店舗（店舗併用住宅の場合は貸店舗部分のみ）、貸ビル、貸倉庫等）
※駐車場業は「運輸附帯サービス」、文化会館や市民会館の会議室の使用料は「その他の非営利団体サービス」、会場借上料は「娯楽サービス」</t>
    <phoneticPr fontId="33"/>
  </si>
  <si>
    <t>ＪＲ、公・民営の鉄道・軌道（普通鉄道、軌道、地下鉄道、モノレール鉄道、案内軌条式鉄道、鋼索鉄道、索道及び無軌条電車）の旅客輸送</t>
    <phoneticPr fontId="33"/>
  </si>
  <si>
    <t>ＪＲ、民営鉄道の貨物輸送</t>
    <phoneticPr fontId="33"/>
  </si>
  <si>
    <t>乗合バス業、貸切バス業、特定旅客自動車運送業の旅客輸送、ハイヤー・タクシー業、軽車両による旅客輸送</t>
    <phoneticPr fontId="33"/>
  </si>
  <si>
    <t>トラック運送業（一般貨物（特別積合せ貨物含む。）、特定貨物、貨物軽自動車）、軽車両などによる貨物輸送</t>
    <phoneticPr fontId="33"/>
  </si>
  <si>
    <t>外国航路運輸業の旅客・貨物輸送</t>
    <phoneticPr fontId="33"/>
  </si>
  <si>
    <t>沿海旅客海運業（旅客定員12人以下の船舶によるものも含む。）の旅客輸送、沿海貨物海運業の貨物輸送、港湾旅客海運業の旅客輸送、河川水運業及び湖沼水運業の旅客・貨物輸送</t>
    <phoneticPr fontId="33"/>
  </si>
  <si>
    <t>一般港湾運送業、港湾荷役業、はしけ運送業、いかだ運送業</t>
    <phoneticPr fontId="33"/>
  </si>
  <si>
    <t>航空運送業による国際・国内の旅客・貨物輸送、航空機使用事業（薬剤散布、航空写真撮影等）</t>
    <phoneticPr fontId="33"/>
  </si>
  <si>
    <t>利用運送業（第一種利用運送業）、集配利用運送業（第二種利用運送業）、運送取次業</t>
    <phoneticPr fontId="33"/>
  </si>
  <si>
    <t>普通倉庫業（野積倉庫、サイロ倉庫、タンク倉庫、危険品倉庫、トランクルームを含む。）、冷蔵倉庫業、水面木材倉庫業、農業協同組合倉庫、水産業協同組合倉庫、森林組合倉庫、中小企業等協同組合倉庫等の物品の保管・荷役
※コインロッカーは「その他の対個人サービス」</t>
    <phoneticPr fontId="33"/>
  </si>
  <si>
    <t>荷造業、貨物こん包業、組立こん包業、工業製品組立こん包業、輸出こん包業</t>
    <phoneticPr fontId="33"/>
  </si>
  <si>
    <t>自動車道業、有料道路、有料橋、有料トンネル、自動車ターミナル、日本標準産業分類の細分類4854「貨物荷扱固定施設業」のうち道路輸送に係るもの、有料駐車場、港湾・漁港の管理、水路情報の提供、水先、検数、検量、鑑定、サルベージ、空港管理、航空交通管制、航空機給油施設提供、利便施設提供、供給施設提供、旅行業、運送代理店、海運仲立業等の取扱
※公安委員会の設置するパーキングメーターは「公務」、レンタカーは「物品賃貸サービス」</t>
    <phoneticPr fontId="33"/>
  </si>
  <si>
    <t>通常郵便物、信書便</t>
    <phoneticPr fontId="33"/>
  </si>
  <si>
    <t>電話、電信、電報、専用等、携帯電話、ＰＨＳ、衛星携帯電話、無線呼出し、船舶電話等、ＩＳＰ（インターネット・サービス・プロバイダ）、ＩＸ（インターネット・エクスチェンジ）業、ＩＤＣ（インターネット・データ・センター）業、インターネット接続サービス、音声蓄積サービス、ファックス蓄積サービス等
有線放送電話、電気通信受託業務、船舶電話受託業務、空港無線電話受託業務、移動無線センター、簡易郵便局の郵便事業、郵便切手類販売所（手数料）等</t>
    <phoneticPr fontId="33"/>
  </si>
  <si>
    <t>日本放送協会によるテレビジョン・ラジオ・衛星放送、広告料収入又は有料放送収入によるテレビジョン・ラジオ・衛星放送、有線テレビジョン放送、有線ラジオ放送</t>
    <phoneticPr fontId="33"/>
  </si>
  <si>
    <t>ソフトウェア業：受注ソフトウェア開発、業務用パッケージ、ゲームソフト、その他のソフトウェア
情報処理・提供サービス業：受託計算サービス、計算センター、マシンタイムサービス、データ入力サービス、経済情報提供サービス、不動産情報提供サービス、気象情報提供サービス、交通運輸情報提供サービス、市場調査、世論調査</t>
    <phoneticPr fontId="33"/>
  </si>
  <si>
    <t>ＡＳＰ（アプリケーション・サービス・プロバイダ）、電子認証、情報ネットワーク・セキュリティ・サービス、ポータルサイト運営等
※ネットバンキングは「金融保険業」、ネット広告業は「広告」</t>
    <phoneticPr fontId="33"/>
  </si>
  <si>
    <t>映画の制作・配給、ビデオ制作・発売、テレビ番組制作、テレビコマーシャル制作、レコード制作、音楽出版、ラジオ番組制作、広告制作（印刷物にかかるもの）、共同通信社、時事通信社、新聞社支局（印刷発行を行わないもの）、貸スタジオ、プリプロダクション、ポストプロダクション、書籍、雑誌、定期刊行物、その他の出版</t>
    <phoneticPr fontId="33"/>
  </si>
  <si>
    <t>幼稚園、小学校、中学校、高等学校、中等教育学校、特別支援学校、高等専門学校、短期大学、大学、専修学校、各種学校</t>
    <phoneticPr fontId="33"/>
  </si>
  <si>
    <t>公民館、図書館、博物館、美術館、動物園、植物園、水族館、青少年教育施設（青年の家、少年自然の家等）、社会通信教育、女性教育会館等、航空保安大学校、防衛大学校、警察大学校、自治大学校、気象大学校、消防大学校、独立行政法人高齢・障害・求職者雇用支援機構、独立行政法人航海訓練所等、社員教育受託業、歯科衛生士養成所（専修学校、各種学校でないもの）、料理学校（専修学校、各種学校でないもの）、洋裁学校（専修学校、各種学校でないもの）、自動車教習所（専修学校、各種学校でないもの）等</t>
    <phoneticPr fontId="33"/>
  </si>
  <si>
    <t>独立行政法人物質・材料研究機構、独立行政法人産業技術総合研究所、独立行政法人医薬基盤研究所、理学研究所、工学研究所、農学研究所、医学・薬学研究所等、国立教育政策研究所、国立国語研究所、国立社会保障・人口問題研究所、独立行政法人労働政策研究・研修機構等、東洋文化研究所、社会科学研究所等、人文科学研究所</t>
    <phoneticPr fontId="33"/>
  </si>
  <si>
    <t>①企業の研究所・研究部などで行われる本来的な活動研究に必要な思索、考案、情報・資料の収集、試作、実験、検査、分析、報告などをいう。したがって、研究の実施に必要な機械、器具、装置などの工作、動植物の育成、文献調査などの活動を含む。
②企業の研究所以外、例えば、生産現場である工場などでは、上記①の活動及びパイロットプラント、プロトタイプモデルの設計・製作及びそれによる試験の活動</t>
    <phoneticPr fontId="33"/>
  </si>
  <si>
    <t>一般診療（入院診療（歯科診療は除く。））、一般診療（入院外診療（歯科診療は除く。））、歯科診療の活動の範囲、薬局、調剤薬局及びファーマシーでの調剤行為、助産所、訪問看護ステーション、施術所、アイバンク、骨髄バンク、衛生検査所、滅菌業（医療用器材）、臨床検査業等</t>
    <phoneticPr fontId="33"/>
  </si>
  <si>
    <t>保健所、健康相談所、検疫所（動、植物を除く）、検査業（寄生虫卵、水質）、食肉衛生検査所、犬管理所、犬管理事務所、健康相談施設、食肉衛生検査業、消毒業（物品、電話機）</t>
    <phoneticPr fontId="33"/>
  </si>
  <si>
    <t>国民年金、厚生年金、共済年金、健康保険、介護保険、労働保険、国民年金基金・連合会、厚生年金基金、企業年金基金・連合会等の社会保険事務、社会福祉事務所、保育所、児童相談所、児童厚生施設（児童館）、児童養護施設、児童自立支援施設、養護老人ホーム、軽費老人ホーム、老人福祉センター、障害者支援施設、自立訓練事業所、有料老人ホーム、更生保護施設、ケアハウス</t>
    <phoneticPr fontId="33"/>
  </si>
  <si>
    <t>介護老人福祉施設（特別養護老人ホーム）、介護老人保健施設、介護療養型医療施設、居宅サービス、地域密着型サービス、介護予防サービス、地域密着型介護予防サービス</t>
    <phoneticPr fontId="33"/>
  </si>
  <si>
    <t>織物協同組合、商工会議所、経済団体連合会、生命保険協会、全国銀行協会、日本税理士会連合会、全国中小企業団体中央会、全国農業会議所等、宗教団体、労働団体、学術団体、文化団体、政治団体、学士会、囲碁連盟、県民会館、文化会館</t>
    <phoneticPr fontId="33"/>
  </si>
  <si>
    <t>産業用機械器具（建設機械器具を除く。）賃貸業：農業機械器具賃貸業、通信機械器具賃貸業、電話交換機賃貸業、医療機械器具賃貸業、鉱山機械器具賃貸業、金属工作機械賃貸業、金属加工機械賃貸業、プラスチック成形加工機械賃貸業、電動機賃貸業、計測器賃貸業、自動販売機（コインオペレータ）賃貸業、陳列棚賃貸業、荷役運搬機械設備賃貸業、コンテナ賃貸業、パレット賃貸業、ボウリング機械設備賃貸業
建設機械器具賃貸業：建設機械器具賃貸業、土木機械器具賃貸業、パワーショベル賃貸業、建設用クレーン賃貸業
電子計算機・同関連機器賃貸業：電子計算機賃貸業、電子計算機関連機器賃貸業
事務用機械器具（電算機等を除く。）賃貸業：事務用機械器具賃貸業、電子式複写機賃貸業、会計機械賃貸業、金銭登録機賃貸業、ファイリングシステム用器具賃貸業
スポーツ・娯楽用品・その他の物品賃貸業：スポーツ用品賃貸業、スキー用品賃貸業、スケート靴賃貸業、貸自転車業、運動会用具賃貸業、貸テント業、貸ヨット業、貸モータボート業、映画用諸道具賃貸業、演劇用諸道具賃貸業、映写機賃貸業、映画フィルム賃貸業、貸衣しょう業、貸ビデオ業、貸本屋、貸楽器業、貸美術品業、貸ふとん業、貸植木業、貸花環業、医療・福祉用具賃貸業
※貸おしぼり業は「洗濯・理容・美容・浴場業」</t>
    <phoneticPr fontId="33"/>
  </si>
  <si>
    <t>レンタカー業、自動車リース業</t>
    <phoneticPr fontId="33"/>
  </si>
  <si>
    <t>新聞･雑誌･その他の広告：新聞広告、雑誌広告、ＤＭ広告、屋外広告、交通広告、インターネット広告、折込み広告</t>
    <phoneticPr fontId="33"/>
  </si>
  <si>
    <t>一般機械修理、建設・鉱山機械整備・修理、電気機械修理、産業用運搬車両修理、光学機械修理</t>
    <phoneticPr fontId="33"/>
  </si>
  <si>
    <t>法律事務所、特許事務所、公証人役場、司法書士事務所、公認会計士事務所、税理士事務所、設計監督業、建物設計製図業、建設コンサルタント業、測量業、地質調査業、ビルメンテナンス業、ビルサービス業、床磨き業、ガラスふき業、煙突掃除業、住宅消毒業、害虫駆除業、ビル清掃業、建築物飲料水管理業、建築物清掃業、建築物排水管清掃業
施設警備：施設警備業務、巡回警備業務、保安警備業務、空港保安警備業務、機械警備業務
雑踏警備：交通誘導警備業務、雑踏警備業務
運搬警備：貴重品運搬警備業務、核燃料物質等危険物運搬警備業務
身辺警備業務：速記業、あて名書き業、複写業、マイクロ写真業、商品検査業、生糸検査所、質量計量証明業、環境測定分析業、金属・鉱物分析業、民営職業紹介業、ディスプレイ業、産業用設備洗浄業、非破壊検査業、プラントエンジニアリング業、パーティ請負業、レッカー車業、ＬＰＧ充てん業、温泉供給業、デザイン業、経営コンサルタント業、機械設計業、行政書士業、不動産鑑定業、土地家屋調査士、司会業、通訳業、興信所、信用調査所</t>
    <phoneticPr fontId="33"/>
  </si>
  <si>
    <t>ホテル、旅館、国民宿舎、モーテル、簡易宿泊所、ベッドハウス、山小屋、下宿屋、会員宿泊所、共済組合宿泊所、保養所、ユースホステル、リゾートクラブ、合宿所</t>
    <phoneticPr fontId="33"/>
  </si>
  <si>
    <t>食堂、レストラン、専門料理店、そば・うどん店、すし店、酒場、ビヤホール、バー、キャバレー、ナイトクラブ、喫茶店、ハンバーガー店、持ち帰り飲食サービス、配達飲食サービス</t>
    <phoneticPr fontId="33"/>
  </si>
  <si>
    <t>洗濯業、クリーニング業、ランドリー業、クリーニング工場、洗濯物取次所、クリーニング取次所、リネンサプライ業、貸おむつ業、貸おしぼり業、貸ぞうきん業、貸モップ業、理容店、理髪店、バーバー、床屋、美容室、美容院、ビューティーサロン、銭湯業、温泉浴場業、蒸しぶろ業、砂湯業、サウナぶろ業、スパ業、鉱泉浴場業、健康ランド、スーパー銭湯、洗張業、染物業、エステティックサロン、コインシャワー業、コインランドリー業、ネイルサロン、ソープランド業</t>
    <phoneticPr fontId="33"/>
  </si>
  <si>
    <t>映画館、映画劇場、野外映画劇場、映画館賃貸業、ミニ・シアター、ビデオ・シアター、劇場、劇場附属オーケストラ・歌劇団・ダンシングチーム、寄席、相撲興行場、ボクシング場、野球場（プロ野球興行用）、劇団、芸能プロダクション、楽団、プロ野球団、プロレス協会、競輪場、競馬場、モータボート競走場、小型自動車競走場、競輪競技団、競馬競技団等、スポーツ施設提供業（別掲を除く。）、体育館、ゴルフ場、ゴルフ練習場、ボウリング場、テニス場、バッティング・テニス練習場、フィットネスクラブ、プール、アイススケート場、公園、遊園地、テーマパーク、ビリヤード場、囲碁・将棋所、マージャンクラブ、パチンコホール、ゲームセンター、スロットマシン場、ビンゴゲーム場、射的場、ダンスホール、マリーナ業、遊漁船業、芸ぎ業、カラオケボックス業、プレイガイド、場外馬券売場、場外車券売場、釣堀業、著述家業、芸術家業</t>
    <phoneticPr fontId="33"/>
  </si>
  <si>
    <t>写真撮影業、写真館、商業写真業、葬儀屋、斎場、火葬場、墓地管理業、冠婚葬祭互助会、結婚式場、学習塾（各種学校でないもの）、音楽教授業、書道教授業、生花・茶道教授業、そろばん教授業、外国語会話教授業、スポーツ・健康教授業、その他の教養・技能教授業、表具業、家具修理業、時計修理業、履物修理業、かじ業、楽器修理業、自転車修理業、造園業、植木業、家政婦、衣服修理業、手荷物預り業、自転車預り業、食品賃加工業、古綿打直し業、結婚相談業、写真現像・焼付業、観光案内業（ガイド）、宝くじ売りさばき業</t>
    <phoneticPr fontId="33"/>
  </si>
  <si>
    <t>とじひも、コピー用紙、連続伝票用紙、板紙、カーボン紙、帳簿類、伝票類、封筒、事務用紙、とじこみ用品、写真フィルム、印画紙、事務用のり、テープ、ひも、消しごむ、白墨、はさみ、電子式卓上計算機、筆記具、スタンプ台、朱肉、ステープラ、穴あけ、クリップ、半導体メモリメディア</t>
    <phoneticPr fontId="33"/>
  </si>
  <si>
    <t>需要増加額</t>
    <rPh sb="0" eb="2">
      <t>ジュヨウ</t>
    </rPh>
    <rPh sb="2" eb="4">
      <t>ゾウカ</t>
    </rPh>
    <rPh sb="4" eb="5">
      <t>ガク</t>
    </rPh>
    <phoneticPr fontId="13"/>
  </si>
  <si>
    <t>２　分析内容</t>
    <rPh sb="2" eb="4">
      <t>ブンセキ</t>
    </rPh>
    <rPh sb="4" eb="6">
      <t>ナイヨウ</t>
    </rPh>
    <phoneticPr fontId="7"/>
  </si>
  <si>
    <t>１　分析タイトル</t>
    <rPh sb="2" eb="4">
      <t>ブンセキ</t>
    </rPh>
    <phoneticPr fontId="7"/>
  </si>
  <si>
    <t>４　分析結果</t>
    <rPh sb="2" eb="4">
      <t>ブンセキ</t>
    </rPh>
    <rPh sb="4" eb="6">
      <t>ケッカ</t>
    </rPh>
    <phoneticPr fontId="7"/>
  </si>
  <si>
    <t>総合波及効果</t>
    <rPh sb="0" eb="2">
      <t>ソウゴウ</t>
    </rPh>
    <rPh sb="2" eb="6">
      <t>ハキュウコウカ</t>
    </rPh>
    <phoneticPr fontId="7"/>
  </si>
  <si>
    <t>直接効果比</t>
    <rPh sb="0" eb="2">
      <t>チョクセツ</t>
    </rPh>
    <rPh sb="2" eb="4">
      <t>コウカ</t>
    </rPh>
    <rPh sb="4" eb="5">
      <t>ヒ</t>
    </rPh>
    <phoneticPr fontId="7"/>
  </si>
  <si>
    <t>※端数処理のため内訳が合計と一致しない場合があります。</t>
    <rPh sb="1" eb="3">
      <t>ハスウ</t>
    </rPh>
    <rPh sb="3" eb="5">
      <t>ショリ</t>
    </rPh>
    <rPh sb="8" eb="10">
      <t>ウチワケ</t>
    </rPh>
    <rPh sb="11" eb="13">
      <t>ゴウケイ</t>
    </rPh>
    <rPh sb="14" eb="16">
      <t>イッチ</t>
    </rPh>
    <rPh sb="19" eb="21">
      <t>バアイ</t>
    </rPh>
    <phoneticPr fontId="7"/>
  </si>
  <si>
    <t>３　入力値</t>
    <rPh sb="2" eb="5">
      <t>ニュウリョクチ</t>
    </rPh>
    <phoneticPr fontId="7"/>
  </si>
  <si>
    <t>直　接　効　果</t>
    <rPh sb="0" eb="1">
      <t>チョク</t>
    </rPh>
    <rPh sb="2" eb="3">
      <t>セッ</t>
    </rPh>
    <rPh sb="4" eb="5">
      <t>コウ</t>
    </rPh>
    <rPh sb="6" eb="7">
      <t>ハテ</t>
    </rPh>
    <phoneticPr fontId="7"/>
  </si>
  <si>
    <t>※商業マージンは商業部門へ、運賃は運輸部門へ</t>
    <rPh sb="1" eb="3">
      <t>ショウギョウ</t>
    </rPh>
    <rPh sb="8" eb="10">
      <t>ショウギョウ</t>
    </rPh>
    <rPh sb="10" eb="12">
      <t>ブモン</t>
    </rPh>
    <rPh sb="14" eb="16">
      <t>ウンチン</t>
    </rPh>
    <rPh sb="17" eb="19">
      <t>ウンユ</t>
    </rPh>
    <rPh sb="19" eb="21">
      <t>ブモン</t>
    </rPh>
    <phoneticPr fontId="7"/>
  </si>
  <si>
    <t>第一次波及効果</t>
    <rPh sb="0" eb="1">
      <t>ダイ</t>
    </rPh>
    <rPh sb="1" eb="2">
      <t>イチ</t>
    </rPh>
    <rPh sb="2" eb="7">
      <t>ジハキュウコウカ</t>
    </rPh>
    <phoneticPr fontId="7"/>
  </si>
  <si>
    <t>第二次波及効果</t>
    <rPh sb="0" eb="1">
      <t>ダイ</t>
    </rPh>
    <rPh sb="1" eb="2">
      <t>ニ</t>
    </rPh>
    <rPh sb="2" eb="3">
      <t>ジ</t>
    </rPh>
    <rPh sb="3" eb="5">
      <t>ハキュウ</t>
    </rPh>
    <rPh sb="5" eb="7">
      <t>コウカ</t>
    </rPh>
    <phoneticPr fontId="7"/>
  </si>
  <si>
    <t>中間投入率</t>
    <rPh sb="0" eb="2">
      <t>チュウカン</t>
    </rPh>
    <rPh sb="2" eb="4">
      <t>トウニュウ</t>
    </rPh>
    <rPh sb="4" eb="5">
      <t>リツ</t>
    </rPh>
    <phoneticPr fontId="7"/>
  </si>
  <si>
    <t>粗付加価値率</t>
    <rPh sb="0" eb="5">
      <t>アラフカカチ</t>
    </rPh>
    <rPh sb="5" eb="6">
      <t>リツ</t>
    </rPh>
    <phoneticPr fontId="7"/>
  </si>
  <si>
    <t>中間投入率</t>
    <rPh sb="0" eb="2">
      <t>チュウカン</t>
    </rPh>
    <rPh sb="2" eb="4">
      <t>トウニュウ</t>
    </rPh>
    <rPh sb="4" eb="5">
      <t>リツ</t>
    </rPh>
    <phoneticPr fontId="7"/>
  </si>
  <si>
    <t>雇用者所得率</t>
    <rPh sb="0" eb="3">
      <t>コヨウシャ</t>
    </rPh>
    <rPh sb="3" eb="5">
      <t>ショトク</t>
    </rPh>
    <rPh sb="5" eb="6">
      <t>リツ</t>
    </rPh>
    <phoneticPr fontId="7"/>
  </si>
  <si>
    <t>直接効果</t>
    <rPh sb="0" eb="2">
      <t>チョクセツ</t>
    </rPh>
    <rPh sb="2" eb="4">
      <t>コウカ</t>
    </rPh>
    <phoneticPr fontId="7"/>
  </si>
  <si>
    <t>１次</t>
    <rPh sb="1" eb="2">
      <t>ジ</t>
    </rPh>
    <phoneticPr fontId="7"/>
  </si>
  <si>
    <t>生産誘発</t>
    <rPh sb="0" eb="2">
      <t>セイサン</t>
    </rPh>
    <rPh sb="2" eb="4">
      <t>ユウハツ</t>
    </rPh>
    <phoneticPr fontId="7"/>
  </si>
  <si>
    <t>中間投入率</t>
    <rPh sb="0" eb="5">
      <t>チュウカントウニュウリツ</t>
    </rPh>
    <phoneticPr fontId="7"/>
  </si>
  <si>
    <t>中間投入額</t>
    <rPh sb="0" eb="2">
      <t>チュウカン</t>
    </rPh>
    <rPh sb="2" eb="4">
      <t>トウニュウ</t>
    </rPh>
    <rPh sb="4" eb="5">
      <t>ガク</t>
    </rPh>
    <phoneticPr fontId="7"/>
  </si>
  <si>
    <t>粗付加価値額</t>
    <rPh sb="0" eb="5">
      <t>アラフカカチ</t>
    </rPh>
    <rPh sb="5" eb="6">
      <t>ガク</t>
    </rPh>
    <phoneticPr fontId="7"/>
  </si>
  <si>
    <t>雇用者所得額</t>
    <rPh sb="0" eb="3">
      <t>コヨウシャ</t>
    </rPh>
    <rPh sb="3" eb="5">
      <t>ショトク</t>
    </rPh>
    <rPh sb="5" eb="6">
      <t>ガク</t>
    </rPh>
    <phoneticPr fontId="7"/>
  </si>
  <si>
    <t>うち</t>
    <phoneticPr fontId="7"/>
  </si>
  <si>
    <t>粗付加価値</t>
    <rPh sb="0" eb="1">
      <t>アラ</t>
    </rPh>
    <rPh sb="1" eb="3">
      <t>フカ</t>
    </rPh>
    <rPh sb="3" eb="5">
      <t>カチ</t>
    </rPh>
    <phoneticPr fontId="7"/>
  </si>
  <si>
    <t>雇用者所得</t>
    <rPh sb="0" eb="3">
      <t>コヨウシャ</t>
    </rPh>
    <rPh sb="3" eb="5">
      <t>ショトク</t>
    </rPh>
    <phoneticPr fontId="7"/>
  </si>
  <si>
    <t>自給率</t>
    <rPh sb="0" eb="3">
      <t>ジキュウリツ</t>
    </rPh>
    <phoneticPr fontId="7"/>
  </si>
  <si>
    <t>生産増×</t>
    <rPh sb="0" eb="2">
      <t>セイサン</t>
    </rPh>
    <rPh sb="2" eb="3">
      <t>ゾウ</t>
    </rPh>
    <phoneticPr fontId="7"/>
  </si>
  <si>
    <t>投入係数</t>
    <rPh sb="0" eb="4">
      <t>トウニュウケイスウ</t>
    </rPh>
    <phoneticPr fontId="7"/>
  </si>
  <si>
    <t>総合</t>
    <phoneticPr fontId="7"/>
  </si>
  <si>
    <t>　</t>
    <phoneticPr fontId="7"/>
  </si>
  <si>
    <t>設定値</t>
    <rPh sb="0" eb="2">
      <t>セッテイ</t>
    </rPh>
    <rPh sb="2" eb="3">
      <t>アタイ</t>
    </rPh>
    <phoneticPr fontId="7"/>
  </si>
  <si>
    <t>（単位:万円）</t>
    <rPh sb="1" eb="3">
      <t>タンイ</t>
    </rPh>
    <rPh sb="4" eb="5">
      <t>マン</t>
    </rPh>
    <rPh sb="5" eb="6">
      <t>エン</t>
    </rPh>
    <phoneticPr fontId="7"/>
  </si>
  <si>
    <t>域内自給率</t>
    <rPh sb="0" eb="1">
      <t>イキ</t>
    </rPh>
    <phoneticPr fontId="7"/>
  </si>
  <si>
    <t>山形県</t>
    <rPh sb="0" eb="3">
      <t>ヤマガタケン</t>
    </rPh>
    <phoneticPr fontId="7"/>
  </si>
  <si>
    <t>市町村</t>
    <rPh sb="0" eb="3">
      <t>シチョウソン</t>
    </rPh>
    <phoneticPr fontId="7"/>
  </si>
  <si>
    <t>域内生産額
万円</t>
    <rPh sb="0" eb="1">
      <t>イキ</t>
    </rPh>
    <rPh sb="1" eb="2">
      <t>ナイ</t>
    </rPh>
    <rPh sb="2" eb="5">
      <t>セイサンガク</t>
    </rPh>
    <rPh sb="6" eb="7">
      <t>マン</t>
    </rPh>
    <rPh sb="7" eb="8">
      <t>エン</t>
    </rPh>
    <phoneticPr fontId="7"/>
  </si>
  <si>
    <t>就業者数
／万円</t>
    <rPh sb="0" eb="3">
      <t>シュウギョウシャ</t>
    </rPh>
    <rPh sb="3" eb="4">
      <t>スウ</t>
    </rPh>
    <rPh sb="6" eb="8">
      <t>マンエン</t>
    </rPh>
    <phoneticPr fontId="7"/>
  </si>
  <si>
    <t>域内生産の</t>
    <rPh sb="0" eb="2">
      <t>イキナイ</t>
    </rPh>
    <rPh sb="2" eb="4">
      <t>セイサン</t>
    </rPh>
    <phoneticPr fontId="7"/>
  </si>
  <si>
    <t>万円あたり</t>
    <rPh sb="0" eb="1">
      <t>マン</t>
    </rPh>
    <rPh sb="1" eb="2">
      <t>エン</t>
    </rPh>
    <phoneticPr fontId="7"/>
  </si>
  <si>
    <t>（単位:百万円）</t>
    <rPh sb="1" eb="3">
      <t>タンイ</t>
    </rPh>
    <rPh sb="4" eb="5">
      <t>ヒャク</t>
    </rPh>
    <rPh sb="5" eb="6">
      <t>マン</t>
    </rPh>
    <rPh sb="6" eb="7">
      <t>エン</t>
    </rPh>
    <phoneticPr fontId="7"/>
  </si>
  <si>
    <t>市町村</t>
    <rPh sb="0" eb="3">
      <t>シチョウソン</t>
    </rPh>
    <phoneticPr fontId="7"/>
  </si>
  <si>
    <t>山形県</t>
    <rPh sb="0" eb="3">
      <t>ヤマガタケン</t>
    </rPh>
    <phoneticPr fontId="7"/>
  </si>
  <si>
    <t>（域内自給率）</t>
    <rPh sb="1" eb="3">
      <t>イキナイ</t>
    </rPh>
    <rPh sb="3" eb="6">
      <t>ジキュウリツ</t>
    </rPh>
    <phoneticPr fontId="7"/>
  </si>
  <si>
    <t>万円</t>
    <rPh sb="0" eb="2">
      <t>マンエン</t>
    </rPh>
    <phoneticPr fontId="7"/>
  </si>
  <si>
    <t>（単位：万円）</t>
    <rPh sb="1" eb="3">
      <t>タンイ</t>
    </rPh>
    <rPh sb="4" eb="5">
      <t>マン</t>
    </rPh>
    <rPh sb="5" eb="6">
      <t>エン</t>
    </rPh>
    <phoneticPr fontId="7"/>
  </si>
  <si>
    <t>（単位：万円、人）</t>
    <rPh sb="1" eb="3">
      <t>タンイ</t>
    </rPh>
    <rPh sb="4" eb="5">
      <t>マン</t>
    </rPh>
    <rPh sb="5" eb="6">
      <t>エン</t>
    </rPh>
    <rPh sb="7" eb="8">
      <t>ニン</t>
    </rPh>
    <phoneticPr fontId="7"/>
  </si>
  <si>
    <t>石炭・原油・
天然ガス</t>
  </si>
  <si>
    <t>飼料・
有機質肥料
（別掲を除く。）</t>
  </si>
  <si>
    <t>パルプ・紙・
板紙・加工紙</t>
  </si>
  <si>
    <t>印刷・
製版・製本</t>
  </si>
  <si>
    <t>無機化学
工業製品</t>
  </si>
  <si>
    <t>石油化学
基礎製品</t>
  </si>
  <si>
    <t>化学最終製品
（医薬品を
除く。）</t>
  </si>
  <si>
    <t>プラスチック
製品</t>
  </si>
  <si>
    <t>なめし革・
毛皮・同製品</t>
  </si>
  <si>
    <t>ガラス・
ガラス製品</t>
  </si>
  <si>
    <t>セメント・
セメント製品</t>
  </si>
  <si>
    <t>その他の
鉄鋼製品</t>
  </si>
  <si>
    <t>非鉄金属
製錬・精製</t>
  </si>
  <si>
    <t>非鉄金属
加工製品</t>
  </si>
  <si>
    <t>建設用・建築用
金属製品</t>
  </si>
  <si>
    <t>その他の
金属製品</t>
  </si>
  <si>
    <t>その他の
電子部品</t>
  </si>
  <si>
    <t>産業用
電気機器</t>
  </si>
  <si>
    <t>民生用
電気機器</t>
  </si>
  <si>
    <t>電子応用装置・
電気計測器</t>
  </si>
  <si>
    <t>その他の
電気機械</t>
  </si>
  <si>
    <t>通信・映像・
音響機器</t>
  </si>
  <si>
    <t>電子計算機・
同附属装置</t>
  </si>
  <si>
    <t>その他の
自動車</t>
  </si>
  <si>
    <t>自動車部品・
同附属品</t>
  </si>
  <si>
    <t>その他の
製造工業製品</t>
  </si>
  <si>
    <t>その他の
土木建設</t>
  </si>
  <si>
    <t>不動産仲介
及び賃貸</t>
  </si>
  <si>
    <t>住宅賃貸料
（帰属家賃）</t>
  </si>
  <si>
    <t>道路輸送
（自家輸送
を除く。）</t>
  </si>
  <si>
    <t>運輸附帯
サービス</t>
  </si>
  <si>
    <t>インターネット
附随サービス</t>
  </si>
  <si>
    <t>映像・音声・
文字情報制作</t>
  </si>
  <si>
    <t>社会保険・
社会福祉</t>
  </si>
  <si>
    <t>他に分類
されない
会員制団体</t>
  </si>
  <si>
    <t>物品賃貸
サービス</t>
  </si>
  <si>
    <t>自動車整備・
機械修理</t>
  </si>
  <si>
    <t>その他の
対事業所
サービス</t>
  </si>
  <si>
    <t>洗濯・理容・
美容・浴場業</t>
  </si>
  <si>
    <t>その他の
対個人サービス</t>
  </si>
  <si>
    <t>家計外消費
支出（列）</t>
  </si>
  <si>
    <t>一般政府
消費支出</t>
  </si>
  <si>
    <t>一般政府消費
支出（社会資
本等減耗分）</t>
  </si>
  <si>
    <t>域内総固定資
本形成（公的）</t>
  </si>
  <si>
    <t>域内総固定資
本形成（民間）</t>
  </si>
  <si>
    <t>域内最終
需要計</t>
  </si>
  <si>
    <t>域内需要
合計</t>
  </si>
  <si>
    <t>移輸出</t>
    <rPh sb="0" eb="1">
      <t>ワタル</t>
    </rPh>
    <rPh sb="1" eb="3">
      <t>ユシュツ</t>
    </rPh>
    <phoneticPr fontId="0"/>
  </si>
  <si>
    <t>（控除）
移輸入</t>
    <rPh sb="5" eb="6">
      <t>ワタル</t>
    </rPh>
    <rPh sb="6" eb="8">
      <t>ユニュウ</t>
    </rPh>
    <phoneticPr fontId="0"/>
  </si>
  <si>
    <t>最終需要
部門計</t>
  </si>
  <si>
    <t>域内生産額</t>
  </si>
  <si>
    <t>資本減耗引当（社会資本等減耗分）</t>
    <rPh sb="7" eb="9">
      <t>シャカイ</t>
    </rPh>
    <rPh sb="9" eb="11">
      <t>シホン</t>
    </rPh>
    <rPh sb="11" eb="12">
      <t>トウ</t>
    </rPh>
    <rPh sb="12" eb="14">
      <t>ゲンモウ</t>
    </rPh>
    <rPh sb="14" eb="15">
      <t>ブン</t>
    </rPh>
    <phoneticPr fontId="2"/>
  </si>
  <si>
    <t>間接税（関税・輸入品商品税を除く。）</t>
    <rPh sb="7" eb="9">
      <t>ユニュウ</t>
    </rPh>
    <rPh sb="9" eb="10">
      <t>ヒン</t>
    </rPh>
    <rPh sb="10" eb="12">
      <t>ショウヒン</t>
    </rPh>
    <rPh sb="12" eb="13">
      <t>ゼイ</t>
    </rPh>
    <phoneticPr fontId="2"/>
  </si>
  <si>
    <t>市町村就業者総数（市町村内生産額の比率で按分）</t>
    <rPh sb="0" eb="3">
      <t>シチョウソン</t>
    </rPh>
    <rPh sb="3" eb="6">
      <t>シュウギョウシャ</t>
    </rPh>
    <rPh sb="6" eb="8">
      <t>ソウスウ</t>
    </rPh>
    <rPh sb="9" eb="13">
      <t>シチョウソンナイ</t>
    </rPh>
    <rPh sb="13" eb="16">
      <t>セイサンガク</t>
    </rPh>
    <rPh sb="17" eb="19">
      <t>ヒリツ</t>
    </rPh>
    <rPh sb="20" eb="22">
      <t>アンブン</t>
    </rPh>
    <phoneticPr fontId="33"/>
  </si>
  <si>
    <t>市町村就業者総数</t>
    <rPh sb="0" eb="3">
      <t>シチョウソン</t>
    </rPh>
    <rPh sb="3" eb="8">
      <t>シュウギョウシャソウスウ</t>
    </rPh>
    <phoneticPr fontId="33"/>
  </si>
  <si>
    <t>山形市</t>
  </si>
  <si>
    <t>米沢市</t>
  </si>
  <si>
    <t>鶴岡市</t>
  </si>
  <si>
    <t>酒田市</t>
  </si>
  <si>
    <t>新庄市</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</si>
  <si>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</si>
  <si>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</si>
  <si>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</si>
  <si>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</si>
  <si>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</si>
  <si>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</si>
  <si>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</si>
  <si>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</si>
  <si>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</si>
  <si>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</si>
  <si>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</si>
  <si>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</si>
  <si>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</si>
  <si>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</si>
  <si>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</si>
  <si>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</si>
  <si>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</si>
  <si>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</si>
  <si>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</si>
  <si>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</si>
  <si>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</si>
  <si>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</si>
  <si>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</si>
  <si>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</si>
  <si>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</si>
  <si>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</si>
  <si>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</si>
  <si>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</si>
  <si>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</si>
  <si>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</si>
  <si>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左の域内自給率</t>
    <rPh sb="0" eb="1">
      <t>ヒダリ</t>
    </rPh>
    <rPh sb="2" eb="4">
      <t>イキナイ</t>
    </rPh>
    <rPh sb="4" eb="5">
      <t>ジ</t>
    </rPh>
    <rPh sb="5" eb="6">
      <t>キュウ</t>
    </rPh>
    <rPh sb="6" eb="7">
      <t>リツ</t>
    </rPh>
    <phoneticPr fontId="7"/>
  </si>
  <si>
    <t>左の域内自給率</t>
    <rPh sb="0" eb="1">
      <t>ヒダリ</t>
    </rPh>
    <rPh sb="2" eb="3">
      <t>イキ</t>
    </rPh>
    <rPh sb="3" eb="4">
      <t>ナイ</t>
    </rPh>
    <rPh sb="4" eb="6">
      <t>ジキュウ</t>
    </rPh>
    <rPh sb="6" eb="7">
      <t>リツ</t>
    </rPh>
    <phoneticPr fontId="7"/>
  </si>
  <si>
    <t>（参考）総務省「家計調査」より　　※最新年の結果が公表されたら更新します。</t>
    <rPh sb="1" eb="3">
      <t>サンコウ</t>
    </rPh>
    <rPh sb="4" eb="7">
      <t>ソウムショウ</t>
    </rPh>
    <rPh sb="8" eb="12">
      <t>カケイチョウサ</t>
    </rPh>
    <rPh sb="18" eb="21">
      <t>サイシンネン</t>
    </rPh>
    <rPh sb="22" eb="24">
      <t>ケッカ</t>
    </rPh>
    <rPh sb="25" eb="27">
      <t>コウヒョウ</t>
    </rPh>
    <rPh sb="31" eb="33">
      <t>コウシン</t>
    </rPh>
    <phoneticPr fontId="7"/>
  </si>
  <si>
    <t>H28</t>
    <phoneticPr fontId="7"/>
  </si>
  <si>
    <t>H31/R1</t>
    <phoneticPr fontId="7"/>
  </si>
  <si>
    <t>R2</t>
    <phoneticPr fontId="7"/>
  </si>
  <si>
    <t>R4</t>
    <phoneticPr fontId="7"/>
  </si>
  <si>
    <t>直近５か年平均</t>
    <rPh sb="0" eb="2">
      <t>チョッキン</t>
    </rPh>
    <rPh sb="4" eb="5">
      <t>ネン</t>
    </rPh>
    <rPh sb="5" eb="7">
      <t>ヘイキン</t>
    </rPh>
    <phoneticPr fontId="7"/>
  </si>
  <si>
    <t>H27</t>
    <phoneticPr fontId="7"/>
  </si>
  <si>
    <t>R3</t>
    <phoneticPr fontId="7"/>
  </si>
  <si>
    <t>R5</t>
    <phoneticPr fontId="7"/>
  </si>
  <si>
    <t>利用に当たっての留意事項</t>
    <rPh sb="0" eb="2">
      <t>リヨウ</t>
    </rPh>
    <rPh sb="3" eb="4">
      <t>ア</t>
    </rPh>
    <rPh sb="8" eb="12">
      <t>リュウイジコウ</t>
    </rPh>
    <phoneticPr fontId="7"/>
  </si>
  <si>
    <t>このような留意点があることを理解した上でご利用願います。</t>
    <rPh sb="23" eb="24">
      <t>ネガ</t>
    </rPh>
    <phoneticPr fontId="7"/>
  </si>
  <si>
    <t>産業連関表は原則として５年毎に作成されているため、産業連関表の示す産業構造は、分析対象時点の実</t>
    <phoneticPr fontId="7"/>
  </si>
  <si>
    <t>際の産業構造とは異なります。</t>
    <phoneticPr fontId="7"/>
  </si>
  <si>
    <t>分析結果は、産業連関表作成対象年である平成27年の価格で表示されることとなります。</t>
    <rPh sb="19" eb="21">
      <t>ヘイセイ</t>
    </rPh>
    <rPh sb="23" eb="24">
      <t>ネン</t>
    </rPh>
    <phoneticPr fontId="7"/>
  </si>
  <si>
    <t>経済波及効果の計算の前提条件として、商品の生産に必要な投入構造は、短期的には変化せず、一定で</t>
    <phoneticPr fontId="7"/>
  </si>
  <si>
    <t>あると仮定しています。</t>
    <phoneticPr fontId="7"/>
  </si>
  <si>
    <t>生産技術や域内自給率などの経済的条件は、生産波及過程において変化しないと仮定しています。</t>
    <rPh sb="36" eb="38">
      <t>カテイ</t>
    </rPh>
    <phoneticPr fontId="7"/>
  </si>
  <si>
    <t>⑤</t>
    <phoneticPr fontId="7"/>
  </si>
  <si>
    <t>すべての生産は、最終需要を満たすために行われるものと仮定しています。</t>
    <phoneticPr fontId="7"/>
  </si>
  <si>
    <t>⑦</t>
    <phoneticPr fontId="7"/>
  </si>
  <si>
    <t>生産量が２倍になれば投入量（原材料等）も２倍になる（線形的比例関係）と 仮定しています（つまり、「規模</t>
    <rPh sb="49" eb="51">
      <t>キボ</t>
    </rPh>
    <phoneticPr fontId="7"/>
  </si>
  <si>
    <t>⑧</t>
    <phoneticPr fontId="7"/>
  </si>
  <si>
    <t>生産波及は途中で中断することなく、最後まで波及するものと仮定しています（在庫取崩し等による波及の中</t>
    <rPh sb="48" eb="49">
      <t>ナカ</t>
    </rPh>
    <phoneticPr fontId="7"/>
  </si>
  <si>
    <t>断はないものとしています）。</t>
    <phoneticPr fontId="7"/>
  </si>
  <si>
    <t>⑨</t>
    <phoneticPr fontId="7"/>
  </si>
  <si>
    <t>外部経済、外部不経済は働かないものと仮定しています。</t>
    <phoneticPr fontId="7"/>
  </si>
  <si>
    <t>⑩</t>
    <phoneticPr fontId="7"/>
  </si>
  <si>
    <t>波及効果の所要時間は明確ではなく、必ずしも１年以内に起こるとは限りません。</t>
    <phoneticPr fontId="7"/>
  </si>
  <si>
    <t>てきます。</t>
    <phoneticPr fontId="7"/>
  </si>
  <si>
    <t>⑫</t>
    <phoneticPr fontId="7"/>
  </si>
  <si>
    <t>その他</t>
    <rPh sb="2" eb="3">
      <t>タ</t>
    </rPh>
    <phoneticPr fontId="7"/>
  </si>
  <si>
    <t>・このツールによる分析結果は一つの計算例であり、様々な仮定・前提条件の上で推計しているため、実際の経済波及</t>
    <phoneticPr fontId="7"/>
  </si>
  <si>
    <t>・本ツールを使用した分析結果等を外部に公表する場合は、下記担当までご連絡くださるようお願いします。</t>
    <rPh sb="1" eb="2">
      <t>ホン</t>
    </rPh>
    <rPh sb="6" eb="8">
      <t>シヨウ</t>
    </rPh>
    <rPh sb="10" eb="12">
      <t>ブンセキ</t>
    </rPh>
    <rPh sb="12" eb="14">
      <t>ケッカ</t>
    </rPh>
    <rPh sb="14" eb="15">
      <t>トウ</t>
    </rPh>
    <rPh sb="16" eb="18">
      <t>ガイブ</t>
    </rPh>
    <rPh sb="19" eb="21">
      <t>コウヒョウ</t>
    </rPh>
    <rPh sb="23" eb="25">
      <t>バアイ</t>
    </rPh>
    <rPh sb="27" eb="29">
      <t>カキ</t>
    </rPh>
    <rPh sb="29" eb="31">
      <t>タントウ</t>
    </rPh>
    <rPh sb="34" eb="36">
      <t>レンラク</t>
    </rPh>
    <rPh sb="43" eb="44">
      <t>ネガ</t>
    </rPh>
    <phoneticPr fontId="7"/>
  </si>
  <si>
    <t>⑥</t>
    <phoneticPr fontId="7"/>
  </si>
  <si>
    <t>経済波及効果分析は、一定条件のもとで分析が行われるということに留意する必要があります。</t>
    <phoneticPr fontId="7"/>
  </si>
  <si>
    <t>①</t>
    <phoneticPr fontId="7"/>
  </si>
  <si>
    <t>②</t>
    <phoneticPr fontId="7"/>
  </si>
  <si>
    <t>③</t>
    <phoneticPr fontId="7"/>
  </si>
  <si>
    <t>④</t>
    <phoneticPr fontId="7"/>
  </si>
  <si>
    <t>生産を行う上での制約条件は存在せず、原材料、生産能力等の限界はないと仮定し
ています。</t>
    <phoneticPr fontId="7"/>
  </si>
  <si>
    <t>の経済性」はないものとしています）。</t>
    <phoneticPr fontId="7"/>
  </si>
  <si>
    <t>⑪</t>
    <phoneticPr fontId="7"/>
  </si>
  <si>
    <t>分析事案の最終需要増加額の推計方法や消費転換率等の各種係数の設定条件により、分析結果は異なっ</t>
    <phoneticPr fontId="7"/>
  </si>
  <si>
    <t>同じ分析事案でも、使用する部門表により経済波及効果の計算結果は異なります。</t>
    <phoneticPr fontId="7"/>
  </si>
  <si>
    <t>効果を保証するものではありません。分析する方の責任において利用してください。</t>
    <phoneticPr fontId="7"/>
  </si>
  <si>
    <t>R6</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</si>
</sst>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76" formatCode="0.000000_ "/>
    <numFmt numFmtId="177" formatCode="0.0_ "/>
    <numFmt numFmtId="178" formatCode="0_ "/>
    <numFmt numFmtId="179" formatCode="#,##0_ "/>
    <numFmt numFmtId="180" formatCode="#,##0.000000_ "/>
    <numFmt numFmtId="181" formatCode="#,##0.00_ "/>
    <numFmt numFmtId="182" formatCode="0.000_ "/>
    <numFmt numFmtId="183" formatCode="0.000_);[Red]\(0.000\)"/>
    <numFmt numFmtId="184" formatCode="&quot;生産誘発額　　&quot;#,##0.00&quot;億&quot;&quot;円&quot;"/>
    <numFmt numFmtId="185" formatCode="#,##0.0_ "/>
    <numFmt numFmtId="186" formatCode="#,##0_);[Red]\(#,##0\)"/>
    <numFmt numFmtId="187" formatCode="0_);[Red]\(0\)"/>
    <numFmt numFmtId="188" formatCode="0.0_);[Red]\(0.0\)"/>
    <numFmt numFmtId="189" formatCode="0.000000_ ;[Red]\-0.000000\ "/>
    <numFmt numFmtId="190" formatCode="#,##0_ ;[Red]\-#,##0\ "/>
    <numFmt numFmtId="191" formatCode="0;_␎"/>
    <numFmt numFmtId="192" formatCode="#,##0.0_ ;[Red]\-#,##0.0\ "/>
    <numFmt numFmtId="193" formatCode="#,##0.000000_ ;[Red]\-#,##0.000000\ "/>
    <numFmt numFmtId="194" formatCode="&quot;雇用者所得誘発額（直接＋第１次）　　&quot;#,##0.00&quot;億&quot;&quot;円&quot;"/>
    <numFmt numFmtId="195" formatCode="#,##0.0000_ ;[Red]\-#,##0.0000\ "/>
    <numFmt numFmtId="196" formatCode="&quot;需要増加額　　&quot;#,##0.0&quot;万&quot;&quot;円&quot;"/>
    <numFmt numFmtId="197" formatCode="&quot;粗付加価値誘発額　　&quot;#,##0.0&quot;万&quot;&quot;円&quot;"/>
    <numFmt numFmtId="198" formatCode="&quot;雇用者所得誘発額　&quot;#,##0.0&quot;万&quot;&quot;円&quot;"/>
    <numFmt numFmtId="199" formatCode="#,##0.0&quot;万&quot;&quot;円&quot;"/>
    <numFmt numFmtId="200" formatCode="&quot;生産誘発額　　&quot;#,##0.0&quot;万&quot;&quot;円&quot;"/>
    <numFmt numFmtId="201" formatCode="&quot;雇用者所得誘発額　　&quot;#,##0.0&quot;万&quot;&quot;円&quot;"/>
    <numFmt numFmtId="202" formatCode="&quot;雇用者所得誘発額（直接＋第１次）　　&quot;#,##0.0&quot;万&quot;&quot;円&quot;"/>
    <numFmt numFmtId="203" formatCode="&quot;消費支出増加額　　&quot;#,##0.0&quot;万&quot;&quot;円&quot;"/>
    <numFmt numFmtId="204" formatCode="&quot;域内生産増加額　　&quot;#,##0.0&quot;万&quot;&quot;円&quot;"/>
    <numFmt numFmtId="205" formatCode="0.00_);[Red]\(0.00\)"/>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11"/>
      <name val="明朝"/>
      <family val="1"/>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明朝"/>
      <family val="1"/>
      <charset val="128"/>
    </font>
    <font>
      <sz val="10"/>
      <name val="ＭＳ 明朝"/>
      <family val="1"/>
      <charset val="128"/>
    </font>
    <font>
      <sz val="6"/>
      <name val="ＭＳ Ｐ明朝"/>
      <family val="1"/>
      <charset val="128"/>
    </font>
    <font>
      <sz val="9"/>
      <color indexed="81"/>
      <name val="ＭＳ Ｐゴシック"/>
      <family val="3"/>
      <charset val="128"/>
    </font>
    <font>
      <sz val="12"/>
      <name val="ＭＳ Ｐゴシック"/>
      <family val="3"/>
      <charset val="128"/>
    </font>
    <font>
      <sz val="8"/>
      <color indexed="10"/>
      <name val="ＭＳ Ｐゴシック"/>
      <family val="3"/>
      <charset val="128"/>
    </font>
    <font>
      <sz val="11"/>
      <color indexed="10"/>
      <name val="ＭＳ Ｐゴシック"/>
      <family val="3"/>
      <charset val="128"/>
    </font>
    <font>
      <sz val="8"/>
      <color indexed="48"/>
      <name val="ＭＳ Ｐゴシック"/>
      <family val="3"/>
      <charset val="128"/>
    </font>
    <font>
      <sz val="10"/>
      <color indexed="48"/>
      <name val="ＭＳ Ｐゴシック"/>
      <family val="3"/>
      <charset val="128"/>
    </font>
    <font>
      <sz val="10"/>
      <color indexed="10"/>
      <name val="ＭＳ Ｐゴシック"/>
      <family val="3"/>
      <charset val="128"/>
    </font>
    <font>
      <b/>
      <sz val="9"/>
      <color indexed="81"/>
      <name val="ＭＳ Ｐゴシック"/>
      <family val="3"/>
      <charset val="128"/>
    </font>
    <font>
      <sz val="9"/>
      <color indexed="10"/>
      <name val="ＭＳ Ｐゴシック"/>
      <family val="3"/>
      <charset val="128"/>
    </font>
    <font>
      <sz val="10"/>
      <color indexed="10"/>
      <name val="ＭＳ 明朝"/>
      <family val="1"/>
      <charset val="128"/>
    </font>
    <font>
      <b/>
      <sz val="11"/>
      <name val="ＭＳ Ｐゴシック"/>
      <family val="3"/>
      <charset val="128"/>
    </font>
    <font>
      <sz val="10"/>
      <color indexed="12"/>
      <name val="ＭＳ Ｐゴシック"/>
      <family val="3"/>
      <charset val="128"/>
    </font>
    <font>
      <b/>
      <sz val="16"/>
      <color indexed="10"/>
      <name val="ＭＳ ゴシック"/>
      <family val="3"/>
      <charset val="128"/>
    </font>
    <font>
      <sz val="14"/>
      <color indexed="10"/>
      <name val="ＭＳ 明朝"/>
      <family val="1"/>
      <charset val="128"/>
    </font>
    <font>
      <sz val="10"/>
      <color theme="0"/>
      <name val="ＭＳ Ｐゴシック"/>
      <family val="3"/>
      <charset val="128"/>
    </font>
    <font>
      <sz val="10"/>
      <color theme="1"/>
      <name val="ＭＳ 明朝"/>
      <family val="1"/>
      <charset val="128"/>
    </font>
    <font>
      <sz val="10"/>
      <color rgb="FFFF0000"/>
      <name val="ＭＳ 明朝"/>
      <family val="1"/>
      <charset val="128"/>
    </font>
    <font>
      <sz val="9"/>
      <color theme="1"/>
      <name val="ＭＳ Ｐゴシック"/>
      <family val="3"/>
      <charset val="128"/>
    </font>
    <font>
      <sz val="10"/>
      <color theme="1"/>
      <name val="ＭＳ Ｐゴシック"/>
      <family val="2"/>
      <charset val="128"/>
      <scheme val="minor"/>
    </font>
    <font>
      <sz val="6"/>
      <name val="ＭＳ Ｐゴシック"/>
      <family val="3"/>
      <charset val="128"/>
      <scheme val="minor"/>
    </font>
    <font>
      <u/>
      <sz val="10"/>
      <color indexed="12"/>
      <name val="ＭＳ Ｐゴシック"/>
      <family val="3"/>
      <charset val="128"/>
    </font>
    <font>
      <sz val="6"/>
      <name val="ＭＳ Ｐゴシック"/>
      <family val="2"/>
      <charset val="128"/>
      <scheme val="minor"/>
    </font>
    <font>
      <sz val="11"/>
      <color theme="1"/>
      <name val="ＭＳ Ｐゴシック"/>
      <family val="2"/>
      <scheme val="minor"/>
    </font>
    <font>
      <sz val="12"/>
      <color theme="1"/>
      <name val="ＭＳ Ｐゴシック"/>
      <family val="2"/>
      <scheme val="minor"/>
    </font>
    <font>
      <sz val="12"/>
      <color indexed="8"/>
      <name val="ＭＳ Ｐゴシック"/>
      <family val="3"/>
      <charset val="128"/>
    </font>
    <font>
      <sz val="12"/>
      <color theme="1"/>
      <name val="ＭＳ Ｐゴシック"/>
      <family val="3"/>
      <charset val="128"/>
      <scheme val="minor"/>
    </font>
    <font>
      <sz val="11"/>
      <name val="ＭＳ Ｐゴシック"/>
      <family val="3"/>
      <charset val="128"/>
      <scheme val="major"/>
    </font>
    <font>
      <b/>
      <sz val="13"/>
      <name val="ＭＳ Ｐゴシック"/>
      <family val="3"/>
      <charset val="128"/>
      <scheme val="major"/>
    </font>
  </fonts>
  <fills count="2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CC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tint="0.499984740745262"/>
        <bgColor indexed="64"/>
      </patternFill>
    </fill>
    <fill>
      <patternFill patternType="solid">
        <fgColor rgb="FF92D050"/>
        <bgColor indexed="64"/>
      </patternFill>
    </fill>
  </fills>
  <borders count="12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right style="thin">
        <color indexed="64"/>
      </right>
      <top/>
      <bottom/>
      <diagonal/>
    </border>
    <border>
      <left style="dotted">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style="medium">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tted">
        <color indexed="64"/>
      </left>
      <right style="dotted">
        <color indexed="64"/>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diagonalUp="1">
      <left style="thin">
        <color indexed="64"/>
      </left>
      <right/>
      <top/>
      <bottom style="thin">
        <color indexed="64"/>
      </bottom>
      <diagonal style="thin">
        <color indexed="64"/>
      </diagonal>
    </border>
    <border>
      <left/>
      <right style="double">
        <color indexed="64"/>
      </right>
      <top/>
      <bottom/>
      <diagonal/>
    </border>
    <border>
      <left style="double">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hair">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bottom style="medium">
        <color rgb="FFFF0000"/>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right/>
      <top style="medium">
        <color rgb="FF92D050"/>
      </top>
      <bottom/>
      <diagonal/>
    </border>
    <border>
      <left/>
      <right style="medium">
        <color rgb="FF92D050"/>
      </right>
      <top style="medium">
        <color rgb="FF92D050"/>
      </top>
      <bottom/>
      <diagonal/>
    </border>
    <border>
      <left/>
      <right style="medium">
        <color rgb="FF92D050"/>
      </right>
      <top/>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mediumDashDotDot">
        <color auto="1"/>
      </left>
      <right/>
      <top style="mediumDashDotDot">
        <color auto="1"/>
      </top>
      <bottom/>
      <diagonal/>
    </border>
    <border>
      <left/>
      <right style="mediumDashDotDot">
        <color auto="1"/>
      </right>
      <top style="mediumDashDotDot">
        <color auto="1"/>
      </top>
      <bottom/>
      <diagonal/>
    </border>
    <border>
      <left style="mediumDashDotDot">
        <color auto="1"/>
      </left>
      <right/>
      <top/>
      <bottom/>
      <diagonal/>
    </border>
    <border>
      <left/>
      <right style="mediumDashDotDot">
        <color auto="1"/>
      </right>
      <top/>
      <bottom/>
      <diagonal/>
    </border>
    <border>
      <left style="mediumDashDotDot">
        <color auto="1"/>
      </left>
      <right/>
      <top/>
      <bottom style="mediumDashDotDot">
        <color auto="1"/>
      </bottom>
      <diagonal/>
    </border>
    <border>
      <left/>
      <right style="mediumDashDotDot">
        <color auto="1"/>
      </right>
      <top/>
      <bottom style="mediumDashDotDot">
        <color auto="1"/>
      </bottom>
      <diagonal/>
    </border>
  </borders>
  <cellStyleXfs count="11">
    <xf numFmtId="0" fontId="0" fillId="0" borderId="0">
      <alignment vertical="center"/>
    </xf>
    <xf numFmtId="0" fontId="5"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6" fillId="0" borderId="0"/>
    <xf numFmtId="0" fontId="4" fillId="0" borderId="0"/>
    <xf numFmtId="0" fontId="4" fillId="0" borderId="0"/>
    <xf numFmtId="0" fontId="4" fillId="0" borderId="0">
      <alignment vertical="center"/>
    </xf>
    <xf numFmtId="0" fontId="2" fillId="0" borderId="0">
      <alignment vertical="center"/>
    </xf>
    <xf numFmtId="0" fontId="1" fillId="0" borderId="0">
      <alignment vertical="center"/>
    </xf>
    <xf numFmtId="0" fontId="36" fillId="0" borderId="0"/>
    <xf numFmtId="38" fontId="4" fillId="0" borderId="0" applyFont="0" applyFill="0" applyBorder="0" applyAlignment="0" applyProtection="0">
      <alignment vertical="center"/>
    </xf>
  </cellStyleXfs>
  <cellXfs count="971">
    <xf numFmtId="0" fontId="0" fillId="0" borderId="0" xfId="0">
      <alignment vertical="center"/>
    </xf>
    <xf numFmtId="0" fontId="8" fillId="0" borderId="0" xfId="0" applyFont="1" applyAlignment="1">
      <alignment vertical="center"/>
    </xf>
    <xf numFmtId="0" fontId="10" fillId="0" borderId="7"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vertical="center"/>
    </xf>
    <xf numFmtId="0" fontId="8" fillId="0" borderId="10" xfId="0" applyFont="1" applyBorder="1" applyAlignment="1">
      <alignment vertical="center"/>
    </xf>
    <xf numFmtId="0" fontId="8" fillId="0" borderId="11" xfId="0" applyFont="1" applyBorder="1" applyAlignment="1">
      <alignment vertical="center"/>
    </xf>
    <xf numFmtId="0" fontId="8" fillId="0" borderId="0" xfId="0" applyFont="1">
      <alignment vertical="center"/>
    </xf>
    <xf numFmtId="0" fontId="8" fillId="0" borderId="0" xfId="0" applyFont="1" applyAlignment="1">
      <alignment horizontal="right" vertical="center"/>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0" xfId="0" applyFont="1" applyBorder="1">
      <alignment vertical="center"/>
    </xf>
    <xf numFmtId="0" fontId="8" fillId="0" borderId="0" xfId="5" applyFont="1" applyBorder="1" applyAlignment="1">
      <alignment vertical="top" wrapText="1"/>
    </xf>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applyFont="1" applyBorder="1" applyAlignment="1">
      <alignment vertical="center"/>
    </xf>
    <xf numFmtId="0" fontId="10" fillId="0" borderId="12" xfId="0" applyFont="1" applyBorder="1" applyAlignment="1">
      <alignment vertical="center"/>
    </xf>
    <xf numFmtId="0" fontId="10" fillId="0" borderId="12" xfId="0" applyFont="1" applyBorder="1" applyAlignment="1">
      <alignment vertical="center" wrapText="1"/>
    </xf>
    <xf numFmtId="0" fontId="8" fillId="0" borderId="2" xfId="0" applyFont="1" applyBorder="1">
      <alignment vertical="center"/>
    </xf>
    <xf numFmtId="0" fontId="8" fillId="0" borderId="6" xfId="0" applyFont="1" applyBorder="1">
      <alignment vertical="center"/>
    </xf>
    <xf numFmtId="0" fontId="9" fillId="2" borderId="14" xfId="0" applyFont="1" applyFill="1" applyBorder="1" applyAlignment="1">
      <alignment horizontal="center"/>
    </xf>
    <xf numFmtId="0" fontId="8" fillId="2" borderId="3" xfId="0" applyFont="1" applyFill="1" applyBorder="1" applyAlignment="1">
      <alignment horizontal="center"/>
    </xf>
    <xf numFmtId="0" fontId="8" fillId="0" borderId="11" xfId="0" applyFont="1" applyBorder="1">
      <alignment vertical="center"/>
    </xf>
    <xf numFmtId="0" fontId="8" fillId="0" borderId="12" xfId="0" applyFont="1" applyBorder="1">
      <alignment vertical="center"/>
    </xf>
    <xf numFmtId="0" fontId="8" fillId="0" borderId="8" xfId="0" applyFont="1" applyBorder="1">
      <alignment vertical="center"/>
    </xf>
    <xf numFmtId="0" fontId="8" fillId="2" borderId="2" xfId="0" applyFont="1" applyFill="1" applyBorder="1" applyAlignment="1">
      <alignment horizontal="center"/>
    </xf>
    <xf numFmtId="0" fontId="8" fillId="2" borderId="4" xfId="0" applyFont="1" applyFill="1" applyBorder="1" applyAlignment="1">
      <alignment horizontal="center"/>
    </xf>
    <xf numFmtId="0" fontId="8" fillId="2" borderId="15" xfId="0" applyFont="1" applyFill="1" applyBorder="1" applyAlignment="1">
      <alignment horizontal="center"/>
    </xf>
    <xf numFmtId="0" fontId="8" fillId="4" borderId="16" xfId="0" applyFont="1" applyFill="1" applyBorder="1">
      <alignment vertical="center"/>
    </xf>
    <xf numFmtId="38" fontId="8" fillId="5" borderId="10" xfId="2" applyFont="1" applyFill="1" applyBorder="1" applyAlignment="1"/>
    <xf numFmtId="0" fontId="8" fillId="5" borderId="0" xfId="0" applyFont="1" applyFill="1" applyBorder="1">
      <alignment vertical="center"/>
    </xf>
    <xf numFmtId="38" fontId="8" fillId="5" borderId="0" xfId="2" applyFont="1" applyFill="1" applyBorder="1" applyAlignment="1"/>
    <xf numFmtId="38" fontId="8" fillId="5" borderId="16" xfId="2" applyFont="1" applyFill="1" applyBorder="1" applyAlignment="1"/>
    <xf numFmtId="0" fontId="8" fillId="6" borderId="16" xfId="0" applyFont="1" applyFill="1" applyBorder="1">
      <alignment vertical="center"/>
    </xf>
    <xf numFmtId="38" fontId="8" fillId="3" borderId="10" xfId="2" applyFont="1" applyFill="1" applyBorder="1" applyAlignment="1"/>
    <xf numFmtId="0" fontId="8" fillId="3" borderId="17" xfId="0" applyFont="1" applyFill="1" applyBorder="1">
      <alignment vertical="center"/>
    </xf>
    <xf numFmtId="38" fontId="8" fillId="3" borderId="17" xfId="2" applyFont="1" applyFill="1" applyBorder="1" applyAlignment="1"/>
    <xf numFmtId="0" fontId="8" fillId="3" borderId="0" xfId="0" applyFont="1" applyFill="1" applyBorder="1" applyAlignment="1">
      <alignment horizontal="center"/>
    </xf>
    <xf numFmtId="38" fontId="8" fillId="3" borderId="0" xfId="2" applyFont="1" applyFill="1" applyBorder="1" applyAlignment="1"/>
    <xf numFmtId="0" fontId="8" fillId="0" borderId="10" xfId="0" applyFont="1" applyBorder="1">
      <alignment vertical="center"/>
    </xf>
    <xf numFmtId="38" fontId="8" fillId="5" borderId="18" xfId="2" applyFont="1" applyFill="1" applyBorder="1" applyAlignment="1"/>
    <xf numFmtId="38" fontId="8" fillId="5" borderId="19" xfId="2" applyFont="1" applyFill="1" applyBorder="1" applyAlignment="1"/>
    <xf numFmtId="38" fontId="8" fillId="5" borderId="20" xfId="2" applyFont="1" applyFill="1" applyBorder="1" applyAlignment="1"/>
    <xf numFmtId="0" fontId="8" fillId="0" borderId="16" xfId="0" applyFont="1" applyBorder="1">
      <alignment vertical="center"/>
    </xf>
    <xf numFmtId="0" fontId="9" fillId="2" borderId="21" xfId="0" applyFont="1" applyFill="1" applyBorder="1" applyAlignment="1">
      <alignment horizontal="center"/>
    </xf>
    <xf numFmtId="0" fontId="9" fillId="0" borderId="1" xfId="0" applyFont="1" applyFill="1" applyBorder="1" applyAlignment="1">
      <alignment horizontal="center"/>
    </xf>
    <xf numFmtId="0" fontId="8" fillId="0" borderId="1" xfId="0" applyFont="1" applyBorder="1" applyAlignment="1">
      <alignment horizontal="centerContinuous" vertical="center"/>
    </xf>
    <xf numFmtId="0" fontId="8" fillId="2" borderId="10" xfId="0" applyFont="1" applyFill="1" applyBorder="1" applyAlignment="1">
      <alignment horizontal="center"/>
    </xf>
    <xf numFmtId="0" fontId="8" fillId="0" borderId="22" xfId="0" applyFont="1" applyBorder="1" applyAlignment="1">
      <alignment horizontal="center"/>
    </xf>
    <xf numFmtId="0" fontId="9" fillId="4" borderId="16" xfId="0" applyFont="1" applyFill="1" applyBorder="1">
      <alignment vertical="center"/>
    </xf>
    <xf numFmtId="0" fontId="9" fillId="0" borderId="0" xfId="0" applyFont="1">
      <alignment vertical="center"/>
    </xf>
    <xf numFmtId="38" fontId="8" fillId="7" borderId="2" xfId="2" applyFont="1" applyFill="1" applyBorder="1" applyAlignment="1"/>
    <xf numFmtId="0" fontId="8" fillId="7" borderId="3" xfId="0" applyFont="1" applyFill="1" applyBorder="1">
      <alignment vertical="center"/>
    </xf>
    <xf numFmtId="38" fontId="8" fillId="7" borderId="6" xfId="2" applyFont="1" applyFill="1" applyBorder="1" applyAlignment="1"/>
    <xf numFmtId="0" fontId="10" fillId="6" borderId="16" xfId="0" applyFont="1" applyFill="1" applyBorder="1">
      <alignment vertical="center"/>
    </xf>
    <xf numFmtId="0" fontId="8" fillId="3" borderId="0" xfId="0" applyFont="1" applyFill="1" applyBorder="1" applyAlignment="1"/>
    <xf numFmtId="38" fontId="9" fillId="4" borderId="1" xfId="2" applyFont="1" applyFill="1" applyBorder="1" applyAlignment="1"/>
    <xf numFmtId="38" fontId="8" fillId="5" borderId="23" xfId="2" applyFont="1" applyFill="1" applyBorder="1" applyAlignment="1"/>
    <xf numFmtId="38" fontId="8" fillId="7" borderId="24" xfId="2" applyFont="1" applyFill="1" applyBorder="1" applyAlignment="1"/>
    <xf numFmtId="38" fontId="8" fillId="7" borderId="25" xfId="2" applyFont="1" applyFill="1" applyBorder="1" applyAlignment="1"/>
    <xf numFmtId="0" fontId="9" fillId="2" borderId="26" xfId="0" applyFont="1" applyFill="1" applyBorder="1" applyAlignment="1">
      <alignment horizontal="center" vertical="center"/>
    </xf>
    <xf numFmtId="0" fontId="9" fillId="2" borderId="26" xfId="0" applyFont="1" applyFill="1" applyBorder="1" applyAlignment="1">
      <alignment horizontal="center"/>
    </xf>
    <xf numFmtId="0" fontId="8" fillId="0" borderId="8" xfId="0" applyFont="1" applyBorder="1" applyAlignment="1">
      <alignment horizontal="centerContinuous" vertical="center"/>
    </xf>
    <xf numFmtId="0" fontId="8" fillId="2" borderId="11" xfId="0" applyFont="1" applyFill="1" applyBorder="1" applyAlignment="1">
      <alignment horizontal="center"/>
    </xf>
    <xf numFmtId="0" fontId="9" fillId="4" borderId="8" xfId="0" applyFont="1" applyFill="1" applyBorder="1">
      <alignment vertical="center"/>
    </xf>
    <xf numFmtId="0" fontId="8" fillId="0" borderId="27" xfId="0" applyFont="1" applyBorder="1">
      <alignment vertical="center"/>
    </xf>
    <xf numFmtId="0" fontId="8" fillId="0" borderId="4" xfId="0" applyFont="1" applyBorder="1">
      <alignment vertical="center"/>
    </xf>
    <xf numFmtId="0" fontId="8" fillId="0" borderId="5" xfId="0" applyFont="1" applyBorder="1">
      <alignment vertical="center"/>
    </xf>
    <xf numFmtId="38" fontId="8" fillId="3" borderId="28" xfId="2" applyFont="1" applyFill="1" applyBorder="1" applyAlignment="1"/>
    <xf numFmtId="38" fontId="8" fillId="3" borderId="29" xfId="2" applyFont="1" applyFill="1" applyBorder="1" applyAlignment="1"/>
    <xf numFmtId="38" fontId="9" fillId="4" borderId="7" xfId="2" applyFont="1" applyFill="1" applyBorder="1" applyAlignment="1"/>
    <xf numFmtId="38" fontId="9" fillId="5" borderId="30" xfId="2" applyFont="1" applyFill="1" applyBorder="1" applyAlignment="1"/>
    <xf numFmtId="38" fontId="8" fillId="7" borderId="30" xfId="2" applyFont="1" applyFill="1" applyBorder="1" applyAlignment="1"/>
    <xf numFmtId="179" fontId="8" fillId="0" borderId="31" xfId="0" applyNumberFormat="1" applyFont="1" applyBorder="1">
      <alignment vertical="center"/>
    </xf>
    <xf numFmtId="0" fontId="8" fillId="0" borderId="31" xfId="0" applyFont="1" applyBorder="1" applyAlignment="1">
      <alignment horizontal="center" vertical="center"/>
    </xf>
    <xf numFmtId="182" fontId="8" fillId="0" borderId="32" xfId="0" applyNumberFormat="1" applyFont="1" applyFill="1" applyBorder="1">
      <alignment vertical="center"/>
    </xf>
    <xf numFmtId="180" fontId="8" fillId="0" borderId="22" xfId="0" applyNumberFormat="1" applyFont="1" applyBorder="1">
      <alignment vertical="center"/>
    </xf>
    <xf numFmtId="176" fontId="8" fillId="0" borderId="22" xfId="0" applyNumberFormat="1" applyFont="1" applyBorder="1">
      <alignment vertical="center"/>
    </xf>
    <xf numFmtId="176" fontId="8" fillId="0" borderId="0" xfId="0" applyNumberFormat="1" applyFont="1" applyBorder="1">
      <alignment vertical="center"/>
    </xf>
    <xf numFmtId="176" fontId="8" fillId="0" borderId="16" xfId="0" applyNumberFormat="1" applyFont="1" applyBorder="1">
      <alignment vertical="center"/>
    </xf>
    <xf numFmtId="176" fontId="8" fillId="0" borderId="10" xfId="0" applyNumberFormat="1" applyFont="1" applyBorder="1">
      <alignment vertical="center"/>
    </xf>
    <xf numFmtId="176" fontId="8" fillId="0" borderId="0" xfId="0" applyNumberFormat="1" applyFont="1">
      <alignment vertical="center"/>
    </xf>
    <xf numFmtId="180" fontId="8" fillId="0" borderId="7" xfId="0" applyNumberFormat="1" applyFont="1" applyBorder="1">
      <alignment vertical="center"/>
    </xf>
    <xf numFmtId="0" fontId="8" fillId="0" borderId="3" xfId="0" applyFont="1" applyBorder="1">
      <alignment vertical="center"/>
    </xf>
    <xf numFmtId="0" fontId="8" fillId="0" borderId="1" xfId="0" applyFont="1" applyBorder="1">
      <alignment vertical="center"/>
    </xf>
    <xf numFmtId="0" fontId="8" fillId="0" borderId="1" xfId="0" applyFont="1" applyFill="1" applyBorder="1">
      <alignment vertical="center"/>
    </xf>
    <xf numFmtId="0" fontId="8" fillId="0" borderId="27" xfId="0" applyFont="1" applyBorder="1" applyAlignment="1">
      <alignment horizontal="centerContinuous" vertical="center"/>
    </xf>
    <xf numFmtId="0" fontId="8" fillId="0" borderId="4" xfId="0" applyFont="1" applyBorder="1" applyAlignment="1">
      <alignment horizontal="centerContinuous" vertical="center"/>
    </xf>
    <xf numFmtId="0" fontId="8" fillId="0" borderId="5" xfId="0" applyFont="1" applyBorder="1" applyAlignment="1">
      <alignment horizontal="centerContinuous" vertical="center"/>
    </xf>
    <xf numFmtId="0" fontId="4" fillId="0" borderId="0" xfId="4" applyAlignment="1">
      <alignment vertical="center"/>
    </xf>
    <xf numFmtId="0" fontId="8" fillId="0" borderId="0" xfId="4" applyFont="1" applyAlignment="1">
      <alignment horizontal="center" vertical="center"/>
    </xf>
    <xf numFmtId="179" fontId="4" fillId="0" borderId="10" xfId="4" applyNumberFormat="1" applyFill="1" applyBorder="1" applyAlignment="1">
      <alignment vertical="center"/>
    </xf>
    <xf numFmtId="179" fontId="4" fillId="0" borderId="22" xfId="4" applyNumberFormat="1" applyFill="1" applyBorder="1" applyAlignment="1">
      <alignment vertical="center"/>
    </xf>
    <xf numFmtId="0" fontId="8" fillId="5" borderId="3" xfId="0" applyFont="1" applyFill="1" applyBorder="1">
      <alignment vertical="center"/>
    </xf>
    <xf numFmtId="0" fontId="10" fillId="0" borderId="0" xfId="0" applyFont="1">
      <alignment vertical="center"/>
    </xf>
    <xf numFmtId="0" fontId="8" fillId="0" borderId="27" xfId="0" applyNumberFormat="1" applyFont="1" applyFill="1" applyBorder="1" applyAlignment="1">
      <alignment horizontal="centerContinuous" vertical="center"/>
    </xf>
    <xf numFmtId="0" fontId="8" fillId="0" borderId="4" xfId="0" applyFont="1" applyFill="1" applyBorder="1" applyAlignment="1">
      <alignment horizontal="centerContinuous" vertical="center"/>
    </xf>
    <xf numFmtId="0" fontId="8" fillId="0" borderId="5" xfId="0" applyFont="1" applyFill="1" applyBorder="1" applyAlignment="1">
      <alignment horizontal="centerContinuous" vertical="center"/>
    </xf>
    <xf numFmtId="0" fontId="9" fillId="0" borderId="1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8" fillId="0" borderId="0" xfId="0" applyFont="1" applyBorder="1" applyAlignment="1">
      <alignment vertical="top"/>
    </xf>
    <xf numFmtId="0" fontId="8" fillId="4" borderId="0" xfId="0" applyFont="1" applyFill="1" applyBorder="1">
      <alignment vertical="center"/>
    </xf>
    <xf numFmtId="0" fontId="9" fillId="4" borderId="0" xfId="0" applyFont="1" applyFill="1" applyBorder="1">
      <alignment vertical="center"/>
    </xf>
    <xf numFmtId="0" fontId="8" fillId="4" borderId="3" xfId="0" applyFont="1" applyFill="1" applyBorder="1">
      <alignment vertical="center"/>
    </xf>
    <xf numFmtId="38" fontId="8" fillId="4" borderId="16" xfId="2" applyFont="1" applyFill="1" applyBorder="1" applyAlignment="1"/>
    <xf numFmtId="0" fontId="9" fillId="4" borderId="43" xfId="0" applyFont="1" applyFill="1" applyBorder="1">
      <alignment vertical="center"/>
    </xf>
    <xf numFmtId="0" fontId="10" fillId="0" borderId="27" xfId="0" applyFont="1" applyBorder="1">
      <alignment vertical="center"/>
    </xf>
    <xf numFmtId="38" fontId="9" fillId="7" borderId="8" xfId="2" applyFont="1" applyFill="1" applyBorder="1" applyAlignment="1"/>
    <xf numFmtId="38" fontId="10" fillId="8" borderId="5" xfId="2" applyFont="1" applyFill="1" applyBorder="1" applyAlignment="1"/>
    <xf numFmtId="0" fontId="7" fillId="0" borderId="0" xfId="0" applyFont="1" applyAlignment="1">
      <alignment vertical="center" wrapText="1"/>
    </xf>
    <xf numFmtId="0" fontId="8" fillId="9" borderId="2" xfId="0" applyFont="1" applyFill="1" applyBorder="1">
      <alignment vertical="center"/>
    </xf>
    <xf numFmtId="0" fontId="9" fillId="9" borderId="10" xfId="0" applyFont="1" applyFill="1" applyBorder="1">
      <alignment vertical="center"/>
    </xf>
    <xf numFmtId="0" fontId="9" fillId="9" borderId="11" xfId="0" applyFont="1" applyFill="1" applyBorder="1">
      <alignment vertical="center"/>
    </xf>
    <xf numFmtId="0" fontId="8" fillId="9" borderId="6" xfId="0" applyFont="1" applyFill="1" applyBorder="1">
      <alignment vertical="center"/>
    </xf>
    <xf numFmtId="0" fontId="9" fillId="9" borderId="16" xfId="0" applyFont="1" applyFill="1" applyBorder="1">
      <alignment vertical="center"/>
    </xf>
    <xf numFmtId="0" fontId="9" fillId="9" borderId="8" xfId="0" applyFont="1" applyFill="1" applyBorder="1">
      <alignment vertical="center"/>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38" fontId="10" fillId="8" borderId="32" xfId="2" applyFont="1" applyFill="1" applyBorder="1" applyAlignment="1"/>
    <xf numFmtId="0" fontId="8" fillId="9" borderId="44" xfId="0" applyFont="1" applyFill="1" applyBorder="1">
      <alignment vertical="center"/>
    </xf>
    <xf numFmtId="0" fontId="9" fillId="9" borderId="23" xfId="0" applyFont="1" applyFill="1" applyBorder="1">
      <alignment vertical="center"/>
    </xf>
    <xf numFmtId="0" fontId="9" fillId="9" borderId="30" xfId="0" applyFont="1" applyFill="1" applyBorder="1">
      <alignment vertical="center"/>
    </xf>
    <xf numFmtId="0" fontId="8" fillId="0" borderId="0" xfId="0" applyFont="1" applyBorder="1" applyAlignment="1">
      <alignment vertical="center"/>
    </xf>
    <xf numFmtId="38" fontId="8" fillId="5" borderId="7" xfId="2" applyFont="1" applyFill="1" applyBorder="1" applyAlignment="1"/>
    <xf numFmtId="176" fontId="8" fillId="0" borderId="3" xfId="0" applyNumberFormat="1" applyFont="1" applyBorder="1">
      <alignment vertical="center"/>
    </xf>
    <xf numFmtId="0" fontId="19" fillId="0" borderId="0" xfId="0" applyFont="1">
      <alignment vertical="center"/>
    </xf>
    <xf numFmtId="179" fontId="20" fillId="0" borderId="0" xfId="0" applyNumberFormat="1" applyFont="1">
      <alignment vertical="center"/>
    </xf>
    <xf numFmtId="38" fontId="20" fillId="0" borderId="0" xfId="2" applyFont="1">
      <alignment vertical="center"/>
    </xf>
    <xf numFmtId="180" fontId="8" fillId="0" borderId="0" xfId="0" applyNumberFormat="1" applyFont="1" applyBorder="1">
      <alignment vertical="center"/>
    </xf>
    <xf numFmtId="180" fontId="8" fillId="0" borderId="10" xfId="0" applyNumberFormat="1" applyFont="1" applyBorder="1">
      <alignment vertical="center"/>
    </xf>
    <xf numFmtId="180" fontId="8" fillId="0" borderId="0" xfId="0" applyNumberFormat="1" applyFont="1">
      <alignment vertical="center"/>
    </xf>
    <xf numFmtId="180" fontId="8" fillId="0" borderId="12" xfId="0" applyNumberFormat="1" applyFont="1" applyBorder="1">
      <alignment vertical="center"/>
    </xf>
    <xf numFmtId="186" fontId="8" fillId="0" borderId="22" xfId="0" applyNumberFormat="1" applyFont="1" applyBorder="1">
      <alignment vertical="center"/>
    </xf>
    <xf numFmtId="186" fontId="8" fillId="0" borderId="7" xfId="0" applyNumberFormat="1" applyFont="1" applyBorder="1">
      <alignment vertical="center"/>
    </xf>
    <xf numFmtId="0" fontId="20" fillId="0" borderId="0" xfId="0" applyFont="1">
      <alignment vertical="center"/>
    </xf>
    <xf numFmtId="187" fontId="8" fillId="0" borderId="0" xfId="0" applyNumberFormat="1" applyFont="1" applyAlignment="1">
      <alignment horizontal="center" vertical="center"/>
    </xf>
    <xf numFmtId="187" fontId="10" fillId="0" borderId="12" xfId="0" applyNumberFormat="1" applyFont="1" applyBorder="1" applyAlignment="1">
      <alignment vertical="center" wrapText="1"/>
    </xf>
    <xf numFmtId="187" fontId="8" fillId="4" borderId="0" xfId="2" applyNumberFormat="1" applyFont="1" applyFill="1" applyBorder="1" applyAlignment="1"/>
    <xf numFmtId="187" fontId="8" fillId="0" borderId="0" xfId="0" applyNumberFormat="1" applyFont="1">
      <alignment vertical="center"/>
    </xf>
    <xf numFmtId="188" fontId="8" fillId="0" borderId="0" xfId="0" applyNumberFormat="1" applyFont="1" applyAlignment="1">
      <alignment horizontal="center" vertical="center"/>
    </xf>
    <xf numFmtId="188" fontId="8" fillId="5" borderId="0" xfId="2" applyNumberFormat="1" applyFont="1" applyFill="1" applyBorder="1" applyAlignment="1"/>
    <xf numFmtId="188" fontId="8" fillId="0" borderId="0" xfId="0" applyNumberFormat="1" applyFont="1">
      <alignment vertical="center"/>
    </xf>
    <xf numFmtId="180" fontId="8" fillId="0" borderId="11" xfId="0" applyNumberFormat="1" applyFont="1" applyBorder="1">
      <alignment vertical="center"/>
    </xf>
    <xf numFmtId="176" fontId="20" fillId="0" borderId="0" xfId="0" applyNumberFormat="1" applyFont="1">
      <alignment vertical="center"/>
    </xf>
    <xf numFmtId="0" fontId="8" fillId="0" borderId="0" xfId="5" applyFont="1" applyBorder="1" applyAlignment="1">
      <alignment vertical="top"/>
    </xf>
    <xf numFmtId="0" fontId="8" fillId="0" borderId="1" xfId="0" applyFont="1" applyBorder="1" applyAlignment="1">
      <alignment horizontal="centerContinuous" vertical="center" shrinkToFit="1"/>
    </xf>
    <xf numFmtId="38" fontId="8" fillId="0" borderId="0" xfId="2" applyNumberFormat="1" applyFont="1" applyBorder="1">
      <alignment vertical="center"/>
    </xf>
    <xf numFmtId="38" fontId="8" fillId="0" borderId="16" xfId="2" applyNumberFormat="1" applyFont="1" applyBorder="1">
      <alignment vertical="center"/>
    </xf>
    <xf numFmtId="38" fontId="8" fillId="0" borderId="10" xfId="2" applyNumberFormat="1" applyFont="1" applyBorder="1">
      <alignment vertical="center"/>
    </xf>
    <xf numFmtId="38" fontId="8" fillId="0" borderId="22" xfId="2" applyNumberFormat="1" applyFont="1" applyBorder="1">
      <alignment vertical="center"/>
    </xf>
    <xf numFmtId="38" fontId="8" fillId="0" borderId="10" xfId="2" applyNumberFormat="1"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wrapText="1"/>
    </xf>
    <xf numFmtId="0" fontId="10" fillId="4" borderId="48" xfId="0" applyFont="1" applyFill="1" applyBorder="1" applyAlignment="1">
      <alignment horizontal="center" vertical="center"/>
    </xf>
    <xf numFmtId="0" fontId="8" fillId="2" borderId="4" xfId="0" applyFont="1" applyFill="1" applyBorder="1">
      <alignment vertical="center"/>
    </xf>
    <xf numFmtId="0" fontId="8" fillId="2" borderId="5" xfId="0" applyFont="1" applyFill="1" applyBorder="1">
      <alignment vertical="center"/>
    </xf>
    <xf numFmtId="0" fontId="10" fillId="4" borderId="49" xfId="0" applyFont="1" applyFill="1" applyBorder="1" applyAlignment="1">
      <alignment horizontal="center"/>
    </xf>
    <xf numFmtId="0" fontId="20" fillId="0" borderId="0" xfId="0" applyFont="1" applyBorder="1" applyAlignment="1">
      <alignment horizontal="center" vertical="center"/>
    </xf>
    <xf numFmtId="0" fontId="9" fillId="0" borderId="12" xfId="0" applyFont="1" applyBorder="1" applyAlignment="1">
      <alignment vertical="center" wrapText="1"/>
    </xf>
    <xf numFmtId="0" fontId="9" fillId="0" borderId="6" xfId="0" applyFont="1" applyBorder="1" applyAlignment="1">
      <alignment horizontal="centerContinuous" vertical="center"/>
    </xf>
    <xf numFmtId="0" fontId="22" fillId="0" borderId="7" xfId="0" applyFont="1" applyBorder="1" applyAlignment="1">
      <alignment horizontal="centerContinuous" vertical="center" shrinkToFit="1"/>
    </xf>
    <xf numFmtId="0" fontId="9" fillId="0" borderId="8" xfId="0" applyFont="1" applyBorder="1" applyAlignment="1">
      <alignment horizontal="centerContinuous" vertical="center"/>
    </xf>
    <xf numFmtId="0" fontId="9" fillId="0" borderId="3" xfId="0" applyFont="1" applyBorder="1" applyAlignment="1">
      <alignment horizontal="centerContinuous" vertical="center"/>
    </xf>
    <xf numFmtId="0" fontId="9" fillId="0" borderId="9" xfId="0" applyFont="1" applyBorder="1" applyAlignment="1">
      <alignment horizontal="centerContinuous" vertical="center"/>
    </xf>
    <xf numFmtId="0" fontId="9" fillId="0" borderId="5" xfId="0" applyFont="1" applyBorder="1" applyAlignment="1">
      <alignment horizontal="centerContinuous" vertical="center"/>
    </xf>
    <xf numFmtId="0" fontId="8" fillId="0" borderId="3" xfId="0" applyFont="1" applyBorder="1" applyAlignment="1">
      <alignment horizontal="left" vertical="center"/>
    </xf>
    <xf numFmtId="189" fontId="8" fillId="0" borderId="22" xfId="0" applyNumberFormat="1" applyFont="1" applyBorder="1">
      <alignment vertical="center"/>
    </xf>
    <xf numFmtId="189" fontId="8" fillId="0" borderId="0" xfId="0" applyNumberFormat="1" applyFont="1" applyBorder="1" applyAlignment="1">
      <alignment horizontal="right" vertical="center"/>
    </xf>
    <xf numFmtId="189" fontId="8" fillId="0" borderId="16" xfId="0" applyNumberFormat="1" applyFont="1" applyBorder="1" applyAlignment="1">
      <alignment horizontal="right" vertical="center"/>
    </xf>
    <xf numFmtId="189" fontId="8" fillId="0" borderId="7" xfId="0" applyNumberFormat="1" applyFont="1" applyBorder="1">
      <alignment vertical="center"/>
    </xf>
    <xf numFmtId="0" fontId="8" fillId="0" borderId="2" xfId="0" applyFont="1" applyBorder="1" applyAlignment="1">
      <alignment horizontal="center" vertical="center"/>
    </xf>
    <xf numFmtId="189" fontId="8" fillId="0" borderId="22" xfId="0" applyNumberFormat="1" applyFont="1" applyBorder="1" applyAlignment="1">
      <alignment horizontal="right" vertical="center"/>
    </xf>
    <xf numFmtId="189" fontId="8" fillId="0" borderId="7" xfId="0" applyNumberFormat="1" applyFont="1" applyBorder="1" applyAlignment="1">
      <alignment horizontal="right" vertical="center"/>
    </xf>
    <xf numFmtId="189" fontId="8" fillId="0" borderId="12" xfId="0" applyNumberFormat="1" applyFont="1" applyBorder="1" applyAlignment="1">
      <alignment horizontal="right" vertical="center"/>
    </xf>
    <xf numFmtId="189" fontId="8" fillId="0" borderId="8" xfId="0" applyNumberFormat="1" applyFont="1" applyBorder="1" applyAlignment="1">
      <alignment horizontal="right" vertical="center"/>
    </xf>
    <xf numFmtId="0" fontId="22" fillId="0" borderId="7" xfId="0" applyFont="1" applyBorder="1" applyAlignment="1">
      <alignment horizontal="center" vertical="center" shrinkToFit="1"/>
    </xf>
    <xf numFmtId="0" fontId="22" fillId="0" borderId="8" xfId="0" applyFont="1" applyBorder="1" applyAlignment="1">
      <alignment horizontal="center" vertical="center" shrinkToFit="1"/>
    </xf>
    <xf numFmtId="0" fontId="9" fillId="6" borderId="16" xfId="0" applyFont="1" applyFill="1" applyBorder="1" applyAlignment="1">
      <alignment horizontal="center" vertical="center"/>
    </xf>
    <xf numFmtId="180" fontId="20" fillId="0" borderId="0" xfId="0" applyNumberFormat="1" applyFont="1">
      <alignment vertical="center"/>
    </xf>
    <xf numFmtId="0" fontId="10" fillId="0" borderId="50" xfId="0" applyFont="1" applyFill="1" applyBorder="1">
      <alignment vertical="center"/>
    </xf>
    <xf numFmtId="181" fontId="4" fillId="0" borderId="10" xfId="4" applyNumberFormat="1" applyFill="1" applyBorder="1" applyAlignment="1">
      <alignment vertical="center"/>
    </xf>
    <xf numFmtId="0" fontId="8" fillId="0" borderId="0" xfId="4" applyFont="1" applyBorder="1" applyAlignment="1">
      <alignment horizontal="center" vertical="center"/>
    </xf>
    <xf numFmtId="177" fontId="4" fillId="0" borderId="10" xfId="4" applyNumberFormat="1" applyFill="1" applyBorder="1" applyAlignment="1">
      <alignment vertical="center"/>
    </xf>
    <xf numFmtId="177" fontId="4" fillId="0" borderId="22" xfId="4" applyNumberFormat="1" applyFill="1" applyBorder="1" applyAlignment="1">
      <alignment vertical="center"/>
    </xf>
    <xf numFmtId="0" fontId="4" fillId="0" borderId="0" xfId="4" applyFill="1" applyAlignment="1">
      <alignment vertical="center"/>
    </xf>
    <xf numFmtId="38" fontId="8" fillId="0" borderId="1" xfId="2" applyFont="1" applyBorder="1" applyAlignment="1">
      <alignment vertical="center"/>
    </xf>
    <xf numFmtId="0" fontId="8" fillId="0" borderId="12" xfId="0" applyFont="1" applyBorder="1" applyAlignment="1">
      <alignment vertical="center"/>
    </xf>
    <xf numFmtId="0" fontId="8" fillId="0" borderId="9" xfId="4" applyFont="1" applyBorder="1" applyAlignment="1">
      <alignment horizontal="right" vertical="center"/>
    </xf>
    <xf numFmtId="0" fontId="8" fillId="0" borderId="27" xfId="4" applyFont="1" applyBorder="1" applyAlignment="1">
      <alignment horizontal="right" vertical="center"/>
    </xf>
    <xf numFmtId="0" fontId="8" fillId="0" borderId="9" xfId="4" applyFont="1" applyFill="1" applyBorder="1" applyAlignment="1">
      <alignment horizontal="right" vertical="center"/>
    </xf>
    <xf numFmtId="182" fontId="4" fillId="0" borderId="0" xfId="4" applyNumberFormat="1" applyFill="1" applyAlignment="1">
      <alignment vertical="center"/>
    </xf>
    <xf numFmtId="0" fontId="8" fillId="0" borderId="2" xfId="4" applyFont="1" applyBorder="1" applyAlignment="1">
      <alignment horizontal="center" vertical="center" shrinkToFit="1"/>
    </xf>
    <xf numFmtId="0" fontId="8" fillId="0" borderId="1" xfId="4" applyFont="1" applyBorder="1" applyAlignment="1">
      <alignment horizontal="center" vertical="center" shrinkToFit="1"/>
    </xf>
    <xf numFmtId="0" fontId="8" fillId="0" borderId="11" xfId="4" applyFont="1" applyBorder="1" applyAlignment="1">
      <alignment horizontal="center" vertical="center" shrinkToFit="1"/>
    </xf>
    <xf numFmtId="0" fontId="8" fillId="0" borderId="7" xfId="4" applyFont="1" applyBorder="1" applyAlignment="1">
      <alignment horizontal="center" vertical="center" shrinkToFit="1"/>
    </xf>
    <xf numFmtId="0" fontId="4" fillId="0" borderId="0" xfId="0" applyFont="1" applyAlignment="1">
      <alignment vertical="center"/>
    </xf>
    <xf numFmtId="190" fontId="8" fillId="0" borderId="49" xfId="0" applyNumberFormat="1" applyFont="1" applyBorder="1">
      <alignment vertical="center"/>
    </xf>
    <xf numFmtId="190" fontId="8" fillId="0" borderId="10" xfId="0" applyNumberFormat="1" applyFont="1" applyBorder="1">
      <alignment vertical="center"/>
    </xf>
    <xf numFmtId="190" fontId="8" fillId="0" borderId="21" xfId="0" applyNumberFormat="1" applyFont="1" applyBorder="1">
      <alignment vertical="center"/>
    </xf>
    <xf numFmtId="0" fontId="8" fillId="0" borderId="3" xfId="0" applyFont="1" applyBorder="1" applyAlignment="1">
      <alignment vertical="center"/>
    </xf>
    <xf numFmtId="0" fontId="8" fillId="0" borderId="51" xfId="0" applyFont="1" applyBorder="1" applyAlignment="1">
      <alignment horizontal="center" vertical="center"/>
    </xf>
    <xf numFmtId="0" fontId="25" fillId="0" borderId="0" xfId="0" applyFont="1">
      <alignment vertical="center"/>
    </xf>
    <xf numFmtId="0" fontId="8" fillId="0" borderId="0" xfId="0" applyFont="1" applyBorder="1" applyAlignment="1">
      <alignment vertical="center" shrinkToFit="1"/>
    </xf>
    <xf numFmtId="191" fontId="0" fillId="0" borderId="0" xfId="0" applyNumberFormat="1">
      <alignment vertical="center"/>
    </xf>
    <xf numFmtId="0" fontId="20" fillId="0" borderId="0" xfId="0" applyFont="1" applyAlignment="1">
      <alignment horizontal="center" vertical="center"/>
    </xf>
    <xf numFmtId="178" fontId="0" fillId="0" borderId="0" xfId="0" applyNumberFormat="1">
      <alignment vertical="center"/>
    </xf>
    <xf numFmtId="0" fontId="16" fillId="0" borderId="0" xfId="0" applyFont="1">
      <alignment vertical="center"/>
    </xf>
    <xf numFmtId="176" fontId="16" fillId="0" borderId="0" xfId="0" applyNumberFormat="1" applyFont="1">
      <alignment vertical="center"/>
    </xf>
    <xf numFmtId="179" fontId="8" fillId="0" borderId="10" xfId="0" applyNumberFormat="1" applyFont="1" applyFill="1" applyBorder="1" applyAlignment="1">
      <alignment vertical="center"/>
    </xf>
    <xf numFmtId="0" fontId="0" fillId="0" borderId="0" xfId="0" applyAlignment="1">
      <alignment horizontal="center" vertical="center"/>
    </xf>
    <xf numFmtId="0" fontId="12" fillId="0" borderId="4" xfId="5" applyFont="1" applyFill="1" applyBorder="1" applyAlignment="1">
      <alignment vertical="top" wrapText="1"/>
    </xf>
    <xf numFmtId="0" fontId="12" fillId="0" borderId="5" xfId="5" applyFont="1" applyFill="1" applyBorder="1" applyAlignment="1">
      <alignment vertical="top" wrapText="1"/>
    </xf>
    <xf numFmtId="0" fontId="10" fillId="7" borderId="11" xfId="0" applyFont="1" applyFill="1" applyBorder="1">
      <alignment vertical="center"/>
    </xf>
    <xf numFmtId="187" fontId="8" fillId="7" borderId="3" xfId="2" applyNumberFormat="1" applyFont="1" applyFill="1" applyBorder="1" applyAlignment="1"/>
    <xf numFmtId="187" fontId="9" fillId="7" borderId="8" xfId="2" applyNumberFormat="1" applyFont="1" applyFill="1" applyBorder="1" applyAlignment="1"/>
    <xf numFmtId="0" fontId="8" fillId="7" borderId="2" xfId="0" applyFont="1" applyFill="1" applyBorder="1">
      <alignment vertical="center"/>
    </xf>
    <xf numFmtId="0" fontId="10" fillId="8" borderId="27" xfId="0" applyFont="1" applyFill="1" applyBorder="1">
      <alignment vertical="center"/>
    </xf>
    <xf numFmtId="188" fontId="8" fillId="7" borderId="3" xfId="2" applyNumberFormat="1" applyFont="1" applyFill="1" applyBorder="1" applyAlignment="1"/>
    <xf numFmtId="188" fontId="9" fillId="7" borderId="8" xfId="2" applyNumberFormat="1" applyFont="1" applyFill="1" applyBorder="1" applyAlignment="1"/>
    <xf numFmtId="176" fontId="10" fillId="0" borderId="0" xfId="0" applyNumberFormat="1" applyFont="1">
      <alignment vertical="center"/>
    </xf>
    <xf numFmtId="0" fontId="8" fillId="0" borderId="0" xfId="0" applyFont="1" applyFill="1">
      <alignment vertical="center"/>
    </xf>
    <xf numFmtId="0" fontId="19" fillId="0" borderId="0" xfId="0" applyFont="1" applyFill="1">
      <alignment vertical="center"/>
    </xf>
    <xf numFmtId="0" fontId="8" fillId="0" borderId="27" xfId="0" applyFont="1" applyFill="1" applyBorder="1" applyAlignment="1">
      <alignment horizontal="centerContinuous" vertical="center"/>
    </xf>
    <xf numFmtId="189" fontId="8" fillId="0" borderId="10" xfId="0" applyNumberFormat="1" applyFont="1" applyFill="1" applyBorder="1">
      <alignment vertical="center"/>
    </xf>
    <xf numFmtId="0" fontId="8" fillId="0" borderId="0" xfId="0" applyFont="1" applyFill="1" applyBorder="1">
      <alignment vertical="center"/>
    </xf>
    <xf numFmtId="189" fontId="8" fillId="0" borderId="22" xfId="0" applyNumberFormat="1" applyFont="1" applyFill="1" applyBorder="1">
      <alignment vertical="center"/>
    </xf>
    <xf numFmtId="189" fontId="8" fillId="0" borderId="7" xfId="0" applyNumberFormat="1" applyFont="1" applyFill="1" applyBorder="1">
      <alignment vertical="center"/>
    </xf>
    <xf numFmtId="0" fontId="12" fillId="0" borderId="4" xfId="5" applyFont="1" applyFill="1" applyBorder="1" applyAlignment="1">
      <alignment horizontal="centerContinuous"/>
    </xf>
    <xf numFmtId="0" fontId="12" fillId="0" borderId="5" xfId="5" applyFont="1" applyFill="1" applyBorder="1" applyAlignment="1">
      <alignment horizontal="centerContinuous"/>
    </xf>
    <xf numFmtId="189" fontId="8" fillId="0" borderId="0" xfId="0" applyNumberFormat="1" applyFont="1" applyFill="1" applyBorder="1" applyAlignment="1">
      <alignment horizontal="right" vertical="center"/>
    </xf>
    <xf numFmtId="189" fontId="8" fillId="0" borderId="16" xfId="0" applyNumberFormat="1" applyFont="1" applyFill="1" applyBorder="1" applyAlignment="1">
      <alignment horizontal="right" vertical="center"/>
    </xf>
    <xf numFmtId="176" fontId="8" fillId="0" borderId="0" xfId="0" applyNumberFormat="1" applyFont="1" applyFill="1" applyBorder="1">
      <alignment vertical="center"/>
    </xf>
    <xf numFmtId="176" fontId="8" fillId="0" borderId="16" xfId="0" applyNumberFormat="1" applyFont="1" applyFill="1" applyBorder="1">
      <alignment vertical="center"/>
    </xf>
    <xf numFmtId="0" fontId="8" fillId="3" borderId="11" xfId="5" applyFont="1" applyFill="1" applyBorder="1" applyAlignment="1">
      <alignment vertical="top" wrapText="1"/>
    </xf>
    <xf numFmtId="0" fontId="8" fillId="3" borderId="12" xfId="5" applyFont="1" applyFill="1" applyBorder="1" applyAlignment="1">
      <alignment vertical="top" wrapText="1"/>
    </xf>
    <xf numFmtId="0" fontId="8" fillId="3" borderId="8" xfId="5" applyFont="1" applyFill="1" applyBorder="1" applyAlignment="1">
      <alignment vertical="top" wrapText="1"/>
    </xf>
    <xf numFmtId="189" fontId="8" fillId="0" borderId="22" xfId="0" applyNumberFormat="1" applyFont="1" applyFill="1" applyBorder="1" applyAlignment="1">
      <alignment horizontal="right" vertical="center"/>
    </xf>
    <xf numFmtId="176" fontId="8" fillId="0" borderId="22" xfId="0" applyNumberFormat="1" applyFont="1" applyFill="1" applyBorder="1">
      <alignment vertical="center"/>
    </xf>
    <xf numFmtId="180" fontId="8" fillId="0" borderId="22" xfId="0" applyNumberFormat="1" applyFont="1" applyFill="1" applyBorder="1">
      <alignment vertical="center"/>
    </xf>
    <xf numFmtId="0" fontId="20" fillId="0" borderId="0" xfId="0" applyFont="1" applyFill="1">
      <alignment vertical="center"/>
    </xf>
    <xf numFmtId="49" fontId="5" fillId="0" borderId="0" xfId="1" applyNumberFormat="1" applyAlignment="1" applyProtection="1">
      <alignment vertical="center"/>
    </xf>
    <xf numFmtId="0" fontId="18" fillId="0" borderId="22" xfId="0" applyFont="1" applyFill="1" applyBorder="1" applyAlignment="1">
      <alignment horizontal="center" vertical="center" wrapText="1"/>
    </xf>
    <xf numFmtId="0" fontId="10" fillId="0" borderId="0" xfId="0" applyFont="1" applyFill="1">
      <alignment vertical="center"/>
    </xf>
    <xf numFmtId="0" fontId="4" fillId="0" borderId="0" xfId="0" applyFont="1" applyFill="1">
      <alignment vertical="center"/>
    </xf>
    <xf numFmtId="0" fontId="8" fillId="0" borderId="0" xfId="0" applyFont="1" applyFill="1" applyAlignment="1">
      <alignment vertical="center"/>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8" fillId="0" borderId="2" xfId="0" applyFont="1" applyFill="1" applyBorder="1" applyAlignment="1">
      <alignment vertical="center"/>
    </xf>
    <xf numFmtId="0" fontId="8" fillId="0" borderId="6" xfId="0" applyFont="1" applyFill="1" applyBorder="1" applyAlignment="1">
      <alignment vertical="center"/>
    </xf>
    <xf numFmtId="179" fontId="8" fillId="0" borderId="1" xfId="0" applyNumberFormat="1" applyFont="1" applyFill="1" applyBorder="1">
      <alignment vertical="center"/>
    </xf>
    <xf numFmtId="190" fontId="8" fillId="0" borderId="1" xfId="2" applyNumberFormat="1" applyFont="1" applyFill="1" applyBorder="1">
      <alignment vertical="center"/>
    </xf>
    <xf numFmtId="185" fontId="8" fillId="0" borderId="1" xfId="0" applyNumberFormat="1" applyFont="1" applyFill="1" applyBorder="1">
      <alignment vertical="center"/>
    </xf>
    <xf numFmtId="0" fontId="8" fillId="0" borderId="10" xfId="0" applyFont="1" applyFill="1" applyBorder="1" applyAlignment="1">
      <alignment vertical="center"/>
    </xf>
    <xf numFmtId="0" fontId="8" fillId="0" borderId="16" xfId="0" applyFont="1" applyFill="1" applyBorder="1" applyAlignment="1">
      <alignment vertical="center"/>
    </xf>
    <xf numFmtId="179" fontId="8" fillId="0" borderId="22" xfId="0" applyNumberFormat="1" applyFont="1" applyFill="1" applyBorder="1">
      <alignment vertical="center"/>
    </xf>
    <xf numFmtId="185" fontId="8" fillId="0" borderId="22" xfId="0" applyNumberFormat="1" applyFont="1" applyFill="1" applyBorder="1">
      <alignment vertical="center"/>
    </xf>
    <xf numFmtId="179" fontId="8" fillId="0" borderId="7" xfId="0" applyNumberFormat="1" applyFont="1" applyFill="1" applyBorder="1">
      <alignment vertical="center"/>
    </xf>
    <xf numFmtId="190" fontId="8" fillId="0" borderId="11" xfId="0" applyNumberFormat="1" applyFont="1" applyFill="1" applyBorder="1">
      <alignment vertical="center"/>
    </xf>
    <xf numFmtId="190" fontId="8" fillId="0" borderId="26" xfId="0" applyNumberFormat="1" applyFont="1" applyFill="1" applyBorder="1">
      <alignment vertical="center"/>
    </xf>
    <xf numFmtId="179" fontId="8" fillId="0" borderId="31" xfId="0" applyNumberFormat="1" applyFont="1" applyFill="1" applyBorder="1">
      <alignment vertical="center"/>
    </xf>
    <xf numFmtId="0" fontId="8" fillId="0" borderId="0" xfId="0" applyFont="1" applyFill="1" applyBorder="1" applyAlignment="1">
      <alignment horizontal="center" vertical="center"/>
    </xf>
    <xf numFmtId="0" fontId="10" fillId="0" borderId="0" xfId="0" applyFont="1" applyFill="1" applyAlignment="1">
      <alignment vertical="center"/>
    </xf>
    <xf numFmtId="0" fontId="9" fillId="0" borderId="3" xfId="0" applyFont="1" applyFill="1" applyBorder="1" applyAlignment="1">
      <alignment horizontal="center"/>
    </xf>
    <xf numFmtId="0" fontId="10" fillId="0" borderId="7" xfId="0" applyFont="1" applyFill="1" applyBorder="1" applyAlignment="1">
      <alignment horizontal="center" vertical="center"/>
    </xf>
    <xf numFmtId="0" fontId="8" fillId="0" borderId="16" xfId="0" applyFont="1" applyFill="1" applyBorder="1">
      <alignment vertical="center"/>
    </xf>
    <xf numFmtId="38" fontId="8" fillId="0" borderId="7" xfId="2" applyNumberFormat="1" applyFont="1" applyFill="1" applyBorder="1">
      <alignment vertical="center"/>
    </xf>
    <xf numFmtId="38" fontId="8" fillId="0" borderId="12" xfId="2" applyNumberFormat="1" applyFont="1" applyFill="1" applyBorder="1">
      <alignment vertical="center"/>
    </xf>
    <xf numFmtId="38" fontId="8" fillId="0" borderId="11" xfId="2" applyNumberFormat="1" applyFont="1" applyFill="1" applyBorder="1">
      <alignment vertical="center"/>
    </xf>
    <xf numFmtId="190" fontId="8" fillId="0" borderId="48" xfId="0" applyNumberFormat="1" applyFont="1" applyFill="1" applyBorder="1">
      <alignment vertical="center"/>
    </xf>
    <xf numFmtId="190" fontId="8" fillId="0" borderId="8" xfId="0" applyNumberFormat="1" applyFont="1" applyFill="1" applyBorder="1">
      <alignment vertical="center"/>
    </xf>
    <xf numFmtId="0" fontId="8" fillId="0" borderId="31" xfId="0" applyFont="1" applyFill="1" applyBorder="1" applyAlignment="1">
      <alignment horizontal="center" vertical="center"/>
    </xf>
    <xf numFmtId="190" fontId="8" fillId="0" borderId="7" xfId="0" applyNumberFormat="1" applyFont="1" applyFill="1" applyBorder="1">
      <alignment vertical="center"/>
    </xf>
    <xf numFmtId="0" fontId="8" fillId="0" borderId="72" xfId="0" applyFont="1" applyFill="1" applyBorder="1" applyAlignment="1">
      <alignment horizontal="center" vertical="center"/>
    </xf>
    <xf numFmtId="192" fontId="8" fillId="0" borderId="9" xfId="0" applyNumberFormat="1" applyFont="1" applyFill="1" applyBorder="1">
      <alignment vertical="center"/>
    </xf>
    <xf numFmtId="190" fontId="8" fillId="0" borderId="73" xfId="0" applyNumberFormat="1" applyFont="1" applyFill="1" applyBorder="1">
      <alignment vertical="center"/>
    </xf>
    <xf numFmtId="190" fontId="8" fillId="0" borderId="16" xfId="0" applyNumberFormat="1" applyFont="1" applyFill="1" applyBorder="1">
      <alignment vertical="center"/>
    </xf>
    <xf numFmtId="190" fontId="8" fillId="0" borderId="22" xfId="0" applyNumberFormat="1" applyFont="1" applyFill="1" applyBorder="1">
      <alignment vertical="center"/>
    </xf>
    <xf numFmtId="176" fontId="8" fillId="0" borderId="1" xfId="0" applyNumberFormat="1" applyFont="1" applyFill="1" applyBorder="1">
      <alignment vertical="center"/>
    </xf>
    <xf numFmtId="192" fontId="8" fillId="0" borderId="16" xfId="0" applyNumberFormat="1" applyFont="1" applyFill="1" applyBorder="1">
      <alignment vertical="center"/>
    </xf>
    <xf numFmtId="190" fontId="8" fillId="0" borderId="49" xfId="0" applyNumberFormat="1" applyFont="1" applyFill="1" applyBorder="1">
      <alignment vertical="center"/>
    </xf>
    <xf numFmtId="190" fontId="8" fillId="0" borderId="74" xfId="0" applyNumberFormat="1" applyFont="1" applyFill="1" applyBorder="1">
      <alignment vertical="center"/>
    </xf>
    <xf numFmtId="176" fontId="8" fillId="0" borderId="0" xfId="0" applyNumberFormat="1" applyFont="1" applyFill="1">
      <alignment vertical="center"/>
    </xf>
    <xf numFmtId="176" fontId="8" fillId="0" borderId="7" xfId="0" applyNumberFormat="1" applyFont="1" applyFill="1" applyBorder="1">
      <alignment vertical="center"/>
    </xf>
    <xf numFmtId="38" fontId="8" fillId="2" borderId="10" xfId="2" applyNumberFormat="1" applyFont="1" applyFill="1" applyBorder="1">
      <alignment vertical="center"/>
    </xf>
    <xf numFmtId="0" fontId="8" fillId="0" borderId="31" xfId="0" applyFont="1" applyFill="1" applyBorder="1">
      <alignment vertical="center"/>
    </xf>
    <xf numFmtId="0" fontId="8" fillId="0" borderId="75" xfId="0" applyFont="1" applyFill="1" applyBorder="1">
      <alignment vertical="center"/>
    </xf>
    <xf numFmtId="192" fontId="8" fillId="0" borderId="27" xfId="0" applyNumberFormat="1" applyFont="1" applyFill="1" applyBorder="1">
      <alignment vertical="center"/>
    </xf>
    <xf numFmtId="190" fontId="8" fillId="0" borderId="12" xfId="0" applyNumberFormat="1" applyFont="1" applyFill="1" applyBorder="1">
      <alignment vertical="center"/>
    </xf>
    <xf numFmtId="0" fontId="8" fillId="0" borderId="72" xfId="0" applyFont="1" applyFill="1" applyBorder="1">
      <alignment vertical="center"/>
    </xf>
    <xf numFmtId="190" fontId="8" fillId="0" borderId="76" xfId="0" applyNumberFormat="1" applyFont="1" applyFill="1" applyBorder="1">
      <alignment vertical="center"/>
    </xf>
    <xf numFmtId="190" fontId="8" fillId="0" borderId="77" xfId="0" applyNumberFormat="1" applyFont="1" applyFill="1" applyBorder="1">
      <alignment vertical="center"/>
    </xf>
    <xf numFmtId="192" fontId="8" fillId="0" borderId="77" xfId="0" applyNumberFormat="1" applyFont="1" applyFill="1" applyBorder="1">
      <alignment vertical="center"/>
    </xf>
    <xf numFmtId="190" fontId="8" fillId="0" borderId="0" xfId="0" applyNumberFormat="1" applyFont="1" applyFill="1">
      <alignment vertical="center"/>
    </xf>
    <xf numFmtId="192" fontId="8" fillId="0" borderId="22" xfId="0" applyNumberFormat="1" applyFont="1" applyFill="1" applyBorder="1">
      <alignment vertical="center"/>
    </xf>
    <xf numFmtId="190" fontId="8" fillId="0" borderId="23" xfId="0" applyNumberFormat="1" applyFont="1" applyFill="1" applyBorder="1">
      <alignment vertical="center"/>
    </xf>
    <xf numFmtId="192" fontId="8" fillId="0" borderId="23" xfId="0" applyNumberFormat="1" applyFont="1" applyFill="1" applyBorder="1">
      <alignment vertical="center"/>
    </xf>
    <xf numFmtId="190" fontId="8" fillId="0" borderId="0" xfId="0" applyNumberFormat="1" applyFont="1" applyFill="1" applyBorder="1">
      <alignment vertical="center"/>
    </xf>
    <xf numFmtId="190" fontId="8" fillId="0" borderId="74" xfId="0" applyNumberFormat="1" applyFont="1" applyBorder="1">
      <alignment vertical="center"/>
    </xf>
    <xf numFmtId="0" fontId="0" fillId="0" borderId="0" xfId="0" applyFont="1">
      <alignment vertical="center"/>
    </xf>
    <xf numFmtId="0" fontId="8" fillId="0" borderId="0" xfId="0" applyFont="1" applyFill="1" applyBorder="1" applyAlignment="1">
      <alignment vertical="top"/>
    </xf>
    <xf numFmtId="38" fontId="8" fillId="0" borderId="0" xfId="2" applyFont="1" applyFill="1">
      <alignment vertical="center"/>
    </xf>
    <xf numFmtId="38" fontId="20" fillId="0" borderId="0" xfId="2" applyFont="1" applyFill="1">
      <alignment vertical="center"/>
    </xf>
    <xf numFmtId="187" fontId="8" fillId="0" borderId="0" xfId="2" applyNumberFormat="1" applyFont="1" applyFill="1">
      <alignment vertical="center"/>
    </xf>
    <xf numFmtId="187" fontId="8" fillId="11" borderId="2" xfId="0" applyNumberFormat="1" applyFont="1" applyFill="1" applyBorder="1">
      <alignment vertical="center"/>
    </xf>
    <xf numFmtId="187" fontId="20" fillId="0" borderId="0" xfId="2" applyNumberFormat="1" applyFont="1" applyFill="1">
      <alignment vertical="center"/>
    </xf>
    <xf numFmtId="176" fontId="28" fillId="0" borderId="0" xfId="0" applyNumberFormat="1" applyFont="1" applyFill="1">
      <alignment vertical="center"/>
    </xf>
    <xf numFmtId="38" fontId="28" fillId="0" borderId="0" xfId="2" applyFont="1" applyFill="1">
      <alignment vertical="center"/>
    </xf>
    <xf numFmtId="38" fontId="8" fillId="11" borderId="2" xfId="2" applyFont="1" applyFill="1" applyBorder="1">
      <alignment vertical="center"/>
    </xf>
    <xf numFmtId="38" fontId="8" fillId="11" borderId="10" xfId="2" applyFont="1" applyFill="1" applyBorder="1">
      <alignment vertical="center"/>
    </xf>
    <xf numFmtId="38" fontId="8" fillId="11" borderId="11" xfId="2" applyFont="1" applyFill="1" applyBorder="1">
      <alignment vertical="center"/>
    </xf>
    <xf numFmtId="176" fontId="8" fillId="11" borderId="22" xfId="0" applyNumberFormat="1" applyFont="1" applyFill="1" applyBorder="1">
      <alignment vertical="center"/>
    </xf>
    <xf numFmtId="176" fontId="8" fillId="11" borderId="7" xfId="0" applyNumberFormat="1" applyFont="1" applyFill="1" applyBorder="1">
      <alignment vertical="center"/>
    </xf>
    <xf numFmtId="0" fontId="8" fillId="3" borderId="27" xfId="5" applyFont="1" applyFill="1" applyBorder="1" applyAlignment="1">
      <alignment horizontal="left"/>
    </xf>
    <xf numFmtId="0" fontId="8" fillId="3" borderId="4" xfId="5" applyFont="1" applyFill="1" applyBorder="1" applyAlignment="1">
      <alignment horizontal="left"/>
    </xf>
    <xf numFmtId="0" fontId="8" fillId="3" borderId="5" xfId="5" applyFont="1" applyFill="1" applyBorder="1" applyAlignment="1">
      <alignment horizontal="left"/>
    </xf>
    <xf numFmtId="0" fontId="12" fillId="0" borderId="27" xfId="5" applyFont="1" applyFill="1" applyBorder="1" applyAlignment="1">
      <alignment vertical="top" wrapText="1"/>
    </xf>
    <xf numFmtId="38" fontId="8" fillId="12" borderId="10" xfId="2" applyFont="1" applyFill="1" applyBorder="1">
      <alignment vertical="center"/>
    </xf>
    <xf numFmtId="49" fontId="23" fillId="8" borderId="9" xfId="0" applyNumberFormat="1" applyFont="1" applyFill="1" applyBorder="1" applyAlignment="1">
      <alignment horizontal="center" vertical="center" wrapText="1"/>
    </xf>
    <xf numFmtId="38" fontId="18" fillId="11" borderId="11" xfId="2" applyFont="1" applyFill="1" applyBorder="1" applyAlignment="1">
      <alignment horizontal="center" vertical="center" wrapText="1"/>
    </xf>
    <xf numFmtId="187" fontId="18" fillId="11" borderId="7"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0" fontId="31" fillId="0" borderId="9" xfId="0" applyFont="1" applyFill="1" applyBorder="1" applyAlignment="1">
      <alignment horizontal="centerContinuous" vertical="center" wrapText="1"/>
    </xf>
    <xf numFmtId="0" fontId="9" fillId="0" borderId="9" xfId="0" applyFont="1" applyBorder="1" applyAlignment="1">
      <alignment horizontal="centerContinuous" vertical="center" wrapText="1"/>
    </xf>
    <xf numFmtId="0" fontId="7" fillId="0" borderId="9" xfId="0" applyFont="1" applyBorder="1" applyAlignment="1">
      <alignment horizontal="centerContinuous" vertical="center" wrapText="1"/>
    </xf>
    <xf numFmtId="0" fontId="10" fillId="0" borderId="9" xfId="0" applyFont="1" applyBorder="1" applyAlignment="1">
      <alignment horizontal="centerContinuous" vertical="center" wrapText="1"/>
    </xf>
    <xf numFmtId="0" fontId="9" fillId="0" borderId="9" xfId="0" applyFont="1" applyBorder="1" applyAlignment="1">
      <alignment horizontal="center" vertical="center"/>
    </xf>
    <xf numFmtId="0" fontId="22" fillId="8" borderId="9" xfId="0" applyFont="1" applyFill="1" applyBorder="1" applyAlignment="1">
      <alignment horizontal="centerContinuous" vertical="center" wrapText="1"/>
    </xf>
    <xf numFmtId="190" fontId="8" fillId="0" borderId="9" xfId="0" applyNumberFormat="1" applyFont="1" applyFill="1" applyBorder="1">
      <alignment vertical="center"/>
    </xf>
    <xf numFmtId="190" fontId="8" fillId="0" borderId="22" xfId="0" applyNumberFormat="1" applyFont="1" applyBorder="1">
      <alignment vertical="center"/>
    </xf>
    <xf numFmtId="0" fontId="8" fillId="0" borderId="0" xfId="0" applyFont="1" applyFill="1" applyBorder="1" applyAlignment="1">
      <alignment horizontal="left" vertical="center"/>
    </xf>
    <xf numFmtId="0" fontId="8" fillId="0" borderId="0" xfId="0" applyFont="1" applyFill="1" applyBorder="1" applyAlignment="1">
      <alignment vertical="center"/>
    </xf>
    <xf numFmtId="38" fontId="8" fillId="0" borderId="0" xfId="2" applyFont="1" applyFill="1" applyBorder="1" applyAlignment="1">
      <alignment vertical="center"/>
    </xf>
    <xf numFmtId="0" fontId="0" fillId="0" borderId="0" xfId="0" applyFont="1" applyAlignment="1">
      <alignment vertical="center"/>
    </xf>
    <xf numFmtId="0" fontId="0" fillId="0" borderId="2" xfId="0" applyBorder="1" applyAlignment="1">
      <alignment vertical="center"/>
    </xf>
    <xf numFmtId="0" fontId="0" fillId="0" borderId="3" xfId="0" applyBorder="1" applyAlignment="1">
      <alignment vertical="center" wrapText="1"/>
    </xf>
    <xf numFmtId="0" fontId="0" fillId="0" borderId="11" xfId="0" applyBorder="1" applyAlignment="1">
      <alignment vertical="center"/>
    </xf>
    <xf numFmtId="0" fontId="0" fillId="0" borderId="12" xfId="0" applyBorder="1" applyAlignment="1">
      <alignment vertical="center" wrapText="1"/>
    </xf>
    <xf numFmtId="0" fontId="0" fillId="0" borderId="11" xfId="0" applyBorder="1" applyAlignment="1">
      <alignment vertical="center" wrapText="1"/>
    </xf>
    <xf numFmtId="0" fontId="32" fillId="0" borderId="12" xfId="0" applyFont="1" applyBorder="1"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178" fontId="0" fillId="0" borderId="10" xfId="0" applyNumberFormat="1" applyBorder="1" applyAlignment="1">
      <alignment vertical="center"/>
    </xf>
    <xf numFmtId="178" fontId="0" fillId="0" borderId="0" xfId="0" applyNumberFormat="1" applyBorder="1" applyAlignment="1">
      <alignment vertical="center"/>
    </xf>
    <xf numFmtId="178" fontId="0" fillId="0" borderId="16" xfId="0" applyNumberFormat="1" applyBorder="1" applyAlignment="1">
      <alignment vertical="center"/>
    </xf>
    <xf numFmtId="178" fontId="0" fillId="0" borderId="22" xfId="0" applyNumberFormat="1" applyBorder="1" applyAlignment="1">
      <alignment vertical="center"/>
    </xf>
    <xf numFmtId="178" fontId="0" fillId="0" borderId="0" xfId="0" applyNumberFormat="1" applyAlignment="1">
      <alignment vertical="center"/>
    </xf>
    <xf numFmtId="0" fontId="0" fillId="0" borderId="10" xfId="0" applyBorder="1" applyAlignment="1">
      <alignment vertical="center"/>
    </xf>
    <xf numFmtId="0" fontId="0" fillId="0" borderId="0" xfId="0" applyBorder="1" applyAlignment="1">
      <alignment vertical="center" wrapText="1"/>
    </xf>
    <xf numFmtId="0" fontId="32" fillId="0" borderId="0" xfId="0" applyFont="1" applyBorder="1" applyAlignment="1">
      <alignment vertical="center" wrapText="1"/>
    </xf>
    <xf numFmtId="178" fontId="0" fillId="0" borderId="2" xfId="0" applyNumberFormat="1" applyBorder="1" applyAlignment="1">
      <alignment vertical="center"/>
    </xf>
    <xf numFmtId="178" fontId="0" fillId="0" borderId="3" xfId="0" applyNumberFormat="1" applyBorder="1" applyAlignment="1">
      <alignment vertical="center"/>
    </xf>
    <xf numFmtId="178" fontId="0" fillId="0" borderId="6" xfId="0" applyNumberFormat="1" applyBorder="1" applyAlignment="1">
      <alignment vertical="center"/>
    </xf>
    <xf numFmtId="178" fontId="0" fillId="0" borderId="1" xfId="0" applyNumberFormat="1" applyBorder="1" applyAlignment="1">
      <alignment vertical="center"/>
    </xf>
    <xf numFmtId="178" fontId="0" fillId="0" borderId="5" xfId="0" applyNumberFormat="1" applyBorder="1" applyAlignment="1">
      <alignment vertical="center"/>
    </xf>
    <xf numFmtId="0" fontId="0" fillId="0" borderId="6" xfId="0" applyBorder="1" applyAlignment="1">
      <alignment vertical="center" wrapText="1"/>
    </xf>
    <xf numFmtId="0" fontId="0" fillId="0" borderId="16" xfId="0" applyBorder="1" applyAlignment="1">
      <alignment vertical="center" wrapText="1"/>
    </xf>
    <xf numFmtId="178" fontId="0" fillId="0" borderId="11" xfId="0" applyNumberFormat="1" applyBorder="1" applyAlignment="1">
      <alignment vertical="center"/>
    </xf>
    <xf numFmtId="178" fontId="0" fillId="0" borderId="12" xfId="0" applyNumberFormat="1" applyBorder="1" applyAlignment="1">
      <alignment vertical="center"/>
    </xf>
    <xf numFmtId="178" fontId="0" fillId="0" borderId="8" xfId="0" applyNumberFormat="1" applyBorder="1" applyAlignment="1">
      <alignment vertical="center"/>
    </xf>
    <xf numFmtId="178" fontId="0" fillId="0" borderId="7" xfId="0" applyNumberFormat="1" applyBorder="1" applyAlignment="1">
      <alignment vertical="center"/>
    </xf>
    <xf numFmtId="0" fontId="0" fillId="0" borderId="27" xfId="0" applyBorder="1" applyAlignment="1">
      <alignment vertical="center"/>
    </xf>
    <xf numFmtId="0" fontId="0" fillId="0" borderId="5" xfId="0" applyBorder="1" applyAlignment="1">
      <alignment vertical="center" wrapText="1"/>
    </xf>
    <xf numFmtId="178" fontId="0" fillId="0" borderId="27" xfId="0" applyNumberFormat="1" applyBorder="1" applyAlignment="1">
      <alignment vertical="center"/>
    </xf>
    <xf numFmtId="178" fontId="0" fillId="0" borderId="4" xfId="0" applyNumberFormat="1" applyBorder="1" applyAlignment="1">
      <alignment vertical="center"/>
    </xf>
    <xf numFmtId="178" fontId="0" fillId="0" borderId="9" xfId="0" applyNumberFormat="1" applyBorder="1" applyAlignment="1">
      <alignment vertical="center"/>
    </xf>
    <xf numFmtId="0" fontId="0" fillId="0" borderId="5" xfId="0" applyBorder="1" applyAlignment="1">
      <alignment vertical="center"/>
    </xf>
    <xf numFmtId="0" fontId="8" fillId="0" borderId="0" xfId="6" applyFont="1">
      <alignment vertical="center"/>
    </xf>
    <xf numFmtId="0" fontId="4" fillId="0" borderId="0" xfId="6">
      <alignment vertical="center"/>
    </xf>
    <xf numFmtId="49" fontId="26" fillId="0" borderId="0" xfId="6" applyNumberFormat="1" applyFont="1" applyAlignment="1"/>
    <xf numFmtId="49" fontId="4" fillId="0" borderId="0" xfId="6" applyNumberFormat="1">
      <alignment vertical="center"/>
    </xf>
    <xf numFmtId="49" fontId="17" fillId="0" borderId="0" xfId="6" applyNumberFormat="1" applyFont="1">
      <alignment vertical="center"/>
    </xf>
    <xf numFmtId="0" fontId="4" fillId="0" borderId="0" xfId="6" applyFill="1">
      <alignment vertical="center"/>
    </xf>
    <xf numFmtId="49" fontId="27" fillId="0" borderId="0" xfId="6" applyNumberFormat="1" applyFont="1" applyAlignment="1"/>
    <xf numFmtId="49" fontId="4" fillId="0" borderId="0" xfId="6" applyNumberFormat="1" applyAlignment="1">
      <alignment horizontal="right"/>
    </xf>
    <xf numFmtId="0" fontId="4" fillId="0" borderId="0" xfId="6" applyAlignment="1">
      <alignment horizontal="right"/>
    </xf>
    <xf numFmtId="0" fontId="8" fillId="0" borderId="2" xfId="6" applyFont="1" applyBorder="1">
      <alignment vertical="center"/>
    </xf>
    <xf numFmtId="0" fontId="8" fillId="0" borderId="6" xfId="6" applyFont="1" applyBorder="1">
      <alignment vertical="center"/>
    </xf>
    <xf numFmtId="0" fontId="10" fillId="0" borderId="2" xfId="6" applyFont="1" applyBorder="1">
      <alignment vertical="center"/>
    </xf>
    <xf numFmtId="0" fontId="10" fillId="0" borderId="3" xfId="6" applyFont="1" applyFill="1" applyBorder="1">
      <alignment vertical="center"/>
    </xf>
    <xf numFmtId="0" fontId="10" fillId="0" borderId="3" xfId="6" applyFont="1" applyBorder="1">
      <alignment vertical="center"/>
    </xf>
    <xf numFmtId="0" fontId="10" fillId="0" borderId="6" xfId="6" applyFont="1" applyBorder="1">
      <alignment vertical="center"/>
    </xf>
    <xf numFmtId="49" fontId="9" fillId="2" borderId="2" xfId="6" applyNumberFormat="1" applyFont="1" applyFill="1" applyBorder="1" applyAlignment="1">
      <alignment horizontal="right"/>
    </xf>
    <xf numFmtId="49" fontId="9" fillId="2" borderId="3" xfId="6" applyNumberFormat="1" applyFont="1" applyFill="1" applyBorder="1">
      <alignment vertical="center"/>
    </xf>
    <xf numFmtId="49" fontId="9" fillId="2" borderId="33" xfId="6" applyNumberFormat="1" applyFont="1" applyFill="1" applyBorder="1" applyAlignment="1">
      <alignment horizontal="center"/>
    </xf>
    <xf numFmtId="49" fontId="9" fillId="2" borderId="3" xfId="6" applyNumberFormat="1" applyFont="1" applyFill="1" applyBorder="1" applyAlignment="1">
      <alignment horizontal="center"/>
    </xf>
    <xf numFmtId="49" fontId="9" fillId="2" borderId="6" xfId="6" applyNumberFormat="1" applyFont="1" applyFill="1" applyBorder="1" applyAlignment="1">
      <alignment horizontal="center"/>
    </xf>
    <xf numFmtId="0" fontId="9" fillId="0" borderId="0" xfId="6" applyFont="1">
      <alignment vertical="center"/>
    </xf>
    <xf numFmtId="49" fontId="9" fillId="0" borderId="2" xfId="6" applyNumberFormat="1" applyFont="1" applyBorder="1" applyAlignment="1">
      <alignment horizontal="right"/>
    </xf>
    <xf numFmtId="49" fontId="9" fillId="0" borderId="3" xfId="6" applyNumberFormat="1" applyFont="1" applyBorder="1">
      <alignment vertical="center"/>
    </xf>
    <xf numFmtId="49" fontId="9" fillId="0" borderId="33" xfId="6" applyNumberFormat="1" applyFont="1" applyBorder="1" applyAlignment="1">
      <alignment horizontal="center"/>
    </xf>
    <xf numFmtId="49" fontId="9" fillId="0" borderId="3" xfId="6" applyNumberFormat="1" applyFont="1" applyBorder="1" applyAlignment="1">
      <alignment horizontal="center"/>
    </xf>
    <xf numFmtId="49" fontId="9" fillId="0" borderId="3" xfId="6" applyNumberFormat="1" applyFont="1" applyFill="1" applyBorder="1" applyAlignment="1">
      <alignment horizontal="center"/>
    </xf>
    <xf numFmtId="49" fontId="9" fillId="0" borderId="52" xfId="6" applyNumberFormat="1" applyFont="1" applyFill="1" applyBorder="1" applyAlignment="1">
      <alignment horizontal="center"/>
    </xf>
    <xf numFmtId="49" fontId="9" fillId="0" borderId="67" xfId="6" applyNumberFormat="1" applyFont="1" applyBorder="1" applyAlignment="1">
      <alignment horizontal="center"/>
    </xf>
    <xf numFmtId="49" fontId="9" fillId="0" borderId="6" xfId="6" applyNumberFormat="1" applyFont="1" applyBorder="1" applyAlignment="1">
      <alignment horizontal="center"/>
    </xf>
    <xf numFmtId="0" fontId="12" fillId="0" borderId="11" xfId="6" applyFont="1" applyBorder="1">
      <alignment vertical="center"/>
    </xf>
    <xf numFmtId="0" fontId="12" fillId="0" borderId="8" xfId="6" applyFont="1" applyBorder="1" applyAlignment="1">
      <alignment vertical="center" shrinkToFit="1"/>
    </xf>
    <xf numFmtId="49" fontId="12" fillId="0" borderId="11" xfId="6" applyNumberFormat="1" applyFont="1" applyBorder="1" applyAlignment="1">
      <alignment horizontal="center" vertical="center" wrapText="1"/>
    </xf>
    <xf numFmtId="49" fontId="29" fillId="0" borderId="12" xfId="6" applyNumberFormat="1" applyFont="1" applyFill="1" applyBorder="1" applyAlignment="1">
      <alignment horizontal="center" vertical="center" wrapText="1"/>
    </xf>
    <xf numFmtId="49" fontId="12" fillId="0" borderId="12" xfId="6" applyNumberFormat="1" applyFont="1" applyBorder="1" applyAlignment="1">
      <alignment horizontal="center" vertical="center" wrapText="1"/>
    </xf>
    <xf numFmtId="49" fontId="30" fillId="13" borderId="8" xfId="6" applyNumberFormat="1" applyFont="1" applyFill="1" applyBorder="1" applyAlignment="1">
      <alignment horizontal="center" vertical="center" wrapText="1"/>
    </xf>
    <xf numFmtId="0" fontId="12" fillId="0" borderId="0" xfId="6" applyFont="1">
      <alignment vertical="center"/>
    </xf>
    <xf numFmtId="49" fontId="12" fillId="2" borderId="11" xfId="6" applyNumberFormat="1" applyFont="1" applyFill="1" applyBorder="1" applyAlignment="1">
      <alignment horizontal="right"/>
    </xf>
    <xf numFmtId="49" fontId="12" fillId="2" borderId="12" xfId="6" applyNumberFormat="1" applyFont="1" applyFill="1" applyBorder="1" applyAlignment="1">
      <alignment vertical="center" shrinkToFit="1"/>
    </xf>
    <xf numFmtId="49" fontId="12" fillId="2" borderId="34" xfId="6" applyNumberFormat="1" applyFont="1" applyFill="1" applyBorder="1" applyAlignment="1">
      <alignment horizontal="center" vertical="center" wrapText="1"/>
    </xf>
    <xf numFmtId="49" fontId="12" fillId="2" borderId="12" xfId="6" applyNumberFormat="1" applyFont="1" applyFill="1" applyBorder="1" applyAlignment="1">
      <alignment horizontal="center" vertical="center" wrapText="1"/>
    </xf>
    <xf numFmtId="49" fontId="12" fillId="2" borderId="8" xfId="6" applyNumberFormat="1" applyFont="1" applyFill="1" applyBorder="1" applyAlignment="1">
      <alignment horizontal="center" vertical="center" wrapText="1"/>
    </xf>
    <xf numFmtId="49" fontId="12" fillId="0" borderId="11" xfId="6" applyNumberFormat="1" applyFont="1" applyBorder="1" applyAlignment="1">
      <alignment horizontal="right"/>
    </xf>
    <xf numFmtId="49" fontId="12" fillId="0" borderId="12" xfId="6" applyNumberFormat="1" applyFont="1" applyBorder="1">
      <alignment vertical="center"/>
    </xf>
    <xf numFmtId="49" fontId="12" fillId="0" borderId="34" xfId="6" applyNumberFormat="1" applyFont="1" applyBorder="1" applyAlignment="1">
      <alignment horizontal="center" vertical="center" wrapText="1"/>
    </xf>
    <xf numFmtId="49" fontId="12" fillId="0" borderId="12" xfId="6" applyNumberFormat="1" applyFont="1" applyFill="1" applyBorder="1" applyAlignment="1">
      <alignment horizontal="center" vertical="center" wrapText="1"/>
    </xf>
    <xf numFmtId="49" fontId="12" fillId="0" borderId="53" xfId="6" applyNumberFormat="1" applyFont="1" applyFill="1" applyBorder="1" applyAlignment="1">
      <alignment horizontal="center" vertical="center" wrapText="1"/>
    </xf>
    <xf numFmtId="49" fontId="12" fillId="0" borderId="35" xfId="6" applyNumberFormat="1" applyFont="1" applyBorder="1" applyAlignment="1">
      <alignment horizontal="center" vertical="center" wrapText="1"/>
    </xf>
    <xf numFmtId="49" fontId="12" fillId="0" borderId="8" xfId="6" applyNumberFormat="1" applyFont="1" applyBorder="1" applyAlignment="1">
      <alignment horizontal="center" vertical="center" wrapText="1"/>
    </xf>
    <xf numFmtId="0" fontId="12" fillId="0" borderId="6" xfId="6" applyFont="1" applyBorder="1" applyAlignment="1">
      <alignment vertical="center"/>
    </xf>
    <xf numFmtId="189" fontId="8" fillId="0" borderId="2" xfId="6" applyNumberFormat="1" applyFont="1" applyBorder="1">
      <alignment vertical="center"/>
    </xf>
    <xf numFmtId="189" fontId="8" fillId="0" borderId="3" xfId="6" applyNumberFormat="1" applyFont="1" applyBorder="1">
      <alignment vertical="center"/>
    </xf>
    <xf numFmtId="189" fontId="8" fillId="0" borderId="6" xfId="6" applyNumberFormat="1" applyFont="1" applyBorder="1">
      <alignment vertical="center"/>
    </xf>
    <xf numFmtId="49" fontId="4" fillId="2" borderId="10" xfId="6" applyNumberFormat="1" applyFill="1" applyBorder="1" applyAlignment="1">
      <alignment horizontal="right"/>
    </xf>
    <xf numFmtId="49" fontId="12" fillId="2" borderId="0" xfId="6" applyNumberFormat="1" applyFont="1" applyFill="1" applyBorder="1" applyAlignment="1">
      <alignment vertical="center" shrinkToFit="1"/>
    </xf>
    <xf numFmtId="190" fontId="8" fillId="2" borderId="54" xfId="6" applyNumberFormat="1" applyFont="1" applyFill="1" applyBorder="1" applyAlignment="1">
      <alignment vertical="center" shrinkToFit="1"/>
    </xf>
    <xf numFmtId="190" fontId="8" fillId="2" borderId="0" xfId="6" applyNumberFormat="1" applyFont="1" applyFill="1" applyBorder="1" applyAlignment="1">
      <alignment vertical="center" shrinkToFit="1"/>
    </xf>
    <xf numFmtId="190" fontId="8" fillId="2" borderId="16" xfId="6" applyNumberFormat="1" applyFont="1" applyFill="1" applyBorder="1" applyAlignment="1">
      <alignment vertical="center" shrinkToFit="1"/>
    </xf>
    <xf numFmtId="49" fontId="8" fillId="0" borderId="10" xfId="6" applyNumberFormat="1" applyFont="1" applyBorder="1" applyAlignment="1">
      <alignment horizontal="right"/>
    </xf>
    <xf numFmtId="49" fontId="12" fillId="0" borderId="0" xfId="6" applyNumberFormat="1" applyFont="1" applyBorder="1">
      <alignment vertical="center"/>
    </xf>
    <xf numFmtId="190" fontId="8" fillId="0" borderId="54" xfId="6" applyNumberFormat="1" applyFont="1" applyBorder="1" applyAlignment="1">
      <alignment vertical="center" shrinkToFit="1"/>
    </xf>
    <xf numFmtId="190" fontId="8" fillId="0" borderId="0" xfId="6" applyNumberFormat="1" applyFont="1" applyBorder="1" applyAlignment="1">
      <alignment vertical="center" shrinkToFit="1"/>
    </xf>
    <xf numFmtId="190" fontId="8" fillId="0" borderId="0" xfId="6" applyNumberFormat="1" applyFont="1" applyFill="1" applyBorder="1" applyAlignment="1">
      <alignment vertical="center" shrinkToFit="1"/>
    </xf>
    <xf numFmtId="190" fontId="8" fillId="0" borderId="58" xfId="6" applyNumberFormat="1" applyFont="1" applyFill="1" applyBorder="1" applyAlignment="1">
      <alignment vertical="center" shrinkToFit="1"/>
    </xf>
    <xf numFmtId="190" fontId="8" fillId="0" borderId="62" xfId="6" applyNumberFormat="1" applyFont="1" applyBorder="1" applyAlignment="1">
      <alignment vertical="center" shrinkToFit="1"/>
    </xf>
    <xf numFmtId="190" fontId="8" fillId="0" borderId="16" xfId="6" applyNumberFormat="1" applyFont="1" applyBorder="1" applyAlignment="1">
      <alignment vertical="center" shrinkToFit="1"/>
    </xf>
    <xf numFmtId="0" fontId="8" fillId="0" borderId="10" xfId="6" applyFont="1" applyBorder="1">
      <alignment vertical="center"/>
    </xf>
    <xf numFmtId="0" fontId="12" fillId="0" borderId="16" xfId="6" applyFont="1" applyBorder="1" applyAlignment="1">
      <alignment vertical="center"/>
    </xf>
    <xf numFmtId="189" fontId="8" fillId="0" borderId="10" xfId="6" applyNumberFormat="1" applyFont="1" applyBorder="1">
      <alignment vertical="center"/>
    </xf>
    <xf numFmtId="189" fontId="8" fillId="0" borderId="0" xfId="6" applyNumberFormat="1" applyFont="1" applyBorder="1">
      <alignment vertical="center"/>
    </xf>
    <xf numFmtId="189" fontId="8" fillId="0" borderId="16" xfId="6" applyNumberFormat="1" applyFont="1" applyBorder="1">
      <alignment vertical="center"/>
    </xf>
    <xf numFmtId="49" fontId="4" fillId="2" borderId="36" xfId="6" applyNumberFormat="1" applyFill="1" applyBorder="1" applyAlignment="1">
      <alignment horizontal="right"/>
    </xf>
    <xf numFmtId="49" fontId="12" fillId="2" borderId="37" xfId="6" applyNumberFormat="1" applyFont="1" applyFill="1" applyBorder="1" applyAlignment="1">
      <alignment vertical="center" shrinkToFit="1"/>
    </xf>
    <xf numFmtId="190" fontId="8" fillId="2" borderId="55" xfId="6" applyNumberFormat="1" applyFont="1" applyFill="1" applyBorder="1" applyAlignment="1">
      <alignment vertical="center" shrinkToFit="1"/>
    </xf>
    <xf numFmtId="190" fontId="8" fillId="2" borderId="37" xfId="6" applyNumberFormat="1" applyFont="1" applyFill="1" applyBorder="1" applyAlignment="1">
      <alignment vertical="center" shrinkToFit="1"/>
    </xf>
    <xf numFmtId="190" fontId="8" fillId="2" borderId="45" xfId="6" applyNumberFormat="1" applyFont="1" applyFill="1" applyBorder="1" applyAlignment="1">
      <alignment vertical="center" shrinkToFit="1"/>
    </xf>
    <xf numFmtId="49" fontId="8" fillId="0" borderId="36" xfId="6" applyNumberFormat="1" applyFont="1" applyBorder="1" applyAlignment="1">
      <alignment horizontal="right"/>
    </xf>
    <xf numFmtId="49" fontId="12" fillId="0" borderId="37" xfId="6" applyNumberFormat="1" applyFont="1" applyBorder="1">
      <alignment vertical="center"/>
    </xf>
    <xf numFmtId="190" fontId="8" fillId="0" borderId="55" xfId="6" applyNumberFormat="1" applyFont="1" applyBorder="1" applyAlignment="1">
      <alignment vertical="center" shrinkToFit="1"/>
    </xf>
    <xf numFmtId="190" fontId="8" fillId="0" borderId="37" xfId="6" applyNumberFormat="1" applyFont="1" applyBorder="1" applyAlignment="1">
      <alignment vertical="center" shrinkToFit="1"/>
    </xf>
    <xf numFmtId="190" fontId="8" fillId="0" borderId="37" xfId="6" applyNumberFormat="1" applyFont="1" applyFill="1" applyBorder="1" applyAlignment="1">
      <alignment vertical="center" shrinkToFit="1"/>
    </xf>
    <xf numFmtId="190" fontId="8" fillId="0" borderId="60" xfId="6" applyNumberFormat="1" applyFont="1" applyFill="1" applyBorder="1" applyAlignment="1">
      <alignment vertical="center" shrinkToFit="1"/>
    </xf>
    <xf numFmtId="190" fontId="8" fillId="0" borderId="63" xfId="6" applyNumberFormat="1" applyFont="1" applyBorder="1" applyAlignment="1">
      <alignment vertical="center" shrinkToFit="1"/>
    </xf>
    <xf numFmtId="190" fontId="8" fillId="0" borderId="45" xfId="6" applyNumberFormat="1" applyFont="1" applyBorder="1" applyAlignment="1">
      <alignment vertical="center" shrinkToFit="1"/>
    </xf>
    <xf numFmtId="49" fontId="12" fillId="2" borderId="0" xfId="6" applyNumberFormat="1" applyFont="1" applyFill="1" applyBorder="1" applyAlignment="1">
      <alignment shrinkToFit="1"/>
    </xf>
    <xf numFmtId="49" fontId="12" fillId="0" borderId="0" xfId="6" applyNumberFormat="1" applyFont="1" applyBorder="1" applyAlignment="1">
      <alignment wrapText="1"/>
    </xf>
    <xf numFmtId="49" fontId="4" fillId="2" borderId="38" xfId="6" applyNumberFormat="1" applyFill="1" applyBorder="1" applyAlignment="1">
      <alignment horizontal="right"/>
    </xf>
    <xf numFmtId="49" fontId="12" fillId="2" borderId="39" xfId="6" applyNumberFormat="1" applyFont="1" applyFill="1" applyBorder="1" applyAlignment="1">
      <alignment vertical="center" shrinkToFit="1"/>
    </xf>
    <xf numFmtId="190" fontId="8" fillId="2" borderId="56" xfId="6" applyNumberFormat="1" applyFont="1" applyFill="1" applyBorder="1" applyAlignment="1">
      <alignment vertical="center" shrinkToFit="1"/>
    </xf>
    <xf numFmtId="190" fontId="8" fillId="2" borderId="39" xfId="6" applyNumberFormat="1" applyFont="1" applyFill="1" applyBorder="1" applyAlignment="1">
      <alignment vertical="center" shrinkToFit="1"/>
    </xf>
    <xf numFmtId="190" fontId="8" fillId="2" borderId="57" xfId="6" applyNumberFormat="1" applyFont="1" applyFill="1" applyBorder="1" applyAlignment="1">
      <alignment vertical="center" shrinkToFit="1"/>
    </xf>
    <xf numFmtId="49" fontId="8" fillId="0" borderId="38" xfId="6" applyNumberFormat="1" applyFont="1" applyBorder="1" applyAlignment="1">
      <alignment horizontal="right"/>
    </xf>
    <xf numFmtId="49" fontId="12" fillId="0" borderId="39" xfId="6" applyNumberFormat="1" applyFont="1" applyBorder="1">
      <alignment vertical="center"/>
    </xf>
    <xf numFmtId="190" fontId="8" fillId="0" borderId="56" xfId="6" applyNumberFormat="1" applyFont="1" applyBorder="1" applyAlignment="1">
      <alignment vertical="center" shrinkToFit="1"/>
    </xf>
    <xf numFmtId="190" fontId="8" fillId="0" borderId="39" xfId="6" applyNumberFormat="1" applyFont="1" applyBorder="1" applyAlignment="1">
      <alignment vertical="center" shrinkToFit="1"/>
    </xf>
    <xf numFmtId="190" fontId="8" fillId="0" borderId="39" xfId="6" applyNumberFormat="1" applyFont="1" applyFill="1" applyBorder="1" applyAlignment="1">
      <alignment vertical="center" shrinkToFit="1"/>
    </xf>
    <xf numFmtId="190" fontId="8" fillId="0" borderId="59" xfId="6" applyNumberFormat="1" applyFont="1" applyFill="1" applyBorder="1" applyAlignment="1">
      <alignment vertical="center" shrinkToFit="1"/>
    </xf>
    <xf numFmtId="190" fontId="8" fillId="0" borderId="61" xfId="6" applyNumberFormat="1" applyFont="1" applyBorder="1" applyAlignment="1">
      <alignment vertical="center" shrinkToFit="1"/>
    </xf>
    <xf numFmtId="190" fontId="8" fillId="0" borderId="57" xfId="6" applyNumberFormat="1" applyFont="1" applyBorder="1" applyAlignment="1">
      <alignment vertical="center" shrinkToFit="1"/>
    </xf>
    <xf numFmtId="49" fontId="12" fillId="0" borderId="16" xfId="6" applyNumberFormat="1" applyFont="1" applyBorder="1" applyAlignment="1">
      <alignment vertical="center"/>
    </xf>
    <xf numFmtId="190" fontId="8" fillId="0" borderId="60" xfId="6" applyNumberFormat="1" applyFont="1" applyBorder="1" applyAlignment="1">
      <alignment vertical="center" shrinkToFit="1"/>
    </xf>
    <xf numFmtId="190" fontId="8" fillId="0" borderId="58" xfId="6" applyNumberFormat="1" applyFont="1" applyBorder="1" applyAlignment="1">
      <alignment vertical="center" shrinkToFit="1"/>
    </xf>
    <xf numFmtId="190" fontId="8" fillId="2" borderId="81" xfId="6" applyNumberFormat="1" applyFont="1" applyFill="1" applyBorder="1" applyAlignment="1">
      <alignment vertical="center" shrinkToFit="1"/>
    </xf>
    <xf numFmtId="190" fontId="8" fillId="2" borderId="68" xfId="6" applyNumberFormat="1" applyFont="1" applyFill="1" applyBorder="1" applyAlignment="1">
      <alignment vertical="center" shrinkToFit="1"/>
    </xf>
    <xf numFmtId="0" fontId="8" fillId="0" borderId="11" xfId="6" applyFont="1" applyBorder="1">
      <alignment vertical="center"/>
    </xf>
    <xf numFmtId="0" fontId="12" fillId="0" borderId="8" xfId="6" applyFont="1" applyBorder="1" applyAlignment="1">
      <alignment vertical="center"/>
    </xf>
    <xf numFmtId="189" fontId="8" fillId="0" borderId="11" xfId="6" applyNumberFormat="1" applyFont="1" applyBorder="1">
      <alignment vertical="center"/>
    </xf>
    <xf numFmtId="189" fontId="8" fillId="0" borderId="12" xfId="6" applyNumberFormat="1" applyFont="1" applyBorder="1">
      <alignment vertical="center"/>
    </xf>
    <xf numFmtId="189" fontId="8" fillId="0" borderId="8" xfId="6" applyNumberFormat="1" applyFont="1" applyBorder="1">
      <alignment vertical="center"/>
    </xf>
    <xf numFmtId="0" fontId="8" fillId="0" borderId="0" xfId="6" applyFont="1" applyBorder="1">
      <alignment vertical="center"/>
    </xf>
    <xf numFmtId="49" fontId="4" fillId="2" borderId="46" xfId="6" applyNumberFormat="1" applyFill="1" applyBorder="1" applyAlignment="1">
      <alignment horizontal="right"/>
    </xf>
    <xf numFmtId="49" fontId="12" fillId="2" borderId="47" xfId="6" applyNumberFormat="1" applyFont="1" applyFill="1" applyBorder="1" applyAlignment="1">
      <alignment vertical="center" shrinkToFit="1"/>
    </xf>
    <xf numFmtId="190" fontId="8" fillId="2" borderId="64" xfId="6" applyNumberFormat="1" applyFont="1" applyFill="1" applyBorder="1" applyAlignment="1">
      <alignment vertical="center" shrinkToFit="1"/>
    </xf>
    <xf numFmtId="190" fontId="8" fillId="2" borderId="47" xfId="6" applyNumberFormat="1" applyFont="1" applyFill="1" applyBorder="1" applyAlignment="1">
      <alignment vertical="center" shrinkToFit="1"/>
    </xf>
    <xf numFmtId="190" fontId="8" fillId="2" borderId="86" xfId="6" applyNumberFormat="1" applyFont="1" applyFill="1" applyBorder="1" applyAlignment="1">
      <alignment vertical="center" shrinkToFit="1"/>
    </xf>
    <xf numFmtId="49" fontId="8" fillId="0" borderId="46" xfId="6" applyNumberFormat="1" applyFont="1" applyBorder="1" applyAlignment="1">
      <alignment horizontal="right"/>
    </xf>
    <xf numFmtId="49" fontId="12" fillId="0" borderId="47" xfId="6" applyNumberFormat="1" applyFont="1" applyBorder="1">
      <alignment vertical="center"/>
    </xf>
    <xf numFmtId="190" fontId="8" fillId="0" borderId="64" xfId="6" applyNumberFormat="1" applyFont="1" applyBorder="1" applyAlignment="1">
      <alignment vertical="center" shrinkToFit="1"/>
    </xf>
    <xf numFmtId="190" fontId="8" fillId="0" borderId="47" xfId="6" applyNumberFormat="1" applyFont="1" applyBorder="1" applyAlignment="1">
      <alignment vertical="center" shrinkToFit="1"/>
    </xf>
    <xf numFmtId="190" fontId="8" fillId="0" borderId="65" xfId="6" applyNumberFormat="1" applyFont="1" applyFill="1" applyBorder="1" applyAlignment="1">
      <alignment vertical="center" shrinkToFit="1"/>
    </xf>
    <xf numFmtId="190" fontId="8" fillId="0" borderId="47" xfId="6" applyNumberFormat="1" applyFont="1" applyFill="1" applyBorder="1" applyAlignment="1">
      <alignment vertical="center" shrinkToFit="1"/>
    </xf>
    <xf numFmtId="190" fontId="8" fillId="0" borderId="66" xfId="6" applyNumberFormat="1" applyFont="1" applyBorder="1" applyAlignment="1">
      <alignment vertical="center" shrinkToFit="1"/>
    </xf>
    <xf numFmtId="190" fontId="8" fillId="0" borderId="42" xfId="6" applyNumberFormat="1" applyFont="1" applyBorder="1" applyAlignment="1">
      <alignment vertical="center" shrinkToFit="1"/>
    </xf>
    <xf numFmtId="49" fontId="8" fillId="0" borderId="2" xfId="6" applyNumberFormat="1" applyFont="1" applyBorder="1" applyAlignment="1">
      <alignment horizontal="right"/>
    </xf>
    <xf numFmtId="49" fontId="12" fillId="0" borderId="3" xfId="6" applyNumberFormat="1" applyFont="1" applyBorder="1">
      <alignment vertical="center"/>
    </xf>
    <xf numFmtId="190" fontId="8" fillId="0" borderId="87" xfId="6" applyNumberFormat="1" applyFont="1" applyBorder="1" applyAlignment="1">
      <alignment vertical="center" shrinkToFit="1"/>
    </xf>
    <xf numFmtId="190" fontId="8" fillId="0" borderId="10" xfId="6" applyNumberFormat="1" applyFont="1" applyBorder="1" applyAlignment="1">
      <alignment vertical="center" shrinkToFit="1"/>
    </xf>
    <xf numFmtId="190" fontId="8" fillId="0" borderId="0" xfId="6" applyNumberFormat="1" applyFont="1" applyAlignment="1">
      <alignment vertical="center" shrinkToFit="1"/>
    </xf>
    <xf numFmtId="190" fontId="8" fillId="0" borderId="0" xfId="6" applyNumberFormat="1" applyFont="1" applyFill="1" applyAlignment="1">
      <alignment vertical="center" shrinkToFit="1"/>
    </xf>
    <xf numFmtId="0" fontId="20" fillId="0" borderId="0" xfId="6" applyFont="1">
      <alignment vertical="center"/>
    </xf>
    <xf numFmtId="180" fontId="4" fillId="0" borderId="0" xfId="6" applyNumberFormat="1">
      <alignment vertical="center"/>
    </xf>
    <xf numFmtId="190" fontId="8" fillId="0" borderId="68" xfId="6" applyNumberFormat="1" applyFont="1" applyBorder="1" applyAlignment="1">
      <alignment vertical="center" shrinkToFit="1"/>
    </xf>
    <xf numFmtId="49" fontId="8" fillId="0" borderId="0" xfId="6" applyNumberFormat="1" applyFont="1" applyBorder="1">
      <alignment vertical="center"/>
    </xf>
    <xf numFmtId="49" fontId="8" fillId="0" borderId="47" xfId="6" applyNumberFormat="1" applyFont="1" applyBorder="1">
      <alignment vertical="center"/>
    </xf>
    <xf numFmtId="49" fontId="8" fillId="0" borderId="27" xfId="6" applyNumberFormat="1" applyFont="1" applyBorder="1" applyAlignment="1">
      <alignment horizontal="right"/>
    </xf>
    <xf numFmtId="49" fontId="8" fillId="0" borderId="4" xfId="6" applyNumberFormat="1" applyFont="1" applyBorder="1">
      <alignment vertical="center"/>
    </xf>
    <xf numFmtId="190" fontId="8" fillId="0" borderId="5" xfId="6" applyNumberFormat="1" applyFont="1" applyBorder="1" applyAlignment="1">
      <alignment vertical="center" shrinkToFit="1"/>
    </xf>
    <xf numFmtId="190" fontId="20" fillId="0" borderId="0" xfId="6" applyNumberFormat="1" applyFont="1" applyAlignment="1">
      <alignment vertical="center" shrinkToFit="1"/>
    </xf>
    <xf numFmtId="0" fontId="8" fillId="0" borderId="0" xfId="6" applyFont="1" applyFill="1">
      <alignment vertical="center"/>
    </xf>
    <xf numFmtId="0" fontId="19" fillId="0" borderId="0" xfId="6" applyFont="1" applyFill="1">
      <alignment vertical="center"/>
    </xf>
    <xf numFmtId="0" fontId="12" fillId="8" borderId="9" xfId="6" applyFont="1" applyFill="1" applyBorder="1" applyAlignment="1">
      <alignment horizontal="center" vertical="center"/>
    </xf>
    <xf numFmtId="0" fontId="12" fillId="0" borderId="27" xfId="6" applyFont="1" applyFill="1" applyBorder="1" applyAlignment="1">
      <alignment horizontal="centerContinuous" vertical="center"/>
    </xf>
    <xf numFmtId="49" fontId="8" fillId="3" borderId="2" xfId="6" applyNumberFormat="1" applyFont="1" applyFill="1" applyBorder="1" applyAlignment="1">
      <alignment horizontal="right"/>
    </xf>
    <xf numFmtId="49" fontId="8" fillId="3" borderId="3" xfId="6" applyNumberFormat="1" applyFont="1" applyFill="1" applyBorder="1">
      <alignment vertical="center"/>
    </xf>
    <xf numFmtId="49" fontId="8" fillId="3" borderId="33" xfId="6" applyNumberFormat="1" applyFont="1" applyFill="1" applyBorder="1" applyAlignment="1">
      <alignment horizontal="center"/>
    </xf>
    <xf numFmtId="49" fontId="8" fillId="3" borderId="3" xfId="6" applyNumberFormat="1" applyFont="1" applyFill="1" applyBorder="1" applyAlignment="1">
      <alignment horizontal="center"/>
    </xf>
    <xf numFmtId="49" fontId="8" fillId="3" borderId="52" xfId="6" applyNumberFormat="1" applyFont="1" applyFill="1" applyBorder="1" applyAlignment="1">
      <alignment horizontal="center"/>
    </xf>
    <xf numFmtId="49" fontId="8" fillId="3" borderId="44" xfId="6" applyNumberFormat="1" applyFont="1" applyFill="1" applyBorder="1" applyAlignment="1">
      <alignment horizontal="center"/>
    </xf>
    <xf numFmtId="49" fontId="9" fillId="14" borderId="67" xfId="6" applyNumberFormat="1" applyFont="1" applyFill="1" applyBorder="1" applyAlignment="1">
      <alignment horizontal="center"/>
    </xf>
    <xf numFmtId="0" fontId="8" fillId="0" borderId="8" xfId="6" applyFont="1" applyBorder="1">
      <alignment vertical="center"/>
    </xf>
    <xf numFmtId="49" fontId="23" fillId="8" borderId="12" xfId="6" applyNumberFormat="1" applyFont="1" applyFill="1" applyBorder="1" applyAlignment="1">
      <alignment horizontal="center" vertical="center" wrapText="1"/>
    </xf>
    <xf numFmtId="49" fontId="8" fillId="3" borderId="11" xfId="6" applyNumberFormat="1" applyFont="1" applyFill="1" applyBorder="1" applyAlignment="1">
      <alignment horizontal="right"/>
    </xf>
    <xf numFmtId="49" fontId="8" fillId="3" borderId="12" xfId="6" applyNumberFormat="1" applyFont="1" applyFill="1" applyBorder="1">
      <alignment vertical="center"/>
    </xf>
    <xf numFmtId="49" fontId="12" fillId="3" borderId="34" xfId="6" applyNumberFormat="1" applyFont="1" applyFill="1" applyBorder="1" applyAlignment="1">
      <alignment horizontal="center" vertical="center" wrapText="1"/>
    </xf>
    <xf numFmtId="49" fontId="12" fillId="3" borderId="12" xfId="6" applyNumberFormat="1" applyFont="1" applyFill="1" applyBorder="1" applyAlignment="1">
      <alignment horizontal="center" vertical="center" wrapText="1"/>
    </xf>
    <xf numFmtId="49" fontId="12" fillId="3" borderId="53" xfId="6" applyNumberFormat="1" applyFont="1" applyFill="1" applyBorder="1" applyAlignment="1">
      <alignment horizontal="center" vertical="center" wrapText="1"/>
    </xf>
    <xf numFmtId="49" fontId="12" fillId="3" borderId="69" xfId="6" applyNumberFormat="1" applyFont="1" applyFill="1" applyBorder="1" applyAlignment="1">
      <alignment horizontal="center" vertical="center" wrapText="1"/>
    </xf>
    <xf numFmtId="0" fontId="8" fillId="0" borderId="0" xfId="6" applyFont="1" applyAlignment="1">
      <alignment horizontal="center" vertical="center"/>
    </xf>
    <xf numFmtId="49" fontId="12" fillId="14" borderId="35" xfId="6" applyNumberFormat="1" applyFont="1" applyFill="1" applyBorder="1" applyAlignment="1">
      <alignment horizontal="center" vertical="center" wrapText="1"/>
    </xf>
    <xf numFmtId="189" fontId="8" fillId="0" borderId="1" xfId="6" applyNumberFormat="1" applyFont="1" applyFill="1" applyBorder="1">
      <alignment vertical="center"/>
    </xf>
    <xf numFmtId="189" fontId="8" fillId="0" borderId="2" xfId="6" applyNumberFormat="1" applyFont="1" applyFill="1" applyBorder="1">
      <alignment vertical="center"/>
    </xf>
    <xf numFmtId="189" fontId="8" fillId="0" borderId="3" xfId="6" applyNumberFormat="1" applyFont="1" applyFill="1" applyBorder="1">
      <alignment vertical="center"/>
    </xf>
    <xf numFmtId="189" fontId="8" fillId="0" borderId="6" xfId="6" applyNumberFormat="1" applyFont="1" applyFill="1" applyBorder="1">
      <alignment vertical="center"/>
    </xf>
    <xf numFmtId="189" fontId="8" fillId="0" borderId="0" xfId="6" applyNumberFormat="1" applyFont="1">
      <alignment vertical="center"/>
    </xf>
    <xf numFmtId="49" fontId="8" fillId="3" borderId="10" xfId="6" applyNumberFormat="1" applyFont="1" applyFill="1" applyBorder="1" applyAlignment="1">
      <alignment horizontal="right"/>
    </xf>
    <xf numFmtId="49" fontId="12" fillId="3" borderId="0" xfId="6" applyNumberFormat="1" applyFont="1" applyFill="1" applyBorder="1">
      <alignment vertical="center"/>
    </xf>
    <xf numFmtId="190" fontId="8" fillId="3" borderId="54" xfId="6" applyNumberFormat="1" applyFont="1" applyFill="1" applyBorder="1" applyAlignment="1">
      <alignment vertical="center" shrinkToFit="1"/>
    </xf>
    <xf numFmtId="190" fontId="8" fillId="3" borderId="0" xfId="6" applyNumberFormat="1" applyFont="1" applyFill="1" applyBorder="1" applyAlignment="1">
      <alignment vertical="center" shrinkToFit="1"/>
    </xf>
    <xf numFmtId="190" fontId="8" fillId="3" borderId="58" xfId="6" applyNumberFormat="1" applyFont="1" applyFill="1" applyBorder="1" applyAlignment="1">
      <alignment vertical="center" shrinkToFit="1"/>
    </xf>
    <xf numFmtId="190" fontId="8" fillId="3" borderId="23" xfId="6" applyNumberFormat="1" applyFont="1" applyFill="1" applyBorder="1" applyAlignment="1">
      <alignment vertical="center" shrinkToFit="1"/>
    </xf>
    <xf numFmtId="190" fontId="8" fillId="3" borderId="10" xfId="6" applyNumberFormat="1" applyFont="1" applyFill="1" applyBorder="1" applyAlignment="1">
      <alignment vertical="center" shrinkToFit="1"/>
    </xf>
    <xf numFmtId="190" fontId="8" fillId="3" borderId="16" xfId="6" applyNumberFormat="1" applyFont="1" applyFill="1" applyBorder="1" applyAlignment="1">
      <alignment vertical="center" shrinkToFit="1"/>
    </xf>
    <xf numFmtId="190" fontId="8" fillId="0" borderId="10" xfId="6" applyNumberFormat="1" applyFont="1" applyBorder="1">
      <alignment vertical="center"/>
    </xf>
    <xf numFmtId="190" fontId="8" fillId="0" borderId="0" xfId="6" applyNumberFormat="1" applyFont="1">
      <alignment vertical="center"/>
    </xf>
    <xf numFmtId="190" fontId="8" fillId="14" borderId="62" xfId="6" applyNumberFormat="1" applyFont="1" applyFill="1" applyBorder="1" applyAlignment="1">
      <alignment vertical="center" shrinkToFit="1"/>
    </xf>
    <xf numFmtId="189" fontId="8" fillId="0" borderId="22" xfId="6" applyNumberFormat="1" applyFont="1" applyFill="1" applyBorder="1">
      <alignment vertical="center"/>
    </xf>
    <xf numFmtId="189" fontId="8" fillId="0" borderId="10" xfId="6" applyNumberFormat="1" applyFont="1" applyFill="1" applyBorder="1" applyAlignment="1">
      <alignment horizontal="right" vertical="center"/>
    </xf>
    <xf numFmtId="189" fontId="8" fillId="0" borderId="0" xfId="6" applyNumberFormat="1" applyFont="1" applyFill="1" applyBorder="1" applyAlignment="1">
      <alignment horizontal="right" vertical="center"/>
    </xf>
    <xf numFmtId="189" fontId="8" fillId="0" borderId="16" xfId="6" applyNumberFormat="1" applyFont="1" applyFill="1" applyBorder="1" applyAlignment="1">
      <alignment horizontal="right" vertical="center"/>
    </xf>
    <xf numFmtId="49" fontId="8" fillId="3" borderId="36" xfId="6" applyNumberFormat="1" applyFont="1" applyFill="1" applyBorder="1" applyAlignment="1">
      <alignment horizontal="right"/>
    </xf>
    <xf numFmtId="49" fontId="12" fillId="3" borderId="37" xfId="6" applyNumberFormat="1" applyFont="1" applyFill="1" applyBorder="1">
      <alignment vertical="center"/>
    </xf>
    <xf numFmtId="190" fontId="8" fillId="3" borderId="55" xfId="6" applyNumberFormat="1" applyFont="1" applyFill="1" applyBorder="1" applyAlignment="1">
      <alignment vertical="center" shrinkToFit="1"/>
    </xf>
    <xf numFmtId="190" fontId="8" fillId="3" borderId="37" xfId="6" applyNumberFormat="1" applyFont="1" applyFill="1" applyBorder="1" applyAlignment="1">
      <alignment vertical="center" shrinkToFit="1"/>
    </xf>
    <xf numFmtId="190" fontId="8" fillId="3" borderId="60" xfId="6" applyNumberFormat="1" applyFont="1" applyFill="1" applyBorder="1" applyAlignment="1">
      <alignment vertical="center" shrinkToFit="1"/>
    </xf>
    <xf numFmtId="190" fontId="8" fillId="3" borderId="70" xfId="6" applyNumberFormat="1" applyFont="1" applyFill="1" applyBorder="1" applyAlignment="1">
      <alignment vertical="center" shrinkToFit="1"/>
    </xf>
    <xf numFmtId="190" fontId="8" fillId="14" borderId="63" xfId="6" applyNumberFormat="1" applyFont="1" applyFill="1" applyBorder="1" applyAlignment="1">
      <alignment vertical="center" shrinkToFit="1"/>
    </xf>
    <xf numFmtId="49" fontId="12" fillId="3" borderId="0" xfId="6" applyNumberFormat="1" applyFont="1" applyFill="1" applyBorder="1" applyAlignment="1">
      <alignment wrapText="1"/>
    </xf>
    <xf numFmtId="49" fontId="8" fillId="3" borderId="38" xfId="6" applyNumberFormat="1" applyFont="1" applyFill="1" applyBorder="1" applyAlignment="1">
      <alignment horizontal="right"/>
    </xf>
    <xf numFmtId="49" fontId="12" fillId="3" borderId="39" xfId="6" applyNumberFormat="1" applyFont="1" applyFill="1" applyBorder="1">
      <alignment vertical="center"/>
    </xf>
    <xf numFmtId="190" fontId="8" fillId="3" borderId="56" xfId="6" applyNumberFormat="1" applyFont="1" applyFill="1" applyBorder="1" applyAlignment="1">
      <alignment vertical="center" shrinkToFit="1"/>
    </xf>
    <xf numFmtId="190" fontId="8" fillId="3" borderId="39" xfId="6" applyNumberFormat="1" applyFont="1" applyFill="1" applyBorder="1" applyAlignment="1">
      <alignment vertical="center" shrinkToFit="1"/>
    </xf>
    <xf numFmtId="190" fontId="8" fillId="3" borderId="59" xfId="6" applyNumberFormat="1" applyFont="1" applyFill="1" applyBorder="1" applyAlignment="1">
      <alignment vertical="center" shrinkToFit="1"/>
    </xf>
    <xf numFmtId="190" fontId="8" fillId="3" borderId="71" xfId="6" applyNumberFormat="1" applyFont="1" applyFill="1" applyBorder="1" applyAlignment="1">
      <alignment vertical="center" shrinkToFit="1"/>
    </xf>
    <xf numFmtId="190" fontId="8" fillId="14" borderId="61" xfId="6" applyNumberFormat="1" applyFont="1" applyFill="1" applyBorder="1" applyAlignment="1">
      <alignment vertical="center" shrinkToFit="1"/>
    </xf>
    <xf numFmtId="49" fontId="12" fillId="0" borderId="16" xfId="6" applyNumberFormat="1" applyFont="1" applyBorder="1">
      <alignment vertical="center"/>
    </xf>
    <xf numFmtId="190" fontId="4" fillId="0" borderId="0" xfId="6" applyNumberFormat="1" applyAlignment="1">
      <alignment vertical="center" shrinkToFit="1"/>
    </xf>
    <xf numFmtId="49" fontId="8" fillId="0" borderId="16" xfId="6" applyNumberFormat="1" applyFont="1" applyBorder="1">
      <alignment vertical="center"/>
    </xf>
    <xf numFmtId="49" fontId="8" fillId="3" borderId="0" xfId="6" applyNumberFormat="1" applyFont="1" applyFill="1" applyBorder="1">
      <alignment vertical="center"/>
    </xf>
    <xf numFmtId="49" fontId="8" fillId="0" borderId="11" xfId="6" applyNumberFormat="1" applyFont="1" applyBorder="1" applyAlignment="1">
      <alignment horizontal="right"/>
    </xf>
    <xf numFmtId="49" fontId="8" fillId="0" borderId="8" xfId="6" applyNumberFormat="1" applyFont="1" applyBorder="1">
      <alignment vertical="center"/>
    </xf>
    <xf numFmtId="189" fontId="8" fillId="0" borderId="7" xfId="6" applyNumberFormat="1" applyFont="1" applyFill="1" applyBorder="1">
      <alignment vertical="center"/>
    </xf>
    <xf numFmtId="189" fontId="8" fillId="0" borderId="11" xfId="6" applyNumberFormat="1" applyFont="1" applyFill="1" applyBorder="1" applyAlignment="1">
      <alignment horizontal="right" vertical="center"/>
    </xf>
    <xf numFmtId="189" fontId="8" fillId="0" borderId="12" xfId="6" applyNumberFormat="1" applyFont="1" applyFill="1" applyBorder="1" applyAlignment="1">
      <alignment horizontal="right" vertical="center"/>
    </xf>
    <xf numFmtId="189" fontId="8" fillId="0" borderId="8" xfId="6" applyNumberFormat="1" applyFont="1" applyFill="1" applyBorder="1" applyAlignment="1">
      <alignment horizontal="right" vertical="center"/>
    </xf>
    <xf numFmtId="49" fontId="8" fillId="0" borderId="3" xfId="6" applyNumberFormat="1" applyFont="1" applyBorder="1" applyAlignment="1">
      <alignment horizontal="right"/>
    </xf>
    <xf numFmtId="49" fontId="8" fillId="3" borderId="46" xfId="6" applyNumberFormat="1" applyFont="1" applyFill="1" applyBorder="1" applyAlignment="1">
      <alignment horizontal="right"/>
    </xf>
    <xf numFmtId="49" fontId="8" fillId="3" borderId="47" xfId="6" applyNumberFormat="1" applyFont="1" applyFill="1" applyBorder="1">
      <alignment vertical="center"/>
    </xf>
    <xf numFmtId="190" fontId="8" fillId="3" borderId="64" xfId="6" applyNumberFormat="1" applyFont="1" applyFill="1" applyBorder="1" applyAlignment="1">
      <alignment vertical="center" shrinkToFit="1"/>
    </xf>
    <xf numFmtId="190" fontId="8" fillId="3" borderId="47" xfId="6" applyNumberFormat="1" applyFont="1" applyFill="1" applyBorder="1" applyAlignment="1">
      <alignment vertical="center" shrinkToFit="1"/>
    </xf>
    <xf numFmtId="190" fontId="8" fillId="3" borderId="65" xfId="6" applyNumberFormat="1" applyFont="1" applyFill="1" applyBorder="1" applyAlignment="1">
      <alignment vertical="center" shrinkToFit="1"/>
    </xf>
    <xf numFmtId="190" fontId="8" fillId="3" borderId="88" xfId="6" applyNumberFormat="1" applyFont="1" applyFill="1" applyBorder="1" applyAlignment="1">
      <alignment vertical="center" shrinkToFit="1"/>
    </xf>
    <xf numFmtId="190" fontId="8" fillId="3" borderId="11" xfId="6" applyNumberFormat="1" applyFont="1" applyFill="1" applyBorder="1" applyAlignment="1">
      <alignment vertical="center" shrinkToFit="1"/>
    </xf>
    <xf numFmtId="190" fontId="8" fillId="3" borderId="12" xfId="6" applyNumberFormat="1" applyFont="1" applyFill="1" applyBorder="1" applyAlignment="1">
      <alignment vertical="center" shrinkToFit="1"/>
    </xf>
    <xf numFmtId="190" fontId="8" fillId="3" borderId="8" xfId="6" applyNumberFormat="1" applyFont="1" applyFill="1" applyBorder="1" applyAlignment="1">
      <alignment vertical="center" shrinkToFit="1"/>
    </xf>
    <xf numFmtId="190" fontId="8" fillId="14" borderId="66" xfId="6" applyNumberFormat="1" applyFont="1" applyFill="1" applyBorder="1" applyAlignment="1">
      <alignment vertical="center" shrinkToFit="1"/>
    </xf>
    <xf numFmtId="190" fontId="8" fillId="0" borderId="0" xfId="6" applyNumberFormat="1" applyFont="1" applyBorder="1">
      <alignment vertical="center"/>
    </xf>
    <xf numFmtId="176" fontId="28" fillId="0" borderId="0" xfId="0" applyNumberFormat="1" applyFont="1" applyFill="1" applyBorder="1">
      <alignment vertical="center"/>
    </xf>
    <xf numFmtId="180" fontId="0" fillId="0" borderId="0" xfId="0" applyNumberFormat="1" applyFill="1" applyBorder="1">
      <alignment vertical="center"/>
    </xf>
    <xf numFmtId="189" fontId="8" fillId="0" borderId="11" xfId="0" applyNumberFormat="1" applyFont="1" applyFill="1" applyBorder="1">
      <alignment vertical="center"/>
    </xf>
    <xf numFmtId="0" fontId="8" fillId="0" borderId="1" xfId="0" applyFont="1" applyFill="1" applyBorder="1" applyAlignment="1">
      <alignment horizontal="center"/>
    </xf>
    <xf numFmtId="0" fontId="18" fillId="0" borderId="7" xfId="0" applyFont="1" applyFill="1" applyBorder="1" applyAlignment="1">
      <alignment horizontal="center" vertical="center" wrapText="1"/>
    </xf>
    <xf numFmtId="0" fontId="18" fillId="0" borderId="7" xfId="0" applyFont="1" applyFill="1" applyBorder="1" applyAlignment="1">
      <alignment horizontal="center" vertical="center"/>
    </xf>
    <xf numFmtId="193" fontId="8" fillId="0" borderId="22" xfId="0" applyNumberFormat="1" applyFont="1" applyBorder="1">
      <alignment vertical="center"/>
    </xf>
    <xf numFmtId="193" fontId="8" fillId="0" borderId="7" xfId="0" applyNumberFormat="1" applyFont="1" applyBorder="1">
      <alignment vertical="center"/>
    </xf>
    <xf numFmtId="0" fontId="4" fillId="13" borderId="0" xfId="0" applyFont="1" applyFill="1" applyAlignment="1">
      <alignment vertical="center"/>
    </xf>
    <xf numFmtId="0" fontId="0" fillId="13" borderId="0" xfId="0" applyFont="1" applyFill="1" applyAlignment="1">
      <alignment vertical="center"/>
    </xf>
    <xf numFmtId="0" fontId="4" fillId="14" borderId="0" xfId="0" applyFont="1" applyFill="1" applyAlignment="1">
      <alignment vertical="center"/>
    </xf>
    <xf numFmtId="0" fontId="0" fillId="14" borderId="0" xfId="0" applyFont="1" applyFill="1" applyAlignment="1">
      <alignment vertical="center"/>
    </xf>
    <xf numFmtId="0" fontId="8" fillId="0" borderId="3" xfId="0" applyFont="1" applyFill="1" applyBorder="1">
      <alignment vertical="center"/>
    </xf>
    <xf numFmtId="0" fontId="20" fillId="0" borderId="3" xfId="0" applyFont="1" applyBorder="1">
      <alignment vertical="center"/>
    </xf>
    <xf numFmtId="179" fontId="8" fillId="0" borderId="9" xfId="0" applyNumberFormat="1" applyFont="1" applyFill="1" applyBorder="1" applyAlignment="1">
      <alignment vertical="center"/>
    </xf>
    <xf numFmtId="176" fontId="8" fillId="15" borderId="82" xfId="0" applyNumberFormat="1" applyFont="1" applyFill="1" applyBorder="1">
      <alignment vertical="center"/>
    </xf>
    <xf numFmtId="176" fontId="8" fillId="15" borderId="83" xfId="0" applyNumberFormat="1" applyFont="1" applyFill="1" applyBorder="1">
      <alignment vertical="center"/>
    </xf>
    <xf numFmtId="176" fontId="8" fillId="15" borderId="84" xfId="0" applyNumberFormat="1" applyFont="1" applyFill="1" applyBorder="1">
      <alignment vertical="center"/>
    </xf>
    <xf numFmtId="176" fontId="8" fillId="15" borderId="85" xfId="0" applyNumberFormat="1" applyFont="1" applyFill="1" applyBorder="1">
      <alignment vertical="center"/>
    </xf>
    <xf numFmtId="38" fontId="8" fillId="15" borderId="22" xfId="2" applyNumberFormat="1" applyFont="1" applyFill="1" applyBorder="1">
      <alignment vertical="center"/>
    </xf>
    <xf numFmtId="38" fontId="8" fillId="15" borderId="0" xfId="2" applyNumberFormat="1" applyFont="1" applyFill="1" applyBorder="1">
      <alignment vertical="center"/>
    </xf>
    <xf numFmtId="38" fontId="8" fillId="15" borderId="16" xfId="2" applyNumberFormat="1" applyFont="1" applyFill="1" applyBorder="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xf>
    <xf numFmtId="38" fontId="8" fillId="0" borderId="90" xfId="2" applyFont="1" applyBorder="1" applyAlignment="1">
      <alignment vertical="center"/>
    </xf>
    <xf numFmtId="38" fontId="8" fillId="0" borderId="91" xfId="2" applyFont="1" applyBorder="1" applyAlignment="1">
      <alignment vertical="center"/>
    </xf>
    <xf numFmtId="38" fontId="8" fillId="0" borderId="92" xfId="2" applyFont="1" applyBorder="1" applyAlignment="1">
      <alignment vertical="center"/>
    </xf>
    <xf numFmtId="0" fontId="8" fillId="16" borderId="0" xfId="0" applyFont="1" applyFill="1" applyAlignment="1">
      <alignment vertical="center"/>
    </xf>
    <xf numFmtId="182" fontId="8" fillId="0" borderId="89" xfId="0" applyNumberFormat="1" applyFont="1" applyFill="1" applyBorder="1" applyAlignment="1">
      <alignment vertical="center"/>
    </xf>
    <xf numFmtId="0" fontId="24" fillId="16" borderId="0" xfId="0" applyFont="1" applyFill="1">
      <alignment vertical="center"/>
    </xf>
    <xf numFmtId="0" fontId="8" fillId="16" borderId="0" xfId="0" applyFont="1" applyFill="1" applyBorder="1" applyAlignment="1">
      <alignment vertical="center"/>
    </xf>
    <xf numFmtId="0" fontId="20" fillId="16" borderId="0" xfId="0" applyFont="1" applyFill="1" applyAlignment="1">
      <alignment vertical="center"/>
    </xf>
    <xf numFmtId="0" fontId="20" fillId="0" borderId="0" xfId="0" applyFont="1" applyFill="1" applyAlignment="1">
      <alignment vertical="center"/>
    </xf>
    <xf numFmtId="0" fontId="5" fillId="0" borderId="0" xfId="1" applyFont="1" applyFill="1" applyBorder="1" applyAlignment="1" applyProtection="1">
      <alignment vertical="center"/>
    </xf>
    <xf numFmtId="0" fontId="8" fillId="0" borderId="1" xfId="0" applyFont="1" applyFill="1" applyBorder="1" applyAlignment="1">
      <alignment vertical="center" shrinkToFit="1"/>
    </xf>
    <xf numFmtId="0" fontId="8" fillId="0" borderId="99" xfId="0" applyFont="1" applyFill="1" applyBorder="1" applyAlignment="1">
      <alignment vertical="center" shrinkToFit="1"/>
    </xf>
    <xf numFmtId="0" fontId="34" fillId="16" borderId="0" xfId="1" applyFont="1" applyFill="1" applyAlignment="1" applyProtection="1">
      <alignment vertical="center"/>
    </xf>
    <xf numFmtId="0" fontId="34" fillId="16" borderId="0" xfId="1" applyFont="1" applyFill="1" applyBorder="1" applyAlignment="1" applyProtection="1">
      <alignment vertical="center"/>
    </xf>
    <xf numFmtId="0" fontId="8" fillId="16" borderId="0" xfId="0" applyFont="1" applyFill="1" applyAlignment="1">
      <alignment horizontal="center" vertical="center"/>
    </xf>
    <xf numFmtId="0" fontId="5" fillId="0" borderId="0" xfId="1" applyAlignment="1" applyProtection="1">
      <alignment vertical="center"/>
    </xf>
    <xf numFmtId="0" fontId="8" fillId="17" borderId="6" xfId="0" applyNumberFormat="1" applyFont="1" applyFill="1" applyBorder="1" applyAlignment="1">
      <alignment horizontal="centerContinuous" vertical="center"/>
    </xf>
    <xf numFmtId="0" fontId="10" fillId="17" borderId="9" xfId="0" applyFont="1" applyFill="1" applyBorder="1" applyAlignment="1">
      <alignment horizontal="center" vertical="center" shrinkToFit="1"/>
    </xf>
    <xf numFmtId="0" fontId="10" fillId="17" borderId="9" xfId="0" applyFont="1" applyFill="1" applyBorder="1" applyAlignment="1">
      <alignment horizontal="center" vertical="center"/>
    </xf>
    <xf numFmtId="0" fontId="8" fillId="14" borderId="6" xfId="0" applyNumberFormat="1" applyFont="1" applyFill="1" applyBorder="1" applyAlignment="1">
      <alignment horizontal="centerContinuous" vertical="center"/>
    </xf>
    <xf numFmtId="0" fontId="10" fillId="14" borderId="9" xfId="0" applyFont="1" applyFill="1" applyBorder="1" applyAlignment="1">
      <alignment horizontal="center" vertical="center" shrinkToFit="1"/>
    </xf>
    <xf numFmtId="0" fontId="10" fillId="14" borderId="9" xfId="0" applyFont="1" applyFill="1" applyBorder="1" applyAlignment="1">
      <alignment horizontal="center" vertical="center"/>
    </xf>
    <xf numFmtId="0" fontId="8" fillId="18" borderId="2" xfId="0" applyNumberFormat="1" applyFont="1" applyFill="1" applyBorder="1" applyAlignment="1">
      <alignment horizontal="centerContinuous" vertical="center"/>
    </xf>
    <xf numFmtId="0" fontId="8" fillId="18" borderId="3" xfId="0" applyNumberFormat="1" applyFont="1" applyFill="1" applyBorder="1" applyAlignment="1">
      <alignment horizontal="centerContinuous" vertical="center"/>
    </xf>
    <xf numFmtId="0" fontId="8" fillId="18" borderId="4" xfId="0" applyNumberFormat="1" applyFont="1" applyFill="1" applyBorder="1" applyAlignment="1">
      <alignment horizontal="centerContinuous" vertical="center"/>
    </xf>
    <xf numFmtId="0" fontId="8" fillId="18" borderId="5" xfId="0" applyNumberFormat="1" applyFont="1" applyFill="1" applyBorder="1" applyAlignment="1">
      <alignment horizontal="centerContinuous" vertical="center"/>
    </xf>
    <xf numFmtId="0" fontId="8" fillId="0" borderId="0" xfId="8" applyFont="1" applyFill="1" applyAlignment="1">
      <alignment vertical="center"/>
    </xf>
    <xf numFmtId="178" fontId="8" fillId="18" borderId="9" xfId="8" applyNumberFormat="1" applyFont="1" applyFill="1" applyBorder="1" applyAlignment="1">
      <alignment vertical="center"/>
    </xf>
    <xf numFmtId="178" fontId="8" fillId="17" borderId="9" xfId="8" applyNumberFormat="1" applyFont="1" applyFill="1" applyBorder="1" applyAlignment="1">
      <alignment vertical="center"/>
    </xf>
    <xf numFmtId="0" fontId="8" fillId="19" borderId="9" xfId="6" applyFont="1" applyFill="1" applyBorder="1">
      <alignment vertical="center"/>
    </xf>
    <xf numFmtId="0" fontId="8" fillId="0" borderId="22" xfId="8" applyFont="1" applyFill="1" applyBorder="1" applyAlignment="1">
      <alignment vertical="top" shrinkToFit="1"/>
    </xf>
    <xf numFmtId="0" fontId="8" fillId="0" borderId="9" xfId="8" applyFont="1" applyFill="1" applyBorder="1" applyAlignment="1">
      <alignment vertical="top" shrinkToFit="1"/>
    </xf>
    <xf numFmtId="0" fontId="8" fillId="0" borderId="9" xfId="6" applyFont="1" applyBorder="1">
      <alignment vertical="center"/>
    </xf>
    <xf numFmtId="0" fontId="8" fillId="0" borderId="9" xfId="6" applyFont="1" applyBorder="1" applyAlignment="1">
      <alignment vertical="center" wrapText="1"/>
    </xf>
    <xf numFmtId="0" fontId="8" fillId="0" borderId="1" xfId="8" applyFont="1" applyFill="1" applyBorder="1" applyAlignment="1">
      <alignment vertical="top" shrinkToFit="1"/>
    </xf>
    <xf numFmtId="0" fontId="8" fillId="0" borderId="7" xfId="8" applyFont="1" applyFill="1" applyBorder="1" applyAlignment="1">
      <alignment vertical="top" shrinkToFit="1"/>
    </xf>
    <xf numFmtId="0" fontId="8" fillId="0" borderId="9" xfId="8" applyFont="1" applyFill="1" applyBorder="1" applyAlignment="1">
      <alignment horizontal="left" vertical="top" shrinkToFit="1"/>
    </xf>
    <xf numFmtId="0" fontId="8" fillId="0" borderId="0" xfId="8" applyFont="1" applyFill="1" applyBorder="1" applyAlignment="1">
      <alignment vertical="center"/>
    </xf>
    <xf numFmtId="0" fontId="0" fillId="0" borderId="3" xfId="0" applyFont="1" applyBorder="1">
      <alignment vertical="center"/>
    </xf>
    <xf numFmtId="0" fontId="0" fillId="0" borderId="6" xfId="0" applyFont="1" applyBorder="1">
      <alignment vertical="center"/>
    </xf>
    <xf numFmtId="181" fontId="0" fillId="0" borderId="9" xfId="0" applyNumberFormat="1" applyFont="1" applyBorder="1">
      <alignment vertical="center"/>
    </xf>
    <xf numFmtId="179" fontId="8" fillId="0" borderId="0" xfId="0" applyNumberFormat="1" applyFont="1" applyBorder="1">
      <alignment vertical="center"/>
    </xf>
    <xf numFmtId="0" fontId="8" fillId="0" borderId="0" xfId="0" applyFont="1" applyAlignment="1">
      <alignment horizontal="right"/>
    </xf>
    <xf numFmtId="185" fontId="0" fillId="0" borderId="1" xfId="0" applyNumberFormat="1" applyFont="1" applyBorder="1">
      <alignment vertical="center"/>
    </xf>
    <xf numFmtId="185" fontId="0" fillId="0" borderId="2" xfId="0" applyNumberFormat="1" applyFont="1" applyBorder="1">
      <alignment vertical="center"/>
    </xf>
    <xf numFmtId="185" fontId="0" fillId="0" borderId="6" xfId="0" applyNumberFormat="1" applyFont="1" applyBorder="1">
      <alignment vertical="center"/>
    </xf>
    <xf numFmtId="185" fontId="0" fillId="0" borderId="80" xfId="0" applyNumberFormat="1" applyFont="1" applyBorder="1">
      <alignment vertical="center"/>
    </xf>
    <xf numFmtId="185" fontId="0" fillId="0" borderId="38" xfId="0" applyNumberFormat="1" applyFont="1" applyBorder="1">
      <alignment vertical="center"/>
    </xf>
    <xf numFmtId="185" fontId="0" fillId="0" borderId="57" xfId="0" applyNumberFormat="1" applyFont="1" applyBorder="1">
      <alignment vertical="center"/>
    </xf>
    <xf numFmtId="185" fontId="0" fillId="0" borderId="79" xfId="0" applyNumberFormat="1" applyFont="1" applyBorder="1">
      <alignment vertical="center"/>
    </xf>
    <xf numFmtId="185" fontId="0" fillId="0" borderId="46" xfId="0" applyNumberFormat="1" applyFont="1" applyBorder="1">
      <alignment vertical="center"/>
    </xf>
    <xf numFmtId="185" fontId="0" fillId="0" borderId="42" xfId="0" applyNumberFormat="1" applyFont="1" applyBorder="1">
      <alignment vertical="center"/>
    </xf>
    <xf numFmtId="0" fontId="0" fillId="0" borderId="5" xfId="0" applyFont="1" applyBorder="1">
      <alignment vertical="center"/>
    </xf>
    <xf numFmtId="0" fontId="0" fillId="0" borderId="2" xfId="0" applyFont="1" applyBorder="1">
      <alignment vertical="center"/>
    </xf>
    <xf numFmtId="0" fontId="0" fillId="0" borderId="2" xfId="0" applyFont="1" applyFill="1" applyBorder="1" applyAlignment="1">
      <alignment vertical="center" wrapText="1"/>
    </xf>
    <xf numFmtId="0" fontId="0" fillId="0" borderId="4" xfId="0" applyFont="1" applyBorder="1">
      <alignment vertical="center"/>
    </xf>
    <xf numFmtId="0" fontId="0" fillId="0" borderId="11" xfId="0" applyFont="1" applyBorder="1">
      <alignment vertical="center"/>
    </xf>
    <xf numFmtId="0" fontId="0" fillId="0" borderId="12" xfId="0" applyFont="1" applyBorder="1">
      <alignment vertical="center"/>
    </xf>
    <xf numFmtId="0" fontId="0" fillId="0" borderId="8" xfId="0" applyFont="1" applyBorder="1">
      <alignment vertical="center"/>
    </xf>
    <xf numFmtId="0" fontId="0" fillId="0" borderId="9" xfId="0" applyFont="1" applyFill="1" applyBorder="1" applyAlignment="1">
      <alignment horizontal="center" vertical="center"/>
    </xf>
    <xf numFmtId="0" fontId="0" fillId="0" borderId="9" xfId="0" applyFont="1" applyBorder="1" applyAlignment="1">
      <alignment horizontal="center" vertical="center"/>
    </xf>
    <xf numFmtId="0" fontId="0" fillId="0" borderId="5" xfId="0" applyFont="1" applyBorder="1" applyAlignment="1">
      <alignment horizontal="center" vertical="center"/>
    </xf>
    <xf numFmtId="0" fontId="0" fillId="0" borderId="0" xfId="0" applyFont="1" applyBorder="1">
      <alignment vertical="center"/>
    </xf>
    <xf numFmtId="0" fontId="0" fillId="0" borderId="10" xfId="0" applyFont="1" applyBorder="1">
      <alignment vertical="center"/>
    </xf>
    <xf numFmtId="0" fontId="0" fillId="0" borderId="59" xfId="0" applyFont="1" applyFill="1" applyBorder="1" applyAlignment="1">
      <alignment horizontal="left" vertical="center"/>
    </xf>
    <xf numFmtId="0" fontId="0" fillId="0" borderId="57" xfId="0" applyFont="1" applyFill="1" applyBorder="1" applyAlignment="1">
      <alignment horizontal="center" vertical="center"/>
    </xf>
    <xf numFmtId="0" fontId="0" fillId="0" borderId="53" xfId="0" applyFont="1" applyFill="1" applyBorder="1" applyAlignment="1">
      <alignment horizontal="left" vertical="center"/>
    </xf>
    <xf numFmtId="0" fontId="0" fillId="0" borderId="65" xfId="0" applyFont="1" applyFill="1" applyBorder="1" applyAlignment="1">
      <alignment horizontal="left" vertical="center"/>
    </xf>
    <xf numFmtId="0" fontId="0" fillId="0" borderId="27" xfId="0" applyFont="1" applyBorder="1">
      <alignment vertical="center"/>
    </xf>
    <xf numFmtId="0" fontId="0" fillId="0" borderId="0" xfId="0" applyFont="1" applyFill="1" applyBorder="1">
      <alignment vertical="center"/>
    </xf>
    <xf numFmtId="0" fontId="0" fillId="0" borderId="0" xfId="0" applyFont="1" applyFill="1" applyBorder="1" applyAlignment="1">
      <alignment vertical="center"/>
    </xf>
    <xf numFmtId="181" fontId="8" fillId="0" borderId="0" xfId="0" applyNumberFormat="1" applyFont="1" applyFill="1" applyBorder="1" applyAlignment="1">
      <alignment horizontal="center" vertical="center"/>
    </xf>
    <xf numFmtId="0" fontId="15" fillId="0" borderId="0" xfId="0" applyFont="1">
      <alignment vertical="center"/>
    </xf>
    <xf numFmtId="0" fontId="15" fillId="0" borderId="0" xfId="0" applyFont="1" applyAlignment="1">
      <alignment vertical="center"/>
    </xf>
    <xf numFmtId="0" fontId="15" fillId="0" borderId="78" xfId="0" applyFont="1" applyBorder="1" applyAlignment="1">
      <alignment horizontal="centerContinuous" vertical="center"/>
    </xf>
    <xf numFmtId="0" fontId="15" fillId="0" borderId="40" xfId="0" applyFont="1" applyBorder="1" applyAlignment="1">
      <alignment horizontal="centerContinuous" vertical="center"/>
    </xf>
    <xf numFmtId="0" fontId="15" fillId="0" borderId="41"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Fill="1" applyBorder="1" applyAlignment="1">
      <alignment horizontal="left" vertical="top"/>
    </xf>
    <xf numFmtId="0" fontId="4" fillId="0" borderId="2" xfId="3" applyFont="1" applyFill="1" applyBorder="1" applyAlignment="1">
      <alignment vertical="center"/>
    </xf>
    <xf numFmtId="0" fontId="4" fillId="0" borderId="3" xfId="3" applyFont="1" applyFill="1" applyBorder="1" applyAlignment="1">
      <alignment vertical="center"/>
    </xf>
    <xf numFmtId="0" fontId="4" fillId="0" borderId="6" xfId="0" applyFont="1" applyBorder="1">
      <alignment vertical="center"/>
    </xf>
    <xf numFmtId="185" fontId="4" fillId="10" borderId="1" xfId="3" applyNumberFormat="1" applyFont="1" applyFill="1" applyBorder="1" applyAlignment="1">
      <alignment horizontal="right" vertical="center"/>
    </xf>
    <xf numFmtId="0" fontId="4" fillId="0" borderId="27" xfId="3" applyFont="1" applyFill="1" applyBorder="1" applyAlignment="1">
      <alignment vertical="center"/>
    </xf>
    <xf numFmtId="0" fontId="4" fillId="0" borderId="4" xfId="3" applyFont="1" applyFill="1" applyBorder="1" applyAlignment="1">
      <alignment vertical="center"/>
    </xf>
    <xf numFmtId="0" fontId="4" fillId="0" borderId="5" xfId="0" applyFont="1" applyBorder="1">
      <alignment vertical="center"/>
    </xf>
    <xf numFmtId="183" fontId="4" fillId="10" borderId="9" xfId="3" applyNumberFormat="1" applyFont="1" applyFill="1" applyBorder="1" applyAlignment="1">
      <alignment vertical="center"/>
    </xf>
    <xf numFmtId="0" fontId="0" fillId="0" borderId="11" xfId="0" applyFont="1" applyFill="1" applyBorder="1" applyAlignment="1">
      <alignment horizontal="center" vertical="top" wrapText="1"/>
    </xf>
    <xf numFmtId="0" fontId="0" fillId="0" borderId="0" xfId="0" applyFont="1" applyFill="1">
      <alignment vertical="center"/>
    </xf>
    <xf numFmtId="0" fontId="0" fillId="0" borderId="0" xfId="0" applyFont="1" applyFill="1" applyBorder="1" applyAlignment="1">
      <alignment horizontal="center" vertical="center"/>
    </xf>
    <xf numFmtId="0" fontId="0" fillId="0" borderId="6" xfId="0" applyFont="1" applyFill="1" applyBorder="1" applyAlignment="1">
      <alignment horizontal="centerContinuous" vertical="center"/>
    </xf>
    <xf numFmtId="0" fontId="0" fillId="0" borderId="0" xfId="0" applyFont="1" applyFill="1" applyAlignment="1">
      <alignment vertical="center" wrapText="1"/>
    </xf>
    <xf numFmtId="0" fontId="0" fillId="0" borderId="0" xfId="0" applyFont="1" applyFill="1" applyAlignment="1">
      <alignment horizontal="centerContinuous" vertical="center"/>
    </xf>
    <xf numFmtId="184" fontId="0" fillId="0" borderId="0" xfId="0" applyNumberFormat="1" applyFont="1" applyFill="1" applyBorder="1" applyAlignment="1">
      <alignment horizontal="centerContinuous" vertical="center"/>
    </xf>
    <xf numFmtId="0" fontId="0" fillId="0" borderId="2" xfId="0" applyFont="1" applyFill="1" applyBorder="1" applyAlignment="1">
      <alignment horizontal="centerContinuous" vertical="center"/>
    </xf>
    <xf numFmtId="182" fontId="0" fillId="0" borderId="11" xfId="0" applyNumberFormat="1" applyFont="1" applyFill="1" applyBorder="1" applyAlignment="1">
      <alignment horizontal="centerContinuous" vertical="center"/>
    </xf>
    <xf numFmtId="0" fontId="0" fillId="0" borderId="8" xfId="0" applyFont="1" applyFill="1" applyBorder="1" applyAlignment="1">
      <alignment horizontal="centerContinuous" vertical="center"/>
    </xf>
    <xf numFmtId="0" fontId="0" fillId="0" borderId="0" xfId="0" applyFont="1" applyFill="1" applyBorder="1" applyAlignment="1">
      <alignment horizontal="centerContinuous" vertical="center"/>
    </xf>
    <xf numFmtId="0" fontId="0" fillId="20" borderId="0" xfId="0" applyFont="1" applyFill="1" applyBorder="1" applyAlignment="1">
      <alignment horizontal="center" vertical="center"/>
    </xf>
    <xf numFmtId="0" fontId="0" fillId="20" borderId="3" xfId="0" applyFont="1" applyFill="1" applyBorder="1" applyAlignment="1">
      <alignment horizontal="centerContinuous" vertical="center"/>
    </xf>
    <xf numFmtId="0" fontId="0" fillId="20" borderId="0" xfId="0" applyFont="1" applyFill="1" applyBorder="1">
      <alignment vertical="center"/>
    </xf>
    <xf numFmtId="0" fontId="0" fillId="20" borderId="11" xfId="0" applyFont="1" applyFill="1" applyBorder="1">
      <alignment vertical="center"/>
    </xf>
    <xf numFmtId="0" fontId="0" fillId="20" borderId="12" xfId="0" applyFont="1" applyFill="1" applyBorder="1">
      <alignment vertical="center"/>
    </xf>
    <xf numFmtId="0" fontId="0" fillId="20" borderId="100" xfId="0" applyFont="1" applyFill="1" applyBorder="1">
      <alignment vertical="center"/>
    </xf>
    <xf numFmtId="0" fontId="0" fillId="20" borderId="101" xfId="0" applyFont="1" applyFill="1" applyBorder="1">
      <alignment vertical="center"/>
    </xf>
    <xf numFmtId="0" fontId="0" fillId="20" borderId="102" xfId="0" applyFont="1" applyFill="1" applyBorder="1">
      <alignment vertical="center"/>
    </xf>
    <xf numFmtId="0" fontId="0" fillId="20" borderId="103" xfId="0" applyFont="1" applyFill="1" applyBorder="1">
      <alignment vertical="center"/>
    </xf>
    <xf numFmtId="0" fontId="0" fillId="20" borderId="104" xfId="0" applyFont="1" applyFill="1" applyBorder="1">
      <alignment vertical="center"/>
    </xf>
    <xf numFmtId="0" fontId="0" fillId="20" borderId="2" xfId="0" applyFont="1" applyFill="1" applyBorder="1" applyAlignment="1">
      <alignment horizontal="centerContinuous" vertical="center"/>
    </xf>
    <xf numFmtId="0" fontId="0" fillId="20" borderId="0" xfId="0" applyFont="1" applyFill="1" applyBorder="1" applyAlignment="1">
      <alignment horizontal="centerContinuous" vertical="center"/>
    </xf>
    <xf numFmtId="0" fontId="8" fillId="0" borderId="0" xfId="0" applyFont="1" applyFill="1" applyBorder="1" applyAlignment="1">
      <alignment horizontal="right" vertical="center"/>
    </xf>
    <xf numFmtId="0" fontId="8" fillId="20" borderId="0" xfId="0" applyFont="1" applyFill="1" applyBorder="1" applyAlignment="1">
      <alignment horizontal="right" vertical="center"/>
    </xf>
    <xf numFmtId="0" fontId="8" fillId="20" borderId="0" xfId="0" applyFont="1" applyFill="1" applyBorder="1" applyAlignment="1">
      <alignment horizontal="left" vertical="center"/>
    </xf>
    <xf numFmtId="0" fontId="0" fillId="0" borderId="0" xfId="0" applyFont="1" applyFill="1" applyBorder="1" applyAlignment="1">
      <alignment horizontal="center" vertical="center" textRotation="255"/>
    </xf>
    <xf numFmtId="0" fontId="0" fillId="14" borderId="0" xfId="0" applyFont="1" applyFill="1" applyBorder="1">
      <alignment vertical="center"/>
    </xf>
    <xf numFmtId="0" fontId="0" fillId="14" borderId="0" xfId="0" applyFont="1" applyFill="1" applyBorder="1" applyAlignment="1">
      <alignment horizontal="centerContinuous" vertical="center"/>
    </xf>
    <xf numFmtId="0" fontId="8" fillId="14" borderId="0" xfId="0" applyFont="1" applyFill="1" applyBorder="1" applyAlignment="1">
      <alignment horizontal="right" vertical="center"/>
    </xf>
    <xf numFmtId="0" fontId="0" fillId="0" borderId="0" xfId="0" applyFont="1" applyFill="1" applyBorder="1" applyAlignment="1">
      <alignment vertical="center" wrapText="1"/>
    </xf>
    <xf numFmtId="0" fontId="0" fillId="17" borderId="105" xfId="0" applyFont="1" applyFill="1" applyBorder="1">
      <alignment vertical="center"/>
    </xf>
    <xf numFmtId="0" fontId="0" fillId="17" borderId="106" xfId="0" applyFont="1" applyFill="1" applyBorder="1">
      <alignment vertical="center"/>
    </xf>
    <xf numFmtId="0" fontId="0" fillId="17" borderId="0" xfId="0" applyFont="1" applyFill="1" applyBorder="1" applyAlignment="1">
      <alignment vertical="center" wrapText="1"/>
    </xf>
    <xf numFmtId="0" fontId="0" fillId="17" borderId="0" xfId="0" applyFont="1" applyFill="1" applyBorder="1">
      <alignment vertical="center"/>
    </xf>
    <xf numFmtId="0" fontId="0" fillId="17" borderId="107" xfId="0" applyFont="1" applyFill="1" applyBorder="1">
      <alignment vertical="center"/>
    </xf>
    <xf numFmtId="0" fontId="0" fillId="17" borderId="0" xfId="0" applyFont="1" applyFill="1" applyBorder="1" applyAlignment="1">
      <alignment horizontal="centerContinuous" vertical="center"/>
    </xf>
    <xf numFmtId="0" fontId="8" fillId="17" borderId="0" xfId="0" applyFont="1" applyFill="1" applyBorder="1" applyAlignment="1">
      <alignment horizontal="right" vertical="center"/>
    </xf>
    <xf numFmtId="0" fontId="8" fillId="17" borderId="0" xfId="0" applyFont="1" applyFill="1" applyBorder="1">
      <alignment vertical="center"/>
    </xf>
    <xf numFmtId="0" fontId="0" fillId="17" borderId="7" xfId="0" applyFont="1" applyFill="1" applyBorder="1">
      <alignment vertical="center"/>
    </xf>
    <xf numFmtId="0" fontId="0" fillId="17" borderId="108" xfId="0" applyFont="1" applyFill="1" applyBorder="1">
      <alignment vertical="center"/>
    </xf>
    <xf numFmtId="0" fontId="0" fillId="17" borderId="109" xfId="0" applyFont="1" applyFill="1" applyBorder="1">
      <alignment vertical="center"/>
    </xf>
    <xf numFmtId="194" fontId="0" fillId="0" borderId="0" xfId="0" applyNumberFormat="1" applyFont="1" applyFill="1" applyBorder="1" applyAlignment="1">
      <alignment horizontal="center" vertical="center" shrinkToFit="1"/>
    </xf>
    <xf numFmtId="0" fontId="8" fillId="14" borderId="0" xfId="0" applyFont="1" applyFill="1" applyBorder="1">
      <alignment vertical="center"/>
    </xf>
    <xf numFmtId="0" fontId="0" fillId="14" borderId="7" xfId="0" applyFont="1" applyFill="1" applyBorder="1">
      <alignment vertical="center"/>
    </xf>
    <xf numFmtId="0" fontId="0" fillId="14" borderId="113" xfId="0" applyFont="1" applyFill="1" applyBorder="1" applyAlignment="1">
      <alignment vertical="center" wrapText="1"/>
    </xf>
    <xf numFmtId="0" fontId="0" fillId="14" borderId="113" xfId="0" applyFont="1" applyFill="1" applyBorder="1">
      <alignment vertical="center"/>
    </xf>
    <xf numFmtId="0" fontId="0" fillId="14" borderId="113" xfId="0" applyFont="1" applyFill="1" applyBorder="1" applyAlignment="1">
      <alignment horizontal="center" vertical="center"/>
    </xf>
    <xf numFmtId="0" fontId="0" fillId="14" borderId="114" xfId="0" applyFont="1" applyFill="1" applyBorder="1">
      <alignment vertical="center"/>
    </xf>
    <xf numFmtId="0" fontId="0" fillId="14" borderId="0" xfId="0" applyFont="1" applyFill="1" applyBorder="1" applyAlignment="1">
      <alignment vertical="center" wrapText="1"/>
    </xf>
    <xf numFmtId="0" fontId="0" fillId="14" borderId="115" xfId="0" applyFont="1" applyFill="1" applyBorder="1">
      <alignment vertical="center"/>
    </xf>
    <xf numFmtId="0" fontId="0" fillId="14" borderId="116" xfId="0" applyFont="1" applyFill="1" applyBorder="1" applyAlignment="1">
      <alignment vertical="center" wrapText="1"/>
    </xf>
    <xf numFmtId="0" fontId="0" fillId="14" borderId="116" xfId="0" applyFont="1" applyFill="1" applyBorder="1">
      <alignment vertical="center"/>
    </xf>
    <xf numFmtId="0" fontId="0" fillId="14" borderId="116" xfId="0" applyFont="1" applyFill="1" applyBorder="1" applyAlignment="1">
      <alignment horizontal="center" vertical="center"/>
    </xf>
    <xf numFmtId="0" fontId="0" fillId="14" borderId="117" xfId="0" applyFont="1" applyFill="1" applyBorder="1">
      <alignment vertical="center"/>
    </xf>
    <xf numFmtId="0" fontId="8" fillId="14" borderId="1" xfId="0" applyFont="1" applyFill="1" applyBorder="1">
      <alignment vertical="center"/>
    </xf>
    <xf numFmtId="0" fontId="9" fillId="14" borderId="22" xfId="0" applyFont="1" applyFill="1" applyBorder="1">
      <alignment vertical="center"/>
    </xf>
    <xf numFmtId="0" fontId="9" fillId="14" borderId="7" xfId="0" applyFont="1" applyFill="1" applyBorder="1">
      <alignment vertical="center"/>
    </xf>
    <xf numFmtId="0" fontId="4" fillId="17" borderId="0" xfId="0" applyFont="1" applyFill="1" applyAlignment="1">
      <alignment vertical="center"/>
    </xf>
    <xf numFmtId="0" fontId="0" fillId="17" borderId="0" xfId="0" applyFont="1" applyFill="1" applyAlignment="1">
      <alignment vertical="center"/>
    </xf>
    <xf numFmtId="193" fontId="8" fillId="0" borderId="10" xfId="0" applyNumberFormat="1" applyFont="1" applyBorder="1">
      <alignment vertical="center"/>
    </xf>
    <xf numFmtId="192" fontId="8" fillId="0" borderId="10" xfId="0" applyNumberFormat="1" applyFont="1" applyBorder="1">
      <alignment vertical="center"/>
    </xf>
    <xf numFmtId="179" fontId="8" fillId="0" borderId="1" xfId="0" applyNumberFormat="1" applyFont="1" applyBorder="1">
      <alignment vertical="center"/>
    </xf>
    <xf numFmtId="179" fontId="8" fillId="0" borderId="22" xfId="0" applyNumberFormat="1" applyFont="1" applyBorder="1">
      <alignment vertical="center"/>
    </xf>
    <xf numFmtId="179" fontId="8" fillId="0" borderId="7" xfId="0" applyNumberFormat="1" applyFont="1" applyBorder="1">
      <alignment vertical="center"/>
    </xf>
    <xf numFmtId="0" fontId="8" fillId="21" borderId="1" xfId="0" applyFont="1" applyFill="1" applyBorder="1">
      <alignment vertical="center"/>
    </xf>
    <xf numFmtId="0" fontId="8" fillId="21" borderId="22" xfId="0" applyFont="1" applyFill="1" applyBorder="1">
      <alignment vertical="center"/>
    </xf>
    <xf numFmtId="0" fontId="8" fillId="21" borderId="7" xfId="0" applyFont="1" applyFill="1" applyBorder="1">
      <alignment vertical="center"/>
    </xf>
    <xf numFmtId="0" fontId="8" fillId="21" borderId="2" xfId="0" applyFont="1" applyFill="1" applyBorder="1">
      <alignment vertical="center"/>
    </xf>
    <xf numFmtId="0" fontId="8" fillId="21" borderId="4" xfId="0" applyFont="1" applyFill="1" applyBorder="1">
      <alignment vertical="center"/>
    </xf>
    <xf numFmtId="0" fontId="8" fillId="21" borderId="5" xfId="0" applyFont="1" applyFill="1" applyBorder="1">
      <alignment vertical="center"/>
    </xf>
    <xf numFmtId="0" fontId="8" fillId="21" borderId="12" xfId="0" applyFont="1" applyFill="1" applyBorder="1" applyAlignment="1">
      <alignment vertical="center"/>
    </xf>
    <xf numFmtId="0" fontId="8" fillId="0" borderId="12" xfId="0" applyFont="1" applyBorder="1" applyAlignment="1">
      <alignment vertical="center" wrapText="1"/>
    </xf>
    <xf numFmtId="188" fontId="8" fillId="0" borderId="12" xfId="0" applyNumberFormat="1" applyFont="1" applyBorder="1" applyAlignment="1">
      <alignment vertical="center" wrapText="1"/>
    </xf>
    <xf numFmtId="0" fontId="8" fillId="0" borderId="0" xfId="0" applyFont="1" applyAlignment="1">
      <alignment vertical="center" wrapText="1"/>
    </xf>
    <xf numFmtId="0" fontId="8" fillId="0" borderId="13" xfId="0" applyFont="1" applyBorder="1" applyAlignment="1">
      <alignment vertical="center"/>
    </xf>
    <xf numFmtId="0" fontId="20" fillId="0" borderId="0" xfId="0" applyFont="1" applyFill="1" applyBorder="1" applyAlignment="1">
      <alignment vertical="center"/>
    </xf>
    <xf numFmtId="195" fontId="8" fillId="0" borderId="10" xfId="0" applyNumberFormat="1" applyFont="1" applyBorder="1">
      <alignment vertical="center"/>
    </xf>
    <xf numFmtId="0" fontId="8" fillId="0" borderId="0" xfId="0" applyFont="1" applyFill="1" applyAlignment="1">
      <alignment horizontal="center" vertical="center"/>
    </xf>
    <xf numFmtId="0" fontId="8" fillId="0" borderId="12" xfId="0" applyFont="1" applyFill="1" applyBorder="1" applyAlignment="1">
      <alignment vertical="center"/>
    </xf>
    <xf numFmtId="179" fontId="8" fillId="0" borderId="12" xfId="0" applyNumberFormat="1" applyFont="1" applyBorder="1" applyAlignment="1">
      <alignment vertical="center"/>
    </xf>
    <xf numFmtId="190" fontId="8" fillId="0" borderId="12" xfId="0" applyNumberFormat="1" applyFont="1" applyBorder="1" applyAlignment="1">
      <alignment vertical="center"/>
    </xf>
    <xf numFmtId="179" fontId="8" fillId="0" borderId="0" xfId="0" applyNumberFormat="1" applyFont="1" applyAlignment="1">
      <alignment horizontal="right" vertical="center"/>
    </xf>
    <xf numFmtId="176" fontId="8" fillId="0" borderId="2" xfId="0" applyNumberFormat="1" applyFont="1" applyBorder="1">
      <alignment vertical="center"/>
    </xf>
    <xf numFmtId="176" fontId="8" fillId="0" borderId="6" xfId="0" applyNumberFormat="1" applyFont="1" applyBorder="1">
      <alignment vertical="center"/>
    </xf>
    <xf numFmtId="180" fontId="8" fillId="0" borderId="16" xfId="0" applyNumberFormat="1" applyFont="1" applyBorder="1">
      <alignment vertical="center"/>
    </xf>
    <xf numFmtId="180" fontId="8" fillId="0" borderId="8" xfId="0" applyNumberFormat="1" applyFont="1" applyBorder="1">
      <alignment vertical="center"/>
    </xf>
    <xf numFmtId="0" fontId="8" fillId="9" borderId="1" xfId="0" applyFont="1" applyFill="1" applyBorder="1">
      <alignment vertical="center"/>
    </xf>
    <xf numFmtId="0" fontId="9" fillId="9" borderId="22" xfId="0" applyFont="1" applyFill="1" applyBorder="1">
      <alignment vertical="center"/>
    </xf>
    <xf numFmtId="0" fontId="9" fillId="9" borderId="7" xfId="0" applyFont="1" applyFill="1" applyBorder="1">
      <alignment vertical="center"/>
    </xf>
    <xf numFmtId="190" fontId="8" fillId="0" borderId="22" xfId="2" applyNumberFormat="1" applyFont="1" applyFill="1" applyBorder="1">
      <alignment vertical="center"/>
    </xf>
    <xf numFmtId="190" fontId="8" fillId="0" borderId="7" xfId="2" applyNumberFormat="1" applyFont="1" applyFill="1" applyBorder="1">
      <alignment vertical="center"/>
    </xf>
    <xf numFmtId="185" fontId="8" fillId="0" borderId="7" xfId="0" applyNumberFormat="1" applyFont="1" applyFill="1" applyBorder="1">
      <alignment vertical="center"/>
    </xf>
    <xf numFmtId="0" fontId="8" fillId="22" borderId="0" xfId="0" applyFont="1" applyFill="1" applyBorder="1" applyAlignment="1">
      <alignment horizontal="center" vertical="center"/>
    </xf>
    <xf numFmtId="0" fontId="10" fillId="22" borderId="0" xfId="0" applyFont="1" applyFill="1" applyAlignment="1">
      <alignment vertical="center" wrapText="1"/>
    </xf>
    <xf numFmtId="0" fontId="9" fillId="22" borderId="3" xfId="0" applyFont="1" applyFill="1" applyBorder="1" applyAlignment="1">
      <alignment horizontal="center"/>
    </xf>
    <xf numFmtId="0" fontId="9" fillId="22" borderId="0" xfId="0" applyFont="1" applyFill="1" applyBorder="1" applyAlignment="1">
      <alignment horizontal="center"/>
    </xf>
    <xf numFmtId="0" fontId="9" fillId="22" borderId="11" xfId="0" applyFont="1" applyFill="1" applyBorder="1" applyAlignment="1">
      <alignment horizontal="center" vertical="center"/>
    </xf>
    <xf numFmtId="190" fontId="8" fillId="22" borderId="11" xfId="0" applyNumberFormat="1" applyFont="1" applyFill="1" applyBorder="1">
      <alignment vertical="center"/>
    </xf>
    <xf numFmtId="190" fontId="8" fillId="22" borderId="10" xfId="0" applyNumberFormat="1" applyFont="1" applyFill="1" applyBorder="1">
      <alignment vertical="center"/>
    </xf>
    <xf numFmtId="190" fontId="8" fillId="22" borderId="49" xfId="0" applyNumberFormat="1" applyFont="1" applyFill="1" applyBorder="1">
      <alignment vertical="center"/>
    </xf>
    <xf numFmtId="0" fontId="8" fillId="22" borderId="3" xfId="0" applyFont="1" applyFill="1" applyBorder="1">
      <alignment vertical="center"/>
    </xf>
    <xf numFmtId="0" fontId="8" fillId="22" borderId="0" xfId="0" applyFont="1" applyFill="1">
      <alignment vertical="center"/>
    </xf>
    <xf numFmtId="0" fontId="8" fillId="13" borderId="0" xfId="0" applyFont="1" applyFill="1" applyAlignment="1">
      <alignment horizontal="center" vertical="center"/>
    </xf>
    <xf numFmtId="0" fontId="10" fillId="13" borderId="0" xfId="0" applyFont="1" applyFill="1" applyAlignment="1">
      <alignment vertical="center" wrapText="1"/>
    </xf>
    <xf numFmtId="190" fontId="8" fillId="0" borderId="90" xfId="0" applyNumberFormat="1" applyFont="1" applyBorder="1" applyAlignment="1">
      <alignment vertical="center"/>
    </xf>
    <xf numFmtId="190" fontId="8" fillId="0" borderId="91" xfId="0" applyNumberFormat="1" applyFont="1" applyBorder="1" applyAlignment="1">
      <alignment vertical="center"/>
    </xf>
    <xf numFmtId="190" fontId="8" fillId="0" borderId="92" xfId="0" applyNumberFormat="1" applyFont="1" applyBorder="1" applyAlignment="1">
      <alignment vertical="center"/>
    </xf>
    <xf numFmtId="176" fontId="8" fillId="21" borderId="0" xfId="0" applyNumberFormat="1" applyFont="1" applyFill="1" applyBorder="1">
      <alignment vertical="center"/>
    </xf>
    <xf numFmtId="180" fontId="8" fillId="21" borderId="0" xfId="0" applyNumberFormat="1" applyFont="1" applyFill="1" applyBorder="1">
      <alignment vertical="center"/>
    </xf>
    <xf numFmtId="180" fontId="8" fillId="21" borderId="0" xfId="0" applyNumberFormat="1" applyFont="1" applyFill="1">
      <alignment vertical="center"/>
    </xf>
    <xf numFmtId="180" fontId="8" fillId="21" borderId="12" xfId="0" applyNumberFormat="1" applyFont="1" applyFill="1" applyBorder="1">
      <alignment vertical="center"/>
    </xf>
    <xf numFmtId="186" fontId="8" fillId="0" borderId="10" xfId="2" applyNumberFormat="1" applyFont="1" applyFill="1" applyBorder="1">
      <alignment vertical="center"/>
    </xf>
    <xf numFmtId="186" fontId="8" fillId="0" borderId="22" xfId="2" applyNumberFormat="1" applyFont="1" applyFill="1" applyBorder="1">
      <alignment vertical="center"/>
    </xf>
    <xf numFmtId="186" fontId="8" fillId="0" borderId="7" xfId="2" applyNumberFormat="1" applyFont="1" applyFill="1" applyBorder="1">
      <alignment vertical="center"/>
    </xf>
    <xf numFmtId="186" fontId="8" fillId="23" borderId="10" xfId="2" applyNumberFormat="1" applyFont="1" applyFill="1" applyBorder="1">
      <alignment vertical="center"/>
    </xf>
    <xf numFmtId="186" fontId="8" fillId="23" borderId="22" xfId="2" applyNumberFormat="1" applyFont="1" applyFill="1" applyBorder="1">
      <alignment vertical="center"/>
    </xf>
    <xf numFmtId="186" fontId="8" fillId="23" borderId="7" xfId="2" applyNumberFormat="1" applyFont="1" applyFill="1" applyBorder="1">
      <alignment vertical="center"/>
    </xf>
    <xf numFmtId="38" fontId="8" fillId="11" borderId="1" xfId="2" applyFont="1" applyFill="1" applyBorder="1">
      <alignment vertical="center"/>
    </xf>
    <xf numFmtId="38" fontId="8" fillId="11" borderId="22" xfId="2" applyFont="1" applyFill="1" applyBorder="1">
      <alignment vertical="center"/>
    </xf>
    <xf numFmtId="38" fontId="8" fillId="11" borderId="7" xfId="2" applyFont="1" applyFill="1" applyBorder="1">
      <alignment vertical="center"/>
    </xf>
    <xf numFmtId="185" fontId="0" fillId="0" borderId="9" xfId="0" applyNumberFormat="1" applyFont="1" applyBorder="1">
      <alignment vertical="center"/>
    </xf>
    <xf numFmtId="185" fontId="0" fillId="0" borderId="27" xfId="0" applyNumberFormat="1" applyFont="1" applyBorder="1">
      <alignment vertical="center"/>
    </xf>
    <xf numFmtId="185" fontId="0" fillId="0" borderId="5" xfId="0" applyNumberFormat="1" applyFont="1" applyBorder="1">
      <alignment vertical="center"/>
    </xf>
    <xf numFmtId="176" fontId="8" fillId="0" borderId="2" xfId="0" applyNumberFormat="1" applyFont="1" applyFill="1" applyBorder="1">
      <alignment vertical="center"/>
    </xf>
    <xf numFmtId="176" fontId="8" fillId="0" borderId="3" xfId="0" applyNumberFormat="1" applyFont="1" applyFill="1" applyBorder="1">
      <alignment vertical="center"/>
    </xf>
    <xf numFmtId="176" fontId="8" fillId="0" borderId="10" xfId="0" applyNumberFormat="1" applyFont="1" applyFill="1" applyBorder="1">
      <alignment vertical="center"/>
    </xf>
    <xf numFmtId="176" fontId="8" fillId="0" borderId="11" xfId="0" applyNumberFormat="1" applyFont="1" applyFill="1" applyBorder="1">
      <alignment vertical="center"/>
    </xf>
    <xf numFmtId="176" fontId="8" fillId="0" borderId="12" xfId="0" applyNumberFormat="1" applyFont="1" applyFill="1" applyBorder="1">
      <alignment vertical="center"/>
    </xf>
    <xf numFmtId="186" fontId="37" fillId="0" borderId="0" xfId="9" applyNumberFormat="1" applyFont="1" applyFill="1" applyAlignment="1">
      <alignment vertical="center"/>
    </xf>
    <xf numFmtId="186" fontId="37" fillId="0" borderId="0" xfId="9" applyNumberFormat="1" applyFont="1" applyFill="1" applyAlignment="1">
      <alignment horizontal="center" vertical="center"/>
    </xf>
    <xf numFmtId="186" fontId="38" fillId="0" borderId="9" xfId="10" applyNumberFormat="1" applyFont="1" applyFill="1" applyBorder="1" applyAlignment="1">
      <alignment horizontal="center" vertical="center"/>
    </xf>
    <xf numFmtId="186" fontId="38" fillId="0" borderId="9" xfId="10" applyNumberFormat="1" applyFont="1" applyFill="1" applyBorder="1" applyAlignment="1">
      <alignment horizontal="center" vertical="center" wrapText="1"/>
    </xf>
    <xf numFmtId="186" fontId="39" fillId="0" borderId="0" xfId="9" applyNumberFormat="1" applyFont="1" applyFill="1" applyAlignment="1">
      <alignment vertical="center"/>
    </xf>
    <xf numFmtId="186" fontId="38" fillId="0" borderId="9" xfId="10" applyNumberFormat="1" applyFont="1" applyFill="1" applyBorder="1" applyAlignment="1">
      <alignment horizontal="center"/>
    </xf>
    <xf numFmtId="186" fontId="38" fillId="0" borderId="9" xfId="10" applyNumberFormat="1" applyFont="1" applyFill="1" applyBorder="1" applyAlignment="1">
      <alignment vertical="center"/>
    </xf>
    <xf numFmtId="186" fontId="38" fillId="0" borderId="9" xfId="10" applyNumberFormat="1" applyFont="1" applyFill="1" applyBorder="1" applyAlignment="1">
      <alignment horizontal="right" shrinkToFit="1"/>
    </xf>
    <xf numFmtId="186" fontId="38" fillId="0" borderId="9" xfId="10" applyNumberFormat="1" applyFont="1" applyFill="1" applyBorder="1" applyAlignment="1"/>
    <xf numFmtId="186" fontId="8" fillId="13" borderId="22" xfId="0" applyNumberFormat="1" applyFont="1" applyFill="1" applyBorder="1">
      <alignment vertical="center"/>
    </xf>
    <xf numFmtId="0" fontId="40" fillId="0" borderId="0" xfId="4" applyFont="1" applyBorder="1" applyAlignment="1">
      <alignment vertical="center"/>
    </xf>
    <xf numFmtId="0" fontId="0" fillId="0" borderId="0" xfId="4" applyFont="1" applyBorder="1" applyAlignment="1">
      <alignment vertical="center"/>
    </xf>
    <xf numFmtId="0" fontId="4" fillId="0" borderId="0" xfId="4" applyBorder="1" applyAlignment="1">
      <alignment vertical="center"/>
    </xf>
    <xf numFmtId="0" fontId="8" fillId="0" borderId="0" xfId="4" applyFont="1" applyBorder="1" applyAlignment="1">
      <alignment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10" xfId="4" applyFont="1" applyBorder="1" applyAlignment="1">
      <alignment horizontal="center" vertical="center"/>
    </xf>
    <xf numFmtId="0" fontId="8" fillId="0" borderId="11" xfId="4" applyFont="1" applyBorder="1" applyAlignment="1">
      <alignment horizontal="center" vertical="center"/>
    </xf>
    <xf numFmtId="0" fontId="8" fillId="0" borderId="8" xfId="4" applyFont="1" applyBorder="1" applyAlignment="1">
      <alignment horizontal="center" vertical="center"/>
    </xf>
    <xf numFmtId="0" fontId="8" fillId="0" borderId="10"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2" xfId="4" applyFont="1" applyBorder="1" applyAlignment="1">
      <alignment horizontal="center" vertical="center"/>
    </xf>
    <xf numFmtId="181" fontId="4" fillId="0" borderId="11" xfId="4" applyNumberFormat="1" applyFill="1" applyBorder="1" applyAlignment="1">
      <alignment vertical="center"/>
    </xf>
    <xf numFmtId="179" fontId="4" fillId="0" borderId="7" xfId="4" applyNumberFormat="1" applyFill="1" applyBorder="1" applyAlignment="1">
      <alignment vertical="center"/>
    </xf>
    <xf numFmtId="179" fontId="4" fillId="0" borderId="11" xfId="4" applyNumberFormat="1" applyFill="1" applyBorder="1" applyAlignment="1">
      <alignment vertical="center"/>
    </xf>
    <xf numFmtId="177" fontId="4" fillId="0" borderId="11" xfId="4" applyNumberFormat="1" applyFill="1" applyBorder="1" applyAlignment="1">
      <alignment vertical="center"/>
    </xf>
    <xf numFmtId="177" fontId="4" fillId="0" borderId="7" xfId="4" applyNumberFormat="1" applyFill="1" applyBorder="1" applyAlignment="1">
      <alignment vertical="center"/>
    </xf>
    <xf numFmtId="0" fontId="8" fillId="0" borderId="27" xfId="4" applyFont="1" applyBorder="1" applyAlignment="1">
      <alignment horizontal="centerContinuous" vertical="center"/>
    </xf>
    <xf numFmtId="0" fontId="4" fillId="0" borderId="5" xfId="4" applyBorder="1" applyAlignment="1">
      <alignment horizontal="centerContinuous" vertical="center"/>
    </xf>
    <xf numFmtId="205" fontId="4" fillId="0" borderId="9" xfId="2" applyNumberFormat="1" applyBorder="1" applyAlignment="1">
      <alignment vertical="center"/>
    </xf>
    <xf numFmtId="186" fontId="4" fillId="0" borderId="9" xfId="2" applyNumberFormat="1" applyBorder="1" applyAlignment="1">
      <alignment vertical="center"/>
    </xf>
    <xf numFmtId="188" fontId="4" fillId="0" borderId="9" xfId="2" applyNumberFormat="1" applyBorder="1" applyAlignment="1">
      <alignment vertical="center"/>
    </xf>
    <xf numFmtId="0" fontId="0" fillId="0" borderId="0" xfId="4" applyFont="1" applyAlignment="1">
      <alignment horizontal="right" vertical="center"/>
    </xf>
    <xf numFmtId="0" fontId="0" fillId="0" borderId="0" xfId="0" applyAlignment="1">
      <alignment vertical="center"/>
    </xf>
    <xf numFmtId="0" fontId="41" fillId="0" borderId="0" xfId="0" applyFont="1" applyAlignment="1">
      <alignment vertical="center"/>
    </xf>
    <xf numFmtId="0" fontId="0" fillId="0" borderId="0" xfId="0" applyAlignment="1">
      <alignment horizontal="left" vertical="center" indent="1"/>
    </xf>
    <xf numFmtId="0" fontId="0" fillId="0" borderId="121" xfId="0" applyBorder="1" applyAlignment="1">
      <alignment horizontal="center" vertical="center"/>
    </xf>
    <xf numFmtId="0" fontId="0" fillId="0" borderId="122" xfId="0" applyBorder="1" applyAlignment="1">
      <alignment vertical="center" wrapText="1"/>
    </xf>
    <xf numFmtId="0" fontId="0" fillId="0" borderId="123" xfId="0" applyBorder="1" applyAlignment="1">
      <alignment horizontal="center" vertical="center"/>
    </xf>
    <xf numFmtId="0" fontId="0" fillId="0" borderId="124" xfId="0" applyBorder="1" applyAlignment="1">
      <alignment vertical="top"/>
    </xf>
    <xf numFmtId="0" fontId="0" fillId="0" borderId="124" xfId="0" applyBorder="1" applyAlignment="1">
      <alignment vertical="center"/>
    </xf>
    <xf numFmtId="0" fontId="0" fillId="0" borderId="125" xfId="0" applyBorder="1" applyAlignment="1">
      <alignment horizontal="center" vertical="center"/>
    </xf>
    <xf numFmtId="0" fontId="0" fillId="0" borderId="126" xfId="0" applyBorder="1" applyAlignment="1">
      <alignment vertical="center"/>
    </xf>
    <xf numFmtId="0" fontId="0" fillId="0" borderId="0" xfId="0" applyBorder="1" applyAlignment="1">
      <alignment horizontal="left" vertical="center"/>
    </xf>
    <xf numFmtId="0" fontId="0" fillId="0" borderId="0" xfId="0" applyFont="1" applyAlignment="1">
      <alignment horizontal="left" vertical="center"/>
    </xf>
    <xf numFmtId="0" fontId="8" fillId="0" borderId="11" xfId="4" applyFont="1" applyFill="1" applyBorder="1" applyAlignment="1">
      <alignment horizontal="center" vertical="center"/>
    </xf>
    <xf numFmtId="0" fontId="8" fillId="0" borderId="2" xfId="4" applyFont="1" applyFill="1" applyBorder="1" applyAlignment="1">
      <alignment horizontal="center" vertical="center" shrinkToFit="1"/>
    </xf>
    <xf numFmtId="0" fontId="8" fillId="13" borderId="1" xfId="4" applyFont="1" applyFill="1" applyBorder="1" applyAlignment="1">
      <alignment horizontal="center" vertical="center" shrinkToFit="1"/>
    </xf>
    <xf numFmtId="0" fontId="8" fillId="0" borderId="11" xfId="4" applyFont="1" applyFill="1" applyBorder="1" applyAlignment="1">
      <alignment horizontal="center" vertical="center" shrinkToFit="1"/>
    </xf>
    <xf numFmtId="0" fontId="8" fillId="13" borderId="7" xfId="4" applyFont="1" applyFill="1" applyBorder="1" applyAlignment="1">
      <alignment horizontal="center" vertical="center" shrinkToFit="1"/>
    </xf>
    <xf numFmtId="0" fontId="8" fillId="0" borderId="27" xfId="4" applyFont="1" applyFill="1" applyBorder="1" applyAlignment="1">
      <alignment horizontal="right" vertical="center"/>
    </xf>
    <xf numFmtId="188" fontId="4" fillId="0" borderId="9" xfId="2" applyNumberFormat="1" applyFill="1" applyBorder="1" applyAlignment="1">
      <alignment vertical="center"/>
    </xf>
    <xf numFmtId="177" fontId="4" fillId="0" borderId="0" xfId="4" applyNumberFormat="1" applyFill="1" applyAlignment="1">
      <alignment vertical="center"/>
    </xf>
    <xf numFmtId="0" fontId="5" fillId="13" borderId="0" xfId="1" applyFill="1" applyBorder="1" applyAlignment="1" applyProtection="1">
      <alignment horizontal="center" vertical="center"/>
    </xf>
    <xf numFmtId="0" fontId="8" fillId="0" borderId="93" xfId="0" applyFont="1" applyFill="1" applyBorder="1" applyAlignment="1">
      <alignment horizontal="left" vertical="center"/>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8" fillId="0" borderId="96" xfId="0" applyFont="1" applyFill="1" applyBorder="1" applyAlignment="1">
      <alignment horizontal="left" vertical="center"/>
    </xf>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3" xfId="0" applyFont="1" applyFill="1" applyBorder="1" applyAlignment="1">
      <alignment horizontal="left" vertical="center" wrapText="1"/>
    </xf>
    <xf numFmtId="0" fontId="8" fillId="0" borderId="21" xfId="0" applyFont="1" applyFill="1" applyBorder="1" applyAlignment="1">
      <alignment horizontal="left" vertical="center"/>
    </xf>
    <xf numFmtId="0" fontId="8" fillId="0" borderId="0" xfId="0" applyFont="1" applyFill="1" applyBorder="1" applyAlignment="1">
      <alignment horizontal="left" vertical="center"/>
    </xf>
    <xf numFmtId="0" fontId="8" fillId="0" borderId="73" xfId="0" applyFont="1" applyFill="1" applyBorder="1" applyAlignment="1">
      <alignment horizontal="left" vertical="center"/>
    </xf>
    <xf numFmtId="0" fontId="8" fillId="0" borderId="93" xfId="0" applyFont="1" applyFill="1" applyBorder="1" applyAlignment="1">
      <alignment horizontal="center" vertical="center"/>
    </xf>
    <xf numFmtId="0" fontId="8" fillId="0" borderId="95" xfId="0" applyFont="1" applyFill="1" applyBorder="1" applyAlignment="1">
      <alignment horizontal="center" vertical="center"/>
    </xf>
    <xf numFmtId="0" fontId="8" fillId="0" borderId="96" xfId="0" applyFont="1" applyFill="1" applyBorder="1" applyAlignment="1">
      <alignment horizontal="center" vertical="center"/>
    </xf>
    <xf numFmtId="0" fontId="8" fillId="0" borderId="9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73" xfId="0" applyFont="1" applyFill="1" applyBorder="1" applyAlignment="1">
      <alignment horizontal="center" vertical="center"/>
    </xf>
    <xf numFmtId="0" fontId="9" fillId="14" borderId="2" xfId="0" applyFont="1" applyFill="1" applyBorder="1" applyAlignment="1">
      <alignment horizontal="center" vertical="center" wrapText="1"/>
    </xf>
    <xf numFmtId="0" fontId="9" fillId="14" borderId="11"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8" xfId="0" applyFont="1" applyFill="1" applyBorder="1" applyAlignment="1">
      <alignment horizontal="center" vertical="center"/>
    </xf>
    <xf numFmtId="0" fontId="9" fillId="17" borderId="2"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0" fillId="0" borderId="27" xfId="0" applyFont="1" applyFill="1" applyBorder="1" applyAlignment="1">
      <alignment horizontal="left" vertical="top"/>
    </xf>
    <xf numFmtId="0" fontId="0" fillId="0" borderId="4" xfId="0" applyFont="1" applyFill="1" applyBorder="1" applyAlignment="1">
      <alignment horizontal="left" vertical="top"/>
    </xf>
    <xf numFmtId="0" fontId="0" fillId="0" borderId="5" xfId="0" applyFont="1" applyFill="1" applyBorder="1" applyAlignment="1">
      <alignment horizontal="left" vertical="top"/>
    </xf>
    <xf numFmtId="0" fontId="0"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8" xfId="0" applyFont="1" applyFill="1" applyBorder="1" applyAlignment="1">
      <alignment horizontal="left" vertical="top" wrapText="1"/>
    </xf>
    <xf numFmtId="0" fontId="8" fillId="0" borderId="27" xfId="0" applyFont="1" applyFill="1" applyBorder="1" applyAlignment="1">
      <alignment horizontal="center" vertical="center"/>
    </xf>
    <xf numFmtId="0" fontId="8" fillId="0" borderId="5" xfId="0" applyFont="1" applyFill="1" applyBorder="1" applyAlignment="1">
      <alignment horizontal="center" vertical="center"/>
    </xf>
    <xf numFmtId="0" fontId="0" fillId="14" borderId="118" xfId="0" applyFont="1" applyFill="1" applyBorder="1" applyAlignment="1">
      <alignment horizontal="center" vertical="center" textRotation="255" wrapText="1"/>
    </xf>
    <xf numFmtId="0" fontId="0" fillId="14" borderId="119" xfId="0" applyFont="1" applyFill="1" applyBorder="1" applyAlignment="1">
      <alignment horizontal="center" vertical="center" textRotation="255" wrapText="1"/>
    </xf>
    <xf numFmtId="0" fontId="0" fillId="14" borderId="120" xfId="0" applyFont="1" applyFill="1" applyBorder="1" applyAlignment="1">
      <alignment horizontal="center" vertical="center" textRotation="255" wrapText="1"/>
    </xf>
    <xf numFmtId="203" fontId="0" fillId="0" borderId="27" xfId="0" applyNumberFormat="1" applyFont="1" applyFill="1" applyBorder="1" applyAlignment="1">
      <alignment horizontal="center" vertical="center" shrinkToFit="1"/>
    </xf>
    <xf numFmtId="203" fontId="0" fillId="0" borderId="4" xfId="0" applyNumberFormat="1" applyFont="1" applyFill="1" applyBorder="1" applyAlignment="1">
      <alignment horizontal="center" vertical="center" shrinkToFit="1"/>
    </xf>
    <xf numFmtId="203" fontId="0" fillId="0" borderId="5" xfId="0" applyNumberFormat="1" applyFont="1" applyFill="1" applyBorder="1" applyAlignment="1">
      <alignment horizontal="center" vertical="center" shrinkToFit="1"/>
    </xf>
    <xf numFmtId="200" fontId="0" fillId="14" borderId="27" xfId="0" applyNumberFormat="1" applyFont="1" applyFill="1" applyBorder="1" applyAlignment="1">
      <alignment horizontal="center" vertical="center"/>
    </xf>
    <xf numFmtId="200" fontId="0" fillId="14" borderId="4" xfId="0" applyNumberFormat="1" applyFont="1" applyFill="1" applyBorder="1" applyAlignment="1">
      <alignment horizontal="center" vertical="center"/>
    </xf>
    <xf numFmtId="200" fontId="0" fillId="14" borderId="5" xfId="0" applyNumberFormat="1" applyFont="1" applyFill="1" applyBorder="1" applyAlignment="1">
      <alignment horizontal="center" vertical="center"/>
    </xf>
    <xf numFmtId="0" fontId="0" fillId="14" borderId="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6" xfId="0" applyFont="1" applyFill="1" applyBorder="1" applyAlignment="1">
      <alignment horizontal="center" vertical="center"/>
    </xf>
    <xf numFmtId="197" fontId="0" fillId="14" borderId="1" xfId="0" applyNumberFormat="1" applyFont="1" applyFill="1" applyBorder="1" applyAlignment="1">
      <alignment horizontal="center" vertical="center" shrinkToFit="1"/>
    </xf>
    <xf numFmtId="197" fontId="0" fillId="14" borderId="9" xfId="0" applyNumberFormat="1" applyFont="1" applyFill="1" applyBorder="1" applyAlignment="1">
      <alignment horizontal="center" vertical="center" shrinkToFit="1"/>
    </xf>
    <xf numFmtId="199" fontId="0" fillId="14" borderId="11" xfId="0" applyNumberFormat="1" applyFont="1" applyFill="1" applyBorder="1" applyAlignment="1">
      <alignment horizontal="center" vertical="center"/>
    </xf>
    <xf numFmtId="199" fontId="0" fillId="14" borderId="12" xfId="0" applyNumberFormat="1" applyFont="1" applyFill="1" applyBorder="1" applyAlignment="1">
      <alignment horizontal="center" vertical="center"/>
    </xf>
    <xf numFmtId="201" fontId="0" fillId="14" borderId="9" xfId="0" applyNumberFormat="1" applyFont="1" applyFill="1" applyBorder="1" applyAlignment="1">
      <alignment horizontal="center" vertical="center" shrinkToFit="1"/>
    </xf>
    <xf numFmtId="199" fontId="0" fillId="17" borderId="11" xfId="0" applyNumberFormat="1" applyFont="1" applyFill="1" applyBorder="1" applyAlignment="1">
      <alignment horizontal="center" vertical="center"/>
    </xf>
    <xf numFmtId="199" fontId="0" fillId="17" borderId="12" xfId="0" applyNumberFormat="1" applyFont="1" applyFill="1" applyBorder="1" applyAlignment="1">
      <alignment horizontal="center" vertical="center"/>
    </xf>
    <xf numFmtId="0" fontId="0" fillId="17" borderId="2" xfId="0" applyFont="1" applyFill="1" applyBorder="1" applyAlignment="1">
      <alignment horizontal="center" vertical="center"/>
    </xf>
    <xf numFmtId="0" fontId="0" fillId="17" borderId="3" xfId="0" applyFont="1" applyFill="1" applyBorder="1" applyAlignment="1">
      <alignment horizontal="center" vertical="center"/>
    </xf>
    <xf numFmtId="0" fontId="0" fillId="17" borderId="6" xfId="0" applyFont="1" applyFill="1" applyBorder="1" applyAlignment="1">
      <alignment horizontal="center" vertical="center"/>
    </xf>
    <xf numFmtId="0" fontId="0" fillId="17" borderId="110" xfId="0" applyFont="1" applyFill="1" applyBorder="1" applyAlignment="1">
      <alignment horizontal="center" vertical="center" textRotation="255"/>
    </xf>
    <xf numFmtId="0" fontId="0" fillId="17" borderId="111" xfId="0" applyFont="1" applyFill="1" applyBorder="1" applyAlignment="1">
      <alignment horizontal="center" vertical="center" textRotation="255"/>
    </xf>
    <xf numFmtId="0" fontId="0" fillId="17" borderId="112" xfId="0" applyFont="1" applyFill="1" applyBorder="1" applyAlignment="1">
      <alignment horizontal="center" vertical="center" textRotation="255"/>
    </xf>
    <xf numFmtId="202" fontId="0" fillId="0" borderId="27" xfId="0" applyNumberFormat="1" applyFont="1" applyFill="1" applyBorder="1" applyAlignment="1">
      <alignment horizontal="center" vertical="center" shrinkToFit="1"/>
    </xf>
    <xf numFmtId="202" fontId="0" fillId="0" borderId="4" xfId="0" applyNumberFormat="1" applyFont="1" applyFill="1" applyBorder="1" applyAlignment="1">
      <alignment horizontal="center" vertical="center" shrinkToFit="1"/>
    </xf>
    <xf numFmtId="202" fontId="0" fillId="0" borderId="5" xfId="0" applyNumberFormat="1" applyFont="1" applyFill="1" applyBorder="1" applyAlignment="1">
      <alignment horizontal="center" vertical="center" shrinkToFit="1"/>
    </xf>
    <xf numFmtId="199" fontId="0" fillId="20" borderId="11" xfId="0" applyNumberFormat="1" applyFont="1" applyFill="1" applyBorder="1" applyAlignment="1">
      <alignment horizontal="center" vertical="center"/>
    </xf>
    <xf numFmtId="199" fontId="0" fillId="20" borderId="12" xfId="0" applyNumberFormat="1" applyFont="1" applyFill="1" applyBorder="1" applyAlignment="1">
      <alignment horizontal="center" vertical="center"/>
    </xf>
    <xf numFmtId="0" fontId="0" fillId="20" borderId="90" xfId="0" applyFont="1" applyFill="1" applyBorder="1" applyAlignment="1">
      <alignment horizontal="center" vertical="center" textRotation="255"/>
    </xf>
    <xf numFmtId="0" fontId="0" fillId="20" borderId="91" xfId="0" applyFont="1" applyFill="1" applyBorder="1" applyAlignment="1">
      <alignment horizontal="center" vertical="center" textRotation="255"/>
    </xf>
    <xf numFmtId="0" fontId="0" fillId="20" borderId="92" xfId="0" applyFont="1" applyFill="1" applyBorder="1" applyAlignment="1">
      <alignment horizontal="center" vertical="center" textRotation="255"/>
    </xf>
    <xf numFmtId="197" fontId="0" fillId="17" borderId="1" xfId="0" applyNumberFormat="1" applyFont="1" applyFill="1" applyBorder="1" applyAlignment="1">
      <alignment horizontal="center" vertical="center" shrinkToFit="1"/>
    </xf>
    <xf numFmtId="197" fontId="0" fillId="17" borderId="9" xfId="0" applyNumberFormat="1" applyFont="1" applyFill="1" applyBorder="1" applyAlignment="1">
      <alignment horizontal="center" vertical="center" shrinkToFit="1"/>
    </xf>
    <xf numFmtId="201" fontId="0" fillId="17" borderId="9" xfId="0" applyNumberFormat="1" applyFont="1" applyFill="1" applyBorder="1" applyAlignment="1">
      <alignment horizontal="center" vertical="center" shrinkToFit="1"/>
    </xf>
    <xf numFmtId="196" fontId="0" fillId="0" borderId="27" xfId="0" applyNumberFormat="1" applyFont="1" applyFill="1" applyBorder="1" applyAlignment="1">
      <alignment horizontal="center" vertical="center"/>
    </xf>
    <xf numFmtId="196" fontId="0" fillId="0" borderId="4" xfId="0" applyNumberFormat="1" applyFont="1" applyFill="1" applyBorder="1" applyAlignment="1">
      <alignment horizontal="center" vertical="center"/>
    </xf>
    <xf numFmtId="196" fontId="0" fillId="0" borderId="5" xfId="0" applyNumberFormat="1" applyFont="1" applyFill="1" applyBorder="1" applyAlignment="1">
      <alignment horizontal="center" vertical="center"/>
    </xf>
    <xf numFmtId="204" fontId="0" fillId="20" borderId="27" xfId="0" applyNumberFormat="1" applyFont="1" applyFill="1" applyBorder="1" applyAlignment="1">
      <alignment horizontal="center" vertical="center"/>
    </xf>
    <xf numFmtId="204" fontId="0" fillId="20" borderId="4" xfId="0" applyNumberFormat="1" applyFont="1" applyFill="1" applyBorder="1" applyAlignment="1">
      <alignment horizontal="center" vertical="center"/>
    </xf>
    <xf numFmtId="204" fontId="0" fillId="20" borderId="5" xfId="0" applyNumberFormat="1" applyFont="1" applyFill="1" applyBorder="1" applyAlignment="1">
      <alignment horizontal="center" vertical="center"/>
    </xf>
    <xf numFmtId="197" fontId="0" fillId="20" borderId="2" xfId="0" applyNumberFormat="1" applyFont="1" applyFill="1" applyBorder="1" applyAlignment="1">
      <alignment horizontal="center" vertical="center" shrinkToFit="1"/>
    </xf>
    <xf numFmtId="197" fontId="0" fillId="20" borderId="4" xfId="0" applyNumberFormat="1" applyFont="1" applyFill="1" applyBorder="1" applyAlignment="1">
      <alignment horizontal="center" vertical="center" shrinkToFit="1"/>
    </xf>
    <xf numFmtId="197" fontId="0" fillId="20" borderId="5" xfId="0" applyNumberFormat="1" applyFont="1" applyFill="1" applyBorder="1" applyAlignment="1">
      <alignment horizontal="center" vertical="center" shrinkToFit="1"/>
    </xf>
    <xf numFmtId="198" fontId="0" fillId="20" borderId="27" xfId="0" applyNumberFormat="1" applyFont="1" applyFill="1" applyBorder="1" applyAlignment="1">
      <alignment horizontal="center" vertical="center"/>
    </xf>
    <xf numFmtId="198" fontId="0" fillId="20" borderId="4" xfId="0" applyNumberFormat="1" applyFont="1" applyFill="1" applyBorder="1" applyAlignment="1">
      <alignment horizontal="center" vertical="center"/>
    </xf>
    <xf numFmtId="198" fontId="0" fillId="20" borderId="5" xfId="0" applyNumberFormat="1" applyFont="1" applyFill="1" applyBorder="1" applyAlignment="1">
      <alignment horizontal="center" vertical="center"/>
    </xf>
    <xf numFmtId="200" fontId="0" fillId="17" borderId="27" xfId="0" applyNumberFormat="1" applyFont="1" applyFill="1" applyBorder="1" applyAlignment="1">
      <alignment horizontal="center" vertical="center"/>
    </xf>
    <xf numFmtId="200" fontId="0" fillId="17" borderId="4" xfId="0" applyNumberFormat="1" applyFont="1" applyFill="1" applyBorder="1" applyAlignment="1">
      <alignment horizontal="center" vertical="center"/>
    </xf>
    <xf numFmtId="200" fontId="0" fillId="17" borderId="5" xfId="0" applyNumberFormat="1" applyFont="1" applyFill="1" applyBorder="1" applyAlignment="1">
      <alignment horizontal="center" vertical="center"/>
    </xf>
  </cellXfs>
  <cellStyles count="11">
    <cellStyle name="ハイパーリンク" xfId="1" builtinId="8"/>
    <cellStyle name="桁区切り" xfId="2" builtinId="6"/>
    <cellStyle name="桁区切り 2" xfId="10"/>
    <cellStyle name="標準" xfId="0" builtinId="0"/>
    <cellStyle name="標準 2" xfId="7"/>
    <cellStyle name="標準 2 2" xfId="8"/>
    <cellStyle name="標準 3" xfId="6"/>
    <cellStyle name="標準 4" xfId="9"/>
    <cellStyle name="標準_34部門分析（新）" xfId="3"/>
    <cellStyle name="標準_消費性向" xfId="4"/>
    <cellStyle name="標準_平成１２年全国表（速報）基本分類"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ja-JP" altLang="en-US" sz="1000" b="0"/>
              <a:t>経済波及効果の分析結果</a:t>
            </a:r>
          </a:p>
        </c:rich>
      </c:tx>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'計算結果（総括表）'!$B$17:$D$17</c:f>
              <c:strCache>
                <c:ptCount val="3"/>
                <c:pt idx="0">
                  <c:v>生産誘発額</c:v>
                </c:pt>
              </c:strCache>
            </c:strRef>
          </c:tx>
          <c:invertIfNegative val="0"/>
          <c:dLbls>
            <c:spPr>
              <a:noFill/>
              <a:ln>
                <a:noFill/>
              </a:ln>
              <a:effectLst/>
            </c:spPr>
            <c:txPr>
              <a:bodyPr/>
              <a:lstStyle/>
              <a:p>
                <a:pPr>
                  <a:defRPr sz="800">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'計算結果（総括表）'!$E$17:$H$17</c:f>
              <c:numCache>
                <c:formatCode>#,##0.0_ </c:formatCode>
                <c:ptCount val="4"/>
                <c:pt idx="0">
                  <c:v>0</c:v>
                </c:pt>
                <c:pt idx="1">
                  <c:v>0</c:v>
                </c:pt>
                <c:pt idx="2">
                  <c:v>0</c:v>
                </c:pt>
                <c:pt idx="3">
                  <c:v>0</c:v>
                </c:pt>
              </c:numCache>
            </c:numRef>
          </c:val>
          <c:extLst>
            <c:ext xmlns:c16="http://schemas.microsoft.com/office/drawing/2014/chart" uri="{C3380CC4-5D6E-409C-BE32-E72D297353CC}">
              <c16:uniqueId val="{00000000-0A27-4FF1-8A7A-8267B7398097}"/>
            </c:ext>
          </c:extLst>
        </c:ser>
        <c:ser>
          <c:idx val="1"/>
          <c:order val="1"/>
          <c:tx>
            <c:v>粗付加価値誘発額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'計算結果（総括表）'!$E$18:$H$18</c:f>
              <c:numCache>
                <c:formatCode>#,##0.0_ </c:formatCode>
                <c:ptCount val="4"/>
                <c:pt idx="0">
                  <c:v>0</c:v>
                </c:pt>
                <c:pt idx="1">
                  <c:v>0</c:v>
                </c:pt>
                <c:pt idx="2">
                  <c:v>0</c:v>
                </c:pt>
                <c:pt idx="3">
                  <c:v>0</c:v>
                </c:pt>
              </c:numCache>
            </c:numRef>
          </c:val>
          <c:extLst>
            <c:ext xmlns:c16="http://schemas.microsoft.com/office/drawing/2014/chart" uri="{C3380CC4-5D6E-409C-BE32-E72D297353CC}">
              <c16:uniqueId val="{00000001-0A27-4FF1-8A7A-8267B7398097}"/>
            </c:ext>
          </c:extLst>
        </c:ser>
        <c:ser>
          <c:idx val="2"/>
          <c:order val="2"/>
          <c:tx>
            <c:v>雇用者所得誘発額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'計算結果（総括表）'!$E$19:$H$19</c:f>
              <c:numCache>
                <c:formatCode>#,##0.0_ </c:formatCode>
                <c:ptCount val="4"/>
                <c:pt idx="0">
                  <c:v>0</c:v>
                </c:pt>
                <c:pt idx="1">
                  <c:v>0</c:v>
                </c:pt>
                <c:pt idx="2">
                  <c:v>0</c:v>
                </c:pt>
                <c:pt idx="3">
                  <c:v>0</c:v>
                </c:pt>
              </c:numCache>
            </c:numRef>
          </c:val>
          <c:extLst>
            <c:ext xmlns:c16="http://schemas.microsoft.com/office/drawing/2014/chart" uri="{C3380CC4-5D6E-409C-BE32-E72D297353CC}">
              <c16:uniqueId val="{00000002-0A27-4FF1-8A7A-8267B7398097}"/>
            </c:ext>
          </c:extLst>
        </c:ser>
        <c:dLbls>
          <c:showLegendKey val="0"/>
          <c:showVal val="0"/>
          <c:showCatName val="0"/>
          <c:showSerName val="0"/>
          <c:showPercent val="0"/>
          <c:showBubbleSize val="0"/>
        </c:dLbls>
        <c:gapWidth val="150"/>
        <c:overlap val="-20"/>
        <c:axId val="410580896"/>
        <c:axId val="410581288"/>
      </c:barChart>
      <c:catAx>
        <c:axId val="410580896"/>
        <c:scaling>
          <c:orientation val="minMax"/>
        </c:scaling>
        <c:delete val="0"/>
        <c:axPos val="b"/>
        <c:numFmt formatCode="General" sourceLinked="0"/>
        <c:majorTickMark val="out"/>
        <c:minorTickMark val="none"/>
        <c:tickLblPos val="nextTo"/>
        <c:txPr>
          <a:bodyPr/>
          <a:lstStyle/>
          <a:p>
            <a:pPr>
              <a:defRPr sz="800"/>
            </a:pPr>
            <a:endParaRPr lang="ja-JP"/>
          </a:p>
        </c:txPr>
        <c:crossAx val="410581288"/>
        <c:crosses val="autoZero"/>
        <c:auto val="1"/>
        <c:lblAlgn val="ctr"/>
        <c:lblOffset val="100"/>
        <c:noMultiLvlLbl val="0"/>
      </c:catAx>
      <c:valAx>
        <c:axId val="410581288"/>
        <c:scaling>
          <c:orientation val="minMax"/>
          <c:min val="0"/>
        </c:scaling>
        <c:delete val="0"/>
        <c:axPos val="l"/>
        <c:majorGridlines/>
        <c:title>
          <c:tx>
            <c:rich>
              <a:bodyPr rot="0" vert="horz"/>
              <a:lstStyle/>
              <a:p>
                <a:pPr>
                  <a:defRPr sz="800" b="0"/>
                </a:pPr>
                <a:r>
                  <a:rPr lang="ja-JP" altLang="en-US" sz="800" b="0"/>
                  <a:t>（万円）</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80896"/>
        <c:crosses val="autoZero"/>
        <c:crossBetween val="between"/>
      </c:valAx>
    </c:plotArea>
    <c:legend>
      <c:legendPos val="b"/>
      <c:layout>
        <c:manualLayout>
          <c:xMode val="edge"/>
          <c:yMode val="edge"/>
          <c:x val="0.27267194670841582"/>
          <c:y val="0.87857510079281331"/>
          <c:w val="0.45465610658316835"/>
          <c:h val="9.6266192532385067E-2"/>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b="0"/>
            </a:pPr>
            <a:r>
              <a:rPr lang="ja-JP" altLang="en-US" sz="1000" b="0"/>
              <a:t>就業機会誘発</a:t>
            </a:r>
            <a:r>
              <a:rPr lang="ja-JP" sz="1000" b="0"/>
              <a:t>の分析結果</a:t>
            </a:r>
          </a:p>
        </c:rich>
      </c:tx>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'計算結果（総括表）'!$B$20:$D$20</c:f>
              <c:strCache>
                <c:ptCount val="3"/>
                <c:pt idx="0">
                  <c:v>就業機会誘発</c:v>
                </c:pt>
              </c:strCache>
            </c:strRef>
          </c:tx>
          <c:spPr>
            <a:solidFill>
              <a:schemeClr val="accent4">
                <a:lumMod val="60000"/>
                <a:lumOff val="40000"/>
              </a:schemeClr>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'計算結果（総括表）'!$E$20:$H$20</c:f>
              <c:numCache>
                <c:formatCode>#,##0.0_ </c:formatCode>
                <c:ptCount val="4"/>
                <c:pt idx="0">
                  <c:v>0</c:v>
                </c:pt>
                <c:pt idx="1">
                  <c:v>0</c:v>
                </c:pt>
                <c:pt idx="2">
                  <c:v>0</c:v>
                </c:pt>
                <c:pt idx="3">
                  <c:v>0</c:v>
                </c:pt>
              </c:numCache>
            </c:numRef>
          </c:val>
          <c:extLst>
            <c:ext xmlns:c16="http://schemas.microsoft.com/office/drawing/2014/chart" uri="{C3380CC4-5D6E-409C-BE32-E72D297353CC}">
              <c16:uniqueId val="{00000000-07AD-4D18-8DBD-DC91229AFDC3}"/>
            </c:ext>
          </c:extLst>
        </c:ser>
        <c:dLbls>
          <c:showLegendKey val="0"/>
          <c:showVal val="0"/>
          <c:showCatName val="0"/>
          <c:showSerName val="0"/>
          <c:showPercent val="0"/>
          <c:showBubbleSize val="0"/>
        </c:dLbls>
        <c:gapWidth val="350"/>
        <c:overlap val="-20"/>
        <c:axId val="410579720"/>
        <c:axId val="410582464"/>
      </c:barChart>
      <c:catAx>
        <c:axId val="410579720"/>
        <c:scaling>
          <c:orientation val="minMax"/>
        </c:scaling>
        <c:delete val="0"/>
        <c:axPos val="b"/>
        <c:numFmt formatCode="General" sourceLinked="0"/>
        <c:majorTickMark val="out"/>
        <c:minorTickMark val="none"/>
        <c:tickLblPos val="nextTo"/>
        <c:txPr>
          <a:bodyPr/>
          <a:lstStyle/>
          <a:p>
            <a:pPr>
              <a:defRPr sz="800"/>
            </a:pPr>
            <a:endParaRPr lang="ja-JP"/>
          </a:p>
        </c:txPr>
        <c:crossAx val="410582464"/>
        <c:crosses val="autoZero"/>
        <c:auto val="1"/>
        <c:lblAlgn val="ctr"/>
        <c:lblOffset val="100"/>
        <c:noMultiLvlLbl val="0"/>
      </c:catAx>
      <c:valAx>
        <c:axId val="410582464"/>
        <c:scaling>
          <c:orientation val="minMax"/>
          <c:min val="0"/>
        </c:scaling>
        <c:delete val="0"/>
        <c:axPos val="l"/>
        <c:majorGridlines/>
        <c:title>
          <c:tx>
            <c:rich>
              <a:bodyPr rot="0" vert="horz"/>
              <a:lstStyle/>
              <a:p>
                <a:pPr>
                  <a:defRPr sz="800" b="0"/>
                </a:pPr>
                <a:r>
                  <a:rPr lang="ja-JP" sz="800" b="0"/>
                  <a:t>（</a:t>
                </a:r>
                <a:r>
                  <a:rPr lang="ja-JP" altLang="en-US" sz="800" b="0"/>
                  <a:t>人</a:t>
                </a:r>
                <a:r>
                  <a:rPr lang="ja-JP" sz="800" b="0"/>
                  <a:t>）</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7972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4378325</xdr:colOff>
      <xdr:row>30</xdr:row>
      <xdr:rowOff>50800</xdr:rowOff>
    </xdr:from>
    <xdr:to>
      <xdr:col>2</xdr:col>
      <xdr:colOff>7073900</xdr:colOff>
      <xdr:row>36</xdr:row>
      <xdr:rowOff>161925</xdr:rowOff>
    </xdr:to>
    <xdr:sp macro="" textlink="">
      <xdr:nvSpPr>
        <xdr:cNvPr id="2" name="テキスト ボックス 1"/>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3" name="テキスト ボックス 2"/>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4" name="テキスト ボックス 3"/>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5" name="テキスト ボックス 4"/>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4259580</xdr:colOff>
      <xdr:row>30</xdr:row>
      <xdr:rowOff>50800</xdr:rowOff>
    </xdr:from>
    <xdr:to>
      <xdr:col>3</xdr:col>
      <xdr:colOff>2541</xdr:colOff>
      <xdr:row>36</xdr:row>
      <xdr:rowOff>161925</xdr:rowOff>
    </xdr:to>
    <xdr:sp macro="" textlink="">
      <xdr:nvSpPr>
        <xdr:cNvPr id="6" name="テキスト ボックス 5"/>
        <xdr:cNvSpPr txBox="1"/>
      </xdr:nvSpPr>
      <xdr:spPr>
        <a:xfrm>
          <a:off x="4671060" y="7145020"/>
          <a:ext cx="2113281" cy="11169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22</xdr:row>
      <xdr:rowOff>133349</xdr:rowOff>
    </xdr:from>
    <xdr:to>
      <xdr:col>7</xdr:col>
      <xdr:colOff>1162050</xdr:colOff>
      <xdr:row>30</xdr:row>
      <xdr:rowOff>66674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30</xdr:row>
      <xdr:rowOff>257175</xdr:rowOff>
    </xdr:from>
    <xdr:to>
      <xdr:col>7</xdr:col>
      <xdr:colOff>1143000</xdr:colOff>
      <xdr:row>38</xdr:row>
      <xdr:rowOff>123825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504825</xdr:colOff>
      <xdr:row>7</xdr:row>
      <xdr:rowOff>0</xdr:rowOff>
    </xdr:from>
    <xdr:to>
      <xdr:col>5</xdr:col>
      <xdr:colOff>504825</xdr:colOff>
      <xdr:row>11</xdr:row>
      <xdr:rowOff>238125</xdr:rowOff>
    </xdr:to>
    <xdr:sp macro="" textlink="">
      <xdr:nvSpPr>
        <xdr:cNvPr id="51199" name="Line 1"/>
        <xdr:cNvSpPr>
          <a:spLocks noChangeShapeType="1"/>
        </xdr:cNvSpPr>
      </xdr:nvSpPr>
      <xdr:spPr bwMode="auto">
        <a:xfrm>
          <a:off x="5133975" y="1885950"/>
          <a:ext cx="0" cy="1152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52224" name="Line 2"/>
        <xdr:cNvSpPr>
          <a:spLocks noChangeShapeType="1"/>
        </xdr:cNvSpPr>
      </xdr:nvSpPr>
      <xdr:spPr bwMode="auto">
        <a:xfrm>
          <a:off x="3851274" y="21955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7937</xdr:colOff>
      <xdr:row>14</xdr:row>
      <xdr:rowOff>1588</xdr:rowOff>
    </xdr:from>
    <xdr:to>
      <xdr:col>5</xdr:col>
      <xdr:colOff>7937</xdr:colOff>
      <xdr:row>18</xdr:row>
      <xdr:rowOff>182563</xdr:rowOff>
    </xdr:to>
    <xdr:sp macro="" textlink="">
      <xdr:nvSpPr>
        <xdr:cNvPr id="52225" name="Line 3"/>
        <xdr:cNvSpPr>
          <a:spLocks noChangeShapeType="1"/>
        </xdr:cNvSpPr>
      </xdr:nvSpPr>
      <xdr:spPr bwMode="auto">
        <a:xfrm>
          <a:off x="2151062" y="2668588"/>
          <a:ext cx="0" cy="942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419099</xdr:colOff>
      <xdr:row>16</xdr:row>
      <xdr:rowOff>84138</xdr:rowOff>
    </xdr:from>
    <xdr:to>
      <xdr:col>4</xdr:col>
      <xdr:colOff>390524</xdr:colOff>
      <xdr:row>16</xdr:row>
      <xdr:rowOff>84138</xdr:rowOff>
    </xdr:to>
    <xdr:sp macro="" textlink="">
      <xdr:nvSpPr>
        <xdr:cNvPr id="52226" name="Line 4"/>
        <xdr:cNvSpPr>
          <a:spLocks noChangeShapeType="1"/>
        </xdr:cNvSpPr>
      </xdr:nvSpPr>
      <xdr:spPr bwMode="auto">
        <a:xfrm flipV="1">
          <a:off x="1704974" y="3132138"/>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17</xdr:row>
      <xdr:rowOff>103184</xdr:rowOff>
    </xdr:from>
    <xdr:to>
      <xdr:col>4</xdr:col>
      <xdr:colOff>390524</xdr:colOff>
      <xdr:row>17</xdr:row>
      <xdr:rowOff>103187</xdr:rowOff>
    </xdr:to>
    <xdr:sp macro="" textlink="">
      <xdr:nvSpPr>
        <xdr:cNvPr id="52228" name="Line 6"/>
        <xdr:cNvSpPr>
          <a:spLocks noChangeShapeType="1"/>
        </xdr:cNvSpPr>
      </xdr:nvSpPr>
      <xdr:spPr bwMode="auto">
        <a:xfrm flipV="1">
          <a:off x="1724025" y="3341684"/>
          <a:ext cx="380999" cy="3"/>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2229" name="Line 7"/>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31751</xdr:colOff>
      <xdr:row>28</xdr:row>
      <xdr:rowOff>7936</xdr:rowOff>
    </xdr:from>
    <xdr:to>
      <xdr:col>13</xdr:col>
      <xdr:colOff>222251</xdr:colOff>
      <xdr:row>28</xdr:row>
      <xdr:rowOff>7937</xdr:rowOff>
    </xdr:to>
    <xdr:sp macro="" textlink="">
      <xdr:nvSpPr>
        <xdr:cNvPr id="52232" name="Line 10"/>
        <xdr:cNvSpPr>
          <a:spLocks noChangeShapeType="1"/>
        </xdr:cNvSpPr>
      </xdr:nvSpPr>
      <xdr:spPr bwMode="auto">
        <a:xfrm flipV="1">
          <a:off x="5603876" y="5341936"/>
          <a:ext cx="1905000" cy="1"/>
        </a:xfrm>
        <a:prstGeom prst="line">
          <a:avLst/>
        </a:prstGeom>
        <a:noFill/>
        <a:ln w="9525">
          <a:solidFill>
            <a:srgbClr val="000000"/>
          </a:solidFill>
          <a:round/>
          <a:headEnd type="triangle"/>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9525</xdr:rowOff>
    </xdr:from>
    <xdr:to>
      <xdr:col>9</xdr:col>
      <xdr:colOff>0</xdr:colOff>
      <xdr:row>29</xdr:row>
      <xdr:rowOff>0</xdr:rowOff>
    </xdr:to>
    <xdr:sp macro="" textlink="">
      <xdr:nvSpPr>
        <xdr:cNvPr id="52233" name="Line 11"/>
        <xdr:cNvSpPr>
          <a:spLocks noChangeShapeType="1"/>
        </xdr:cNvSpPr>
      </xdr:nvSpPr>
      <xdr:spPr bwMode="auto">
        <a:xfrm>
          <a:off x="5572125" y="4962525"/>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17461</xdr:colOff>
      <xdr:row>32</xdr:row>
      <xdr:rowOff>0</xdr:rowOff>
    </xdr:from>
    <xdr:to>
      <xdr:col>11</xdr:col>
      <xdr:colOff>428624</xdr:colOff>
      <xdr:row>32</xdr:row>
      <xdr:rowOff>0</xdr:rowOff>
    </xdr:to>
    <xdr:sp macro="" textlink="">
      <xdr:nvSpPr>
        <xdr:cNvPr id="52235" name="Line 13"/>
        <xdr:cNvSpPr>
          <a:spLocks noChangeShapeType="1"/>
        </xdr:cNvSpPr>
      </xdr:nvSpPr>
      <xdr:spPr bwMode="auto">
        <a:xfrm flipH="1">
          <a:off x="5589586" y="6096000"/>
          <a:ext cx="1268413"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427037</xdr:colOff>
      <xdr:row>35</xdr:row>
      <xdr:rowOff>1587</xdr:rowOff>
    </xdr:from>
    <xdr:to>
      <xdr:col>8</xdr:col>
      <xdr:colOff>428624</xdr:colOff>
      <xdr:row>40</xdr:row>
      <xdr:rowOff>0</xdr:rowOff>
    </xdr:to>
    <xdr:sp macro="" textlink="">
      <xdr:nvSpPr>
        <xdr:cNvPr id="52236" name="Line 14"/>
        <xdr:cNvSpPr>
          <a:spLocks noChangeShapeType="1"/>
        </xdr:cNvSpPr>
      </xdr:nvSpPr>
      <xdr:spPr bwMode="auto">
        <a:xfrm>
          <a:off x="5570537" y="6669087"/>
          <a:ext cx="1587" cy="9509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420687</xdr:colOff>
      <xdr:row>36</xdr:row>
      <xdr:rowOff>98425</xdr:rowOff>
    </xdr:from>
    <xdr:to>
      <xdr:col>8</xdr:col>
      <xdr:colOff>420688</xdr:colOff>
      <xdr:row>36</xdr:row>
      <xdr:rowOff>98425</xdr:rowOff>
    </xdr:to>
    <xdr:sp macro="" textlink="">
      <xdr:nvSpPr>
        <xdr:cNvPr id="52237" name="Line 15"/>
        <xdr:cNvSpPr>
          <a:spLocks noChangeShapeType="1"/>
        </xdr:cNvSpPr>
      </xdr:nvSpPr>
      <xdr:spPr bwMode="auto">
        <a:xfrm>
          <a:off x="5135562" y="6956425"/>
          <a:ext cx="428626"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514350</xdr:colOff>
      <xdr:row>3</xdr:row>
      <xdr:rowOff>9525</xdr:rowOff>
    </xdr:from>
    <xdr:to>
      <xdr:col>5</xdr:col>
      <xdr:colOff>514350</xdr:colOff>
      <xdr:row>6</xdr:row>
      <xdr:rowOff>0</xdr:rowOff>
    </xdr:to>
    <xdr:sp macro="" textlink="">
      <xdr:nvSpPr>
        <xdr:cNvPr id="52240" name="Line 18"/>
        <xdr:cNvSpPr>
          <a:spLocks noChangeShapeType="1"/>
        </xdr:cNvSpPr>
      </xdr:nvSpPr>
      <xdr:spPr bwMode="auto">
        <a:xfrm>
          <a:off x="5143500" y="714375"/>
          <a:ext cx="0" cy="904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xdr:colOff>
      <xdr:row>4</xdr:row>
      <xdr:rowOff>104775</xdr:rowOff>
    </xdr:from>
    <xdr:to>
      <xdr:col>5</xdr:col>
      <xdr:colOff>514350</xdr:colOff>
      <xdr:row>4</xdr:row>
      <xdr:rowOff>104775</xdr:rowOff>
    </xdr:to>
    <xdr:sp macro="" textlink="">
      <xdr:nvSpPr>
        <xdr:cNvPr id="52241" name="Line 19"/>
        <xdr:cNvSpPr>
          <a:spLocks noChangeShapeType="1"/>
        </xdr:cNvSpPr>
      </xdr:nvSpPr>
      <xdr:spPr bwMode="auto">
        <a:xfrm>
          <a:off x="4638675" y="1000125"/>
          <a:ext cx="5048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101600</xdr:rowOff>
    </xdr:from>
    <xdr:to>
      <xdr:col>9</xdr:col>
      <xdr:colOff>0</xdr:colOff>
      <xdr:row>38</xdr:row>
      <xdr:rowOff>101600</xdr:rowOff>
    </xdr:to>
    <xdr:sp macro="" textlink="">
      <xdr:nvSpPr>
        <xdr:cNvPr id="52242" name="Line 20"/>
        <xdr:cNvSpPr>
          <a:spLocks noChangeShapeType="1"/>
        </xdr:cNvSpPr>
      </xdr:nvSpPr>
      <xdr:spPr bwMode="auto">
        <a:xfrm>
          <a:off x="5143500" y="7340600"/>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13</xdr:col>
      <xdr:colOff>222250</xdr:colOff>
      <xdr:row>13</xdr:row>
      <xdr:rowOff>188912</xdr:rowOff>
    </xdr:from>
    <xdr:to>
      <xdr:col>13</xdr:col>
      <xdr:colOff>222250</xdr:colOff>
      <xdr:row>28</xdr:row>
      <xdr:rowOff>7938</xdr:rowOff>
    </xdr:to>
    <xdr:sp macro="" textlink="">
      <xdr:nvSpPr>
        <xdr:cNvPr id="52245" name="Line 23"/>
        <xdr:cNvSpPr>
          <a:spLocks noChangeShapeType="1"/>
        </xdr:cNvSpPr>
      </xdr:nvSpPr>
      <xdr:spPr bwMode="auto">
        <a:xfrm>
          <a:off x="7508875" y="2665412"/>
          <a:ext cx="0" cy="26765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420689</xdr:colOff>
      <xdr:row>37</xdr:row>
      <xdr:rowOff>106363</xdr:rowOff>
    </xdr:from>
    <xdr:to>
      <xdr:col>9</xdr:col>
      <xdr:colOff>1</xdr:colOff>
      <xdr:row>37</xdr:row>
      <xdr:rowOff>106363</xdr:rowOff>
    </xdr:to>
    <xdr:sp macro="" textlink="">
      <xdr:nvSpPr>
        <xdr:cNvPr id="52248" name="Line 26"/>
        <xdr:cNvSpPr>
          <a:spLocks noChangeShapeType="1"/>
        </xdr:cNvSpPr>
      </xdr:nvSpPr>
      <xdr:spPr bwMode="auto">
        <a:xfrm>
          <a:off x="5135564" y="7154863"/>
          <a:ext cx="436562"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52249" name="Line 28"/>
        <xdr:cNvSpPr>
          <a:spLocks noChangeShapeType="1"/>
        </xdr:cNvSpPr>
      </xdr:nvSpPr>
      <xdr:spPr bwMode="auto">
        <a:xfrm>
          <a:off x="5789613" y="19034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2251" name="Line 30"/>
        <xdr:cNvSpPr>
          <a:spLocks noChangeShapeType="1"/>
        </xdr:cNvSpPr>
      </xdr:nvSpPr>
      <xdr:spPr bwMode="auto">
        <a:xfrm>
          <a:off x="4286249" y="18954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2252" name="Line 31"/>
        <xdr:cNvSpPr>
          <a:spLocks noChangeShapeType="1"/>
        </xdr:cNvSpPr>
      </xdr:nvSpPr>
      <xdr:spPr bwMode="auto">
        <a:xfrm flipH="1" flipV="1">
          <a:off x="5813425" y="23891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35" name="Line 31"/>
        <xdr:cNvSpPr>
          <a:spLocks noChangeShapeType="1"/>
        </xdr:cNvSpPr>
      </xdr:nvSpPr>
      <xdr:spPr bwMode="auto">
        <a:xfrm flipH="1" flipV="1">
          <a:off x="5805488" y="21970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36" name="Line 28"/>
        <xdr:cNvSpPr>
          <a:spLocks noChangeShapeType="1"/>
        </xdr:cNvSpPr>
      </xdr:nvSpPr>
      <xdr:spPr bwMode="auto">
        <a:xfrm>
          <a:off x="5575302" y="41910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37" name="Line 30"/>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38" name="Line 31"/>
        <xdr:cNvSpPr>
          <a:spLocks noChangeShapeType="1"/>
        </xdr:cNvSpPr>
      </xdr:nvSpPr>
      <xdr:spPr bwMode="auto">
        <a:xfrm flipH="1">
          <a:off x="5599114" y="46751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39" name="Line 31"/>
        <xdr:cNvSpPr>
          <a:spLocks noChangeShapeType="1"/>
        </xdr:cNvSpPr>
      </xdr:nvSpPr>
      <xdr:spPr bwMode="auto">
        <a:xfrm flipH="1" flipV="1">
          <a:off x="5591176" y="44846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7936</xdr:colOff>
      <xdr:row>30</xdr:row>
      <xdr:rowOff>0</xdr:rowOff>
    </xdr:from>
    <xdr:to>
      <xdr:col>9</xdr:col>
      <xdr:colOff>7937</xdr:colOff>
      <xdr:row>33</xdr:row>
      <xdr:rowOff>182563</xdr:rowOff>
    </xdr:to>
    <xdr:sp macro="" textlink="">
      <xdr:nvSpPr>
        <xdr:cNvPr id="40" name="Line 11"/>
        <xdr:cNvSpPr>
          <a:spLocks noChangeShapeType="1"/>
        </xdr:cNvSpPr>
      </xdr:nvSpPr>
      <xdr:spPr bwMode="auto">
        <a:xfrm>
          <a:off x="5580061" y="5715000"/>
          <a:ext cx="1" cy="7540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14287</xdr:colOff>
      <xdr:row>41</xdr:row>
      <xdr:rowOff>1588</xdr:rowOff>
    </xdr:from>
    <xdr:to>
      <xdr:col>5</xdr:col>
      <xdr:colOff>14287</xdr:colOff>
      <xdr:row>44</xdr:row>
      <xdr:rowOff>182563</xdr:rowOff>
    </xdr:to>
    <xdr:sp macro="" textlink="">
      <xdr:nvSpPr>
        <xdr:cNvPr id="41" name="Line 7"/>
        <xdr:cNvSpPr>
          <a:spLocks noChangeShapeType="1"/>
        </xdr:cNvSpPr>
      </xdr:nvSpPr>
      <xdr:spPr bwMode="auto">
        <a:xfrm>
          <a:off x="2157412" y="78120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42</xdr:row>
      <xdr:rowOff>0</xdr:rowOff>
    </xdr:from>
    <xdr:to>
      <xdr:col>9</xdr:col>
      <xdr:colOff>3177</xdr:colOff>
      <xdr:row>44</xdr:row>
      <xdr:rowOff>180975</xdr:rowOff>
    </xdr:to>
    <xdr:sp macro="" textlink="">
      <xdr:nvSpPr>
        <xdr:cNvPr id="42" name="Line 28"/>
        <xdr:cNvSpPr>
          <a:spLocks noChangeShapeType="1"/>
        </xdr:cNvSpPr>
      </xdr:nvSpPr>
      <xdr:spPr bwMode="auto">
        <a:xfrm>
          <a:off x="3860802" y="8001000"/>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19051</xdr:colOff>
      <xdr:row>41</xdr:row>
      <xdr:rowOff>184152</xdr:rowOff>
    </xdr:from>
    <xdr:to>
      <xdr:col>9</xdr:col>
      <xdr:colOff>3</xdr:colOff>
      <xdr:row>41</xdr:row>
      <xdr:rowOff>184152</xdr:rowOff>
    </xdr:to>
    <xdr:sp macro="" textlink="">
      <xdr:nvSpPr>
        <xdr:cNvPr id="43" name="Line 30"/>
        <xdr:cNvSpPr>
          <a:spLocks noChangeShapeType="1"/>
        </xdr:cNvSpPr>
      </xdr:nvSpPr>
      <xdr:spPr bwMode="auto">
        <a:xfrm>
          <a:off x="2162176" y="7994652"/>
          <a:ext cx="1695452" cy="0"/>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44</xdr:row>
      <xdr:rowOff>103188</xdr:rowOff>
    </xdr:from>
    <xdr:to>
      <xdr:col>9</xdr:col>
      <xdr:colOff>404813</xdr:colOff>
      <xdr:row>44</xdr:row>
      <xdr:rowOff>104777</xdr:rowOff>
    </xdr:to>
    <xdr:sp macro="" textlink="">
      <xdr:nvSpPr>
        <xdr:cNvPr id="44" name="Line 31"/>
        <xdr:cNvSpPr>
          <a:spLocks noChangeShapeType="1"/>
        </xdr:cNvSpPr>
      </xdr:nvSpPr>
      <xdr:spPr bwMode="auto">
        <a:xfrm flipH="1">
          <a:off x="55991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43</xdr:row>
      <xdr:rowOff>103186</xdr:rowOff>
    </xdr:from>
    <xdr:to>
      <xdr:col>9</xdr:col>
      <xdr:colOff>404812</xdr:colOff>
      <xdr:row>43</xdr:row>
      <xdr:rowOff>103187</xdr:rowOff>
    </xdr:to>
    <xdr:sp macro="" textlink="">
      <xdr:nvSpPr>
        <xdr:cNvPr id="45" name="Line 31"/>
        <xdr:cNvSpPr>
          <a:spLocks noChangeShapeType="1"/>
        </xdr:cNvSpPr>
      </xdr:nvSpPr>
      <xdr:spPr bwMode="auto">
        <a:xfrm flipH="1" flipV="1">
          <a:off x="55911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46" name="Line 4"/>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43</xdr:row>
      <xdr:rowOff>114300</xdr:rowOff>
    </xdr:from>
    <xdr:to>
      <xdr:col>4</xdr:col>
      <xdr:colOff>419100</xdr:colOff>
      <xdr:row>43</xdr:row>
      <xdr:rowOff>114300</xdr:rowOff>
    </xdr:to>
    <xdr:sp macro="" textlink="">
      <xdr:nvSpPr>
        <xdr:cNvPr id="47" name="Line 4"/>
        <xdr:cNvSpPr>
          <a:spLocks noChangeShapeType="1"/>
        </xdr:cNvSpPr>
      </xdr:nvSpPr>
      <xdr:spPr bwMode="auto">
        <a:xfrm flipV="1">
          <a:off x="1724025" y="8305800"/>
          <a:ext cx="40957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504825</xdr:colOff>
      <xdr:row>7</xdr:row>
      <xdr:rowOff>0</xdr:rowOff>
    </xdr:from>
    <xdr:to>
      <xdr:col>5</xdr:col>
      <xdr:colOff>504825</xdr:colOff>
      <xdr:row>11</xdr:row>
      <xdr:rowOff>238125</xdr:rowOff>
    </xdr:to>
    <xdr:sp macro="" textlink="">
      <xdr:nvSpPr>
        <xdr:cNvPr id="34" name="Line 1"/>
        <xdr:cNvSpPr>
          <a:spLocks noChangeShapeType="1"/>
        </xdr:cNvSpPr>
      </xdr:nvSpPr>
      <xdr:spPr bwMode="auto">
        <a:xfrm>
          <a:off x="2571750" y="1333500"/>
          <a:ext cx="0" cy="952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48" name="Line 2"/>
        <xdr:cNvSpPr>
          <a:spLocks noChangeShapeType="1"/>
        </xdr:cNvSpPr>
      </xdr:nvSpPr>
      <xdr:spPr bwMode="auto">
        <a:xfrm>
          <a:off x="2136774" y="20050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49" name="Line 28"/>
        <xdr:cNvSpPr>
          <a:spLocks noChangeShapeType="1"/>
        </xdr:cNvSpPr>
      </xdr:nvSpPr>
      <xdr:spPr bwMode="auto">
        <a:xfrm>
          <a:off x="4075113" y="17129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0" name="Line 30"/>
        <xdr:cNvSpPr>
          <a:spLocks noChangeShapeType="1"/>
        </xdr:cNvSpPr>
      </xdr:nvSpPr>
      <xdr:spPr bwMode="auto">
        <a:xfrm>
          <a:off x="2571749" y="17049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1" name="Line 31"/>
        <xdr:cNvSpPr>
          <a:spLocks noChangeShapeType="1"/>
        </xdr:cNvSpPr>
      </xdr:nvSpPr>
      <xdr:spPr bwMode="auto">
        <a:xfrm flipH="1" flipV="1">
          <a:off x="4098925" y="21986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52" name="Line 31"/>
        <xdr:cNvSpPr>
          <a:spLocks noChangeShapeType="1"/>
        </xdr:cNvSpPr>
      </xdr:nvSpPr>
      <xdr:spPr bwMode="auto">
        <a:xfrm flipH="1" flipV="1">
          <a:off x="4090988" y="20065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3" name="Line 7"/>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54" name="Line 28"/>
        <xdr:cNvSpPr>
          <a:spLocks noChangeShapeType="1"/>
        </xdr:cNvSpPr>
      </xdr:nvSpPr>
      <xdr:spPr bwMode="auto">
        <a:xfrm>
          <a:off x="3860802" y="40005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55" name="Line 30"/>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56" name="Line 31"/>
        <xdr:cNvSpPr>
          <a:spLocks noChangeShapeType="1"/>
        </xdr:cNvSpPr>
      </xdr:nvSpPr>
      <xdr:spPr bwMode="auto">
        <a:xfrm flipH="1">
          <a:off x="38846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57" name="Line 31"/>
        <xdr:cNvSpPr>
          <a:spLocks noChangeShapeType="1"/>
        </xdr:cNvSpPr>
      </xdr:nvSpPr>
      <xdr:spPr bwMode="auto">
        <a:xfrm flipH="1" flipV="1">
          <a:off x="38766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58" name="Line 4"/>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122</xdr:col>
      <xdr:colOff>495300</xdr:colOff>
      <xdr:row>2</xdr:row>
      <xdr:rowOff>57150</xdr:rowOff>
    </xdr:from>
    <xdr:to>
      <xdr:col>124</xdr:col>
      <xdr:colOff>209550</xdr:colOff>
      <xdr:row>4</xdr:row>
      <xdr:rowOff>0</xdr:rowOff>
    </xdr:to>
    <xdr:pic>
      <xdr:nvPicPr>
        <xdr:cNvPr id="73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504825"/>
          <a:ext cx="1162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xdr:row>
      <xdr:rowOff>0</xdr:rowOff>
    </xdr:from>
    <xdr:to>
      <xdr:col>18</xdr:col>
      <xdr:colOff>66675</xdr:colOff>
      <xdr:row>14</xdr:row>
      <xdr:rowOff>57150</xdr:rowOff>
    </xdr:to>
    <xdr:sp macro="" textlink="">
      <xdr:nvSpPr>
        <xdr:cNvPr id="14" name="テキスト ボックス 13"/>
        <xdr:cNvSpPr txBox="1"/>
      </xdr:nvSpPr>
      <xdr:spPr>
        <a:xfrm>
          <a:off x="7258050" y="171450"/>
          <a:ext cx="5553075" cy="2247900"/>
        </a:xfrm>
        <a:prstGeom prst="rect">
          <a:avLst/>
        </a:prstGeom>
        <a:solidFill>
          <a:schemeClr val="accent6">
            <a:lumMod val="20000"/>
            <a:lumOff val="80000"/>
          </a:schemeClr>
        </a:solidFill>
        <a:ln w="9525" cmpd="sng">
          <a:solidFill>
            <a:schemeClr val="accent6"/>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資料</a:t>
          </a:r>
          <a:r>
            <a:rPr kumimoji="1" lang="en-US" altLang="ja-JP" sz="1100">
              <a:latin typeface="+mn-ea"/>
              <a:ea typeface="+mn-ea"/>
            </a:rPr>
            <a:t>】</a:t>
          </a:r>
          <a:r>
            <a:rPr kumimoji="1" lang="en-US" altLang="ja-JP" sz="1100" baseline="0">
              <a:latin typeface="+mn-ea"/>
              <a:ea typeface="+mn-ea"/>
            </a:rPr>
            <a:t> </a:t>
          </a:r>
          <a:r>
            <a:rPr kumimoji="1" lang="ja-JP" altLang="en-US" sz="1100" baseline="0">
              <a:latin typeface="+mn-ea"/>
              <a:ea typeface="+mn-ea"/>
            </a:rPr>
            <a:t>総務省「家計調査」より　家計収支表＞総世帯＞詳細結果表＞年次＞</a:t>
          </a:r>
          <a:r>
            <a:rPr kumimoji="1" lang="en-US" altLang="ja-JP" sz="1100" baseline="0">
              <a:latin typeface="+mn-ea"/>
              <a:ea typeface="+mn-ea"/>
            </a:rPr>
            <a:t>20XX</a:t>
          </a:r>
          <a:r>
            <a:rPr kumimoji="1" lang="ja-JP" altLang="en-US" sz="1100" baseline="0">
              <a:latin typeface="+mn-ea"/>
              <a:ea typeface="+mn-ea"/>
            </a:rPr>
            <a:t>年</a:t>
          </a:r>
          <a:endParaRPr kumimoji="1" lang="en-US" altLang="ja-JP" sz="1100">
            <a:latin typeface="+mn-ea"/>
            <a:ea typeface="+mn-ea"/>
          </a:endParaRPr>
        </a:p>
        <a:p>
          <a:r>
            <a:rPr kumimoji="1" lang="ja-JP" altLang="en-US" sz="1100">
              <a:latin typeface="+mn-ea"/>
              <a:ea typeface="+mn-ea"/>
            </a:rPr>
            <a:t>＜用途分類＞１世帯当たりの１か月間の収入と支出</a:t>
          </a:r>
          <a:endParaRPr kumimoji="1" lang="en-US" altLang="ja-JP" sz="1100">
            <a:latin typeface="+mn-ea"/>
            <a:ea typeface="+mn-ea"/>
          </a:endParaRPr>
        </a:p>
        <a:p>
          <a:r>
            <a:rPr kumimoji="1" lang="ja-JP" altLang="en-US" sz="1100">
              <a:latin typeface="+mn-ea"/>
              <a:ea typeface="+mn-ea"/>
            </a:rPr>
            <a:t>「第１表　１世帯当たり１か月間の収入と支出（総世帯）」の「勤労者世帯」欄</a:t>
          </a:r>
          <a:endParaRPr kumimoji="1" lang="en-US" altLang="ja-JP" sz="1100">
            <a:latin typeface="+mn-ea"/>
            <a:ea typeface="+mn-ea"/>
          </a:endParaRPr>
        </a:p>
        <a:p>
          <a:r>
            <a:rPr kumimoji="1" lang="ja-JP" altLang="en-US" sz="1100">
              <a:latin typeface="+mn-ea"/>
              <a:ea typeface="+mn-ea"/>
            </a:rPr>
            <a:t>「第２表　都市階級・地方・都道府県庁所在市別　１世帯当たり１か月間の収入と支出（総世帯のうち勤労者世帯）」の「東北地方」及び「山形市」欄</a:t>
          </a:r>
          <a:endParaRPr kumimoji="1" lang="en-US" altLang="ja-JP" sz="1100">
            <a:latin typeface="+mn-ea"/>
            <a:ea typeface="+mn-ea"/>
          </a:endParaRPr>
        </a:p>
        <a:p>
          <a:pPr lvl="1"/>
          <a:r>
            <a:rPr kumimoji="1" lang="en-US" altLang="ja-JP" sz="1100" u="sng">
              <a:solidFill>
                <a:srgbClr val="0070C0"/>
              </a:solidFill>
              <a:latin typeface="+mn-ea"/>
              <a:ea typeface="+mn-ea"/>
            </a:rPr>
            <a:t>http://www.stat.go.jp/data/kakei/index.htm</a:t>
          </a:r>
        </a:p>
        <a:p>
          <a:endParaRPr kumimoji="1" lang="en-US" altLang="ja-JP" sz="1100">
            <a:latin typeface="+mn-ea"/>
            <a:ea typeface="+mn-ea"/>
          </a:endParaRPr>
        </a:p>
        <a:p>
          <a:r>
            <a:rPr kumimoji="1" lang="ja-JP" altLang="en-US" sz="1100">
              <a:latin typeface="+mn-ea"/>
              <a:ea typeface="+mn-ea"/>
            </a:rPr>
            <a:t>注１）可処分所得：実収入から税金や社会保険料などの「非消費支出」を差し引いた額</a:t>
          </a:r>
          <a:endParaRPr kumimoji="1" lang="en-US" altLang="ja-JP" sz="1100">
            <a:latin typeface="+mn-ea"/>
            <a:ea typeface="+mn-ea"/>
          </a:endParaRPr>
        </a:p>
        <a:p>
          <a:r>
            <a:rPr kumimoji="1" lang="ja-JP" altLang="en-US" sz="1100">
              <a:latin typeface="+mn-ea"/>
              <a:ea typeface="+mn-ea"/>
            </a:rPr>
            <a:t>注２）非消費支出：税金や社会保険料など世帯の自由にならない支出</a:t>
          </a:r>
          <a:endParaRPr kumimoji="1" lang="en-US" altLang="ja-JP" sz="1100">
            <a:latin typeface="+mn-ea"/>
            <a:ea typeface="+mn-ea"/>
          </a:endParaRPr>
        </a:p>
        <a:p>
          <a:r>
            <a:rPr kumimoji="1" lang="ja-JP" altLang="en-US" sz="1100">
              <a:latin typeface="+mn-ea"/>
              <a:ea typeface="+mn-ea"/>
            </a:rPr>
            <a:t>注３）平均消費性向：可処分所得に対する消費支出の割合</a:t>
          </a:r>
        </a:p>
      </xdr:txBody>
    </xdr:sp>
    <xdr:clientData/>
  </xdr:twoCellAnchor>
  <xdr:twoCellAnchor>
    <xdr:from>
      <xdr:col>10</xdr:col>
      <xdr:colOff>0</xdr:colOff>
      <xdr:row>15</xdr:row>
      <xdr:rowOff>0</xdr:rowOff>
    </xdr:from>
    <xdr:to>
      <xdr:col>18</xdr:col>
      <xdr:colOff>105556</xdr:colOff>
      <xdr:row>35</xdr:row>
      <xdr:rowOff>34016</xdr:rowOff>
    </xdr:to>
    <xdr:pic>
      <xdr:nvPicPr>
        <xdr:cNvPr id="15" name="図 14"/>
        <xdr:cNvPicPr>
          <a:picLocks noChangeAspect="1"/>
        </xdr:cNvPicPr>
      </xdr:nvPicPr>
      <xdr:blipFill>
        <a:blip xmlns:r="http://schemas.openxmlformats.org/officeDocument/2006/relationships" r:embed="rId1"/>
        <a:stretch>
          <a:fillRect/>
        </a:stretch>
      </xdr:blipFill>
      <xdr:spPr>
        <a:xfrm>
          <a:off x="7258050" y="2533650"/>
          <a:ext cx="5591956" cy="3463016"/>
        </a:xfrm>
        <a:prstGeom prst="rect">
          <a:avLst/>
        </a:prstGeom>
      </xdr:spPr>
    </xdr:pic>
    <xdr:clientData/>
  </xdr:twoCellAnchor>
  <xdr:twoCellAnchor>
    <xdr:from>
      <xdr:col>10</xdr:col>
      <xdr:colOff>0</xdr:colOff>
      <xdr:row>36</xdr:row>
      <xdr:rowOff>0</xdr:rowOff>
    </xdr:from>
    <xdr:to>
      <xdr:col>18</xdr:col>
      <xdr:colOff>34108</xdr:colOff>
      <xdr:row>42</xdr:row>
      <xdr:rowOff>75969</xdr:rowOff>
    </xdr:to>
    <xdr:pic>
      <xdr:nvPicPr>
        <xdr:cNvPr id="16" name="図 15"/>
        <xdr:cNvPicPr>
          <a:picLocks noChangeAspect="1"/>
        </xdr:cNvPicPr>
      </xdr:nvPicPr>
      <xdr:blipFill>
        <a:blip xmlns:r="http://schemas.openxmlformats.org/officeDocument/2006/relationships" r:embed="rId2"/>
        <a:stretch>
          <a:fillRect/>
        </a:stretch>
      </xdr:blipFill>
      <xdr:spPr>
        <a:xfrm>
          <a:off x="7258050" y="6134100"/>
          <a:ext cx="5520508" cy="12761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234</xdr:col>
      <xdr:colOff>133350</xdr:colOff>
      <xdr:row>0</xdr:row>
      <xdr:rowOff>104775</xdr:rowOff>
    </xdr:from>
    <xdr:to>
      <xdr:col>235</xdr:col>
      <xdr:colOff>571500</xdr:colOff>
      <xdr:row>2</xdr:row>
      <xdr:rowOff>19050</xdr:rowOff>
    </xdr:to>
    <xdr:pic>
      <xdr:nvPicPr>
        <xdr:cNvPr id="524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104775"/>
          <a:ext cx="11620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00120XSV2\&#35299;&#26512;\&#29987;&#26989;&#36899;&#38306;&#34920;&#38306;&#20418;\&#65320;&#65303;&#29987;&#26989;&#36899;&#38306;&#34920;&#20844;&#34920;&#29992;&#36039;&#26009;\&#27010;&#35201;\&#29983;&#29987;&#38989;\&#65320;&#65303;&#29987;&#26989;&#36899;&#38306;&#34920;&#29983;&#29987;&#38989;&#25512;&#35336;&#12381;&#1239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00120XSV2\&#35299;&#26512;\&#30476;&#27665;&#32076;&#28168;&#35336;&#31639;\&#32207;&#36039;&#26412;&#24418;&#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推計作業の流れ"/>
      <sheetName val="資本総括"/>
      <sheetName val="資本09"/>
      <sheetName val="資本08"/>
      <sheetName val="資本07"/>
      <sheetName val="資本06"/>
      <sheetName val="資本05"/>
      <sheetName val="資本04"/>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www.stat.go.jp/data/kakei/index.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29"/>
  <sheetViews>
    <sheetView tabSelected="1" view="pageBreakPreview" zoomScaleNormal="100" zoomScaleSheetLayoutView="100" workbookViewId="0"/>
  </sheetViews>
  <sheetFormatPr defaultRowHeight="13.5"/>
  <cols>
    <col min="1" max="1" width="2.375" style="859" customWidth="1"/>
    <col min="2" max="2" width="3.625" style="859" customWidth="1"/>
    <col min="3" max="3" width="92.875" style="859" customWidth="1"/>
    <col min="4" max="4" width="3.5" style="859" customWidth="1"/>
  </cols>
  <sheetData>
    <row r="2" spans="2:3" ht="15">
      <c r="B2" s="860" t="s">
        <v>898</v>
      </c>
    </row>
    <row r="4" spans="2:3" ht="18" customHeight="1">
      <c r="B4" s="861" t="s">
        <v>923</v>
      </c>
    </row>
    <row r="5" spans="2:3" ht="18" customHeight="1">
      <c r="B5" s="861" t="s">
        <v>899</v>
      </c>
    </row>
    <row r="6" spans="2:3" ht="14.25" thickBot="1"/>
    <row r="7" spans="2:3" ht="21.75" customHeight="1">
      <c r="B7" s="862" t="s">
        <v>924</v>
      </c>
      <c r="C7" s="863" t="s">
        <v>900</v>
      </c>
    </row>
    <row r="8" spans="2:3" ht="21.75" customHeight="1">
      <c r="B8" s="864"/>
      <c r="C8" s="865" t="s">
        <v>901</v>
      </c>
    </row>
    <row r="9" spans="2:3" ht="21.75" customHeight="1">
      <c r="B9" s="864" t="s">
        <v>925</v>
      </c>
      <c r="C9" s="866" t="s">
        <v>902</v>
      </c>
    </row>
    <row r="10" spans="2:3" ht="21.75" customHeight="1">
      <c r="B10" s="864" t="s">
        <v>926</v>
      </c>
      <c r="C10" s="866" t="s">
        <v>903</v>
      </c>
    </row>
    <row r="11" spans="2:3" ht="21.75" customHeight="1">
      <c r="B11" s="864"/>
      <c r="C11" s="865" t="s">
        <v>904</v>
      </c>
    </row>
    <row r="12" spans="2:3" ht="21.75" customHeight="1">
      <c r="B12" s="864" t="s">
        <v>927</v>
      </c>
      <c r="C12" s="866" t="s">
        <v>905</v>
      </c>
    </row>
    <row r="13" spans="2:3" ht="21.75" customHeight="1">
      <c r="B13" s="864" t="s">
        <v>906</v>
      </c>
      <c r="C13" s="866" t="s">
        <v>907</v>
      </c>
    </row>
    <row r="14" spans="2:3" ht="21.75" customHeight="1">
      <c r="B14" s="864" t="s">
        <v>922</v>
      </c>
      <c r="C14" s="866" t="s">
        <v>928</v>
      </c>
    </row>
    <row r="15" spans="2:3" ht="21.75" customHeight="1">
      <c r="B15" s="864" t="s">
        <v>908</v>
      </c>
      <c r="C15" s="866" t="s">
        <v>909</v>
      </c>
    </row>
    <row r="16" spans="2:3" ht="21.75" customHeight="1">
      <c r="B16" s="864"/>
      <c r="C16" s="865" t="s">
        <v>929</v>
      </c>
    </row>
    <row r="17" spans="2:3" ht="21.75" customHeight="1">
      <c r="B17" s="864" t="s">
        <v>910</v>
      </c>
      <c r="C17" s="866" t="s">
        <v>911</v>
      </c>
    </row>
    <row r="18" spans="2:3" ht="21.75" customHeight="1">
      <c r="B18" s="864"/>
      <c r="C18" s="865" t="s">
        <v>912</v>
      </c>
    </row>
    <row r="19" spans="2:3" ht="21.75" customHeight="1">
      <c r="B19" s="864" t="s">
        <v>913</v>
      </c>
      <c r="C19" s="866" t="s">
        <v>914</v>
      </c>
    </row>
    <row r="20" spans="2:3" ht="21.75" customHeight="1">
      <c r="B20" s="864" t="s">
        <v>915</v>
      </c>
      <c r="C20" s="866" t="s">
        <v>916</v>
      </c>
    </row>
    <row r="21" spans="2:3" ht="21.75" customHeight="1">
      <c r="B21" s="864" t="s">
        <v>930</v>
      </c>
      <c r="C21" s="866" t="s">
        <v>931</v>
      </c>
    </row>
    <row r="22" spans="2:3" ht="21.75" customHeight="1">
      <c r="B22" s="864"/>
      <c r="C22" s="865" t="s">
        <v>917</v>
      </c>
    </row>
    <row r="23" spans="2:3" ht="21.75" customHeight="1" thickBot="1">
      <c r="B23" s="867" t="s">
        <v>918</v>
      </c>
      <c r="C23" s="868" t="s">
        <v>932</v>
      </c>
    </row>
    <row r="25" spans="2:3" ht="15">
      <c r="B25" s="860" t="s">
        <v>919</v>
      </c>
    </row>
    <row r="26" spans="2:3" ht="3.75" customHeight="1"/>
    <row r="27" spans="2:3" ht="18" customHeight="1">
      <c r="B27" s="869" t="s">
        <v>920</v>
      </c>
    </row>
    <row r="28" spans="2:3" ht="18" customHeight="1">
      <c r="B28" s="869" t="s">
        <v>933</v>
      </c>
    </row>
    <row r="29" spans="2:3" ht="18" customHeight="1">
      <c r="B29" s="870" t="s">
        <v>921</v>
      </c>
    </row>
  </sheetData>
  <sheetProtection sheet="1" objects="1" scenarios="1"/>
  <phoneticPr fontId="7"/>
  <pageMargins left="0.70866141732283472" right="0.51181102362204722" top="0.74803149606299213" bottom="0.74803149606299213" header="0.31496062992125984" footer="0.31496062992125984"/>
  <pageSetup paperSize="9" scale="8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24"/>
  <sheetViews>
    <sheetView zoomScale="80" zoomScaleNormal="80" workbookViewId="0">
      <pane xSplit="2" ySplit="3" topLeftCell="C4" activePane="bottomRight" state="frozen"/>
      <selection activeCell="E12" sqref="E12"/>
      <selection pane="topRight" activeCell="E12" sqref="E12"/>
      <selection pane="bottomLeft" activeCell="E12" sqref="E12"/>
      <selection pane="bottomRight" activeCell="C4" sqref="C4"/>
    </sheetView>
  </sheetViews>
  <sheetFormatPr defaultColWidth="9" defaultRowHeight="13.5"/>
  <cols>
    <col min="1" max="1" width="3.25" style="198" bestFit="1" customWidth="1"/>
    <col min="2" max="2" width="34.25" style="198" bestFit="1" customWidth="1"/>
    <col min="3" max="125" width="10.25" style="335" customWidth="1"/>
    <col min="126" max="254" width="9" style="335"/>
    <col min="255" max="255" width="9.125" style="335" bestFit="1" customWidth="1"/>
    <col min="256" max="16384" width="9" style="335"/>
  </cols>
  <sheetData>
    <row r="1" spans="1:255">
      <c r="A1" s="335" t="s">
        <v>404</v>
      </c>
      <c r="AB1" s="335" t="s">
        <v>790</v>
      </c>
    </row>
    <row r="2" spans="1:255" s="198" customFormat="1">
      <c r="A2" s="336"/>
      <c r="B2" s="337"/>
      <c r="C2" s="606" t="s">
        <v>6</v>
      </c>
      <c r="D2" s="607" t="s">
        <v>8</v>
      </c>
      <c r="E2" s="607" t="s">
        <v>9</v>
      </c>
      <c r="F2" s="607" t="s">
        <v>12</v>
      </c>
      <c r="G2" s="607" t="s">
        <v>14</v>
      </c>
      <c r="H2" s="607" t="s">
        <v>39</v>
      </c>
      <c r="I2" s="607" t="s">
        <v>41</v>
      </c>
      <c r="J2" s="607" t="s">
        <v>79</v>
      </c>
      <c r="K2" s="607" t="s">
        <v>80</v>
      </c>
      <c r="L2" s="607" t="s">
        <v>81</v>
      </c>
      <c r="M2" s="607" t="s">
        <v>82</v>
      </c>
      <c r="N2" s="607" t="s">
        <v>225</v>
      </c>
      <c r="O2" s="607" t="s">
        <v>226</v>
      </c>
      <c r="P2" s="607" t="s">
        <v>227</v>
      </c>
      <c r="Q2" s="607" t="s">
        <v>229</v>
      </c>
      <c r="R2" s="607" t="s">
        <v>230</v>
      </c>
      <c r="S2" s="607" t="s">
        <v>231</v>
      </c>
      <c r="T2" s="607" t="s">
        <v>232</v>
      </c>
      <c r="U2" s="607" t="s">
        <v>233</v>
      </c>
      <c r="V2" s="607" t="s">
        <v>234</v>
      </c>
      <c r="W2" s="607" t="s">
        <v>235</v>
      </c>
      <c r="X2" s="607" t="s">
        <v>236</v>
      </c>
      <c r="Y2" s="607" t="s">
        <v>237</v>
      </c>
      <c r="Z2" s="607" t="s">
        <v>238</v>
      </c>
      <c r="AA2" s="607" t="s">
        <v>239</v>
      </c>
      <c r="AB2" s="607" t="s">
        <v>240</v>
      </c>
      <c r="AC2" s="607" t="s">
        <v>242</v>
      </c>
      <c r="AD2" s="607" t="s">
        <v>243</v>
      </c>
      <c r="AE2" s="607" t="s">
        <v>244</v>
      </c>
      <c r="AF2" s="607" t="s">
        <v>245</v>
      </c>
      <c r="AG2" s="607" t="s">
        <v>246</v>
      </c>
      <c r="AH2" s="607" t="s">
        <v>247</v>
      </c>
      <c r="AI2" s="607" t="s">
        <v>248</v>
      </c>
      <c r="AJ2" s="607" t="s">
        <v>249</v>
      </c>
      <c r="AK2" s="607" t="s">
        <v>250</v>
      </c>
      <c r="AL2" s="607" t="s">
        <v>251</v>
      </c>
      <c r="AM2" s="607" t="s">
        <v>252</v>
      </c>
      <c r="AN2" s="607" t="s">
        <v>253</v>
      </c>
      <c r="AO2" s="607" t="s">
        <v>254</v>
      </c>
      <c r="AP2" s="607" t="s">
        <v>255</v>
      </c>
      <c r="AQ2" s="607" t="s">
        <v>256</v>
      </c>
      <c r="AR2" s="607" t="s">
        <v>257</v>
      </c>
      <c r="AS2" s="607" t="s">
        <v>258</v>
      </c>
      <c r="AT2" s="607" t="s">
        <v>259</v>
      </c>
      <c r="AU2" s="607" t="s">
        <v>261</v>
      </c>
      <c r="AV2" s="607" t="s">
        <v>263</v>
      </c>
      <c r="AW2" s="607" t="s">
        <v>265</v>
      </c>
      <c r="AX2" s="607" t="s">
        <v>267</v>
      </c>
      <c r="AY2" s="607" t="s">
        <v>268</v>
      </c>
      <c r="AZ2" s="607" t="s">
        <v>269</v>
      </c>
      <c r="BA2" s="607" t="s">
        <v>270</v>
      </c>
      <c r="BB2" s="607" t="s">
        <v>271</v>
      </c>
      <c r="BC2" s="607" t="s">
        <v>273</v>
      </c>
      <c r="BD2" s="607" t="s">
        <v>274</v>
      </c>
      <c r="BE2" s="607" t="s">
        <v>276</v>
      </c>
      <c r="BF2" s="607" t="s">
        <v>277</v>
      </c>
      <c r="BG2" s="607" t="s">
        <v>278</v>
      </c>
      <c r="BH2" s="607" t="s">
        <v>280</v>
      </c>
      <c r="BI2" s="607" t="s">
        <v>281</v>
      </c>
      <c r="BJ2" s="607" t="s">
        <v>282</v>
      </c>
      <c r="BK2" s="607" t="s">
        <v>283</v>
      </c>
      <c r="BL2" s="607" t="s">
        <v>284</v>
      </c>
      <c r="BM2" s="607" t="s">
        <v>285</v>
      </c>
      <c r="BN2" s="607" t="s">
        <v>286</v>
      </c>
      <c r="BO2" s="607" t="s">
        <v>287</v>
      </c>
      <c r="BP2" s="607" t="s">
        <v>288</v>
      </c>
      <c r="BQ2" s="607" t="s">
        <v>289</v>
      </c>
      <c r="BR2" s="607" t="s">
        <v>290</v>
      </c>
      <c r="BS2" s="607" t="s">
        <v>291</v>
      </c>
      <c r="BT2" s="607" t="s">
        <v>292</v>
      </c>
      <c r="BU2" s="607" t="s">
        <v>293</v>
      </c>
      <c r="BV2" s="607" t="s">
        <v>294</v>
      </c>
      <c r="BW2" s="607" t="s">
        <v>295</v>
      </c>
      <c r="BX2" s="607" t="s">
        <v>296</v>
      </c>
      <c r="BY2" s="607" t="s">
        <v>297</v>
      </c>
      <c r="BZ2" s="607" t="s">
        <v>298</v>
      </c>
      <c r="CA2" s="607" t="s">
        <v>300</v>
      </c>
      <c r="CB2" s="607" t="s">
        <v>301</v>
      </c>
      <c r="CC2" s="607" t="s">
        <v>302</v>
      </c>
      <c r="CD2" s="607" t="s">
        <v>303</v>
      </c>
      <c r="CE2" s="607" t="s">
        <v>304</v>
      </c>
      <c r="CF2" s="607" t="s">
        <v>305</v>
      </c>
      <c r="CG2" s="607" t="s">
        <v>307</v>
      </c>
      <c r="CH2" s="607" t="s">
        <v>309</v>
      </c>
      <c r="CI2" s="607" t="s">
        <v>310</v>
      </c>
      <c r="CJ2" s="607" t="s">
        <v>311</v>
      </c>
      <c r="CK2" s="607" t="s">
        <v>312</v>
      </c>
      <c r="CL2" s="607" t="s">
        <v>313</v>
      </c>
      <c r="CM2" s="607" t="s">
        <v>315</v>
      </c>
      <c r="CN2" s="607" t="s">
        <v>316</v>
      </c>
      <c r="CO2" s="607" t="s">
        <v>317</v>
      </c>
      <c r="CP2" s="607" t="s">
        <v>318</v>
      </c>
      <c r="CQ2" s="607" t="s">
        <v>320</v>
      </c>
      <c r="CR2" s="607" t="s">
        <v>322</v>
      </c>
      <c r="CS2" s="607" t="s">
        <v>324</v>
      </c>
      <c r="CT2" s="607" t="s">
        <v>325</v>
      </c>
      <c r="CU2" s="607" t="s">
        <v>326</v>
      </c>
      <c r="CV2" s="607" t="s">
        <v>327</v>
      </c>
      <c r="CW2" s="607" t="s">
        <v>328</v>
      </c>
      <c r="CX2" s="607" t="s">
        <v>330</v>
      </c>
      <c r="CY2" s="607" t="s">
        <v>331</v>
      </c>
      <c r="CZ2" s="607" t="s">
        <v>332</v>
      </c>
      <c r="DA2" s="607" t="s">
        <v>334</v>
      </c>
      <c r="DB2" s="607" t="s">
        <v>335</v>
      </c>
      <c r="DC2" s="607" t="s">
        <v>336</v>
      </c>
      <c r="DD2" s="607" t="s">
        <v>337</v>
      </c>
      <c r="DE2" s="608" t="s">
        <v>338</v>
      </c>
      <c r="DF2" s="609" t="s">
        <v>339</v>
      </c>
      <c r="DG2" s="607" t="s">
        <v>340</v>
      </c>
      <c r="DH2" s="607" t="s">
        <v>357</v>
      </c>
      <c r="DI2" s="607" t="s">
        <v>358</v>
      </c>
      <c r="DJ2" s="607" t="s">
        <v>359</v>
      </c>
      <c r="DK2" s="607" t="s">
        <v>360</v>
      </c>
      <c r="DL2" s="607" t="s">
        <v>361</v>
      </c>
      <c r="DM2" s="608" t="s">
        <v>362</v>
      </c>
      <c r="DN2" s="609" t="s">
        <v>363</v>
      </c>
      <c r="DO2" s="609" t="s">
        <v>364</v>
      </c>
      <c r="DP2" s="608">
        <v>810</v>
      </c>
      <c r="DQ2" s="609" t="s">
        <v>366</v>
      </c>
      <c r="DR2" s="609" t="s">
        <v>367</v>
      </c>
      <c r="DS2" s="607">
        <v>870</v>
      </c>
      <c r="DT2" s="609" t="s">
        <v>373</v>
      </c>
      <c r="DU2" s="609" t="s">
        <v>356</v>
      </c>
    </row>
    <row r="3" spans="1:255" s="198" customFormat="1" ht="60">
      <c r="A3" s="338"/>
      <c r="B3" s="339"/>
      <c r="C3" s="340" t="s">
        <v>0</v>
      </c>
      <c r="D3" s="339" t="s">
        <v>1</v>
      </c>
      <c r="E3" s="339" t="s">
        <v>2</v>
      </c>
      <c r="F3" s="339" t="s">
        <v>3</v>
      </c>
      <c r="G3" s="339" t="s">
        <v>4</v>
      </c>
      <c r="H3" s="339" t="s">
        <v>179</v>
      </c>
      <c r="I3" s="339" t="s">
        <v>396</v>
      </c>
      <c r="J3" s="339" t="s">
        <v>5</v>
      </c>
      <c r="K3" s="339" t="s">
        <v>7</v>
      </c>
      <c r="L3" s="339" t="s">
        <v>224</v>
      </c>
      <c r="M3" s="339" t="s">
        <v>10</v>
      </c>
      <c r="N3" s="339" t="s">
        <v>11</v>
      </c>
      <c r="O3" s="339" t="s">
        <v>13</v>
      </c>
      <c r="P3" s="339" t="s">
        <v>228</v>
      </c>
      <c r="Q3" s="339" t="s">
        <v>15</v>
      </c>
      <c r="R3" s="339" t="s">
        <v>16</v>
      </c>
      <c r="S3" s="339" t="s">
        <v>17</v>
      </c>
      <c r="T3" s="339" t="s">
        <v>180</v>
      </c>
      <c r="U3" s="339" t="s">
        <v>18</v>
      </c>
      <c r="V3" s="339" t="s">
        <v>181</v>
      </c>
      <c r="W3" s="339" t="s">
        <v>397</v>
      </c>
      <c r="X3" s="341" t="s">
        <v>398</v>
      </c>
      <c r="Y3" s="339" t="s">
        <v>19</v>
      </c>
      <c r="Z3" s="339" t="s">
        <v>20</v>
      </c>
      <c r="AA3" s="339" t="s">
        <v>21</v>
      </c>
      <c r="AB3" s="339" t="s">
        <v>241</v>
      </c>
      <c r="AC3" s="339" t="s">
        <v>22</v>
      </c>
      <c r="AD3" s="339" t="s">
        <v>23</v>
      </c>
      <c r="AE3" s="339" t="s">
        <v>24</v>
      </c>
      <c r="AF3" s="339" t="s">
        <v>25</v>
      </c>
      <c r="AG3" s="339" t="s">
        <v>399</v>
      </c>
      <c r="AH3" s="339" t="s">
        <v>26</v>
      </c>
      <c r="AI3" s="339" t="s">
        <v>27</v>
      </c>
      <c r="AJ3" s="339" t="s">
        <v>28</v>
      </c>
      <c r="AK3" s="339" t="s">
        <v>29</v>
      </c>
      <c r="AL3" s="339" t="s">
        <v>30</v>
      </c>
      <c r="AM3" s="339" t="s">
        <v>31</v>
      </c>
      <c r="AN3" s="339" t="s">
        <v>400</v>
      </c>
      <c r="AO3" s="339" t="s">
        <v>32</v>
      </c>
      <c r="AP3" s="339" t="s">
        <v>33</v>
      </c>
      <c r="AQ3" s="339" t="s">
        <v>34</v>
      </c>
      <c r="AR3" s="339" t="s">
        <v>401</v>
      </c>
      <c r="AS3" s="339" t="s">
        <v>35</v>
      </c>
      <c r="AT3" s="339" t="s">
        <v>260</v>
      </c>
      <c r="AU3" s="339" t="s">
        <v>262</v>
      </c>
      <c r="AV3" s="339" t="s">
        <v>264</v>
      </c>
      <c r="AW3" s="339" t="s">
        <v>266</v>
      </c>
      <c r="AX3" s="339" t="s">
        <v>185</v>
      </c>
      <c r="AY3" s="339" t="s">
        <v>182</v>
      </c>
      <c r="AZ3" s="339" t="s">
        <v>184</v>
      </c>
      <c r="BA3" s="339" t="s">
        <v>183</v>
      </c>
      <c r="BB3" s="339" t="s">
        <v>272</v>
      </c>
      <c r="BC3" s="339" t="s">
        <v>402</v>
      </c>
      <c r="BD3" s="339" t="s">
        <v>275</v>
      </c>
      <c r="BE3" s="339" t="s">
        <v>36</v>
      </c>
      <c r="BF3" s="339" t="s">
        <v>37</v>
      </c>
      <c r="BG3" s="339" t="s">
        <v>279</v>
      </c>
      <c r="BH3" s="339" t="s">
        <v>38</v>
      </c>
      <c r="BI3" s="339" t="s">
        <v>40</v>
      </c>
      <c r="BJ3" s="339" t="s">
        <v>42</v>
      </c>
      <c r="BK3" s="339" t="s">
        <v>43</v>
      </c>
      <c r="BL3" s="339" t="s">
        <v>44</v>
      </c>
      <c r="BM3" s="339" t="s">
        <v>45</v>
      </c>
      <c r="BN3" s="339" t="s">
        <v>46</v>
      </c>
      <c r="BO3" s="339" t="s">
        <v>47</v>
      </c>
      <c r="BP3" s="339" t="s">
        <v>48</v>
      </c>
      <c r="BQ3" s="339" t="s">
        <v>49</v>
      </c>
      <c r="BR3" s="339" t="s">
        <v>50</v>
      </c>
      <c r="BS3" s="339" t="s">
        <v>51</v>
      </c>
      <c r="BT3" s="339" t="s">
        <v>52</v>
      </c>
      <c r="BU3" s="339" t="s">
        <v>53</v>
      </c>
      <c r="BV3" s="339" t="s">
        <v>54</v>
      </c>
      <c r="BW3" s="339" t="s">
        <v>55</v>
      </c>
      <c r="BX3" s="339" t="s">
        <v>56</v>
      </c>
      <c r="BY3" s="339" t="s">
        <v>57</v>
      </c>
      <c r="BZ3" s="339" t="s">
        <v>299</v>
      </c>
      <c r="CA3" s="339" t="s">
        <v>58</v>
      </c>
      <c r="CB3" s="339" t="s">
        <v>59</v>
      </c>
      <c r="CC3" s="339" t="s">
        <v>60</v>
      </c>
      <c r="CD3" s="339" t="s">
        <v>186</v>
      </c>
      <c r="CE3" s="339" t="s">
        <v>61</v>
      </c>
      <c r="CF3" s="339" t="s">
        <v>306</v>
      </c>
      <c r="CG3" s="339" t="s">
        <v>308</v>
      </c>
      <c r="CH3" s="339" t="s">
        <v>62</v>
      </c>
      <c r="CI3" s="339" t="s">
        <v>63</v>
      </c>
      <c r="CJ3" s="339" t="s">
        <v>187</v>
      </c>
      <c r="CK3" s="339" t="s">
        <v>188</v>
      </c>
      <c r="CL3" s="339" t="s">
        <v>314</v>
      </c>
      <c r="CM3" s="339" t="s">
        <v>64</v>
      </c>
      <c r="CN3" s="339" t="s">
        <v>65</v>
      </c>
      <c r="CO3" s="339" t="s">
        <v>66</v>
      </c>
      <c r="CP3" s="339" t="s">
        <v>319</v>
      </c>
      <c r="CQ3" s="339" t="s">
        <v>321</v>
      </c>
      <c r="CR3" s="339" t="s">
        <v>323</v>
      </c>
      <c r="CS3" s="339" t="s">
        <v>67</v>
      </c>
      <c r="CT3" s="339" t="s">
        <v>403</v>
      </c>
      <c r="CU3" s="339" t="s">
        <v>68</v>
      </c>
      <c r="CV3" s="339" t="s">
        <v>189</v>
      </c>
      <c r="CW3" s="339" t="s">
        <v>329</v>
      </c>
      <c r="CX3" s="339" t="s">
        <v>69</v>
      </c>
      <c r="CY3" s="339" t="s">
        <v>190</v>
      </c>
      <c r="CZ3" s="339" t="s">
        <v>333</v>
      </c>
      <c r="DA3" s="339" t="s">
        <v>191</v>
      </c>
      <c r="DB3" s="339" t="s">
        <v>70</v>
      </c>
      <c r="DC3" s="339" t="s">
        <v>71</v>
      </c>
      <c r="DD3" s="339" t="s">
        <v>72</v>
      </c>
      <c r="DE3" s="342" t="s">
        <v>73</v>
      </c>
      <c r="DF3" s="343" t="s">
        <v>86</v>
      </c>
      <c r="DG3" s="339" t="s">
        <v>405</v>
      </c>
      <c r="DH3" s="339" t="s">
        <v>221</v>
      </c>
      <c r="DI3" s="339" t="s">
        <v>220</v>
      </c>
      <c r="DJ3" s="339" t="s">
        <v>406</v>
      </c>
      <c r="DK3" s="339" t="s">
        <v>407</v>
      </c>
      <c r="DL3" s="339" t="s">
        <v>408</v>
      </c>
      <c r="DM3" s="342" t="s">
        <v>78</v>
      </c>
      <c r="DN3" s="343" t="s">
        <v>409</v>
      </c>
      <c r="DO3" s="343" t="s">
        <v>410</v>
      </c>
      <c r="DP3" s="342" t="s">
        <v>411</v>
      </c>
      <c r="DQ3" s="343" t="s">
        <v>89</v>
      </c>
      <c r="DR3" s="343" t="s">
        <v>90</v>
      </c>
      <c r="DS3" s="339" t="s">
        <v>412</v>
      </c>
      <c r="DT3" s="343" t="s">
        <v>413</v>
      </c>
      <c r="DU3" s="343" t="s">
        <v>414</v>
      </c>
    </row>
    <row r="4" spans="1:255">
      <c r="A4" s="336" t="s">
        <v>6</v>
      </c>
      <c r="B4" s="337" t="s">
        <v>0</v>
      </c>
      <c r="C4" s="344">
        <v>3448</v>
      </c>
      <c r="D4" s="345">
        <v>3536</v>
      </c>
      <c r="E4" s="345">
        <v>141</v>
      </c>
      <c r="F4" s="345">
        <v>43</v>
      </c>
      <c r="G4" s="345">
        <v>0</v>
      </c>
      <c r="H4" s="345">
        <v>0</v>
      </c>
      <c r="I4" s="345">
        <v>0</v>
      </c>
      <c r="J4" s="345">
        <v>29946</v>
      </c>
      <c r="K4" s="345">
        <v>553</v>
      </c>
      <c r="L4" s="345">
        <v>9</v>
      </c>
      <c r="M4" s="345">
        <v>0</v>
      </c>
      <c r="N4" s="345">
        <v>375</v>
      </c>
      <c r="O4" s="345">
        <v>93</v>
      </c>
      <c r="P4" s="345">
        <v>1</v>
      </c>
      <c r="Q4" s="345">
        <v>0</v>
      </c>
      <c r="R4" s="345">
        <v>0</v>
      </c>
      <c r="S4" s="345">
        <v>2</v>
      </c>
      <c r="T4" s="345">
        <v>0</v>
      </c>
      <c r="U4" s="345">
        <v>0</v>
      </c>
      <c r="V4" s="345">
        <v>0</v>
      </c>
      <c r="W4" s="345">
        <v>0</v>
      </c>
      <c r="X4" s="345">
        <v>0</v>
      </c>
      <c r="Y4" s="345">
        <v>0</v>
      </c>
      <c r="Z4" s="345">
        <v>0</v>
      </c>
      <c r="AA4" s="345">
        <v>1023</v>
      </c>
      <c r="AB4" s="345">
        <v>65</v>
      </c>
      <c r="AC4" s="345">
        <v>0</v>
      </c>
      <c r="AD4" s="345">
        <v>0</v>
      </c>
      <c r="AE4" s="345">
        <v>0</v>
      </c>
      <c r="AF4" s="345">
        <v>14</v>
      </c>
      <c r="AG4" s="345">
        <v>0</v>
      </c>
      <c r="AH4" s="345">
        <v>0</v>
      </c>
      <c r="AI4" s="345">
        <v>0</v>
      </c>
      <c r="AJ4" s="345">
        <v>0</v>
      </c>
      <c r="AK4" s="345">
        <v>0</v>
      </c>
      <c r="AL4" s="345">
        <v>0</v>
      </c>
      <c r="AM4" s="345">
        <v>0</v>
      </c>
      <c r="AN4" s="345">
        <v>0</v>
      </c>
      <c r="AO4" s="345">
        <v>0</v>
      </c>
      <c r="AP4" s="345">
        <v>0</v>
      </c>
      <c r="AQ4" s="345">
        <v>3</v>
      </c>
      <c r="AR4" s="345">
        <v>0</v>
      </c>
      <c r="AS4" s="345">
        <v>0</v>
      </c>
      <c r="AT4" s="345">
        <v>0</v>
      </c>
      <c r="AU4" s="345">
        <v>0</v>
      </c>
      <c r="AV4" s="345">
        <v>0</v>
      </c>
      <c r="AW4" s="345">
        <v>0</v>
      </c>
      <c r="AX4" s="345">
        <v>0</v>
      </c>
      <c r="AY4" s="345">
        <v>0</v>
      </c>
      <c r="AZ4" s="345">
        <v>0</v>
      </c>
      <c r="BA4" s="345">
        <v>0</v>
      </c>
      <c r="BB4" s="345">
        <v>0</v>
      </c>
      <c r="BC4" s="345">
        <v>0</v>
      </c>
      <c r="BD4" s="345">
        <v>0</v>
      </c>
      <c r="BE4" s="345">
        <v>0</v>
      </c>
      <c r="BF4" s="345">
        <v>0</v>
      </c>
      <c r="BG4" s="345">
        <v>0</v>
      </c>
      <c r="BH4" s="345">
        <v>0</v>
      </c>
      <c r="BI4" s="345">
        <v>0</v>
      </c>
      <c r="BJ4" s="345">
        <v>122</v>
      </c>
      <c r="BK4" s="345">
        <v>0</v>
      </c>
      <c r="BL4" s="345">
        <v>126</v>
      </c>
      <c r="BM4" s="345">
        <v>1</v>
      </c>
      <c r="BN4" s="345">
        <v>428</v>
      </c>
      <c r="BO4" s="345">
        <v>62</v>
      </c>
      <c r="BP4" s="345">
        <v>0</v>
      </c>
      <c r="BQ4" s="345">
        <v>0</v>
      </c>
      <c r="BR4" s="345">
        <v>0</v>
      </c>
      <c r="BS4" s="345">
        <v>0</v>
      </c>
      <c r="BT4" s="345">
        <v>95</v>
      </c>
      <c r="BU4" s="345">
        <v>0</v>
      </c>
      <c r="BV4" s="345">
        <v>0</v>
      </c>
      <c r="BW4" s="345">
        <v>0</v>
      </c>
      <c r="BX4" s="345">
        <v>2</v>
      </c>
      <c r="BY4" s="345">
        <v>0</v>
      </c>
      <c r="BZ4" s="345">
        <v>0</v>
      </c>
      <c r="CA4" s="345">
        <v>0</v>
      </c>
      <c r="CB4" s="345">
        <v>0</v>
      </c>
      <c r="CC4" s="345">
        <v>0</v>
      </c>
      <c r="CD4" s="345">
        <v>0</v>
      </c>
      <c r="CE4" s="345">
        <v>0</v>
      </c>
      <c r="CF4" s="345">
        <v>2</v>
      </c>
      <c r="CG4" s="345">
        <v>0</v>
      </c>
      <c r="CH4" s="345">
        <v>0</v>
      </c>
      <c r="CI4" s="345">
        <v>0</v>
      </c>
      <c r="CJ4" s="345">
        <v>0</v>
      </c>
      <c r="CK4" s="345">
        <v>0</v>
      </c>
      <c r="CL4" s="345">
        <v>0</v>
      </c>
      <c r="CM4" s="345">
        <v>10</v>
      </c>
      <c r="CN4" s="345">
        <v>437</v>
      </c>
      <c r="CO4" s="345">
        <v>0</v>
      </c>
      <c r="CP4" s="345">
        <v>461</v>
      </c>
      <c r="CQ4" s="345">
        <v>0</v>
      </c>
      <c r="CR4" s="345">
        <v>324</v>
      </c>
      <c r="CS4" s="345">
        <v>571</v>
      </c>
      <c r="CT4" s="345">
        <v>118</v>
      </c>
      <c r="CU4" s="345">
        <v>3</v>
      </c>
      <c r="CV4" s="345">
        <v>0</v>
      </c>
      <c r="CW4" s="345">
        <v>0</v>
      </c>
      <c r="CX4" s="345">
        <v>0</v>
      </c>
      <c r="CY4" s="345">
        <v>542</v>
      </c>
      <c r="CZ4" s="345">
        <v>3949</v>
      </c>
      <c r="DA4" s="345">
        <v>2</v>
      </c>
      <c r="DB4" s="345">
        <v>22</v>
      </c>
      <c r="DC4" s="345">
        <v>464</v>
      </c>
      <c r="DD4" s="345">
        <v>0</v>
      </c>
      <c r="DE4" s="346">
        <v>0</v>
      </c>
      <c r="DF4" s="347">
        <v>46993</v>
      </c>
      <c r="DG4" s="348">
        <v>370</v>
      </c>
      <c r="DH4" s="348">
        <v>20419</v>
      </c>
      <c r="DI4" s="348">
        <v>0</v>
      </c>
      <c r="DJ4" s="348">
        <v>0</v>
      </c>
      <c r="DK4" s="348">
        <v>0</v>
      </c>
      <c r="DL4" s="348">
        <v>1961</v>
      </c>
      <c r="DM4" s="346">
        <v>-904</v>
      </c>
      <c r="DN4" s="347">
        <v>21846</v>
      </c>
      <c r="DO4" s="347">
        <v>68839</v>
      </c>
      <c r="DP4" s="346">
        <v>152573</v>
      </c>
      <c r="DQ4" s="347">
        <v>174419</v>
      </c>
      <c r="DR4" s="347">
        <v>221412</v>
      </c>
      <c r="DS4" s="348">
        <v>-25899</v>
      </c>
      <c r="DT4" s="347">
        <v>148520</v>
      </c>
      <c r="DU4" s="347">
        <v>195513</v>
      </c>
    </row>
    <row r="5" spans="1:255">
      <c r="A5" s="349" t="s">
        <v>8</v>
      </c>
      <c r="B5" s="350" t="s">
        <v>1</v>
      </c>
      <c r="C5" s="344">
        <v>963</v>
      </c>
      <c r="D5" s="345">
        <v>5861</v>
      </c>
      <c r="E5" s="345">
        <v>474</v>
      </c>
      <c r="F5" s="345">
        <v>0</v>
      </c>
      <c r="G5" s="345">
        <v>0</v>
      </c>
      <c r="H5" s="345">
        <v>0</v>
      </c>
      <c r="I5" s="345">
        <v>0</v>
      </c>
      <c r="J5" s="345">
        <v>34634</v>
      </c>
      <c r="K5" s="345">
        <v>0</v>
      </c>
      <c r="L5" s="345">
        <v>9</v>
      </c>
      <c r="M5" s="345">
        <v>0</v>
      </c>
      <c r="N5" s="345">
        <v>25</v>
      </c>
      <c r="O5" s="345">
        <v>8</v>
      </c>
      <c r="P5" s="345">
        <v>0</v>
      </c>
      <c r="Q5" s="345">
        <v>0</v>
      </c>
      <c r="R5" s="345">
        <v>0</v>
      </c>
      <c r="S5" s="345">
        <v>0</v>
      </c>
      <c r="T5" s="345">
        <v>0</v>
      </c>
      <c r="U5" s="345">
        <v>0</v>
      </c>
      <c r="V5" s="345">
        <v>0</v>
      </c>
      <c r="W5" s="345">
        <v>0</v>
      </c>
      <c r="X5" s="345">
        <v>0</v>
      </c>
      <c r="Y5" s="345">
        <v>0</v>
      </c>
      <c r="Z5" s="345">
        <v>0</v>
      </c>
      <c r="AA5" s="345">
        <v>4</v>
      </c>
      <c r="AB5" s="345">
        <v>0</v>
      </c>
      <c r="AC5" s="345">
        <v>0</v>
      </c>
      <c r="AD5" s="345">
        <v>0</v>
      </c>
      <c r="AE5" s="345">
        <v>0</v>
      </c>
      <c r="AF5" s="345">
        <v>0</v>
      </c>
      <c r="AG5" s="345">
        <v>528</v>
      </c>
      <c r="AH5" s="345">
        <v>0</v>
      </c>
      <c r="AI5" s="345">
        <v>0</v>
      </c>
      <c r="AJ5" s="345">
        <v>0</v>
      </c>
      <c r="AK5" s="345">
        <v>0</v>
      </c>
      <c r="AL5" s="345">
        <v>0</v>
      </c>
      <c r="AM5" s="345">
        <v>0</v>
      </c>
      <c r="AN5" s="345">
        <v>0</v>
      </c>
      <c r="AO5" s="345">
        <v>0</v>
      </c>
      <c r="AP5" s="345">
        <v>0</v>
      </c>
      <c r="AQ5" s="345">
        <v>0</v>
      </c>
      <c r="AR5" s="345">
        <v>0</v>
      </c>
      <c r="AS5" s="345">
        <v>0</v>
      </c>
      <c r="AT5" s="345">
        <v>0</v>
      </c>
      <c r="AU5" s="345">
        <v>0</v>
      </c>
      <c r="AV5" s="345">
        <v>0</v>
      </c>
      <c r="AW5" s="345">
        <v>0</v>
      </c>
      <c r="AX5" s="345">
        <v>0</v>
      </c>
      <c r="AY5" s="345">
        <v>0</v>
      </c>
      <c r="AZ5" s="345">
        <v>0</v>
      </c>
      <c r="BA5" s="345">
        <v>0</v>
      </c>
      <c r="BB5" s="345">
        <v>0</v>
      </c>
      <c r="BC5" s="345">
        <v>0</v>
      </c>
      <c r="BD5" s="345">
        <v>0</v>
      </c>
      <c r="BE5" s="345">
        <v>0</v>
      </c>
      <c r="BF5" s="345">
        <v>0</v>
      </c>
      <c r="BG5" s="345">
        <v>0</v>
      </c>
      <c r="BH5" s="345">
        <v>0</v>
      </c>
      <c r="BI5" s="345">
        <v>0</v>
      </c>
      <c r="BJ5" s="345">
        <v>0</v>
      </c>
      <c r="BK5" s="345">
        <v>0</v>
      </c>
      <c r="BL5" s="345">
        <v>0</v>
      </c>
      <c r="BM5" s="345">
        <v>0</v>
      </c>
      <c r="BN5" s="345">
        <v>0</v>
      </c>
      <c r="BO5" s="345">
        <v>0</v>
      </c>
      <c r="BP5" s="345">
        <v>0</v>
      </c>
      <c r="BQ5" s="345">
        <v>0</v>
      </c>
      <c r="BR5" s="345">
        <v>0</v>
      </c>
      <c r="BS5" s="345">
        <v>0</v>
      </c>
      <c r="BT5" s="345">
        <v>0</v>
      </c>
      <c r="BU5" s="345">
        <v>0</v>
      </c>
      <c r="BV5" s="345">
        <v>0</v>
      </c>
      <c r="BW5" s="345">
        <v>0</v>
      </c>
      <c r="BX5" s="345">
        <v>0</v>
      </c>
      <c r="BY5" s="345">
        <v>0</v>
      </c>
      <c r="BZ5" s="345">
        <v>0</v>
      </c>
      <c r="CA5" s="345">
        <v>0</v>
      </c>
      <c r="CB5" s="345">
        <v>0</v>
      </c>
      <c r="CC5" s="345">
        <v>0</v>
      </c>
      <c r="CD5" s="345">
        <v>0</v>
      </c>
      <c r="CE5" s="345">
        <v>0</v>
      </c>
      <c r="CF5" s="345">
        <v>0</v>
      </c>
      <c r="CG5" s="345">
        <v>0</v>
      </c>
      <c r="CH5" s="345">
        <v>0</v>
      </c>
      <c r="CI5" s="345">
        <v>0</v>
      </c>
      <c r="CJ5" s="345">
        <v>0</v>
      </c>
      <c r="CK5" s="345">
        <v>0</v>
      </c>
      <c r="CL5" s="345">
        <v>0</v>
      </c>
      <c r="CM5" s="345">
        <v>1</v>
      </c>
      <c r="CN5" s="345">
        <v>52</v>
      </c>
      <c r="CO5" s="345">
        <v>85</v>
      </c>
      <c r="CP5" s="345">
        <v>61</v>
      </c>
      <c r="CQ5" s="345">
        <v>0</v>
      </c>
      <c r="CR5" s="345">
        <v>48</v>
      </c>
      <c r="CS5" s="345">
        <v>102</v>
      </c>
      <c r="CT5" s="345">
        <v>0</v>
      </c>
      <c r="CU5" s="345">
        <v>0</v>
      </c>
      <c r="CV5" s="345">
        <v>0</v>
      </c>
      <c r="CW5" s="345">
        <v>0</v>
      </c>
      <c r="CX5" s="345">
        <v>0</v>
      </c>
      <c r="CY5" s="345">
        <v>90</v>
      </c>
      <c r="CZ5" s="345">
        <v>1014</v>
      </c>
      <c r="DA5" s="345">
        <v>0</v>
      </c>
      <c r="DB5" s="345">
        <v>0</v>
      </c>
      <c r="DC5" s="345">
        <v>19</v>
      </c>
      <c r="DD5" s="345">
        <v>0</v>
      </c>
      <c r="DE5" s="346">
        <v>0</v>
      </c>
      <c r="DF5" s="347">
        <v>43978</v>
      </c>
      <c r="DG5" s="348">
        <v>0</v>
      </c>
      <c r="DH5" s="348">
        <v>1493</v>
      </c>
      <c r="DI5" s="348">
        <v>0</v>
      </c>
      <c r="DJ5" s="348">
        <v>0</v>
      </c>
      <c r="DK5" s="348">
        <v>0</v>
      </c>
      <c r="DL5" s="348">
        <v>1088</v>
      </c>
      <c r="DM5" s="346">
        <v>-100</v>
      </c>
      <c r="DN5" s="347">
        <v>2481</v>
      </c>
      <c r="DO5" s="347">
        <v>46459</v>
      </c>
      <c r="DP5" s="346">
        <v>8263</v>
      </c>
      <c r="DQ5" s="347">
        <v>10744</v>
      </c>
      <c r="DR5" s="347">
        <v>54722</v>
      </c>
      <c r="DS5" s="348">
        <v>-12783</v>
      </c>
      <c r="DT5" s="347">
        <v>-2039</v>
      </c>
      <c r="DU5" s="347">
        <v>41939</v>
      </c>
    </row>
    <row r="6" spans="1:255">
      <c r="A6" s="349" t="s">
        <v>9</v>
      </c>
      <c r="B6" s="350" t="s">
        <v>2</v>
      </c>
      <c r="C6" s="344">
        <v>11632</v>
      </c>
      <c r="D6" s="345">
        <v>1150</v>
      </c>
      <c r="E6" s="345">
        <v>0</v>
      </c>
      <c r="F6" s="345">
        <v>0</v>
      </c>
      <c r="G6" s="345">
        <v>0</v>
      </c>
      <c r="H6" s="345">
        <v>0</v>
      </c>
      <c r="I6" s="345">
        <v>0</v>
      </c>
      <c r="J6" s="345">
        <v>0</v>
      </c>
      <c r="K6" s="345">
        <v>0</v>
      </c>
      <c r="L6" s="345">
        <v>0</v>
      </c>
      <c r="M6" s="345">
        <v>0</v>
      </c>
      <c r="N6" s="345">
        <v>0</v>
      </c>
      <c r="O6" s="345">
        <v>0</v>
      </c>
      <c r="P6" s="345">
        <v>0</v>
      </c>
      <c r="Q6" s="345">
        <v>0</v>
      </c>
      <c r="R6" s="345">
        <v>0</v>
      </c>
      <c r="S6" s="345">
        <v>0</v>
      </c>
      <c r="T6" s="345">
        <v>0</v>
      </c>
      <c r="U6" s="345">
        <v>0</v>
      </c>
      <c r="V6" s="345">
        <v>0</v>
      </c>
      <c r="W6" s="345">
        <v>0</v>
      </c>
      <c r="X6" s="345">
        <v>0</v>
      </c>
      <c r="Y6" s="345">
        <v>0</v>
      </c>
      <c r="Z6" s="345">
        <v>0</v>
      </c>
      <c r="AA6" s="345">
        <v>0</v>
      </c>
      <c r="AB6" s="345">
        <v>0</v>
      </c>
      <c r="AC6" s="345">
        <v>0</v>
      </c>
      <c r="AD6" s="345">
        <v>0</v>
      </c>
      <c r="AE6" s="345">
        <v>0</v>
      </c>
      <c r="AF6" s="345">
        <v>0</v>
      </c>
      <c r="AG6" s="345">
        <v>0</v>
      </c>
      <c r="AH6" s="345">
        <v>0</v>
      </c>
      <c r="AI6" s="345">
        <v>0</v>
      </c>
      <c r="AJ6" s="345">
        <v>0</v>
      </c>
      <c r="AK6" s="345">
        <v>0</v>
      </c>
      <c r="AL6" s="345">
        <v>0</v>
      </c>
      <c r="AM6" s="345">
        <v>0</v>
      </c>
      <c r="AN6" s="345">
        <v>0</v>
      </c>
      <c r="AO6" s="345">
        <v>0</v>
      </c>
      <c r="AP6" s="345">
        <v>0</v>
      </c>
      <c r="AQ6" s="345">
        <v>0</v>
      </c>
      <c r="AR6" s="345">
        <v>0</v>
      </c>
      <c r="AS6" s="345">
        <v>0</v>
      </c>
      <c r="AT6" s="345">
        <v>0</v>
      </c>
      <c r="AU6" s="345">
        <v>0</v>
      </c>
      <c r="AV6" s="345">
        <v>0</v>
      </c>
      <c r="AW6" s="345">
        <v>0</v>
      </c>
      <c r="AX6" s="345">
        <v>0</v>
      </c>
      <c r="AY6" s="345">
        <v>0</v>
      </c>
      <c r="AZ6" s="345">
        <v>0</v>
      </c>
      <c r="BA6" s="345">
        <v>0</v>
      </c>
      <c r="BB6" s="345">
        <v>0</v>
      </c>
      <c r="BC6" s="345">
        <v>0</v>
      </c>
      <c r="BD6" s="345">
        <v>0</v>
      </c>
      <c r="BE6" s="345">
        <v>0</v>
      </c>
      <c r="BF6" s="345">
        <v>0</v>
      </c>
      <c r="BG6" s="345">
        <v>0</v>
      </c>
      <c r="BH6" s="345">
        <v>0</v>
      </c>
      <c r="BI6" s="345">
        <v>0</v>
      </c>
      <c r="BJ6" s="345">
        <v>0</v>
      </c>
      <c r="BK6" s="345">
        <v>0</v>
      </c>
      <c r="BL6" s="345">
        <v>0</v>
      </c>
      <c r="BM6" s="345">
        <v>0</v>
      </c>
      <c r="BN6" s="345">
        <v>0</v>
      </c>
      <c r="BO6" s="345">
        <v>0</v>
      </c>
      <c r="BP6" s="345">
        <v>0</v>
      </c>
      <c r="BQ6" s="345">
        <v>0</v>
      </c>
      <c r="BR6" s="345">
        <v>0</v>
      </c>
      <c r="BS6" s="345">
        <v>0</v>
      </c>
      <c r="BT6" s="345">
        <v>0</v>
      </c>
      <c r="BU6" s="345">
        <v>0</v>
      </c>
      <c r="BV6" s="345">
        <v>0</v>
      </c>
      <c r="BW6" s="345">
        <v>0</v>
      </c>
      <c r="BX6" s="345">
        <v>0</v>
      </c>
      <c r="BY6" s="345">
        <v>0</v>
      </c>
      <c r="BZ6" s="345">
        <v>0</v>
      </c>
      <c r="CA6" s="345">
        <v>0</v>
      </c>
      <c r="CB6" s="345">
        <v>0</v>
      </c>
      <c r="CC6" s="345">
        <v>0</v>
      </c>
      <c r="CD6" s="345">
        <v>0</v>
      </c>
      <c r="CE6" s="345">
        <v>0</v>
      </c>
      <c r="CF6" s="345">
        <v>0</v>
      </c>
      <c r="CG6" s="345">
        <v>0</v>
      </c>
      <c r="CH6" s="345">
        <v>0</v>
      </c>
      <c r="CI6" s="345">
        <v>0</v>
      </c>
      <c r="CJ6" s="345">
        <v>0</v>
      </c>
      <c r="CK6" s="345">
        <v>0</v>
      </c>
      <c r="CL6" s="345">
        <v>0</v>
      </c>
      <c r="CM6" s="345">
        <v>0</v>
      </c>
      <c r="CN6" s="345">
        <v>128</v>
      </c>
      <c r="CO6" s="345">
        <v>0</v>
      </c>
      <c r="CP6" s="345">
        <v>0</v>
      </c>
      <c r="CQ6" s="345">
        <v>0</v>
      </c>
      <c r="CR6" s="345">
        <v>0</v>
      </c>
      <c r="CS6" s="345">
        <v>0</v>
      </c>
      <c r="CT6" s="345">
        <v>0</v>
      </c>
      <c r="CU6" s="345">
        <v>0</v>
      </c>
      <c r="CV6" s="345">
        <v>0</v>
      </c>
      <c r="CW6" s="345">
        <v>0</v>
      </c>
      <c r="CX6" s="345">
        <v>0</v>
      </c>
      <c r="CY6" s="345">
        <v>0</v>
      </c>
      <c r="CZ6" s="345">
        <v>0</v>
      </c>
      <c r="DA6" s="345">
        <v>0</v>
      </c>
      <c r="DB6" s="345">
        <v>8</v>
      </c>
      <c r="DC6" s="345">
        <v>0</v>
      </c>
      <c r="DD6" s="345">
        <v>0</v>
      </c>
      <c r="DE6" s="346">
        <v>0</v>
      </c>
      <c r="DF6" s="347">
        <v>12918</v>
      </c>
      <c r="DG6" s="348">
        <v>0</v>
      </c>
      <c r="DH6" s="348">
        <v>2919</v>
      </c>
      <c r="DI6" s="348">
        <v>0</v>
      </c>
      <c r="DJ6" s="348">
        <v>0</v>
      </c>
      <c r="DK6" s="348">
        <v>0</v>
      </c>
      <c r="DL6" s="348">
        <v>0</v>
      </c>
      <c r="DM6" s="346">
        <v>0</v>
      </c>
      <c r="DN6" s="347">
        <v>2919</v>
      </c>
      <c r="DO6" s="347">
        <v>15837</v>
      </c>
      <c r="DP6" s="346">
        <v>0</v>
      </c>
      <c r="DQ6" s="347">
        <v>2919</v>
      </c>
      <c r="DR6" s="347">
        <v>15837</v>
      </c>
      <c r="DS6" s="348">
        <v>0</v>
      </c>
      <c r="DT6" s="347">
        <v>2919</v>
      </c>
      <c r="DU6" s="347">
        <v>15837</v>
      </c>
    </row>
    <row r="7" spans="1:255">
      <c r="A7" s="349" t="s">
        <v>12</v>
      </c>
      <c r="B7" s="350" t="s">
        <v>3</v>
      </c>
      <c r="C7" s="344">
        <v>38</v>
      </c>
      <c r="D7" s="345">
        <v>0</v>
      </c>
      <c r="E7" s="345">
        <v>0</v>
      </c>
      <c r="F7" s="345">
        <v>1796</v>
      </c>
      <c r="G7" s="345">
        <v>0</v>
      </c>
      <c r="H7" s="345">
        <v>0</v>
      </c>
      <c r="I7" s="345">
        <v>0</v>
      </c>
      <c r="J7" s="345">
        <v>321</v>
      </c>
      <c r="K7" s="345">
        <v>0</v>
      </c>
      <c r="L7" s="345">
        <v>1</v>
      </c>
      <c r="M7" s="345">
        <v>0</v>
      </c>
      <c r="N7" s="345">
        <v>0</v>
      </c>
      <c r="O7" s="345">
        <v>0</v>
      </c>
      <c r="P7" s="345">
        <v>2025</v>
      </c>
      <c r="Q7" s="345">
        <v>1</v>
      </c>
      <c r="R7" s="345">
        <v>0</v>
      </c>
      <c r="S7" s="345">
        <v>0</v>
      </c>
      <c r="T7" s="345">
        <v>0</v>
      </c>
      <c r="U7" s="345">
        <v>0</v>
      </c>
      <c r="V7" s="345">
        <v>4</v>
      </c>
      <c r="W7" s="345">
        <v>0</v>
      </c>
      <c r="X7" s="345">
        <v>0</v>
      </c>
      <c r="Y7" s="345">
        <v>0</v>
      </c>
      <c r="Z7" s="345">
        <v>0</v>
      </c>
      <c r="AA7" s="345">
        <v>0</v>
      </c>
      <c r="AB7" s="345">
        <v>18</v>
      </c>
      <c r="AC7" s="345">
        <v>0</v>
      </c>
      <c r="AD7" s="345">
        <v>0</v>
      </c>
      <c r="AE7" s="345">
        <v>0</v>
      </c>
      <c r="AF7" s="345">
        <v>0</v>
      </c>
      <c r="AG7" s="345">
        <v>124</v>
      </c>
      <c r="AH7" s="345">
        <v>0</v>
      </c>
      <c r="AI7" s="345">
        <v>0</v>
      </c>
      <c r="AJ7" s="345">
        <v>0</v>
      </c>
      <c r="AK7" s="345">
        <v>0</v>
      </c>
      <c r="AL7" s="345">
        <v>0</v>
      </c>
      <c r="AM7" s="345">
        <v>0</v>
      </c>
      <c r="AN7" s="345">
        <v>0</v>
      </c>
      <c r="AO7" s="345">
        <v>0</v>
      </c>
      <c r="AP7" s="345">
        <v>0</v>
      </c>
      <c r="AQ7" s="345">
        <v>0</v>
      </c>
      <c r="AR7" s="345">
        <v>0</v>
      </c>
      <c r="AS7" s="345">
        <v>0</v>
      </c>
      <c r="AT7" s="345">
        <v>0</v>
      </c>
      <c r="AU7" s="345">
        <v>0</v>
      </c>
      <c r="AV7" s="345">
        <v>0</v>
      </c>
      <c r="AW7" s="345">
        <v>0</v>
      </c>
      <c r="AX7" s="345">
        <v>0</v>
      </c>
      <c r="AY7" s="345">
        <v>0</v>
      </c>
      <c r="AZ7" s="345">
        <v>0</v>
      </c>
      <c r="BA7" s="345">
        <v>0</v>
      </c>
      <c r="BB7" s="345">
        <v>0</v>
      </c>
      <c r="BC7" s="345">
        <v>0</v>
      </c>
      <c r="BD7" s="345">
        <v>0</v>
      </c>
      <c r="BE7" s="345">
        <v>0</v>
      </c>
      <c r="BF7" s="345">
        <v>0</v>
      </c>
      <c r="BG7" s="345">
        <v>0</v>
      </c>
      <c r="BH7" s="345">
        <v>0</v>
      </c>
      <c r="BI7" s="345">
        <v>0</v>
      </c>
      <c r="BJ7" s="345">
        <v>32</v>
      </c>
      <c r="BK7" s="345">
        <v>0</v>
      </c>
      <c r="BL7" s="345">
        <v>2</v>
      </c>
      <c r="BM7" s="345">
        <v>3</v>
      </c>
      <c r="BN7" s="345">
        <v>21</v>
      </c>
      <c r="BO7" s="345">
        <v>1</v>
      </c>
      <c r="BP7" s="345">
        <v>0</v>
      </c>
      <c r="BQ7" s="345">
        <v>0</v>
      </c>
      <c r="BR7" s="345">
        <v>0</v>
      </c>
      <c r="BS7" s="345">
        <v>0</v>
      </c>
      <c r="BT7" s="345">
        <v>0</v>
      </c>
      <c r="BU7" s="345">
        <v>0</v>
      </c>
      <c r="BV7" s="345">
        <v>0</v>
      </c>
      <c r="BW7" s="345">
        <v>0</v>
      </c>
      <c r="BX7" s="345">
        <v>0</v>
      </c>
      <c r="BY7" s="345">
        <v>0</v>
      </c>
      <c r="BZ7" s="345">
        <v>0</v>
      </c>
      <c r="CA7" s="345">
        <v>0</v>
      </c>
      <c r="CB7" s="345">
        <v>0</v>
      </c>
      <c r="CC7" s="345">
        <v>0</v>
      </c>
      <c r="CD7" s="345">
        <v>0</v>
      </c>
      <c r="CE7" s="345">
        <v>0</v>
      </c>
      <c r="CF7" s="345">
        <v>0</v>
      </c>
      <c r="CG7" s="345">
        <v>0</v>
      </c>
      <c r="CH7" s="345">
        <v>0</v>
      </c>
      <c r="CI7" s="345">
        <v>0</v>
      </c>
      <c r="CJ7" s="345">
        <v>0</v>
      </c>
      <c r="CK7" s="345">
        <v>0</v>
      </c>
      <c r="CL7" s="345">
        <v>0</v>
      </c>
      <c r="CM7" s="345">
        <v>1</v>
      </c>
      <c r="CN7" s="345">
        <v>19</v>
      </c>
      <c r="CO7" s="345">
        <v>0</v>
      </c>
      <c r="CP7" s="345">
        <v>5</v>
      </c>
      <c r="CQ7" s="345">
        <v>0</v>
      </c>
      <c r="CR7" s="345">
        <v>13</v>
      </c>
      <c r="CS7" s="345">
        <v>27</v>
      </c>
      <c r="CT7" s="345">
        <v>0</v>
      </c>
      <c r="CU7" s="345">
        <v>0</v>
      </c>
      <c r="CV7" s="345">
        <v>0</v>
      </c>
      <c r="CW7" s="345">
        <v>0</v>
      </c>
      <c r="CX7" s="345">
        <v>0</v>
      </c>
      <c r="CY7" s="345">
        <v>51</v>
      </c>
      <c r="CZ7" s="345">
        <v>314</v>
      </c>
      <c r="DA7" s="345">
        <v>0</v>
      </c>
      <c r="DB7" s="345">
        <v>0</v>
      </c>
      <c r="DC7" s="345">
        <v>11</v>
      </c>
      <c r="DD7" s="345">
        <v>0</v>
      </c>
      <c r="DE7" s="346">
        <v>0</v>
      </c>
      <c r="DF7" s="347">
        <v>4828</v>
      </c>
      <c r="DG7" s="348">
        <v>23</v>
      </c>
      <c r="DH7" s="348">
        <v>1281</v>
      </c>
      <c r="DI7" s="348">
        <v>0</v>
      </c>
      <c r="DJ7" s="348">
        <v>0</v>
      </c>
      <c r="DK7" s="348">
        <v>0</v>
      </c>
      <c r="DL7" s="348">
        <v>0</v>
      </c>
      <c r="DM7" s="346">
        <v>5388</v>
      </c>
      <c r="DN7" s="347">
        <v>6692</v>
      </c>
      <c r="DO7" s="347">
        <v>11520</v>
      </c>
      <c r="DP7" s="346">
        <v>5778</v>
      </c>
      <c r="DQ7" s="347">
        <v>12470</v>
      </c>
      <c r="DR7" s="347">
        <v>17298</v>
      </c>
      <c r="DS7" s="348">
        <v>-1564</v>
      </c>
      <c r="DT7" s="347">
        <v>10906</v>
      </c>
      <c r="DU7" s="347">
        <v>15734</v>
      </c>
    </row>
    <row r="8" spans="1:255">
      <c r="A8" s="349" t="s">
        <v>14</v>
      </c>
      <c r="B8" s="350" t="s">
        <v>4</v>
      </c>
      <c r="C8" s="344">
        <v>0</v>
      </c>
      <c r="D8" s="345">
        <v>0</v>
      </c>
      <c r="E8" s="345">
        <v>0</v>
      </c>
      <c r="F8" s="345">
        <v>0</v>
      </c>
      <c r="G8" s="345">
        <v>103</v>
      </c>
      <c r="H8" s="345">
        <v>0</v>
      </c>
      <c r="I8" s="345">
        <v>0</v>
      </c>
      <c r="J8" s="345">
        <v>2029</v>
      </c>
      <c r="K8" s="345">
        <v>0</v>
      </c>
      <c r="L8" s="345">
        <v>1</v>
      </c>
      <c r="M8" s="345">
        <v>0</v>
      </c>
      <c r="N8" s="345">
        <v>0</v>
      </c>
      <c r="O8" s="345">
        <v>0</v>
      </c>
      <c r="P8" s="345">
        <v>0</v>
      </c>
      <c r="Q8" s="345">
        <v>0</v>
      </c>
      <c r="R8" s="345">
        <v>0</v>
      </c>
      <c r="S8" s="345">
        <v>0</v>
      </c>
      <c r="T8" s="345">
        <v>0</v>
      </c>
      <c r="U8" s="345">
        <v>0</v>
      </c>
      <c r="V8" s="345">
        <v>0</v>
      </c>
      <c r="W8" s="345">
        <v>0</v>
      </c>
      <c r="X8" s="345">
        <v>0</v>
      </c>
      <c r="Y8" s="345">
        <v>0</v>
      </c>
      <c r="Z8" s="345">
        <v>0</v>
      </c>
      <c r="AA8" s="345">
        <v>35</v>
      </c>
      <c r="AB8" s="345">
        <v>0</v>
      </c>
      <c r="AC8" s="345">
        <v>0</v>
      </c>
      <c r="AD8" s="345">
        <v>0</v>
      </c>
      <c r="AE8" s="345">
        <v>0</v>
      </c>
      <c r="AF8" s="345">
        <v>0</v>
      </c>
      <c r="AG8" s="345">
        <v>0</v>
      </c>
      <c r="AH8" s="345">
        <v>0</v>
      </c>
      <c r="AI8" s="345">
        <v>0</v>
      </c>
      <c r="AJ8" s="345">
        <v>0</v>
      </c>
      <c r="AK8" s="345">
        <v>0</v>
      </c>
      <c r="AL8" s="345">
        <v>0</v>
      </c>
      <c r="AM8" s="345">
        <v>0</v>
      </c>
      <c r="AN8" s="345">
        <v>0</v>
      </c>
      <c r="AO8" s="345">
        <v>0</v>
      </c>
      <c r="AP8" s="345">
        <v>0</v>
      </c>
      <c r="AQ8" s="345">
        <v>0</v>
      </c>
      <c r="AR8" s="345">
        <v>0</v>
      </c>
      <c r="AS8" s="345">
        <v>0</v>
      </c>
      <c r="AT8" s="345">
        <v>0</v>
      </c>
      <c r="AU8" s="345">
        <v>0</v>
      </c>
      <c r="AV8" s="345">
        <v>0</v>
      </c>
      <c r="AW8" s="345">
        <v>0</v>
      </c>
      <c r="AX8" s="345">
        <v>0</v>
      </c>
      <c r="AY8" s="345">
        <v>0</v>
      </c>
      <c r="AZ8" s="345">
        <v>0</v>
      </c>
      <c r="BA8" s="345">
        <v>0</v>
      </c>
      <c r="BB8" s="345">
        <v>0</v>
      </c>
      <c r="BC8" s="345">
        <v>0</v>
      </c>
      <c r="BD8" s="345">
        <v>0</v>
      </c>
      <c r="BE8" s="345">
        <v>0</v>
      </c>
      <c r="BF8" s="345">
        <v>0</v>
      </c>
      <c r="BG8" s="345">
        <v>0</v>
      </c>
      <c r="BH8" s="345">
        <v>0</v>
      </c>
      <c r="BI8" s="345">
        <v>0</v>
      </c>
      <c r="BJ8" s="345">
        <v>12</v>
      </c>
      <c r="BK8" s="345">
        <v>0</v>
      </c>
      <c r="BL8" s="345">
        <v>0</v>
      </c>
      <c r="BM8" s="345">
        <v>0</v>
      </c>
      <c r="BN8" s="345">
        <v>0</v>
      </c>
      <c r="BO8" s="345">
        <v>0</v>
      </c>
      <c r="BP8" s="345">
        <v>0</v>
      </c>
      <c r="BQ8" s="345">
        <v>0</v>
      </c>
      <c r="BR8" s="345">
        <v>0</v>
      </c>
      <c r="BS8" s="345">
        <v>0</v>
      </c>
      <c r="BT8" s="345">
        <v>0</v>
      </c>
      <c r="BU8" s="345">
        <v>0</v>
      </c>
      <c r="BV8" s="345">
        <v>0</v>
      </c>
      <c r="BW8" s="345">
        <v>0</v>
      </c>
      <c r="BX8" s="345">
        <v>0</v>
      </c>
      <c r="BY8" s="345">
        <v>0</v>
      </c>
      <c r="BZ8" s="345">
        <v>0</v>
      </c>
      <c r="CA8" s="345">
        <v>0</v>
      </c>
      <c r="CB8" s="345">
        <v>0</v>
      </c>
      <c r="CC8" s="345">
        <v>0</v>
      </c>
      <c r="CD8" s="345">
        <v>0</v>
      </c>
      <c r="CE8" s="345">
        <v>0</v>
      </c>
      <c r="CF8" s="345">
        <v>0</v>
      </c>
      <c r="CG8" s="345">
        <v>0</v>
      </c>
      <c r="CH8" s="345">
        <v>0</v>
      </c>
      <c r="CI8" s="345">
        <v>0</v>
      </c>
      <c r="CJ8" s="345">
        <v>0</v>
      </c>
      <c r="CK8" s="345">
        <v>0</v>
      </c>
      <c r="CL8" s="345">
        <v>0</v>
      </c>
      <c r="CM8" s="345">
        <v>2</v>
      </c>
      <c r="CN8" s="345">
        <v>20</v>
      </c>
      <c r="CO8" s="345">
        <v>0</v>
      </c>
      <c r="CP8" s="345">
        <v>110</v>
      </c>
      <c r="CQ8" s="345">
        <v>0</v>
      </c>
      <c r="CR8" s="345">
        <v>78</v>
      </c>
      <c r="CS8" s="345">
        <v>188</v>
      </c>
      <c r="CT8" s="345">
        <v>0</v>
      </c>
      <c r="CU8" s="345">
        <v>0</v>
      </c>
      <c r="CV8" s="345">
        <v>0</v>
      </c>
      <c r="CW8" s="345">
        <v>0</v>
      </c>
      <c r="CX8" s="345">
        <v>0</v>
      </c>
      <c r="CY8" s="345">
        <v>191</v>
      </c>
      <c r="CZ8" s="345">
        <v>1113</v>
      </c>
      <c r="DA8" s="345">
        <v>0</v>
      </c>
      <c r="DB8" s="345">
        <v>1</v>
      </c>
      <c r="DC8" s="345">
        <v>39</v>
      </c>
      <c r="DD8" s="345">
        <v>0</v>
      </c>
      <c r="DE8" s="346">
        <v>0</v>
      </c>
      <c r="DF8" s="347">
        <v>3922</v>
      </c>
      <c r="DG8" s="348">
        <v>106</v>
      </c>
      <c r="DH8" s="348">
        <v>2064</v>
      </c>
      <c r="DI8" s="348">
        <v>0</v>
      </c>
      <c r="DJ8" s="348">
        <v>0</v>
      </c>
      <c r="DK8" s="348">
        <v>0</v>
      </c>
      <c r="DL8" s="348">
        <v>0</v>
      </c>
      <c r="DM8" s="346">
        <v>2</v>
      </c>
      <c r="DN8" s="347">
        <v>2172</v>
      </c>
      <c r="DO8" s="347">
        <v>6094</v>
      </c>
      <c r="DP8" s="346">
        <v>185</v>
      </c>
      <c r="DQ8" s="347">
        <v>2357</v>
      </c>
      <c r="DR8" s="347">
        <v>6279</v>
      </c>
      <c r="DS8" s="348">
        <v>-3067</v>
      </c>
      <c r="DT8" s="347">
        <v>-710</v>
      </c>
      <c r="DU8" s="347">
        <v>3212</v>
      </c>
      <c r="IU8" s="335">
        <f>SUM(A8:IT8)</f>
        <v>26538</v>
      </c>
    </row>
    <row r="9" spans="1:255">
      <c r="A9" s="349" t="s">
        <v>39</v>
      </c>
      <c r="B9" s="350" t="s">
        <v>179</v>
      </c>
      <c r="C9" s="344">
        <v>0</v>
      </c>
      <c r="D9" s="345">
        <v>0</v>
      </c>
      <c r="E9" s="345">
        <v>0</v>
      </c>
      <c r="F9" s="345">
        <v>2</v>
      </c>
      <c r="G9" s="345">
        <v>0</v>
      </c>
      <c r="H9" s="345">
        <v>1</v>
      </c>
      <c r="I9" s="345">
        <v>0</v>
      </c>
      <c r="J9" s="345">
        <v>84</v>
      </c>
      <c r="K9" s="345">
        <v>10</v>
      </c>
      <c r="L9" s="345">
        <v>0</v>
      </c>
      <c r="M9" s="345">
        <v>0</v>
      </c>
      <c r="N9" s="345">
        <v>7</v>
      </c>
      <c r="O9" s="345">
        <v>4</v>
      </c>
      <c r="P9" s="345">
        <v>0</v>
      </c>
      <c r="Q9" s="345">
        <v>0</v>
      </c>
      <c r="R9" s="345">
        <v>11</v>
      </c>
      <c r="S9" s="345">
        <v>16</v>
      </c>
      <c r="T9" s="345">
        <v>0</v>
      </c>
      <c r="U9" s="345">
        <v>0</v>
      </c>
      <c r="V9" s="345">
        <v>4</v>
      </c>
      <c r="W9" s="345">
        <v>0</v>
      </c>
      <c r="X9" s="345">
        <v>23</v>
      </c>
      <c r="Y9" s="345">
        <v>0</v>
      </c>
      <c r="Z9" s="345">
        <v>0</v>
      </c>
      <c r="AA9" s="345">
        <v>46</v>
      </c>
      <c r="AB9" s="345">
        <v>12</v>
      </c>
      <c r="AC9" s="345">
        <v>389</v>
      </c>
      <c r="AD9" s="345">
        <v>1</v>
      </c>
      <c r="AE9" s="345">
        <v>2</v>
      </c>
      <c r="AF9" s="345">
        <v>0</v>
      </c>
      <c r="AG9" s="345">
        <v>3</v>
      </c>
      <c r="AH9" s="345">
        <v>243</v>
      </c>
      <c r="AI9" s="345">
        <v>14</v>
      </c>
      <c r="AJ9" s="345">
        <v>4</v>
      </c>
      <c r="AK9" s="345">
        <v>126</v>
      </c>
      <c r="AL9" s="345">
        <v>0</v>
      </c>
      <c r="AM9" s="345">
        <v>4</v>
      </c>
      <c r="AN9" s="345">
        <v>24</v>
      </c>
      <c r="AO9" s="345">
        <v>0</v>
      </c>
      <c r="AP9" s="345">
        <v>22</v>
      </c>
      <c r="AQ9" s="345">
        <v>11</v>
      </c>
      <c r="AR9" s="345">
        <v>3</v>
      </c>
      <c r="AS9" s="345">
        <v>12</v>
      </c>
      <c r="AT9" s="345">
        <v>4</v>
      </c>
      <c r="AU9" s="345">
        <v>8</v>
      </c>
      <c r="AV9" s="345">
        <v>0</v>
      </c>
      <c r="AW9" s="345">
        <v>5</v>
      </c>
      <c r="AX9" s="345">
        <v>62</v>
      </c>
      <c r="AY9" s="345">
        <v>7</v>
      </c>
      <c r="AZ9" s="345">
        <v>0</v>
      </c>
      <c r="BA9" s="345">
        <v>0</v>
      </c>
      <c r="BB9" s="345">
        <v>0</v>
      </c>
      <c r="BC9" s="345">
        <v>0</v>
      </c>
      <c r="BD9" s="345">
        <v>5</v>
      </c>
      <c r="BE9" s="345">
        <v>0</v>
      </c>
      <c r="BF9" s="345">
        <v>0</v>
      </c>
      <c r="BG9" s="345">
        <v>23</v>
      </c>
      <c r="BH9" s="345">
        <v>0</v>
      </c>
      <c r="BI9" s="345">
        <v>0</v>
      </c>
      <c r="BJ9" s="345">
        <v>5</v>
      </c>
      <c r="BK9" s="345">
        <v>1</v>
      </c>
      <c r="BL9" s="345">
        <v>0</v>
      </c>
      <c r="BM9" s="345">
        <v>0</v>
      </c>
      <c r="BN9" s="345">
        <v>2</v>
      </c>
      <c r="BO9" s="345">
        <v>0</v>
      </c>
      <c r="BP9" s="345">
        <v>31662</v>
      </c>
      <c r="BQ9" s="345">
        <v>3893</v>
      </c>
      <c r="BR9" s="345">
        <v>0</v>
      </c>
      <c r="BS9" s="345">
        <v>0</v>
      </c>
      <c r="BT9" s="345">
        <v>2</v>
      </c>
      <c r="BU9" s="345">
        <v>0</v>
      </c>
      <c r="BV9" s="345">
        <v>0</v>
      </c>
      <c r="BW9" s="345">
        <v>0</v>
      </c>
      <c r="BX9" s="345">
        <v>0</v>
      </c>
      <c r="BY9" s="345">
        <v>0</v>
      </c>
      <c r="BZ9" s="345">
        <v>0</v>
      </c>
      <c r="CA9" s="345">
        <v>0</v>
      </c>
      <c r="CB9" s="345">
        <v>0</v>
      </c>
      <c r="CC9" s="345">
        <v>0</v>
      </c>
      <c r="CD9" s="345">
        <v>0</v>
      </c>
      <c r="CE9" s="345">
        <v>0</v>
      </c>
      <c r="CF9" s="345">
        <v>0</v>
      </c>
      <c r="CG9" s="345">
        <v>0</v>
      </c>
      <c r="CH9" s="345">
        <v>0</v>
      </c>
      <c r="CI9" s="345">
        <v>0</v>
      </c>
      <c r="CJ9" s="345">
        <v>0</v>
      </c>
      <c r="CK9" s="345">
        <v>0</v>
      </c>
      <c r="CL9" s="345">
        <v>0</v>
      </c>
      <c r="CM9" s="345">
        <v>0</v>
      </c>
      <c r="CN9" s="345">
        <v>0</v>
      </c>
      <c r="CO9" s="345">
        <v>1</v>
      </c>
      <c r="CP9" s="345">
        <v>4</v>
      </c>
      <c r="CQ9" s="345">
        <v>0</v>
      </c>
      <c r="CR9" s="345">
        <v>1</v>
      </c>
      <c r="CS9" s="345">
        <v>2</v>
      </c>
      <c r="CT9" s="345">
        <v>4</v>
      </c>
      <c r="CU9" s="345">
        <v>2</v>
      </c>
      <c r="CV9" s="345">
        <v>0</v>
      </c>
      <c r="CW9" s="345">
        <v>0</v>
      </c>
      <c r="CX9" s="345">
        <v>0</v>
      </c>
      <c r="CY9" s="345">
        <v>4</v>
      </c>
      <c r="CZ9" s="345">
        <v>0</v>
      </c>
      <c r="DA9" s="345">
        <v>5</v>
      </c>
      <c r="DB9" s="345">
        <v>0</v>
      </c>
      <c r="DC9" s="345">
        <v>0</v>
      </c>
      <c r="DD9" s="345">
        <v>0</v>
      </c>
      <c r="DE9" s="346">
        <v>0</v>
      </c>
      <c r="DF9" s="347">
        <v>36780</v>
      </c>
      <c r="DG9" s="348">
        <v>0</v>
      </c>
      <c r="DH9" s="348">
        <v>0</v>
      </c>
      <c r="DI9" s="348">
        <v>0</v>
      </c>
      <c r="DJ9" s="348">
        <v>0</v>
      </c>
      <c r="DK9" s="348">
        <v>0</v>
      </c>
      <c r="DL9" s="348">
        <v>0</v>
      </c>
      <c r="DM9" s="346">
        <v>22</v>
      </c>
      <c r="DN9" s="347">
        <v>22</v>
      </c>
      <c r="DO9" s="347">
        <v>36802</v>
      </c>
      <c r="DP9" s="346">
        <v>0</v>
      </c>
      <c r="DQ9" s="347">
        <v>22</v>
      </c>
      <c r="DR9" s="347">
        <v>36802</v>
      </c>
      <c r="DS9" s="348">
        <v>-36122</v>
      </c>
      <c r="DT9" s="347">
        <v>-36100</v>
      </c>
      <c r="DU9" s="347">
        <v>680</v>
      </c>
    </row>
    <row r="10" spans="1:255">
      <c r="A10" s="349" t="s">
        <v>41</v>
      </c>
      <c r="B10" s="350" t="s">
        <v>396</v>
      </c>
      <c r="C10" s="344">
        <v>0</v>
      </c>
      <c r="D10" s="345">
        <v>0</v>
      </c>
      <c r="E10" s="345">
        <v>0</v>
      </c>
      <c r="F10" s="345">
        <v>5</v>
      </c>
      <c r="G10" s="345">
        <v>0</v>
      </c>
      <c r="H10" s="345">
        <v>0</v>
      </c>
      <c r="I10" s="345">
        <v>11</v>
      </c>
      <c r="J10" s="345">
        <v>0</v>
      </c>
      <c r="K10" s="345">
        <v>0</v>
      </c>
      <c r="L10" s="345">
        <v>2</v>
      </c>
      <c r="M10" s="345">
        <v>0</v>
      </c>
      <c r="N10" s="345">
        <v>0</v>
      </c>
      <c r="O10" s="345">
        <v>0</v>
      </c>
      <c r="P10" s="345">
        <v>0</v>
      </c>
      <c r="Q10" s="345">
        <v>0</v>
      </c>
      <c r="R10" s="345">
        <v>1</v>
      </c>
      <c r="S10" s="345">
        <v>0</v>
      </c>
      <c r="T10" s="345">
        <v>0</v>
      </c>
      <c r="U10" s="345">
        <v>0</v>
      </c>
      <c r="V10" s="345">
        <v>273</v>
      </c>
      <c r="W10" s="345">
        <v>0</v>
      </c>
      <c r="X10" s="345">
        <v>0</v>
      </c>
      <c r="Y10" s="345">
        <v>0</v>
      </c>
      <c r="Z10" s="345">
        <v>0</v>
      </c>
      <c r="AA10" s="345">
        <v>20</v>
      </c>
      <c r="AB10" s="345">
        <v>8</v>
      </c>
      <c r="AC10" s="345">
        <v>-1</v>
      </c>
      <c r="AD10" s="345">
        <v>324</v>
      </c>
      <c r="AE10" s="345">
        <v>0</v>
      </c>
      <c r="AF10" s="345">
        <v>0</v>
      </c>
      <c r="AG10" s="345">
        <v>1</v>
      </c>
      <c r="AH10" s="345">
        <v>1670</v>
      </c>
      <c r="AI10" s="345">
        <v>1031</v>
      </c>
      <c r="AJ10" s="345">
        <v>13</v>
      </c>
      <c r="AK10" s="345">
        <v>391</v>
      </c>
      <c r="AL10" s="345">
        <v>-1</v>
      </c>
      <c r="AM10" s="345">
        <v>0</v>
      </c>
      <c r="AN10" s="345">
        <v>4</v>
      </c>
      <c r="AO10" s="345">
        <v>0</v>
      </c>
      <c r="AP10" s="345">
        <v>7954</v>
      </c>
      <c r="AQ10" s="345">
        <v>3</v>
      </c>
      <c r="AR10" s="345">
        <v>3</v>
      </c>
      <c r="AS10" s="345">
        <v>1</v>
      </c>
      <c r="AT10" s="345">
        <v>0</v>
      </c>
      <c r="AU10" s="345">
        <v>5</v>
      </c>
      <c r="AV10" s="345">
        <v>5</v>
      </c>
      <c r="AW10" s="345">
        <v>0</v>
      </c>
      <c r="AX10" s="345">
        <v>0</v>
      </c>
      <c r="AY10" s="345">
        <v>0</v>
      </c>
      <c r="AZ10" s="345">
        <v>0</v>
      </c>
      <c r="BA10" s="345">
        <v>0</v>
      </c>
      <c r="BB10" s="345">
        <v>0</v>
      </c>
      <c r="BC10" s="345">
        <v>0</v>
      </c>
      <c r="BD10" s="345">
        <v>0</v>
      </c>
      <c r="BE10" s="345">
        <v>0</v>
      </c>
      <c r="BF10" s="345">
        <v>0</v>
      </c>
      <c r="BG10" s="345">
        <v>0</v>
      </c>
      <c r="BH10" s="345">
        <v>0</v>
      </c>
      <c r="BI10" s="345">
        <v>0</v>
      </c>
      <c r="BJ10" s="345">
        <v>73</v>
      </c>
      <c r="BK10" s="345">
        <v>0</v>
      </c>
      <c r="BL10" s="345">
        <v>492</v>
      </c>
      <c r="BM10" s="345">
        <v>17</v>
      </c>
      <c r="BN10" s="345">
        <v>2834</v>
      </c>
      <c r="BO10" s="345">
        <v>590</v>
      </c>
      <c r="BP10" s="345">
        <v>-1</v>
      </c>
      <c r="BQ10" s="345">
        <v>0</v>
      </c>
      <c r="BR10" s="345">
        <v>0</v>
      </c>
      <c r="BS10" s="345">
        <v>0</v>
      </c>
      <c r="BT10" s="345">
        <v>0</v>
      </c>
      <c r="BU10" s="345">
        <v>0</v>
      </c>
      <c r="BV10" s="345">
        <v>0</v>
      </c>
      <c r="BW10" s="345">
        <v>0</v>
      </c>
      <c r="BX10" s="345">
        <v>0</v>
      </c>
      <c r="BY10" s="345">
        <v>0</v>
      </c>
      <c r="BZ10" s="345">
        <v>0</v>
      </c>
      <c r="CA10" s="345">
        <v>0</v>
      </c>
      <c r="CB10" s="345">
        <v>0</v>
      </c>
      <c r="CC10" s="345">
        <v>0</v>
      </c>
      <c r="CD10" s="345">
        <v>0</v>
      </c>
      <c r="CE10" s="345">
        <v>0</v>
      </c>
      <c r="CF10" s="345">
        <v>0</v>
      </c>
      <c r="CG10" s="345">
        <v>0</v>
      </c>
      <c r="CH10" s="345">
        <v>0</v>
      </c>
      <c r="CI10" s="345">
        <v>0</v>
      </c>
      <c r="CJ10" s="345">
        <v>0</v>
      </c>
      <c r="CK10" s="345">
        <v>0</v>
      </c>
      <c r="CL10" s="345">
        <v>0</v>
      </c>
      <c r="CM10" s="345">
        <v>3</v>
      </c>
      <c r="CN10" s="345">
        <v>0</v>
      </c>
      <c r="CO10" s="345">
        <v>0</v>
      </c>
      <c r="CP10" s="345">
        <v>0</v>
      </c>
      <c r="CQ10" s="345">
        <v>0</v>
      </c>
      <c r="CR10" s="345">
        <v>0</v>
      </c>
      <c r="CS10" s="345">
        <v>0</v>
      </c>
      <c r="CT10" s="345">
        <v>0</v>
      </c>
      <c r="CU10" s="345">
        <v>0</v>
      </c>
      <c r="CV10" s="345">
        <v>0</v>
      </c>
      <c r="CW10" s="345">
        <v>0</v>
      </c>
      <c r="CX10" s="345">
        <v>0</v>
      </c>
      <c r="CY10" s="345">
        <v>-2</v>
      </c>
      <c r="CZ10" s="345">
        <v>-5</v>
      </c>
      <c r="DA10" s="345">
        <v>0</v>
      </c>
      <c r="DB10" s="345">
        <v>1</v>
      </c>
      <c r="DC10" s="345">
        <v>2</v>
      </c>
      <c r="DD10" s="345">
        <v>0</v>
      </c>
      <c r="DE10" s="346">
        <v>7</v>
      </c>
      <c r="DF10" s="347">
        <v>15734</v>
      </c>
      <c r="DG10" s="348">
        <v>-39</v>
      </c>
      <c r="DH10" s="348">
        <v>-46</v>
      </c>
      <c r="DI10" s="348">
        <v>0</v>
      </c>
      <c r="DJ10" s="348">
        <v>0</v>
      </c>
      <c r="DK10" s="348">
        <v>0</v>
      </c>
      <c r="DL10" s="348">
        <v>-108</v>
      </c>
      <c r="DM10" s="346">
        <v>94</v>
      </c>
      <c r="DN10" s="347">
        <v>-99</v>
      </c>
      <c r="DO10" s="347">
        <v>15635</v>
      </c>
      <c r="DP10" s="346">
        <v>3402</v>
      </c>
      <c r="DQ10" s="347">
        <v>3303</v>
      </c>
      <c r="DR10" s="347">
        <v>19037</v>
      </c>
      <c r="DS10" s="348">
        <v>-9952</v>
      </c>
      <c r="DT10" s="347">
        <v>-6649</v>
      </c>
      <c r="DU10" s="347">
        <v>9085</v>
      </c>
    </row>
    <row r="11" spans="1:255">
      <c r="A11" s="349" t="s">
        <v>79</v>
      </c>
      <c r="B11" s="350" t="s">
        <v>5</v>
      </c>
      <c r="C11" s="344">
        <v>0</v>
      </c>
      <c r="D11" s="345">
        <v>703</v>
      </c>
      <c r="E11" s="345">
        <v>0</v>
      </c>
      <c r="F11" s="345">
        <v>345</v>
      </c>
      <c r="G11" s="345">
        <v>49</v>
      </c>
      <c r="H11" s="345">
        <v>0</v>
      </c>
      <c r="I11" s="345">
        <v>0</v>
      </c>
      <c r="J11" s="345">
        <v>58138</v>
      </c>
      <c r="K11" s="345">
        <v>4162</v>
      </c>
      <c r="L11" s="345">
        <v>84</v>
      </c>
      <c r="M11" s="345">
        <v>0</v>
      </c>
      <c r="N11" s="345">
        <v>4</v>
      </c>
      <c r="O11" s="345">
        <v>68</v>
      </c>
      <c r="P11" s="345">
        <v>3</v>
      </c>
      <c r="Q11" s="345">
        <v>0</v>
      </c>
      <c r="R11" s="345">
        <v>46</v>
      </c>
      <c r="S11" s="345">
        <v>0</v>
      </c>
      <c r="T11" s="345">
        <v>0</v>
      </c>
      <c r="U11" s="345">
        <v>0</v>
      </c>
      <c r="V11" s="345">
        <v>3</v>
      </c>
      <c r="W11" s="345">
        <v>0</v>
      </c>
      <c r="X11" s="345">
        <v>0</v>
      </c>
      <c r="Y11" s="345">
        <v>0</v>
      </c>
      <c r="Z11" s="345">
        <v>0</v>
      </c>
      <c r="AA11" s="345">
        <v>2498</v>
      </c>
      <c r="AB11" s="345">
        <v>533</v>
      </c>
      <c r="AC11" s="345">
        <v>0</v>
      </c>
      <c r="AD11" s="345">
        <v>0</v>
      </c>
      <c r="AE11" s="345">
        <v>2</v>
      </c>
      <c r="AF11" s="345">
        <v>0</v>
      </c>
      <c r="AG11" s="345">
        <v>1756</v>
      </c>
      <c r="AH11" s="345">
        <v>0</v>
      </c>
      <c r="AI11" s="345">
        <v>0</v>
      </c>
      <c r="AJ11" s="345">
        <v>0</v>
      </c>
      <c r="AK11" s="345">
        <v>15</v>
      </c>
      <c r="AL11" s="345">
        <v>0</v>
      </c>
      <c r="AM11" s="345">
        <v>0</v>
      </c>
      <c r="AN11" s="345">
        <v>0</v>
      </c>
      <c r="AO11" s="345">
        <v>0</v>
      </c>
      <c r="AP11" s="345">
        <v>0</v>
      </c>
      <c r="AQ11" s="345">
        <v>0</v>
      </c>
      <c r="AR11" s="345">
        <v>0</v>
      </c>
      <c r="AS11" s="345">
        <v>0</v>
      </c>
      <c r="AT11" s="345">
        <v>0</v>
      </c>
      <c r="AU11" s="345">
        <v>0</v>
      </c>
      <c r="AV11" s="345">
        <v>0</v>
      </c>
      <c r="AW11" s="345">
        <v>0</v>
      </c>
      <c r="AX11" s="345">
        <v>0</v>
      </c>
      <c r="AY11" s="345">
        <v>0</v>
      </c>
      <c r="AZ11" s="345">
        <v>0</v>
      </c>
      <c r="BA11" s="345">
        <v>0</v>
      </c>
      <c r="BB11" s="345">
        <v>0</v>
      </c>
      <c r="BC11" s="345">
        <v>0</v>
      </c>
      <c r="BD11" s="345">
        <v>0</v>
      </c>
      <c r="BE11" s="345">
        <v>0</v>
      </c>
      <c r="BF11" s="345">
        <v>0</v>
      </c>
      <c r="BG11" s="345">
        <v>0</v>
      </c>
      <c r="BH11" s="345">
        <v>0</v>
      </c>
      <c r="BI11" s="345">
        <v>0</v>
      </c>
      <c r="BJ11" s="345">
        <v>297</v>
      </c>
      <c r="BK11" s="345">
        <v>0</v>
      </c>
      <c r="BL11" s="345">
        <v>0</v>
      </c>
      <c r="BM11" s="345">
        <v>0</v>
      </c>
      <c r="BN11" s="345">
        <v>0</v>
      </c>
      <c r="BO11" s="345">
        <v>0</v>
      </c>
      <c r="BP11" s="345">
        <v>0</v>
      </c>
      <c r="BQ11" s="345">
        <v>0</v>
      </c>
      <c r="BR11" s="345">
        <v>0</v>
      </c>
      <c r="BS11" s="345">
        <v>0</v>
      </c>
      <c r="BT11" s="345">
        <v>0</v>
      </c>
      <c r="BU11" s="345">
        <v>0</v>
      </c>
      <c r="BV11" s="345">
        <v>0</v>
      </c>
      <c r="BW11" s="345">
        <v>0</v>
      </c>
      <c r="BX11" s="345">
        <v>0</v>
      </c>
      <c r="BY11" s="345">
        <v>0</v>
      </c>
      <c r="BZ11" s="345">
        <v>0</v>
      </c>
      <c r="CA11" s="345">
        <v>0</v>
      </c>
      <c r="CB11" s="345">
        <v>0</v>
      </c>
      <c r="CC11" s="345">
        <v>0</v>
      </c>
      <c r="CD11" s="345">
        <v>0</v>
      </c>
      <c r="CE11" s="345">
        <v>0</v>
      </c>
      <c r="CF11" s="345">
        <v>1</v>
      </c>
      <c r="CG11" s="345">
        <v>0</v>
      </c>
      <c r="CH11" s="345">
        <v>0</v>
      </c>
      <c r="CI11" s="345">
        <v>0</v>
      </c>
      <c r="CJ11" s="345">
        <v>0</v>
      </c>
      <c r="CK11" s="345">
        <v>0</v>
      </c>
      <c r="CL11" s="345">
        <v>0</v>
      </c>
      <c r="CM11" s="345">
        <v>113</v>
      </c>
      <c r="CN11" s="345">
        <v>1527</v>
      </c>
      <c r="CO11" s="345">
        <v>0</v>
      </c>
      <c r="CP11" s="345">
        <v>1679</v>
      </c>
      <c r="CQ11" s="345">
        <v>0</v>
      </c>
      <c r="CR11" s="345">
        <v>1186</v>
      </c>
      <c r="CS11" s="345">
        <v>2412</v>
      </c>
      <c r="CT11" s="345">
        <v>80</v>
      </c>
      <c r="CU11" s="345">
        <v>0</v>
      </c>
      <c r="CV11" s="345">
        <v>0</v>
      </c>
      <c r="CW11" s="345">
        <v>0</v>
      </c>
      <c r="CX11" s="345">
        <v>0</v>
      </c>
      <c r="CY11" s="345">
        <v>2387</v>
      </c>
      <c r="CZ11" s="345">
        <v>28573</v>
      </c>
      <c r="DA11" s="345">
        <v>0</v>
      </c>
      <c r="DB11" s="345">
        <v>1</v>
      </c>
      <c r="DC11" s="345">
        <v>528</v>
      </c>
      <c r="DD11" s="345">
        <v>0</v>
      </c>
      <c r="DE11" s="346">
        <v>0</v>
      </c>
      <c r="DF11" s="347">
        <v>107193</v>
      </c>
      <c r="DG11" s="348">
        <v>3073</v>
      </c>
      <c r="DH11" s="348">
        <v>139145</v>
      </c>
      <c r="DI11" s="348">
        <v>0</v>
      </c>
      <c r="DJ11" s="348">
        <v>0</v>
      </c>
      <c r="DK11" s="348">
        <v>0</v>
      </c>
      <c r="DL11" s="348">
        <v>0</v>
      </c>
      <c r="DM11" s="346">
        <v>-957</v>
      </c>
      <c r="DN11" s="347">
        <v>141261</v>
      </c>
      <c r="DO11" s="347">
        <v>248454</v>
      </c>
      <c r="DP11" s="346">
        <v>230434</v>
      </c>
      <c r="DQ11" s="347">
        <v>371695</v>
      </c>
      <c r="DR11" s="347">
        <v>478888</v>
      </c>
      <c r="DS11" s="348">
        <v>-195226</v>
      </c>
      <c r="DT11" s="347">
        <v>176469</v>
      </c>
      <c r="DU11" s="347">
        <v>283662</v>
      </c>
    </row>
    <row r="12" spans="1:255">
      <c r="A12" s="349" t="s">
        <v>80</v>
      </c>
      <c r="B12" s="350" t="s">
        <v>7</v>
      </c>
      <c r="C12" s="344">
        <v>0</v>
      </c>
      <c r="D12" s="345">
        <v>11</v>
      </c>
      <c r="E12" s="345">
        <v>0</v>
      </c>
      <c r="F12" s="345">
        <v>0</v>
      </c>
      <c r="G12" s="345">
        <v>58</v>
      </c>
      <c r="H12" s="345">
        <v>0</v>
      </c>
      <c r="I12" s="345">
        <v>0</v>
      </c>
      <c r="J12" s="345">
        <v>494</v>
      </c>
      <c r="K12" s="345">
        <v>2472</v>
      </c>
      <c r="L12" s="345">
        <v>0</v>
      </c>
      <c r="M12" s="345">
        <v>0</v>
      </c>
      <c r="N12" s="345">
        <v>0</v>
      </c>
      <c r="O12" s="345">
        <v>0</v>
      </c>
      <c r="P12" s="345">
        <v>0</v>
      </c>
      <c r="Q12" s="345">
        <v>0</v>
      </c>
      <c r="R12" s="345">
        <v>0</v>
      </c>
      <c r="S12" s="345">
        <v>0</v>
      </c>
      <c r="T12" s="345">
        <v>0</v>
      </c>
      <c r="U12" s="345">
        <v>0</v>
      </c>
      <c r="V12" s="345">
        <v>0</v>
      </c>
      <c r="W12" s="345">
        <v>0</v>
      </c>
      <c r="X12" s="345">
        <v>0</v>
      </c>
      <c r="Y12" s="345">
        <v>0</v>
      </c>
      <c r="Z12" s="345">
        <v>0</v>
      </c>
      <c r="AA12" s="345">
        <v>13</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45">
        <v>0</v>
      </c>
      <c r="AU12" s="345">
        <v>0</v>
      </c>
      <c r="AV12" s="345">
        <v>0</v>
      </c>
      <c r="AW12" s="345">
        <v>0</v>
      </c>
      <c r="AX12" s="345">
        <v>0</v>
      </c>
      <c r="AY12" s="345">
        <v>0</v>
      </c>
      <c r="AZ12" s="345">
        <v>0</v>
      </c>
      <c r="BA12" s="345">
        <v>0</v>
      </c>
      <c r="BB12" s="345">
        <v>0</v>
      </c>
      <c r="BC12" s="345">
        <v>0</v>
      </c>
      <c r="BD12" s="345">
        <v>0</v>
      </c>
      <c r="BE12" s="345">
        <v>0</v>
      </c>
      <c r="BF12" s="345">
        <v>0</v>
      </c>
      <c r="BG12" s="345">
        <v>0</v>
      </c>
      <c r="BH12" s="345">
        <v>0</v>
      </c>
      <c r="BI12" s="345">
        <v>0</v>
      </c>
      <c r="BJ12" s="345">
        <v>0</v>
      </c>
      <c r="BK12" s="345">
        <v>0</v>
      </c>
      <c r="BL12" s="345">
        <v>0</v>
      </c>
      <c r="BM12" s="345">
        <v>0</v>
      </c>
      <c r="BN12" s="345">
        <v>0</v>
      </c>
      <c r="BO12" s="345">
        <v>0</v>
      </c>
      <c r="BP12" s="345">
        <v>0</v>
      </c>
      <c r="BQ12" s="345">
        <v>0</v>
      </c>
      <c r="BR12" s="345">
        <v>0</v>
      </c>
      <c r="BS12" s="345">
        <v>0</v>
      </c>
      <c r="BT12" s="345">
        <v>43</v>
      </c>
      <c r="BU12" s="345">
        <v>0</v>
      </c>
      <c r="BV12" s="345">
        <v>0</v>
      </c>
      <c r="BW12" s="345">
        <v>0</v>
      </c>
      <c r="BX12" s="345">
        <v>0</v>
      </c>
      <c r="BY12" s="345">
        <v>0</v>
      </c>
      <c r="BZ12" s="345">
        <v>0</v>
      </c>
      <c r="CA12" s="345">
        <v>0</v>
      </c>
      <c r="CB12" s="345">
        <v>0</v>
      </c>
      <c r="CC12" s="345">
        <v>0</v>
      </c>
      <c r="CD12" s="345">
        <v>0</v>
      </c>
      <c r="CE12" s="345">
        <v>0</v>
      </c>
      <c r="CF12" s="345">
        <v>4</v>
      </c>
      <c r="CG12" s="345">
        <v>0</v>
      </c>
      <c r="CH12" s="345">
        <v>0</v>
      </c>
      <c r="CI12" s="345">
        <v>0</v>
      </c>
      <c r="CJ12" s="345">
        <v>0</v>
      </c>
      <c r="CK12" s="345">
        <v>0</v>
      </c>
      <c r="CL12" s="345">
        <v>0</v>
      </c>
      <c r="CM12" s="345">
        <v>9</v>
      </c>
      <c r="CN12" s="345">
        <v>23</v>
      </c>
      <c r="CO12" s="345">
        <v>0</v>
      </c>
      <c r="CP12" s="345">
        <v>206</v>
      </c>
      <c r="CQ12" s="345">
        <v>0</v>
      </c>
      <c r="CR12" s="345">
        <v>131</v>
      </c>
      <c r="CS12" s="345">
        <v>269</v>
      </c>
      <c r="CT12" s="345">
        <v>0</v>
      </c>
      <c r="CU12" s="345">
        <v>0</v>
      </c>
      <c r="CV12" s="345">
        <v>0</v>
      </c>
      <c r="CW12" s="345">
        <v>0</v>
      </c>
      <c r="CX12" s="345">
        <v>1</v>
      </c>
      <c r="CY12" s="345">
        <v>1153</v>
      </c>
      <c r="CZ12" s="345">
        <v>12838</v>
      </c>
      <c r="DA12" s="345">
        <v>0</v>
      </c>
      <c r="DB12" s="345">
        <v>0</v>
      </c>
      <c r="DC12" s="345">
        <v>134</v>
      </c>
      <c r="DD12" s="345">
        <v>0</v>
      </c>
      <c r="DE12" s="346">
        <v>103</v>
      </c>
      <c r="DF12" s="347">
        <v>17962</v>
      </c>
      <c r="DG12" s="348">
        <v>2071</v>
      </c>
      <c r="DH12" s="348">
        <v>42504</v>
      </c>
      <c r="DI12" s="348">
        <v>0</v>
      </c>
      <c r="DJ12" s="348">
        <v>0</v>
      </c>
      <c r="DK12" s="348">
        <v>0</v>
      </c>
      <c r="DL12" s="348">
        <v>0</v>
      </c>
      <c r="DM12" s="346">
        <v>33</v>
      </c>
      <c r="DN12" s="347">
        <v>44608</v>
      </c>
      <c r="DO12" s="347">
        <v>62570</v>
      </c>
      <c r="DP12" s="346">
        <v>25462</v>
      </c>
      <c r="DQ12" s="347">
        <v>70070</v>
      </c>
      <c r="DR12" s="347">
        <v>88032</v>
      </c>
      <c r="DS12" s="348">
        <v>-50529</v>
      </c>
      <c r="DT12" s="347">
        <v>19541</v>
      </c>
      <c r="DU12" s="347">
        <v>37503</v>
      </c>
    </row>
    <row r="13" spans="1:255">
      <c r="A13" s="349" t="s">
        <v>81</v>
      </c>
      <c r="B13" s="350" t="s">
        <v>224</v>
      </c>
      <c r="C13" s="344">
        <v>1447</v>
      </c>
      <c r="D13" s="345">
        <v>13486</v>
      </c>
      <c r="E13" s="345">
        <v>369</v>
      </c>
      <c r="F13" s="345">
        <v>191</v>
      </c>
      <c r="G13" s="345">
        <v>78</v>
      </c>
      <c r="H13" s="345">
        <v>0</v>
      </c>
      <c r="I13" s="345">
        <v>0</v>
      </c>
      <c r="J13" s="345">
        <v>-1</v>
      </c>
      <c r="K13" s="345">
        <v>0</v>
      </c>
      <c r="L13" s="345">
        <v>0</v>
      </c>
      <c r="M13" s="345">
        <v>0</v>
      </c>
      <c r="N13" s="345">
        <v>0</v>
      </c>
      <c r="O13" s="345">
        <v>0</v>
      </c>
      <c r="P13" s="345">
        <v>0</v>
      </c>
      <c r="Q13" s="345">
        <v>0</v>
      </c>
      <c r="R13" s="345">
        <v>0</v>
      </c>
      <c r="S13" s="345">
        <v>0</v>
      </c>
      <c r="T13" s="345">
        <v>0</v>
      </c>
      <c r="U13" s="345">
        <v>0</v>
      </c>
      <c r="V13" s="345">
        <v>0</v>
      </c>
      <c r="W13" s="345">
        <v>0</v>
      </c>
      <c r="X13" s="345">
        <v>0</v>
      </c>
      <c r="Y13" s="345">
        <v>0</v>
      </c>
      <c r="Z13" s="345">
        <v>0</v>
      </c>
      <c r="AA13" s="345">
        <v>0</v>
      </c>
      <c r="AB13" s="345">
        <v>0</v>
      </c>
      <c r="AC13" s="345">
        <v>0</v>
      </c>
      <c r="AD13" s="345">
        <v>0</v>
      </c>
      <c r="AE13" s="345">
        <v>0</v>
      </c>
      <c r="AF13" s="345">
        <v>0</v>
      </c>
      <c r="AG13" s="345">
        <v>0</v>
      </c>
      <c r="AH13" s="345">
        <v>0</v>
      </c>
      <c r="AI13" s="345">
        <v>0</v>
      </c>
      <c r="AJ13" s="345">
        <v>0</v>
      </c>
      <c r="AK13" s="345">
        <v>0</v>
      </c>
      <c r="AL13" s="345">
        <v>0</v>
      </c>
      <c r="AM13" s="345">
        <v>0</v>
      </c>
      <c r="AN13" s="345">
        <v>0</v>
      </c>
      <c r="AO13" s="345">
        <v>0</v>
      </c>
      <c r="AP13" s="345">
        <v>0</v>
      </c>
      <c r="AQ13" s="345">
        <v>0</v>
      </c>
      <c r="AR13" s="345">
        <v>0</v>
      </c>
      <c r="AS13" s="345">
        <v>0</v>
      </c>
      <c r="AT13" s="345">
        <v>0</v>
      </c>
      <c r="AU13" s="345">
        <v>0</v>
      </c>
      <c r="AV13" s="345">
        <v>0</v>
      </c>
      <c r="AW13" s="345">
        <v>0</v>
      </c>
      <c r="AX13" s="345">
        <v>0</v>
      </c>
      <c r="AY13" s="345">
        <v>0</v>
      </c>
      <c r="AZ13" s="345">
        <v>0</v>
      </c>
      <c r="BA13" s="345">
        <v>0</v>
      </c>
      <c r="BB13" s="345">
        <v>0</v>
      </c>
      <c r="BC13" s="345">
        <v>0</v>
      </c>
      <c r="BD13" s="345">
        <v>0</v>
      </c>
      <c r="BE13" s="345">
        <v>0</v>
      </c>
      <c r="BF13" s="345">
        <v>0</v>
      </c>
      <c r="BG13" s="345">
        <v>0</v>
      </c>
      <c r="BH13" s="345">
        <v>0</v>
      </c>
      <c r="BI13" s="345">
        <v>0</v>
      </c>
      <c r="BJ13" s="345">
        <v>0</v>
      </c>
      <c r="BK13" s="345">
        <v>0</v>
      </c>
      <c r="BL13" s="345">
        <v>0</v>
      </c>
      <c r="BM13" s="345">
        <v>0</v>
      </c>
      <c r="BN13" s="345">
        <v>25</v>
      </c>
      <c r="BO13" s="345">
        <v>0</v>
      </c>
      <c r="BP13" s="345">
        <v>0</v>
      </c>
      <c r="BQ13" s="345">
        <v>0</v>
      </c>
      <c r="BR13" s="345">
        <v>0</v>
      </c>
      <c r="BS13" s="345">
        <v>0</v>
      </c>
      <c r="BT13" s="345">
        <v>34</v>
      </c>
      <c r="BU13" s="345">
        <v>0</v>
      </c>
      <c r="BV13" s="345">
        <v>0</v>
      </c>
      <c r="BW13" s="345">
        <v>0</v>
      </c>
      <c r="BX13" s="345">
        <v>0</v>
      </c>
      <c r="BY13" s="345">
        <v>0</v>
      </c>
      <c r="BZ13" s="345">
        <v>0</v>
      </c>
      <c r="CA13" s="345">
        <v>0</v>
      </c>
      <c r="CB13" s="345">
        <v>0</v>
      </c>
      <c r="CC13" s="345">
        <v>0</v>
      </c>
      <c r="CD13" s="345">
        <v>0</v>
      </c>
      <c r="CE13" s="345">
        <v>0</v>
      </c>
      <c r="CF13" s="345">
        <v>0</v>
      </c>
      <c r="CG13" s="345">
        <v>0</v>
      </c>
      <c r="CH13" s="345">
        <v>0</v>
      </c>
      <c r="CI13" s="345">
        <v>0</v>
      </c>
      <c r="CJ13" s="345">
        <v>0</v>
      </c>
      <c r="CK13" s="345">
        <v>0</v>
      </c>
      <c r="CL13" s="345">
        <v>0</v>
      </c>
      <c r="CM13" s="345">
        <v>0</v>
      </c>
      <c r="CN13" s="345">
        <v>104</v>
      </c>
      <c r="CO13" s="345">
        <v>122</v>
      </c>
      <c r="CP13" s="345">
        <v>16</v>
      </c>
      <c r="CQ13" s="345">
        <v>0</v>
      </c>
      <c r="CR13" s="345">
        <v>5</v>
      </c>
      <c r="CS13" s="345">
        <v>3</v>
      </c>
      <c r="CT13" s="345">
        <v>0</v>
      </c>
      <c r="CU13" s="345">
        <v>0</v>
      </c>
      <c r="CV13" s="345">
        <v>0</v>
      </c>
      <c r="CW13" s="345">
        <v>0</v>
      </c>
      <c r="CX13" s="345">
        <v>0</v>
      </c>
      <c r="CY13" s="345">
        <v>0</v>
      </c>
      <c r="CZ13" s="345">
        <v>0</v>
      </c>
      <c r="DA13" s="345">
        <v>0</v>
      </c>
      <c r="DB13" s="345">
        <v>19</v>
      </c>
      <c r="DC13" s="345">
        <v>0</v>
      </c>
      <c r="DD13" s="345">
        <v>0</v>
      </c>
      <c r="DE13" s="346">
        <v>0</v>
      </c>
      <c r="DF13" s="347">
        <v>15898</v>
      </c>
      <c r="DG13" s="348">
        <v>0</v>
      </c>
      <c r="DH13" s="348">
        <v>1108</v>
      </c>
      <c r="DI13" s="348">
        <v>0</v>
      </c>
      <c r="DJ13" s="348">
        <v>0</v>
      </c>
      <c r="DK13" s="348">
        <v>0</v>
      </c>
      <c r="DL13" s="348">
        <v>0</v>
      </c>
      <c r="DM13" s="346">
        <v>44</v>
      </c>
      <c r="DN13" s="347">
        <v>1152</v>
      </c>
      <c r="DO13" s="347">
        <v>17050</v>
      </c>
      <c r="DP13" s="346">
        <v>187</v>
      </c>
      <c r="DQ13" s="347">
        <v>1339</v>
      </c>
      <c r="DR13" s="347">
        <v>17237</v>
      </c>
      <c r="DS13" s="348">
        <v>-16928</v>
      </c>
      <c r="DT13" s="347">
        <v>-15589</v>
      </c>
      <c r="DU13" s="347">
        <v>309</v>
      </c>
    </row>
    <row r="14" spans="1:255">
      <c r="A14" s="349" t="s">
        <v>82</v>
      </c>
      <c r="B14" s="350" t="s">
        <v>10</v>
      </c>
      <c r="C14" s="344">
        <v>0</v>
      </c>
      <c r="D14" s="345">
        <v>0</v>
      </c>
      <c r="E14" s="345">
        <v>0</v>
      </c>
      <c r="F14" s="345">
        <v>0</v>
      </c>
      <c r="G14" s="345">
        <v>0</v>
      </c>
      <c r="H14" s="345">
        <v>0</v>
      </c>
      <c r="I14" s="345">
        <v>0</v>
      </c>
      <c r="J14" s="345">
        <v>0</v>
      </c>
      <c r="K14" s="345">
        <v>0</v>
      </c>
      <c r="L14" s="345">
        <v>0</v>
      </c>
      <c r="M14" s="345">
        <v>0</v>
      </c>
      <c r="N14" s="345">
        <v>0</v>
      </c>
      <c r="O14" s="345">
        <v>0</v>
      </c>
      <c r="P14" s="345">
        <v>0</v>
      </c>
      <c r="Q14" s="345">
        <v>0</v>
      </c>
      <c r="R14" s="345">
        <v>0</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45">
        <v>0</v>
      </c>
      <c r="AN14" s="345">
        <v>0</v>
      </c>
      <c r="AO14" s="345">
        <v>0</v>
      </c>
      <c r="AP14" s="345">
        <v>0</v>
      </c>
      <c r="AQ14" s="345">
        <v>0</v>
      </c>
      <c r="AR14" s="345">
        <v>0</v>
      </c>
      <c r="AS14" s="345">
        <v>0</v>
      </c>
      <c r="AT14" s="345">
        <v>0</v>
      </c>
      <c r="AU14" s="345">
        <v>0</v>
      </c>
      <c r="AV14" s="345">
        <v>0</v>
      </c>
      <c r="AW14" s="345">
        <v>0</v>
      </c>
      <c r="AX14" s="345">
        <v>0</v>
      </c>
      <c r="AY14" s="345">
        <v>0</v>
      </c>
      <c r="AZ14" s="345">
        <v>0</v>
      </c>
      <c r="BA14" s="345">
        <v>0</v>
      </c>
      <c r="BB14" s="345">
        <v>0</v>
      </c>
      <c r="BC14" s="345">
        <v>0</v>
      </c>
      <c r="BD14" s="345">
        <v>0</v>
      </c>
      <c r="BE14" s="345">
        <v>0</v>
      </c>
      <c r="BF14" s="345">
        <v>0</v>
      </c>
      <c r="BG14" s="345">
        <v>0</v>
      </c>
      <c r="BH14" s="345">
        <v>0</v>
      </c>
      <c r="BI14" s="345">
        <v>0</v>
      </c>
      <c r="BJ14" s="345">
        <v>0</v>
      </c>
      <c r="BK14" s="345">
        <v>0</v>
      </c>
      <c r="BL14" s="345">
        <v>0</v>
      </c>
      <c r="BM14" s="345">
        <v>0</v>
      </c>
      <c r="BN14" s="345">
        <v>0</v>
      </c>
      <c r="BO14" s="345">
        <v>0</v>
      </c>
      <c r="BP14" s="345">
        <v>0</v>
      </c>
      <c r="BQ14" s="345">
        <v>0</v>
      </c>
      <c r="BR14" s="345">
        <v>0</v>
      </c>
      <c r="BS14" s="345">
        <v>0</v>
      </c>
      <c r="BT14" s="345">
        <v>0</v>
      </c>
      <c r="BU14" s="345">
        <v>0</v>
      </c>
      <c r="BV14" s="345">
        <v>0</v>
      </c>
      <c r="BW14" s="345">
        <v>0</v>
      </c>
      <c r="BX14" s="345">
        <v>0</v>
      </c>
      <c r="BY14" s="345">
        <v>0</v>
      </c>
      <c r="BZ14" s="345">
        <v>0</v>
      </c>
      <c r="CA14" s="345">
        <v>0</v>
      </c>
      <c r="CB14" s="345">
        <v>0</v>
      </c>
      <c r="CC14" s="345">
        <v>0</v>
      </c>
      <c r="CD14" s="345">
        <v>0</v>
      </c>
      <c r="CE14" s="345">
        <v>0</v>
      </c>
      <c r="CF14" s="345">
        <v>0</v>
      </c>
      <c r="CG14" s="345">
        <v>0</v>
      </c>
      <c r="CH14" s="345">
        <v>0</v>
      </c>
      <c r="CI14" s="345">
        <v>0</v>
      </c>
      <c r="CJ14" s="345">
        <v>0</v>
      </c>
      <c r="CK14" s="345">
        <v>0</v>
      </c>
      <c r="CL14" s="345">
        <v>0</v>
      </c>
      <c r="CM14" s="345">
        <v>0</v>
      </c>
      <c r="CN14" s="345">
        <v>0</v>
      </c>
      <c r="CO14" s="345">
        <v>0</v>
      </c>
      <c r="CP14" s="345">
        <v>0</v>
      </c>
      <c r="CQ14" s="345">
        <v>0</v>
      </c>
      <c r="CR14" s="345">
        <v>0</v>
      </c>
      <c r="CS14" s="345">
        <v>0</v>
      </c>
      <c r="CT14" s="345">
        <v>0</v>
      </c>
      <c r="CU14" s="345">
        <v>0</v>
      </c>
      <c r="CV14" s="345">
        <v>0</v>
      </c>
      <c r="CW14" s="345">
        <v>0</v>
      </c>
      <c r="CX14" s="345">
        <v>0</v>
      </c>
      <c r="CY14" s="345">
        <v>0</v>
      </c>
      <c r="CZ14" s="345">
        <v>0</v>
      </c>
      <c r="DA14" s="345">
        <v>0</v>
      </c>
      <c r="DB14" s="345">
        <v>0</v>
      </c>
      <c r="DC14" s="345">
        <v>0</v>
      </c>
      <c r="DD14" s="345">
        <v>0</v>
      </c>
      <c r="DE14" s="346">
        <v>0</v>
      </c>
      <c r="DF14" s="347">
        <v>0</v>
      </c>
      <c r="DG14" s="348">
        <v>1249</v>
      </c>
      <c r="DH14" s="348">
        <v>24177</v>
      </c>
      <c r="DI14" s="348">
        <v>0</v>
      </c>
      <c r="DJ14" s="348">
        <v>0</v>
      </c>
      <c r="DK14" s="348">
        <v>0</v>
      </c>
      <c r="DL14" s="348">
        <v>0</v>
      </c>
      <c r="DM14" s="346">
        <v>202</v>
      </c>
      <c r="DN14" s="347">
        <v>25628</v>
      </c>
      <c r="DO14" s="347">
        <v>25628</v>
      </c>
      <c r="DP14" s="346">
        <v>0</v>
      </c>
      <c r="DQ14" s="347">
        <v>25628</v>
      </c>
      <c r="DR14" s="347">
        <v>25628</v>
      </c>
      <c r="DS14" s="348">
        <v>-25628</v>
      </c>
      <c r="DT14" s="347">
        <v>0</v>
      </c>
      <c r="DU14" s="347">
        <v>0</v>
      </c>
    </row>
    <row r="15" spans="1:255">
      <c r="A15" s="349" t="s">
        <v>225</v>
      </c>
      <c r="B15" s="350" t="s">
        <v>11</v>
      </c>
      <c r="C15" s="344">
        <v>50</v>
      </c>
      <c r="D15" s="345">
        <v>2</v>
      </c>
      <c r="E15" s="345">
        <v>3</v>
      </c>
      <c r="F15" s="345">
        <v>34</v>
      </c>
      <c r="G15" s="345">
        <v>56</v>
      </c>
      <c r="H15" s="345">
        <v>0</v>
      </c>
      <c r="I15" s="345">
        <v>0</v>
      </c>
      <c r="J15" s="345">
        <v>0</v>
      </c>
      <c r="K15" s="345">
        <v>1</v>
      </c>
      <c r="L15" s="345">
        <v>0</v>
      </c>
      <c r="M15" s="345">
        <v>0</v>
      </c>
      <c r="N15" s="345">
        <v>2045</v>
      </c>
      <c r="O15" s="345">
        <v>22525</v>
      </c>
      <c r="P15" s="345">
        <v>6</v>
      </c>
      <c r="Q15" s="345">
        <v>252</v>
      </c>
      <c r="R15" s="345">
        <v>4</v>
      </c>
      <c r="S15" s="345">
        <v>1577</v>
      </c>
      <c r="T15" s="345">
        <v>13</v>
      </c>
      <c r="U15" s="345">
        <v>0</v>
      </c>
      <c r="V15" s="345">
        <v>0</v>
      </c>
      <c r="W15" s="345">
        <v>0</v>
      </c>
      <c r="X15" s="345">
        <v>0</v>
      </c>
      <c r="Y15" s="345">
        <v>0</v>
      </c>
      <c r="Z15" s="345">
        <v>0</v>
      </c>
      <c r="AA15" s="345">
        <v>0</v>
      </c>
      <c r="AB15" s="345">
        <v>5</v>
      </c>
      <c r="AC15" s="345">
        <v>0</v>
      </c>
      <c r="AD15" s="345">
        <v>0</v>
      </c>
      <c r="AE15" s="345">
        <v>56</v>
      </c>
      <c r="AF15" s="345">
        <v>22</v>
      </c>
      <c r="AG15" s="345">
        <v>762</v>
      </c>
      <c r="AH15" s="345">
        <v>66</v>
      </c>
      <c r="AI15" s="345">
        <v>0</v>
      </c>
      <c r="AJ15" s="345">
        <v>0</v>
      </c>
      <c r="AK15" s="345">
        <v>11</v>
      </c>
      <c r="AL15" s="345">
        <v>0</v>
      </c>
      <c r="AM15" s="345">
        <v>0</v>
      </c>
      <c r="AN15" s="345">
        <v>0</v>
      </c>
      <c r="AO15" s="345">
        <v>0</v>
      </c>
      <c r="AP15" s="345">
        <v>0</v>
      </c>
      <c r="AQ15" s="345">
        <v>59</v>
      </c>
      <c r="AR15" s="345">
        <v>7</v>
      </c>
      <c r="AS15" s="345">
        <v>12</v>
      </c>
      <c r="AT15" s="345">
        <v>1</v>
      </c>
      <c r="AU15" s="345">
        <v>60</v>
      </c>
      <c r="AV15" s="345">
        <v>16</v>
      </c>
      <c r="AW15" s="345">
        <v>121</v>
      </c>
      <c r="AX15" s="345">
        <v>158</v>
      </c>
      <c r="AY15" s="345">
        <v>0</v>
      </c>
      <c r="AZ15" s="345">
        <v>9</v>
      </c>
      <c r="BA15" s="345">
        <v>0</v>
      </c>
      <c r="BB15" s="345">
        <v>1</v>
      </c>
      <c r="BC15" s="345">
        <v>21</v>
      </c>
      <c r="BD15" s="345">
        <v>0</v>
      </c>
      <c r="BE15" s="345">
        <v>0</v>
      </c>
      <c r="BF15" s="345">
        <v>0</v>
      </c>
      <c r="BG15" s="345">
        <v>52</v>
      </c>
      <c r="BH15" s="345">
        <v>0</v>
      </c>
      <c r="BI15" s="345">
        <v>0</v>
      </c>
      <c r="BJ15" s="345">
        <v>308</v>
      </c>
      <c r="BK15" s="345">
        <v>0</v>
      </c>
      <c r="BL15" s="345">
        <v>98</v>
      </c>
      <c r="BM15" s="345">
        <v>176</v>
      </c>
      <c r="BN15" s="345">
        <v>19</v>
      </c>
      <c r="BO15" s="345">
        <v>1</v>
      </c>
      <c r="BP15" s="345">
        <v>0</v>
      </c>
      <c r="BQ15" s="345">
        <v>0</v>
      </c>
      <c r="BR15" s="345">
        <v>4</v>
      </c>
      <c r="BS15" s="345">
        <v>1</v>
      </c>
      <c r="BT15" s="345">
        <v>166</v>
      </c>
      <c r="BU15" s="345">
        <v>1</v>
      </c>
      <c r="BV15" s="345">
        <v>0</v>
      </c>
      <c r="BW15" s="345">
        <v>0</v>
      </c>
      <c r="BX15" s="345">
        <v>0</v>
      </c>
      <c r="BY15" s="345">
        <v>4</v>
      </c>
      <c r="BZ15" s="345">
        <v>8</v>
      </c>
      <c r="CA15" s="345">
        <v>2</v>
      </c>
      <c r="CB15" s="345">
        <v>17</v>
      </c>
      <c r="CC15" s="345">
        <v>0</v>
      </c>
      <c r="CD15" s="345">
        <v>0</v>
      </c>
      <c r="CE15" s="345">
        <v>2</v>
      </c>
      <c r="CF15" s="345">
        <v>14</v>
      </c>
      <c r="CG15" s="345">
        <v>0</v>
      </c>
      <c r="CH15" s="345">
        <v>2</v>
      </c>
      <c r="CI15" s="345">
        <v>0</v>
      </c>
      <c r="CJ15" s="345">
        <v>6</v>
      </c>
      <c r="CK15" s="345">
        <v>0</v>
      </c>
      <c r="CL15" s="345">
        <v>1</v>
      </c>
      <c r="CM15" s="345">
        <v>28</v>
      </c>
      <c r="CN15" s="345">
        <v>0</v>
      </c>
      <c r="CO15" s="345">
        <v>0</v>
      </c>
      <c r="CP15" s="345">
        <v>22</v>
      </c>
      <c r="CQ15" s="345">
        <v>48</v>
      </c>
      <c r="CR15" s="345">
        <v>7</v>
      </c>
      <c r="CS15" s="345">
        <v>8</v>
      </c>
      <c r="CT15" s="345">
        <v>9</v>
      </c>
      <c r="CU15" s="345">
        <v>5</v>
      </c>
      <c r="CV15" s="345">
        <v>0</v>
      </c>
      <c r="CW15" s="345">
        <v>1</v>
      </c>
      <c r="CX15" s="345">
        <v>57</v>
      </c>
      <c r="CY15" s="345">
        <v>29</v>
      </c>
      <c r="CZ15" s="345">
        <v>0</v>
      </c>
      <c r="DA15" s="345">
        <v>7</v>
      </c>
      <c r="DB15" s="345">
        <v>94</v>
      </c>
      <c r="DC15" s="345">
        <v>21</v>
      </c>
      <c r="DD15" s="345">
        <v>179</v>
      </c>
      <c r="DE15" s="346">
        <v>4</v>
      </c>
      <c r="DF15" s="347">
        <v>29356</v>
      </c>
      <c r="DG15" s="348">
        <v>9</v>
      </c>
      <c r="DH15" s="348">
        <v>602</v>
      </c>
      <c r="DI15" s="348">
        <v>0</v>
      </c>
      <c r="DJ15" s="348">
        <v>0</v>
      </c>
      <c r="DK15" s="348">
        <v>6</v>
      </c>
      <c r="DL15" s="348">
        <v>329</v>
      </c>
      <c r="DM15" s="346">
        <v>-1660</v>
      </c>
      <c r="DN15" s="347">
        <v>-714</v>
      </c>
      <c r="DO15" s="347">
        <v>28642</v>
      </c>
      <c r="DP15" s="346">
        <v>10999</v>
      </c>
      <c r="DQ15" s="347">
        <v>10285</v>
      </c>
      <c r="DR15" s="347">
        <v>39641</v>
      </c>
      <c r="DS15" s="348">
        <v>-27598</v>
      </c>
      <c r="DT15" s="347">
        <v>-17313</v>
      </c>
      <c r="DU15" s="347">
        <v>12043</v>
      </c>
    </row>
    <row r="16" spans="1:255">
      <c r="A16" s="349" t="s">
        <v>226</v>
      </c>
      <c r="B16" s="350" t="s">
        <v>13</v>
      </c>
      <c r="C16" s="344">
        <v>1409</v>
      </c>
      <c r="D16" s="345">
        <v>24</v>
      </c>
      <c r="E16" s="345">
        <v>83</v>
      </c>
      <c r="F16" s="345">
        <v>2</v>
      </c>
      <c r="G16" s="345">
        <v>23</v>
      </c>
      <c r="H16" s="345">
        <v>3</v>
      </c>
      <c r="I16" s="345">
        <v>39</v>
      </c>
      <c r="J16" s="345">
        <v>255</v>
      </c>
      <c r="K16" s="345">
        <v>34</v>
      </c>
      <c r="L16" s="345">
        <v>0</v>
      </c>
      <c r="M16" s="345">
        <v>0</v>
      </c>
      <c r="N16" s="345">
        <v>38</v>
      </c>
      <c r="O16" s="345">
        <v>1035</v>
      </c>
      <c r="P16" s="345">
        <v>33</v>
      </c>
      <c r="Q16" s="345">
        <v>46</v>
      </c>
      <c r="R16" s="345">
        <v>9</v>
      </c>
      <c r="S16" s="345">
        <v>59</v>
      </c>
      <c r="T16" s="345">
        <v>9</v>
      </c>
      <c r="U16" s="345">
        <v>0</v>
      </c>
      <c r="V16" s="345">
        <v>15</v>
      </c>
      <c r="W16" s="345">
        <v>0</v>
      </c>
      <c r="X16" s="345">
        <v>1</v>
      </c>
      <c r="Y16" s="345">
        <v>0</v>
      </c>
      <c r="Z16" s="345">
        <v>0</v>
      </c>
      <c r="AA16" s="345">
        <v>243</v>
      </c>
      <c r="AB16" s="345">
        <v>47</v>
      </c>
      <c r="AC16" s="345">
        <v>0</v>
      </c>
      <c r="AD16" s="345">
        <v>1</v>
      </c>
      <c r="AE16" s="345">
        <v>31</v>
      </c>
      <c r="AF16" s="345">
        <v>3</v>
      </c>
      <c r="AG16" s="345">
        <v>44</v>
      </c>
      <c r="AH16" s="345">
        <v>141</v>
      </c>
      <c r="AI16" s="345">
        <v>26</v>
      </c>
      <c r="AJ16" s="345">
        <v>1</v>
      </c>
      <c r="AK16" s="345">
        <v>46</v>
      </c>
      <c r="AL16" s="345">
        <v>0</v>
      </c>
      <c r="AM16" s="345">
        <v>0</v>
      </c>
      <c r="AN16" s="345">
        <v>24</v>
      </c>
      <c r="AO16" s="345">
        <v>5</v>
      </c>
      <c r="AP16" s="345">
        <v>3</v>
      </c>
      <c r="AQ16" s="345">
        <v>39</v>
      </c>
      <c r="AR16" s="345">
        <v>40</v>
      </c>
      <c r="AS16" s="345">
        <v>40</v>
      </c>
      <c r="AT16" s="345">
        <v>43</v>
      </c>
      <c r="AU16" s="345">
        <v>156</v>
      </c>
      <c r="AV16" s="345">
        <v>41</v>
      </c>
      <c r="AW16" s="345">
        <v>196</v>
      </c>
      <c r="AX16" s="345">
        <v>877</v>
      </c>
      <c r="AY16" s="345">
        <v>201</v>
      </c>
      <c r="AZ16" s="345">
        <v>19</v>
      </c>
      <c r="BA16" s="345">
        <v>9</v>
      </c>
      <c r="BB16" s="345">
        <v>28</v>
      </c>
      <c r="BC16" s="345">
        <v>69</v>
      </c>
      <c r="BD16" s="345">
        <v>63</v>
      </c>
      <c r="BE16" s="345">
        <v>0</v>
      </c>
      <c r="BF16" s="345">
        <v>1</v>
      </c>
      <c r="BG16" s="345">
        <v>37</v>
      </c>
      <c r="BH16" s="345">
        <v>0</v>
      </c>
      <c r="BI16" s="345">
        <v>2</v>
      </c>
      <c r="BJ16" s="345">
        <v>460</v>
      </c>
      <c r="BK16" s="345">
        <v>6</v>
      </c>
      <c r="BL16" s="345">
        <v>711</v>
      </c>
      <c r="BM16" s="345">
        <v>111</v>
      </c>
      <c r="BN16" s="345">
        <v>219</v>
      </c>
      <c r="BO16" s="345">
        <v>57</v>
      </c>
      <c r="BP16" s="345">
        <v>15</v>
      </c>
      <c r="BQ16" s="345">
        <v>2</v>
      </c>
      <c r="BR16" s="345">
        <v>30</v>
      </c>
      <c r="BS16" s="345">
        <v>83</v>
      </c>
      <c r="BT16" s="345">
        <v>2223</v>
      </c>
      <c r="BU16" s="345">
        <v>333</v>
      </c>
      <c r="BV16" s="345">
        <v>4</v>
      </c>
      <c r="BW16" s="345">
        <v>0</v>
      </c>
      <c r="BX16" s="345">
        <v>0</v>
      </c>
      <c r="BY16" s="345">
        <v>12</v>
      </c>
      <c r="BZ16" s="345">
        <v>169</v>
      </c>
      <c r="CA16" s="345">
        <v>62</v>
      </c>
      <c r="CB16" s="345">
        <v>14</v>
      </c>
      <c r="CC16" s="345">
        <v>4</v>
      </c>
      <c r="CD16" s="345">
        <v>0</v>
      </c>
      <c r="CE16" s="345">
        <v>7</v>
      </c>
      <c r="CF16" s="345">
        <v>30</v>
      </c>
      <c r="CG16" s="345">
        <v>11</v>
      </c>
      <c r="CH16" s="345">
        <v>51</v>
      </c>
      <c r="CI16" s="345">
        <v>16</v>
      </c>
      <c r="CJ16" s="345">
        <v>14</v>
      </c>
      <c r="CK16" s="345">
        <v>2</v>
      </c>
      <c r="CL16" s="345">
        <v>35</v>
      </c>
      <c r="CM16" s="345">
        <v>1374</v>
      </c>
      <c r="CN16" s="345">
        <v>19</v>
      </c>
      <c r="CO16" s="345">
        <v>113</v>
      </c>
      <c r="CP16" s="345">
        <v>875</v>
      </c>
      <c r="CQ16" s="345">
        <v>73</v>
      </c>
      <c r="CR16" s="345">
        <v>594</v>
      </c>
      <c r="CS16" s="345">
        <v>327</v>
      </c>
      <c r="CT16" s="345">
        <v>1695</v>
      </c>
      <c r="CU16" s="345">
        <v>115</v>
      </c>
      <c r="CV16" s="345">
        <v>3</v>
      </c>
      <c r="CW16" s="345">
        <v>76</v>
      </c>
      <c r="CX16" s="345">
        <v>288</v>
      </c>
      <c r="CY16" s="345">
        <v>457</v>
      </c>
      <c r="CZ16" s="345">
        <v>113</v>
      </c>
      <c r="DA16" s="345">
        <v>199</v>
      </c>
      <c r="DB16" s="345">
        <v>156</v>
      </c>
      <c r="DC16" s="345">
        <v>358</v>
      </c>
      <c r="DD16" s="345">
        <v>30</v>
      </c>
      <c r="DE16" s="346">
        <v>13</v>
      </c>
      <c r="DF16" s="347">
        <v>17152</v>
      </c>
      <c r="DG16" s="348">
        <v>802</v>
      </c>
      <c r="DH16" s="348">
        <v>28111</v>
      </c>
      <c r="DI16" s="348">
        <v>0</v>
      </c>
      <c r="DJ16" s="348">
        <v>0</v>
      </c>
      <c r="DK16" s="348">
        <v>1</v>
      </c>
      <c r="DL16" s="348">
        <v>1507</v>
      </c>
      <c r="DM16" s="346">
        <v>1290</v>
      </c>
      <c r="DN16" s="347">
        <v>31711</v>
      </c>
      <c r="DO16" s="347">
        <v>48863</v>
      </c>
      <c r="DP16" s="346">
        <v>81718</v>
      </c>
      <c r="DQ16" s="347">
        <v>113429</v>
      </c>
      <c r="DR16" s="347">
        <v>130581</v>
      </c>
      <c r="DS16" s="348">
        <v>-40678</v>
      </c>
      <c r="DT16" s="347">
        <v>72751</v>
      </c>
      <c r="DU16" s="347">
        <v>89903</v>
      </c>
    </row>
    <row r="17" spans="1:125">
      <c r="A17" s="349" t="s">
        <v>227</v>
      </c>
      <c r="B17" s="350" t="s">
        <v>228</v>
      </c>
      <c r="C17" s="344">
        <v>26</v>
      </c>
      <c r="D17" s="345">
        <v>191</v>
      </c>
      <c r="E17" s="345">
        <v>3</v>
      </c>
      <c r="F17" s="345">
        <v>113</v>
      </c>
      <c r="G17" s="345">
        <v>5</v>
      </c>
      <c r="H17" s="345">
        <v>0</v>
      </c>
      <c r="I17" s="345">
        <v>6</v>
      </c>
      <c r="J17" s="345">
        <v>98</v>
      </c>
      <c r="K17" s="345">
        <v>22</v>
      </c>
      <c r="L17" s="345">
        <v>29</v>
      </c>
      <c r="M17" s="345">
        <v>0</v>
      </c>
      <c r="N17" s="345">
        <v>2</v>
      </c>
      <c r="O17" s="345">
        <v>28</v>
      </c>
      <c r="P17" s="345">
        <v>2820</v>
      </c>
      <c r="Q17" s="345">
        <v>3712</v>
      </c>
      <c r="R17" s="345">
        <v>30</v>
      </c>
      <c r="S17" s="345">
        <v>168</v>
      </c>
      <c r="T17" s="345">
        <v>1</v>
      </c>
      <c r="U17" s="345">
        <v>0</v>
      </c>
      <c r="V17" s="345">
        <v>0</v>
      </c>
      <c r="W17" s="345">
        <v>0</v>
      </c>
      <c r="X17" s="345">
        <v>0</v>
      </c>
      <c r="Y17" s="345">
        <v>0</v>
      </c>
      <c r="Z17" s="345">
        <v>0</v>
      </c>
      <c r="AA17" s="345">
        <v>2</v>
      </c>
      <c r="AB17" s="345">
        <v>23</v>
      </c>
      <c r="AC17" s="345">
        <v>0</v>
      </c>
      <c r="AD17" s="345">
        <v>0</v>
      </c>
      <c r="AE17" s="345">
        <v>14</v>
      </c>
      <c r="AF17" s="345">
        <v>0</v>
      </c>
      <c r="AG17" s="345">
        <v>50</v>
      </c>
      <c r="AH17" s="345">
        <v>245</v>
      </c>
      <c r="AI17" s="345">
        <v>2</v>
      </c>
      <c r="AJ17" s="345">
        <v>8</v>
      </c>
      <c r="AK17" s="345">
        <v>28</v>
      </c>
      <c r="AL17" s="345">
        <v>0</v>
      </c>
      <c r="AM17" s="345">
        <v>0</v>
      </c>
      <c r="AN17" s="345">
        <v>7</v>
      </c>
      <c r="AO17" s="345">
        <v>0</v>
      </c>
      <c r="AP17" s="345">
        <v>0</v>
      </c>
      <c r="AQ17" s="345">
        <v>203</v>
      </c>
      <c r="AR17" s="345">
        <v>52</v>
      </c>
      <c r="AS17" s="345">
        <v>27</v>
      </c>
      <c r="AT17" s="345">
        <v>5</v>
      </c>
      <c r="AU17" s="345">
        <v>31</v>
      </c>
      <c r="AV17" s="345">
        <v>81</v>
      </c>
      <c r="AW17" s="345">
        <v>4</v>
      </c>
      <c r="AX17" s="345">
        <v>38</v>
      </c>
      <c r="AY17" s="345">
        <v>22</v>
      </c>
      <c r="AZ17" s="345">
        <v>1</v>
      </c>
      <c r="BA17" s="345">
        <v>1</v>
      </c>
      <c r="BB17" s="345">
        <v>33</v>
      </c>
      <c r="BC17" s="345">
        <v>6</v>
      </c>
      <c r="BD17" s="345">
        <v>3</v>
      </c>
      <c r="BE17" s="345">
        <v>0</v>
      </c>
      <c r="BF17" s="345">
        <v>1</v>
      </c>
      <c r="BG17" s="345">
        <v>24</v>
      </c>
      <c r="BH17" s="345">
        <v>1</v>
      </c>
      <c r="BI17" s="345">
        <v>3</v>
      </c>
      <c r="BJ17" s="345">
        <v>2331</v>
      </c>
      <c r="BK17" s="345">
        <v>0</v>
      </c>
      <c r="BL17" s="345">
        <v>16519</v>
      </c>
      <c r="BM17" s="345">
        <v>977</v>
      </c>
      <c r="BN17" s="345">
        <v>340</v>
      </c>
      <c r="BO17" s="345">
        <v>155</v>
      </c>
      <c r="BP17" s="345">
        <v>62</v>
      </c>
      <c r="BQ17" s="345">
        <v>0</v>
      </c>
      <c r="BR17" s="345">
        <v>0</v>
      </c>
      <c r="BS17" s="345">
        <v>0</v>
      </c>
      <c r="BT17" s="345">
        <v>331</v>
      </c>
      <c r="BU17" s="345">
        <v>18</v>
      </c>
      <c r="BV17" s="345">
        <v>0</v>
      </c>
      <c r="BW17" s="345">
        <v>0</v>
      </c>
      <c r="BX17" s="345">
        <v>1</v>
      </c>
      <c r="BY17" s="345">
        <v>0</v>
      </c>
      <c r="BZ17" s="345">
        <v>0</v>
      </c>
      <c r="CA17" s="345">
        <v>0</v>
      </c>
      <c r="CB17" s="345">
        <v>2</v>
      </c>
      <c r="CC17" s="345">
        <v>0</v>
      </c>
      <c r="CD17" s="345">
        <v>0</v>
      </c>
      <c r="CE17" s="345">
        <v>4</v>
      </c>
      <c r="CF17" s="345">
        <v>195</v>
      </c>
      <c r="CG17" s="345">
        <v>0</v>
      </c>
      <c r="CH17" s="345">
        <v>4</v>
      </c>
      <c r="CI17" s="345">
        <v>3</v>
      </c>
      <c r="CJ17" s="345">
        <v>0</v>
      </c>
      <c r="CK17" s="345">
        <v>0</v>
      </c>
      <c r="CL17" s="345">
        <v>3</v>
      </c>
      <c r="CM17" s="345">
        <v>12</v>
      </c>
      <c r="CN17" s="345">
        <v>6</v>
      </c>
      <c r="CO17" s="345">
        <v>6</v>
      </c>
      <c r="CP17" s="345">
        <v>0</v>
      </c>
      <c r="CQ17" s="345">
        <v>10</v>
      </c>
      <c r="CR17" s="345">
        <v>3</v>
      </c>
      <c r="CS17" s="345">
        <v>3</v>
      </c>
      <c r="CT17" s="345">
        <v>8</v>
      </c>
      <c r="CU17" s="345">
        <v>1</v>
      </c>
      <c r="CV17" s="345">
        <v>0</v>
      </c>
      <c r="CW17" s="345">
        <v>3</v>
      </c>
      <c r="CX17" s="345">
        <v>45</v>
      </c>
      <c r="CY17" s="345">
        <v>11</v>
      </c>
      <c r="CZ17" s="345">
        <v>151</v>
      </c>
      <c r="DA17" s="345">
        <v>13</v>
      </c>
      <c r="DB17" s="345">
        <v>20</v>
      </c>
      <c r="DC17" s="345">
        <v>37</v>
      </c>
      <c r="DD17" s="345">
        <v>0</v>
      </c>
      <c r="DE17" s="346">
        <v>0</v>
      </c>
      <c r="DF17" s="347">
        <v>29443</v>
      </c>
      <c r="DG17" s="348">
        <v>39</v>
      </c>
      <c r="DH17" s="348">
        <v>329</v>
      </c>
      <c r="DI17" s="348">
        <v>15</v>
      </c>
      <c r="DJ17" s="348">
        <v>0</v>
      </c>
      <c r="DK17" s="348">
        <v>7</v>
      </c>
      <c r="DL17" s="348">
        <v>182</v>
      </c>
      <c r="DM17" s="346">
        <v>-76</v>
      </c>
      <c r="DN17" s="347">
        <v>496</v>
      </c>
      <c r="DO17" s="347">
        <v>29939</v>
      </c>
      <c r="DP17" s="346">
        <v>12996</v>
      </c>
      <c r="DQ17" s="347">
        <v>13492</v>
      </c>
      <c r="DR17" s="347">
        <v>42935</v>
      </c>
      <c r="DS17" s="348">
        <v>-26538</v>
      </c>
      <c r="DT17" s="347">
        <v>-13046</v>
      </c>
      <c r="DU17" s="347">
        <v>16397</v>
      </c>
    </row>
    <row r="18" spans="1:125">
      <c r="A18" s="349" t="s">
        <v>229</v>
      </c>
      <c r="B18" s="350" t="s">
        <v>15</v>
      </c>
      <c r="C18" s="344">
        <v>0</v>
      </c>
      <c r="D18" s="345">
        <v>0</v>
      </c>
      <c r="E18" s="345">
        <v>0</v>
      </c>
      <c r="F18" s="345">
        <v>1</v>
      </c>
      <c r="G18" s="345">
        <v>1</v>
      </c>
      <c r="H18" s="345">
        <v>3</v>
      </c>
      <c r="I18" s="345">
        <v>13</v>
      </c>
      <c r="J18" s="345">
        <v>96</v>
      </c>
      <c r="K18" s="345">
        <v>35</v>
      </c>
      <c r="L18" s="345">
        <v>0</v>
      </c>
      <c r="M18" s="345">
        <v>0</v>
      </c>
      <c r="N18" s="345">
        <v>8</v>
      </c>
      <c r="O18" s="345">
        <v>58</v>
      </c>
      <c r="P18" s="345">
        <v>2</v>
      </c>
      <c r="Q18" s="345">
        <v>962</v>
      </c>
      <c r="R18" s="345">
        <v>5</v>
      </c>
      <c r="S18" s="345">
        <v>32</v>
      </c>
      <c r="T18" s="345">
        <v>11</v>
      </c>
      <c r="U18" s="345">
        <v>0</v>
      </c>
      <c r="V18" s="345">
        <v>13</v>
      </c>
      <c r="W18" s="345">
        <v>0</v>
      </c>
      <c r="X18" s="345">
        <v>2</v>
      </c>
      <c r="Y18" s="345">
        <v>0</v>
      </c>
      <c r="Z18" s="345">
        <v>0</v>
      </c>
      <c r="AA18" s="345">
        <v>394</v>
      </c>
      <c r="AB18" s="345">
        <v>32</v>
      </c>
      <c r="AC18" s="345">
        <v>0</v>
      </c>
      <c r="AD18" s="345">
        <v>0</v>
      </c>
      <c r="AE18" s="345">
        <v>71</v>
      </c>
      <c r="AF18" s="345">
        <v>2</v>
      </c>
      <c r="AG18" s="345">
        <v>4</v>
      </c>
      <c r="AH18" s="345">
        <v>13</v>
      </c>
      <c r="AI18" s="345">
        <v>18</v>
      </c>
      <c r="AJ18" s="345">
        <v>1</v>
      </c>
      <c r="AK18" s="345">
        <v>27</v>
      </c>
      <c r="AL18" s="345">
        <v>0</v>
      </c>
      <c r="AM18" s="345">
        <v>0</v>
      </c>
      <c r="AN18" s="345">
        <v>20</v>
      </c>
      <c r="AO18" s="345">
        <v>0</v>
      </c>
      <c r="AP18" s="345">
        <v>0</v>
      </c>
      <c r="AQ18" s="345">
        <v>24</v>
      </c>
      <c r="AR18" s="345">
        <v>14</v>
      </c>
      <c r="AS18" s="345">
        <v>10</v>
      </c>
      <c r="AT18" s="345">
        <v>9</v>
      </c>
      <c r="AU18" s="345">
        <v>77</v>
      </c>
      <c r="AV18" s="345">
        <v>22</v>
      </c>
      <c r="AW18" s="345">
        <v>75</v>
      </c>
      <c r="AX18" s="345">
        <v>326</v>
      </c>
      <c r="AY18" s="345">
        <v>73</v>
      </c>
      <c r="AZ18" s="345">
        <v>5</v>
      </c>
      <c r="BA18" s="345">
        <v>10</v>
      </c>
      <c r="BB18" s="345">
        <v>14</v>
      </c>
      <c r="BC18" s="345">
        <v>168</v>
      </c>
      <c r="BD18" s="345">
        <v>808</v>
      </c>
      <c r="BE18" s="345">
        <v>0</v>
      </c>
      <c r="BF18" s="345">
        <v>1</v>
      </c>
      <c r="BG18" s="345">
        <v>25</v>
      </c>
      <c r="BH18" s="345">
        <v>0</v>
      </c>
      <c r="BI18" s="345">
        <v>1</v>
      </c>
      <c r="BJ18" s="345">
        <v>320</v>
      </c>
      <c r="BK18" s="345">
        <v>0</v>
      </c>
      <c r="BL18" s="345">
        <v>2416</v>
      </c>
      <c r="BM18" s="345">
        <v>1549</v>
      </c>
      <c r="BN18" s="345">
        <v>12</v>
      </c>
      <c r="BO18" s="345">
        <v>3</v>
      </c>
      <c r="BP18" s="345">
        <v>82</v>
      </c>
      <c r="BQ18" s="345">
        <v>3</v>
      </c>
      <c r="BR18" s="345">
        <v>105</v>
      </c>
      <c r="BS18" s="345">
        <v>112</v>
      </c>
      <c r="BT18" s="345">
        <v>625</v>
      </c>
      <c r="BU18" s="345">
        <v>593</v>
      </c>
      <c r="BV18" s="345">
        <v>12</v>
      </c>
      <c r="BW18" s="345">
        <v>52</v>
      </c>
      <c r="BX18" s="345">
        <v>77</v>
      </c>
      <c r="BY18" s="345">
        <v>3</v>
      </c>
      <c r="BZ18" s="345">
        <v>59</v>
      </c>
      <c r="CA18" s="345">
        <v>0</v>
      </c>
      <c r="CB18" s="345">
        <v>5</v>
      </c>
      <c r="CC18" s="345">
        <v>1</v>
      </c>
      <c r="CD18" s="345">
        <v>0</v>
      </c>
      <c r="CE18" s="345">
        <v>18</v>
      </c>
      <c r="CF18" s="345">
        <v>42</v>
      </c>
      <c r="CG18" s="345">
        <v>2</v>
      </c>
      <c r="CH18" s="345">
        <v>310</v>
      </c>
      <c r="CI18" s="345">
        <v>18</v>
      </c>
      <c r="CJ18" s="345">
        <v>52</v>
      </c>
      <c r="CK18" s="345">
        <v>9</v>
      </c>
      <c r="CL18" s="345">
        <v>42</v>
      </c>
      <c r="CM18" s="345">
        <v>377</v>
      </c>
      <c r="CN18" s="345">
        <v>313</v>
      </c>
      <c r="CO18" s="345">
        <v>167</v>
      </c>
      <c r="CP18" s="345">
        <v>686</v>
      </c>
      <c r="CQ18" s="345">
        <v>17</v>
      </c>
      <c r="CR18" s="345">
        <v>842</v>
      </c>
      <c r="CS18" s="345">
        <v>391</v>
      </c>
      <c r="CT18" s="345">
        <v>852</v>
      </c>
      <c r="CU18" s="345">
        <v>50</v>
      </c>
      <c r="CV18" s="345">
        <v>4</v>
      </c>
      <c r="CW18" s="345">
        <v>19</v>
      </c>
      <c r="CX18" s="345">
        <v>319</v>
      </c>
      <c r="CY18" s="345">
        <v>147</v>
      </c>
      <c r="CZ18" s="345">
        <v>437</v>
      </c>
      <c r="DA18" s="345">
        <v>33</v>
      </c>
      <c r="DB18" s="345">
        <v>226</v>
      </c>
      <c r="DC18" s="345">
        <v>154</v>
      </c>
      <c r="DD18" s="345">
        <v>0</v>
      </c>
      <c r="DE18" s="346">
        <v>10</v>
      </c>
      <c r="DF18" s="347">
        <v>15052</v>
      </c>
      <c r="DG18" s="348">
        <v>153</v>
      </c>
      <c r="DH18" s="348">
        <v>3341</v>
      </c>
      <c r="DI18" s="348">
        <v>3</v>
      </c>
      <c r="DJ18" s="348">
        <v>0</v>
      </c>
      <c r="DK18" s="348">
        <v>255</v>
      </c>
      <c r="DL18" s="348">
        <v>9881</v>
      </c>
      <c r="DM18" s="346">
        <v>-444</v>
      </c>
      <c r="DN18" s="347">
        <v>13189</v>
      </c>
      <c r="DO18" s="347">
        <v>28241</v>
      </c>
      <c r="DP18" s="346">
        <v>20643</v>
      </c>
      <c r="DQ18" s="347">
        <v>33832</v>
      </c>
      <c r="DR18" s="347">
        <v>48884</v>
      </c>
      <c r="DS18" s="348">
        <v>-26367</v>
      </c>
      <c r="DT18" s="347">
        <v>7465</v>
      </c>
      <c r="DU18" s="347">
        <v>22517</v>
      </c>
    </row>
    <row r="19" spans="1:125">
      <c r="A19" s="349" t="s">
        <v>230</v>
      </c>
      <c r="B19" s="350" t="s">
        <v>16</v>
      </c>
      <c r="C19" s="344">
        <v>14</v>
      </c>
      <c r="D19" s="345">
        <v>0</v>
      </c>
      <c r="E19" s="345">
        <v>4</v>
      </c>
      <c r="F19" s="345">
        <v>0</v>
      </c>
      <c r="G19" s="345">
        <v>0</v>
      </c>
      <c r="H19" s="345">
        <v>0</v>
      </c>
      <c r="I19" s="345">
        <v>0</v>
      </c>
      <c r="J19" s="345">
        <v>87</v>
      </c>
      <c r="K19" s="345">
        <v>3</v>
      </c>
      <c r="L19" s="345">
        <v>0</v>
      </c>
      <c r="M19" s="345">
        <v>0</v>
      </c>
      <c r="N19" s="345">
        <v>3</v>
      </c>
      <c r="O19" s="345">
        <v>172</v>
      </c>
      <c r="P19" s="345">
        <v>112</v>
      </c>
      <c r="Q19" s="345">
        <v>363</v>
      </c>
      <c r="R19" s="345">
        <v>3690</v>
      </c>
      <c r="S19" s="345">
        <v>12083</v>
      </c>
      <c r="T19" s="345">
        <v>3656</v>
      </c>
      <c r="U19" s="345">
        <v>0</v>
      </c>
      <c r="V19" s="345">
        <v>0</v>
      </c>
      <c r="W19" s="345">
        <v>0</v>
      </c>
      <c r="X19" s="345">
        <v>0</v>
      </c>
      <c r="Y19" s="345">
        <v>0</v>
      </c>
      <c r="Z19" s="345">
        <v>0</v>
      </c>
      <c r="AA19" s="345">
        <v>485</v>
      </c>
      <c r="AB19" s="345">
        <v>53</v>
      </c>
      <c r="AC19" s="345">
        <v>0</v>
      </c>
      <c r="AD19" s="345">
        <v>0</v>
      </c>
      <c r="AE19" s="345">
        <v>305</v>
      </c>
      <c r="AF19" s="345">
        <v>6</v>
      </c>
      <c r="AG19" s="345">
        <v>23</v>
      </c>
      <c r="AH19" s="345">
        <v>511</v>
      </c>
      <c r="AI19" s="345">
        <v>0</v>
      </c>
      <c r="AJ19" s="345">
        <v>5</v>
      </c>
      <c r="AK19" s="345">
        <v>5</v>
      </c>
      <c r="AL19" s="345">
        <v>0</v>
      </c>
      <c r="AM19" s="345">
        <v>0</v>
      </c>
      <c r="AN19" s="345">
        <v>0</v>
      </c>
      <c r="AO19" s="345">
        <v>2</v>
      </c>
      <c r="AP19" s="345">
        <v>0</v>
      </c>
      <c r="AQ19" s="345">
        <v>108</v>
      </c>
      <c r="AR19" s="345">
        <v>7</v>
      </c>
      <c r="AS19" s="345">
        <v>20</v>
      </c>
      <c r="AT19" s="345">
        <v>20</v>
      </c>
      <c r="AU19" s="345">
        <v>42</v>
      </c>
      <c r="AV19" s="345">
        <v>24</v>
      </c>
      <c r="AW19" s="345">
        <v>54</v>
      </c>
      <c r="AX19" s="345">
        <v>1980</v>
      </c>
      <c r="AY19" s="345">
        <v>183</v>
      </c>
      <c r="AZ19" s="345">
        <v>7</v>
      </c>
      <c r="BA19" s="345">
        <v>2</v>
      </c>
      <c r="BB19" s="345">
        <v>40</v>
      </c>
      <c r="BC19" s="345">
        <v>89</v>
      </c>
      <c r="BD19" s="345">
        <v>55</v>
      </c>
      <c r="BE19" s="345">
        <v>0</v>
      </c>
      <c r="BF19" s="345">
        <v>0</v>
      </c>
      <c r="BG19" s="345">
        <v>36</v>
      </c>
      <c r="BH19" s="345">
        <v>0</v>
      </c>
      <c r="BI19" s="345">
        <v>0</v>
      </c>
      <c r="BJ19" s="345">
        <v>995</v>
      </c>
      <c r="BK19" s="345">
        <v>1</v>
      </c>
      <c r="BL19" s="345">
        <v>950</v>
      </c>
      <c r="BM19" s="345">
        <v>172</v>
      </c>
      <c r="BN19" s="345">
        <v>0</v>
      </c>
      <c r="BO19" s="345">
        <v>0</v>
      </c>
      <c r="BP19" s="345">
        <v>0</v>
      </c>
      <c r="BQ19" s="345">
        <v>0</v>
      </c>
      <c r="BR19" s="345">
        <v>0</v>
      </c>
      <c r="BS19" s="345">
        <v>8</v>
      </c>
      <c r="BT19" s="345">
        <v>-373</v>
      </c>
      <c r="BU19" s="345">
        <v>106</v>
      </c>
      <c r="BV19" s="345">
        <v>0</v>
      </c>
      <c r="BW19" s="345">
        <v>0</v>
      </c>
      <c r="BX19" s="345">
        <v>41</v>
      </c>
      <c r="BY19" s="345">
        <v>0</v>
      </c>
      <c r="BZ19" s="345">
        <v>36</v>
      </c>
      <c r="CA19" s="345">
        <v>0</v>
      </c>
      <c r="CB19" s="345">
        <v>0</v>
      </c>
      <c r="CC19" s="345">
        <v>0</v>
      </c>
      <c r="CD19" s="345">
        <v>0</v>
      </c>
      <c r="CE19" s="345">
        <v>32</v>
      </c>
      <c r="CF19" s="345">
        <v>187</v>
      </c>
      <c r="CG19" s="345">
        <v>0</v>
      </c>
      <c r="CH19" s="345">
        <v>14</v>
      </c>
      <c r="CI19" s="345">
        <v>0</v>
      </c>
      <c r="CJ19" s="345">
        <v>84</v>
      </c>
      <c r="CK19" s="345">
        <v>1</v>
      </c>
      <c r="CL19" s="345">
        <v>1496</v>
      </c>
      <c r="CM19" s="345">
        <v>65</v>
      </c>
      <c r="CN19" s="345">
        <v>398</v>
      </c>
      <c r="CO19" s="345">
        <v>172</v>
      </c>
      <c r="CP19" s="345">
        <v>0</v>
      </c>
      <c r="CQ19" s="345">
        <v>48</v>
      </c>
      <c r="CR19" s="345">
        <v>124</v>
      </c>
      <c r="CS19" s="345">
        <v>97</v>
      </c>
      <c r="CT19" s="345">
        <v>133</v>
      </c>
      <c r="CU19" s="345">
        <v>0</v>
      </c>
      <c r="CV19" s="345">
        <v>0</v>
      </c>
      <c r="CW19" s="345">
        <v>8</v>
      </c>
      <c r="CX19" s="345">
        <v>526</v>
      </c>
      <c r="CY19" s="345">
        <v>49</v>
      </c>
      <c r="CZ19" s="345">
        <v>0</v>
      </c>
      <c r="DA19" s="345">
        <v>19</v>
      </c>
      <c r="DB19" s="345">
        <v>32</v>
      </c>
      <c r="DC19" s="345">
        <v>1</v>
      </c>
      <c r="DD19" s="345">
        <v>1308</v>
      </c>
      <c r="DE19" s="346">
        <v>17</v>
      </c>
      <c r="DF19" s="347">
        <v>30996</v>
      </c>
      <c r="DG19" s="348">
        <v>-280</v>
      </c>
      <c r="DH19" s="348">
        <v>-735</v>
      </c>
      <c r="DI19" s="348">
        <v>0</v>
      </c>
      <c r="DJ19" s="348">
        <v>0</v>
      </c>
      <c r="DK19" s="348">
        <v>0</v>
      </c>
      <c r="DL19" s="348">
        <v>0</v>
      </c>
      <c r="DM19" s="346">
        <v>-474</v>
      </c>
      <c r="DN19" s="347">
        <v>-1489</v>
      </c>
      <c r="DO19" s="347">
        <v>29507</v>
      </c>
      <c r="DP19" s="346">
        <v>6554</v>
      </c>
      <c r="DQ19" s="347">
        <v>5065</v>
      </c>
      <c r="DR19" s="347">
        <v>36061</v>
      </c>
      <c r="DS19" s="348">
        <v>-28700</v>
      </c>
      <c r="DT19" s="347">
        <v>-23635</v>
      </c>
      <c r="DU19" s="347">
        <v>7361</v>
      </c>
    </row>
    <row r="20" spans="1:125">
      <c r="A20" s="349" t="s">
        <v>231</v>
      </c>
      <c r="B20" s="350" t="s">
        <v>17</v>
      </c>
      <c r="C20" s="344">
        <v>6354</v>
      </c>
      <c r="D20" s="345">
        <v>107</v>
      </c>
      <c r="E20" s="345">
        <v>807</v>
      </c>
      <c r="F20" s="345">
        <v>81</v>
      </c>
      <c r="G20" s="345">
        <v>1</v>
      </c>
      <c r="H20" s="345">
        <v>0</v>
      </c>
      <c r="I20" s="345">
        <v>0</v>
      </c>
      <c r="J20" s="345">
        <v>4402</v>
      </c>
      <c r="K20" s="345">
        <v>1357</v>
      </c>
      <c r="L20" s="345">
        <v>2</v>
      </c>
      <c r="M20" s="345">
        <v>0</v>
      </c>
      <c r="N20" s="345">
        <v>12</v>
      </c>
      <c r="O20" s="345">
        <v>318</v>
      </c>
      <c r="P20" s="345">
        <v>21</v>
      </c>
      <c r="Q20" s="345">
        <v>242</v>
      </c>
      <c r="R20" s="345">
        <v>0</v>
      </c>
      <c r="S20" s="345">
        <v>1857</v>
      </c>
      <c r="T20" s="345">
        <v>29</v>
      </c>
      <c r="U20" s="345">
        <v>0</v>
      </c>
      <c r="V20" s="345">
        <v>10</v>
      </c>
      <c r="W20" s="345">
        <v>0</v>
      </c>
      <c r="X20" s="345">
        <v>3</v>
      </c>
      <c r="Y20" s="345">
        <v>0</v>
      </c>
      <c r="Z20" s="345">
        <v>0</v>
      </c>
      <c r="AA20" s="345">
        <v>5125</v>
      </c>
      <c r="AB20" s="345">
        <v>1035</v>
      </c>
      <c r="AC20" s="345">
        <v>0</v>
      </c>
      <c r="AD20" s="345">
        <v>0</v>
      </c>
      <c r="AE20" s="345">
        <v>180</v>
      </c>
      <c r="AF20" s="345">
        <v>2</v>
      </c>
      <c r="AG20" s="345">
        <v>238</v>
      </c>
      <c r="AH20" s="345">
        <v>503</v>
      </c>
      <c r="AI20" s="345">
        <v>3</v>
      </c>
      <c r="AJ20" s="345">
        <v>8</v>
      </c>
      <c r="AK20" s="345">
        <v>64</v>
      </c>
      <c r="AL20" s="345">
        <v>0</v>
      </c>
      <c r="AM20" s="345">
        <v>0</v>
      </c>
      <c r="AN20" s="345">
        <v>0</v>
      </c>
      <c r="AO20" s="345">
        <v>0</v>
      </c>
      <c r="AP20" s="345">
        <v>0</v>
      </c>
      <c r="AQ20" s="345">
        <v>9</v>
      </c>
      <c r="AR20" s="345">
        <v>3</v>
      </c>
      <c r="AS20" s="345">
        <v>81</v>
      </c>
      <c r="AT20" s="345">
        <v>25</v>
      </c>
      <c r="AU20" s="345">
        <v>100</v>
      </c>
      <c r="AV20" s="345">
        <v>206</v>
      </c>
      <c r="AW20" s="345">
        <v>49</v>
      </c>
      <c r="AX20" s="345">
        <v>1883</v>
      </c>
      <c r="AY20" s="345">
        <v>133</v>
      </c>
      <c r="AZ20" s="345">
        <v>23</v>
      </c>
      <c r="BA20" s="345">
        <v>9</v>
      </c>
      <c r="BB20" s="345">
        <v>262</v>
      </c>
      <c r="BC20" s="345">
        <v>90</v>
      </c>
      <c r="BD20" s="345">
        <v>158</v>
      </c>
      <c r="BE20" s="345">
        <v>0</v>
      </c>
      <c r="BF20" s="345">
        <v>0</v>
      </c>
      <c r="BG20" s="345">
        <v>39</v>
      </c>
      <c r="BH20" s="345">
        <v>0</v>
      </c>
      <c r="BI20" s="345">
        <v>1</v>
      </c>
      <c r="BJ20" s="345">
        <v>777</v>
      </c>
      <c r="BK20" s="345">
        <v>5</v>
      </c>
      <c r="BL20" s="345">
        <v>4</v>
      </c>
      <c r="BM20" s="345">
        <v>143</v>
      </c>
      <c r="BN20" s="345">
        <v>0</v>
      </c>
      <c r="BO20" s="345">
        <v>0</v>
      </c>
      <c r="BP20" s="345">
        <v>0</v>
      </c>
      <c r="BQ20" s="345">
        <v>0</v>
      </c>
      <c r="BR20" s="345">
        <v>2</v>
      </c>
      <c r="BS20" s="345">
        <v>28</v>
      </c>
      <c r="BT20" s="345">
        <v>3580</v>
      </c>
      <c r="BU20" s="345">
        <v>335</v>
      </c>
      <c r="BV20" s="345">
        <v>2</v>
      </c>
      <c r="BW20" s="345">
        <v>0</v>
      </c>
      <c r="BX20" s="345">
        <v>0</v>
      </c>
      <c r="BY20" s="345">
        <v>3</v>
      </c>
      <c r="BZ20" s="345">
        <v>63</v>
      </c>
      <c r="CA20" s="345">
        <v>0</v>
      </c>
      <c r="CB20" s="345">
        <v>3</v>
      </c>
      <c r="CC20" s="345">
        <v>1</v>
      </c>
      <c r="CD20" s="345">
        <v>0</v>
      </c>
      <c r="CE20" s="345">
        <v>13</v>
      </c>
      <c r="CF20" s="345">
        <v>156</v>
      </c>
      <c r="CG20" s="345">
        <v>3</v>
      </c>
      <c r="CH20" s="345">
        <v>30</v>
      </c>
      <c r="CI20" s="345">
        <v>8</v>
      </c>
      <c r="CJ20" s="345">
        <v>14</v>
      </c>
      <c r="CK20" s="345">
        <v>1</v>
      </c>
      <c r="CL20" s="345">
        <v>6</v>
      </c>
      <c r="CM20" s="345">
        <v>64</v>
      </c>
      <c r="CN20" s="345">
        <v>146</v>
      </c>
      <c r="CO20" s="345">
        <v>255</v>
      </c>
      <c r="CP20" s="345">
        <v>362</v>
      </c>
      <c r="CQ20" s="345">
        <v>55</v>
      </c>
      <c r="CR20" s="345">
        <v>626</v>
      </c>
      <c r="CS20" s="345">
        <v>476</v>
      </c>
      <c r="CT20" s="345">
        <v>122</v>
      </c>
      <c r="CU20" s="345">
        <v>0</v>
      </c>
      <c r="CV20" s="345">
        <v>5</v>
      </c>
      <c r="CW20" s="345">
        <v>0</v>
      </c>
      <c r="CX20" s="345">
        <v>230</v>
      </c>
      <c r="CY20" s="345">
        <v>33</v>
      </c>
      <c r="CZ20" s="345">
        <v>496</v>
      </c>
      <c r="DA20" s="345">
        <v>15</v>
      </c>
      <c r="DB20" s="345">
        <v>21</v>
      </c>
      <c r="DC20" s="345">
        <v>46</v>
      </c>
      <c r="DD20" s="345">
        <v>3326</v>
      </c>
      <c r="DE20" s="346">
        <v>12</v>
      </c>
      <c r="DF20" s="347">
        <v>37299</v>
      </c>
      <c r="DG20" s="348">
        <v>616</v>
      </c>
      <c r="DH20" s="348">
        <v>2581</v>
      </c>
      <c r="DI20" s="348">
        <v>0</v>
      </c>
      <c r="DJ20" s="348">
        <v>0</v>
      </c>
      <c r="DK20" s="348">
        <v>0</v>
      </c>
      <c r="DL20" s="348">
        <v>0</v>
      </c>
      <c r="DM20" s="346">
        <v>733</v>
      </c>
      <c r="DN20" s="347">
        <v>3930</v>
      </c>
      <c r="DO20" s="347">
        <v>41229</v>
      </c>
      <c r="DP20" s="346">
        <v>49866</v>
      </c>
      <c r="DQ20" s="347">
        <v>53796</v>
      </c>
      <c r="DR20" s="347">
        <v>91095</v>
      </c>
      <c r="DS20" s="348">
        <v>-29843</v>
      </c>
      <c r="DT20" s="347">
        <v>23953</v>
      </c>
      <c r="DU20" s="347">
        <v>61252</v>
      </c>
    </row>
    <row r="21" spans="1:125">
      <c r="A21" s="349" t="s">
        <v>232</v>
      </c>
      <c r="B21" s="350" t="s">
        <v>180</v>
      </c>
      <c r="C21" s="344">
        <v>10</v>
      </c>
      <c r="D21" s="345">
        <v>0</v>
      </c>
      <c r="E21" s="345">
        <v>6</v>
      </c>
      <c r="F21" s="345">
        <v>0</v>
      </c>
      <c r="G21" s="345">
        <v>1</v>
      </c>
      <c r="H21" s="345">
        <v>1</v>
      </c>
      <c r="I21" s="345">
        <v>3</v>
      </c>
      <c r="J21" s="345">
        <v>3775</v>
      </c>
      <c r="K21" s="345">
        <v>86</v>
      </c>
      <c r="L21" s="345">
        <v>0</v>
      </c>
      <c r="M21" s="345">
        <v>0</v>
      </c>
      <c r="N21" s="345">
        <v>2</v>
      </c>
      <c r="O21" s="345">
        <v>385</v>
      </c>
      <c r="P21" s="345">
        <v>15</v>
      </c>
      <c r="Q21" s="345">
        <v>95</v>
      </c>
      <c r="R21" s="345">
        <v>3</v>
      </c>
      <c r="S21" s="345">
        <v>979</v>
      </c>
      <c r="T21" s="345">
        <v>1379</v>
      </c>
      <c r="U21" s="345">
        <v>0</v>
      </c>
      <c r="V21" s="345">
        <v>1</v>
      </c>
      <c r="W21" s="345">
        <v>0</v>
      </c>
      <c r="X21" s="345">
        <v>1</v>
      </c>
      <c r="Y21" s="345">
        <v>0</v>
      </c>
      <c r="Z21" s="345">
        <v>0</v>
      </c>
      <c r="AA21" s="345">
        <v>558</v>
      </c>
      <c r="AB21" s="345">
        <v>351</v>
      </c>
      <c r="AC21" s="345">
        <v>0</v>
      </c>
      <c r="AD21" s="345">
        <v>1</v>
      </c>
      <c r="AE21" s="345">
        <v>30</v>
      </c>
      <c r="AF21" s="345">
        <v>2</v>
      </c>
      <c r="AG21" s="345">
        <v>22</v>
      </c>
      <c r="AH21" s="345">
        <v>243</v>
      </c>
      <c r="AI21" s="345">
        <v>2</v>
      </c>
      <c r="AJ21" s="345">
        <v>1</v>
      </c>
      <c r="AK21" s="345">
        <v>2</v>
      </c>
      <c r="AL21" s="345">
        <v>0</v>
      </c>
      <c r="AM21" s="345">
        <v>0</v>
      </c>
      <c r="AN21" s="345">
        <v>27</v>
      </c>
      <c r="AO21" s="345">
        <v>0</v>
      </c>
      <c r="AP21" s="345">
        <v>1</v>
      </c>
      <c r="AQ21" s="345">
        <v>37</v>
      </c>
      <c r="AR21" s="345">
        <v>13</v>
      </c>
      <c r="AS21" s="345">
        <v>33</v>
      </c>
      <c r="AT21" s="345">
        <v>47</v>
      </c>
      <c r="AU21" s="345">
        <v>256</v>
      </c>
      <c r="AV21" s="345">
        <v>144</v>
      </c>
      <c r="AW21" s="345">
        <v>319</v>
      </c>
      <c r="AX21" s="345">
        <v>1334</v>
      </c>
      <c r="AY21" s="345">
        <v>162</v>
      </c>
      <c r="AZ21" s="345">
        <v>47</v>
      </c>
      <c r="BA21" s="345">
        <v>18</v>
      </c>
      <c r="BB21" s="345">
        <v>9</v>
      </c>
      <c r="BC21" s="345">
        <v>650</v>
      </c>
      <c r="BD21" s="345">
        <v>644</v>
      </c>
      <c r="BE21" s="345">
        <v>0</v>
      </c>
      <c r="BF21" s="345">
        <v>2</v>
      </c>
      <c r="BG21" s="345">
        <v>44</v>
      </c>
      <c r="BH21" s="345">
        <v>4</v>
      </c>
      <c r="BI21" s="345">
        <v>6</v>
      </c>
      <c r="BJ21" s="345">
        <v>510</v>
      </c>
      <c r="BK21" s="345">
        <v>11</v>
      </c>
      <c r="BL21" s="345">
        <v>123</v>
      </c>
      <c r="BM21" s="345">
        <v>58</v>
      </c>
      <c r="BN21" s="345">
        <v>87</v>
      </c>
      <c r="BO21" s="345">
        <v>13</v>
      </c>
      <c r="BP21" s="345">
        <v>161</v>
      </c>
      <c r="BQ21" s="345">
        <v>33</v>
      </c>
      <c r="BR21" s="345">
        <v>114</v>
      </c>
      <c r="BS21" s="345">
        <v>142</v>
      </c>
      <c r="BT21" s="345">
        <v>3551</v>
      </c>
      <c r="BU21" s="345">
        <v>3746</v>
      </c>
      <c r="BV21" s="345">
        <v>8</v>
      </c>
      <c r="BW21" s="345">
        <v>1</v>
      </c>
      <c r="BX21" s="345">
        <v>0</v>
      </c>
      <c r="BY21" s="345">
        <v>15</v>
      </c>
      <c r="BZ21" s="345">
        <v>221</v>
      </c>
      <c r="CA21" s="345">
        <v>0</v>
      </c>
      <c r="CB21" s="345">
        <v>6</v>
      </c>
      <c r="CC21" s="345">
        <v>2</v>
      </c>
      <c r="CD21" s="345">
        <v>0</v>
      </c>
      <c r="CE21" s="345">
        <v>8</v>
      </c>
      <c r="CF21" s="345">
        <v>180</v>
      </c>
      <c r="CG21" s="345">
        <v>47</v>
      </c>
      <c r="CH21" s="345">
        <v>830</v>
      </c>
      <c r="CI21" s="345">
        <v>60</v>
      </c>
      <c r="CJ21" s="345">
        <v>98</v>
      </c>
      <c r="CK21" s="345">
        <v>26</v>
      </c>
      <c r="CL21" s="345">
        <v>1105</v>
      </c>
      <c r="CM21" s="345">
        <v>2926</v>
      </c>
      <c r="CN21" s="345">
        <v>1361</v>
      </c>
      <c r="CO21" s="345">
        <v>911</v>
      </c>
      <c r="CP21" s="345">
        <v>934</v>
      </c>
      <c r="CQ21" s="345">
        <v>118</v>
      </c>
      <c r="CR21" s="345">
        <v>903</v>
      </c>
      <c r="CS21" s="345">
        <v>196</v>
      </c>
      <c r="CT21" s="345">
        <v>2347</v>
      </c>
      <c r="CU21" s="345">
        <v>39</v>
      </c>
      <c r="CV21" s="345">
        <v>353</v>
      </c>
      <c r="CW21" s="345">
        <v>76</v>
      </c>
      <c r="CX21" s="345">
        <v>560</v>
      </c>
      <c r="CY21" s="345">
        <v>24</v>
      </c>
      <c r="CZ21" s="345">
        <v>83</v>
      </c>
      <c r="DA21" s="345">
        <v>71</v>
      </c>
      <c r="DB21" s="345">
        <v>289</v>
      </c>
      <c r="DC21" s="345">
        <v>155</v>
      </c>
      <c r="DD21" s="345">
        <v>0</v>
      </c>
      <c r="DE21" s="346">
        <v>2</v>
      </c>
      <c r="DF21" s="347">
        <v>34255</v>
      </c>
      <c r="DG21" s="348">
        <v>124</v>
      </c>
      <c r="DH21" s="348">
        <v>316</v>
      </c>
      <c r="DI21" s="348">
        <v>0</v>
      </c>
      <c r="DJ21" s="348">
        <v>0</v>
      </c>
      <c r="DK21" s="348">
        <v>0</v>
      </c>
      <c r="DL21" s="348">
        <v>0</v>
      </c>
      <c r="DM21" s="346">
        <v>18</v>
      </c>
      <c r="DN21" s="347">
        <v>458</v>
      </c>
      <c r="DO21" s="347">
        <v>34713</v>
      </c>
      <c r="DP21" s="346">
        <v>15995</v>
      </c>
      <c r="DQ21" s="347">
        <v>16453</v>
      </c>
      <c r="DR21" s="347">
        <v>50708</v>
      </c>
      <c r="DS21" s="348">
        <v>-21446</v>
      </c>
      <c r="DT21" s="347">
        <v>-4993</v>
      </c>
      <c r="DU21" s="347">
        <v>29262</v>
      </c>
    </row>
    <row r="22" spans="1:125">
      <c r="A22" s="349" t="s">
        <v>233</v>
      </c>
      <c r="B22" s="350" t="s">
        <v>18</v>
      </c>
      <c r="C22" s="344">
        <v>9366</v>
      </c>
      <c r="D22" s="345">
        <v>0</v>
      </c>
      <c r="E22" s="345">
        <v>14</v>
      </c>
      <c r="F22" s="345">
        <v>2</v>
      </c>
      <c r="G22" s="345">
        <v>0</v>
      </c>
      <c r="H22" s="345">
        <v>0</v>
      </c>
      <c r="I22" s="345">
        <v>0</v>
      </c>
      <c r="J22" s="345">
        <v>0</v>
      </c>
      <c r="K22" s="345">
        <v>1</v>
      </c>
      <c r="L22" s="345">
        <v>0</v>
      </c>
      <c r="M22" s="345">
        <v>0</v>
      </c>
      <c r="N22" s="345">
        <v>0</v>
      </c>
      <c r="O22" s="345">
        <v>0</v>
      </c>
      <c r="P22" s="345">
        <v>0</v>
      </c>
      <c r="Q22" s="345">
        <v>0</v>
      </c>
      <c r="R22" s="345">
        <v>0</v>
      </c>
      <c r="S22" s="345">
        <v>1</v>
      </c>
      <c r="T22" s="345">
        <v>0</v>
      </c>
      <c r="U22" s="345">
        <v>0</v>
      </c>
      <c r="V22" s="345">
        <v>62</v>
      </c>
      <c r="W22" s="345">
        <v>0</v>
      </c>
      <c r="X22" s="345">
        <v>28</v>
      </c>
      <c r="Y22" s="345">
        <v>0</v>
      </c>
      <c r="Z22" s="345">
        <v>0</v>
      </c>
      <c r="AA22" s="345">
        <v>272</v>
      </c>
      <c r="AB22" s="345">
        <v>290</v>
      </c>
      <c r="AC22" s="345">
        <v>0</v>
      </c>
      <c r="AD22" s="345">
        <v>0</v>
      </c>
      <c r="AE22" s="345">
        <v>0</v>
      </c>
      <c r="AF22" s="345">
        <v>0</v>
      </c>
      <c r="AG22" s="345">
        <v>0</v>
      </c>
      <c r="AH22" s="345">
        <v>0</v>
      </c>
      <c r="AI22" s="345">
        <v>0</v>
      </c>
      <c r="AJ22" s="345">
        <v>0</v>
      </c>
      <c r="AK22" s="345">
        <v>3</v>
      </c>
      <c r="AL22" s="345">
        <v>0</v>
      </c>
      <c r="AM22" s="345">
        <v>0</v>
      </c>
      <c r="AN22" s="345">
        <v>0</v>
      </c>
      <c r="AO22" s="345">
        <v>0</v>
      </c>
      <c r="AP22" s="345">
        <v>1</v>
      </c>
      <c r="AQ22" s="345">
        <v>0</v>
      </c>
      <c r="AR22" s="345">
        <v>0</v>
      </c>
      <c r="AS22" s="345">
        <v>0</v>
      </c>
      <c r="AT22" s="345">
        <v>0</v>
      </c>
      <c r="AU22" s="345">
        <v>1</v>
      </c>
      <c r="AV22" s="345">
        <v>0</v>
      </c>
      <c r="AW22" s="345">
        <v>0</v>
      </c>
      <c r="AX22" s="345">
        <v>1</v>
      </c>
      <c r="AY22" s="345">
        <v>0</v>
      </c>
      <c r="AZ22" s="345">
        <v>0</v>
      </c>
      <c r="BA22" s="345">
        <v>0</v>
      </c>
      <c r="BB22" s="345">
        <v>0</v>
      </c>
      <c r="BC22" s="345">
        <v>0</v>
      </c>
      <c r="BD22" s="345">
        <v>0</v>
      </c>
      <c r="BE22" s="345">
        <v>0</v>
      </c>
      <c r="BF22" s="345">
        <v>0</v>
      </c>
      <c r="BG22" s="345">
        <v>0</v>
      </c>
      <c r="BH22" s="345">
        <v>0</v>
      </c>
      <c r="BI22" s="345">
        <v>0</v>
      </c>
      <c r="BJ22" s="345">
        <v>1</v>
      </c>
      <c r="BK22" s="345">
        <v>0</v>
      </c>
      <c r="BL22" s="345">
        <v>0</v>
      </c>
      <c r="BM22" s="345">
        <v>0</v>
      </c>
      <c r="BN22" s="345">
        <v>78</v>
      </c>
      <c r="BO22" s="345">
        <v>6</v>
      </c>
      <c r="BP22" s="345">
        <v>12</v>
      </c>
      <c r="BQ22" s="345">
        <v>1</v>
      </c>
      <c r="BR22" s="345">
        <v>0</v>
      </c>
      <c r="BS22" s="345">
        <v>0</v>
      </c>
      <c r="BT22" s="345">
        <v>0</v>
      </c>
      <c r="BU22" s="345">
        <v>0</v>
      </c>
      <c r="BV22" s="345">
        <v>0</v>
      </c>
      <c r="BW22" s="345">
        <v>0</v>
      </c>
      <c r="BX22" s="345">
        <v>0</v>
      </c>
      <c r="BY22" s="345">
        <v>0</v>
      </c>
      <c r="BZ22" s="345">
        <v>0</v>
      </c>
      <c r="CA22" s="345">
        <v>0</v>
      </c>
      <c r="CB22" s="345">
        <v>0</v>
      </c>
      <c r="CC22" s="345">
        <v>0</v>
      </c>
      <c r="CD22" s="345">
        <v>0</v>
      </c>
      <c r="CE22" s="345">
        <v>0</v>
      </c>
      <c r="CF22" s="345">
        <v>0</v>
      </c>
      <c r="CG22" s="345">
        <v>0</v>
      </c>
      <c r="CH22" s="345">
        <v>0</v>
      </c>
      <c r="CI22" s="345">
        <v>0</v>
      </c>
      <c r="CJ22" s="345">
        <v>0</v>
      </c>
      <c r="CK22" s="345">
        <v>0</v>
      </c>
      <c r="CL22" s="345">
        <v>0</v>
      </c>
      <c r="CM22" s="345">
        <v>1</v>
      </c>
      <c r="CN22" s="345">
        <v>0</v>
      </c>
      <c r="CO22" s="345">
        <v>0</v>
      </c>
      <c r="CP22" s="345">
        <v>0</v>
      </c>
      <c r="CQ22" s="345">
        <v>0</v>
      </c>
      <c r="CR22" s="345">
        <v>0</v>
      </c>
      <c r="CS22" s="345">
        <v>0</v>
      </c>
      <c r="CT22" s="345">
        <v>0</v>
      </c>
      <c r="CU22" s="345">
        <v>0</v>
      </c>
      <c r="CV22" s="345">
        <v>0</v>
      </c>
      <c r="CW22" s="345">
        <v>0</v>
      </c>
      <c r="CX22" s="345">
        <v>0</v>
      </c>
      <c r="CY22" s="345">
        <v>0</v>
      </c>
      <c r="CZ22" s="345">
        <v>0</v>
      </c>
      <c r="DA22" s="345">
        <v>0</v>
      </c>
      <c r="DB22" s="345">
        <v>4</v>
      </c>
      <c r="DC22" s="345">
        <v>35</v>
      </c>
      <c r="DD22" s="345">
        <v>0</v>
      </c>
      <c r="DE22" s="346">
        <v>43</v>
      </c>
      <c r="DF22" s="347">
        <v>10223</v>
      </c>
      <c r="DG22" s="348">
        <v>0</v>
      </c>
      <c r="DH22" s="348">
        <v>52</v>
      </c>
      <c r="DI22" s="348">
        <v>0</v>
      </c>
      <c r="DJ22" s="348">
        <v>0</v>
      </c>
      <c r="DK22" s="348">
        <v>0</v>
      </c>
      <c r="DL22" s="348">
        <v>0</v>
      </c>
      <c r="DM22" s="346">
        <v>108</v>
      </c>
      <c r="DN22" s="347">
        <v>160</v>
      </c>
      <c r="DO22" s="347">
        <v>10383</v>
      </c>
      <c r="DP22" s="346">
        <v>0</v>
      </c>
      <c r="DQ22" s="347">
        <v>160</v>
      </c>
      <c r="DR22" s="347">
        <v>10383</v>
      </c>
      <c r="DS22" s="348">
        <v>-10383</v>
      </c>
      <c r="DT22" s="347">
        <v>-10223</v>
      </c>
      <c r="DU22" s="347">
        <v>0</v>
      </c>
    </row>
    <row r="23" spans="1:125">
      <c r="A23" s="349" t="s">
        <v>234</v>
      </c>
      <c r="B23" s="350" t="s">
        <v>181</v>
      </c>
      <c r="C23" s="344">
        <v>236</v>
      </c>
      <c r="D23" s="345">
        <v>23</v>
      </c>
      <c r="E23" s="345">
        <v>13</v>
      </c>
      <c r="F23" s="345">
        <v>1</v>
      </c>
      <c r="G23" s="345">
        <v>1</v>
      </c>
      <c r="H23" s="345">
        <v>0</v>
      </c>
      <c r="I23" s="345">
        <v>2</v>
      </c>
      <c r="J23" s="345">
        <v>866</v>
      </c>
      <c r="K23" s="345">
        <v>177</v>
      </c>
      <c r="L23" s="345">
        <v>1</v>
      </c>
      <c r="M23" s="345">
        <v>0</v>
      </c>
      <c r="N23" s="345">
        <v>153</v>
      </c>
      <c r="O23" s="345">
        <v>63</v>
      </c>
      <c r="P23" s="345">
        <v>6</v>
      </c>
      <c r="Q23" s="345">
        <v>1</v>
      </c>
      <c r="R23" s="345">
        <v>9</v>
      </c>
      <c r="S23" s="345">
        <v>66</v>
      </c>
      <c r="T23" s="345">
        <v>0</v>
      </c>
      <c r="U23" s="345">
        <v>0</v>
      </c>
      <c r="V23" s="345">
        <v>2777</v>
      </c>
      <c r="W23" s="345">
        <v>0</v>
      </c>
      <c r="X23" s="345">
        <v>75</v>
      </c>
      <c r="Y23" s="345">
        <v>0</v>
      </c>
      <c r="Z23" s="345">
        <v>0</v>
      </c>
      <c r="AA23" s="345">
        <v>6728</v>
      </c>
      <c r="AB23" s="345">
        <v>1946</v>
      </c>
      <c r="AC23" s="345">
        <v>0</v>
      </c>
      <c r="AD23" s="345">
        <v>2</v>
      </c>
      <c r="AE23" s="345">
        <v>326</v>
      </c>
      <c r="AF23" s="345">
        <v>21</v>
      </c>
      <c r="AG23" s="345">
        <v>38</v>
      </c>
      <c r="AH23" s="345">
        <v>1437</v>
      </c>
      <c r="AI23" s="345">
        <v>29</v>
      </c>
      <c r="AJ23" s="345">
        <v>6</v>
      </c>
      <c r="AK23" s="345">
        <v>26</v>
      </c>
      <c r="AL23" s="345">
        <v>3</v>
      </c>
      <c r="AM23" s="345">
        <v>1</v>
      </c>
      <c r="AN23" s="345">
        <v>27</v>
      </c>
      <c r="AO23" s="345">
        <v>1</v>
      </c>
      <c r="AP23" s="345">
        <v>29</v>
      </c>
      <c r="AQ23" s="345">
        <v>46</v>
      </c>
      <c r="AR23" s="345">
        <v>168</v>
      </c>
      <c r="AS23" s="345">
        <v>34</v>
      </c>
      <c r="AT23" s="345">
        <v>38</v>
      </c>
      <c r="AU23" s="345">
        <v>149</v>
      </c>
      <c r="AV23" s="345">
        <v>31</v>
      </c>
      <c r="AW23" s="345">
        <v>440</v>
      </c>
      <c r="AX23" s="345">
        <v>892</v>
      </c>
      <c r="AY23" s="345">
        <v>85</v>
      </c>
      <c r="AZ23" s="345">
        <v>4</v>
      </c>
      <c r="BA23" s="345">
        <v>11</v>
      </c>
      <c r="BB23" s="345">
        <v>89</v>
      </c>
      <c r="BC23" s="345">
        <v>181</v>
      </c>
      <c r="BD23" s="345">
        <v>542</v>
      </c>
      <c r="BE23" s="345">
        <v>0</v>
      </c>
      <c r="BF23" s="345">
        <v>0</v>
      </c>
      <c r="BG23" s="345">
        <v>16</v>
      </c>
      <c r="BH23" s="345">
        <v>0</v>
      </c>
      <c r="BI23" s="345">
        <v>3</v>
      </c>
      <c r="BJ23" s="345">
        <v>320</v>
      </c>
      <c r="BK23" s="345">
        <v>2</v>
      </c>
      <c r="BL23" s="345">
        <v>31</v>
      </c>
      <c r="BM23" s="345">
        <v>21</v>
      </c>
      <c r="BN23" s="345">
        <v>117</v>
      </c>
      <c r="BO23" s="345">
        <v>25</v>
      </c>
      <c r="BP23" s="345">
        <v>0</v>
      </c>
      <c r="BQ23" s="345">
        <v>0</v>
      </c>
      <c r="BR23" s="345">
        <v>307</v>
      </c>
      <c r="BS23" s="345">
        <v>288</v>
      </c>
      <c r="BT23" s="345">
        <v>0</v>
      </c>
      <c r="BU23" s="345">
        <v>0</v>
      </c>
      <c r="BV23" s="345">
        <v>0</v>
      </c>
      <c r="BW23" s="345">
        <v>0</v>
      </c>
      <c r="BX23" s="345">
        <v>0</v>
      </c>
      <c r="BY23" s="345">
        <v>0</v>
      </c>
      <c r="BZ23" s="345">
        <v>7</v>
      </c>
      <c r="CA23" s="345">
        <v>0</v>
      </c>
      <c r="CB23" s="345">
        <v>0</v>
      </c>
      <c r="CC23" s="345">
        <v>0</v>
      </c>
      <c r="CD23" s="345">
        <v>0</v>
      </c>
      <c r="CE23" s="345">
        <v>5</v>
      </c>
      <c r="CF23" s="345">
        <v>7</v>
      </c>
      <c r="CG23" s="345">
        <v>0</v>
      </c>
      <c r="CH23" s="345">
        <v>0</v>
      </c>
      <c r="CI23" s="345">
        <v>0</v>
      </c>
      <c r="CJ23" s="345">
        <v>0</v>
      </c>
      <c r="CK23" s="345">
        <v>0</v>
      </c>
      <c r="CL23" s="345">
        <v>2</v>
      </c>
      <c r="CM23" s="345">
        <v>61</v>
      </c>
      <c r="CN23" s="345">
        <v>4</v>
      </c>
      <c r="CO23" s="345">
        <v>36</v>
      </c>
      <c r="CP23" s="345">
        <v>119</v>
      </c>
      <c r="CQ23" s="345">
        <v>229</v>
      </c>
      <c r="CR23" s="345">
        <v>32</v>
      </c>
      <c r="CS23" s="345">
        <v>33</v>
      </c>
      <c r="CT23" s="345">
        <v>0</v>
      </c>
      <c r="CU23" s="345">
        <v>0</v>
      </c>
      <c r="CV23" s="345">
        <v>2</v>
      </c>
      <c r="CW23" s="345">
        <v>33</v>
      </c>
      <c r="CX23" s="345">
        <v>0</v>
      </c>
      <c r="CY23" s="345">
        <v>4</v>
      </c>
      <c r="CZ23" s="345">
        <v>53</v>
      </c>
      <c r="DA23" s="345">
        <v>77</v>
      </c>
      <c r="DB23" s="345">
        <v>20</v>
      </c>
      <c r="DC23" s="345">
        <v>0</v>
      </c>
      <c r="DD23" s="345">
        <v>0</v>
      </c>
      <c r="DE23" s="346">
        <v>34</v>
      </c>
      <c r="DF23" s="347">
        <v>19688</v>
      </c>
      <c r="DG23" s="348">
        <v>0</v>
      </c>
      <c r="DH23" s="348">
        <v>82</v>
      </c>
      <c r="DI23" s="348">
        <v>0</v>
      </c>
      <c r="DJ23" s="348">
        <v>0</v>
      </c>
      <c r="DK23" s="348">
        <v>0</v>
      </c>
      <c r="DL23" s="348">
        <v>0</v>
      </c>
      <c r="DM23" s="346">
        <v>-176</v>
      </c>
      <c r="DN23" s="347">
        <v>-94</v>
      </c>
      <c r="DO23" s="347">
        <v>19594</v>
      </c>
      <c r="DP23" s="346">
        <v>11027</v>
      </c>
      <c r="DQ23" s="347">
        <v>10933</v>
      </c>
      <c r="DR23" s="347">
        <v>30621</v>
      </c>
      <c r="DS23" s="348">
        <v>-17473</v>
      </c>
      <c r="DT23" s="347">
        <v>-6540</v>
      </c>
      <c r="DU23" s="347">
        <v>13148</v>
      </c>
    </row>
    <row r="24" spans="1:125">
      <c r="A24" s="349" t="s">
        <v>235</v>
      </c>
      <c r="B24" s="350" t="s">
        <v>397</v>
      </c>
      <c r="C24" s="344">
        <v>0</v>
      </c>
      <c r="D24" s="345">
        <v>0</v>
      </c>
      <c r="E24" s="345">
        <v>0</v>
      </c>
      <c r="F24" s="345">
        <v>0</v>
      </c>
      <c r="G24" s="345">
        <v>0</v>
      </c>
      <c r="H24" s="345">
        <v>0</v>
      </c>
      <c r="I24" s="345">
        <v>0</v>
      </c>
      <c r="J24" s="345">
        <v>0</v>
      </c>
      <c r="K24" s="345">
        <v>0</v>
      </c>
      <c r="L24" s="345">
        <v>0</v>
      </c>
      <c r="M24" s="345">
        <v>0</v>
      </c>
      <c r="N24" s="345">
        <v>0</v>
      </c>
      <c r="O24" s="345">
        <v>0</v>
      </c>
      <c r="P24" s="345">
        <v>0</v>
      </c>
      <c r="Q24" s="345">
        <v>0</v>
      </c>
      <c r="R24" s="345">
        <v>1</v>
      </c>
      <c r="S24" s="345">
        <v>3</v>
      </c>
      <c r="T24" s="345">
        <v>0</v>
      </c>
      <c r="U24" s="345">
        <v>0</v>
      </c>
      <c r="V24" s="345">
        <v>0</v>
      </c>
      <c r="W24" s="345">
        <v>0</v>
      </c>
      <c r="X24" s="345">
        <v>796</v>
      </c>
      <c r="Y24" s="345">
        <v>0</v>
      </c>
      <c r="Z24" s="345">
        <v>0</v>
      </c>
      <c r="AA24" s="345">
        <v>99</v>
      </c>
      <c r="AB24" s="345">
        <v>532</v>
      </c>
      <c r="AC24" s="345">
        <v>0</v>
      </c>
      <c r="AD24" s="345">
        <v>0</v>
      </c>
      <c r="AE24" s="345">
        <v>1</v>
      </c>
      <c r="AF24" s="345">
        <v>0</v>
      </c>
      <c r="AG24" s="345">
        <v>0</v>
      </c>
      <c r="AH24" s="345">
        <v>45</v>
      </c>
      <c r="AI24" s="345">
        <v>0</v>
      </c>
      <c r="AJ24" s="345">
        <v>0</v>
      </c>
      <c r="AK24" s="345">
        <v>4</v>
      </c>
      <c r="AL24" s="345">
        <v>0</v>
      </c>
      <c r="AM24" s="345">
        <v>0</v>
      </c>
      <c r="AN24" s="345">
        <v>0</v>
      </c>
      <c r="AO24" s="345">
        <v>0</v>
      </c>
      <c r="AP24" s="345">
        <v>0</v>
      </c>
      <c r="AQ24" s="345">
        <v>0</v>
      </c>
      <c r="AR24" s="345">
        <v>0</v>
      </c>
      <c r="AS24" s="345">
        <v>0</v>
      </c>
      <c r="AT24" s="345">
        <v>1</v>
      </c>
      <c r="AU24" s="345">
        <v>1</v>
      </c>
      <c r="AV24" s="345">
        <v>0</v>
      </c>
      <c r="AW24" s="345">
        <v>6</v>
      </c>
      <c r="AX24" s="345">
        <v>32</v>
      </c>
      <c r="AY24" s="345">
        <v>0</v>
      </c>
      <c r="AZ24" s="345">
        <v>0</v>
      </c>
      <c r="BA24" s="345">
        <v>0</v>
      </c>
      <c r="BB24" s="345">
        <v>0</v>
      </c>
      <c r="BC24" s="345">
        <v>0</v>
      </c>
      <c r="BD24" s="345">
        <v>0</v>
      </c>
      <c r="BE24" s="345">
        <v>0</v>
      </c>
      <c r="BF24" s="345">
        <v>0</v>
      </c>
      <c r="BG24" s="345">
        <v>0</v>
      </c>
      <c r="BH24" s="345">
        <v>0</v>
      </c>
      <c r="BI24" s="345">
        <v>0</v>
      </c>
      <c r="BJ24" s="345">
        <v>47</v>
      </c>
      <c r="BK24" s="345">
        <v>0</v>
      </c>
      <c r="BL24" s="345">
        <v>0</v>
      </c>
      <c r="BM24" s="345">
        <v>0</v>
      </c>
      <c r="BN24" s="345">
        <v>0</v>
      </c>
      <c r="BO24" s="345">
        <v>0</v>
      </c>
      <c r="BP24" s="345">
        <v>0</v>
      </c>
      <c r="BQ24" s="345">
        <v>2</v>
      </c>
      <c r="BR24" s="345">
        <v>0</v>
      </c>
      <c r="BS24" s="345">
        <v>0</v>
      </c>
      <c r="BT24" s="345">
        <v>0</v>
      </c>
      <c r="BU24" s="345">
        <v>0</v>
      </c>
      <c r="BV24" s="345">
        <v>0</v>
      </c>
      <c r="BW24" s="345">
        <v>0</v>
      </c>
      <c r="BX24" s="345">
        <v>0</v>
      </c>
      <c r="BY24" s="345">
        <v>0</v>
      </c>
      <c r="BZ24" s="345">
        <v>0</v>
      </c>
      <c r="CA24" s="345">
        <v>0</v>
      </c>
      <c r="CB24" s="345">
        <v>0</v>
      </c>
      <c r="CC24" s="345">
        <v>0</v>
      </c>
      <c r="CD24" s="345">
        <v>0</v>
      </c>
      <c r="CE24" s="345">
        <v>0</v>
      </c>
      <c r="CF24" s="345">
        <v>0</v>
      </c>
      <c r="CG24" s="345">
        <v>0</v>
      </c>
      <c r="CH24" s="345">
        <v>0</v>
      </c>
      <c r="CI24" s="345">
        <v>0</v>
      </c>
      <c r="CJ24" s="345">
        <v>0</v>
      </c>
      <c r="CK24" s="345">
        <v>0</v>
      </c>
      <c r="CL24" s="345">
        <v>0</v>
      </c>
      <c r="CM24" s="345">
        <v>0</v>
      </c>
      <c r="CN24" s="345">
        <v>0</v>
      </c>
      <c r="CO24" s="345">
        <v>8</v>
      </c>
      <c r="CP24" s="345">
        <v>26</v>
      </c>
      <c r="CQ24" s="345">
        <v>1</v>
      </c>
      <c r="CR24" s="345">
        <v>0</v>
      </c>
      <c r="CS24" s="345">
        <v>0</v>
      </c>
      <c r="CT24" s="345">
        <v>0</v>
      </c>
      <c r="CU24" s="345">
        <v>0</v>
      </c>
      <c r="CV24" s="345">
        <v>0</v>
      </c>
      <c r="CW24" s="345">
        <v>0</v>
      </c>
      <c r="CX24" s="345">
        <v>0</v>
      </c>
      <c r="CY24" s="345">
        <v>0</v>
      </c>
      <c r="CZ24" s="345">
        <v>0</v>
      </c>
      <c r="DA24" s="345">
        <v>0</v>
      </c>
      <c r="DB24" s="345">
        <v>0</v>
      </c>
      <c r="DC24" s="345">
        <v>0</v>
      </c>
      <c r="DD24" s="345">
        <v>0</v>
      </c>
      <c r="DE24" s="346">
        <v>0</v>
      </c>
      <c r="DF24" s="347">
        <v>1605</v>
      </c>
      <c r="DG24" s="348">
        <v>0</v>
      </c>
      <c r="DH24" s="348">
        <v>0</v>
      </c>
      <c r="DI24" s="348">
        <v>0</v>
      </c>
      <c r="DJ24" s="348">
        <v>0</v>
      </c>
      <c r="DK24" s="348">
        <v>0</v>
      </c>
      <c r="DL24" s="348">
        <v>0</v>
      </c>
      <c r="DM24" s="346">
        <v>-24</v>
      </c>
      <c r="DN24" s="347">
        <v>-24</v>
      </c>
      <c r="DO24" s="347">
        <v>1581</v>
      </c>
      <c r="DP24" s="346">
        <v>0</v>
      </c>
      <c r="DQ24" s="347">
        <v>-24</v>
      </c>
      <c r="DR24" s="347">
        <v>1581</v>
      </c>
      <c r="DS24" s="348">
        <v>-1581</v>
      </c>
      <c r="DT24" s="347">
        <v>-1605</v>
      </c>
      <c r="DU24" s="347">
        <v>0</v>
      </c>
    </row>
    <row r="25" spans="1:125" ht="24">
      <c r="A25" s="349" t="s">
        <v>236</v>
      </c>
      <c r="B25" s="351" t="s">
        <v>398</v>
      </c>
      <c r="C25" s="344">
        <v>0</v>
      </c>
      <c r="D25" s="345">
        <v>0</v>
      </c>
      <c r="E25" s="345">
        <v>3</v>
      </c>
      <c r="F25" s="345">
        <v>1</v>
      </c>
      <c r="G25" s="345">
        <v>0</v>
      </c>
      <c r="H25" s="345">
        <v>0</v>
      </c>
      <c r="I25" s="345">
        <v>5</v>
      </c>
      <c r="J25" s="345">
        <v>806</v>
      </c>
      <c r="K25" s="345">
        <v>231</v>
      </c>
      <c r="L25" s="345">
        <v>0</v>
      </c>
      <c r="M25" s="345">
        <v>0</v>
      </c>
      <c r="N25" s="345">
        <v>169</v>
      </c>
      <c r="O25" s="345">
        <v>4</v>
      </c>
      <c r="P25" s="345">
        <v>42</v>
      </c>
      <c r="Q25" s="345">
        <v>50</v>
      </c>
      <c r="R25" s="345">
        <v>20</v>
      </c>
      <c r="S25" s="345">
        <v>1335</v>
      </c>
      <c r="T25" s="345">
        <v>14</v>
      </c>
      <c r="U25" s="345">
        <v>0</v>
      </c>
      <c r="V25" s="345">
        <v>96</v>
      </c>
      <c r="W25" s="345">
        <v>0</v>
      </c>
      <c r="X25" s="345">
        <v>1177</v>
      </c>
      <c r="Y25" s="345">
        <v>0</v>
      </c>
      <c r="Z25" s="345">
        <v>0</v>
      </c>
      <c r="AA25" s="345">
        <v>16583</v>
      </c>
      <c r="AB25" s="345">
        <v>8029</v>
      </c>
      <c r="AC25" s="345">
        <v>0</v>
      </c>
      <c r="AD25" s="345">
        <v>19</v>
      </c>
      <c r="AE25" s="345">
        <v>3043</v>
      </c>
      <c r="AF25" s="345">
        <v>128</v>
      </c>
      <c r="AG25" s="345">
        <v>77</v>
      </c>
      <c r="AH25" s="345">
        <v>469</v>
      </c>
      <c r="AI25" s="345">
        <v>3</v>
      </c>
      <c r="AJ25" s="345">
        <v>0</v>
      </c>
      <c r="AK25" s="345">
        <v>1491</v>
      </c>
      <c r="AL25" s="345">
        <v>0</v>
      </c>
      <c r="AM25" s="345">
        <v>0</v>
      </c>
      <c r="AN25" s="345">
        <v>0</v>
      </c>
      <c r="AO25" s="345">
        <v>0</v>
      </c>
      <c r="AP25" s="345">
        <v>2</v>
      </c>
      <c r="AQ25" s="345">
        <v>312</v>
      </c>
      <c r="AR25" s="345">
        <v>3</v>
      </c>
      <c r="AS25" s="345">
        <v>7</v>
      </c>
      <c r="AT25" s="345">
        <v>16</v>
      </c>
      <c r="AU25" s="345">
        <v>8</v>
      </c>
      <c r="AV25" s="345">
        <v>71</v>
      </c>
      <c r="AW25" s="345">
        <v>299</v>
      </c>
      <c r="AX25" s="345">
        <v>1656</v>
      </c>
      <c r="AY25" s="345">
        <v>37</v>
      </c>
      <c r="AZ25" s="345">
        <v>17</v>
      </c>
      <c r="BA25" s="345">
        <v>8</v>
      </c>
      <c r="BB25" s="345">
        <v>7</v>
      </c>
      <c r="BC25" s="345">
        <v>23</v>
      </c>
      <c r="BD25" s="345">
        <v>1</v>
      </c>
      <c r="BE25" s="345">
        <v>0</v>
      </c>
      <c r="BF25" s="345">
        <v>0</v>
      </c>
      <c r="BG25" s="345">
        <v>24</v>
      </c>
      <c r="BH25" s="345">
        <v>1</v>
      </c>
      <c r="BI25" s="345">
        <v>0</v>
      </c>
      <c r="BJ25" s="345">
        <v>143</v>
      </c>
      <c r="BK25" s="345">
        <v>0</v>
      </c>
      <c r="BL25" s="345">
        <v>16</v>
      </c>
      <c r="BM25" s="345">
        <v>14</v>
      </c>
      <c r="BN25" s="345">
        <v>0</v>
      </c>
      <c r="BO25" s="345">
        <v>0</v>
      </c>
      <c r="BP25" s="345">
        <v>0</v>
      </c>
      <c r="BQ25" s="345">
        <v>0</v>
      </c>
      <c r="BR25" s="345">
        <v>3</v>
      </c>
      <c r="BS25" s="345">
        <v>0</v>
      </c>
      <c r="BT25" s="345">
        <v>0</v>
      </c>
      <c r="BU25" s="345">
        <v>0</v>
      </c>
      <c r="BV25" s="345">
        <v>0</v>
      </c>
      <c r="BW25" s="345">
        <v>0</v>
      </c>
      <c r="BX25" s="345">
        <v>0</v>
      </c>
      <c r="BY25" s="345">
        <v>0</v>
      </c>
      <c r="BZ25" s="345">
        <v>0</v>
      </c>
      <c r="CA25" s="345">
        <v>0</v>
      </c>
      <c r="CB25" s="345">
        <v>0</v>
      </c>
      <c r="CC25" s="345">
        <v>0</v>
      </c>
      <c r="CD25" s="345">
        <v>0</v>
      </c>
      <c r="CE25" s="345">
        <v>0</v>
      </c>
      <c r="CF25" s="345">
        <v>13</v>
      </c>
      <c r="CG25" s="345">
        <v>0</v>
      </c>
      <c r="CH25" s="345">
        <v>0</v>
      </c>
      <c r="CI25" s="345">
        <v>0</v>
      </c>
      <c r="CJ25" s="345">
        <v>0</v>
      </c>
      <c r="CK25" s="345">
        <v>0</v>
      </c>
      <c r="CL25" s="345">
        <v>2</v>
      </c>
      <c r="CM25" s="345">
        <v>2</v>
      </c>
      <c r="CN25" s="345">
        <v>82</v>
      </c>
      <c r="CO25" s="345">
        <v>89</v>
      </c>
      <c r="CP25" s="345">
        <v>150</v>
      </c>
      <c r="CQ25" s="345">
        <v>13</v>
      </c>
      <c r="CR25" s="345">
        <v>1</v>
      </c>
      <c r="CS25" s="345">
        <v>7</v>
      </c>
      <c r="CT25" s="345">
        <v>0</v>
      </c>
      <c r="CU25" s="345">
        <v>0</v>
      </c>
      <c r="CV25" s="345">
        <v>0</v>
      </c>
      <c r="CW25" s="345">
        <v>31</v>
      </c>
      <c r="CX25" s="345">
        <v>0</v>
      </c>
      <c r="CY25" s="345">
        <v>0</v>
      </c>
      <c r="CZ25" s="345">
        <v>0</v>
      </c>
      <c r="DA25" s="345">
        <v>27</v>
      </c>
      <c r="DB25" s="345">
        <v>0</v>
      </c>
      <c r="DC25" s="345">
        <v>4</v>
      </c>
      <c r="DD25" s="345">
        <v>0</v>
      </c>
      <c r="DE25" s="346">
        <v>9</v>
      </c>
      <c r="DF25" s="347">
        <v>36893</v>
      </c>
      <c r="DG25" s="348">
        <v>0</v>
      </c>
      <c r="DH25" s="348">
        <v>1</v>
      </c>
      <c r="DI25" s="348">
        <v>0</v>
      </c>
      <c r="DJ25" s="348">
        <v>0</v>
      </c>
      <c r="DK25" s="348">
        <v>0</v>
      </c>
      <c r="DL25" s="348">
        <v>0</v>
      </c>
      <c r="DM25" s="346">
        <v>30</v>
      </c>
      <c r="DN25" s="347">
        <v>31</v>
      </c>
      <c r="DO25" s="347">
        <v>36924</v>
      </c>
      <c r="DP25" s="346">
        <v>129</v>
      </c>
      <c r="DQ25" s="347">
        <v>160</v>
      </c>
      <c r="DR25" s="347">
        <v>37053</v>
      </c>
      <c r="DS25" s="348">
        <v>-33194</v>
      </c>
      <c r="DT25" s="347">
        <v>-33034</v>
      </c>
      <c r="DU25" s="347">
        <v>3859</v>
      </c>
    </row>
    <row r="26" spans="1:125">
      <c r="A26" s="349" t="s">
        <v>237</v>
      </c>
      <c r="B26" s="350" t="s">
        <v>19</v>
      </c>
      <c r="C26" s="344">
        <v>0</v>
      </c>
      <c r="D26" s="345">
        <v>0</v>
      </c>
      <c r="E26" s="345">
        <v>0</v>
      </c>
      <c r="F26" s="345">
        <v>0</v>
      </c>
      <c r="G26" s="345">
        <v>0</v>
      </c>
      <c r="H26" s="345">
        <v>0</v>
      </c>
      <c r="I26" s="345">
        <v>0</v>
      </c>
      <c r="J26" s="345">
        <v>26</v>
      </c>
      <c r="K26" s="345">
        <v>0</v>
      </c>
      <c r="L26" s="345">
        <v>0</v>
      </c>
      <c r="M26" s="345">
        <v>0</v>
      </c>
      <c r="N26" s="345">
        <v>0</v>
      </c>
      <c r="O26" s="345">
        <v>0</v>
      </c>
      <c r="P26" s="345">
        <v>60</v>
      </c>
      <c r="Q26" s="345">
        <v>14</v>
      </c>
      <c r="R26" s="345">
        <v>9</v>
      </c>
      <c r="S26" s="345">
        <v>199</v>
      </c>
      <c r="T26" s="345">
        <v>14</v>
      </c>
      <c r="U26" s="345">
        <v>0</v>
      </c>
      <c r="V26" s="345">
        <v>0</v>
      </c>
      <c r="W26" s="345">
        <v>0</v>
      </c>
      <c r="X26" s="345">
        <v>0</v>
      </c>
      <c r="Y26" s="345">
        <v>0</v>
      </c>
      <c r="Z26" s="345">
        <v>0</v>
      </c>
      <c r="AA26" s="345">
        <v>0</v>
      </c>
      <c r="AB26" s="345">
        <v>316</v>
      </c>
      <c r="AC26" s="345">
        <v>0</v>
      </c>
      <c r="AD26" s="345">
        <v>0</v>
      </c>
      <c r="AE26" s="345">
        <v>12663</v>
      </c>
      <c r="AF26" s="345">
        <v>2</v>
      </c>
      <c r="AG26" s="345">
        <v>219</v>
      </c>
      <c r="AH26" s="345">
        <v>0</v>
      </c>
      <c r="AI26" s="345">
        <v>0</v>
      </c>
      <c r="AJ26" s="345">
        <v>0</v>
      </c>
      <c r="AK26" s="345">
        <v>25</v>
      </c>
      <c r="AL26" s="345">
        <v>0</v>
      </c>
      <c r="AM26" s="345">
        <v>0</v>
      </c>
      <c r="AN26" s="345">
        <v>0</v>
      </c>
      <c r="AO26" s="345">
        <v>0</v>
      </c>
      <c r="AP26" s="345">
        <v>0</v>
      </c>
      <c r="AQ26" s="345">
        <v>483</v>
      </c>
      <c r="AR26" s="345">
        <v>1</v>
      </c>
      <c r="AS26" s="345">
        <v>8</v>
      </c>
      <c r="AT26" s="345">
        <v>0</v>
      </c>
      <c r="AU26" s="345">
        <v>15</v>
      </c>
      <c r="AV26" s="345">
        <v>220</v>
      </c>
      <c r="AW26" s="345">
        <v>107</v>
      </c>
      <c r="AX26" s="345">
        <v>1877</v>
      </c>
      <c r="AY26" s="345">
        <v>314</v>
      </c>
      <c r="AZ26" s="345">
        <v>21</v>
      </c>
      <c r="BA26" s="345">
        <v>0</v>
      </c>
      <c r="BB26" s="345">
        <v>55</v>
      </c>
      <c r="BC26" s="345">
        <v>238</v>
      </c>
      <c r="BD26" s="345">
        <v>202</v>
      </c>
      <c r="BE26" s="345">
        <v>0</v>
      </c>
      <c r="BF26" s="345">
        <v>0</v>
      </c>
      <c r="BG26" s="345">
        <v>258</v>
      </c>
      <c r="BH26" s="345">
        <v>0</v>
      </c>
      <c r="BI26" s="345">
        <v>0</v>
      </c>
      <c r="BJ26" s="345">
        <v>461</v>
      </c>
      <c r="BK26" s="345">
        <v>0</v>
      </c>
      <c r="BL26" s="345">
        <v>0</v>
      </c>
      <c r="BM26" s="345">
        <v>0</v>
      </c>
      <c r="BN26" s="345">
        <v>0</v>
      </c>
      <c r="BO26" s="345">
        <v>0</v>
      </c>
      <c r="BP26" s="345">
        <v>0</v>
      </c>
      <c r="BQ26" s="345">
        <v>0</v>
      </c>
      <c r="BR26" s="345">
        <v>0</v>
      </c>
      <c r="BS26" s="345">
        <v>0</v>
      </c>
      <c r="BT26" s="345">
        <v>0</v>
      </c>
      <c r="BU26" s="345">
        <v>0</v>
      </c>
      <c r="BV26" s="345">
        <v>0</v>
      </c>
      <c r="BW26" s="345">
        <v>0</v>
      </c>
      <c r="BX26" s="345">
        <v>0</v>
      </c>
      <c r="BY26" s="345">
        <v>0</v>
      </c>
      <c r="BZ26" s="345">
        <v>0</v>
      </c>
      <c r="CA26" s="345">
        <v>0</v>
      </c>
      <c r="CB26" s="345">
        <v>0</v>
      </c>
      <c r="CC26" s="345">
        <v>0</v>
      </c>
      <c r="CD26" s="345">
        <v>0</v>
      </c>
      <c r="CE26" s="345">
        <v>0</v>
      </c>
      <c r="CF26" s="345">
        <v>0</v>
      </c>
      <c r="CG26" s="345">
        <v>0</v>
      </c>
      <c r="CH26" s="345">
        <v>0</v>
      </c>
      <c r="CI26" s="345">
        <v>0</v>
      </c>
      <c r="CJ26" s="345">
        <v>0</v>
      </c>
      <c r="CK26" s="345">
        <v>0</v>
      </c>
      <c r="CL26" s="345">
        <v>0</v>
      </c>
      <c r="CM26" s="345">
        <v>0</v>
      </c>
      <c r="CN26" s="345">
        <v>0</v>
      </c>
      <c r="CO26" s="345">
        <v>0</v>
      </c>
      <c r="CP26" s="345">
        <v>61</v>
      </c>
      <c r="CQ26" s="345">
        <v>3</v>
      </c>
      <c r="CR26" s="345">
        <v>0</v>
      </c>
      <c r="CS26" s="345">
        <v>1</v>
      </c>
      <c r="CT26" s="345">
        <v>0</v>
      </c>
      <c r="CU26" s="345">
        <v>0</v>
      </c>
      <c r="CV26" s="345">
        <v>0</v>
      </c>
      <c r="CW26" s="345">
        <v>0</v>
      </c>
      <c r="CX26" s="345">
        <v>0</v>
      </c>
      <c r="CY26" s="345">
        <v>0</v>
      </c>
      <c r="CZ26" s="345">
        <v>0</v>
      </c>
      <c r="DA26" s="345">
        <v>0</v>
      </c>
      <c r="DB26" s="345">
        <v>0</v>
      </c>
      <c r="DC26" s="345">
        <v>0</v>
      </c>
      <c r="DD26" s="345">
        <v>0</v>
      </c>
      <c r="DE26" s="346">
        <v>51</v>
      </c>
      <c r="DF26" s="347">
        <v>17923</v>
      </c>
      <c r="DG26" s="348">
        <v>0</v>
      </c>
      <c r="DH26" s="348">
        <v>0</v>
      </c>
      <c r="DI26" s="348">
        <v>0</v>
      </c>
      <c r="DJ26" s="348">
        <v>0</v>
      </c>
      <c r="DK26" s="348">
        <v>0</v>
      </c>
      <c r="DL26" s="348">
        <v>0</v>
      </c>
      <c r="DM26" s="346">
        <v>-50</v>
      </c>
      <c r="DN26" s="347">
        <v>-50</v>
      </c>
      <c r="DO26" s="347">
        <v>17873</v>
      </c>
      <c r="DP26" s="346">
        <v>0</v>
      </c>
      <c r="DQ26" s="347">
        <v>-50</v>
      </c>
      <c r="DR26" s="347">
        <v>17873</v>
      </c>
      <c r="DS26" s="348">
        <v>-17873</v>
      </c>
      <c r="DT26" s="347">
        <v>-17923</v>
      </c>
      <c r="DU26" s="347">
        <v>0</v>
      </c>
    </row>
    <row r="27" spans="1:125">
      <c r="A27" s="349" t="s">
        <v>238</v>
      </c>
      <c r="B27" s="350" t="s">
        <v>20</v>
      </c>
      <c r="C27" s="344">
        <v>0</v>
      </c>
      <c r="D27" s="345">
        <v>0</v>
      </c>
      <c r="E27" s="345">
        <v>0</v>
      </c>
      <c r="F27" s="345">
        <v>0</v>
      </c>
      <c r="G27" s="345">
        <v>0</v>
      </c>
      <c r="H27" s="345">
        <v>0</v>
      </c>
      <c r="I27" s="345">
        <v>0</v>
      </c>
      <c r="J27" s="345">
        <v>0</v>
      </c>
      <c r="K27" s="345">
        <v>0</v>
      </c>
      <c r="L27" s="345">
        <v>0</v>
      </c>
      <c r="M27" s="345">
        <v>0</v>
      </c>
      <c r="N27" s="345">
        <v>2618</v>
      </c>
      <c r="O27" s="345">
        <v>4255</v>
      </c>
      <c r="P27" s="345">
        <v>2</v>
      </c>
      <c r="Q27" s="345">
        <v>36</v>
      </c>
      <c r="R27" s="345">
        <v>1</v>
      </c>
      <c r="S27" s="345">
        <v>3</v>
      </c>
      <c r="T27" s="345">
        <v>0</v>
      </c>
      <c r="U27" s="345">
        <v>0</v>
      </c>
      <c r="V27" s="345">
        <v>0</v>
      </c>
      <c r="W27" s="345">
        <v>0</v>
      </c>
      <c r="X27" s="345">
        <v>0</v>
      </c>
      <c r="Y27" s="345">
        <v>0</v>
      </c>
      <c r="Z27" s="345">
        <v>0</v>
      </c>
      <c r="AA27" s="345">
        <v>0</v>
      </c>
      <c r="AB27" s="345">
        <v>0</v>
      </c>
      <c r="AC27" s="345">
        <v>0</v>
      </c>
      <c r="AD27" s="345">
        <v>4</v>
      </c>
      <c r="AE27" s="345">
        <v>26</v>
      </c>
      <c r="AF27" s="345">
        <v>0</v>
      </c>
      <c r="AG27" s="345">
        <v>55</v>
      </c>
      <c r="AH27" s="345">
        <v>0</v>
      </c>
      <c r="AI27" s="345">
        <v>0</v>
      </c>
      <c r="AJ27" s="345">
        <v>0</v>
      </c>
      <c r="AK27" s="345">
        <v>475</v>
      </c>
      <c r="AL27" s="345">
        <v>0</v>
      </c>
      <c r="AM27" s="345">
        <v>0</v>
      </c>
      <c r="AN27" s="345">
        <v>0</v>
      </c>
      <c r="AO27" s="345">
        <v>0</v>
      </c>
      <c r="AP27" s="345">
        <v>0</v>
      </c>
      <c r="AQ27" s="345">
        <v>0</v>
      </c>
      <c r="AR27" s="345">
        <v>0</v>
      </c>
      <c r="AS27" s="345">
        <v>0</v>
      </c>
      <c r="AT27" s="345">
        <v>0</v>
      </c>
      <c r="AU27" s="345">
        <v>0</v>
      </c>
      <c r="AV27" s="345">
        <v>46</v>
      </c>
      <c r="AW27" s="345">
        <v>0</v>
      </c>
      <c r="AX27" s="345">
        <v>0</v>
      </c>
      <c r="AY27" s="345">
        <v>0</v>
      </c>
      <c r="AZ27" s="345">
        <v>0</v>
      </c>
      <c r="BA27" s="345">
        <v>0</v>
      </c>
      <c r="BB27" s="345">
        <v>0</v>
      </c>
      <c r="BC27" s="345">
        <v>0</v>
      </c>
      <c r="BD27" s="345">
        <v>0</v>
      </c>
      <c r="BE27" s="345">
        <v>0</v>
      </c>
      <c r="BF27" s="345">
        <v>0</v>
      </c>
      <c r="BG27" s="345">
        <v>0</v>
      </c>
      <c r="BH27" s="345">
        <v>0</v>
      </c>
      <c r="BI27" s="345">
        <v>0</v>
      </c>
      <c r="BJ27" s="345">
        <v>881</v>
      </c>
      <c r="BK27" s="345">
        <v>0</v>
      </c>
      <c r="BL27" s="345">
        <v>0</v>
      </c>
      <c r="BM27" s="345">
        <v>0</v>
      </c>
      <c r="BN27" s="345">
        <v>0</v>
      </c>
      <c r="BO27" s="345">
        <v>0</v>
      </c>
      <c r="BP27" s="345">
        <v>0</v>
      </c>
      <c r="BQ27" s="345">
        <v>0</v>
      </c>
      <c r="BR27" s="345">
        <v>0</v>
      </c>
      <c r="BS27" s="345">
        <v>0</v>
      </c>
      <c r="BT27" s="345">
        <v>0</v>
      </c>
      <c r="BU27" s="345">
        <v>0</v>
      </c>
      <c r="BV27" s="345">
        <v>0</v>
      </c>
      <c r="BW27" s="345">
        <v>0</v>
      </c>
      <c r="BX27" s="345">
        <v>0</v>
      </c>
      <c r="BY27" s="345">
        <v>0</v>
      </c>
      <c r="BZ27" s="345">
        <v>0</v>
      </c>
      <c r="CA27" s="345">
        <v>0</v>
      </c>
      <c r="CB27" s="345">
        <v>0</v>
      </c>
      <c r="CC27" s="345">
        <v>0</v>
      </c>
      <c r="CD27" s="345">
        <v>0</v>
      </c>
      <c r="CE27" s="345">
        <v>0</v>
      </c>
      <c r="CF27" s="345">
        <v>0</v>
      </c>
      <c r="CG27" s="345">
        <v>0</v>
      </c>
      <c r="CH27" s="345">
        <v>0</v>
      </c>
      <c r="CI27" s="345">
        <v>0</v>
      </c>
      <c r="CJ27" s="345">
        <v>0</v>
      </c>
      <c r="CK27" s="345">
        <v>0</v>
      </c>
      <c r="CL27" s="345">
        <v>0</v>
      </c>
      <c r="CM27" s="345">
        <v>0</v>
      </c>
      <c r="CN27" s="345">
        <v>0</v>
      </c>
      <c r="CO27" s="345">
        <v>0</v>
      </c>
      <c r="CP27" s="345">
        <v>0</v>
      </c>
      <c r="CQ27" s="345">
        <v>0</v>
      </c>
      <c r="CR27" s="345">
        <v>0</v>
      </c>
      <c r="CS27" s="345">
        <v>0</v>
      </c>
      <c r="CT27" s="345">
        <v>0</v>
      </c>
      <c r="CU27" s="345">
        <v>0</v>
      </c>
      <c r="CV27" s="345">
        <v>0</v>
      </c>
      <c r="CW27" s="345">
        <v>0</v>
      </c>
      <c r="CX27" s="345">
        <v>0</v>
      </c>
      <c r="CY27" s="345">
        <v>0</v>
      </c>
      <c r="CZ27" s="345">
        <v>0</v>
      </c>
      <c r="DA27" s="345">
        <v>0</v>
      </c>
      <c r="DB27" s="345">
        <v>0</v>
      </c>
      <c r="DC27" s="345">
        <v>0</v>
      </c>
      <c r="DD27" s="345">
        <v>0</v>
      </c>
      <c r="DE27" s="346">
        <v>5</v>
      </c>
      <c r="DF27" s="347">
        <v>8407</v>
      </c>
      <c r="DG27" s="348">
        <v>0</v>
      </c>
      <c r="DH27" s="348">
        <v>0</v>
      </c>
      <c r="DI27" s="348">
        <v>0</v>
      </c>
      <c r="DJ27" s="348">
        <v>0</v>
      </c>
      <c r="DK27" s="348">
        <v>0</v>
      </c>
      <c r="DL27" s="348">
        <v>0</v>
      </c>
      <c r="DM27" s="346">
        <v>-556</v>
      </c>
      <c r="DN27" s="347">
        <v>-556</v>
      </c>
      <c r="DO27" s="347">
        <v>7851</v>
      </c>
      <c r="DP27" s="346">
        <v>0</v>
      </c>
      <c r="DQ27" s="347">
        <v>-556</v>
      </c>
      <c r="DR27" s="347">
        <v>7851</v>
      </c>
      <c r="DS27" s="348">
        <v>-7851</v>
      </c>
      <c r="DT27" s="347">
        <v>-8407</v>
      </c>
      <c r="DU27" s="347">
        <v>0</v>
      </c>
    </row>
    <row r="28" spans="1:125">
      <c r="A28" s="349" t="s">
        <v>239</v>
      </c>
      <c r="B28" s="350" t="s">
        <v>21</v>
      </c>
      <c r="C28" s="344">
        <v>0</v>
      </c>
      <c r="D28" s="345">
        <v>497</v>
      </c>
      <c r="E28" s="345">
        <v>301</v>
      </c>
      <c r="F28" s="345">
        <v>0</v>
      </c>
      <c r="G28" s="345">
        <v>6</v>
      </c>
      <c r="H28" s="345">
        <v>0</v>
      </c>
      <c r="I28" s="345">
        <v>0</v>
      </c>
      <c r="J28" s="345">
        <v>51</v>
      </c>
      <c r="K28" s="345">
        <v>0</v>
      </c>
      <c r="L28" s="345">
        <v>0</v>
      </c>
      <c r="M28" s="345">
        <v>0</v>
      </c>
      <c r="N28" s="345">
        <v>0</v>
      </c>
      <c r="O28" s="345">
        <v>1</v>
      </c>
      <c r="P28" s="345">
        <v>0</v>
      </c>
      <c r="Q28" s="345">
        <v>0</v>
      </c>
      <c r="R28" s="345">
        <v>0</v>
      </c>
      <c r="S28" s="345">
        <v>0</v>
      </c>
      <c r="T28" s="345">
        <v>0</v>
      </c>
      <c r="U28" s="345">
        <v>0</v>
      </c>
      <c r="V28" s="345">
        <v>0</v>
      </c>
      <c r="W28" s="345">
        <v>0</v>
      </c>
      <c r="X28" s="345">
        <v>0</v>
      </c>
      <c r="Y28" s="345">
        <v>0</v>
      </c>
      <c r="Z28" s="345">
        <v>0</v>
      </c>
      <c r="AA28" s="345">
        <v>9368</v>
      </c>
      <c r="AB28" s="345">
        <v>88</v>
      </c>
      <c r="AC28" s="345">
        <v>0</v>
      </c>
      <c r="AD28" s="345">
        <v>0</v>
      </c>
      <c r="AE28" s="345">
        <v>0</v>
      </c>
      <c r="AF28" s="345">
        <v>0</v>
      </c>
      <c r="AG28" s="345">
        <v>0</v>
      </c>
      <c r="AH28" s="345">
        <v>0</v>
      </c>
      <c r="AI28" s="345">
        <v>0</v>
      </c>
      <c r="AJ28" s="345">
        <v>0</v>
      </c>
      <c r="AK28" s="345">
        <v>0</v>
      </c>
      <c r="AL28" s="345">
        <v>0</v>
      </c>
      <c r="AM28" s="345">
        <v>0</v>
      </c>
      <c r="AN28" s="345">
        <v>0</v>
      </c>
      <c r="AO28" s="345">
        <v>0</v>
      </c>
      <c r="AP28" s="345">
        <v>0</v>
      </c>
      <c r="AQ28" s="345">
        <v>0</v>
      </c>
      <c r="AR28" s="345">
        <v>0</v>
      </c>
      <c r="AS28" s="345">
        <v>0</v>
      </c>
      <c r="AT28" s="345">
        <v>0</v>
      </c>
      <c r="AU28" s="345">
        <v>0</v>
      </c>
      <c r="AV28" s="345">
        <v>0</v>
      </c>
      <c r="AW28" s="345">
        <v>0</v>
      </c>
      <c r="AX28" s="345">
        <v>0</v>
      </c>
      <c r="AY28" s="345">
        <v>0</v>
      </c>
      <c r="AZ28" s="345">
        <v>0</v>
      </c>
      <c r="BA28" s="345">
        <v>0</v>
      </c>
      <c r="BB28" s="345">
        <v>0</v>
      </c>
      <c r="BC28" s="345">
        <v>0</v>
      </c>
      <c r="BD28" s="345">
        <v>0</v>
      </c>
      <c r="BE28" s="345">
        <v>0</v>
      </c>
      <c r="BF28" s="345">
        <v>0</v>
      </c>
      <c r="BG28" s="345">
        <v>0</v>
      </c>
      <c r="BH28" s="345">
        <v>0</v>
      </c>
      <c r="BI28" s="345">
        <v>0</v>
      </c>
      <c r="BJ28" s="345">
        <v>0</v>
      </c>
      <c r="BK28" s="345">
        <v>0</v>
      </c>
      <c r="BL28" s="345">
        <v>0</v>
      </c>
      <c r="BM28" s="345">
        <v>0</v>
      </c>
      <c r="BN28" s="345">
        <v>0</v>
      </c>
      <c r="BO28" s="345">
        <v>0</v>
      </c>
      <c r="BP28" s="345">
        <v>0</v>
      </c>
      <c r="BQ28" s="345">
        <v>0</v>
      </c>
      <c r="BR28" s="345">
        <v>1</v>
      </c>
      <c r="BS28" s="345">
        <v>222</v>
      </c>
      <c r="BT28" s="345">
        <v>0</v>
      </c>
      <c r="BU28" s="345">
        <v>0</v>
      </c>
      <c r="BV28" s="345">
        <v>0</v>
      </c>
      <c r="BW28" s="345">
        <v>0</v>
      </c>
      <c r="BX28" s="345">
        <v>0</v>
      </c>
      <c r="BY28" s="345">
        <v>0</v>
      </c>
      <c r="BZ28" s="345">
        <v>2</v>
      </c>
      <c r="CA28" s="345">
        <v>0</v>
      </c>
      <c r="CB28" s="345">
        <v>0</v>
      </c>
      <c r="CC28" s="345">
        <v>0</v>
      </c>
      <c r="CD28" s="345">
        <v>0</v>
      </c>
      <c r="CE28" s="345">
        <v>0</v>
      </c>
      <c r="CF28" s="345">
        <v>0</v>
      </c>
      <c r="CG28" s="345">
        <v>6</v>
      </c>
      <c r="CH28" s="345">
        <v>0</v>
      </c>
      <c r="CI28" s="345">
        <v>0</v>
      </c>
      <c r="CJ28" s="345">
        <v>0</v>
      </c>
      <c r="CK28" s="345">
        <v>0</v>
      </c>
      <c r="CL28" s="345">
        <v>0</v>
      </c>
      <c r="CM28" s="345">
        <v>123</v>
      </c>
      <c r="CN28" s="345">
        <v>0</v>
      </c>
      <c r="CO28" s="345">
        <v>106</v>
      </c>
      <c r="CP28" s="345">
        <v>78030</v>
      </c>
      <c r="CQ28" s="345">
        <v>330</v>
      </c>
      <c r="CR28" s="345">
        <v>821</v>
      </c>
      <c r="CS28" s="345">
        <v>455</v>
      </c>
      <c r="CT28" s="345">
        <v>0</v>
      </c>
      <c r="CU28" s="345">
        <v>0</v>
      </c>
      <c r="CV28" s="345">
        <v>0</v>
      </c>
      <c r="CW28" s="345">
        <v>0</v>
      </c>
      <c r="CX28" s="345">
        <v>0</v>
      </c>
      <c r="CY28" s="345">
        <v>1</v>
      </c>
      <c r="CZ28" s="345">
        <v>0</v>
      </c>
      <c r="DA28" s="345">
        <v>0</v>
      </c>
      <c r="DB28" s="345">
        <v>0</v>
      </c>
      <c r="DC28" s="345">
        <v>0</v>
      </c>
      <c r="DD28" s="345">
        <v>0</v>
      </c>
      <c r="DE28" s="346">
        <v>64</v>
      </c>
      <c r="DF28" s="347">
        <v>90473</v>
      </c>
      <c r="DG28" s="348">
        <v>671</v>
      </c>
      <c r="DH28" s="348">
        <v>4465</v>
      </c>
      <c r="DI28" s="348">
        <v>0</v>
      </c>
      <c r="DJ28" s="348">
        <v>0</v>
      </c>
      <c r="DK28" s="348">
        <v>0</v>
      </c>
      <c r="DL28" s="348">
        <v>0</v>
      </c>
      <c r="DM28" s="346">
        <v>-880</v>
      </c>
      <c r="DN28" s="347">
        <v>4256</v>
      </c>
      <c r="DO28" s="347">
        <v>94729</v>
      </c>
      <c r="DP28" s="346">
        <v>171474</v>
      </c>
      <c r="DQ28" s="347">
        <v>175730</v>
      </c>
      <c r="DR28" s="347">
        <v>266203</v>
      </c>
      <c r="DS28" s="348">
        <v>-58750</v>
      </c>
      <c r="DT28" s="347">
        <v>116980</v>
      </c>
      <c r="DU28" s="347">
        <v>207453</v>
      </c>
    </row>
    <row r="29" spans="1:125">
      <c r="A29" s="349" t="s">
        <v>240</v>
      </c>
      <c r="B29" s="350" t="s">
        <v>241</v>
      </c>
      <c r="C29" s="344">
        <v>9685</v>
      </c>
      <c r="D29" s="345">
        <v>65</v>
      </c>
      <c r="E29" s="345">
        <v>114</v>
      </c>
      <c r="F29" s="345">
        <v>9</v>
      </c>
      <c r="G29" s="345">
        <v>6</v>
      </c>
      <c r="H29" s="345">
        <v>1</v>
      </c>
      <c r="I29" s="345">
        <v>165</v>
      </c>
      <c r="J29" s="345">
        <v>704</v>
      </c>
      <c r="K29" s="345">
        <v>206</v>
      </c>
      <c r="L29" s="345">
        <v>0</v>
      </c>
      <c r="M29" s="345">
        <v>0</v>
      </c>
      <c r="N29" s="345">
        <v>186</v>
      </c>
      <c r="O29" s="345">
        <v>450</v>
      </c>
      <c r="P29" s="345">
        <v>260</v>
      </c>
      <c r="Q29" s="345">
        <v>491</v>
      </c>
      <c r="R29" s="345">
        <v>48</v>
      </c>
      <c r="S29" s="345">
        <v>1141</v>
      </c>
      <c r="T29" s="345">
        <v>844</v>
      </c>
      <c r="U29" s="345">
        <v>0</v>
      </c>
      <c r="V29" s="345">
        <v>169</v>
      </c>
      <c r="W29" s="345">
        <v>0</v>
      </c>
      <c r="X29" s="345">
        <v>23</v>
      </c>
      <c r="Y29" s="345">
        <v>0</v>
      </c>
      <c r="Z29" s="345">
        <v>0</v>
      </c>
      <c r="AA29" s="345">
        <v>3792</v>
      </c>
      <c r="AB29" s="345">
        <v>9546</v>
      </c>
      <c r="AC29" s="345">
        <v>0</v>
      </c>
      <c r="AD29" s="345">
        <v>177</v>
      </c>
      <c r="AE29" s="345">
        <v>453</v>
      </c>
      <c r="AF29" s="345">
        <v>17</v>
      </c>
      <c r="AG29" s="345">
        <v>54</v>
      </c>
      <c r="AH29" s="345">
        <v>82</v>
      </c>
      <c r="AI29" s="345">
        <v>195</v>
      </c>
      <c r="AJ29" s="345">
        <v>0</v>
      </c>
      <c r="AK29" s="345">
        <v>152</v>
      </c>
      <c r="AL29" s="345">
        <v>0</v>
      </c>
      <c r="AM29" s="345">
        <v>0</v>
      </c>
      <c r="AN29" s="345">
        <v>93</v>
      </c>
      <c r="AO29" s="345">
        <v>1</v>
      </c>
      <c r="AP29" s="345">
        <v>0</v>
      </c>
      <c r="AQ29" s="345">
        <v>219</v>
      </c>
      <c r="AR29" s="345">
        <v>266</v>
      </c>
      <c r="AS29" s="345">
        <v>257</v>
      </c>
      <c r="AT29" s="345">
        <v>96</v>
      </c>
      <c r="AU29" s="345">
        <v>663</v>
      </c>
      <c r="AV29" s="345">
        <v>249</v>
      </c>
      <c r="AW29" s="345">
        <v>182</v>
      </c>
      <c r="AX29" s="345">
        <v>1750</v>
      </c>
      <c r="AY29" s="345">
        <v>413</v>
      </c>
      <c r="AZ29" s="345">
        <v>13</v>
      </c>
      <c r="BA29" s="345">
        <v>29</v>
      </c>
      <c r="BB29" s="345">
        <v>152</v>
      </c>
      <c r="BC29" s="345">
        <v>221</v>
      </c>
      <c r="BD29" s="345">
        <v>841</v>
      </c>
      <c r="BE29" s="345">
        <v>0</v>
      </c>
      <c r="BF29" s="345">
        <v>23</v>
      </c>
      <c r="BG29" s="345">
        <v>720</v>
      </c>
      <c r="BH29" s="345">
        <v>11</v>
      </c>
      <c r="BI29" s="345">
        <v>46</v>
      </c>
      <c r="BJ29" s="345">
        <v>2393</v>
      </c>
      <c r="BK29" s="345">
        <v>1</v>
      </c>
      <c r="BL29" s="345">
        <v>1263</v>
      </c>
      <c r="BM29" s="345">
        <v>458</v>
      </c>
      <c r="BN29" s="345">
        <v>340</v>
      </c>
      <c r="BO29" s="345">
        <v>90</v>
      </c>
      <c r="BP29" s="345">
        <v>18</v>
      </c>
      <c r="BQ29" s="345">
        <v>23</v>
      </c>
      <c r="BR29" s="345">
        <v>42</v>
      </c>
      <c r="BS29" s="345">
        <v>115</v>
      </c>
      <c r="BT29" s="345">
        <v>6</v>
      </c>
      <c r="BU29" s="345">
        <v>4</v>
      </c>
      <c r="BV29" s="345">
        <v>0</v>
      </c>
      <c r="BW29" s="345">
        <v>1</v>
      </c>
      <c r="BX29" s="345">
        <v>22</v>
      </c>
      <c r="BY29" s="345">
        <v>0</v>
      </c>
      <c r="BZ29" s="345">
        <v>58</v>
      </c>
      <c r="CA29" s="345">
        <v>9</v>
      </c>
      <c r="CB29" s="345">
        <v>0</v>
      </c>
      <c r="CC29" s="345">
        <v>0</v>
      </c>
      <c r="CD29" s="345">
        <v>0</v>
      </c>
      <c r="CE29" s="345">
        <v>2</v>
      </c>
      <c r="CF29" s="345">
        <v>6</v>
      </c>
      <c r="CG29" s="345">
        <v>0</v>
      </c>
      <c r="CH29" s="345">
        <v>0</v>
      </c>
      <c r="CI29" s="345">
        <v>11</v>
      </c>
      <c r="CJ29" s="345">
        <v>12</v>
      </c>
      <c r="CK29" s="345">
        <v>0</v>
      </c>
      <c r="CL29" s="345">
        <v>184</v>
      </c>
      <c r="CM29" s="345">
        <v>178</v>
      </c>
      <c r="CN29" s="345">
        <v>7</v>
      </c>
      <c r="CO29" s="345">
        <v>63</v>
      </c>
      <c r="CP29" s="345">
        <v>665</v>
      </c>
      <c r="CQ29" s="345">
        <v>183</v>
      </c>
      <c r="CR29" s="345">
        <v>323</v>
      </c>
      <c r="CS29" s="345">
        <v>327</v>
      </c>
      <c r="CT29" s="345">
        <v>151</v>
      </c>
      <c r="CU29" s="345">
        <v>103</v>
      </c>
      <c r="CV29" s="345">
        <v>40</v>
      </c>
      <c r="CW29" s="345">
        <v>679</v>
      </c>
      <c r="CX29" s="345">
        <v>536</v>
      </c>
      <c r="CY29" s="345">
        <v>149</v>
      </c>
      <c r="CZ29" s="345">
        <v>376</v>
      </c>
      <c r="DA29" s="345">
        <v>720</v>
      </c>
      <c r="DB29" s="345">
        <v>74</v>
      </c>
      <c r="DC29" s="345">
        <v>386</v>
      </c>
      <c r="DD29" s="345">
        <v>100</v>
      </c>
      <c r="DE29" s="346">
        <v>39</v>
      </c>
      <c r="DF29" s="347">
        <v>45437</v>
      </c>
      <c r="DG29" s="348">
        <v>597</v>
      </c>
      <c r="DH29" s="348">
        <v>13973</v>
      </c>
      <c r="DI29" s="348">
        <v>0</v>
      </c>
      <c r="DJ29" s="348">
        <v>0</v>
      </c>
      <c r="DK29" s="348">
        <v>0</v>
      </c>
      <c r="DL29" s="348">
        <v>0</v>
      </c>
      <c r="DM29" s="346">
        <v>1243</v>
      </c>
      <c r="DN29" s="347">
        <v>15813</v>
      </c>
      <c r="DO29" s="347">
        <v>61250</v>
      </c>
      <c r="DP29" s="346">
        <v>51639</v>
      </c>
      <c r="DQ29" s="347">
        <v>67452</v>
      </c>
      <c r="DR29" s="347">
        <v>112889</v>
      </c>
      <c r="DS29" s="348">
        <v>-59375</v>
      </c>
      <c r="DT29" s="347">
        <v>8077</v>
      </c>
      <c r="DU29" s="347">
        <v>53514</v>
      </c>
    </row>
    <row r="30" spans="1:125">
      <c r="A30" s="349" t="s">
        <v>242</v>
      </c>
      <c r="B30" s="350" t="s">
        <v>22</v>
      </c>
      <c r="C30" s="344">
        <v>1950</v>
      </c>
      <c r="D30" s="345">
        <v>39</v>
      </c>
      <c r="E30" s="345">
        <v>99</v>
      </c>
      <c r="F30" s="345">
        <v>152</v>
      </c>
      <c r="G30" s="345">
        <v>207</v>
      </c>
      <c r="H30" s="345">
        <v>2</v>
      </c>
      <c r="I30" s="345">
        <v>267</v>
      </c>
      <c r="J30" s="345">
        <v>1051</v>
      </c>
      <c r="K30" s="345">
        <v>184</v>
      </c>
      <c r="L30" s="345">
        <v>11</v>
      </c>
      <c r="M30" s="345">
        <v>0</v>
      </c>
      <c r="N30" s="345">
        <v>120</v>
      </c>
      <c r="O30" s="345">
        <v>164</v>
      </c>
      <c r="P30" s="345">
        <v>30</v>
      </c>
      <c r="Q30" s="345">
        <v>32</v>
      </c>
      <c r="R30" s="345">
        <v>23</v>
      </c>
      <c r="S30" s="345">
        <v>396</v>
      </c>
      <c r="T30" s="345">
        <v>47</v>
      </c>
      <c r="U30" s="345">
        <v>0</v>
      </c>
      <c r="V30" s="345">
        <v>312</v>
      </c>
      <c r="W30" s="345">
        <v>0</v>
      </c>
      <c r="X30" s="345">
        <v>71</v>
      </c>
      <c r="Y30" s="345">
        <v>0</v>
      </c>
      <c r="Z30" s="345">
        <v>0</v>
      </c>
      <c r="AA30" s="345">
        <v>478</v>
      </c>
      <c r="AB30" s="345">
        <v>268</v>
      </c>
      <c r="AC30" s="345">
        <v>35</v>
      </c>
      <c r="AD30" s="345">
        <v>1761</v>
      </c>
      <c r="AE30" s="345">
        <v>77</v>
      </c>
      <c r="AF30" s="345">
        <v>5</v>
      </c>
      <c r="AG30" s="345">
        <v>55</v>
      </c>
      <c r="AH30" s="345">
        <v>811</v>
      </c>
      <c r="AI30" s="345">
        <v>147</v>
      </c>
      <c r="AJ30" s="345">
        <v>15</v>
      </c>
      <c r="AK30" s="345">
        <v>477</v>
      </c>
      <c r="AL30" s="345">
        <v>0</v>
      </c>
      <c r="AM30" s="345">
        <v>1</v>
      </c>
      <c r="AN30" s="345">
        <v>55</v>
      </c>
      <c r="AO30" s="345">
        <v>9</v>
      </c>
      <c r="AP30" s="345">
        <v>25</v>
      </c>
      <c r="AQ30" s="345">
        <v>85</v>
      </c>
      <c r="AR30" s="345">
        <v>112</v>
      </c>
      <c r="AS30" s="345">
        <v>128</v>
      </c>
      <c r="AT30" s="345">
        <v>47</v>
      </c>
      <c r="AU30" s="345">
        <v>234</v>
      </c>
      <c r="AV30" s="345">
        <v>56</v>
      </c>
      <c r="AW30" s="345">
        <v>122</v>
      </c>
      <c r="AX30" s="345">
        <v>312</v>
      </c>
      <c r="AY30" s="345">
        <v>117</v>
      </c>
      <c r="AZ30" s="345">
        <v>1</v>
      </c>
      <c r="BA30" s="345">
        <v>0</v>
      </c>
      <c r="BB30" s="345">
        <v>23</v>
      </c>
      <c r="BC30" s="345">
        <v>26</v>
      </c>
      <c r="BD30" s="345">
        <v>23</v>
      </c>
      <c r="BE30" s="345">
        <v>0</v>
      </c>
      <c r="BF30" s="345">
        <v>1</v>
      </c>
      <c r="BG30" s="345">
        <v>280</v>
      </c>
      <c r="BH30" s="345">
        <v>17</v>
      </c>
      <c r="BI30" s="345">
        <v>26</v>
      </c>
      <c r="BJ30" s="345">
        <v>74</v>
      </c>
      <c r="BK30" s="345">
        <v>29</v>
      </c>
      <c r="BL30" s="345">
        <v>410</v>
      </c>
      <c r="BM30" s="345">
        <v>212</v>
      </c>
      <c r="BN30" s="345">
        <v>2017</v>
      </c>
      <c r="BO30" s="345">
        <v>184</v>
      </c>
      <c r="BP30" s="345">
        <v>2403</v>
      </c>
      <c r="BQ30" s="345">
        <v>264</v>
      </c>
      <c r="BR30" s="345">
        <v>421</v>
      </c>
      <c r="BS30" s="345">
        <v>507</v>
      </c>
      <c r="BT30" s="345">
        <v>997</v>
      </c>
      <c r="BU30" s="345">
        <v>111</v>
      </c>
      <c r="BV30" s="345">
        <v>45</v>
      </c>
      <c r="BW30" s="345">
        <v>36</v>
      </c>
      <c r="BX30" s="345">
        <v>1</v>
      </c>
      <c r="BY30" s="345">
        <v>38</v>
      </c>
      <c r="BZ30" s="345">
        <v>9019</v>
      </c>
      <c r="CA30" s="345">
        <v>38266</v>
      </c>
      <c r="CB30" s="345">
        <v>350</v>
      </c>
      <c r="CC30" s="345">
        <v>622</v>
      </c>
      <c r="CD30" s="345">
        <v>3</v>
      </c>
      <c r="CE30" s="345">
        <v>10</v>
      </c>
      <c r="CF30" s="345">
        <v>27</v>
      </c>
      <c r="CG30" s="345">
        <v>32</v>
      </c>
      <c r="CH30" s="345">
        <v>82</v>
      </c>
      <c r="CI30" s="345">
        <v>24</v>
      </c>
      <c r="CJ30" s="345">
        <v>9</v>
      </c>
      <c r="CK30" s="345">
        <v>1</v>
      </c>
      <c r="CL30" s="345">
        <v>30</v>
      </c>
      <c r="CM30" s="345">
        <v>4066</v>
      </c>
      <c r="CN30" s="345">
        <v>381</v>
      </c>
      <c r="CO30" s="345">
        <v>506</v>
      </c>
      <c r="CP30" s="345">
        <v>850</v>
      </c>
      <c r="CQ30" s="345">
        <v>62</v>
      </c>
      <c r="CR30" s="345">
        <v>179</v>
      </c>
      <c r="CS30" s="345">
        <v>349</v>
      </c>
      <c r="CT30" s="345">
        <v>204</v>
      </c>
      <c r="CU30" s="345">
        <v>63</v>
      </c>
      <c r="CV30" s="345">
        <v>9</v>
      </c>
      <c r="CW30" s="345">
        <v>304</v>
      </c>
      <c r="CX30" s="345">
        <v>274</v>
      </c>
      <c r="CY30" s="345">
        <v>121</v>
      </c>
      <c r="CZ30" s="345">
        <v>636</v>
      </c>
      <c r="DA30" s="345">
        <v>286</v>
      </c>
      <c r="DB30" s="345">
        <v>360</v>
      </c>
      <c r="DC30" s="345">
        <v>165</v>
      </c>
      <c r="DD30" s="345">
        <v>0</v>
      </c>
      <c r="DE30" s="346">
        <v>651</v>
      </c>
      <c r="DF30" s="347">
        <v>76676</v>
      </c>
      <c r="DG30" s="348">
        <v>115</v>
      </c>
      <c r="DH30" s="348">
        <v>59962</v>
      </c>
      <c r="DI30" s="348">
        <v>0</v>
      </c>
      <c r="DJ30" s="348">
        <v>0</v>
      </c>
      <c r="DK30" s="348">
        <v>0</v>
      </c>
      <c r="DL30" s="348">
        <v>0</v>
      </c>
      <c r="DM30" s="346">
        <v>478</v>
      </c>
      <c r="DN30" s="347">
        <v>60555</v>
      </c>
      <c r="DO30" s="347">
        <v>137231</v>
      </c>
      <c r="DP30" s="346">
        <v>443</v>
      </c>
      <c r="DQ30" s="347">
        <v>60998</v>
      </c>
      <c r="DR30" s="347">
        <v>137674</v>
      </c>
      <c r="DS30" s="348">
        <v>-137014</v>
      </c>
      <c r="DT30" s="347">
        <v>-76016</v>
      </c>
      <c r="DU30" s="347">
        <v>660</v>
      </c>
    </row>
    <row r="31" spans="1:125">
      <c r="A31" s="349" t="s">
        <v>243</v>
      </c>
      <c r="B31" s="350" t="s">
        <v>23</v>
      </c>
      <c r="C31" s="344">
        <v>0</v>
      </c>
      <c r="D31" s="345">
        <v>0</v>
      </c>
      <c r="E31" s="345">
        <v>0</v>
      </c>
      <c r="F31" s="345">
        <v>0</v>
      </c>
      <c r="G31" s="345">
        <v>0</v>
      </c>
      <c r="H31" s="345">
        <v>0</v>
      </c>
      <c r="I31" s="345">
        <v>3</v>
      </c>
      <c r="J31" s="345">
        <v>0</v>
      </c>
      <c r="K31" s="345">
        <v>0</v>
      </c>
      <c r="L31" s="345">
        <v>0</v>
      </c>
      <c r="M31" s="345">
        <v>0</v>
      </c>
      <c r="N31" s="345">
        <v>0</v>
      </c>
      <c r="O31" s="345">
        <v>0</v>
      </c>
      <c r="P31" s="345">
        <v>0</v>
      </c>
      <c r="Q31" s="345">
        <v>0</v>
      </c>
      <c r="R31" s="345">
        <v>0</v>
      </c>
      <c r="S31" s="345">
        <v>0</v>
      </c>
      <c r="T31" s="345">
        <v>0</v>
      </c>
      <c r="U31" s="345">
        <v>0</v>
      </c>
      <c r="V31" s="345">
        <v>7</v>
      </c>
      <c r="W31" s="345">
        <v>0</v>
      </c>
      <c r="X31" s="345">
        <v>0</v>
      </c>
      <c r="Y31" s="345">
        <v>0</v>
      </c>
      <c r="Z31" s="345">
        <v>0</v>
      </c>
      <c r="AA31" s="345">
        <v>0</v>
      </c>
      <c r="AB31" s="345">
        <v>3</v>
      </c>
      <c r="AC31" s="345">
        <v>0</v>
      </c>
      <c r="AD31" s="345">
        <v>0</v>
      </c>
      <c r="AE31" s="345">
        <v>5</v>
      </c>
      <c r="AF31" s="345">
        <v>0</v>
      </c>
      <c r="AG31" s="345">
        <v>0</v>
      </c>
      <c r="AH31" s="345">
        <v>0</v>
      </c>
      <c r="AI31" s="345">
        <v>0</v>
      </c>
      <c r="AJ31" s="345">
        <v>0</v>
      </c>
      <c r="AK31" s="345">
        <v>237</v>
      </c>
      <c r="AL31" s="345">
        <v>1</v>
      </c>
      <c r="AM31" s="345">
        <v>10</v>
      </c>
      <c r="AN31" s="345">
        <v>200</v>
      </c>
      <c r="AO31" s="345">
        <v>0</v>
      </c>
      <c r="AP31" s="345">
        <v>10</v>
      </c>
      <c r="AQ31" s="345">
        <v>4</v>
      </c>
      <c r="AR31" s="345">
        <v>0</v>
      </c>
      <c r="AS31" s="345">
        <v>2</v>
      </c>
      <c r="AT31" s="345">
        <v>0</v>
      </c>
      <c r="AU31" s="345">
        <v>2</v>
      </c>
      <c r="AV31" s="345">
        <v>1</v>
      </c>
      <c r="AW31" s="345">
        <v>0</v>
      </c>
      <c r="AX31" s="345">
        <v>0</v>
      </c>
      <c r="AY31" s="345">
        <v>0</v>
      </c>
      <c r="AZ31" s="345">
        <v>0</v>
      </c>
      <c r="BA31" s="345">
        <v>0</v>
      </c>
      <c r="BB31" s="345">
        <v>0</v>
      </c>
      <c r="BC31" s="345">
        <v>0</v>
      </c>
      <c r="BD31" s="345">
        <v>0</v>
      </c>
      <c r="BE31" s="345">
        <v>0</v>
      </c>
      <c r="BF31" s="345">
        <v>0</v>
      </c>
      <c r="BG31" s="345">
        <v>6</v>
      </c>
      <c r="BH31" s="345">
        <v>0</v>
      </c>
      <c r="BI31" s="345">
        <v>2</v>
      </c>
      <c r="BJ31" s="345">
        <v>2</v>
      </c>
      <c r="BK31" s="345">
        <v>1</v>
      </c>
      <c r="BL31" s="345">
        <v>149</v>
      </c>
      <c r="BM31" s="345">
        <v>2</v>
      </c>
      <c r="BN31" s="345">
        <v>5296</v>
      </c>
      <c r="BO31" s="345">
        <v>542</v>
      </c>
      <c r="BP31" s="345">
        <v>1038</v>
      </c>
      <c r="BQ31" s="345">
        <v>0</v>
      </c>
      <c r="BR31" s="345">
        <v>0</v>
      </c>
      <c r="BS31" s="345">
        <v>8</v>
      </c>
      <c r="BT31" s="345">
        <v>-3</v>
      </c>
      <c r="BU31" s="345">
        <v>0</v>
      </c>
      <c r="BV31" s="345">
        <v>0</v>
      </c>
      <c r="BW31" s="345">
        <v>0</v>
      </c>
      <c r="BX31" s="345">
        <v>0</v>
      </c>
      <c r="BY31" s="345">
        <v>0</v>
      </c>
      <c r="BZ31" s="345">
        <v>0</v>
      </c>
      <c r="CA31" s="345">
        <v>0</v>
      </c>
      <c r="CB31" s="345">
        <v>0</v>
      </c>
      <c r="CC31" s="345">
        <v>0</v>
      </c>
      <c r="CD31" s="345">
        <v>0</v>
      </c>
      <c r="CE31" s="345">
        <v>0</v>
      </c>
      <c r="CF31" s="345">
        <v>0</v>
      </c>
      <c r="CG31" s="345">
        <v>0</v>
      </c>
      <c r="CH31" s="345">
        <v>0</v>
      </c>
      <c r="CI31" s="345">
        <v>0</v>
      </c>
      <c r="CJ31" s="345">
        <v>0</v>
      </c>
      <c r="CK31" s="345">
        <v>0</v>
      </c>
      <c r="CL31" s="345">
        <v>0</v>
      </c>
      <c r="CM31" s="345">
        <v>0</v>
      </c>
      <c r="CN31" s="345">
        <v>0</v>
      </c>
      <c r="CO31" s="345">
        <v>0</v>
      </c>
      <c r="CP31" s="345">
        <v>0</v>
      </c>
      <c r="CQ31" s="345">
        <v>0</v>
      </c>
      <c r="CR31" s="345">
        <v>1</v>
      </c>
      <c r="CS31" s="345">
        <v>2</v>
      </c>
      <c r="CT31" s="345">
        <v>12</v>
      </c>
      <c r="CU31" s="345">
        <v>0</v>
      </c>
      <c r="CV31" s="345">
        <v>0</v>
      </c>
      <c r="CW31" s="345">
        <v>0</v>
      </c>
      <c r="CX31" s="345">
        <v>0</v>
      </c>
      <c r="CY31" s="345">
        <v>0</v>
      </c>
      <c r="CZ31" s="345">
        <v>84</v>
      </c>
      <c r="DA31" s="345">
        <v>0</v>
      </c>
      <c r="DB31" s="345">
        <v>0</v>
      </c>
      <c r="DC31" s="345">
        <v>3</v>
      </c>
      <c r="DD31" s="345">
        <v>0</v>
      </c>
      <c r="DE31" s="346">
        <v>0</v>
      </c>
      <c r="DF31" s="347">
        <v>7630</v>
      </c>
      <c r="DG31" s="348">
        <v>1</v>
      </c>
      <c r="DH31" s="348">
        <v>-9</v>
      </c>
      <c r="DI31" s="348">
        <v>0</v>
      </c>
      <c r="DJ31" s="348">
        <v>0</v>
      </c>
      <c r="DK31" s="348">
        <v>0</v>
      </c>
      <c r="DL31" s="348">
        <v>0</v>
      </c>
      <c r="DM31" s="346">
        <v>-142</v>
      </c>
      <c r="DN31" s="347">
        <v>-150</v>
      </c>
      <c r="DO31" s="347">
        <v>7480</v>
      </c>
      <c r="DP31" s="346">
        <v>179</v>
      </c>
      <c r="DQ31" s="347">
        <v>29</v>
      </c>
      <c r="DR31" s="347">
        <v>7659</v>
      </c>
      <c r="DS31" s="348">
        <v>-2595</v>
      </c>
      <c r="DT31" s="347">
        <v>-2566</v>
      </c>
      <c r="DU31" s="347">
        <v>5064</v>
      </c>
    </row>
    <row r="32" spans="1:125">
      <c r="A32" s="349" t="s">
        <v>244</v>
      </c>
      <c r="B32" s="350" t="s">
        <v>24</v>
      </c>
      <c r="C32" s="344">
        <v>1080</v>
      </c>
      <c r="D32" s="345">
        <v>73</v>
      </c>
      <c r="E32" s="345">
        <v>74</v>
      </c>
      <c r="F32" s="345">
        <v>259</v>
      </c>
      <c r="G32" s="345">
        <v>57</v>
      </c>
      <c r="H32" s="345">
        <v>0</v>
      </c>
      <c r="I32" s="345">
        <v>1</v>
      </c>
      <c r="J32" s="345">
        <v>3480</v>
      </c>
      <c r="K32" s="345">
        <v>1840</v>
      </c>
      <c r="L32" s="345">
        <v>0</v>
      </c>
      <c r="M32" s="345">
        <v>0</v>
      </c>
      <c r="N32" s="345">
        <v>31</v>
      </c>
      <c r="O32" s="345">
        <v>829</v>
      </c>
      <c r="P32" s="345">
        <v>188</v>
      </c>
      <c r="Q32" s="345">
        <v>635</v>
      </c>
      <c r="R32" s="345">
        <v>9</v>
      </c>
      <c r="S32" s="345">
        <v>5229</v>
      </c>
      <c r="T32" s="345">
        <v>1330</v>
      </c>
      <c r="U32" s="345">
        <v>0</v>
      </c>
      <c r="V32" s="345">
        <v>91</v>
      </c>
      <c r="W32" s="345">
        <v>0</v>
      </c>
      <c r="X32" s="345">
        <v>2</v>
      </c>
      <c r="Y32" s="345">
        <v>0</v>
      </c>
      <c r="Z32" s="345">
        <v>0</v>
      </c>
      <c r="AA32" s="345">
        <v>8773</v>
      </c>
      <c r="AB32" s="345">
        <v>1488</v>
      </c>
      <c r="AC32" s="345">
        <v>0</v>
      </c>
      <c r="AD32" s="345">
        <v>0</v>
      </c>
      <c r="AE32" s="345">
        <v>20486</v>
      </c>
      <c r="AF32" s="345">
        <v>85</v>
      </c>
      <c r="AG32" s="345">
        <v>1583</v>
      </c>
      <c r="AH32" s="345">
        <v>842</v>
      </c>
      <c r="AI32" s="345">
        <v>28</v>
      </c>
      <c r="AJ32" s="345">
        <v>0</v>
      </c>
      <c r="AK32" s="345">
        <v>24</v>
      </c>
      <c r="AL32" s="345">
        <v>0</v>
      </c>
      <c r="AM32" s="345">
        <v>0</v>
      </c>
      <c r="AN32" s="345">
        <v>6</v>
      </c>
      <c r="AO32" s="345">
        <v>0</v>
      </c>
      <c r="AP32" s="345">
        <v>20</v>
      </c>
      <c r="AQ32" s="345">
        <v>1008</v>
      </c>
      <c r="AR32" s="345">
        <v>104</v>
      </c>
      <c r="AS32" s="345">
        <v>68</v>
      </c>
      <c r="AT32" s="345">
        <v>153</v>
      </c>
      <c r="AU32" s="345">
        <v>1148</v>
      </c>
      <c r="AV32" s="345">
        <v>1738</v>
      </c>
      <c r="AW32" s="345">
        <v>1400</v>
      </c>
      <c r="AX32" s="345">
        <v>8357</v>
      </c>
      <c r="AY32" s="345">
        <v>1842</v>
      </c>
      <c r="AZ32" s="345">
        <v>144</v>
      </c>
      <c r="BA32" s="345">
        <v>72</v>
      </c>
      <c r="BB32" s="345">
        <v>4290</v>
      </c>
      <c r="BC32" s="345">
        <v>1785</v>
      </c>
      <c r="BD32" s="345">
        <v>2676</v>
      </c>
      <c r="BE32" s="345">
        <v>0</v>
      </c>
      <c r="BF32" s="345">
        <v>14</v>
      </c>
      <c r="BG32" s="345">
        <v>2564</v>
      </c>
      <c r="BH32" s="345">
        <v>18</v>
      </c>
      <c r="BI32" s="345">
        <v>29</v>
      </c>
      <c r="BJ32" s="345">
        <v>6058</v>
      </c>
      <c r="BK32" s="345">
        <v>10</v>
      </c>
      <c r="BL32" s="345">
        <v>2455</v>
      </c>
      <c r="BM32" s="345">
        <v>1069</v>
      </c>
      <c r="BN32" s="345">
        <v>1620</v>
      </c>
      <c r="BO32" s="345">
        <v>467</v>
      </c>
      <c r="BP32" s="345">
        <v>0</v>
      </c>
      <c r="BQ32" s="345">
        <v>0</v>
      </c>
      <c r="BR32" s="345">
        <v>1456</v>
      </c>
      <c r="BS32" s="345">
        <v>73</v>
      </c>
      <c r="BT32" s="345">
        <v>3654</v>
      </c>
      <c r="BU32" s="345">
        <v>690</v>
      </c>
      <c r="BV32" s="345">
        <v>16</v>
      </c>
      <c r="BW32" s="345">
        <v>60</v>
      </c>
      <c r="BX32" s="345">
        <v>208</v>
      </c>
      <c r="BY32" s="345">
        <v>0</v>
      </c>
      <c r="BZ32" s="345">
        <v>56</v>
      </c>
      <c r="CA32" s="345">
        <v>5</v>
      </c>
      <c r="CB32" s="345">
        <v>0</v>
      </c>
      <c r="CC32" s="345">
        <v>2</v>
      </c>
      <c r="CD32" s="345">
        <v>0</v>
      </c>
      <c r="CE32" s="345">
        <v>30</v>
      </c>
      <c r="CF32" s="345">
        <v>95</v>
      </c>
      <c r="CG32" s="345">
        <v>0</v>
      </c>
      <c r="CH32" s="345">
        <v>3</v>
      </c>
      <c r="CI32" s="345">
        <v>19</v>
      </c>
      <c r="CJ32" s="345">
        <v>128</v>
      </c>
      <c r="CK32" s="345">
        <v>0</v>
      </c>
      <c r="CL32" s="345">
        <v>70</v>
      </c>
      <c r="CM32" s="345">
        <v>296</v>
      </c>
      <c r="CN32" s="345">
        <v>52</v>
      </c>
      <c r="CO32" s="345">
        <v>94</v>
      </c>
      <c r="CP32" s="345">
        <v>482</v>
      </c>
      <c r="CQ32" s="345">
        <v>1</v>
      </c>
      <c r="CR32" s="345">
        <v>17</v>
      </c>
      <c r="CS32" s="345">
        <v>32</v>
      </c>
      <c r="CT32" s="345">
        <v>160</v>
      </c>
      <c r="CU32" s="345">
        <v>14</v>
      </c>
      <c r="CV32" s="345">
        <v>38</v>
      </c>
      <c r="CW32" s="345">
        <v>694</v>
      </c>
      <c r="CX32" s="345">
        <v>221</v>
      </c>
      <c r="CY32" s="345">
        <v>87</v>
      </c>
      <c r="CZ32" s="345">
        <v>195</v>
      </c>
      <c r="DA32" s="345">
        <v>121</v>
      </c>
      <c r="DB32" s="345">
        <v>237</v>
      </c>
      <c r="DC32" s="345">
        <v>53</v>
      </c>
      <c r="DD32" s="345">
        <v>397</v>
      </c>
      <c r="DE32" s="346">
        <v>123</v>
      </c>
      <c r="DF32" s="347">
        <v>97511</v>
      </c>
      <c r="DG32" s="348">
        <v>126</v>
      </c>
      <c r="DH32" s="348">
        <v>2857</v>
      </c>
      <c r="DI32" s="348">
        <v>33</v>
      </c>
      <c r="DJ32" s="348">
        <v>0</v>
      </c>
      <c r="DK32" s="348">
        <v>0</v>
      </c>
      <c r="DL32" s="348">
        <v>-2</v>
      </c>
      <c r="DM32" s="346">
        <v>-573</v>
      </c>
      <c r="DN32" s="347">
        <v>2441</v>
      </c>
      <c r="DO32" s="347">
        <v>99952</v>
      </c>
      <c r="DP32" s="346">
        <v>75142</v>
      </c>
      <c r="DQ32" s="347">
        <v>77583</v>
      </c>
      <c r="DR32" s="347">
        <v>175094</v>
      </c>
      <c r="DS32" s="348">
        <v>-95783</v>
      </c>
      <c r="DT32" s="347">
        <v>-18200</v>
      </c>
      <c r="DU32" s="347">
        <v>79311</v>
      </c>
    </row>
    <row r="33" spans="1:125">
      <c r="A33" s="349" t="s">
        <v>245</v>
      </c>
      <c r="B33" s="350" t="s">
        <v>25</v>
      </c>
      <c r="C33" s="344">
        <v>413</v>
      </c>
      <c r="D33" s="345">
        <v>21</v>
      </c>
      <c r="E33" s="345">
        <v>77</v>
      </c>
      <c r="F33" s="345">
        <v>7</v>
      </c>
      <c r="G33" s="345">
        <v>5</v>
      </c>
      <c r="H33" s="345">
        <v>4</v>
      </c>
      <c r="I33" s="345">
        <v>34</v>
      </c>
      <c r="J33" s="345">
        <v>158</v>
      </c>
      <c r="K33" s="345">
        <v>5</v>
      </c>
      <c r="L33" s="345">
        <v>0</v>
      </c>
      <c r="M33" s="345">
        <v>0</v>
      </c>
      <c r="N33" s="345">
        <v>0</v>
      </c>
      <c r="O33" s="345">
        <v>159</v>
      </c>
      <c r="P33" s="345">
        <v>5</v>
      </c>
      <c r="Q33" s="345">
        <v>23</v>
      </c>
      <c r="R33" s="345">
        <v>0</v>
      </c>
      <c r="S33" s="345">
        <v>162</v>
      </c>
      <c r="T33" s="345">
        <v>16</v>
      </c>
      <c r="U33" s="345">
        <v>0</v>
      </c>
      <c r="V33" s="345">
        <v>5</v>
      </c>
      <c r="W33" s="345">
        <v>0</v>
      </c>
      <c r="X33" s="345">
        <v>4</v>
      </c>
      <c r="Y33" s="345">
        <v>0</v>
      </c>
      <c r="Z33" s="345">
        <v>0</v>
      </c>
      <c r="AA33" s="345">
        <v>353</v>
      </c>
      <c r="AB33" s="345">
        <v>8</v>
      </c>
      <c r="AC33" s="345">
        <v>0</v>
      </c>
      <c r="AD33" s="345">
        <v>4</v>
      </c>
      <c r="AE33" s="345">
        <v>60</v>
      </c>
      <c r="AF33" s="345">
        <v>77</v>
      </c>
      <c r="AG33" s="345">
        <v>1279</v>
      </c>
      <c r="AH33" s="345">
        <v>10</v>
      </c>
      <c r="AI33" s="345">
        <v>13</v>
      </c>
      <c r="AJ33" s="345">
        <v>0</v>
      </c>
      <c r="AK33" s="345">
        <v>39</v>
      </c>
      <c r="AL33" s="345">
        <v>0</v>
      </c>
      <c r="AM33" s="345">
        <v>0</v>
      </c>
      <c r="AN33" s="345">
        <v>23</v>
      </c>
      <c r="AO33" s="345">
        <v>1</v>
      </c>
      <c r="AP33" s="345">
        <v>0</v>
      </c>
      <c r="AQ33" s="345">
        <v>15</v>
      </c>
      <c r="AR33" s="345">
        <v>123</v>
      </c>
      <c r="AS33" s="345">
        <v>22</v>
      </c>
      <c r="AT33" s="345">
        <v>336</v>
      </c>
      <c r="AU33" s="345">
        <v>2754</v>
      </c>
      <c r="AV33" s="345">
        <v>560</v>
      </c>
      <c r="AW33" s="345">
        <v>394</v>
      </c>
      <c r="AX33" s="345">
        <v>391</v>
      </c>
      <c r="AY33" s="345">
        <v>763</v>
      </c>
      <c r="AZ33" s="345">
        <v>32</v>
      </c>
      <c r="BA33" s="345">
        <v>14</v>
      </c>
      <c r="BB33" s="345">
        <v>211</v>
      </c>
      <c r="BC33" s="345">
        <v>436</v>
      </c>
      <c r="BD33" s="345">
        <v>281</v>
      </c>
      <c r="BE33" s="345">
        <v>0</v>
      </c>
      <c r="BF33" s="345">
        <v>66</v>
      </c>
      <c r="BG33" s="345">
        <v>1758</v>
      </c>
      <c r="BH33" s="345">
        <v>17</v>
      </c>
      <c r="BI33" s="345">
        <v>161</v>
      </c>
      <c r="BJ33" s="345">
        <v>717</v>
      </c>
      <c r="BK33" s="345">
        <v>22</v>
      </c>
      <c r="BL33" s="345">
        <v>54</v>
      </c>
      <c r="BM33" s="345">
        <v>17</v>
      </c>
      <c r="BN33" s="345">
        <v>613</v>
      </c>
      <c r="BO33" s="345">
        <v>166</v>
      </c>
      <c r="BP33" s="345">
        <v>0</v>
      </c>
      <c r="BQ33" s="345">
        <v>0</v>
      </c>
      <c r="BR33" s="345">
        <v>50</v>
      </c>
      <c r="BS33" s="345">
        <v>518</v>
      </c>
      <c r="BT33" s="345">
        <v>69</v>
      </c>
      <c r="BU33" s="345">
        <v>3</v>
      </c>
      <c r="BV33" s="345">
        <v>0</v>
      </c>
      <c r="BW33" s="345">
        <v>0</v>
      </c>
      <c r="BX33" s="345">
        <v>0</v>
      </c>
      <c r="BY33" s="345">
        <v>1</v>
      </c>
      <c r="BZ33" s="345">
        <v>266</v>
      </c>
      <c r="CA33" s="345">
        <v>789</v>
      </c>
      <c r="CB33" s="345">
        <v>14</v>
      </c>
      <c r="CC33" s="345">
        <v>0</v>
      </c>
      <c r="CD33" s="345">
        <v>0</v>
      </c>
      <c r="CE33" s="345">
        <v>5</v>
      </c>
      <c r="CF33" s="345">
        <v>2</v>
      </c>
      <c r="CG33" s="345">
        <v>2</v>
      </c>
      <c r="CH33" s="345">
        <v>25</v>
      </c>
      <c r="CI33" s="345">
        <v>1</v>
      </c>
      <c r="CJ33" s="345">
        <v>0</v>
      </c>
      <c r="CK33" s="345">
        <v>1</v>
      </c>
      <c r="CL33" s="345">
        <v>1</v>
      </c>
      <c r="CM33" s="345">
        <v>455</v>
      </c>
      <c r="CN33" s="345">
        <v>18</v>
      </c>
      <c r="CO33" s="345">
        <v>80</v>
      </c>
      <c r="CP33" s="345">
        <v>447</v>
      </c>
      <c r="CQ33" s="345">
        <v>20</v>
      </c>
      <c r="CR33" s="345">
        <v>157</v>
      </c>
      <c r="CS33" s="345">
        <v>174</v>
      </c>
      <c r="CT33" s="345">
        <v>353</v>
      </c>
      <c r="CU33" s="345">
        <v>17</v>
      </c>
      <c r="CV33" s="345">
        <v>0</v>
      </c>
      <c r="CW33" s="345">
        <v>4771</v>
      </c>
      <c r="CX33" s="345">
        <v>8</v>
      </c>
      <c r="CY33" s="345">
        <v>63</v>
      </c>
      <c r="CZ33" s="345">
        <v>25</v>
      </c>
      <c r="DA33" s="345">
        <v>18</v>
      </c>
      <c r="DB33" s="345">
        <v>66</v>
      </c>
      <c r="DC33" s="345">
        <v>31</v>
      </c>
      <c r="DD33" s="345">
        <v>110</v>
      </c>
      <c r="DE33" s="346">
        <v>9</v>
      </c>
      <c r="DF33" s="347">
        <v>21457</v>
      </c>
      <c r="DG33" s="348">
        <v>60</v>
      </c>
      <c r="DH33" s="348">
        <v>3877</v>
      </c>
      <c r="DI33" s="348">
        <v>0</v>
      </c>
      <c r="DJ33" s="348">
        <v>0</v>
      </c>
      <c r="DK33" s="348">
        <v>0</v>
      </c>
      <c r="DL33" s="348">
        <v>0</v>
      </c>
      <c r="DM33" s="346">
        <v>-79</v>
      </c>
      <c r="DN33" s="347">
        <v>3858</v>
      </c>
      <c r="DO33" s="347">
        <v>25315</v>
      </c>
      <c r="DP33" s="346">
        <v>1116</v>
      </c>
      <c r="DQ33" s="347">
        <v>4974</v>
      </c>
      <c r="DR33" s="347">
        <v>26431</v>
      </c>
      <c r="DS33" s="348">
        <v>-25179</v>
      </c>
      <c r="DT33" s="347">
        <v>-20205</v>
      </c>
      <c r="DU33" s="347">
        <v>1252</v>
      </c>
    </row>
    <row r="34" spans="1:125">
      <c r="A34" s="349" t="s">
        <v>246</v>
      </c>
      <c r="B34" s="350" t="s">
        <v>399</v>
      </c>
      <c r="C34" s="344">
        <v>14</v>
      </c>
      <c r="D34" s="345">
        <v>0</v>
      </c>
      <c r="E34" s="345">
        <v>0</v>
      </c>
      <c r="F34" s="345">
        <v>1</v>
      </c>
      <c r="G34" s="345">
        <v>2</v>
      </c>
      <c r="H34" s="345">
        <v>0</v>
      </c>
      <c r="I34" s="345">
        <v>27</v>
      </c>
      <c r="J34" s="345">
        <v>12</v>
      </c>
      <c r="K34" s="345">
        <v>1</v>
      </c>
      <c r="L34" s="345">
        <v>0</v>
      </c>
      <c r="M34" s="345">
        <v>0</v>
      </c>
      <c r="N34" s="345">
        <v>0</v>
      </c>
      <c r="O34" s="345">
        <v>91</v>
      </c>
      <c r="P34" s="345">
        <v>2</v>
      </c>
      <c r="Q34" s="345">
        <v>24</v>
      </c>
      <c r="R34" s="345">
        <v>0</v>
      </c>
      <c r="S34" s="345">
        <v>4</v>
      </c>
      <c r="T34" s="345">
        <v>2</v>
      </c>
      <c r="U34" s="345">
        <v>0</v>
      </c>
      <c r="V34" s="345">
        <v>0</v>
      </c>
      <c r="W34" s="345">
        <v>0</v>
      </c>
      <c r="X34" s="345">
        <v>0</v>
      </c>
      <c r="Y34" s="345">
        <v>0</v>
      </c>
      <c r="Z34" s="345">
        <v>0</v>
      </c>
      <c r="AA34" s="345">
        <v>2</v>
      </c>
      <c r="AB34" s="345">
        <v>27</v>
      </c>
      <c r="AC34" s="345">
        <v>0</v>
      </c>
      <c r="AD34" s="345">
        <v>4</v>
      </c>
      <c r="AE34" s="345">
        <v>9</v>
      </c>
      <c r="AF34" s="345">
        <v>0</v>
      </c>
      <c r="AG34" s="345">
        <v>5327</v>
      </c>
      <c r="AH34" s="345">
        <v>0</v>
      </c>
      <c r="AI34" s="345">
        <v>2</v>
      </c>
      <c r="AJ34" s="345">
        <v>0</v>
      </c>
      <c r="AK34" s="345">
        <v>1</v>
      </c>
      <c r="AL34" s="345">
        <v>0</v>
      </c>
      <c r="AM34" s="345">
        <v>0</v>
      </c>
      <c r="AN34" s="345">
        <v>6</v>
      </c>
      <c r="AO34" s="345">
        <v>0</v>
      </c>
      <c r="AP34" s="345">
        <v>0</v>
      </c>
      <c r="AQ34" s="345">
        <v>2</v>
      </c>
      <c r="AR34" s="345">
        <v>12</v>
      </c>
      <c r="AS34" s="345">
        <v>1</v>
      </c>
      <c r="AT34" s="345">
        <v>0</v>
      </c>
      <c r="AU34" s="345">
        <v>38</v>
      </c>
      <c r="AV34" s="345">
        <v>106</v>
      </c>
      <c r="AW34" s="345">
        <v>19</v>
      </c>
      <c r="AX34" s="345">
        <v>131</v>
      </c>
      <c r="AY34" s="345">
        <v>7</v>
      </c>
      <c r="AZ34" s="345">
        <v>0</v>
      </c>
      <c r="BA34" s="345">
        <v>3</v>
      </c>
      <c r="BB34" s="345">
        <v>2</v>
      </c>
      <c r="BC34" s="345">
        <v>19</v>
      </c>
      <c r="BD34" s="345">
        <v>17</v>
      </c>
      <c r="BE34" s="345">
        <v>0</v>
      </c>
      <c r="BF34" s="345">
        <v>0</v>
      </c>
      <c r="BG34" s="345">
        <v>8</v>
      </c>
      <c r="BH34" s="345">
        <v>0</v>
      </c>
      <c r="BI34" s="345">
        <v>0</v>
      </c>
      <c r="BJ34" s="345">
        <v>329</v>
      </c>
      <c r="BK34" s="345">
        <v>0</v>
      </c>
      <c r="BL34" s="345">
        <v>0</v>
      </c>
      <c r="BM34" s="345">
        <v>1</v>
      </c>
      <c r="BN34" s="345">
        <v>2</v>
      </c>
      <c r="BO34" s="345">
        <v>3</v>
      </c>
      <c r="BP34" s="345">
        <v>5</v>
      </c>
      <c r="BQ34" s="345">
        <v>33</v>
      </c>
      <c r="BR34" s="345">
        <v>4</v>
      </c>
      <c r="BS34" s="345">
        <v>8</v>
      </c>
      <c r="BT34" s="345">
        <v>55</v>
      </c>
      <c r="BU34" s="345">
        <v>29</v>
      </c>
      <c r="BV34" s="345">
        <v>0</v>
      </c>
      <c r="BW34" s="345">
        <v>0</v>
      </c>
      <c r="BX34" s="345">
        <v>0</v>
      </c>
      <c r="BY34" s="345">
        <v>2</v>
      </c>
      <c r="BZ34" s="345">
        <v>5</v>
      </c>
      <c r="CA34" s="345">
        <v>0</v>
      </c>
      <c r="CB34" s="345">
        <v>0</v>
      </c>
      <c r="CC34" s="345">
        <v>0</v>
      </c>
      <c r="CD34" s="345">
        <v>0</v>
      </c>
      <c r="CE34" s="345">
        <v>0</v>
      </c>
      <c r="CF34" s="345">
        <v>2</v>
      </c>
      <c r="CG34" s="345">
        <v>3</v>
      </c>
      <c r="CH34" s="345">
        <v>348</v>
      </c>
      <c r="CI34" s="345">
        <v>6</v>
      </c>
      <c r="CJ34" s="345">
        <v>0</v>
      </c>
      <c r="CK34" s="345">
        <v>6</v>
      </c>
      <c r="CL34" s="345">
        <v>1</v>
      </c>
      <c r="CM34" s="345">
        <v>111</v>
      </c>
      <c r="CN34" s="345">
        <v>10</v>
      </c>
      <c r="CO34" s="345">
        <v>137</v>
      </c>
      <c r="CP34" s="345">
        <v>11</v>
      </c>
      <c r="CQ34" s="345">
        <v>6</v>
      </c>
      <c r="CR34" s="345">
        <v>9</v>
      </c>
      <c r="CS34" s="345">
        <v>5</v>
      </c>
      <c r="CT34" s="345">
        <v>113</v>
      </c>
      <c r="CU34" s="345">
        <v>23</v>
      </c>
      <c r="CV34" s="345">
        <v>0</v>
      </c>
      <c r="CW34" s="345">
        <v>1</v>
      </c>
      <c r="CX34" s="345">
        <v>15</v>
      </c>
      <c r="CY34" s="345">
        <v>23</v>
      </c>
      <c r="CZ34" s="345">
        <v>2</v>
      </c>
      <c r="DA34" s="345">
        <v>11</v>
      </c>
      <c r="DB34" s="345">
        <v>8</v>
      </c>
      <c r="DC34" s="345">
        <v>67</v>
      </c>
      <c r="DD34" s="345">
        <v>0</v>
      </c>
      <c r="DE34" s="346">
        <v>37</v>
      </c>
      <c r="DF34" s="347">
        <v>7354</v>
      </c>
      <c r="DG34" s="348">
        <v>279</v>
      </c>
      <c r="DH34" s="348">
        <v>6367</v>
      </c>
      <c r="DI34" s="348">
        <v>0</v>
      </c>
      <c r="DJ34" s="348">
        <v>0</v>
      </c>
      <c r="DK34" s="348">
        <v>0</v>
      </c>
      <c r="DL34" s="348">
        <v>0</v>
      </c>
      <c r="DM34" s="346">
        <v>300</v>
      </c>
      <c r="DN34" s="347">
        <v>6946</v>
      </c>
      <c r="DO34" s="347">
        <v>14300</v>
      </c>
      <c r="DP34" s="346">
        <v>26031</v>
      </c>
      <c r="DQ34" s="347">
        <v>32977</v>
      </c>
      <c r="DR34" s="347">
        <v>40331</v>
      </c>
      <c r="DS34" s="348">
        <v>-9660</v>
      </c>
      <c r="DT34" s="347">
        <v>23317</v>
      </c>
      <c r="DU34" s="347">
        <v>30671</v>
      </c>
    </row>
    <row r="35" spans="1:125">
      <c r="A35" s="349" t="s">
        <v>247</v>
      </c>
      <c r="B35" s="350" t="s">
        <v>26</v>
      </c>
      <c r="C35" s="344">
        <v>0</v>
      </c>
      <c r="D35" s="345">
        <v>0</v>
      </c>
      <c r="E35" s="345">
        <v>0</v>
      </c>
      <c r="F35" s="345">
        <v>13</v>
      </c>
      <c r="G35" s="345">
        <v>0</v>
      </c>
      <c r="H35" s="345">
        <v>0</v>
      </c>
      <c r="I35" s="345">
        <v>0</v>
      </c>
      <c r="J35" s="345">
        <v>203</v>
      </c>
      <c r="K35" s="345">
        <v>461</v>
      </c>
      <c r="L35" s="345">
        <v>0</v>
      </c>
      <c r="M35" s="345">
        <v>0</v>
      </c>
      <c r="N35" s="345">
        <v>2</v>
      </c>
      <c r="O35" s="345">
        <v>67</v>
      </c>
      <c r="P35" s="345">
        <v>1</v>
      </c>
      <c r="Q35" s="345">
        <v>263</v>
      </c>
      <c r="R35" s="345">
        <v>0</v>
      </c>
      <c r="S35" s="345">
        <v>0</v>
      </c>
      <c r="T35" s="345">
        <v>0</v>
      </c>
      <c r="U35" s="345">
        <v>0</v>
      </c>
      <c r="V35" s="345">
        <v>18</v>
      </c>
      <c r="W35" s="345">
        <v>0</v>
      </c>
      <c r="X35" s="345">
        <v>1</v>
      </c>
      <c r="Y35" s="345">
        <v>0</v>
      </c>
      <c r="Z35" s="345">
        <v>0</v>
      </c>
      <c r="AA35" s="345">
        <v>2413</v>
      </c>
      <c r="AB35" s="345">
        <v>534</v>
      </c>
      <c r="AC35" s="345">
        <v>0</v>
      </c>
      <c r="AD35" s="345">
        <v>0</v>
      </c>
      <c r="AE35" s="345">
        <v>282</v>
      </c>
      <c r="AF35" s="345">
        <v>1</v>
      </c>
      <c r="AG35" s="345">
        <v>0</v>
      </c>
      <c r="AH35" s="345">
        <v>1665</v>
      </c>
      <c r="AI35" s="345">
        <v>1</v>
      </c>
      <c r="AJ35" s="345">
        <v>0</v>
      </c>
      <c r="AK35" s="345">
        <v>6</v>
      </c>
      <c r="AL35" s="345">
        <v>0</v>
      </c>
      <c r="AM35" s="345">
        <v>0</v>
      </c>
      <c r="AN35" s="345">
        <v>0</v>
      </c>
      <c r="AO35" s="345">
        <v>0</v>
      </c>
      <c r="AP35" s="345">
        <v>0</v>
      </c>
      <c r="AQ35" s="345">
        <v>7</v>
      </c>
      <c r="AR35" s="345">
        <v>17</v>
      </c>
      <c r="AS35" s="345">
        <v>22</v>
      </c>
      <c r="AT35" s="345">
        <v>6</v>
      </c>
      <c r="AU35" s="345">
        <v>20</v>
      </c>
      <c r="AV35" s="345">
        <v>1148</v>
      </c>
      <c r="AW35" s="345">
        <v>873</v>
      </c>
      <c r="AX35" s="345">
        <v>1599</v>
      </c>
      <c r="AY35" s="345">
        <v>14</v>
      </c>
      <c r="AZ35" s="345">
        <v>8</v>
      </c>
      <c r="BA35" s="345">
        <v>7</v>
      </c>
      <c r="BB35" s="345">
        <v>227</v>
      </c>
      <c r="BC35" s="345">
        <v>72</v>
      </c>
      <c r="BD35" s="345">
        <v>8</v>
      </c>
      <c r="BE35" s="345">
        <v>0</v>
      </c>
      <c r="BF35" s="345">
        <v>11</v>
      </c>
      <c r="BG35" s="345">
        <v>1</v>
      </c>
      <c r="BH35" s="345">
        <v>0</v>
      </c>
      <c r="BI35" s="345">
        <v>9</v>
      </c>
      <c r="BJ35" s="345">
        <v>781</v>
      </c>
      <c r="BK35" s="345">
        <v>0</v>
      </c>
      <c r="BL35" s="345">
        <v>861</v>
      </c>
      <c r="BM35" s="345">
        <v>126</v>
      </c>
      <c r="BN35" s="345">
        <v>9</v>
      </c>
      <c r="BO35" s="345">
        <v>1</v>
      </c>
      <c r="BP35" s="345">
        <v>0</v>
      </c>
      <c r="BQ35" s="345">
        <v>0</v>
      </c>
      <c r="BR35" s="345">
        <v>0</v>
      </c>
      <c r="BS35" s="345">
        <v>5</v>
      </c>
      <c r="BT35" s="345">
        <v>56</v>
      </c>
      <c r="BU35" s="345">
        <v>1</v>
      </c>
      <c r="BV35" s="345">
        <v>0</v>
      </c>
      <c r="BW35" s="345">
        <v>0</v>
      </c>
      <c r="BX35" s="345">
        <v>0</v>
      </c>
      <c r="BY35" s="345">
        <v>0</v>
      </c>
      <c r="BZ35" s="345">
        <v>3</v>
      </c>
      <c r="CA35" s="345">
        <v>0</v>
      </c>
      <c r="CB35" s="345">
        <v>0</v>
      </c>
      <c r="CC35" s="345">
        <v>0</v>
      </c>
      <c r="CD35" s="345">
        <v>0</v>
      </c>
      <c r="CE35" s="345">
        <v>0</v>
      </c>
      <c r="CF35" s="345">
        <v>0</v>
      </c>
      <c r="CG35" s="345">
        <v>0</v>
      </c>
      <c r="CH35" s="345">
        <v>0</v>
      </c>
      <c r="CI35" s="345">
        <v>0</v>
      </c>
      <c r="CJ35" s="345">
        <v>0</v>
      </c>
      <c r="CK35" s="345">
        <v>0</v>
      </c>
      <c r="CL35" s="345">
        <v>0</v>
      </c>
      <c r="CM35" s="345">
        <v>32</v>
      </c>
      <c r="CN35" s="345">
        <v>97</v>
      </c>
      <c r="CO35" s="345">
        <v>336</v>
      </c>
      <c r="CP35" s="345">
        <v>128</v>
      </c>
      <c r="CQ35" s="345">
        <v>73</v>
      </c>
      <c r="CR35" s="345">
        <v>26</v>
      </c>
      <c r="CS35" s="345">
        <v>28</v>
      </c>
      <c r="CT35" s="345">
        <v>19</v>
      </c>
      <c r="CU35" s="345">
        <v>0</v>
      </c>
      <c r="CV35" s="345">
        <v>0</v>
      </c>
      <c r="CW35" s="345">
        <v>464</v>
      </c>
      <c r="CX35" s="345">
        <v>1</v>
      </c>
      <c r="CY35" s="345">
        <v>37</v>
      </c>
      <c r="CZ35" s="345">
        <v>75</v>
      </c>
      <c r="DA35" s="345">
        <v>2</v>
      </c>
      <c r="DB35" s="345">
        <v>21</v>
      </c>
      <c r="DC35" s="345">
        <v>1</v>
      </c>
      <c r="DD35" s="345">
        <v>0</v>
      </c>
      <c r="DE35" s="346">
        <v>44</v>
      </c>
      <c r="DF35" s="347">
        <v>13207</v>
      </c>
      <c r="DG35" s="348">
        <v>44</v>
      </c>
      <c r="DH35" s="348">
        <v>138</v>
      </c>
      <c r="DI35" s="348">
        <v>0</v>
      </c>
      <c r="DJ35" s="348">
        <v>0</v>
      </c>
      <c r="DK35" s="348">
        <v>0</v>
      </c>
      <c r="DL35" s="348">
        <v>0</v>
      </c>
      <c r="DM35" s="346">
        <v>-802</v>
      </c>
      <c r="DN35" s="347">
        <v>-620</v>
      </c>
      <c r="DO35" s="347">
        <v>12587</v>
      </c>
      <c r="DP35" s="346">
        <v>31864</v>
      </c>
      <c r="DQ35" s="347">
        <v>31244</v>
      </c>
      <c r="DR35" s="347">
        <v>44451</v>
      </c>
      <c r="DS35" s="348">
        <v>-12587</v>
      </c>
      <c r="DT35" s="347">
        <v>18657</v>
      </c>
      <c r="DU35" s="347">
        <v>31864</v>
      </c>
    </row>
    <row r="36" spans="1:125">
      <c r="A36" s="349" t="s">
        <v>248</v>
      </c>
      <c r="B36" s="350" t="s">
        <v>27</v>
      </c>
      <c r="C36" s="344">
        <v>0</v>
      </c>
      <c r="D36" s="345">
        <v>0</v>
      </c>
      <c r="E36" s="345">
        <v>0</v>
      </c>
      <c r="F36" s="345">
        <v>0</v>
      </c>
      <c r="G36" s="345">
        <v>0</v>
      </c>
      <c r="H36" s="345">
        <v>1</v>
      </c>
      <c r="I36" s="345">
        <v>0</v>
      </c>
      <c r="J36" s="345">
        <v>0</v>
      </c>
      <c r="K36" s="345">
        <v>0</v>
      </c>
      <c r="L36" s="345">
        <v>0</v>
      </c>
      <c r="M36" s="345">
        <v>0</v>
      </c>
      <c r="N36" s="345">
        <v>0</v>
      </c>
      <c r="O36" s="345">
        <v>0</v>
      </c>
      <c r="P36" s="345">
        <v>0</v>
      </c>
      <c r="Q36" s="345">
        <v>0</v>
      </c>
      <c r="R36" s="345">
        <v>0</v>
      </c>
      <c r="S36" s="345">
        <v>0</v>
      </c>
      <c r="T36" s="345">
        <v>0</v>
      </c>
      <c r="U36" s="345">
        <v>0</v>
      </c>
      <c r="V36" s="345">
        <v>0</v>
      </c>
      <c r="W36" s="345">
        <v>0</v>
      </c>
      <c r="X36" s="345">
        <v>0</v>
      </c>
      <c r="Y36" s="345">
        <v>0</v>
      </c>
      <c r="Z36" s="345">
        <v>0</v>
      </c>
      <c r="AA36" s="345">
        <v>0</v>
      </c>
      <c r="AB36" s="345">
        <v>0</v>
      </c>
      <c r="AC36" s="345">
        <v>0</v>
      </c>
      <c r="AD36" s="345">
        <v>1</v>
      </c>
      <c r="AE36" s="345">
        <v>0</v>
      </c>
      <c r="AF36" s="345">
        <v>0</v>
      </c>
      <c r="AG36" s="345">
        <v>0</v>
      </c>
      <c r="AH36" s="345">
        <v>0</v>
      </c>
      <c r="AI36" s="345">
        <v>2278</v>
      </c>
      <c r="AJ36" s="345">
        <v>0</v>
      </c>
      <c r="AK36" s="345">
        <v>9</v>
      </c>
      <c r="AL36" s="345">
        <v>0</v>
      </c>
      <c r="AM36" s="345">
        <v>0</v>
      </c>
      <c r="AN36" s="345">
        <v>0</v>
      </c>
      <c r="AO36" s="345">
        <v>0</v>
      </c>
      <c r="AP36" s="345">
        <v>0</v>
      </c>
      <c r="AQ36" s="345">
        <v>0</v>
      </c>
      <c r="AR36" s="345">
        <v>0</v>
      </c>
      <c r="AS36" s="345">
        <v>3</v>
      </c>
      <c r="AT36" s="345">
        <v>0</v>
      </c>
      <c r="AU36" s="345">
        <v>0</v>
      </c>
      <c r="AV36" s="345">
        <v>0</v>
      </c>
      <c r="AW36" s="345">
        <v>0</v>
      </c>
      <c r="AX36" s="345">
        <v>0</v>
      </c>
      <c r="AY36" s="345">
        <v>0</v>
      </c>
      <c r="AZ36" s="345">
        <v>0</v>
      </c>
      <c r="BA36" s="345">
        <v>0</v>
      </c>
      <c r="BB36" s="345">
        <v>0</v>
      </c>
      <c r="BC36" s="345">
        <v>0</v>
      </c>
      <c r="BD36" s="345">
        <v>0</v>
      </c>
      <c r="BE36" s="345">
        <v>0</v>
      </c>
      <c r="BF36" s="345">
        <v>0</v>
      </c>
      <c r="BG36" s="345">
        <v>0</v>
      </c>
      <c r="BH36" s="345">
        <v>0</v>
      </c>
      <c r="BI36" s="345">
        <v>0</v>
      </c>
      <c r="BJ36" s="345">
        <v>34</v>
      </c>
      <c r="BK36" s="345">
        <v>0</v>
      </c>
      <c r="BL36" s="345">
        <v>6127</v>
      </c>
      <c r="BM36" s="345">
        <v>2268</v>
      </c>
      <c r="BN36" s="345">
        <v>10670</v>
      </c>
      <c r="BO36" s="345">
        <v>1450</v>
      </c>
      <c r="BP36" s="345">
        <v>0</v>
      </c>
      <c r="BQ36" s="345">
        <v>0</v>
      </c>
      <c r="BR36" s="345">
        <v>0</v>
      </c>
      <c r="BS36" s="345">
        <v>9</v>
      </c>
      <c r="BT36" s="345">
        <v>0</v>
      </c>
      <c r="BU36" s="345">
        <v>0</v>
      </c>
      <c r="BV36" s="345">
        <v>0</v>
      </c>
      <c r="BW36" s="345">
        <v>2</v>
      </c>
      <c r="BX36" s="345">
        <v>52</v>
      </c>
      <c r="BY36" s="345">
        <v>0</v>
      </c>
      <c r="BZ36" s="345">
        <v>0</v>
      </c>
      <c r="CA36" s="345">
        <v>0</v>
      </c>
      <c r="CB36" s="345">
        <v>0</v>
      </c>
      <c r="CC36" s="345">
        <v>0</v>
      </c>
      <c r="CD36" s="345">
        <v>0</v>
      </c>
      <c r="CE36" s="345">
        <v>0</v>
      </c>
      <c r="CF36" s="345">
        <v>0</v>
      </c>
      <c r="CG36" s="345">
        <v>0</v>
      </c>
      <c r="CH36" s="345">
        <v>0</v>
      </c>
      <c r="CI36" s="345">
        <v>0</v>
      </c>
      <c r="CJ36" s="345">
        <v>0</v>
      </c>
      <c r="CK36" s="345">
        <v>0</v>
      </c>
      <c r="CL36" s="345">
        <v>0</v>
      </c>
      <c r="CM36" s="345">
        <v>2</v>
      </c>
      <c r="CN36" s="345">
        <v>0</v>
      </c>
      <c r="CO36" s="345">
        <v>0</v>
      </c>
      <c r="CP36" s="345">
        <v>0</v>
      </c>
      <c r="CQ36" s="345">
        <v>0</v>
      </c>
      <c r="CR36" s="345">
        <v>0</v>
      </c>
      <c r="CS36" s="345">
        <v>0</v>
      </c>
      <c r="CT36" s="345">
        <v>0</v>
      </c>
      <c r="CU36" s="345">
        <v>0</v>
      </c>
      <c r="CV36" s="345">
        <v>0</v>
      </c>
      <c r="CW36" s="345">
        <v>0</v>
      </c>
      <c r="CX36" s="345">
        <v>0</v>
      </c>
      <c r="CY36" s="345">
        <v>0</v>
      </c>
      <c r="CZ36" s="345">
        <v>0</v>
      </c>
      <c r="DA36" s="345">
        <v>0</v>
      </c>
      <c r="DB36" s="345">
        <v>0</v>
      </c>
      <c r="DC36" s="345">
        <v>0</v>
      </c>
      <c r="DD36" s="345">
        <v>0</v>
      </c>
      <c r="DE36" s="346">
        <v>23</v>
      </c>
      <c r="DF36" s="347">
        <v>22929</v>
      </c>
      <c r="DG36" s="348">
        <v>0</v>
      </c>
      <c r="DH36" s="348">
        <v>13</v>
      </c>
      <c r="DI36" s="348">
        <v>0</v>
      </c>
      <c r="DJ36" s="348">
        <v>0</v>
      </c>
      <c r="DK36" s="348">
        <v>0</v>
      </c>
      <c r="DL36" s="348">
        <v>0</v>
      </c>
      <c r="DM36" s="346">
        <v>-804</v>
      </c>
      <c r="DN36" s="347">
        <v>-791</v>
      </c>
      <c r="DO36" s="347">
        <v>22138</v>
      </c>
      <c r="DP36" s="346">
        <v>8380</v>
      </c>
      <c r="DQ36" s="347">
        <v>7589</v>
      </c>
      <c r="DR36" s="347">
        <v>30518</v>
      </c>
      <c r="DS36" s="348">
        <v>-8982</v>
      </c>
      <c r="DT36" s="347">
        <v>-1393</v>
      </c>
      <c r="DU36" s="347">
        <v>21536</v>
      </c>
    </row>
    <row r="37" spans="1:125">
      <c r="A37" s="349" t="s">
        <v>249</v>
      </c>
      <c r="B37" s="350" t="s">
        <v>28</v>
      </c>
      <c r="C37" s="344">
        <v>14</v>
      </c>
      <c r="D37" s="345">
        <v>0</v>
      </c>
      <c r="E37" s="345">
        <v>0</v>
      </c>
      <c r="F37" s="345">
        <v>0</v>
      </c>
      <c r="G37" s="345">
        <v>0</v>
      </c>
      <c r="H37" s="345">
        <v>0</v>
      </c>
      <c r="I37" s="345">
        <v>0</v>
      </c>
      <c r="J37" s="345">
        <v>0</v>
      </c>
      <c r="K37" s="345">
        <v>13</v>
      </c>
      <c r="L37" s="345">
        <v>0</v>
      </c>
      <c r="M37" s="345">
        <v>0</v>
      </c>
      <c r="N37" s="345">
        <v>0</v>
      </c>
      <c r="O37" s="345">
        <v>0</v>
      </c>
      <c r="P37" s="345">
        <v>0</v>
      </c>
      <c r="Q37" s="345">
        <v>46</v>
      </c>
      <c r="R37" s="345">
        <v>0</v>
      </c>
      <c r="S37" s="345">
        <v>0</v>
      </c>
      <c r="T37" s="345">
        <v>0</v>
      </c>
      <c r="U37" s="345">
        <v>0</v>
      </c>
      <c r="V37" s="345">
        <v>4</v>
      </c>
      <c r="W37" s="345">
        <v>0</v>
      </c>
      <c r="X37" s="345">
        <v>0</v>
      </c>
      <c r="Y37" s="345">
        <v>0</v>
      </c>
      <c r="Z37" s="345">
        <v>0</v>
      </c>
      <c r="AA37" s="345">
        <v>0</v>
      </c>
      <c r="AB37" s="345">
        <v>7</v>
      </c>
      <c r="AC37" s="345">
        <v>0</v>
      </c>
      <c r="AD37" s="345">
        <v>0</v>
      </c>
      <c r="AE37" s="345">
        <v>5</v>
      </c>
      <c r="AF37" s="345">
        <v>0</v>
      </c>
      <c r="AG37" s="345">
        <v>0</v>
      </c>
      <c r="AH37" s="345">
        <v>0</v>
      </c>
      <c r="AI37" s="345">
        <v>2</v>
      </c>
      <c r="AJ37" s="345">
        <v>1</v>
      </c>
      <c r="AK37" s="345">
        <v>0</v>
      </c>
      <c r="AL37" s="345">
        <v>0</v>
      </c>
      <c r="AM37" s="345">
        <v>0</v>
      </c>
      <c r="AN37" s="345">
        <v>0</v>
      </c>
      <c r="AO37" s="345">
        <v>0</v>
      </c>
      <c r="AP37" s="345">
        <v>0</v>
      </c>
      <c r="AQ37" s="345">
        <v>0</v>
      </c>
      <c r="AR37" s="345">
        <v>0</v>
      </c>
      <c r="AS37" s="345">
        <v>1</v>
      </c>
      <c r="AT37" s="345">
        <v>2</v>
      </c>
      <c r="AU37" s="345">
        <v>16</v>
      </c>
      <c r="AV37" s="345">
        <v>23</v>
      </c>
      <c r="AW37" s="345">
        <v>329</v>
      </c>
      <c r="AX37" s="345">
        <v>9125</v>
      </c>
      <c r="AY37" s="345">
        <v>240</v>
      </c>
      <c r="AZ37" s="345">
        <v>0</v>
      </c>
      <c r="BA37" s="345">
        <v>4</v>
      </c>
      <c r="BB37" s="345">
        <v>5</v>
      </c>
      <c r="BC37" s="345">
        <v>41</v>
      </c>
      <c r="BD37" s="345">
        <v>0</v>
      </c>
      <c r="BE37" s="345">
        <v>0</v>
      </c>
      <c r="BF37" s="345">
        <v>0</v>
      </c>
      <c r="BG37" s="345">
        <v>11</v>
      </c>
      <c r="BH37" s="345">
        <v>0</v>
      </c>
      <c r="BI37" s="345">
        <v>0</v>
      </c>
      <c r="BJ37" s="345">
        <v>24</v>
      </c>
      <c r="BK37" s="345">
        <v>0</v>
      </c>
      <c r="BL37" s="345">
        <v>1239</v>
      </c>
      <c r="BM37" s="345">
        <v>54</v>
      </c>
      <c r="BN37" s="345">
        <v>45</v>
      </c>
      <c r="BO37" s="345">
        <v>14</v>
      </c>
      <c r="BP37" s="345">
        <v>0</v>
      </c>
      <c r="BQ37" s="345">
        <v>0</v>
      </c>
      <c r="BR37" s="345">
        <v>0</v>
      </c>
      <c r="BS37" s="345">
        <v>7</v>
      </c>
      <c r="BT37" s="345">
        <v>38</v>
      </c>
      <c r="BU37" s="345">
        <v>1</v>
      </c>
      <c r="BV37" s="345">
        <v>0</v>
      </c>
      <c r="BW37" s="345">
        <v>0</v>
      </c>
      <c r="BX37" s="345">
        <v>0</v>
      </c>
      <c r="BY37" s="345">
        <v>0</v>
      </c>
      <c r="BZ37" s="345">
        <v>3</v>
      </c>
      <c r="CA37" s="345">
        <v>0</v>
      </c>
      <c r="CB37" s="345">
        <v>0</v>
      </c>
      <c r="CC37" s="345">
        <v>0</v>
      </c>
      <c r="CD37" s="345">
        <v>0</v>
      </c>
      <c r="CE37" s="345">
        <v>0</v>
      </c>
      <c r="CF37" s="345">
        <v>0</v>
      </c>
      <c r="CG37" s="345">
        <v>0</v>
      </c>
      <c r="CH37" s="345">
        <v>0</v>
      </c>
      <c r="CI37" s="345">
        <v>0</v>
      </c>
      <c r="CJ37" s="345">
        <v>0</v>
      </c>
      <c r="CK37" s="345">
        <v>0</v>
      </c>
      <c r="CL37" s="345">
        <v>0</v>
      </c>
      <c r="CM37" s="345">
        <v>19</v>
      </c>
      <c r="CN37" s="345">
        <v>22</v>
      </c>
      <c r="CO37" s="345">
        <v>3</v>
      </c>
      <c r="CP37" s="345">
        <v>70</v>
      </c>
      <c r="CQ37" s="345">
        <v>5</v>
      </c>
      <c r="CR37" s="345">
        <v>105</v>
      </c>
      <c r="CS37" s="345">
        <v>80</v>
      </c>
      <c r="CT37" s="345">
        <v>12</v>
      </c>
      <c r="CU37" s="345">
        <v>0</v>
      </c>
      <c r="CV37" s="345">
        <v>0</v>
      </c>
      <c r="CW37" s="345">
        <v>0</v>
      </c>
      <c r="CX37" s="345">
        <v>1</v>
      </c>
      <c r="CY37" s="345">
        <v>52</v>
      </c>
      <c r="CZ37" s="345">
        <v>198</v>
      </c>
      <c r="DA37" s="345">
        <v>0</v>
      </c>
      <c r="DB37" s="345">
        <v>0</v>
      </c>
      <c r="DC37" s="345">
        <v>9</v>
      </c>
      <c r="DD37" s="345">
        <v>0</v>
      </c>
      <c r="DE37" s="346">
        <v>39</v>
      </c>
      <c r="DF37" s="347">
        <v>11929</v>
      </c>
      <c r="DG37" s="348">
        <v>21</v>
      </c>
      <c r="DH37" s="348">
        <v>521</v>
      </c>
      <c r="DI37" s="348">
        <v>0</v>
      </c>
      <c r="DJ37" s="348">
        <v>0</v>
      </c>
      <c r="DK37" s="348">
        <v>0</v>
      </c>
      <c r="DL37" s="348">
        <v>0</v>
      </c>
      <c r="DM37" s="346">
        <v>99</v>
      </c>
      <c r="DN37" s="347">
        <v>641</v>
      </c>
      <c r="DO37" s="347">
        <v>12570</v>
      </c>
      <c r="DP37" s="346">
        <v>272</v>
      </c>
      <c r="DQ37" s="347">
        <v>913</v>
      </c>
      <c r="DR37" s="347">
        <v>12842</v>
      </c>
      <c r="DS37" s="348">
        <v>-12531</v>
      </c>
      <c r="DT37" s="347">
        <v>-11618</v>
      </c>
      <c r="DU37" s="347">
        <v>311</v>
      </c>
    </row>
    <row r="38" spans="1:125">
      <c r="A38" s="349" t="s">
        <v>250</v>
      </c>
      <c r="B38" s="350" t="s">
        <v>29</v>
      </c>
      <c r="C38" s="344">
        <v>490</v>
      </c>
      <c r="D38" s="345">
        <v>60</v>
      </c>
      <c r="E38" s="345">
        <v>67</v>
      </c>
      <c r="F38" s="345">
        <v>0</v>
      </c>
      <c r="G38" s="345">
        <v>0</v>
      </c>
      <c r="H38" s="345">
        <v>1</v>
      </c>
      <c r="I38" s="345">
        <v>0</v>
      </c>
      <c r="J38" s="345">
        <v>24</v>
      </c>
      <c r="K38" s="345">
        <v>5</v>
      </c>
      <c r="L38" s="345">
        <v>0</v>
      </c>
      <c r="M38" s="345">
        <v>0</v>
      </c>
      <c r="N38" s="345">
        <v>0</v>
      </c>
      <c r="O38" s="345">
        <v>0</v>
      </c>
      <c r="P38" s="345">
        <v>2</v>
      </c>
      <c r="Q38" s="345">
        <v>22</v>
      </c>
      <c r="R38" s="345">
        <v>1</v>
      </c>
      <c r="S38" s="345">
        <v>1</v>
      </c>
      <c r="T38" s="345">
        <v>0</v>
      </c>
      <c r="U38" s="345">
        <v>0</v>
      </c>
      <c r="V38" s="345">
        <v>260</v>
      </c>
      <c r="W38" s="345">
        <v>0</v>
      </c>
      <c r="X38" s="345">
        <v>1</v>
      </c>
      <c r="Y38" s="345">
        <v>0</v>
      </c>
      <c r="Z38" s="345">
        <v>0</v>
      </c>
      <c r="AA38" s="345">
        <v>279</v>
      </c>
      <c r="AB38" s="345">
        <v>26</v>
      </c>
      <c r="AC38" s="345">
        <v>0</v>
      </c>
      <c r="AD38" s="345">
        <v>56</v>
      </c>
      <c r="AE38" s="345">
        <v>11</v>
      </c>
      <c r="AF38" s="345">
        <v>0</v>
      </c>
      <c r="AG38" s="345">
        <v>2</v>
      </c>
      <c r="AH38" s="345">
        <v>461</v>
      </c>
      <c r="AI38" s="345">
        <v>378</v>
      </c>
      <c r="AJ38" s="345">
        <v>7</v>
      </c>
      <c r="AK38" s="345">
        <v>486</v>
      </c>
      <c r="AL38" s="345">
        <v>13</v>
      </c>
      <c r="AM38" s="345">
        <v>0</v>
      </c>
      <c r="AN38" s="345">
        <v>277</v>
      </c>
      <c r="AO38" s="345">
        <v>0</v>
      </c>
      <c r="AP38" s="345">
        <v>26</v>
      </c>
      <c r="AQ38" s="345">
        <v>98</v>
      </c>
      <c r="AR38" s="345">
        <v>124</v>
      </c>
      <c r="AS38" s="345">
        <v>100</v>
      </c>
      <c r="AT38" s="345">
        <v>239</v>
      </c>
      <c r="AU38" s="345">
        <v>1127</v>
      </c>
      <c r="AV38" s="345">
        <v>69</v>
      </c>
      <c r="AW38" s="345">
        <v>726</v>
      </c>
      <c r="AX38" s="345">
        <v>837</v>
      </c>
      <c r="AY38" s="345">
        <v>490</v>
      </c>
      <c r="AZ38" s="345">
        <v>6</v>
      </c>
      <c r="BA38" s="345">
        <v>16</v>
      </c>
      <c r="BB38" s="345">
        <v>28</v>
      </c>
      <c r="BC38" s="345">
        <v>125</v>
      </c>
      <c r="BD38" s="345">
        <v>198</v>
      </c>
      <c r="BE38" s="345">
        <v>0</v>
      </c>
      <c r="BF38" s="345">
        <v>1</v>
      </c>
      <c r="BG38" s="345">
        <v>161</v>
      </c>
      <c r="BH38" s="345">
        <v>0</v>
      </c>
      <c r="BI38" s="345">
        <v>3</v>
      </c>
      <c r="BJ38" s="345">
        <v>320</v>
      </c>
      <c r="BK38" s="345">
        <v>0</v>
      </c>
      <c r="BL38" s="345">
        <v>2093</v>
      </c>
      <c r="BM38" s="345">
        <v>1042</v>
      </c>
      <c r="BN38" s="345">
        <v>996</v>
      </c>
      <c r="BO38" s="345">
        <v>483</v>
      </c>
      <c r="BP38" s="345">
        <v>4</v>
      </c>
      <c r="BQ38" s="345">
        <v>0</v>
      </c>
      <c r="BR38" s="345">
        <v>174</v>
      </c>
      <c r="BS38" s="345">
        <v>0</v>
      </c>
      <c r="BT38" s="345">
        <v>33</v>
      </c>
      <c r="BU38" s="345">
        <v>0</v>
      </c>
      <c r="BV38" s="345">
        <v>0</v>
      </c>
      <c r="BW38" s="345">
        <v>0</v>
      </c>
      <c r="BX38" s="345">
        <v>0</v>
      </c>
      <c r="BY38" s="345">
        <v>0</v>
      </c>
      <c r="BZ38" s="345">
        <v>0</v>
      </c>
      <c r="CA38" s="345">
        <v>0</v>
      </c>
      <c r="CB38" s="345">
        <v>0</v>
      </c>
      <c r="CC38" s="345">
        <v>0</v>
      </c>
      <c r="CD38" s="345">
        <v>0</v>
      </c>
      <c r="CE38" s="345">
        <v>0</v>
      </c>
      <c r="CF38" s="345">
        <v>0</v>
      </c>
      <c r="CG38" s="345">
        <v>0</v>
      </c>
      <c r="CH38" s="345">
        <v>0</v>
      </c>
      <c r="CI38" s="345">
        <v>0</v>
      </c>
      <c r="CJ38" s="345">
        <v>0</v>
      </c>
      <c r="CK38" s="345">
        <v>0</v>
      </c>
      <c r="CL38" s="345">
        <v>1</v>
      </c>
      <c r="CM38" s="345">
        <v>20</v>
      </c>
      <c r="CN38" s="345">
        <v>199</v>
      </c>
      <c r="CO38" s="345">
        <v>34</v>
      </c>
      <c r="CP38" s="345">
        <v>16</v>
      </c>
      <c r="CQ38" s="345">
        <v>0</v>
      </c>
      <c r="CR38" s="345">
        <v>0</v>
      </c>
      <c r="CS38" s="345">
        <v>1</v>
      </c>
      <c r="CT38" s="345">
        <v>0</v>
      </c>
      <c r="CU38" s="345">
        <v>0</v>
      </c>
      <c r="CV38" s="345">
        <v>0</v>
      </c>
      <c r="CW38" s="345">
        <v>18</v>
      </c>
      <c r="CX38" s="345">
        <v>0</v>
      </c>
      <c r="CY38" s="345">
        <v>2</v>
      </c>
      <c r="CZ38" s="345">
        <v>13</v>
      </c>
      <c r="DA38" s="345">
        <v>2</v>
      </c>
      <c r="DB38" s="345">
        <v>30</v>
      </c>
      <c r="DC38" s="345">
        <v>25</v>
      </c>
      <c r="DD38" s="345">
        <v>53</v>
      </c>
      <c r="DE38" s="346">
        <v>53</v>
      </c>
      <c r="DF38" s="347">
        <v>12916</v>
      </c>
      <c r="DG38" s="348">
        <v>22</v>
      </c>
      <c r="DH38" s="348">
        <v>690</v>
      </c>
      <c r="DI38" s="348">
        <v>0</v>
      </c>
      <c r="DJ38" s="348">
        <v>0</v>
      </c>
      <c r="DK38" s="348">
        <v>0</v>
      </c>
      <c r="DL38" s="348">
        <v>0</v>
      </c>
      <c r="DM38" s="346">
        <v>-1460</v>
      </c>
      <c r="DN38" s="347">
        <v>-748</v>
      </c>
      <c r="DO38" s="347">
        <v>12168</v>
      </c>
      <c r="DP38" s="346">
        <v>15330</v>
      </c>
      <c r="DQ38" s="347">
        <v>14582</v>
      </c>
      <c r="DR38" s="347">
        <v>27498</v>
      </c>
      <c r="DS38" s="348">
        <v>-11864</v>
      </c>
      <c r="DT38" s="347">
        <v>2718</v>
      </c>
      <c r="DU38" s="347">
        <v>15634</v>
      </c>
    </row>
    <row r="39" spans="1:125">
      <c r="A39" s="349" t="s">
        <v>251</v>
      </c>
      <c r="B39" s="350" t="s">
        <v>30</v>
      </c>
      <c r="C39" s="344">
        <v>0</v>
      </c>
      <c r="D39" s="345">
        <v>0</v>
      </c>
      <c r="E39" s="345">
        <v>0</v>
      </c>
      <c r="F39" s="345">
        <v>0</v>
      </c>
      <c r="G39" s="345">
        <v>0</v>
      </c>
      <c r="H39" s="345">
        <v>0</v>
      </c>
      <c r="I39" s="345">
        <v>0</v>
      </c>
      <c r="J39" s="345">
        <v>0</v>
      </c>
      <c r="K39" s="345">
        <v>0</v>
      </c>
      <c r="L39" s="345">
        <v>0</v>
      </c>
      <c r="M39" s="345">
        <v>0</v>
      </c>
      <c r="N39" s="345">
        <v>0</v>
      </c>
      <c r="O39" s="345">
        <v>0</v>
      </c>
      <c r="P39" s="345">
        <v>0</v>
      </c>
      <c r="Q39" s="345">
        <v>0</v>
      </c>
      <c r="R39" s="345">
        <v>0</v>
      </c>
      <c r="S39" s="345">
        <v>0</v>
      </c>
      <c r="T39" s="345">
        <v>0</v>
      </c>
      <c r="U39" s="345">
        <v>0</v>
      </c>
      <c r="V39" s="345">
        <v>0</v>
      </c>
      <c r="W39" s="345">
        <v>0</v>
      </c>
      <c r="X39" s="345">
        <v>0</v>
      </c>
      <c r="Y39" s="345">
        <v>0</v>
      </c>
      <c r="Z39" s="345">
        <v>0</v>
      </c>
      <c r="AA39" s="345">
        <v>0</v>
      </c>
      <c r="AB39" s="345">
        <v>0</v>
      </c>
      <c r="AC39" s="345">
        <v>0</v>
      </c>
      <c r="AD39" s="345">
        <v>0</v>
      </c>
      <c r="AE39" s="345">
        <v>0</v>
      </c>
      <c r="AF39" s="345">
        <v>0</v>
      </c>
      <c r="AG39" s="345">
        <v>0</v>
      </c>
      <c r="AH39" s="345">
        <v>0</v>
      </c>
      <c r="AI39" s="345">
        <v>0</v>
      </c>
      <c r="AJ39" s="345">
        <v>0</v>
      </c>
      <c r="AK39" s="345">
        <v>0</v>
      </c>
      <c r="AL39" s="345">
        <v>133</v>
      </c>
      <c r="AM39" s="345">
        <v>560</v>
      </c>
      <c r="AN39" s="345">
        <v>3053</v>
      </c>
      <c r="AO39" s="345">
        <v>-46</v>
      </c>
      <c r="AP39" s="345">
        <v>0</v>
      </c>
      <c r="AQ39" s="345">
        <v>0</v>
      </c>
      <c r="AR39" s="345">
        <v>-18</v>
      </c>
      <c r="AS39" s="345">
        <v>-71</v>
      </c>
      <c r="AT39" s="345">
        <v>-17</v>
      </c>
      <c r="AU39" s="345">
        <v>-145</v>
      </c>
      <c r="AV39" s="345">
        <v>-7</v>
      </c>
      <c r="AW39" s="345">
        <v>0</v>
      </c>
      <c r="AX39" s="345">
        <v>-1</v>
      </c>
      <c r="AY39" s="345">
        <v>-14</v>
      </c>
      <c r="AZ39" s="345">
        <v>-2</v>
      </c>
      <c r="BA39" s="345">
        <v>0</v>
      </c>
      <c r="BB39" s="345">
        <v>-1</v>
      </c>
      <c r="BC39" s="345">
        <v>-7</v>
      </c>
      <c r="BD39" s="345">
        <v>-3</v>
      </c>
      <c r="BE39" s="345">
        <v>0</v>
      </c>
      <c r="BF39" s="345">
        <v>-1</v>
      </c>
      <c r="BG39" s="345">
        <v>-17</v>
      </c>
      <c r="BH39" s="345">
        <v>0</v>
      </c>
      <c r="BI39" s="345">
        <v>-2</v>
      </c>
      <c r="BJ39" s="345">
        <v>-7</v>
      </c>
      <c r="BK39" s="345">
        <v>0</v>
      </c>
      <c r="BL39" s="345">
        <v>0</v>
      </c>
      <c r="BM39" s="345">
        <v>-26</v>
      </c>
      <c r="BN39" s="345">
        <v>-17</v>
      </c>
      <c r="BO39" s="345">
        <v>-4</v>
      </c>
      <c r="BP39" s="345">
        <v>0</v>
      </c>
      <c r="BQ39" s="345">
        <v>0</v>
      </c>
      <c r="BR39" s="345">
        <v>0</v>
      </c>
      <c r="BS39" s="345">
        <v>0</v>
      </c>
      <c r="BT39" s="345">
        <v>0</v>
      </c>
      <c r="BU39" s="345">
        <v>0</v>
      </c>
      <c r="BV39" s="345">
        <v>0</v>
      </c>
      <c r="BW39" s="345">
        <v>0</v>
      </c>
      <c r="BX39" s="345">
        <v>0</v>
      </c>
      <c r="BY39" s="345">
        <v>0</v>
      </c>
      <c r="BZ39" s="345">
        <v>0</v>
      </c>
      <c r="CA39" s="345">
        <v>0</v>
      </c>
      <c r="CB39" s="345">
        <v>0</v>
      </c>
      <c r="CC39" s="345">
        <v>0</v>
      </c>
      <c r="CD39" s="345">
        <v>0</v>
      </c>
      <c r="CE39" s="345">
        <v>0</v>
      </c>
      <c r="CF39" s="345">
        <v>0</v>
      </c>
      <c r="CG39" s="345">
        <v>0</v>
      </c>
      <c r="CH39" s="345">
        <v>0</v>
      </c>
      <c r="CI39" s="345">
        <v>0</v>
      </c>
      <c r="CJ39" s="345">
        <v>0</v>
      </c>
      <c r="CK39" s="345">
        <v>0</v>
      </c>
      <c r="CL39" s="345">
        <v>0</v>
      </c>
      <c r="CM39" s="345">
        <v>0</v>
      </c>
      <c r="CN39" s="345">
        <v>0</v>
      </c>
      <c r="CO39" s="345">
        <v>0</v>
      </c>
      <c r="CP39" s="345">
        <v>0</v>
      </c>
      <c r="CQ39" s="345">
        <v>0</v>
      </c>
      <c r="CR39" s="345">
        <v>0</v>
      </c>
      <c r="CS39" s="345">
        <v>0</v>
      </c>
      <c r="CT39" s="345">
        <v>0</v>
      </c>
      <c r="CU39" s="345">
        <v>0</v>
      </c>
      <c r="CV39" s="345">
        <v>0</v>
      </c>
      <c r="CW39" s="345">
        <v>0</v>
      </c>
      <c r="CX39" s="345">
        <v>0</v>
      </c>
      <c r="CY39" s="345">
        <v>0</v>
      </c>
      <c r="CZ39" s="345">
        <v>0</v>
      </c>
      <c r="DA39" s="345">
        <v>0</v>
      </c>
      <c r="DB39" s="345">
        <v>0</v>
      </c>
      <c r="DC39" s="345">
        <v>0</v>
      </c>
      <c r="DD39" s="345">
        <v>0</v>
      </c>
      <c r="DE39" s="346">
        <v>0</v>
      </c>
      <c r="DF39" s="347">
        <v>3340</v>
      </c>
      <c r="DG39" s="348">
        <v>0</v>
      </c>
      <c r="DH39" s="348">
        <v>-255</v>
      </c>
      <c r="DI39" s="348">
        <v>0</v>
      </c>
      <c r="DJ39" s="348">
        <v>0</v>
      </c>
      <c r="DK39" s="348">
        <v>-283</v>
      </c>
      <c r="DL39" s="348">
        <v>925</v>
      </c>
      <c r="DM39" s="346">
        <v>10</v>
      </c>
      <c r="DN39" s="347">
        <v>397</v>
      </c>
      <c r="DO39" s="347">
        <v>3737</v>
      </c>
      <c r="DP39" s="346">
        <v>376</v>
      </c>
      <c r="DQ39" s="347">
        <v>773</v>
      </c>
      <c r="DR39" s="347">
        <v>4113</v>
      </c>
      <c r="DS39" s="348">
        <v>-3737</v>
      </c>
      <c r="DT39" s="347">
        <v>-2964</v>
      </c>
      <c r="DU39" s="347">
        <v>376</v>
      </c>
    </row>
    <row r="40" spans="1:125">
      <c r="A40" s="349" t="s">
        <v>252</v>
      </c>
      <c r="B40" s="350" t="s">
        <v>31</v>
      </c>
      <c r="C40" s="344">
        <v>6</v>
      </c>
      <c r="D40" s="345">
        <v>0</v>
      </c>
      <c r="E40" s="345">
        <v>0</v>
      </c>
      <c r="F40" s="345">
        <v>0</v>
      </c>
      <c r="G40" s="345">
        <v>0</v>
      </c>
      <c r="H40" s="345">
        <v>6</v>
      </c>
      <c r="I40" s="345">
        <v>6</v>
      </c>
      <c r="J40" s="345">
        <v>0</v>
      </c>
      <c r="K40" s="345">
        <v>0</v>
      </c>
      <c r="L40" s="345">
        <v>0</v>
      </c>
      <c r="M40" s="345">
        <v>0</v>
      </c>
      <c r="N40" s="345">
        <v>0</v>
      </c>
      <c r="O40" s="345">
        <v>12</v>
      </c>
      <c r="P40" s="345">
        <v>14</v>
      </c>
      <c r="Q40" s="345">
        <v>131</v>
      </c>
      <c r="R40" s="345">
        <v>0</v>
      </c>
      <c r="S40" s="345">
        <v>0</v>
      </c>
      <c r="T40" s="345">
        <v>0</v>
      </c>
      <c r="U40" s="345">
        <v>0</v>
      </c>
      <c r="V40" s="345">
        <v>0</v>
      </c>
      <c r="W40" s="345">
        <v>0</v>
      </c>
      <c r="X40" s="345">
        <v>0</v>
      </c>
      <c r="Y40" s="345">
        <v>0</v>
      </c>
      <c r="Z40" s="345">
        <v>0</v>
      </c>
      <c r="AA40" s="345">
        <v>0</v>
      </c>
      <c r="AB40" s="345">
        <v>0</v>
      </c>
      <c r="AC40" s="345">
        <v>0</v>
      </c>
      <c r="AD40" s="345">
        <v>0</v>
      </c>
      <c r="AE40" s="345">
        <v>118</v>
      </c>
      <c r="AF40" s="345">
        <v>8</v>
      </c>
      <c r="AG40" s="345">
        <v>0</v>
      </c>
      <c r="AH40" s="345">
        <v>0</v>
      </c>
      <c r="AI40" s="345">
        <v>377</v>
      </c>
      <c r="AJ40" s="345">
        <v>0</v>
      </c>
      <c r="AK40" s="345">
        <v>26</v>
      </c>
      <c r="AL40" s="345">
        <v>0</v>
      </c>
      <c r="AM40" s="345">
        <v>1</v>
      </c>
      <c r="AN40" s="345">
        <v>1531</v>
      </c>
      <c r="AO40" s="345">
        <v>5011</v>
      </c>
      <c r="AP40" s="345">
        <v>10</v>
      </c>
      <c r="AQ40" s="345">
        <v>78</v>
      </c>
      <c r="AR40" s="345">
        <v>6223</v>
      </c>
      <c r="AS40" s="345">
        <v>4913</v>
      </c>
      <c r="AT40" s="345">
        <v>2376</v>
      </c>
      <c r="AU40" s="345">
        <v>12291</v>
      </c>
      <c r="AV40" s="345">
        <v>588</v>
      </c>
      <c r="AW40" s="345">
        <v>40</v>
      </c>
      <c r="AX40" s="345">
        <v>1384</v>
      </c>
      <c r="AY40" s="345">
        <v>4036</v>
      </c>
      <c r="AZ40" s="345">
        <v>112</v>
      </c>
      <c r="BA40" s="345">
        <v>39</v>
      </c>
      <c r="BB40" s="345">
        <v>1195</v>
      </c>
      <c r="BC40" s="345">
        <v>594</v>
      </c>
      <c r="BD40" s="345">
        <v>707</v>
      </c>
      <c r="BE40" s="345">
        <v>0</v>
      </c>
      <c r="BF40" s="345">
        <v>152</v>
      </c>
      <c r="BG40" s="345">
        <v>2097</v>
      </c>
      <c r="BH40" s="345">
        <v>25</v>
      </c>
      <c r="BI40" s="345">
        <v>317</v>
      </c>
      <c r="BJ40" s="345">
        <v>668</v>
      </c>
      <c r="BK40" s="345">
        <v>0</v>
      </c>
      <c r="BL40" s="345">
        <v>3383</v>
      </c>
      <c r="BM40" s="345">
        <v>896</v>
      </c>
      <c r="BN40" s="345">
        <v>3780</v>
      </c>
      <c r="BO40" s="345">
        <v>1144</v>
      </c>
      <c r="BP40" s="345">
        <v>0</v>
      </c>
      <c r="BQ40" s="345">
        <v>0</v>
      </c>
      <c r="BR40" s="345">
        <v>0</v>
      </c>
      <c r="BS40" s="345">
        <v>0</v>
      </c>
      <c r="BT40" s="345">
        <v>0</v>
      </c>
      <c r="BU40" s="345">
        <v>0</v>
      </c>
      <c r="BV40" s="345">
        <v>0</v>
      </c>
      <c r="BW40" s="345">
        <v>0</v>
      </c>
      <c r="BX40" s="345">
        <v>0</v>
      </c>
      <c r="BY40" s="345">
        <v>0</v>
      </c>
      <c r="BZ40" s="345">
        <v>0</v>
      </c>
      <c r="CA40" s="345">
        <v>0</v>
      </c>
      <c r="CB40" s="345">
        <v>0</v>
      </c>
      <c r="CC40" s="345">
        <v>0</v>
      </c>
      <c r="CD40" s="345">
        <v>0</v>
      </c>
      <c r="CE40" s="345">
        <v>0</v>
      </c>
      <c r="CF40" s="345">
        <v>42</v>
      </c>
      <c r="CG40" s="345">
        <v>0</v>
      </c>
      <c r="CH40" s="345">
        <v>0</v>
      </c>
      <c r="CI40" s="345">
        <v>0</v>
      </c>
      <c r="CJ40" s="345">
        <v>0</v>
      </c>
      <c r="CK40" s="345">
        <v>0</v>
      </c>
      <c r="CL40" s="345">
        <v>0</v>
      </c>
      <c r="CM40" s="345">
        <v>0</v>
      </c>
      <c r="CN40" s="345">
        <v>0</v>
      </c>
      <c r="CO40" s="345">
        <v>0</v>
      </c>
      <c r="CP40" s="345">
        <v>0</v>
      </c>
      <c r="CQ40" s="345">
        <v>0</v>
      </c>
      <c r="CR40" s="345">
        <v>0</v>
      </c>
      <c r="CS40" s="345">
        <v>0</v>
      </c>
      <c r="CT40" s="345">
        <v>0</v>
      </c>
      <c r="CU40" s="345">
        <v>0</v>
      </c>
      <c r="CV40" s="345">
        <v>0</v>
      </c>
      <c r="CW40" s="345">
        <v>32</v>
      </c>
      <c r="CX40" s="345">
        <v>0</v>
      </c>
      <c r="CY40" s="345">
        <v>0</v>
      </c>
      <c r="CZ40" s="345">
        <v>0</v>
      </c>
      <c r="DA40" s="345">
        <v>0</v>
      </c>
      <c r="DB40" s="345">
        <v>0</v>
      </c>
      <c r="DC40" s="345">
        <v>1</v>
      </c>
      <c r="DD40" s="345">
        <v>0</v>
      </c>
      <c r="DE40" s="346">
        <v>116</v>
      </c>
      <c r="DF40" s="347">
        <v>54486</v>
      </c>
      <c r="DG40" s="348">
        <v>0</v>
      </c>
      <c r="DH40" s="348">
        <v>0</v>
      </c>
      <c r="DI40" s="348">
        <v>0</v>
      </c>
      <c r="DJ40" s="348">
        <v>0</v>
      </c>
      <c r="DK40" s="348">
        <v>0</v>
      </c>
      <c r="DL40" s="348">
        <v>0</v>
      </c>
      <c r="DM40" s="346">
        <v>-410</v>
      </c>
      <c r="DN40" s="347">
        <v>-410</v>
      </c>
      <c r="DO40" s="347">
        <v>54076</v>
      </c>
      <c r="DP40" s="346">
        <v>0</v>
      </c>
      <c r="DQ40" s="347">
        <v>-410</v>
      </c>
      <c r="DR40" s="347">
        <v>54076</v>
      </c>
      <c r="DS40" s="348">
        <v>-53301</v>
      </c>
      <c r="DT40" s="347">
        <v>-53711</v>
      </c>
      <c r="DU40" s="347">
        <v>775</v>
      </c>
    </row>
    <row r="41" spans="1:125">
      <c r="A41" s="349" t="s">
        <v>253</v>
      </c>
      <c r="B41" s="350" t="s">
        <v>400</v>
      </c>
      <c r="C41" s="344">
        <v>0</v>
      </c>
      <c r="D41" s="345">
        <v>0</v>
      </c>
      <c r="E41" s="345">
        <v>0</v>
      </c>
      <c r="F41" s="345">
        <v>0</v>
      </c>
      <c r="G41" s="345">
        <v>0</v>
      </c>
      <c r="H41" s="345">
        <v>0</v>
      </c>
      <c r="I41" s="345">
        <v>2</v>
      </c>
      <c r="J41" s="345">
        <v>0</v>
      </c>
      <c r="K41" s="345">
        <v>0</v>
      </c>
      <c r="L41" s="345">
        <v>0</v>
      </c>
      <c r="M41" s="345">
        <v>0</v>
      </c>
      <c r="N41" s="345">
        <v>0</v>
      </c>
      <c r="O41" s="345">
        <v>0</v>
      </c>
      <c r="P41" s="345">
        <v>0</v>
      </c>
      <c r="Q41" s="345">
        <v>4</v>
      </c>
      <c r="R41" s="345">
        <v>0</v>
      </c>
      <c r="S41" s="345">
        <v>0</v>
      </c>
      <c r="T41" s="345">
        <v>0</v>
      </c>
      <c r="U41" s="345">
        <v>0</v>
      </c>
      <c r="V41" s="345">
        <v>0</v>
      </c>
      <c r="W41" s="345">
        <v>0</v>
      </c>
      <c r="X41" s="345">
        <v>0</v>
      </c>
      <c r="Y41" s="345">
        <v>0</v>
      </c>
      <c r="Z41" s="345">
        <v>0</v>
      </c>
      <c r="AA41" s="345">
        <v>0</v>
      </c>
      <c r="AB41" s="345">
        <v>0</v>
      </c>
      <c r="AC41" s="345">
        <v>0</v>
      </c>
      <c r="AD41" s="345">
        <v>0</v>
      </c>
      <c r="AE41" s="345">
        <v>0</v>
      </c>
      <c r="AF41" s="345">
        <v>0</v>
      </c>
      <c r="AG41" s="345">
        <v>3</v>
      </c>
      <c r="AH41" s="345">
        <v>0</v>
      </c>
      <c r="AI41" s="345">
        <v>3</v>
      </c>
      <c r="AJ41" s="345">
        <v>1</v>
      </c>
      <c r="AK41" s="345">
        <v>2</v>
      </c>
      <c r="AL41" s="345">
        <v>0</v>
      </c>
      <c r="AM41" s="345">
        <v>0</v>
      </c>
      <c r="AN41" s="345">
        <v>116</v>
      </c>
      <c r="AO41" s="345">
        <v>0</v>
      </c>
      <c r="AP41" s="345">
        <v>0</v>
      </c>
      <c r="AQ41" s="345">
        <v>0</v>
      </c>
      <c r="AR41" s="345">
        <v>542</v>
      </c>
      <c r="AS41" s="345">
        <v>227</v>
      </c>
      <c r="AT41" s="345">
        <v>1020</v>
      </c>
      <c r="AU41" s="345">
        <v>6406</v>
      </c>
      <c r="AV41" s="345">
        <v>189</v>
      </c>
      <c r="AW41" s="345">
        <v>0</v>
      </c>
      <c r="AX41" s="345">
        <v>90</v>
      </c>
      <c r="AY41" s="345">
        <v>1163</v>
      </c>
      <c r="AZ41" s="345">
        <v>4</v>
      </c>
      <c r="BA41" s="345">
        <v>20</v>
      </c>
      <c r="BB41" s="345">
        <v>5</v>
      </c>
      <c r="BC41" s="345">
        <v>83</v>
      </c>
      <c r="BD41" s="345">
        <v>327</v>
      </c>
      <c r="BE41" s="345">
        <v>0</v>
      </c>
      <c r="BF41" s="345">
        <v>1</v>
      </c>
      <c r="BG41" s="345">
        <v>2534</v>
      </c>
      <c r="BH41" s="345">
        <v>98</v>
      </c>
      <c r="BI41" s="345">
        <v>291</v>
      </c>
      <c r="BJ41" s="345">
        <v>147</v>
      </c>
      <c r="BK41" s="345">
        <v>0</v>
      </c>
      <c r="BL41" s="345">
        <v>68</v>
      </c>
      <c r="BM41" s="345">
        <v>16</v>
      </c>
      <c r="BN41" s="345">
        <v>222</v>
      </c>
      <c r="BO41" s="345">
        <v>391</v>
      </c>
      <c r="BP41" s="345">
        <v>0</v>
      </c>
      <c r="BQ41" s="345">
        <v>0</v>
      </c>
      <c r="BR41" s="345">
        <v>1</v>
      </c>
      <c r="BS41" s="345">
        <v>0</v>
      </c>
      <c r="BT41" s="345">
        <v>0</v>
      </c>
      <c r="BU41" s="345">
        <v>0</v>
      </c>
      <c r="BV41" s="345">
        <v>0</v>
      </c>
      <c r="BW41" s="345">
        <v>0</v>
      </c>
      <c r="BX41" s="345">
        <v>0</v>
      </c>
      <c r="BY41" s="345">
        <v>0</v>
      </c>
      <c r="BZ41" s="345">
        <v>0</v>
      </c>
      <c r="CA41" s="345">
        <v>0</v>
      </c>
      <c r="CB41" s="345">
        <v>0</v>
      </c>
      <c r="CC41" s="345">
        <v>0</v>
      </c>
      <c r="CD41" s="345">
        <v>0</v>
      </c>
      <c r="CE41" s="345">
        <v>0</v>
      </c>
      <c r="CF41" s="345">
        <v>0</v>
      </c>
      <c r="CG41" s="345">
        <v>0</v>
      </c>
      <c r="CH41" s="345">
        <v>0</v>
      </c>
      <c r="CI41" s="345">
        <v>0</v>
      </c>
      <c r="CJ41" s="345">
        <v>0</v>
      </c>
      <c r="CK41" s="345">
        <v>0</v>
      </c>
      <c r="CL41" s="345">
        <v>0</v>
      </c>
      <c r="CM41" s="345">
        <v>1</v>
      </c>
      <c r="CN41" s="345">
        <v>0</v>
      </c>
      <c r="CO41" s="345">
        <v>0</v>
      </c>
      <c r="CP41" s="345">
        <v>0</v>
      </c>
      <c r="CQ41" s="345">
        <v>0</v>
      </c>
      <c r="CR41" s="345">
        <v>0</v>
      </c>
      <c r="CS41" s="345">
        <v>1</v>
      </c>
      <c r="CT41" s="345">
        <v>0</v>
      </c>
      <c r="CU41" s="345">
        <v>0</v>
      </c>
      <c r="CV41" s="345">
        <v>0</v>
      </c>
      <c r="CW41" s="345">
        <v>0</v>
      </c>
      <c r="CX41" s="345">
        <v>0</v>
      </c>
      <c r="CY41" s="345">
        <v>1</v>
      </c>
      <c r="CZ41" s="345">
        <v>5</v>
      </c>
      <c r="DA41" s="345">
        <v>0</v>
      </c>
      <c r="DB41" s="345">
        <v>0</v>
      </c>
      <c r="DC41" s="345">
        <v>0</v>
      </c>
      <c r="DD41" s="345">
        <v>0</v>
      </c>
      <c r="DE41" s="346">
        <v>28</v>
      </c>
      <c r="DF41" s="347">
        <v>14012</v>
      </c>
      <c r="DG41" s="348">
        <v>0</v>
      </c>
      <c r="DH41" s="348">
        <v>0</v>
      </c>
      <c r="DI41" s="348">
        <v>0</v>
      </c>
      <c r="DJ41" s="348">
        <v>0</v>
      </c>
      <c r="DK41" s="348">
        <v>0</v>
      </c>
      <c r="DL41" s="348">
        <v>0</v>
      </c>
      <c r="DM41" s="346">
        <v>-2</v>
      </c>
      <c r="DN41" s="347">
        <v>-2</v>
      </c>
      <c r="DO41" s="347">
        <v>14010</v>
      </c>
      <c r="DP41" s="346">
        <v>16864</v>
      </c>
      <c r="DQ41" s="347">
        <v>16862</v>
      </c>
      <c r="DR41" s="347">
        <v>30874</v>
      </c>
      <c r="DS41" s="348">
        <v>-12286</v>
      </c>
      <c r="DT41" s="347">
        <v>4576</v>
      </c>
      <c r="DU41" s="347">
        <v>18588</v>
      </c>
    </row>
    <row r="42" spans="1:125">
      <c r="A42" s="349" t="s">
        <v>254</v>
      </c>
      <c r="B42" s="350" t="s">
        <v>32</v>
      </c>
      <c r="C42" s="344">
        <v>0</v>
      </c>
      <c r="D42" s="345">
        <v>0</v>
      </c>
      <c r="E42" s="345">
        <v>0</v>
      </c>
      <c r="F42" s="345">
        <v>0</v>
      </c>
      <c r="G42" s="345">
        <v>0</v>
      </c>
      <c r="H42" s="345">
        <v>0</v>
      </c>
      <c r="I42" s="345">
        <v>0</v>
      </c>
      <c r="J42" s="345">
        <v>0</v>
      </c>
      <c r="K42" s="345">
        <v>0</v>
      </c>
      <c r="L42" s="345">
        <v>0</v>
      </c>
      <c r="M42" s="345">
        <v>0</v>
      </c>
      <c r="N42" s="345">
        <v>0</v>
      </c>
      <c r="O42" s="345">
        <v>0</v>
      </c>
      <c r="P42" s="345">
        <v>1</v>
      </c>
      <c r="Q42" s="345">
        <v>131</v>
      </c>
      <c r="R42" s="345">
        <v>0</v>
      </c>
      <c r="S42" s="345">
        <v>0</v>
      </c>
      <c r="T42" s="345">
        <v>0</v>
      </c>
      <c r="U42" s="345">
        <v>0</v>
      </c>
      <c r="V42" s="345">
        <v>0</v>
      </c>
      <c r="W42" s="345">
        <v>0</v>
      </c>
      <c r="X42" s="345">
        <v>0</v>
      </c>
      <c r="Y42" s="345">
        <v>0</v>
      </c>
      <c r="Z42" s="345">
        <v>0</v>
      </c>
      <c r="AA42" s="345">
        <v>0</v>
      </c>
      <c r="AB42" s="345">
        <v>1</v>
      </c>
      <c r="AC42" s="345">
        <v>0</v>
      </c>
      <c r="AD42" s="345">
        <v>0</v>
      </c>
      <c r="AE42" s="345">
        <v>5</v>
      </c>
      <c r="AF42" s="345">
        <v>0</v>
      </c>
      <c r="AG42" s="345">
        <v>0</v>
      </c>
      <c r="AH42" s="345">
        <v>2</v>
      </c>
      <c r="AI42" s="345">
        <v>77</v>
      </c>
      <c r="AJ42" s="345">
        <v>0</v>
      </c>
      <c r="AK42" s="345">
        <v>26</v>
      </c>
      <c r="AL42" s="345">
        <v>0</v>
      </c>
      <c r="AM42" s="345">
        <v>0</v>
      </c>
      <c r="AN42" s="345">
        <v>13</v>
      </c>
      <c r="AO42" s="345">
        <v>0</v>
      </c>
      <c r="AP42" s="345">
        <v>0</v>
      </c>
      <c r="AQ42" s="345">
        <v>33</v>
      </c>
      <c r="AR42" s="345">
        <v>3946</v>
      </c>
      <c r="AS42" s="345">
        <v>3130</v>
      </c>
      <c r="AT42" s="345">
        <v>759</v>
      </c>
      <c r="AU42" s="345">
        <v>4234</v>
      </c>
      <c r="AV42" s="345">
        <v>333</v>
      </c>
      <c r="AW42" s="345">
        <v>13</v>
      </c>
      <c r="AX42" s="345">
        <v>1070</v>
      </c>
      <c r="AY42" s="345">
        <v>891</v>
      </c>
      <c r="AZ42" s="345">
        <v>93</v>
      </c>
      <c r="BA42" s="345">
        <v>0</v>
      </c>
      <c r="BB42" s="345">
        <v>218</v>
      </c>
      <c r="BC42" s="345">
        <v>95</v>
      </c>
      <c r="BD42" s="345">
        <v>98</v>
      </c>
      <c r="BE42" s="345">
        <v>0</v>
      </c>
      <c r="BF42" s="345">
        <v>12</v>
      </c>
      <c r="BG42" s="345">
        <v>714</v>
      </c>
      <c r="BH42" s="345">
        <v>55</v>
      </c>
      <c r="BI42" s="345">
        <v>361</v>
      </c>
      <c r="BJ42" s="345">
        <v>160</v>
      </c>
      <c r="BK42" s="345">
        <v>0</v>
      </c>
      <c r="BL42" s="345">
        <v>54</v>
      </c>
      <c r="BM42" s="345">
        <v>44</v>
      </c>
      <c r="BN42" s="345">
        <v>77</v>
      </c>
      <c r="BO42" s="345">
        <v>2</v>
      </c>
      <c r="BP42" s="345">
        <v>0</v>
      </c>
      <c r="BQ42" s="345">
        <v>0</v>
      </c>
      <c r="BR42" s="345">
        <v>0</v>
      </c>
      <c r="BS42" s="345">
        <v>0</v>
      </c>
      <c r="BT42" s="345">
        <v>0</v>
      </c>
      <c r="BU42" s="345">
        <v>0</v>
      </c>
      <c r="BV42" s="345">
        <v>0</v>
      </c>
      <c r="BW42" s="345">
        <v>0</v>
      </c>
      <c r="BX42" s="345">
        <v>0</v>
      </c>
      <c r="BY42" s="345">
        <v>0</v>
      </c>
      <c r="BZ42" s="345">
        <v>0</v>
      </c>
      <c r="CA42" s="345">
        <v>0</v>
      </c>
      <c r="CB42" s="345">
        <v>0</v>
      </c>
      <c r="CC42" s="345">
        <v>0</v>
      </c>
      <c r="CD42" s="345">
        <v>0</v>
      </c>
      <c r="CE42" s="345">
        <v>0</v>
      </c>
      <c r="CF42" s="345">
        <v>0</v>
      </c>
      <c r="CG42" s="345">
        <v>0</v>
      </c>
      <c r="CH42" s="345">
        <v>0</v>
      </c>
      <c r="CI42" s="345">
        <v>0</v>
      </c>
      <c r="CJ42" s="345">
        <v>0</v>
      </c>
      <c r="CK42" s="345">
        <v>0</v>
      </c>
      <c r="CL42" s="345">
        <v>0</v>
      </c>
      <c r="CM42" s="345">
        <v>10</v>
      </c>
      <c r="CN42" s="345">
        <v>0</v>
      </c>
      <c r="CO42" s="345">
        <v>0</v>
      </c>
      <c r="CP42" s="345">
        <v>0</v>
      </c>
      <c r="CQ42" s="345">
        <v>0</v>
      </c>
      <c r="CR42" s="345">
        <v>0</v>
      </c>
      <c r="CS42" s="345">
        <v>0</v>
      </c>
      <c r="CT42" s="345">
        <v>0</v>
      </c>
      <c r="CU42" s="345">
        <v>0</v>
      </c>
      <c r="CV42" s="345">
        <v>0</v>
      </c>
      <c r="CW42" s="345">
        <v>17</v>
      </c>
      <c r="CX42" s="345">
        <v>0</v>
      </c>
      <c r="CY42" s="345">
        <v>0</v>
      </c>
      <c r="CZ42" s="345">
        <v>0</v>
      </c>
      <c r="DA42" s="345">
        <v>0</v>
      </c>
      <c r="DB42" s="345">
        <v>0</v>
      </c>
      <c r="DC42" s="345">
        <v>0</v>
      </c>
      <c r="DD42" s="345">
        <v>0</v>
      </c>
      <c r="DE42" s="346">
        <v>22</v>
      </c>
      <c r="DF42" s="347">
        <v>16697</v>
      </c>
      <c r="DG42" s="348">
        <v>0</v>
      </c>
      <c r="DH42" s="348">
        <v>0</v>
      </c>
      <c r="DI42" s="348">
        <v>0</v>
      </c>
      <c r="DJ42" s="348">
        <v>0</v>
      </c>
      <c r="DK42" s="348">
        <v>0</v>
      </c>
      <c r="DL42" s="348">
        <v>0</v>
      </c>
      <c r="DM42" s="346">
        <v>81</v>
      </c>
      <c r="DN42" s="347">
        <v>81</v>
      </c>
      <c r="DO42" s="347">
        <v>16778</v>
      </c>
      <c r="DP42" s="346">
        <v>4314</v>
      </c>
      <c r="DQ42" s="347">
        <v>4395</v>
      </c>
      <c r="DR42" s="347">
        <v>21092</v>
      </c>
      <c r="DS42" s="348">
        <v>-12282</v>
      </c>
      <c r="DT42" s="347">
        <v>-7887</v>
      </c>
      <c r="DU42" s="347">
        <v>8810</v>
      </c>
    </row>
    <row r="43" spans="1:125">
      <c r="A43" s="349" t="s">
        <v>255</v>
      </c>
      <c r="B43" s="350" t="s">
        <v>33</v>
      </c>
      <c r="C43" s="344">
        <v>0</v>
      </c>
      <c r="D43" s="345">
        <v>0</v>
      </c>
      <c r="E43" s="345">
        <v>0</v>
      </c>
      <c r="F43" s="345">
        <v>0</v>
      </c>
      <c r="G43" s="345">
        <v>0</v>
      </c>
      <c r="H43" s="345">
        <v>0</v>
      </c>
      <c r="I43" s="345">
        <v>0</v>
      </c>
      <c r="J43" s="345">
        <v>0</v>
      </c>
      <c r="K43" s="345">
        <v>0</v>
      </c>
      <c r="L43" s="345">
        <v>0</v>
      </c>
      <c r="M43" s="345">
        <v>0</v>
      </c>
      <c r="N43" s="345">
        <v>0</v>
      </c>
      <c r="O43" s="345">
        <v>0</v>
      </c>
      <c r="P43" s="345">
        <v>0</v>
      </c>
      <c r="Q43" s="345">
        <v>2</v>
      </c>
      <c r="R43" s="345">
        <v>0</v>
      </c>
      <c r="S43" s="345">
        <v>0</v>
      </c>
      <c r="T43" s="345">
        <v>-16</v>
      </c>
      <c r="U43" s="345">
        <v>0</v>
      </c>
      <c r="V43" s="345">
        <v>319</v>
      </c>
      <c r="W43" s="345">
        <v>0</v>
      </c>
      <c r="X43" s="345">
        <v>1</v>
      </c>
      <c r="Y43" s="345">
        <v>0</v>
      </c>
      <c r="Z43" s="345">
        <v>0</v>
      </c>
      <c r="AA43" s="345">
        <v>0</v>
      </c>
      <c r="AB43" s="345">
        <v>414</v>
      </c>
      <c r="AC43" s="345">
        <v>0</v>
      </c>
      <c r="AD43" s="345">
        <v>0</v>
      </c>
      <c r="AE43" s="345">
        <v>47</v>
      </c>
      <c r="AF43" s="345">
        <v>0</v>
      </c>
      <c r="AG43" s="345">
        <v>0</v>
      </c>
      <c r="AH43" s="345">
        <v>251</v>
      </c>
      <c r="AI43" s="345">
        <v>0</v>
      </c>
      <c r="AJ43" s="345">
        <v>10</v>
      </c>
      <c r="AK43" s="345">
        <v>90</v>
      </c>
      <c r="AL43" s="345">
        <v>6</v>
      </c>
      <c r="AM43" s="345">
        <v>0</v>
      </c>
      <c r="AN43" s="345">
        <v>37</v>
      </c>
      <c r="AO43" s="345">
        <v>-2</v>
      </c>
      <c r="AP43" s="345">
        <v>3688</v>
      </c>
      <c r="AQ43" s="345">
        <v>26435</v>
      </c>
      <c r="AR43" s="345">
        <v>-13</v>
      </c>
      <c r="AS43" s="345">
        <v>880</v>
      </c>
      <c r="AT43" s="345">
        <v>6</v>
      </c>
      <c r="AU43" s="345">
        <v>262</v>
      </c>
      <c r="AV43" s="345">
        <v>1157</v>
      </c>
      <c r="AW43" s="345">
        <v>812</v>
      </c>
      <c r="AX43" s="345">
        <v>4065</v>
      </c>
      <c r="AY43" s="345">
        <v>792</v>
      </c>
      <c r="AZ43" s="345">
        <v>3</v>
      </c>
      <c r="BA43" s="345">
        <v>11</v>
      </c>
      <c r="BB43" s="345">
        <v>126</v>
      </c>
      <c r="BC43" s="345">
        <v>231</v>
      </c>
      <c r="BD43" s="345">
        <v>-12</v>
      </c>
      <c r="BE43" s="345">
        <v>0</v>
      </c>
      <c r="BF43" s="345">
        <v>-1</v>
      </c>
      <c r="BG43" s="345">
        <v>887</v>
      </c>
      <c r="BH43" s="345">
        <v>0</v>
      </c>
      <c r="BI43" s="345">
        <v>3</v>
      </c>
      <c r="BJ43" s="345">
        <v>996</v>
      </c>
      <c r="BK43" s="345">
        <v>0</v>
      </c>
      <c r="BL43" s="345">
        <v>18</v>
      </c>
      <c r="BM43" s="345">
        <v>0</v>
      </c>
      <c r="BN43" s="345">
        <v>-1</v>
      </c>
      <c r="BO43" s="345">
        <v>0</v>
      </c>
      <c r="BP43" s="345">
        <v>2</v>
      </c>
      <c r="BQ43" s="345">
        <v>0</v>
      </c>
      <c r="BR43" s="345">
        <v>1</v>
      </c>
      <c r="BS43" s="345">
        <v>0</v>
      </c>
      <c r="BT43" s="345">
        <v>0</v>
      </c>
      <c r="BU43" s="345">
        <v>0</v>
      </c>
      <c r="BV43" s="345">
        <v>0</v>
      </c>
      <c r="BW43" s="345">
        <v>0</v>
      </c>
      <c r="BX43" s="345">
        <v>0</v>
      </c>
      <c r="BY43" s="345">
        <v>0</v>
      </c>
      <c r="BZ43" s="345">
        <v>0</v>
      </c>
      <c r="CA43" s="345">
        <v>0</v>
      </c>
      <c r="CB43" s="345">
        <v>0</v>
      </c>
      <c r="CC43" s="345">
        <v>0</v>
      </c>
      <c r="CD43" s="345">
        <v>0</v>
      </c>
      <c r="CE43" s="345">
        <v>0</v>
      </c>
      <c r="CF43" s="345">
        <v>0</v>
      </c>
      <c r="CG43" s="345">
        <v>0</v>
      </c>
      <c r="CH43" s="345">
        <v>0</v>
      </c>
      <c r="CI43" s="345">
        <v>0</v>
      </c>
      <c r="CJ43" s="345">
        <v>0</v>
      </c>
      <c r="CK43" s="345">
        <v>0</v>
      </c>
      <c r="CL43" s="345">
        <v>5</v>
      </c>
      <c r="CM43" s="345">
        <v>1</v>
      </c>
      <c r="CN43" s="345">
        <v>0</v>
      </c>
      <c r="CO43" s="345">
        <v>1</v>
      </c>
      <c r="CP43" s="345">
        <v>0</v>
      </c>
      <c r="CQ43" s="345">
        <v>0</v>
      </c>
      <c r="CR43" s="345">
        <v>0</v>
      </c>
      <c r="CS43" s="345">
        <v>0</v>
      </c>
      <c r="CT43" s="345">
        <v>0</v>
      </c>
      <c r="CU43" s="345">
        <v>0</v>
      </c>
      <c r="CV43" s="345">
        <v>0</v>
      </c>
      <c r="CW43" s="345">
        <v>0</v>
      </c>
      <c r="CX43" s="345">
        <v>0</v>
      </c>
      <c r="CY43" s="345">
        <v>0</v>
      </c>
      <c r="CZ43" s="345">
        <v>0</v>
      </c>
      <c r="DA43" s="345">
        <v>0</v>
      </c>
      <c r="DB43" s="345">
        <v>0</v>
      </c>
      <c r="DC43" s="345">
        <v>0</v>
      </c>
      <c r="DD43" s="345">
        <v>0</v>
      </c>
      <c r="DE43" s="346">
        <v>56</v>
      </c>
      <c r="DF43" s="347">
        <v>41570</v>
      </c>
      <c r="DG43" s="348">
        <v>0</v>
      </c>
      <c r="DH43" s="348">
        <v>1189</v>
      </c>
      <c r="DI43" s="348">
        <v>0</v>
      </c>
      <c r="DJ43" s="348">
        <v>0</v>
      </c>
      <c r="DK43" s="348">
        <v>0</v>
      </c>
      <c r="DL43" s="348">
        <v>-538</v>
      </c>
      <c r="DM43" s="346">
        <v>62</v>
      </c>
      <c r="DN43" s="347">
        <v>713</v>
      </c>
      <c r="DO43" s="347">
        <v>42283</v>
      </c>
      <c r="DP43" s="346">
        <v>24022</v>
      </c>
      <c r="DQ43" s="347">
        <v>24735</v>
      </c>
      <c r="DR43" s="347">
        <v>66305</v>
      </c>
      <c r="DS43" s="348">
        <v>-42177</v>
      </c>
      <c r="DT43" s="347">
        <v>-17442</v>
      </c>
      <c r="DU43" s="347">
        <v>24128</v>
      </c>
    </row>
    <row r="44" spans="1:125">
      <c r="A44" s="349" t="s">
        <v>256</v>
      </c>
      <c r="B44" s="350" t="s">
        <v>34</v>
      </c>
      <c r="C44" s="344">
        <v>0</v>
      </c>
      <c r="D44" s="345">
        <v>0</v>
      </c>
      <c r="E44" s="345">
        <v>0</v>
      </c>
      <c r="F44" s="345">
        <v>0</v>
      </c>
      <c r="G44" s="345">
        <v>0</v>
      </c>
      <c r="H44" s="345">
        <v>2</v>
      </c>
      <c r="I44" s="345">
        <v>2</v>
      </c>
      <c r="J44" s="345">
        <v>883</v>
      </c>
      <c r="K44" s="345">
        <v>143</v>
      </c>
      <c r="L44" s="345">
        <v>0</v>
      </c>
      <c r="M44" s="345">
        <v>0</v>
      </c>
      <c r="N44" s="345">
        <v>0</v>
      </c>
      <c r="O44" s="345">
        <v>0</v>
      </c>
      <c r="P44" s="345">
        <v>24</v>
      </c>
      <c r="Q44" s="345">
        <v>104</v>
      </c>
      <c r="R44" s="345">
        <v>0</v>
      </c>
      <c r="S44" s="345">
        <v>82</v>
      </c>
      <c r="T44" s="345">
        <v>70</v>
      </c>
      <c r="U44" s="345">
        <v>0</v>
      </c>
      <c r="V44" s="345">
        <v>0</v>
      </c>
      <c r="W44" s="345">
        <v>0</v>
      </c>
      <c r="X44" s="345">
        <v>0</v>
      </c>
      <c r="Y44" s="345">
        <v>0</v>
      </c>
      <c r="Z44" s="345">
        <v>0</v>
      </c>
      <c r="AA44" s="345">
        <v>266</v>
      </c>
      <c r="AB44" s="345">
        <v>257</v>
      </c>
      <c r="AC44" s="345">
        <v>0</v>
      </c>
      <c r="AD44" s="345">
        <v>0</v>
      </c>
      <c r="AE44" s="345">
        <v>155</v>
      </c>
      <c r="AF44" s="345">
        <v>2</v>
      </c>
      <c r="AG44" s="345">
        <v>33</v>
      </c>
      <c r="AH44" s="345">
        <v>20</v>
      </c>
      <c r="AI44" s="345">
        <v>2</v>
      </c>
      <c r="AJ44" s="345">
        <v>0</v>
      </c>
      <c r="AK44" s="345">
        <v>71</v>
      </c>
      <c r="AL44" s="345">
        <v>0</v>
      </c>
      <c r="AM44" s="345">
        <v>0</v>
      </c>
      <c r="AN44" s="345">
        <v>3</v>
      </c>
      <c r="AO44" s="345">
        <v>0</v>
      </c>
      <c r="AP44" s="345">
        <v>1</v>
      </c>
      <c r="AQ44" s="345">
        <v>3170</v>
      </c>
      <c r="AR44" s="345">
        <v>2915</v>
      </c>
      <c r="AS44" s="345">
        <v>1378</v>
      </c>
      <c r="AT44" s="345">
        <v>1371</v>
      </c>
      <c r="AU44" s="345">
        <v>4382</v>
      </c>
      <c r="AV44" s="345">
        <v>1018</v>
      </c>
      <c r="AW44" s="345">
        <v>903</v>
      </c>
      <c r="AX44" s="345">
        <v>11582</v>
      </c>
      <c r="AY44" s="345">
        <v>5403</v>
      </c>
      <c r="AZ44" s="345">
        <v>147</v>
      </c>
      <c r="BA44" s="345">
        <v>213</v>
      </c>
      <c r="BB44" s="345">
        <v>735</v>
      </c>
      <c r="BC44" s="345">
        <v>2120</v>
      </c>
      <c r="BD44" s="345">
        <v>4317</v>
      </c>
      <c r="BE44" s="345">
        <v>0</v>
      </c>
      <c r="BF44" s="345">
        <v>26</v>
      </c>
      <c r="BG44" s="345">
        <v>4355</v>
      </c>
      <c r="BH44" s="345">
        <v>34</v>
      </c>
      <c r="BI44" s="345">
        <v>69</v>
      </c>
      <c r="BJ44" s="345">
        <v>1413</v>
      </c>
      <c r="BK44" s="345">
        <v>0</v>
      </c>
      <c r="BL44" s="345">
        <v>1393</v>
      </c>
      <c r="BM44" s="345">
        <v>582</v>
      </c>
      <c r="BN44" s="345">
        <v>697</v>
      </c>
      <c r="BO44" s="345">
        <v>673</v>
      </c>
      <c r="BP44" s="345">
        <v>53</v>
      </c>
      <c r="BQ44" s="345">
        <v>0</v>
      </c>
      <c r="BR44" s="345">
        <v>10</v>
      </c>
      <c r="BS44" s="345">
        <v>0</v>
      </c>
      <c r="BT44" s="345">
        <v>7</v>
      </c>
      <c r="BU44" s="345">
        <v>0</v>
      </c>
      <c r="BV44" s="345">
        <v>0</v>
      </c>
      <c r="BW44" s="345">
        <v>0</v>
      </c>
      <c r="BX44" s="345">
        <v>0</v>
      </c>
      <c r="BY44" s="345">
        <v>0</v>
      </c>
      <c r="BZ44" s="345">
        <v>0</v>
      </c>
      <c r="CA44" s="345">
        <v>0</v>
      </c>
      <c r="CB44" s="345">
        <v>0</v>
      </c>
      <c r="CC44" s="345">
        <v>0</v>
      </c>
      <c r="CD44" s="345">
        <v>0</v>
      </c>
      <c r="CE44" s="345">
        <v>0</v>
      </c>
      <c r="CF44" s="345">
        <v>1</v>
      </c>
      <c r="CG44" s="345">
        <v>0</v>
      </c>
      <c r="CH44" s="345">
        <v>0</v>
      </c>
      <c r="CI44" s="345">
        <v>0</v>
      </c>
      <c r="CJ44" s="345">
        <v>0</v>
      </c>
      <c r="CK44" s="345">
        <v>0</v>
      </c>
      <c r="CL44" s="345">
        <v>10</v>
      </c>
      <c r="CM44" s="345">
        <v>71</v>
      </c>
      <c r="CN44" s="345">
        <v>0</v>
      </c>
      <c r="CO44" s="345">
        <v>1</v>
      </c>
      <c r="CP44" s="345">
        <v>690</v>
      </c>
      <c r="CQ44" s="345">
        <v>0</v>
      </c>
      <c r="CR44" s="345">
        <v>14</v>
      </c>
      <c r="CS44" s="345">
        <v>42</v>
      </c>
      <c r="CT44" s="345">
        <v>14</v>
      </c>
      <c r="CU44" s="345">
        <v>0</v>
      </c>
      <c r="CV44" s="345">
        <v>0</v>
      </c>
      <c r="CW44" s="345">
        <v>129</v>
      </c>
      <c r="CX44" s="345">
        <v>6</v>
      </c>
      <c r="CY44" s="345">
        <v>32</v>
      </c>
      <c r="CZ44" s="345">
        <v>57</v>
      </c>
      <c r="DA44" s="345">
        <v>20</v>
      </c>
      <c r="DB44" s="345">
        <v>0</v>
      </c>
      <c r="DC44" s="345">
        <v>14</v>
      </c>
      <c r="DD44" s="345">
        <v>10</v>
      </c>
      <c r="DE44" s="346">
        <v>72</v>
      </c>
      <c r="DF44" s="347">
        <v>52269</v>
      </c>
      <c r="DG44" s="348">
        <v>10</v>
      </c>
      <c r="DH44" s="348">
        <v>84</v>
      </c>
      <c r="DI44" s="348">
        <v>0</v>
      </c>
      <c r="DJ44" s="348">
        <v>0</v>
      </c>
      <c r="DK44" s="348">
        <v>0</v>
      </c>
      <c r="DL44" s="348">
        <v>0</v>
      </c>
      <c r="DM44" s="346">
        <v>-673</v>
      </c>
      <c r="DN44" s="347">
        <v>-579</v>
      </c>
      <c r="DO44" s="347">
        <v>51690</v>
      </c>
      <c r="DP44" s="346">
        <v>43037</v>
      </c>
      <c r="DQ44" s="347">
        <v>42458</v>
      </c>
      <c r="DR44" s="347">
        <v>94727</v>
      </c>
      <c r="DS44" s="348">
        <v>-40882</v>
      </c>
      <c r="DT44" s="347">
        <v>1576</v>
      </c>
      <c r="DU44" s="347">
        <v>53845</v>
      </c>
    </row>
    <row r="45" spans="1:125">
      <c r="A45" s="349" t="s">
        <v>257</v>
      </c>
      <c r="B45" s="350" t="s">
        <v>401</v>
      </c>
      <c r="C45" s="344">
        <v>0</v>
      </c>
      <c r="D45" s="345">
        <v>0</v>
      </c>
      <c r="E45" s="345">
        <v>0</v>
      </c>
      <c r="F45" s="345">
        <v>1</v>
      </c>
      <c r="G45" s="345">
        <v>1</v>
      </c>
      <c r="H45" s="345">
        <v>1</v>
      </c>
      <c r="I45" s="345">
        <v>0</v>
      </c>
      <c r="J45" s="345">
        <v>0</v>
      </c>
      <c r="K45" s="345">
        <v>0</v>
      </c>
      <c r="L45" s="345">
        <v>0</v>
      </c>
      <c r="M45" s="345">
        <v>0</v>
      </c>
      <c r="N45" s="345">
        <v>0</v>
      </c>
      <c r="O45" s="345">
        <v>0</v>
      </c>
      <c r="P45" s="345">
        <v>1</v>
      </c>
      <c r="Q45" s="345">
        <v>9</v>
      </c>
      <c r="R45" s="345">
        <v>0</v>
      </c>
      <c r="S45" s="345">
        <v>0</v>
      </c>
      <c r="T45" s="345">
        <v>0</v>
      </c>
      <c r="U45" s="345">
        <v>0</v>
      </c>
      <c r="V45" s="345">
        <v>0</v>
      </c>
      <c r="W45" s="345">
        <v>0</v>
      </c>
      <c r="X45" s="345">
        <v>0</v>
      </c>
      <c r="Y45" s="345">
        <v>0</v>
      </c>
      <c r="Z45" s="345">
        <v>0</v>
      </c>
      <c r="AA45" s="345">
        <v>0</v>
      </c>
      <c r="AB45" s="345">
        <v>0</v>
      </c>
      <c r="AC45" s="345">
        <v>0</v>
      </c>
      <c r="AD45" s="345">
        <v>0</v>
      </c>
      <c r="AE45" s="345">
        <v>0</v>
      </c>
      <c r="AF45" s="345">
        <v>0</v>
      </c>
      <c r="AG45" s="345">
        <v>0</v>
      </c>
      <c r="AH45" s="345">
        <v>0</v>
      </c>
      <c r="AI45" s="345">
        <v>5</v>
      </c>
      <c r="AJ45" s="345">
        <v>0</v>
      </c>
      <c r="AK45" s="345">
        <v>0</v>
      </c>
      <c r="AL45" s="345">
        <v>0</v>
      </c>
      <c r="AM45" s="345">
        <v>0</v>
      </c>
      <c r="AN45" s="345">
        <v>1</v>
      </c>
      <c r="AO45" s="345">
        <v>0</v>
      </c>
      <c r="AP45" s="345">
        <v>0</v>
      </c>
      <c r="AQ45" s="345">
        <v>0</v>
      </c>
      <c r="AR45" s="345">
        <v>719</v>
      </c>
      <c r="AS45" s="345">
        <v>49</v>
      </c>
      <c r="AT45" s="345">
        <v>15</v>
      </c>
      <c r="AU45" s="345">
        <v>33</v>
      </c>
      <c r="AV45" s="345">
        <v>0</v>
      </c>
      <c r="AW45" s="345">
        <v>0</v>
      </c>
      <c r="AX45" s="345">
        <v>9</v>
      </c>
      <c r="AY45" s="345">
        <v>0</v>
      </c>
      <c r="AZ45" s="345">
        <v>0</v>
      </c>
      <c r="BA45" s="345">
        <v>0</v>
      </c>
      <c r="BB45" s="345">
        <v>0</v>
      </c>
      <c r="BC45" s="345">
        <v>2</v>
      </c>
      <c r="BD45" s="345">
        <v>0</v>
      </c>
      <c r="BE45" s="345">
        <v>0</v>
      </c>
      <c r="BF45" s="345">
        <v>0</v>
      </c>
      <c r="BG45" s="345">
        <v>0</v>
      </c>
      <c r="BH45" s="345">
        <v>2</v>
      </c>
      <c r="BI45" s="345">
        <v>9</v>
      </c>
      <c r="BJ45" s="345">
        <v>585</v>
      </c>
      <c r="BK45" s="345">
        <v>0</v>
      </c>
      <c r="BL45" s="345">
        <v>15857</v>
      </c>
      <c r="BM45" s="345">
        <v>6231</v>
      </c>
      <c r="BN45" s="345">
        <v>5613</v>
      </c>
      <c r="BO45" s="345">
        <v>2320</v>
      </c>
      <c r="BP45" s="345">
        <v>0</v>
      </c>
      <c r="BQ45" s="345">
        <v>0</v>
      </c>
      <c r="BR45" s="345">
        <v>0</v>
      </c>
      <c r="BS45" s="345">
        <v>0</v>
      </c>
      <c r="BT45" s="345">
        <v>0</v>
      </c>
      <c r="BU45" s="345">
        <v>0</v>
      </c>
      <c r="BV45" s="345">
        <v>0</v>
      </c>
      <c r="BW45" s="345">
        <v>4</v>
      </c>
      <c r="BX45" s="345">
        <v>3</v>
      </c>
      <c r="BY45" s="345">
        <v>0</v>
      </c>
      <c r="BZ45" s="345">
        <v>0</v>
      </c>
      <c r="CA45" s="345">
        <v>0</v>
      </c>
      <c r="CB45" s="345">
        <v>3</v>
      </c>
      <c r="CC45" s="345">
        <v>0</v>
      </c>
      <c r="CD45" s="345">
        <v>0</v>
      </c>
      <c r="CE45" s="345">
        <v>0</v>
      </c>
      <c r="CF45" s="345">
        <v>0</v>
      </c>
      <c r="CG45" s="345">
        <v>0</v>
      </c>
      <c r="CH45" s="345">
        <v>0</v>
      </c>
      <c r="CI45" s="345">
        <v>0</v>
      </c>
      <c r="CJ45" s="345">
        <v>0</v>
      </c>
      <c r="CK45" s="345">
        <v>0</v>
      </c>
      <c r="CL45" s="345">
        <v>0</v>
      </c>
      <c r="CM45" s="345">
        <v>1</v>
      </c>
      <c r="CN45" s="345">
        <v>0</v>
      </c>
      <c r="CO45" s="345">
        <v>0</v>
      </c>
      <c r="CP45" s="345">
        <v>0</v>
      </c>
      <c r="CQ45" s="345">
        <v>0</v>
      </c>
      <c r="CR45" s="345">
        <v>0</v>
      </c>
      <c r="CS45" s="345">
        <v>0</v>
      </c>
      <c r="CT45" s="345">
        <v>0</v>
      </c>
      <c r="CU45" s="345">
        <v>3</v>
      </c>
      <c r="CV45" s="345">
        <v>0</v>
      </c>
      <c r="CW45" s="345">
        <v>20</v>
      </c>
      <c r="CX45" s="345">
        <v>0</v>
      </c>
      <c r="CY45" s="345">
        <v>0</v>
      </c>
      <c r="CZ45" s="345">
        <v>0</v>
      </c>
      <c r="DA45" s="345">
        <v>0</v>
      </c>
      <c r="DB45" s="345">
        <v>0</v>
      </c>
      <c r="DC45" s="345">
        <v>0</v>
      </c>
      <c r="DD45" s="345">
        <v>0</v>
      </c>
      <c r="DE45" s="346">
        <v>16</v>
      </c>
      <c r="DF45" s="347">
        <v>31513</v>
      </c>
      <c r="DG45" s="348">
        <v>0</v>
      </c>
      <c r="DH45" s="348">
        <v>353</v>
      </c>
      <c r="DI45" s="348">
        <v>5</v>
      </c>
      <c r="DJ45" s="348">
        <v>0</v>
      </c>
      <c r="DK45" s="348">
        <v>2</v>
      </c>
      <c r="DL45" s="348">
        <v>205</v>
      </c>
      <c r="DM45" s="346">
        <v>1172</v>
      </c>
      <c r="DN45" s="347">
        <v>1737</v>
      </c>
      <c r="DO45" s="347">
        <v>33250</v>
      </c>
      <c r="DP45" s="346">
        <v>35866</v>
      </c>
      <c r="DQ45" s="347">
        <v>37603</v>
      </c>
      <c r="DR45" s="347">
        <v>69116</v>
      </c>
      <c r="DS45" s="348">
        <v>-30043</v>
      </c>
      <c r="DT45" s="347">
        <v>7560</v>
      </c>
      <c r="DU45" s="347">
        <v>39073</v>
      </c>
    </row>
    <row r="46" spans="1:125">
      <c r="A46" s="349" t="s">
        <v>258</v>
      </c>
      <c r="B46" s="350" t="s">
        <v>35</v>
      </c>
      <c r="C46" s="344">
        <v>326</v>
      </c>
      <c r="D46" s="345">
        <v>16</v>
      </c>
      <c r="E46" s="345">
        <v>1</v>
      </c>
      <c r="F46" s="345">
        <v>9</v>
      </c>
      <c r="G46" s="345">
        <v>2</v>
      </c>
      <c r="H46" s="345">
        <v>16</v>
      </c>
      <c r="I46" s="345">
        <v>199</v>
      </c>
      <c r="J46" s="345">
        <v>1440</v>
      </c>
      <c r="K46" s="345">
        <v>2062</v>
      </c>
      <c r="L46" s="345">
        <v>0</v>
      </c>
      <c r="M46" s="345">
        <v>0</v>
      </c>
      <c r="N46" s="345">
        <v>1</v>
      </c>
      <c r="O46" s="345">
        <v>428</v>
      </c>
      <c r="P46" s="345">
        <v>205</v>
      </c>
      <c r="Q46" s="345">
        <v>712</v>
      </c>
      <c r="R46" s="345">
        <v>7</v>
      </c>
      <c r="S46" s="345">
        <v>84</v>
      </c>
      <c r="T46" s="345">
        <v>16</v>
      </c>
      <c r="U46" s="345">
        <v>0</v>
      </c>
      <c r="V46" s="345">
        <v>97</v>
      </c>
      <c r="W46" s="345">
        <v>0</v>
      </c>
      <c r="X46" s="345">
        <v>2</v>
      </c>
      <c r="Y46" s="345">
        <v>0</v>
      </c>
      <c r="Z46" s="345">
        <v>0</v>
      </c>
      <c r="AA46" s="345">
        <v>3238</v>
      </c>
      <c r="AB46" s="345">
        <v>536</v>
      </c>
      <c r="AC46" s="345">
        <v>0</v>
      </c>
      <c r="AD46" s="345">
        <v>0</v>
      </c>
      <c r="AE46" s="345">
        <v>154</v>
      </c>
      <c r="AF46" s="345">
        <v>41</v>
      </c>
      <c r="AG46" s="345">
        <v>350</v>
      </c>
      <c r="AH46" s="345">
        <v>370</v>
      </c>
      <c r="AI46" s="345">
        <v>275</v>
      </c>
      <c r="AJ46" s="345">
        <v>7</v>
      </c>
      <c r="AK46" s="345">
        <v>218</v>
      </c>
      <c r="AL46" s="345">
        <v>0</v>
      </c>
      <c r="AM46" s="345">
        <v>0</v>
      </c>
      <c r="AN46" s="345">
        <v>222</v>
      </c>
      <c r="AO46" s="345">
        <v>1</v>
      </c>
      <c r="AP46" s="345">
        <v>1</v>
      </c>
      <c r="AQ46" s="345">
        <v>174</v>
      </c>
      <c r="AR46" s="345">
        <v>2013</v>
      </c>
      <c r="AS46" s="345">
        <v>1988</v>
      </c>
      <c r="AT46" s="345">
        <v>1633</v>
      </c>
      <c r="AU46" s="345">
        <v>7417</v>
      </c>
      <c r="AV46" s="345">
        <v>2072</v>
      </c>
      <c r="AW46" s="345">
        <v>878</v>
      </c>
      <c r="AX46" s="345">
        <v>8277</v>
      </c>
      <c r="AY46" s="345">
        <v>3564</v>
      </c>
      <c r="AZ46" s="345">
        <v>100</v>
      </c>
      <c r="BA46" s="345">
        <v>195</v>
      </c>
      <c r="BB46" s="345">
        <v>882</v>
      </c>
      <c r="BC46" s="345">
        <v>1365</v>
      </c>
      <c r="BD46" s="345">
        <v>1660</v>
      </c>
      <c r="BE46" s="345">
        <v>0</v>
      </c>
      <c r="BF46" s="345">
        <v>20</v>
      </c>
      <c r="BG46" s="345">
        <v>1234</v>
      </c>
      <c r="BH46" s="345">
        <v>54</v>
      </c>
      <c r="BI46" s="345">
        <v>92</v>
      </c>
      <c r="BJ46" s="345">
        <v>2128</v>
      </c>
      <c r="BK46" s="345">
        <v>0</v>
      </c>
      <c r="BL46" s="345">
        <v>4262</v>
      </c>
      <c r="BM46" s="345">
        <v>4694</v>
      </c>
      <c r="BN46" s="345">
        <v>1381</v>
      </c>
      <c r="BO46" s="345">
        <v>231</v>
      </c>
      <c r="BP46" s="345">
        <v>42</v>
      </c>
      <c r="BQ46" s="345">
        <v>11</v>
      </c>
      <c r="BR46" s="345">
        <v>33</v>
      </c>
      <c r="BS46" s="345">
        <v>6</v>
      </c>
      <c r="BT46" s="345">
        <v>1310</v>
      </c>
      <c r="BU46" s="345">
        <v>26</v>
      </c>
      <c r="BV46" s="345">
        <v>1</v>
      </c>
      <c r="BW46" s="345">
        <v>13</v>
      </c>
      <c r="BX46" s="345">
        <v>193</v>
      </c>
      <c r="BY46" s="345">
        <v>2</v>
      </c>
      <c r="BZ46" s="345">
        <v>196</v>
      </c>
      <c r="CA46" s="345">
        <v>0</v>
      </c>
      <c r="CB46" s="345">
        <v>13</v>
      </c>
      <c r="CC46" s="345">
        <v>0</v>
      </c>
      <c r="CD46" s="345">
        <v>0</v>
      </c>
      <c r="CE46" s="345">
        <v>21</v>
      </c>
      <c r="CF46" s="345">
        <v>92</v>
      </c>
      <c r="CG46" s="345">
        <v>0</v>
      </c>
      <c r="CH46" s="345">
        <v>69</v>
      </c>
      <c r="CI46" s="345">
        <v>2</v>
      </c>
      <c r="CJ46" s="345">
        <v>3</v>
      </c>
      <c r="CK46" s="345">
        <v>1</v>
      </c>
      <c r="CL46" s="345">
        <v>7</v>
      </c>
      <c r="CM46" s="345">
        <v>1648</v>
      </c>
      <c r="CN46" s="345">
        <v>32</v>
      </c>
      <c r="CO46" s="345">
        <v>10</v>
      </c>
      <c r="CP46" s="345">
        <v>102</v>
      </c>
      <c r="CQ46" s="345">
        <v>0</v>
      </c>
      <c r="CR46" s="345">
        <v>60</v>
      </c>
      <c r="CS46" s="345">
        <v>59</v>
      </c>
      <c r="CT46" s="345">
        <v>156</v>
      </c>
      <c r="CU46" s="345">
        <v>25</v>
      </c>
      <c r="CV46" s="345">
        <v>0</v>
      </c>
      <c r="CW46" s="345">
        <v>239</v>
      </c>
      <c r="CX46" s="345">
        <v>34</v>
      </c>
      <c r="CY46" s="345">
        <v>46</v>
      </c>
      <c r="CZ46" s="345">
        <v>443</v>
      </c>
      <c r="DA46" s="345">
        <v>113</v>
      </c>
      <c r="DB46" s="345">
        <v>7</v>
      </c>
      <c r="DC46" s="345">
        <v>215</v>
      </c>
      <c r="DD46" s="345">
        <v>4</v>
      </c>
      <c r="DE46" s="346">
        <v>180</v>
      </c>
      <c r="DF46" s="347">
        <v>62764</v>
      </c>
      <c r="DG46" s="348">
        <v>221</v>
      </c>
      <c r="DH46" s="348">
        <v>1650</v>
      </c>
      <c r="DI46" s="348">
        <v>0</v>
      </c>
      <c r="DJ46" s="348">
        <v>0</v>
      </c>
      <c r="DK46" s="348">
        <v>173</v>
      </c>
      <c r="DL46" s="348">
        <v>2509</v>
      </c>
      <c r="DM46" s="346">
        <v>-22</v>
      </c>
      <c r="DN46" s="347">
        <v>4531</v>
      </c>
      <c r="DO46" s="347">
        <v>67295</v>
      </c>
      <c r="DP46" s="346">
        <v>32741</v>
      </c>
      <c r="DQ46" s="347">
        <v>37272</v>
      </c>
      <c r="DR46" s="347">
        <v>100036</v>
      </c>
      <c r="DS46" s="348">
        <v>-59305</v>
      </c>
      <c r="DT46" s="347">
        <v>-22033</v>
      </c>
      <c r="DU46" s="347">
        <v>40731</v>
      </c>
    </row>
    <row r="47" spans="1:125">
      <c r="A47" s="349" t="s">
        <v>259</v>
      </c>
      <c r="B47" s="350" t="s">
        <v>260</v>
      </c>
      <c r="C47" s="344">
        <v>0</v>
      </c>
      <c r="D47" s="345">
        <v>0</v>
      </c>
      <c r="E47" s="345">
        <v>0</v>
      </c>
      <c r="F47" s="345">
        <v>0</v>
      </c>
      <c r="G47" s="345">
        <v>0</v>
      </c>
      <c r="H47" s="345">
        <v>1</v>
      </c>
      <c r="I47" s="345">
        <v>23</v>
      </c>
      <c r="J47" s="345">
        <v>0</v>
      </c>
      <c r="K47" s="345">
        <v>0</v>
      </c>
      <c r="L47" s="345">
        <v>0</v>
      </c>
      <c r="M47" s="345">
        <v>0</v>
      </c>
      <c r="N47" s="345">
        <v>0</v>
      </c>
      <c r="O47" s="345">
        <v>0</v>
      </c>
      <c r="P47" s="345">
        <v>2</v>
      </c>
      <c r="Q47" s="345">
        <v>251</v>
      </c>
      <c r="R47" s="345">
        <v>0</v>
      </c>
      <c r="S47" s="345">
        <v>0</v>
      </c>
      <c r="T47" s="345">
        <v>0</v>
      </c>
      <c r="U47" s="345">
        <v>0</v>
      </c>
      <c r="V47" s="345">
        <v>0</v>
      </c>
      <c r="W47" s="345">
        <v>0</v>
      </c>
      <c r="X47" s="345">
        <v>0</v>
      </c>
      <c r="Y47" s="345">
        <v>0</v>
      </c>
      <c r="Z47" s="345">
        <v>0</v>
      </c>
      <c r="AA47" s="345">
        <v>0</v>
      </c>
      <c r="AB47" s="345">
        <v>11</v>
      </c>
      <c r="AC47" s="345">
        <v>0</v>
      </c>
      <c r="AD47" s="345">
        <v>0</v>
      </c>
      <c r="AE47" s="345">
        <v>40</v>
      </c>
      <c r="AF47" s="345">
        <v>0</v>
      </c>
      <c r="AG47" s="345">
        <v>0</v>
      </c>
      <c r="AH47" s="345">
        <v>29</v>
      </c>
      <c r="AI47" s="345">
        <v>0</v>
      </c>
      <c r="AJ47" s="345">
        <v>2</v>
      </c>
      <c r="AK47" s="345">
        <v>37</v>
      </c>
      <c r="AL47" s="345">
        <v>0</v>
      </c>
      <c r="AM47" s="345">
        <v>0</v>
      </c>
      <c r="AN47" s="345">
        <v>35</v>
      </c>
      <c r="AO47" s="345">
        <v>0</v>
      </c>
      <c r="AP47" s="345">
        <v>0</v>
      </c>
      <c r="AQ47" s="345">
        <v>0</v>
      </c>
      <c r="AR47" s="345">
        <v>44</v>
      </c>
      <c r="AS47" s="345">
        <v>31</v>
      </c>
      <c r="AT47" s="345">
        <v>5198</v>
      </c>
      <c r="AU47" s="345">
        <v>9687</v>
      </c>
      <c r="AV47" s="345">
        <v>781</v>
      </c>
      <c r="AW47" s="345">
        <v>128</v>
      </c>
      <c r="AX47" s="345">
        <v>653</v>
      </c>
      <c r="AY47" s="345">
        <v>1962</v>
      </c>
      <c r="AZ47" s="345">
        <v>81</v>
      </c>
      <c r="BA47" s="345">
        <v>26</v>
      </c>
      <c r="BB47" s="345">
        <v>1</v>
      </c>
      <c r="BC47" s="345">
        <v>357</v>
      </c>
      <c r="BD47" s="345">
        <v>29</v>
      </c>
      <c r="BE47" s="345">
        <v>0</v>
      </c>
      <c r="BF47" s="345">
        <v>2</v>
      </c>
      <c r="BG47" s="345">
        <v>1025</v>
      </c>
      <c r="BH47" s="345">
        <v>46</v>
      </c>
      <c r="BI47" s="345">
        <v>184</v>
      </c>
      <c r="BJ47" s="345">
        <v>267</v>
      </c>
      <c r="BK47" s="345">
        <v>0</v>
      </c>
      <c r="BL47" s="345">
        <v>2002</v>
      </c>
      <c r="BM47" s="345">
        <v>47</v>
      </c>
      <c r="BN47" s="345">
        <v>693</v>
      </c>
      <c r="BO47" s="345">
        <v>269</v>
      </c>
      <c r="BP47" s="345">
        <v>0</v>
      </c>
      <c r="BQ47" s="345">
        <v>0</v>
      </c>
      <c r="BR47" s="345">
        <v>382</v>
      </c>
      <c r="BS47" s="345">
        <v>0</v>
      </c>
      <c r="BT47" s="345">
        <v>3</v>
      </c>
      <c r="BU47" s="345">
        <v>0</v>
      </c>
      <c r="BV47" s="345">
        <v>0</v>
      </c>
      <c r="BW47" s="345">
        <v>0</v>
      </c>
      <c r="BX47" s="345">
        <v>0</v>
      </c>
      <c r="BY47" s="345">
        <v>2</v>
      </c>
      <c r="BZ47" s="345">
        <v>0</v>
      </c>
      <c r="CA47" s="345">
        <v>0</v>
      </c>
      <c r="CB47" s="345">
        <v>0</v>
      </c>
      <c r="CC47" s="345">
        <v>0</v>
      </c>
      <c r="CD47" s="345">
        <v>0</v>
      </c>
      <c r="CE47" s="345">
        <v>1</v>
      </c>
      <c r="CF47" s="345">
        <v>5</v>
      </c>
      <c r="CG47" s="345">
        <v>0</v>
      </c>
      <c r="CH47" s="345">
        <v>0</v>
      </c>
      <c r="CI47" s="345">
        <v>0</v>
      </c>
      <c r="CJ47" s="345">
        <v>0</v>
      </c>
      <c r="CK47" s="345">
        <v>0</v>
      </c>
      <c r="CL47" s="345">
        <v>0</v>
      </c>
      <c r="CM47" s="345">
        <v>120</v>
      </c>
      <c r="CN47" s="345">
        <v>0</v>
      </c>
      <c r="CO47" s="345">
        <v>0</v>
      </c>
      <c r="CP47" s="345">
        <v>0</v>
      </c>
      <c r="CQ47" s="345">
        <v>0</v>
      </c>
      <c r="CR47" s="345">
        <v>0</v>
      </c>
      <c r="CS47" s="345">
        <v>0</v>
      </c>
      <c r="CT47" s="345">
        <v>0</v>
      </c>
      <c r="CU47" s="345">
        <v>0</v>
      </c>
      <c r="CV47" s="345">
        <v>0</v>
      </c>
      <c r="CW47" s="345">
        <v>1633</v>
      </c>
      <c r="CX47" s="345">
        <v>16</v>
      </c>
      <c r="CY47" s="345">
        <v>0</v>
      </c>
      <c r="CZ47" s="345">
        <v>0</v>
      </c>
      <c r="DA47" s="345">
        <v>0</v>
      </c>
      <c r="DB47" s="345">
        <v>0</v>
      </c>
      <c r="DC47" s="345">
        <v>2</v>
      </c>
      <c r="DD47" s="345">
        <v>0</v>
      </c>
      <c r="DE47" s="346">
        <v>0</v>
      </c>
      <c r="DF47" s="347">
        <v>26108</v>
      </c>
      <c r="DG47" s="348">
        <v>0</v>
      </c>
      <c r="DH47" s="348">
        <v>98</v>
      </c>
      <c r="DI47" s="348">
        <v>0</v>
      </c>
      <c r="DJ47" s="348">
        <v>0</v>
      </c>
      <c r="DK47" s="348">
        <v>1095</v>
      </c>
      <c r="DL47" s="348">
        <v>27933</v>
      </c>
      <c r="DM47" s="346">
        <v>156</v>
      </c>
      <c r="DN47" s="347">
        <v>29282</v>
      </c>
      <c r="DO47" s="347">
        <v>55390</v>
      </c>
      <c r="DP47" s="346">
        <v>32563</v>
      </c>
      <c r="DQ47" s="347">
        <v>61845</v>
      </c>
      <c r="DR47" s="347">
        <v>87953</v>
      </c>
      <c r="DS47" s="348">
        <v>-51337</v>
      </c>
      <c r="DT47" s="347">
        <v>10508</v>
      </c>
      <c r="DU47" s="347">
        <v>36616</v>
      </c>
    </row>
    <row r="48" spans="1:125">
      <c r="A48" s="349" t="s">
        <v>261</v>
      </c>
      <c r="B48" s="350" t="s">
        <v>262</v>
      </c>
      <c r="C48" s="344">
        <v>0</v>
      </c>
      <c r="D48" s="345">
        <v>0</v>
      </c>
      <c r="E48" s="345">
        <v>0</v>
      </c>
      <c r="F48" s="345">
        <v>2</v>
      </c>
      <c r="G48" s="345">
        <v>0</v>
      </c>
      <c r="H48" s="345">
        <v>1</v>
      </c>
      <c r="I48" s="345">
        <v>22</v>
      </c>
      <c r="J48" s="345">
        <v>0</v>
      </c>
      <c r="K48" s="345">
        <v>0</v>
      </c>
      <c r="L48" s="345">
        <v>0</v>
      </c>
      <c r="M48" s="345">
        <v>0</v>
      </c>
      <c r="N48" s="345">
        <v>0</v>
      </c>
      <c r="O48" s="345">
        <v>0</v>
      </c>
      <c r="P48" s="345">
        <v>1</v>
      </c>
      <c r="Q48" s="345">
        <v>7</v>
      </c>
      <c r="R48" s="345">
        <v>0</v>
      </c>
      <c r="S48" s="345">
        <v>0</v>
      </c>
      <c r="T48" s="345">
        <v>0</v>
      </c>
      <c r="U48" s="345">
        <v>0</v>
      </c>
      <c r="V48" s="345">
        <v>0</v>
      </c>
      <c r="W48" s="345">
        <v>0</v>
      </c>
      <c r="X48" s="345">
        <v>0</v>
      </c>
      <c r="Y48" s="345">
        <v>0</v>
      </c>
      <c r="Z48" s="345">
        <v>0</v>
      </c>
      <c r="AA48" s="345">
        <v>0</v>
      </c>
      <c r="AB48" s="345">
        <v>0</v>
      </c>
      <c r="AC48" s="345">
        <v>0</v>
      </c>
      <c r="AD48" s="345">
        <v>1</v>
      </c>
      <c r="AE48" s="345">
        <v>268</v>
      </c>
      <c r="AF48" s="345">
        <v>0</v>
      </c>
      <c r="AG48" s="345">
        <v>0</v>
      </c>
      <c r="AH48" s="345">
        <v>15</v>
      </c>
      <c r="AI48" s="345">
        <v>0</v>
      </c>
      <c r="AJ48" s="345">
        <v>1</v>
      </c>
      <c r="AK48" s="345">
        <v>32</v>
      </c>
      <c r="AL48" s="345">
        <v>0</v>
      </c>
      <c r="AM48" s="345">
        <v>0</v>
      </c>
      <c r="AN48" s="345">
        <v>32</v>
      </c>
      <c r="AO48" s="345">
        <v>4</v>
      </c>
      <c r="AP48" s="345">
        <v>0</v>
      </c>
      <c r="AQ48" s="345">
        <v>10</v>
      </c>
      <c r="AR48" s="345">
        <v>2</v>
      </c>
      <c r="AS48" s="345">
        <v>31</v>
      </c>
      <c r="AT48" s="345">
        <v>169</v>
      </c>
      <c r="AU48" s="345">
        <v>24993</v>
      </c>
      <c r="AV48" s="345">
        <v>80</v>
      </c>
      <c r="AW48" s="345">
        <v>243</v>
      </c>
      <c r="AX48" s="345">
        <v>527</v>
      </c>
      <c r="AY48" s="345">
        <v>339</v>
      </c>
      <c r="AZ48" s="345">
        <v>5</v>
      </c>
      <c r="BA48" s="345">
        <v>25</v>
      </c>
      <c r="BB48" s="345">
        <v>1</v>
      </c>
      <c r="BC48" s="345">
        <v>123</v>
      </c>
      <c r="BD48" s="345">
        <v>137</v>
      </c>
      <c r="BE48" s="345">
        <v>0</v>
      </c>
      <c r="BF48" s="345">
        <v>1</v>
      </c>
      <c r="BG48" s="345">
        <v>107</v>
      </c>
      <c r="BH48" s="345">
        <v>3</v>
      </c>
      <c r="BI48" s="345">
        <v>31</v>
      </c>
      <c r="BJ48" s="345">
        <v>45</v>
      </c>
      <c r="BK48" s="345">
        <v>0</v>
      </c>
      <c r="BL48" s="345">
        <v>4</v>
      </c>
      <c r="BM48" s="345">
        <v>8</v>
      </c>
      <c r="BN48" s="345">
        <v>34</v>
      </c>
      <c r="BO48" s="345">
        <v>0</v>
      </c>
      <c r="BP48" s="345">
        <v>0</v>
      </c>
      <c r="BQ48" s="345">
        <v>0</v>
      </c>
      <c r="BR48" s="345">
        <v>9</v>
      </c>
      <c r="BS48" s="345">
        <v>0</v>
      </c>
      <c r="BT48" s="345">
        <v>2</v>
      </c>
      <c r="BU48" s="345">
        <v>0</v>
      </c>
      <c r="BV48" s="345">
        <v>0</v>
      </c>
      <c r="BW48" s="345">
        <v>0</v>
      </c>
      <c r="BX48" s="345">
        <v>0</v>
      </c>
      <c r="BY48" s="345">
        <v>0</v>
      </c>
      <c r="BZ48" s="345">
        <v>2</v>
      </c>
      <c r="CA48" s="345">
        <v>0</v>
      </c>
      <c r="CB48" s="345">
        <v>0</v>
      </c>
      <c r="CC48" s="345">
        <v>0</v>
      </c>
      <c r="CD48" s="345">
        <v>0</v>
      </c>
      <c r="CE48" s="345">
        <v>1</v>
      </c>
      <c r="CF48" s="345">
        <v>2</v>
      </c>
      <c r="CG48" s="345">
        <v>0</v>
      </c>
      <c r="CH48" s="345">
        <v>0</v>
      </c>
      <c r="CI48" s="345">
        <v>0</v>
      </c>
      <c r="CJ48" s="345">
        <v>0</v>
      </c>
      <c r="CK48" s="345">
        <v>0</v>
      </c>
      <c r="CL48" s="345">
        <v>0</v>
      </c>
      <c r="CM48" s="345">
        <v>6</v>
      </c>
      <c r="CN48" s="345">
        <v>0</v>
      </c>
      <c r="CO48" s="345">
        <v>0</v>
      </c>
      <c r="CP48" s="345">
        <v>0</v>
      </c>
      <c r="CQ48" s="345">
        <v>0</v>
      </c>
      <c r="CR48" s="345">
        <v>0</v>
      </c>
      <c r="CS48" s="345">
        <v>0</v>
      </c>
      <c r="CT48" s="345">
        <v>0</v>
      </c>
      <c r="CU48" s="345">
        <v>3</v>
      </c>
      <c r="CV48" s="345">
        <v>0</v>
      </c>
      <c r="CW48" s="345">
        <v>2362</v>
      </c>
      <c r="CX48" s="345">
        <v>1</v>
      </c>
      <c r="CY48" s="345">
        <v>0</v>
      </c>
      <c r="CZ48" s="345">
        <v>0</v>
      </c>
      <c r="DA48" s="345">
        <v>0</v>
      </c>
      <c r="DB48" s="345">
        <v>0</v>
      </c>
      <c r="DC48" s="345">
        <v>1</v>
      </c>
      <c r="DD48" s="345">
        <v>0</v>
      </c>
      <c r="DE48" s="346">
        <v>0</v>
      </c>
      <c r="DF48" s="347">
        <v>29693</v>
      </c>
      <c r="DG48" s="348">
        <v>0</v>
      </c>
      <c r="DH48" s="348">
        <v>26</v>
      </c>
      <c r="DI48" s="348">
        <v>0</v>
      </c>
      <c r="DJ48" s="348">
        <v>0</v>
      </c>
      <c r="DK48" s="348">
        <v>1146</v>
      </c>
      <c r="DL48" s="348">
        <v>85305</v>
      </c>
      <c r="DM48" s="346">
        <v>-2433</v>
      </c>
      <c r="DN48" s="347">
        <v>84044</v>
      </c>
      <c r="DO48" s="347">
        <v>113737</v>
      </c>
      <c r="DP48" s="346">
        <v>193910</v>
      </c>
      <c r="DQ48" s="347">
        <v>277954</v>
      </c>
      <c r="DR48" s="347">
        <v>307647</v>
      </c>
      <c r="DS48" s="348">
        <v>-99092</v>
      </c>
      <c r="DT48" s="347">
        <v>178862</v>
      </c>
      <c r="DU48" s="347">
        <v>208555</v>
      </c>
    </row>
    <row r="49" spans="1:125">
      <c r="A49" s="349" t="s">
        <v>263</v>
      </c>
      <c r="B49" s="350" t="s">
        <v>264</v>
      </c>
      <c r="C49" s="344">
        <v>1</v>
      </c>
      <c r="D49" s="345">
        <v>0</v>
      </c>
      <c r="E49" s="345">
        <v>36</v>
      </c>
      <c r="F49" s="345">
        <v>1</v>
      </c>
      <c r="G49" s="345">
        <v>0</v>
      </c>
      <c r="H49" s="345">
        <v>0</v>
      </c>
      <c r="I49" s="345">
        <v>0</v>
      </c>
      <c r="J49" s="345">
        <v>0</v>
      </c>
      <c r="K49" s="345">
        <v>0</v>
      </c>
      <c r="L49" s="345">
        <v>0</v>
      </c>
      <c r="M49" s="345">
        <v>0</v>
      </c>
      <c r="N49" s="345">
        <v>0</v>
      </c>
      <c r="O49" s="345">
        <v>0</v>
      </c>
      <c r="P49" s="345">
        <v>0</v>
      </c>
      <c r="Q49" s="345">
        <v>0</v>
      </c>
      <c r="R49" s="345">
        <v>0</v>
      </c>
      <c r="S49" s="345">
        <v>0</v>
      </c>
      <c r="T49" s="345">
        <v>0</v>
      </c>
      <c r="U49" s="345">
        <v>0</v>
      </c>
      <c r="V49" s="345">
        <v>0</v>
      </c>
      <c r="W49" s="345">
        <v>0</v>
      </c>
      <c r="X49" s="345">
        <v>0</v>
      </c>
      <c r="Y49" s="345">
        <v>0</v>
      </c>
      <c r="Z49" s="345">
        <v>0</v>
      </c>
      <c r="AA49" s="345">
        <v>0</v>
      </c>
      <c r="AB49" s="345">
        <v>0</v>
      </c>
      <c r="AC49" s="345">
        <v>0</v>
      </c>
      <c r="AD49" s="345">
        <v>0</v>
      </c>
      <c r="AE49" s="345">
        <v>0</v>
      </c>
      <c r="AF49" s="345">
        <v>0</v>
      </c>
      <c r="AG49" s="345">
        <v>0</v>
      </c>
      <c r="AH49" s="345">
        <v>0</v>
      </c>
      <c r="AI49" s="345">
        <v>0</v>
      </c>
      <c r="AJ49" s="345">
        <v>0</v>
      </c>
      <c r="AK49" s="345">
        <v>0</v>
      </c>
      <c r="AL49" s="345">
        <v>0</v>
      </c>
      <c r="AM49" s="345">
        <v>0</v>
      </c>
      <c r="AN49" s="345">
        <v>0</v>
      </c>
      <c r="AO49" s="345">
        <v>0</v>
      </c>
      <c r="AP49" s="345">
        <v>0</v>
      </c>
      <c r="AQ49" s="345">
        <v>0</v>
      </c>
      <c r="AR49" s="345">
        <v>1</v>
      </c>
      <c r="AS49" s="345">
        <v>0</v>
      </c>
      <c r="AT49" s="345">
        <v>82</v>
      </c>
      <c r="AU49" s="345">
        <v>1223</v>
      </c>
      <c r="AV49" s="345">
        <v>4033</v>
      </c>
      <c r="AW49" s="345">
        <v>0</v>
      </c>
      <c r="AX49" s="345">
        <v>0</v>
      </c>
      <c r="AY49" s="345">
        <v>122</v>
      </c>
      <c r="AZ49" s="345">
        <v>0</v>
      </c>
      <c r="BA49" s="345">
        <v>7</v>
      </c>
      <c r="BB49" s="345">
        <v>0</v>
      </c>
      <c r="BC49" s="345">
        <v>160</v>
      </c>
      <c r="BD49" s="345">
        <v>55</v>
      </c>
      <c r="BE49" s="345">
        <v>0</v>
      </c>
      <c r="BF49" s="345">
        <v>1</v>
      </c>
      <c r="BG49" s="345">
        <v>29</v>
      </c>
      <c r="BH49" s="345">
        <v>0</v>
      </c>
      <c r="BI49" s="345">
        <v>0</v>
      </c>
      <c r="BJ49" s="345">
        <v>38</v>
      </c>
      <c r="BK49" s="345">
        <v>0</v>
      </c>
      <c r="BL49" s="345">
        <v>84</v>
      </c>
      <c r="BM49" s="345">
        <v>0</v>
      </c>
      <c r="BN49" s="345">
        <v>9</v>
      </c>
      <c r="BO49" s="345">
        <v>0</v>
      </c>
      <c r="BP49" s="345">
        <v>0</v>
      </c>
      <c r="BQ49" s="345">
        <v>0</v>
      </c>
      <c r="BR49" s="345">
        <v>4</v>
      </c>
      <c r="BS49" s="345">
        <v>1</v>
      </c>
      <c r="BT49" s="345">
        <v>399</v>
      </c>
      <c r="BU49" s="345">
        <v>2</v>
      </c>
      <c r="BV49" s="345">
        <v>0</v>
      </c>
      <c r="BW49" s="345">
        <v>0</v>
      </c>
      <c r="BX49" s="345">
        <v>0</v>
      </c>
      <c r="BY49" s="345">
        <v>0</v>
      </c>
      <c r="BZ49" s="345">
        <v>0</v>
      </c>
      <c r="CA49" s="345">
        <v>0</v>
      </c>
      <c r="CB49" s="345">
        <v>0</v>
      </c>
      <c r="CC49" s="345">
        <v>0</v>
      </c>
      <c r="CD49" s="345">
        <v>0</v>
      </c>
      <c r="CE49" s="345">
        <v>1</v>
      </c>
      <c r="CF49" s="345">
        <v>2</v>
      </c>
      <c r="CG49" s="345">
        <v>0</v>
      </c>
      <c r="CH49" s="345">
        <v>2</v>
      </c>
      <c r="CI49" s="345">
        <v>0</v>
      </c>
      <c r="CJ49" s="345">
        <v>0</v>
      </c>
      <c r="CK49" s="345">
        <v>0</v>
      </c>
      <c r="CL49" s="345">
        <v>26</v>
      </c>
      <c r="CM49" s="345">
        <v>1157</v>
      </c>
      <c r="CN49" s="345">
        <v>0</v>
      </c>
      <c r="CO49" s="345">
        <v>0</v>
      </c>
      <c r="CP49" s="345">
        <v>5606</v>
      </c>
      <c r="CQ49" s="345">
        <v>115</v>
      </c>
      <c r="CR49" s="345">
        <v>286</v>
      </c>
      <c r="CS49" s="345">
        <v>251</v>
      </c>
      <c r="CT49" s="345">
        <v>0</v>
      </c>
      <c r="CU49" s="345">
        <v>60</v>
      </c>
      <c r="CV49" s="345">
        <v>0</v>
      </c>
      <c r="CW49" s="345">
        <v>762</v>
      </c>
      <c r="CX49" s="345">
        <v>32</v>
      </c>
      <c r="CY49" s="345">
        <v>2</v>
      </c>
      <c r="CZ49" s="345">
        <v>0</v>
      </c>
      <c r="DA49" s="345">
        <v>0</v>
      </c>
      <c r="DB49" s="345">
        <v>202</v>
      </c>
      <c r="DC49" s="345">
        <v>16</v>
      </c>
      <c r="DD49" s="345">
        <v>265</v>
      </c>
      <c r="DE49" s="346">
        <v>0</v>
      </c>
      <c r="DF49" s="347">
        <v>15073</v>
      </c>
      <c r="DG49" s="348">
        <v>17</v>
      </c>
      <c r="DH49" s="348">
        <v>5416</v>
      </c>
      <c r="DI49" s="348">
        <v>2</v>
      </c>
      <c r="DJ49" s="348">
        <v>0</v>
      </c>
      <c r="DK49" s="348">
        <v>1528</v>
      </c>
      <c r="DL49" s="348">
        <v>33064</v>
      </c>
      <c r="DM49" s="346">
        <v>324</v>
      </c>
      <c r="DN49" s="347">
        <v>40351</v>
      </c>
      <c r="DO49" s="347">
        <v>55424</v>
      </c>
      <c r="DP49" s="346">
        <v>45844</v>
      </c>
      <c r="DQ49" s="347">
        <v>86195</v>
      </c>
      <c r="DR49" s="347">
        <v>101268</v>
      </c>
      <c r="DS49" s="348">
        <v>-54356</v>
      </c>
      <c r="DT49" s="347">
        <v>31839</v>
      </c>
      <c r="DU49" s="347">
        <v>46912</v>
      </c>
    </row>
    <row r="50" spans="1:125">
      <c r="A50" s="349" t="s">
        <v>265</v>
      </c>
      <c r="B50" s="350" t="s">
        <v>266</v>
      </c>
      <c r="C50" s="344">
        <v>0</v>
      </c>
      <c r="D50" s="345">
        <v>0</v>
      </c>
      <c r="E50" s="345">
        <v>0</v>
      </c>
      <c r="F50" s="345">
        <v>0</v>
      </c>
      <c r="G50" s="345">
        <v>0</v>
      </c>
      <c r="H50" s="345">
        <v>0</v>
      </c>
      <c r="I50" s="345">
        <v>0</v>
      </c>
      <c r="J50" s="345">
        <v>0</v>
      </c>
      <c r="K50" s="345">
        <v>0</v>
      </c>
      <c r="L50" s="345">
        <v>0</v>
      </c>
      <c r="M50" s="345">
        <v>0</v>
      </c>
      <c r="N50" s="345">
        <v>0</v>
      </c>
      <c r="O50" s="345">
        <v>0</v>
      </c>
      <c r="P50" s="345">
        <v>0</v>
      </c>
      <c r="Q50" s="345">
        <v>0</v>
      </c>
      <c r="R50" s="345">
        <v>0</v>
      </c>
      <c r="S50" s="345">
        <v>0</v>
      </c>
      <c r="T50" s="345">
        <v>0</v>
      </c>
      <c r="U50" s="345">
        <v>0</v>
      </c>
      <c r="V50" s="345">
        <v>0</v>
      </c>
      <c r="W50" s="345">
        <v>0</v>
      </c>
      <c r="X50" s="345">
        <v>0</v>
      </c>
      <c r="Y50" s="345">
        <v>0</v>
      </c>
      <c r="Z50" s="345">
        <v>0</v>
      </c>
      <c r="AA50" s="345">
        <v>0</v>
      </c>
      <c r="AB50" s="345">
        <v>0</v>
      </c>
      <c r="AC50" s="345">
        <v>0</v>
      </c>
      <c r="AD50" s="345">
        <v>0</v>
      </c>
      <c r="AE50" s="345">
        <v>0</v>
      </c>
      <c r="AF50" s="345">
        <v>0</v>
      </c>
      <c r="AG50" s="345">
        <v>0</v>
      </c>
      <c r="AH50" s="345">
        <v>0</v>
      </c>
      <c r="AI50" s="345">
        <v>0</v>
      </c>
      <c r="AJ50" s="345">
        <v>0</v>
      </c>
      <c r="AK50" s="345">
        <v>0</v>
      </c>
      <c r="AL50" s="345">
        <v>0</v>
      </c>
      <c r="AM50" s="345">
        <v>0</v>
      </c>
      <c r="AN50" s="345">
        <v>0</v>
      </c>
      <c r="AO50" s="345">
        <v>0</v>
      </c>
      <c r="AP50" s="345">
        <v>0</v>
      </c>
      <c r="AQ50" s="345">
        <v>0</v>
      </c>
      <c r="AR50" s="345">
        <v>0</v>
      </c>
      <c r="AS50" s="345">
        <v>3</v>
      </c>
      <c r="AT50" s="345">
        <v>27</v>
      </c>
      <c r="AU50" s="345">
        <v>982</v>
      </c>
      <c r="AV50" s="345">
        <v>4786</v>
      </c>
      <c r="AW50" s="345">
        <v>6317</v>
      </c>
      <c r="AX50" s="345">
        <v>10781</v>
      </c>
      <c r="AY50" s="345">
        <v>5655</v>
      </c>
      <c r="AZ50" s="345">
        <v>664</v>
      </c>
      <c r="BA50" s="345">
        <v>2349</v>
      </c>
      <c r="BB50" s="345">
        <v>1791</v>
      </c>
      <c r="BC50" s="345">
        <v>14358</v>
      </c>
      <c r="BD50" s="345">
        <v>45968</v>
      </c>
      <c r="BE50" s="345">
        <v>0</v>
      </c>
      <c r="BF50" s="345">
        <v>0</v>
      </c>
      <c r="BG50" s="345">
        <v>911</v>
      </c>
      <c r="BH50" s="345">
        <v>0</v>
      </c>
      <c r="BI50" s="345">
        <v>6</v>
      </c>
      <c r="BJ50" s="345">
        <v>1192</v>
      </c>
      <c r="BK50" s="345">
        <v>0</v>
      </c>
      <c r="BL50" s="345">
        <v>0</v>
      </c>
      <c r="BM50" s="345">
        <v>0</v>
      </c>
      <c r="BN50" s="345">
        <v>0</v>
      </c>
      <c r="BO50" s="345">
        <v>0</v>
      </c>
      <c r="BP50" s="345">
        <v>0</v>
      </c>
      <c r="BQ50" s="345">
        <v>0</v>
      </c>
      <c r="BR50" s="345">
        <v>0</v>
      </c>
      <c r="BS50" s="345">
        <v>0</v>
      </c>
      <c r="BT50" s="345">
        <v>0</v>
      </c>
      <c r="BU50" s="345">
        <v>0</v>
      </c>
      <c r="BV50" s="345">
        <v>0</v>
      </c>
      <c r="BW50" s="345">
        <v>0</v>
      </c>
      <c r="BX50" s="345">
        <v>0</v>
      </c>
      <c r="BY50" s="345">
        <v>0</v>
      </c>
      <c r="BZ50" s="345">
        <v>0</v>
      </c>
      <c r="CA50" s="345">
        <v>0</v>
      </c>
      <c r="CB50" s="345">
        <v>0</v>
      </c>
      <c r="CC50" s="345">
        <v>0</v>
      </c>
      <c r="CD50" s="345">
        <v>0</v>
      </c>
      <c r="CE50" s="345">
        <v>0</v>
      </c>
      <c r="CF50" s="345">
        <v>0</v>
      </c>
      <c r="CG50" s="345">
        <v>0</v>
      </c>
      <c r="CH50" s="345">
        <v>0</v>
      </c>
      <c r="CI50" s="345">
        <v>0</v>
      </c>
      <c r="CJ50" s="345">
        <v>0</v>
      </c>
      <c r="CK50" s="345">
        <v>0</v>
      </c>
      <c r="CL50" s="345">
        <v>0</v>
      </c>
      <c r="CM50" s="345">
        <v>0</v>
      </c>
      <c r="CN50" s="345">
        <v>0</v>
      </c>
      <c r="CO50" s="345">
        <v>0</v>
      </c>
      <c r="CP50" s="345">
        <v>0</v>
      </c>
      <c r="CQ50" s="345">
        <v>0</v>
      </c>
      <c r="CR50" s="345">
        <v>0</v>
      </c>
      <c r="CS50" s="345">
        <v>0</v>
      </c>
      <c r="CT50" s="345">
        <v>0</v>
      </c>
      <c r="CU50" s="345">
        <v>0</v>
      </c>
      <c r="CV50" s="345">
        <v>0</v>
      </c>
      <c r="CW50" s="345">
        <v>643</v>
      </c>
      <c r="CX50" s="345">
        <v>0</v>
      </c>
      <c r="CY50" s="345">
        <v>0</v>
      </c>
      <c r="CZ50" s="345">
        <v>0</v>
      </c>
      <c r="DA50" s="345">
        <v>0</v>
      </c>
      <c r="DB50" s="345">
        <v>0</v>
      </c>
      <c r="DC50" s="345">
        <v>0</v>
      </c>
      <c r="DD50" s="345">
        <v>0</v>
      </c>
      <c r="DE50" s="346">
        <v>0</v>
      </c>
      <c r="DF50" s="347">
        <v>96433</v>
      </c>
      <c r="DG50" s="348">
        <v>0</v>
      </c>
      <c r="DH50" s="348">
        <v>13</v>
      </c>
      <c r="DI50" s="348">
        <v>0</v>
      </c>
      <c r="DJ50" s="348">
        <v>0</v>
      </c>
      <c r="DK50" s="348">
        <v>0</v>
      </c>
      <c r="DL50" s="348">
        <v>0</v>
      </c>
      <c r="DM50" s="346">
        <v>1105</v>
      </c>
      <c r="DN50" s="347">
        <v>1118</v>
      </c>
      <c r="DO50" s="347">
        <v>97551</v>
      </c>
      <c r="DP50" s="346">
        <v>61622</v>
      </c>
      <c r="DQ50" s="347">
        <v>62740</v>
      </c>
      <c r="DR50" s="347">
        <v>159173</v>
      </c>
      <c r="DS50" s="348">
        <v>-96270</v>
      </c>
      <c r="DT50" s="347">
        <v>-33530</v>
      </c>
      <c r="DU50" s="347">
        <v>62903</v>
      </c>
    </row>
    <row r="51" spans="1:125">
      <c r="A51" s="349" t="s">
        <v>267</v>
      </c>
      <c r="B51" s="350" t="s">
        <v>185</v>
      </c>
      <c r="C51" s="344">
        <v>0</v>
      </c>
      <c r="D51" s="345">
        <v>0</v>
      </c>
      <c r="E51" s="345">
        <v>0</v>
      </c>
      <c r="F51" s="345">
        <v>0</v>
      </c>
      <c r="G51" s="345">
        <v>0</v>
      </c>
      <c r="H51" s="345">
        <v>0</v>
      </c>
      <c r="I51" s="345">
        <v>0</v>
      </c>
      <c r="J51" s="345">
        <v>0</v>
      </c>
      <c r="K51" s="345">
        <v>0</v>
      </c>
      <c r="L51" s="345">
        <v>0</v>
      </c>
      <c r="M51" s="345">
        <v>0</v>
      </c>
      <c r="N51" s="345">
        <v>0</v>
      </c>
      <c r="O51" s="345">
        <v>0</v>
      </c>
      <c r="P51" s="345">
        <v>0</v>
      </c>
      <c r="Q51" s="345">
        <v>1</v>
      </c>
      <c r="R51" s="345">
        <v>0</v>
      </c>
      <c r="S51" s="345">
        <v>1</v>
      </c>
      <c r="T51" s="345">
        <v>24</v>
      </c>
      <c r="U51" s="345">
        <v>0</v>
      </c>
      <c r="V51" s="345">
        <v>0</v>
      </c>
      <c r="W51" s="345">
        <v>0</v>
      </c>
      <c r="X51" s="345">
        <v>0</v>
      </c>
      <c r="Y51" s="345">
        <v>0</v>
      </c>
      <c r="Z51" s="345">
        <v>0</v>
      </c>
      <c r="AA51" s="345">
        <v>3</v>
      </c>
      <c r="AB51" s="345">
        <v>0</v>
      </c>
      <c r="AC51" s="345">
        <v>0</v>
      </c>
      <c r="AD51" s="345">
        <v>0</v>
      </c>
      <c r="AE51" s="345">
        <v>0</v>
      </c>
      <c r="AF51" s="345">
        <v>0</v>
      </c>
      <c r="AG51" s="345">
        <v>0</v>
      </c>
      <c r="AH51" s="345">
        <v>0</v>
      </c>
      <c r="AI51" s="345">
        <v>0</v>
      </c>
      <c r="AJ51" s="345">
        <v>0</v>
      </c>
      <c r="AK51" s="345">
        <v>0</v>
      </c>
      <c r="AL51" s="345">
        <v>0</v>
      </c>
      <c r="AM51" s="345">
        <v>0</v>
      </c>
      <c r="AN51" s="345">
        <v>0</v>
      </c>
      <c r="AO51" s="345">
        <v>0</v>
      </c>
      <c r="AP51" s="345">
        <v>0</v>
      </c>
      <c r="AQ51" s="345">
        <v>27</v>
      </c>
      <c r="AR51" s="345">
        <v>0</v>
      </c>
      <c r="AS51" s="345">
        <v>7</v>
      </c>
      <c r="AT51" s="345">
        <v>105</v>
      </c>
      <c r="AU51" s="345">
        <v>669</v>
      </c>
      <c r="AV51" s="345">
        <v>2124</v>
      </c>
      <c r="AW51" s="345">
        <v>11190</v>
      </c>
      <c r="AX51" s="345">
        <v>46897</v>
      </c>
      <c r="AY51" s="345">
        <v>2743</v>
      </c>
      <c r="AZ51" s="345">
        <v>89</v>
      </c>
      <c r="BA51" s="345">
        <v>1234</v>
      </c>
      <c r="BB51" s="345">
        <v>1524</v>
      </c>
      <c r="BC51" s="345">
        <v>5065</v>
      </c>
      <c r="BD51" s="345">
        <v>13801</v>
      </c>
      <c r="BE51" s="345">
        <v>0</v>
      </c>
      <c r="BF51" s="345">
        <v>1</v>
      </c>
      <c r="BG51" s="345">
        <v>828</v>
      </c>
      <c r="BH51" s="345">
        <v>0</v>
      </c>
      <c r="BI51" s="345">
        <v>10</v>
      </c>
      <c r="BJ51" s="345">
        <v>309</v>
      </c>
      <c r="BK51" s="345">
        <v>0</v>
      </c>
      <c r="BL51" s="345">
        <v>100</v>
      </c>
      <c r="BM51" s="345">
        <v>11</v>
      </c>
      <c r="BN51" s="345">
        <v>9</v>
      </c>
      <c r="BO51" s="345">
        <v>0</v>
      </c>
      <c r="BP51" s="345">
        <v>0</v>
      </c>
      <c r="BQ51" s="345">
        <v>0</v>
      </c>
      <c r="BR51" s="345">
        <v>1</v>
      </c>
      <c r="BS51" s="345">
        <v>0</v>
      </c>
      <c r="BT51" s="345">
        <v>16</v>
      </c>
      <c r="BU51" s="345">
        <v>9</v>
      </c>
      <c r="BV51" s="345">
        <v>0</v>
      </c>
      <c r="BW51" s="345">
        <v>0</v>
      </c>
      <c r="BX51" s="345">
        <v>0</v>
      </c>
      <c r="BY51" s="345">
        <v>0</v>
      </c>
      <c r="BZ51" s="345">
        <v>0</v>
      </c>
      <c r="CA51" s="345">
        <v>0</v>
      </c>
      <c r="CB51" s="345">
        <v>0</v>
      </c>
      <c r="CC51" s="345">
        <v>0</v>
      </c>
      <c r="CD51" s="345">
        <v>0</v>
      </c>
      <c r="CE51" s="345">
        <v>0</v>
      </c>
      <c r="CF51" s="345">
        <v>0</v>
      </c>
      <c r="CG51" s="345">
        <v>0</v>
      </c>
      <c r="CH51" s="345">
        <v>33</v>
      </c>
      <c r="CI51" s="345">
        <v>68</v>
      </c>
      <c r="CJ51" s="345">
        <v>15</v>
      </c>
      <c r="CK51" s="345">
        <v>1</v>
      </c>
      <c r="CL51" s="345">
        <v>91</v>
      </c>
      <c r="CM51" s="345">
        <v>797</v>
      </c>
      <c r="CN51" s="345">
        <v>7</v>
      </c>
      <c r="CO51" s="345">
        <v>27</v>
      </c>
      <c r="CP51" s="345">
        <v>0</v>
      </c>
      <c r="CQ51" s="345">
        <v>0</v>
      </c>
      <c r="CR51" s="345">
        <v>3</v>
      </c>
      <c r="CS51" s="345">
        <v>0</v>
      </c>
      <c r="CT51" s="345">
        <v>0</v>
      </c>
      <c r="CU51" s="345">
        <v>0</v>
      </c>
      <c r="CV51" s="345">
        <v>0</v>
      </c>
      <c r="CW51" s="345">
        <v>1710</v>
      </c>
      <c r="CX51" s="345">
        <v>5</v>
      </c>
      <c r="CY51" s="345">
        <v>0</v>
      </c>
      <c r="CZ51" s="345">
        <v>0</v>
      </c>
      <c r="DA51" s="345">
        <v>0</v>
      </c>
      <c r="DB51" s="345">
        <v>0</v>
      </c>
      <c r="DC51" s="345">
        <v>2</v>
      </c>
      <c r="DD51" s="345">
        <v>386</v>
      </c>
      <c r="DE51" s="346">
        <v>0</v>
      </c>
      <c r="DF51" s="347">
        <v>89943</v>
      </c>
      <c r="DG51" s="348">
        <v>4</v>
      </c>
      <c r="DH51" s="348">
        <v>1054</v>
      </c>
      <c r="DI51" s="348">
        <v>0</v>
      </c>
      <c r="DJ51" s="348">
        <v>0</v>
      </c>
      <c r="DK51" s="348">
        <v>0</v>
      </c>
      <c r="DL51" s="348">
        <v>0</v>
      </c>
      <c r="DM51" s="346">
        <v>1067</v>
      </c>
      <c r="DN51" s="347">
        <v>2125</v>
      </c>
      <c r="DO51" s="347">
        <v>92068</v>
      </c>
      <c r="DP51" s="346">
        <v>244259</v>
      </c>
      <c r="DQ51" s="347">
        <v>246384</v>
      </c>
      <c r="DR51" s="347">
        <v>336327</v>
      </c>
      <c r="DS51" s="348">
        <v>-91092</v>
      </c>
      <c r="DT51" s="347">
        <v>155292</v>
      </c>
      <c r="DU51" s="347">
        <v>245235</v>
      </c>
    </row>
    <row r="52" spans="1:125">
      <c r="A52" s="349" t="s">
        <v>268</v>
      </c>
      <c r="B52" s="350" t="s">
        <v>182</v>
      </c>
      <c r="C52" s="344">
        <v>0</v>
      </c>
      <c r="D52" s="345">
        <v>0</v>
      </c>
      <c r="E52" s="345">
        <v>0</v>
      </c>
      <c r="F52" s="345">
        <v>0</v>
      </c>
      <c r="G52" s="345">
        <v>3</v>
      </c>
      <c r="H52" s="345">
        <v>0</v>
      </c>
      <c r="I52" s="345">
        <v>1</v>
      </c>
      <c r="J52" s="345">
        <v>0</v>
      </c>
      <c r="K52" s="345">
        <v>0</v>
      </c>
      <c r="L52" s="345">
        <v>0</v>
      </c>
      <c r="M52" s="345">
        <v>0</v>
      </c>
      <c r="N52" s="345">
        <v>0</v>
      </c>
      <c r="O52" s="345">
        <v>0</v>
      </c>
      <c r="P52" s="345">
        <v>1</v>
      </c>
      <c r="Q52" s="345">
        <v>2</v>
      </c>
      <c r="R52" s="345">
        <v>0</v>
      </c>
      <c r="S52" s="345">
        <v>0</v>
      </c>
      <c r="T52" s="345">
        <v>0</v>
      </c>
      <c r="U52" s="345">
        <v>0</v>
      </c>
      <c r="V52" s="345">
        <v>0</v>
      </c>
      <c r="W52" s="345">
        <v>0</v>
      </c>
      <c r="X52" s="345">
        <v>0</v>
      </c>
      <c r="Y52" s="345">
        <v>0</v>
      </c>
      <c r="Z52" s="345">
        <v>0</v>
      </c>
      <c r="AA52" s="345">
        <v>0</v>
      </c>
      <c r="AB52" s="345">
        <v>0</v>
      </c>
      <c r="AC52" s="345">
        <v>0</v>
      </c>
      <c r="AD52" s="345">
        <v>0</v>
      </c>
      <c r="AE52" s="345">
        <v>0</v>
      </c>
      <c r="AF52" s="345">
        <v>0</v>
      </c>
      <c r="AG52" s="345">
        <v>0</v>
      </c>
      <c r="AH52" s="345">
        <v>0</v>
      </c>
      <c r="AI52" s="345">
        <v>0</v>
      </c>
      <c r="AJ52" s="345">
        <v>0</v>
      </c>
      <c r="AK52" s="345">
        <v>0</v>
      </c>
      <c r="AL52" s="345">
        <v>0</v>
      </c>
      <c r="AM52" s="345">
        <v>0</v>
      </c>
      <c r="AN52" s="345">
        <v>0</v>
      </c>
      <c r="AO52" s="345">
        <v>0</v>
      </c>
      <c r="AP52" s="345">
        <v>0</v>
      </c>
      <c r="AQ52" s="345">
        <v>3</v>
      </c>
      <c r="AR52" s="345">
        <v>56</v>
      </c>
      <c r="AS52" s="345">
        <v>0</v>
      </c>
      <c r="AT52" s="345">
        <v>587</v>
      </c>
      <c r="AU52" s="345">
        <v>4102</v>
      </c>
      <c r="AV52" s="345">
        <v>609</v>
      </c>
      <c r="AW52" s="345">
        <v>0</v>
      </c>
      <c r="AX52" s="345">
        <v>242</v>
      </c>
      <c r="AY52" s="345">
        <v>19047</v>
      </c>
      <c r="AZ52" s="345">
        <v>60</v>
      </c>
      <c r="BA52" s="345">
        <v>101</v>
      </c>
      <c r="BB52" s="345">
        <v>286</v>
      </c>
      <c r="BC52" s="345">
        <v>454</v>
      </c>
      <c r="BD52" s="345">
        <v>747</v>
      </c>
      <c r="BE52" s="345">
        <v>0</v>
      </c>
      <c r="BF52" s="345">
        <v>17</v>
      </c>
      <c r="BG52" s="345">
        <v>4889</v>
      </c>
      <c r="BH52" s="345">
        <v>32</v>
      </c>
      <c r="BI52" s="345">
        <v>46</v>
      </c>
      <c r="BJ52" s="345">
        <v>77</v>
      </c>
      <c r="BK52" s="345">
        <v>0</v>
      </c>
      <c r="BL52" s="345">
        <v>487</v>
      </c>
      <c r="BM52" s="345">
        <v>226</v>
      </c>
      <c r="BN52" s="345">
        <v>232</v>
      </c>
      <c r="BO52" s="345">
        <v>172</v>
      </c>
      <c r="BP52" s="345">
        <v>0</v>
      </c>
      <c r="BQ52" s="345">
        <v>0</v>
      </c>
      <c r="BR52" s="345">
        <v>0</v>
      </c>
      <c r="BS52" s="345">
        <v>0</v>
      </c>
      <c r="BT52" s="345">
        <v>0</v>
      </c>
      <c r="BU52" s="345">
        <v>0</v>
      </c>
      <c r="BV52" s="345">
        <v>0</v>
      </c>
      <c r="BW52" s="345">
        <v>0</v>
      </c>
      <c r="BX52" s="345">
        <v>0</v>
      </c>
      <c r="BY52" s="345">
        <v>0</v>
      </c>
      <c r="BZ52" s="345">
        <v>0</v>
      </c>
      <c r="CA52" s="345">
        <v>1</v>
      </c>
      <c r="CB52" s="345">
        <v>0</v>
      </c>
      <c r="CC52" s="345">
        <v>0</v>
      </c>
      <c r="CD52" s="345">
        <v>0</v>
      </c>
      <c r="CE52" s="345">
        <v>0</v>
      </c>
      <c r="CF52" s="345">
        <v>0</v>
      </c>
      <c r="CG52" s="345">
        <v>0</v>
      </c>
      <c r="CH52" s="345">
        <v>0</v>
      </c>
      <c r="CI52" s="345">
        <v>0</v>
      </c>
      <c r="CJ52" s="345">
        <v>0</v>
      </c>
      <c r="CK52" s="345">
        <v>0</v>
      </c>
      <c r="CL52" s="345">
        <v>0</v>
      </c>
      <c r="CM52" s="345">
        <v>0</v>
      </c>
      <c r="CN52" s="345">
        <v>0</v>
      </c>
      <c r="CO52" s="345">
        <v>0</v>
      </c>
      <c r="CP52" s="345">
        <v>0</v>
      </c>
      <c r="CQ52" s="345">
        <v>0</v>
      </c>
      <c r="CR52" s="345">
        <v>0</v>
      </c>
      <c r="CS52" s="345">
        <v>0</v>
      </c>
      <c r="CT52" s="345">
        <v>0</v>
      </c>
      <c r="CU52" s="345">
        <v>0</v>
      </c>
      <c r="CV52" s="345">
        <v>0</v>
      </c>
      <c r="CW52" s="345">
        <v>1233</v>
      </c>
      <c r="CX52" s="345">
        <v>0</v>
      </c>
      <c r="CY52" s="345">
        <v>0</v>
      </c>
      <c r="CZ52" s="345">
        <v>0</v>
      </c>
      <c r="DA52" s="345">
        <v>0</v>
      </c>
      <c r="DB52" s="345">
        <v>0</v>
      </c>
      <c r="DC52" s="345">
        <v>0</v>
      </c>
      <c r="DD52" s="345">
        <v>0</v>
      </c>
      <c r="DE52" s="346">
        <v>2</v>
      </c>
      <c r="DF52" s="347">
        <v>33715</v>
      </c>
      <c r="DG52" s="348">
        <v>0</v>
      </c>
      <c r="DH52" s="348">
        <v>43</v>
      </c>
      <c r="DI52" s="348">
        <v>0</v>
      </c>
      <c r="DJ52" s="348">
        <v>0</v>
      </c>
      <c r="DK52" s="348">
        <v>679</v>
      </c>
      <c r="DL52" s="348">
        <v>16159</v>
      </c>
      <c r="DM52" s="346">
        <v>-2</v>
      </c>
      <c r="DN52" s="347">
        <v>16879</v>
      </c>
      <c r="DO52" s="347">
        <v>50594</v>
      </c>
      <c r="DP52" s="346">
        <v>86979</v>
      </c>
      <c r="DQ52" s="347">
        <v>103858</v>
      </c>
      <c r="DR52" s="347">
        <v>137573</v>
      </c>
      <c r="DS52" s="348">
        <v>-44501</v>
      </c>
      <c r="DT52" s="347">
        <v>59357</v>
      </c>
      <c r="DU52" s="347">
        <v>93072</v>
      </c>
    </row>
    <row r="53" spans="1:125">
      <c r="A53" s="349" t="s">
        <v>269</v>
      </c>
      <c r="B53" s="350" t="s">
        <v>184</v>
      </c>
      <c r="C53" s="344">
        <v>0</v>
      </c>
      <c r="D53" s="345">
        <v>0</v>
      </c>
      <c r="E53" s="345">
        <v>0</v>
      </c>
      <c r="F53" s="345">
        <v>0</v>
      </c>
      <c r="G53" s="345">
        <v>0</v>
      </c>
      <c r="H53" s="345">
        <v>0</v>
      </c>
      <c r="I53" s="345">
        <v>0</v>
      </c>
      <c r="J53" s="345">
        <v>0</v>
      </c>
      <c r="K53" s="345">
        <v>0</v>
      </c>
      <c r="L53" s="345">
        <v>0</v>
      </c>
      <c r="M53" s="345">
        <v>0</v>
      </c>
      <c r="N53" s="345">
        <v>0</v>
      </c>
      <c r="O53" s="345">
        <v>0</v>
      </c>
      <c r="P53" s="345">
        <v>0</v>
      </c>
      <c r="Q53" s="345">
        <v>0</v>
      </c>
      <c r="R53" s="345">
        <v>0</v>
      </c>
      <c r="S53" s="345">
        <v>0</v>
      </c>
      <c r="T53" s="345">
        <v>0</v>
      </c>
      <c r="U53" s="345">
        <v>0</v>
      </c>
      <c r="V53" s="345">
        <v>0</v>
      </c>
      <c r="W53" s="345">
        <v>0</v>
      </c>
      <c r="X53" s="345">
        <v>0</v>
      </c>
      <c r="Y53" s="345">
        <v>0</v>
      </c>
      <c r="Z53" s="345">
        <v>0</v>
      </c>
      <c r="AA53" s="345">
        <v>0</v>
      </c>
      <c r="AB53" s="345">
        <v>0</v>
      </c>
      <c r="AC53" s="345">
        <v>0</v>
      </c>
      <c r="AD53" s="345">
        <v>0</v>
      </c>
      <c r="AE53" s="345">
        <v>0</v>
      </c>
      <c r="AF53" s="345">
        <v>0</v>
      </c>
      <c r="AG53" s="345">
        <v>0</v>
      </c>
      <c r="AH53" s="345">
        <v>0</v>
      </c>
      <c r="AI53" s="345">
        <v>0</v>
      </c>
      <c r="AJ53" s="345">
        <v>0</v>
      </c>
      <c r="AK53" s="345">
        <v>0</v>
      </c>
      <c r="AL53" s="345">
        <v>0</v>
      </c>
      <c r="AM53" s="345">
        <v>0</v>
      </c>
      <c r="AN53" s="345">
        <v>0</v>
      </c>
      <c r="AO53" s="345">
        <v>0</v>
      </c>
      <c r="AP53" s="345">
        <v>0</v>
      </c>
      <c r="AQ53" s="345">
        <v>0</v>
      </c>
      <c r="AR53" s="345">
        <v>0</v>
      </c>
      <c r="AS53" s="345">
        <v>0</v>
      </c>
      <c r="AT53" s="345">
        <v>0</v>
      </c>
      <c r="AU53" s="345">
        <v>0</v>
      </c>
      <c r="AV53" s="345">
        <v>0</v>
      </c>
      <c r="AW53" s="345">
        <v>0</v>
      </c>
      <c r="AX53" s="345">
        <v>0</v>
      </c>
      <c r="AY53" s="345">
        <v>0</v>
      </c>
      <c r="AZ53" s="345">
        <v>294</v>
      </c>
      <c r="BA53" s="345">
        <v>0</v>
      </c>
      <c r="BB53" s="345">
        <v>0</v>
      </c>
      <c r="BC53" s="345">
        <v>0</v>
      </c>
      <c r="BD53" s="345">
        <v>0</v>
      </c>
      <c r="BE53" s="345">
        <v>0</v>
      </c>
      <c r="BF53" s="345">
        <v>0</v>
      </c>
      <c r="BG53" s="345">
        <v>0</v>
      </c>
      <c r="BH53" s="345">
        <v>0</v>
      </c>
      <c r="BI53" s="345">
        <v>2</v>
      </c>
      <c r="BJ53" s="345">
        <v>0</v>
      </c>
      <c r="BK53" s="345">
        <v>0</v>
      </c>
      <c r="BL53" s="345">
        <v>812</v>
      </c>
      <c r="BM53" s="345">
        <v>0</v>
      </c>
      <c r="BN53" s="345">
        <v>0</v>
      </c>
      <c r="BO53" s="345">
        <v>0</v>
      </c>
      <c r="BP53" s="345">
        <v>0</v>
      </c>
      <c r="BQ53" s="345">
        <v>0</v>
      </c>
      <c r="BR53" s="345">
        <v>0</v>
      </c>
      <c r="BS53" s="345">
        <v>0</v>
      </c>
      <c r="BT53" s="345">
        <v>0</v>
      </c>
      <c r="BU53" s="345">
        <v>0</v>
      </c>
      <c r="BV53" s="345">
        <v>0</v>
      </c>
      <c r="BW53" s="345">
        <v>0</v>
      </c>
      <c r="BX53" s="345">
        <v>0</v>
      </c>
      <c r="BY53" s="345">
        <v>0</v>
      </c>
      <c r="BZ53" s="345">
        <v>9</v>
      </c>
      <c r="CA53" s="345">
        <v>0</v>
      </c>
      <c r="CB53" s="345">
        <v>0</v>
      </c>
      <c r="CC53" s="345">
        <v>0</v>
      </c>
      <c r="CD53" s="345">
        <v>0</v>
      </c>
      <c r="CE53" s="345">
        <v>0</v>
      </c>
      <c r="CF53" s="345">
        <v>0</v>
      </c>
      <c r="CG53" s="345">
        <v>0</v>
      </c>
      <c r="CH53" s="345">
        <v>0</v>
      </c>
      <c r="CI53" s="345">
        <v>0</v>
      </c>
      <c r="CJ53" s="345">
        <v>0</v>
      </c>
      <c r="CK53" s="345">
        <v>0</v>
      </c>
      <c r="CL53" s="345">
        <v>12</v>
      </c>
      <c r="CM53" s="345">
        <v>215</v>
      </c>
      <c r="CN53" s="345">
        <v>0</v>
      </c>
      <c r="CO53" s="345">
        <v>0</v>
      </c>
      <c r="CP53" s="345">
        <v>0</v>
      </c>
      <c r="CQ53" s="345">
        <v>0</v>
      </c>
      <c r="CR53" s="345">
        <v>0</v>
      </c>
      <c r="CS53" s="345">
        <v>0</v>
      </c>
      <c r="CT53" s="345">
        <v>0</v>
      </c>
      <c r="CU53" s="345">
        <v>3</v>
      </c>
      <c r="CV53" s="345">
        <v>0</v>
      </c>
      <c r="CW53" s="345">
        <v>271</v>
      </c>
      <c r="CX53" s="345">
        <v>3</v>
      </c>
      <c r="CY53" s="345">
        <v>0</v>
      </c>
      <c r="CZ53" s="345">
        <v>0</v>
      </c>
      <c r="DA53" s="345">
        <v>0</v>
      </c>
      <c r="DB53" s="345">
        <v>11</v>
      </c>
      <c r="DC53" s="345">
        <v>0</v>
      </c>
      <c r="DD53" s="345">
        <v>0</v>
      </c>
      <c r="DE53" s="346">
        <v>0</v>
      </c>
      <c r="DF53" s="347">
        <v>1632</v>
      </c>
      <c r="DG53" s="348">
        <v>413</v>
      </c>
      <c r="DH53" s="348">
        <v>15333</v>
      </c>
      <c r="DI53" s="348">
        <v>0</v>
      </c>
      <c r="DJ53" s="348">
        <v>0</v>
      </c>
      <c r="DK53" s="348">
        <v>37</v>
      </c>
      <c r="DL53" s="348">
        <v>3694</v>
      </c>
      <c r="DM53" s="346">
        <v>801</v>
      </c>
      <c r="DN53" s="347">
        <v>20278</v>
      </c>
      <c r="DO53" s="347">
        <v>21910</v>
      </c>
      <c r="DP53" s="346">
        <v>2781</v>
      </c>
      <c r="DQ53" s="347">
        <v>23059</v>
      </c>
      <c r="DR53" s="347">
        <v>24691</v>
      </c>
      <c r="DS53" s="348">
        <v>-21167</v>
      </c>
      <c r="DT53" s="347">
        <v>1892</v>
      </c>
      <c r="DU53" s="347">
        <v>3524</v>
      </c>
    </row>
    <row r="54" spans="1:125">
      <c r="A54" s="349" t="s">
        <v>270</v>
      </c>
      <c r="B54" s="350" t="s">
        <v>183</v>
      </c>
      <c r="C54" s="344">
        <v>0</v>
      </c>
      <c r="D54" s="345">
        <v>0</v>
      </c>
      <c r="E54" s="345">
        <v>0</v>
      </c>
      <c r="F54" s="345">
        <v>0</v>
      </c>
      <c r="G54" s="345">
        <v>0</v>
      </c>
      <c r="H54" s="345">
        <v>0</v>
      </c>
      <c r="I54" s="345">
        <v>0</v>
      </c>
      <c r="J54" s="345">
        <v>0</v>
      </c>
      <c r="K54" s="345">
        <v>0</v>
      </c>
      <c r="L54" s="345">
        <v>0</v>
      </c>
      <c r="M54" s="345">
        <v>0</v>
      </c>
      <c r="N54" s="345">
        <v>0</v>
      </c>
      <c r="O54" s="345">
        <v>0</v>
      </c>
      <c r="P54" s="345">
        <v>0</v>
      </c>
      <c r="Q54" s="345">
        <v>0</v>
      </c>
      <c r="R54" s="345">
        <v>0</v>
      </c>
      <c r="S54" s="345">
        <v>0</v>
      </c>
      <c r="T54" s="345">
        <v>0</v>
      </c>
      <c r="U54" s="345">
        <v>0</v>
      </c>
      <c r="V54" s="345">
        <v>0</v>
      </c>
      <c r="W54" s="345">
        <v>0</v>
      </c>
      <c r="X54" s="345">
        <v>0</v>
      </c>
      <c r="Y54" s="345">
        <v>0</v>
      </c>
      <c r="Z54" s="345">
        <v>0</v>
      </c>
      <c r="AA54" s="345">
        <v>0</v>
      </c>
      <c r="AB54" s="345">
        <v>0</v>
      </c>
      <c r="AC54" s="345">
        <v>0</v>
      </c>
      <c r="AD54" s="345">
        <v>0</v>
      </c>
      <c r="AE54" s="345">
        <v>0</v>
      </c>
      <c r="AF54" s="345">
        <v>0</v>
      </c>
      <c r="AG54" s="345">
        <v>0</v>
      </c>
      <c r="AH54" s="345">
        <v>0</v>
      </c>
      <c r="AI54" s="345">
        <v>0</v>
      </c>
      <c r="AJ54" s="345">
        <v>0</v>
      </c>
      <c r="AK54" s="345">
        <v>0</v>
      </c>
      <c r="AL54" s="345">
        <v>0</v>
      </c>
      <c r="AM54" s="345">
        <v>0</v>
      </c>
      <c r="AN54" s="345">
        <v>0</v>
      </c>
      <c r="AO54" s="345">
        <v>0</v>
      </c>
      <c r="AP54" s="345">
        <v>0</v>
      </c>
      <c r="AQ54" s="345">
        <v>0</v>
      </c>
      <c r="AR54" s="345">
        <v>0</v>
      </c>
      <c r="AS54" s="345">
        <v>0</v>
      </c>
      <c r="AT54" s="345">
        <v>69</v>
      </c>
      <c r="AU54" s="345">
        <v>658</v>
      </c>
      <c r="AV54" s="345">
        <v>134</v>
      </c>
      <c r="AW54" s="345">
        <v>0</v>
      </c>
      <c r="AX54" s="345">
        <v>0</v>
      </c>
      <c r="AY54" s="345">
        <v>463</v>
      </c>
      <c r="AZ54" s="345">
        <v>0</v>
      </c>
      <c r="BA54" s="345">
        <v>341</v>
      </c>
      <c r="BB54" s="345">
        <v>0</v>
      </c>
      <c r="BC54" s="345">
        <v>42</v>
      </c>
      <c r="BD54" s="345">
        <v>57</v>
      </c>
      <c r="BE54" s="345">
        <v>0</v>
      </c>
      <c r="BF54" s="345">
        <v>0</v>
      </c>
      <c r="BG54" s="345">
        <v>0</v>
      </c>
      <c r="BH54" s="345">
        <v>1</v>
      </c>
      <c r="BI54" s="345">
        <v>0</v>
      </c>
      <c r="BJ54" s="345">
        <v>0</v>
      </c>
      <c r="BK54" s="345">
        <v>0</v>
      </c>
      <c r="BL54" s="345">
        <v>24</v>
      </c>
      <c r="BM54" s="345">
        <v>3</v>
      </c>
      <c r="BN54" s="345">
        <v>57</v>
      </c>
      <c r="BO54" s="345">
        <v>30</v>
      </c>
      <c r="BP54" s="345">
        <v>0</v>
      </c>
      <c r="BQ54" s="345">
        <v>0</v>
      </c>
      <c r="BR54" s="345">
        <v>0</v>
      </c>
      <c r="BS54" s="345">
        <v>0</v>
      </c>
      <c r="BT54" s="345">
        <v>0</v>
      </c>
      <c r="BU54" s="345">
        <v>0</v>
      </c>
      <c r="BV54" s="345">
        <v>0</v>
      </c>
      <c r="BW54" s="345">
        <v>0</v>
      </c>
      <c r="BX54" s="345">
        <v>0</v>
      </c>
      <c r="BY54" s="345">
        <v>0</v>
      </c>
      <c r="BZ54" s="345">
        <v>0</v>
      </c>
      <c r="CA54" s="345">
        <v>0</v>
      </c>
      <c r="CB54" s="345">
        <v>0</v>
      </c>
      <c r="CC54" s="345">
        <v>0</v>
      </c>
      <c r="CD54" s="345">
        <v>0</v>
      </c>
      <c r="CE54" s="345">
        <v>0</v>
      </c>
      <c r="CF54" s="345">
        <v>0</v>
      </c>
      <c r="CG54" s="345">
        <v>0</v>
      </c>
      <c r="CH54" s="345">
        <v>0</v>
      </c>
      <c r="CI54" s="345">
        <v>0</v>
      </c>
      <c r="CJ54" s="345">
        <v>0</v>
      </c>
      <c r="CK54" s="345">
        <v>0</v>
      </c>
      <c r="CL54" s="345">
        <v>0</v>
      </c>
      <c r="CM54" s="345">
        <v>327</v>
      </c>
      <c r="CN54" s="345">
        <v>0</v>
      </c>
      <c r="CO54" s="345">
        <v>0</v>
      </c>
      <c r="CP54" s="345">
        <v>25</v>
      </c>
      <c r="CQ54" s="345">
        <v>0</v>
      </c>
      <c r="CR54" s="345">
        <v>0</v>
      </c>
      <c r="CS54" s="345">
        <v>0</v>
      </c>
      <c r="CT54" s="345">
        <v>0</v>
      </c>
      <c r="CU54" s="345">
        <v>0</v>
      </c>
      <c r="CV54" s="345">
        <v>0</v>
      </c>
      <c r="CW54" s="345">
        <v>103</v>
      </c>
      <c r="CX54" s="345">
        <v>8</v>
      </c>
      <c r="CY54" s="345">
        <v>0</v>
      </c>
      <c r="CZ54" s="345">
        <v>0</v>
      </c>
      <c r="DA54" s="345">
        <v>0</v>
      </c>
      <c r="DB54" s="345">
        <v>0</v>
      </c>
      <c r="DC54" s="345">
        <v>0</v>
      </c>
      <c r="DD54" s="345">
        <v>0</v>
      </c>
      <c r="DE54" s="346">
        <v>0</v>
      </c>
      <c r="DF54" s="347">
        <v>2342</v>
      </c>
      <c r="DG54" s="348">
        <v>0</v>
      </c>
      <c r="DH54" s="348">
        <v>1</v>
      </c>
      <c r="DI54" s="348">
        <v>0</v>
      </c>
      <c r="DJ54" s="348">
        <v>0</v>
      </c>
      <c r="DK54" s="348">
        <v>642</v>
      </c>
      <c r="DL54" s="348">
        <v>5558</v>
      </c>
      <c r="DM54" s="346">
        <v>78</v>
      </c>
      <c r="DN54" s="347">
        <v>6279</v>
      </c>
      <c r="DO54" s="347">
        <v>8621</v>
      </c>
      <c r="DP54" s="346">
        <v>9522</v>
      </c>
      <c r="DQ54" s="347">
        <v>15801</v>
      </c>
      <c r="DR54" s="347">
        <v>18143</v>
      </c>
      <c r="DS54" s="348">
        <v>-8540</v>
      </c>
      <c r="DT54" s="347">
        <v>7261</v>
      </c>
      <c r="DU54" s="347">
        <v>9603</v>
      </c>
    </row>
    <row r="55" spans="1:125">
      <c r="A55" s="349" t="s">
        <v>271</v>
      </c>
      <c r="B55" s="350" t="s">
        <v>272</v>
      </c>
      <c r="C55" s="344">
        <v>1</v>
      </c>
      <c r="D55" s="345">
        <v>2</v>
      </c>
      <c r="E55" s="345">
        <v>0</v>
      </c>
      <c r="F55" s="345">
        <v>0</v>
      </c>
      <c r="G55" s="345">
        <v>4</v>
      </c>
      <c r="H55" s="345">
        <v>0</v>
      </c>
      <c r="I55" s="345">
        <v>2</v>
      </c>
      <c r="J55" s="345">
        <v>0</v>
      </c>
      <c r="K55" s="345">
        <v>0</v>
      </c>
      <c r="L55" s="345">
        <v>0</v>
      </c>
      <c r="M55" s="345">
        <v>0</v>
      </c>
      <c r="N55" s="345">
        <v>0</v>
      </c>
      <c r="O55" s="345">
        <v>0</v>
      </c>
      <c r="P55" s="345">
        <v>0</v>
      </c>
      <c r="Q55" s="345">
        <v>20</v>
      </c>
      <c r="R55" s="345">
        <v>0</v>
      </c>
      <c r="S55" s="345">
        <v>0</v>
      </c>
      <c r="T55" s="345">
        <v>1</v>
      </c>
      <c r="U55" s="345">
        <v>0</v>
      </c>
      <c r="V55" s="345">
        <v>0</v>
      </c>
      <c r="W55" s="345">
        <v>0</v>
      </c>
      <c r="X55" s="345">
        <v>0</v>
      </c>
      <c r="Y55" s="345">
        <v>0</v>
      </c>
      <c r="Z55" s="345">
        <v>0</v>
      </c>
      <c r="AA55" s="345">
        <v>1</v>
      </c>
      <c r="AB55" s="345">
        <v>0</v>
      </c>
      <c r="AC55" s="345">
        <v>0</v>
      </c>
      <c r="AD55" s="345">
        <v>0</v>
      </c>
      <c r="AE55" s="345">
        <v>2</v>
      </c>
      <c r="AF55" s="345">
        <v>0</v>
      </c>
      <c r="AG55" s="345">
        <v>0</v>
      </c>
      <c r="AH55" s="345">
        <v>0</v>
      </c>
      <c r="AI55" s="345">
        <v>0</v>
      </c>
      <c r="AJ55" s="345">
        <v>0</v>
      </c>
      <c r="AK55" s="345">
        <v>2</v>
      </c>
      <c r="AL55" s="345">
        <v>0</v>
      </c>
      <c r="AM55" s="345">
        <v>0</v>
      </c>
      <c r="AN55" s="345">
        <v>0</v>
      </c>
      <c r="AO55" s="345">
        <v>0</v>
      </c>
      <c r="AP55" s="345">
        <v>0</v>
      </c>
      <c r="AQ55" s="345">
        <v>0</v>
      </c>
      <c r="AR55" s="345">
        <v>0</v>
      </c>
      <c r="AS55" s="345">
        <v>8</v>
      </c>
      <c r="AT55" s="345">
        <v>18</v>
      </c>
      <c r="AU55" s="345">
        <v>242</v>
      </c>
      <c r="AV55" s="345">
        <v>215</v>
      </c>
      <c r="AW55" s="345">
        <v>2577</v>
      </c>
      <c r="AX55" s="345">
        <v>2544</v>
      </c>
      <c r="AY55" s="345">
        <v>662</v>
      </c>
      <c r="AZ55" s="345">
        <v>40</v>
      </c>
      <c r="BA55" s="345">
        <v>34</v>
      </c>
      <c r="BB55" s="345">
        <v>3734</v>
      </c>
      <c r="BC55" s="345">
        <v>673</v>
      </c>
      <c r="BD55" s="345">
        <v>422</v>
      </c>
      <c r="BE55" s="345">
        <v>0</v>
      </c>
      <c r="BF55" s="345">
        <v>19</v>
      </c>
      <c r="BG55" s="345">
        <v>240</v>
      </c>
      <c r="BH55" s="345">
        <v>3</v>
      </c>
      <c r="BI55" s="345">
        <v>119</v>
      </c>
      <c r="BJ55" s="345">
        <v>416</v>
      </c>
      <c r="BK55" s="345">
        <v>0</v>
      </c>
      <c r="BL55" s="345">
        <v>1022</v>
      </c>
      <c r="BM55" s="345">
        <v>234</v>
      </c>
      <c r="BN55" s="345">
        <v>215</v>
      </c>
      <c r="BO55" s="345">
        <v>65</v>
      </c>
      <c r="BP55" s="345">
        <v>0</v>
      </c>
      <c r="BQ55" s="345">
        <v>0</v>
      </c>
      <c r="BR55" s="345">
        <v>7</v>
      </c>
      <c r="BS55" s="345">
        <v>0</v>
      </c>
      <c r="BT55" s="345">
        <v>107</v>
      </c>
      <c r="BU55" s="345">
        <v>1</v>
      </c>
      <c r="BV55" s="345">
        <v>1</v>
      </c>
      <c r="BW55" s="345">
        <v>1</v>
      </c>
      <c r="BX55" s="345">
        <v>0</v>
      </c>
      <c r="BY55" s="345">
        <v>3</v>
      </c>
      <c r="BZ55" s="345">
        <v>4</v>
      </c>
      <c r="CA55" s="345">
        <v>16</v>
      </c>
      <c r="CB55" s="345">
        <v>1</v>
      </c>
      <c r="CC55" s="345">
        <v>0</v>
      </c>
      <c r="CD55" s="345">
        <v>0</v>
      </c>
      <c r="CE55" s="345">
        <v>0</v>
      </c>
      <c r="CF55" s="345">
        <v>9</v>
      </c>
      <c r="CG55" s="345">
        <v>0</v>
      </c>
      <c r="CH55" s="345">
        <v>0</v>
      </c>
      <c r="CI55" s="345">
        <v>16</v>
      </c>
      <c r="CJ55" s="345">
        <v>0</v>
      </c>
      <c r="CK55" s="345">
        <v>0</v>
      </c>
      <c r="CL55" s="345">
        <v>13</v>
      </c>
      <c r="CM55" s="345">
        <v>146</v>
      </c>
      <c r="CN55" s="345">
        <v>134</v>
      </c>
      <c r="CO55" s="345">
        <v>93</v>
      </c>
      <c r="CP55" s="345">
        <v>13</v>
      </c>
      <c r="CQ55" s="345">
        <v>4</v>
      </c>
      <c r="CR55" s="345">
        <v>0</v>
      </c>
      <c r="CS55" s="345">
        <v>1</v>
      </c>
      <c r="CT55" s="345">
        <v>0</v>
      </c>
      <c r="CU55" s="345">
        <v>1</v>
      </c>
      <c r="CV55" s="345">
        <v>0</v>
      </c>
      <c r="CW55" s="345">
        <v>485</v>
      </c>
      <c r="CX55" s="345">
        <v>12</v>
      </c>
      <c r="CY55" s="345">
        <v>5</v>
      </c>
      <c r="CZ55" s="345">
        <v>7</v>
      </c>
      <c r="DA55" s="345">
        <v>1</v>
      </c>
      <c r="DB55" s="345">
        <v>17</v>
      </c>
      <c r="DC55" s="345">
        <v>5</v>
      </c>
      <c r="DD55" s="345">
        <v>0</v>
      </c>
      <c r="DE55" s="346">
        <v>37</v>
      </c>
      <c r="DF55" s="347">
        <v>14677</v>
      </c>
      <c r="DG55" s="348">
        <v>72</v>
      </c>
      <c r="DH55" s="348">
        <v>4691</v>
      </c>
      <c r="DI55" s="348">
        <v>0</v>
      </c>
      <c r="DJ55" s="348">
        <v>0</v>
      </c>
      <c r="DK55" s="348">
        <v>910</v>
      </c>
      <c r="DL55" s="348">
        <v>4896</v>
      </c>
      <c r="DM55" s="346">
        <v>-128</v>
      </c>
      <c r="DN55" s="347">
        <v>10441</v>
      </c>
      <c r="DO55" s="347">
        <v>25118</v>
      </c>
      <c r="DP55" s="346">
        <v>30005</v>
      </c>
      <c r="DQ55" s="347">
        <v>40446</v>
      </c>
      <c r="DR55" s="347">
        <v>55123</v>
      </c>
      <c r="DS55" s="348">
        <v>-24776</v>
      </c>
      <c r="DT55" s="347">
        <v>15670</v>
      </c>
      <c r="DU55" s="347">
        <v>30347</v>
      </c>
    </row>
    <row r="56" spans="1:125">
      <c r="A56" s="349" t="s">
        <v>273</v>
      </c>
      <c r="B56" s="350" t="s">
        <v>402</v>
      </c>
      <c r="C56" s="344">
        <v>0</v>
      </c>
      <c r="D56" s="345">
        <v>0</v>
      </c>
      <c r="E56" s="345">
        <v>0</v>
      </c>
      <c r="F56" s="345">
        <v>1</v>
      </c>
      <c r="G56" s="345">
        <v>0</v>
      </c>
      <c r="H56" s="345">
        <v>0</v>
      </c>
      <c r="I56" s="345">
        <v>0</v>
      </c>
      <c r="J56" s="345">
        <v>1</v>
      </c>
      <c r="K56" s="345">
        <v>1</v>
      </c>
      <c r="L56" s="345">
        <v>0</v>
      </c>
      <c r="M56" s="345">
        <v>0</v>
      </c>
      <c r="N56" s="345">
        <v>0</v>
      </c>
      <c r="O56" s="345">
        <v>0</v>
      </c>
      <c r="P56" s="345">
        <v>0</v>
      </c>
      <c r="Q56" s="345">
        <v>0</v>
      </c>
      <c r="R56" s="345">
        <v>0</v>
      </c>
      <c r="S56" s="345">
        <v>0</v>
      </c>
      <c r="T56" s="345">
        <v>0</v>
      </c>
      <c r="U56" s="345">
        <v>0</v>
      </c>
      <c r="V56" s="345">
        <v>0</v>
      </c>
      <c r="W56" s="345">
        <v>0</v>
      </c>
      <c r="X56" s="345">
        <v>0</v>
      </c>
      <c r="Y56" s="345">
        <v>0</v>
      </c>
      <c r="Z56" s="345">
        <v>0</v>
      </c>
      <c r="AA56" s="345">
        <v>29</v>
      </c>
      <c r="AB56" s="345">
        <v>0</v>
      </c>
      <c r="AC56" s="345">
        <v>0</v>
      </c>
      <c r="AD56" s="345">
        <v>0</v>
      </c>
      <c r="AE56" s="345">
        <v>0</v>
      </c>
      <c r="AF56" s="345">
        <v>0</v>
      </c>
      <c r="AG56" s="345">
        <v>1</v>
      </c>
      <c r="AH56" s="345">
        <v>0</v>
      </c>
      <c r="AI56" s="345">
        <v>0</v>
      </c>
      <c r="AJ56" s="345">
        <v>0</v>
      </c>
      <c r="AK56" s="345">
        <v>1</v>
      </c>
      <c r="AL56" s="345">
        <v>0</v>
      </c>
      <c r="AM56" s="345">
        <v>0</v>
      </c>
      <c r="AN56" s="345">
        <v>0</v>
      </c>
      <c r="AO56" s="345">
        <v>0</v>
      </c>
      <c r="AP56" s="345">
        <v>0</v>
      </c>
      <c r="AQ56" s="345">
        <v>0</v>
      </c>
      <c r="AR56" s="345">
        <v>4</v>
      </c>
      <c r="AS56" s="345">
        <v>1</v>
      </c>
      <c r="AT56" s="345">
        <v>11</v>
      </c>
      <c r="AU56" s="345">
        <v>24</v>
      </c>
      <c r="AV56" s="345">
        <v>1</v>
      </c>
      <c r="AW56" s="345">
        <v>7</v>
      </c>
      <c r="AX56" s="345">
        <v>10</v>
      </c>
      <c r="AY56" s="345">
        <v>4</v>
      </c>
      <c r="AZ56" s="345">
        <v>0</v>
      </c>
      <c r="BA56" s="345">
        <v>1</v>
      </c>
      <c r="BB56" s="345">
        <v>0</v>
      </c>
      <c r="BC56" s="345">
        <v>984</v>
      </c>
      <c r="BD56" s="345">
        <v>56</v>
      </c>
      <c r="BE56" s="345">
        <v>0</v>
      </c>
      <c r="BF56" s="345">
        <v>24</v>
      </c>
      <c r="BG56" s="345">
        <v>3</v>
      </c>
      <c r="BH56" s="345">
        <v>0</v>
      </c>
      <c r="BI56" s="345">
        <v>2</v>
      </c>
      <c r="BJ56" s="345">
        <v>5</v>
      </c>
      <c r="BK56" s="345">
        <v>0</v>
      </c>
      <c r="BL56" s="345">
        <v>273</v>
      </c>
      <c r="BM56" s="345">
        <v>32</v>
      </c>
      <c r="BN56" s="345">
        <v>413</v>
      </c>
      <c r="BO56" s="345">
        <v>132</v>
      </c>
      <c r="BP56" s="345">
        <v>1</v>
      </c>
      <c r="BQ56" s="345">
        <v>0</v>
      </c>
      <c r="BR56" s="345">
        <v>0</v>
      </c>
      <c r="BS56" s="345">
        <v>1</v>
      </c>
      <c r="BT56" s="345">
        <v>154</v>
      </c>
      <c r="BU56" s="345">
        <v>34</v>
      </c>
      <c r="BV56" s="345">
        <v>7</v>
      </c>
      <c r="BW56" s="345">
        <v>5</v>
      </c>
      <c r="BX56" s="345">
        <v>0</v>
      </c>
      <c r="BY56" s="345">
        <v>0</v>
      </c>
      <c r="BZ56" s="345">
        <v>35</v>
      </c>
      <c r="CA56" s="345">
        <v>0</v>
      </c>
      <c r="CB56" s="345">
        <v>1</v>
      </c>
      <c r="CC56" s="345">
        <v>0</v>
      </c>
      <c r="CD56" s="345">
        <v>0</v>
      </c>
      <c r="CE56" s="345">
        <v>0</v>
      </c>
      <c r="CF56" s="345">
        <v>1</v>
      </c>
      <c r="CG56" s="345">
        <v>0</v>
      </c>
      <c r="CH56" s="345">
        <v>1</v>
      </c>
      <c r="CI56" s="345">
        <v>4</v>
      </c>
      <c r="CJ56" s="345">
        <v>5</v>
      </c>
      <c r="CK56" s="345">
        <v>0</v>
      </c>
      <c r="CL56" s="345">
        <v>8</v>
      </c>
      <c r="CM56" s="345">
        <v>597</v>
      </c>
      <c r="CN56" s="345">
        <v>6</v>
      </c>
      <c r="CO56" s="345">
        <v>4</v>
      </c>
      <c r="CP56" s="345">
        <v>10</v>
      </c>
      <c r="CQ56" s="345">
        <v>0</v>
      </c>
      <c r="CR56" s="345">
        <v>6</v>
      </c>
      <c r="CS56" s="345">
        <v>0</v>
      </c>
      <c r="CT56" s="345">
        <v>5</v>
      </c>
      <c r="CU56" s="345">
        <v>3</v>
      </c>
      <c r="CV56" s="345">
        <v>3</v>
      </c>
      <c r="CW56" s="345">
        <v>56</v>
      </c>
      <c r="CX56" s="345">
        <v>84</v>
      </c>
      <c r="CY56" s="345">
        <v>1</v>
      </c>
      <c r="CZ56" s="345">
        <v>29</v>
      </c>
      <c r="DA56" s="345">
        <v>0</v>
      </c>
      <c r="DB56" s="345">
        <v>15</v>
      </c>
      <c r="DC56" s="345">
        <v>1</v>
      </c>
      <c r="DD56" s="345">
        <v>0</v>
      </c>
      <c r="DE56" s="346">
        <v>0</v>
      </c>
      <c r="DF56" s="347">
        <v>3098</v>
      </c>
      <c r="DG56" s="348">
        <v>273</v>
      </c>
      <c r="DH56" s="348">
        <v>35429</v>
      </c>
      <c r="DI56" s="348">
        <v>0</v>
      </c>
      <c r="DJ56" s="348">
        <v>0</v>
      </c>
      <c r="DK56" s="348">
        <v>4404</v>
      </c>
      <c r="DL56" s="348">
        <v>19666</v>
      </c>
      <c r="DM56" s="346">
        <v>432</v>
      </c>
      <c r="DN56" s="347">
        <v>60204</v>
      </c>
      <c r="DO56" s="347">
        <v>63302</v>
      </c>
      <c r="DP56" s="346">
        <v>51806</v>
      </c>
      <c r="DQ56" s="347">
        <v>112010</v>
      </c>
      <c r="DR56" s="347">
        <v>115108</v>
      </c>
      <c r="DS56" s="348">
        <v>-63103</v>
      </c>
      <c r="DT56" s="347">
        <v>48907</v>
      </c>
      <c r="DU56" s="347">
        <v>52005</v>
      </c>
    </row>
    <row r="57" spans="1:125">
      <c r="A57" s="349" t="s">
        <v>274</v>
      </c>
      <c r="B57" s="350" t="s">
        <v>275</v>
      </c>
      <c r="C57" s="344">
        <v>0</v>
      </c>
      <c r="D57" s="345">
        <v>0</v>
      </c>
      <c r="E57" s="345">
        <v>0</v>
      </c>
      <c r="F57" s="345">
        <v>0</v>
      </c>
      <c r="G57" s="345">
        <v>0</v>
      </c>
      <c r="H57" s="345">
        <v>0</v>
      </c>
      <c r="I57" s="345">
        <v>0</v>
      </c>
      <c r="J57" s="345">
        <v>0</v>
      </c>
      <c r="K57" s="345">
        <v>0</v>
      </c>
      <c r="L57" s="345">
        <v>0</v>
      </c>
      <c r="M57" s="345">
        <v>0</v>
      </c>
      <c r="N57" s="345">
        <v>0</v>
      </c>
      <c r="O57" s="345">
        <v>0</v>
      </c>
      <c r="P57" s="345">
        <v>0</v>
      </c>
      <c r="Q57" s="345">
        <v>0</v>
      </c>
      <c r="R57" s="345">
        <v>0</v>
      </c>
      <c r="S57" s="345">
        <v>0</v>
      </c>
      <c r="T57" s="345">
        <v>0</v>
      </c>
      <c r="U57" s="345">
        <v>0</v>
      </c>
      <c r="V57" s="345">
        <v>0</v>
      </c>
      <c r="W57" s="345">
        <v>0</v>
      </c>
      <c r="X57" s="345">
        <v>0</v>
      </c>
      <c r="Y57" s="345">
        <v>0</v>
      </c>
      <c r="Z57" s="345">
        <v>0</v>
      </c>
      <c r="AA57" s="345">
        <v>0</v>
      </c>
      <c r="AB57" s="345">
        <v>0</v>
      </c>
      <c r="AC57" s="345">
        <v>0</v>
      </c>
      <c r="AD57" s="345">
        <v>0</v>
      </c>
      <c r="AE57" s="345">
        <v>0</v>
      </c>
      <c r="AF57" s="345">
        <v>0</v>
      </c>
      <c r="AG57" s="345">
        <v>0</v>
      </c>
      <c r="AH57" s="345">
        <v>0</v>
      </c>
      <c r="AI57" s="345">
        <v>0</v>
      </c>
      <c r="AJ57" s="345">
        <v>0</v>
      </c>
      <c r="AK57" s="345">
        <v>0</v>
      </c>
      <c r="AL57" s="345">
        <v>0</v>
      </c>
      <c r="AM57" s="345">
        <v>0</v>
      </c>
      <c r="AN57" s="345">
        <v>0</v>
      </c>
      <c r="AO57" s="345">
        <v>0</v>
      </c>
      <c r="AP57" s="345">
        <v>0</v>
      </c>
      <c r="AQ57" s="345">
        <v>0</v>
      </c>
      <c r="AR57" s="345">
        <v>0</v>
      </c>
      <c r="AS57" s="345">
        <v>0</v>
      </c>
      <c r="AT57" s="345">
        <v>0</v>
      </c>
      <c r="AU57" s="345">
        <v>40</v>
      </c>
      <c r="AV57" s="345">
        <v>0</v>
      </c>
      <c r="AW57" s="345">
        <v>0</v>
      </c>
      <c r="AX57" s="345">
        <v>0</v>
      </c>
      <c r="AY57" s="345">
        <v>0</v>
      </c>
      <c r="AZ57" s="345">
        <v>0</v>
      </c>
      <c r="BA57" s="345">
        <v>0</v>
      </c>
      <c r="BB57" s="345">
        <v>0</v>
      </c>
      <c r="BC57" s="345">
        <v>2</v>
      </c>
      <c r="BD57" s="345">
        <v>4714</v>
      </c>
      <c r="BE57" s="345">
        <v>0</v>
      </c>
      <c r="BF57" s="345">
        <v>0</v>
      </c>
      <c r="BG57" s="345">
        <v>0</v>
      </c>
      <c r="BH57" s="345">
        <v>0</v>
      </c>
      <c r="BI57" s="345">
        <v>0</v>
      </c>
      <c r="BJ57" s="345">
        <v>0</v>
      </c>
      <c r="BK57" s="345">
        <v>0</v>
      </c>
      <c r="BL57" s="345">
        <v>0</v>
      </c>
      <c r="BM57" s="345">
        <v>0</v>
      </c>
      <c r="BN57" s="345">
        <v>0</v>
      </c>
      <c r="BO57" s="345">
        <v>0</v>
      </c>
      <c r="BP57" s="345">
        <v>0</v>
      </c>
      <c r="BQ57" s="345">
        <v>0</v>
      </c>
      <c r="BR57" s="345">
        <v>0</v>
      </c>
      <c r="BS57" s="345">
        <v>0</v>
      </c>
      <c r="BT57" s="345">
        <v>0</v>
      </c>
      <c r="BU57" s="345">
        <v>0</v>
      </c>
      <c r="BV57" s="345">
        <v>0</v>
      </c>
      <c r="BW57" s="345">
        <v>0</v>
      </c>
      <c r="BX57" s="345">
        <v>0</v>
      </c>
      <c r="BY57" s="345">
        <v>0</v>
      </c>
      <c r="BZ57" s="345">
        <v>0</v>
      </c>
      <c r="CA57" s="345">
        <v>0</v>
      </c>
      <c r="CB57" s="345">
        <v>0</v>
      </c>
      <c r="CC57" s="345">
        <v>0</v>
      </c>
      <c r="CD57" s="345">
        <v>0</v>
      </c>
      <c r="CE57" s="345">
        <v>0</v>
      </c>
      <c r="CF57" s="345">
        <v>0</v>
      </c>
      <c r="CG57" s="345">
        <v>0</v>
      </c>
      <c r="CH57" s="345">
        <v>9</v>
      </c>
      <c r="CI57" s="345">
        <v>3</v>
      </c>
      <c r="CJ57" s="345">
        <v>0</v>
      </c>
      <c r="CK57" s="345">
        <v>0</v>
      </c>
      <c r="CL57" s="345">
        <v>0</v>
      </c>
      <c r="CM57" s="345">
        <v>0</v>
      </c>
      <c r="CN57" s="345">
        <v>0</v>
      </c>
      <c r="CO57" s="345">
        <v>0</v>
      </c>
      <c r="CP57" s="345">
        <v>0</v>
      </c>
      <c r="CQ57" s="345">
        <v>0</v>
      </c>
      <c r="CR57" s="345">
        <v>0</v>
      </c>
      <c r="CS57" s="345">
        <v>0</v>
      </c>
      <c r="CT57" s="345">
        <v>0</v>
      </c>
      <c r="CU57" s="345">
        <v>114</v>
      </c>
      <c r="CV57" s="345">
        <v>0</v>
      </c>
      <c r="CW57" s="345">
        <v>68</v>
      </c>
      <c r="CX57" s="345">
        <v>0</v>
      </c>
      <c r="CY57" s="345">
        <v>0</v>
      </c>
      <c r="CZ57" s="345">
        <v>0</v>
      </c>
      <c r="DA57" s="345">
        <v>0</v>
      </c>
      <c r="DB57" s="345">
        <v>0</v>
      </c>
      <c r="DC57" s="345">
        <v>0</v>
      </c>
      <c r="DD57" s="345">
        <v>0</v>
      </c>
      <c r="DE57" s="346">
        <v>0</v>
      </c>
      <c r="DF57" s="347">
        <v>4950</v>
      </c>
      <c r="DG57" s="348">
        <v>0</v>
      </c>
      <c r="DH57" s="348">
        <v>1569</v>
      </c>
      <c r="DI57" s="348">
        <v>0</v>
      </c>
      <c r="DJ57" s="348">
        <v>0</v>
      </c>
      <c r="DK57" s="348">
        <v>8907</v>
      </c>
      <c r="DL57" s="348">
        <v>78431</v>
      </c>
      <c r="DM57" s="346">
        <v>-935</v>
      </c>
      <c r="DN57" s="347">
        <v>87972</v>
      </c>
      <c r="DO57" s="347">
        <v>92922</v>
      </c>
      <c r="DP57" s="346">
        <v>115880</v>
      </c>
      <c r="DQ57" s="347">
        <v>203852</v>
      </c>
      <c r="DR57" s="347">
        <v>208802</v>
      </c>
      <c r="DS57" s="348">
        <v>-92922</v>
      </c>
      <c r="DT57" s="347">
        <v>110930</v>
      </c>
      <c r="DU57" s="347">
        <v>115880</v>
      </c>
    </row>
    <row r="58" spans="1:125">
      <c r="A58" s="349" t="s">
        <v>276</v>
      </c>
      <c r="B58" s="350" t="s">
        <v>36</v>
      </c>
      <c r="C58" s="344">
        <v>0</v>
      </c>
      <c r="D58" s="345">
        <v>0</v>
      </c>
      <c r="E58" s="345">
        <v>0</v>
      </c>
      <c r="F58" s="345">
        <v>0</v>
      </c>
      <c r="G58" s="345">
        <v>0</v>
      </c>
      <c r="H58" s="345">
        <v>0</v>
      </c>
      <c r="I58" s="345">
        <v>0</v>
      </c>
      <c r="J58" s="345">
        <v>0</v>
      </c>
      <c r="K58" s="345">
        <v>0</v>
      </c>
      <c r="L58" s="345">
        <v>0</v>
      </c>
      <c r="M58" s="345">
        <v>0</v>
      </c>
      <c r="N58" s="345">
        <v>0</v>
      </c>
      <c r="O58" s="345">
        <v>0</v>
      </c>
      <c r="P58" s="345">
        <v>0</v>
      </c>
      <c r="Q58" s="345">
        <v>0</v>
      </c>
      <c r="R58" s="345">
        <v>0</v>
      </c>
      <c r="S58" s="345">
        <v>0</v>
      </c>
      <c r="T58" s="345">
        <v>0</v>
      </c>
      <c r="U58" s="345">
        <v>0</v>
      </c>
      <c r="V58" s="345">
        <v>0</v>
      </c>
      <c r="W58" s="345">
        <v>0</v>
      </c>
      <c r="X58" s="345">
        <v>0</v>
      </c>
      <c r="Y58" s="345">
        <v>0</v>
      </c>
      <c r="Z58" s="345">
        <v>0</v>
      </c>
      <c r="AA58" s="345">
        <v>0</v>
      </c>
      <c r="AB58" s="345">
        <v>0</v>
      </c>
      <c r="AC58" s="345">
        <v>0</v>
      </c>
      <c r="AD58" s="345">
        <v>0</v>
      </c>
      <c r="AE58" s="345">
        <v>0</v>
      </c>
      <c r="AF58" s="345">
        <v>0</v>
      </c>
      <c r="AG58" s="345">
        <v>0</v>
      </c>
      <c r="AH58" s="345">
        <v>0</v>
      </c>
      <c r="AI58" s="345">
        <v>0</v>
      </c>
      <c r="AJ58" s="345">
        <v>0</v>
      </c>
      <c r="AK58" s="345">
        <v>0</v>
      </c>
      <c r="AL58" s="345">
        <v>0</v>
      </c>
      <c r="AM58" s="345">
        <v>0</v>
      </c>
      <c r="AN58" s="345">
        <v>0</v>
      </c>
      <c r="AO58" s="345">
        <v>0</v>
      </c>
      <c r="AP58" s="345">
        <v>0</v>
      </c>
      <c r="AQ58" s="345">
        <v>0</v>
      </c>
      <c r="AR58" s="345">
        <v>0</v>
      </c>
      <c r="AS58" s="345">
        <v>0</v>
      </c>
      <c r="AT58" s="345">
        <v>0</v>
      </c>
      <c r="AU58" s="345">
        <v>0</v>
      </c>
      <c r="AV58" s="345">
        <v>0</v>
      </c>
      <c r="AW58" s="345">
        <v>0</v>
      </c>
      <c r="AX58" s="345">
        <v>0</v>
      </c>
      <c r="AY58" s="345">
        <v>0</v>
      </c>
      <c r="AZ58" s="345">
        <v>0</v>
      </c>
      <c r="BA58" s="345">
        <v>0</v>
      </c>
      <c r="BB58" s="345">
        <v>0</v>
      </c>
      <c r="BC58" s="345">
        <v>0</v>
      </c>
      <c r="BD58" s="345">
        <v>0</v>
      </c>
      <c r="BE58" s="345">
        <v>0</v>
      </c>
      <c r="BF58" s="345">
        <v>0</v>
      </c>
      <c r="BG58" s="345">
        <v>0</v>
      </c>
      <c r="BH58" s="345">
        <v>0</v>
      </c>
      <c r="BI58" s="345">
        <v>0</v>
      </c>
      <c r="BJ58" s="345">
        <v>0</v>
      </c>
      <c r="BK58" s="345">
        <v>0</v>
      </c>
      <c r="BL58" s="345">
        <v>0</v>
      </c>
      <c r="BM58" s="345">
        <v>0</v>
      </c>
      <c r="BN58" s="345">
        <v>0</v>
      </c>
      <c r="BO58" s="345">
        <v>0</v>
      </c>
      <c r="BP58" s="345">
        <v>0</v>
      </c>
      <c r="BQ58" s="345">
        <v>0</v>
      </c>
      <c r="BR58" s="345">
        <v>0</v>
      </c>
      <c r="BS58" s="345">
        <v>0</v>
      </c>
      <c r="BT58" s="345">
        <v>0</v>
      </c>
      <c r="BU58" s="345">
        <v>0</v>
      </c>
      <c r="BV58" s="345">
        <v>0</v>
      </c>
      <c r="BW58" s="345">
        <v>0</v>
      </c>
      <c r="BX58" s="345">
        <v>0</v>
      </c>
      <c r="BY58" s="345">
        <v>0</v>
      </c>
      <c r="BZ58" s="345">
        <v>0</v>
      </c>
      <c r="CA58" s="345">
        <v>0</v>
      </c>
      <c r="CB58" s="345">
        <v>0</v>
      </c>
      <c r="CC58" s="345">
        <v>0</v>
      </c>
      <c r="CD58" s="345">
        <v>0</v>
      </c>
      <c r="CE58" s="345">
        <v>0</v>
      </c>
      <c r="CF58" s="345">
        <v>0</v>
      </c>
      <c r="CG58" s="345">
        <v>0</v>
      </c>
      <c r="CH58" s="345">
        <v>0</v>
      </c>
      <c r="CI58" s="345">
        <v>0</v>
      </c>
      <c r="CJ58" s="345">
        <v>0</v>
      </c>
      <c r="CK58" s="345">
        <v>0</v>
      </c>
      <c r="CL58" s="345">
        <v>0</v>
      </c>
      <c r="CM58" s="345">
        <v>0</v>
      </c>
      <c r="CN58" s="345">
        <v>0</v>
      </c>
      <c r="CO58" s="345">
        <v>0</v>
      </c>
      <c r="CP58" s="345">
        <v>0</v>
      </c>
      <c r="CQ58" s="345">
        <v>0</v>
      </c>
      <c r="CR58" s="345">
        <v>0</v>
      </c>
      <c r="CS58" s="345">
        <v>0</v>
      </c>
      <c r="CT58" s="345">
        <v>0</v>
      </c>
      <c r="CU58" s="345">
        <v>0</v>
      </c>
      <c r="CV58" s="345">
        <v>0</v>
      </c>
      <c r="CW58" s="345">
        <v>0</v>
      </c>
      <c r="CX58" s="345">
        <v>0</v>
      </c>
      <c r="CY58" s="345">
        <v>0</v>
      </c>
      <c r="CZ58" s="345">
        <v>0</v>
      </c>
      <c r="DA58" s="345">
        <v>0</v>
      </c>
      <c r="DB58" s="345">
        <v>0</v>
      </c>
      <c r="DC58" s="345">
        <v>0</v>
      </c>
      <c r="DD58" s="345">
        <v>0</v>
      </c>
      <c r="DE58" s="346">
        <v>0</v>
      </c>
      <c r="DF58" s="347">
        <v>0</v>
      </c>
      <c r="DG58" s="348">
        <v>0</v>
      </c>
      <c r="DH58" s="348">
        <v>39515</v>
      </c>
      <c r="DI58" s="348">
        <v>0</v>
      </c>
      <c r="DJ58" s="348">
        <v>0</v>
      </c>
      <c r="DK58" s="348">
        <v>0</v>
      </c>
      <c r="DL58" s="348">
        <v>0</v>
      </c>
      <c r="DM58" s="346">
        <v>247</v>
      </c>
      <c r="DN58" s="347">
        <v>39762</v>
      </c>
      <c r="DO58" s="347">
        <v>39762</v>
      </c>
      <c r="DP58" s="346">
        <v>0</v>
      </c>
      <c r="DQ58" s="347">
        <v>39762</v>
      </c>
      <c r="DR58" s="347">
        <v>39762</v>
      </c>
      <c r="DS58" s="348">
        <v>-39762</v>
      </c>
      <c r="DT58" s="347">
        <v>0</v>
      </c>
      <c r="DU58" s="347">
        <v>0</v>
      </c>
    </row>
    <row r="59" spans="1:125">
      <c r="A59" s="349" t="s">
        <v>277</v>
      </c>
      <c r="B59" s="350" t="s">
        <v>37</v>
      </c>
      <c r="C59" s="344">
        <v>0</v>
      </c>
      <c r="D59" s="345">
        <v>0</v>
      </c>
      <c r="E59" s="345">
        <v>0</v>
      </c>
      <c r="F59" s="345">
        <v>0</v>
      </c>
      <c r="G59" s="345">
        <v>0</v>
      </c>
      <c r="H59" s="345">
        <v>0</v>
      </c>
      <c r="I59" s="345">
        <v>0</v>
      </c>
      <c r="J59" s="345">
        <v>0</v>
      </c>
      <c r="K59" s="345">
        <v>0</v>
      </c>
      <c r="L59" s="345">
        <v>0</v>
      </c>
      <c r="M59" s="345">
        <v>0</v>
      </c>
      <c r="N59" s="345">
        <v>0</v>
      </c>
      <c r="O59" s="345">
        <v>0</v>
      </c>
      <c r="P59" s="345">
        <v>0</v>
      </c>
      <c r="Q59" s="345">
        <v>0</v>
      </c>
      <c r="R59" s="345">
        <v>0</v>
      </c>
      <c r="S59" s="345">
        <v>0</v>
      </c>
      <c r="T59" s="345">
        <v>0</v>
      </c>
      <c r="U59" s="345">
        <v>0</v>
      </c>
      <c r="V59" s="345">
        <v>0</v>
      </c>
      <c r="W59" s="345">
        <v>0</v>
      </c>
      <c r="X59" s="345">
        <v>0</v>
      </c>
      <c r="Y59" s="345">
        <v>0</v>
      </c>
      <c r="Z59" s="345">
        <v>0</v>
      </c>
      <c r="AA59" s="345">
        <v>0</v>
      </c>
      <c r="AB59" s="345">
        <v>0</v>
      </c>
      <c r="AC59" s="345">
        <v>0</v>
      </c>
      <c r="AD59" s="345">
        <v>0</v>
      </c>
      <c r="AE59" s="345">
        <v>0</v>
      </c>
      <c r="AF59" s="345">
        <v>0</v>
      </c>
      <c r="AG59" s="345">
        <v>0</v>
      </c>
      <c r="AH59" s="345">
        <v>0</v>
      </c>
      <c r="AI59" s="345">
        <v>0</v>
      </c>
      <c r="AJ59" s="345">
        <v>0</v>
      </c>
      <c r="AK59" s="345">
        <v>0</v>
      </c>
      <c r="AL59" s="345">
        <v>0</v>
      </c>
      <c r="AM59" s="345">
        <v>0</v>
      </c>
      <c r="AN59" s="345">
        <v>0</v>
      </c>
      <c r="AO59" s="345">
        <v>0</v>
      </c>
      <c r="AP59" s="345">
        <v>0</v>
      </c>
      <c r="AQ59" s="345">
        <v>0</v>
      </c>
      <c r="AR59" s="345">
        <v>0</v>
      </c>
      <c r="AS59" s="345">
        <v>0</v>
      </c>
      <c r="AT59" s="345">
        <v>0</v>
      </c>
      <c r="AU59" s="345">
        <v>0</v>
      </c>
      <c r="AV59" s="345">
        <v>0</v>
      </c>
      <c r="AW59" s="345">
        <v>0</v>
      </c>
      <c r="AX59" s="345">
        <v>0</v>
      </c>
      <c r="AY59" s="345">
        <v>0</v>
      </c>
      <c r="AZ59" s="345">
        <v>0</v>
      </c>
      <c r="BA59" s="345">
        <v>0</v>
      </c>
      <c r="BB59" s="345">
        <v>0</v>
      </c>
      <c r="BC59" s="345">
        <v>0</v>
      </c>
      <c r="BD59" s="345">
        <v>0</v>
      </c>
      <c r="BE59" s="345">
        <v>0</v>
      </c>
      <c r="BF59" s="345">
        <v>121</v>
      </c>
      <c r="BG59" s="345">
        <v>0</v>
      </c>
      <c r="BH59" s="345">
        <v>0</v>
      </c>
      <c r="BI59" s="345">
        <v>0</v>
      </c>
      <c r="BJ59" s="345">
        <v>0</v>
      </c>
      <c r="BK59" s="345">
        <v>0</v>
      </c>
      <c r="BL59" s="345">
        <v>0</v>
      </c>
      <c r="BM59" s="345">
        <v>0</v>
      </c>
      <c r="BN59" s="345">
        <v>0</v>
      </c>
      <c r="BO59" s="345">
        <v>0</v>
      </c>
      <c r="BP59" s="345">
        <v>0</v>
      </c>
      <c r="BQ59" s="345">
        <v>0</v>
      </c>
      <c r="BR59" s="345">
        <v>0</v>
      </c>
      <c r="BS59" s="345">
        <v>0</v>
      </c>
      <c r="BT59" s="345">
        <v>0</v>
      </c>
      <c r="BU59" s="345">
        <v>0</v>
      </c>
      <c r="BV59" s="345">
        <v>0</v>
      </c>
      <c r="BW59" s="345">
        <v>0</v>
      </c>
      <c r="BX59" s="345">
        <v>0</v>
      </c>
      <c r="BY59" s="345">
        <v>0</v>
      </c>
      <c r="BZ59" s="345">
        <v>0</v>
      </c>
      <c r="CA59" s="345">
        <v>0</v>
      </c>
      <c r="CB59" s="345">
        <v>0</v>
      </c>
      <c r="CC59" s="345">
        <v>0</v>
      </c>
      <c r="CD59" s="345">
        <v>0</v>
      </c>
      <c r="CE59" s="345">
        <v>0</v>
      </c>
      <c r="CF59" s="345">
        <v>0</v>
      </c>
      <c r="CG59" s="345">
        <v>0</v>
      </c>
      <c r="CH59" s="345">
        <v>0</v>
      </c>
      <c r="CI59" s="345">
        <v>0</v>
      </c>
      <c r="CJ59" s="345">
        <v>0</v>
      </c>
      <c r="CK59" s="345">
        <v>0</v>
      </c>
      <c r="CL59" s="345">
        <v>0</v>
      </c>
      <c r="CM59" s="345">
        <v>124</v>
      </c>
      <c r="CN59" s="345">
        <v>0</v>
      </c>
      <c r="CO59" s="345">
        <v>0</v>
      </c>
      <c r="CP59" s="345">
        <v>0</v>
      </c>
      <c r="CQ59" s="345">
        <v>0</v>
      </c>
      <c r="CR59" s="345">
        <v>0</v>
      </c>
      <c r="CS59" s="345">
        <v>0</v>
      </c>
      <c r="CT59" s="345">
        <v>0</v>
      </c>
      <c r="CU59" s="345">
        <v>0</v>
      </c>
      <c r="CV59" s="345">
        <v>0</v>
      </c>
      <c r="CW59" s="345">
        <v>442</v>
      </c>
      <c r="CX59" s="345">
        <v>0</v>
      </c>
      <c r="CY59" s="345">
        <v>0</v>
      </c>
      <c r="CZ59" s="345">
        <v>0</v>
      </c>
      <c r="DA59" s="345">
        <v>0</v>
      </c>
      <c r="DB59" s="345">
        <v>0</v>
      </c>
      <c r="DC59" s="345">
        <v>0</v>
      </c>
      <c r="DD59" s="345">
        <v>0</v>
      </c>
      <c r="DE59" s="346">
        <v>0</v>
      </c>
      <c r="DF59" s="347">
        <v>687</v>
      </c>
      <c r="DG59" s="348">
        <v>0</v>
      </c>
      <c r="DH59" s="348">
        <v>1167</v>
      </c>
      <c r="DI59" s="348">
        <v>0</v>
      </c>
      <c r="DJ59" s="348">
        <v>0</v>
      </c>
      <c r="DK59" s="348">
        <v>505</v>
      </c>
      <c r="DL59" s="348">
        <v>16300</v>
      </c>
      <c r="DM59" s="346">
        <v>-27</v>
      </c>
      <c r="DN59" s="347">
        <v>17945</v>
      </c>
      <c r="DO59" s="347">
        <v>18632</v>
      </c>
      <c r="DP59" s="346">
        <v>0</v>
      </c>
      <c r="DQ59" s="347">
        <v>17945</v>
      </c>
      <c r="DR59" s="347">
        <v>18632</v>
      </c>
      <c r="DS59" s="348">
        <v>-15930</v>
      </c>
      <c r="DT59" s="347">
        <v>2015</v>
      </c>
      <c r="DU59" s="347">
        <v>2702</v>
      </c>
    </row>
    <row r="60" spans="1:125">
      <c r="A60" s="349" t="s">
        <v>278</v>
      </c>
      <c r="B60" s="350" t="s">
        <v>279</v>
      </c>
      <c r="C60" s="344">
        <v>0</v>
      </c>
      <c r="D60" s="345">
        <v>0</v>
      </c>
      <c r="E60" s="345">
        <v>0</v>
      </c>
      <c r="F60" s="345">
        <v>0</v>
      </c>
      <c r="G60" s="345">
        <v>0</v>
      </c>
      <c r="H60" s="345">
        <v>0</v>
      </c>
      <c r="I60" s="345">
        <v>0</v>
      </c>
      <c r="J60" s="345">
        <v>0</v>
      </c>
      <c r="K60" s="345">
        <v>0</v>
      </c>
      <c r="L60" s="345">
        <v>0</v>
      </c>
      <c r="M60" s="345">
        <v>0</v>
      </c>
      <c r="N60" s="345">
        <v>0</v>
      </c>
      <c r="O60" s="345">
        <v>0</v>
      </c>
      <c r="P60" s="345">
        <v>0</v>
      </c>
      <c r="Q60" s="345">
        <v>0</v>
      </c>
      <c r="R60" s="345">
        <v>0</v>
      </c>
      <c r="S60" s="345">
        <v>0</v>
      </c>
      <c r="T60" s="345">
        <v>0</v>
      </c>
      <c r="U60" s="345">
        <v>0</v>
      </c>
      <c r="V60" s="345">
        <v>0</v>
      </c>
      <c r="W60" s="345">
        <v>0</v>
      </c>
      <c r="X60" s="345">
        <v>0</v>
      </c>
      <c r="Y60" s="345">
        <v>0</v>
      </c>
      <c r="Z60" s="345">
        <v>0</v>
      </c>
      <c r="AA60" s="345">
        <v>0</v>
      </c>
      <c r="AB60" s="345">
        <v>0</v>
      </c>
      <c r="AC60" s="345">
        <v>0</v>
      </c>
      <c r="AD60" s="345">
        <v>0</v>
      </c>
      <c r="AE60" s="345">
        <v>0</v>
      </c>
      <c r="AF60" s="345">
        <v>0</v>
      </c>
      <c r="AG60" s="345">
        <v>0</v>
      </c>
      <c r="AH60" s="345">
        <v>0</v>
      </c>
      <c r="AI60" s="345">
        <v>0</v>
      </c>
      <c r="AJ60" s="345">
        <v>0</v>
      </c>
      <c r="AK60" s="345">
        <v>0</v>
      </c>
      <c r="AL60" s="345">
        <v>0</v>
      </c>
      <c r="AM60" s="345">
        <v>0</v>
      </c>
      <c r="AN60" s="345">
        <v>0</v>
      </c>
      <c r="AO60" s="345">
        <v>0</v>
      </c>
      <c r="AP60" s="345">
        <v>0</v>
      </c>
      <c r="AQ60" s="345">
        <v>0</v>
      </c>
      <c r="AR60" s="345">
        <v>0</v>
      </c>
      <c r="AS60" s="345">
        <v>0</v>
      </c>
      <c r="AT60" s="345">
        <v>0</v>
      </c>
      <c r="AU60" s="345">
        <v>62</v>
      </c>
      <c r="AV60" s="345">
        <v>0</v>
      </c>
      <c r="AW60" s="345">
        <v>0</v>
      </c>
      <c r="AX60" s="345">
        <v>0</v>
      </c>
      <c r="AY60" s="345">
        <v>0</v>
      </c>
      <c r="AZ60" s="345">
        <v>0</v>
      </c>
      <c r="BA60" s="345">
        <v>0</v>
      </c>
      <c r="BB60" s="345">
        <v>0</v>
      </c>
      <c r="BC60" s="345">
        <v>0</v>
      </c>
      <c r="BD60" s="345">
        <v>0</v>
      </c>
      <c r="BE60" s="345">
        <v>0</v>
      </c>
      <c r="BF60" s="345">
        <v>1392</v>
      </c>
      <c r="BG60" s="345">
        <v>40457</v>
      </c>
      <c r="BH60" s="345">
        <v>0</v>
      </c>
      <c r="BI60" s="345">
        <v>1219</v>
      </c>
      <c r="BJ60" s="345">
        <v>0</v>
      </c>
      <c r="BK60" s="345">
        <v>0</v>
      </c>
      <c r="BL60" s="345">
        <v>0</v>
      </c>
      <c r="BM60" s="345">
        <v>0</v>
      </c>
      <c r="BN60" s="345">
        <v>0</v>
      </c>
      <c r="BO60" s="345">
        <v>0</v>
      </c>
      <c r="BP60" s="345">
        <v>0</v>
      </c>
      <c r="BQ60" s="345">
        <v>0</v>
      </c>
      <c r="BR60" s="345">
        <v>0</v>
      </c>
      <c r="BS60" s="345">
        <v>0</v>
      </c>
      <c r="BT60" s="345">
        <v>0</v>
      </c>
      <c r="BU60" s="345">
        <v>0</v>
      </c>
      <c r="BV60" s="345">
        <v>0</v>
      </c>
      <c r="BW60" s="345">
        <v>0</v>
      </c>
      <c r="BX60" s="345">
        <v>0</v>
      </c>
      <c r="BY60" s="345">
        <v>0</v>
      </c>
      <c r="BZ60" s="345">
        <v>0</v>
      </c>
      <c r="CA60" s="345">
        <v>14</v>
      </c>
      <c r="CB60" s="345">
        <v>0</v>
      </c>
      <c r="CC60" s="345">
        <v>0</v>
      </c>
      <c r="CD60" s="345">
        <v>0</v>
      </c>
      <c r="CE60" s="345">
        <v>0</v>
      </c>
      <c r="CF60" s="345">
        <v>0</v>
      </c>
      <c r="CG60" s="345">
        <v>0</v>
      </c>
      <c r="CH60" s="345">
        <v>0</v>
      </c>
      <c r="CI60" s="345">
        <v>0</v>
      </c>
      <c r="CJ60" s="345">
        <v>0</v>
      </c>
      <c r="CK60" s="345">
        <v>0</v>
      </c>
      <c r="CL60" s="345">
        <v>0</v>
      </c>
      <c r="CM60" s="345">
        <v>0</v>
      </c>
      <c r="CN60" s="345">
        <v>0</v>
      </c>
      <c r="CO60" s="345">
        <v>0</v>
      </c>
      <c r="CP60" s="345">
        <v>0</v>
      </c>
      <c r="CQ60" s="345">
        <v>0</v>
      </c>
      <c r="CR60" s="345">
        <v>0</v>
      </c>
      <c r="CS60" s="345">
        <v>0</v>
      </c>
      <c r="CT60" s="345">
        <v>0</v>
      </c>
      <c r="CU60" s="345">
        <v>0</v>
      </c>
      <c r="CV60" s="345">
        <v>0</v>
      </c>
      <c r="CW60" s="345">
        <v>17679</v>
      </c>
      <c r="CX60" s="345">
        <v>0</v>
      </c>
      <c r="CY60" s="345">
        <v>0</v>
      </c>
      <c r="CZ60" s="345">
        <v>0</v>
      </c>
      <c r="DA60" s="345">
        <v>0</v>
      </c>
      <c r="DB60" s="345">
        <v>0</v>
      </c>
      <c r="DC60" s="345">
        <v>0</v>
      </c>
      <c r="DD60" s="345">
        <v>0</v>
      </c>
      <c r="DE60" s="346">
        <v>0</v>
      </c>
      <c r="DF60" s="347">
        <v>60823</v>
      </c>
      <c r="DG60" s="348">
        <v>0</v>
      </c>
      <c r="DH60" s="348">
        <v>128</v>
      </c>
      <c r="DI60" s="348">
        <v>0</v>
      </c>
      <c r="DJ60" s="348">
        <v>0</v>
      </c>
      <c r="DK60" s="348">
        <v>0</v>
      </c>
      <c r="DL60" s="348">
        <v>0</v>
      </c>
      <c r="DM60" s="346">
        <v>23</v>
      </c>
      <c r="DN60" s="347">
        <v>151</v>
      </c>
      <c r="DO60" s="347">
        <v>60974</v>
      </c>
      <c r="DP60" s="346">
        <v>105839</v>
      </c>
      <c r="DQ60" s="347">
        <v>105990</v>
      </c>
      <c r="DR60" s="347">
        <v>166813</v>
      </c>
      <c r="DS60" s="348">
        <v>-58754</v>
      </c>
      <c r="DT60" s="347">
        <v>47236</v>
      </c>
      <c r="DU60" s="347">
        <v>108059</v>
      </c>
    </row>
    <row r="61" spans="1:125">
      <c r="A61" s="349" t="s">
        <v>280</v>
      </c>
      <c r="B61" s="350" t="s">
        <v>38</v>
      </c>
      <c r="C61" s="344">
        <v>0</v>
      </c>
      <c r="D61" s="345">
        <v>0</v>
      </c>
      <c r="E61" s="345">
        <v>0</v>
      </c>
      <c r="F61" s="345">
        <v>0</v>
      </c>
      <c r="G61" s="345">
        <v>175</v>
      </c>
      <c r="H61" s="345">
        <v>0</v>
      </c>
      <c r="I61" s="345">
        <v>0</v>
      </c>
      <c r="J61" s="345">
        <v>0</v>
      </c>
      <c r="K61" s="345">
        <v>0</v>
      </c>
      <c r="L61" s="345">
        <v>0</v>
      </c>
      <c r="M61" s="345">
        <v>0</v>
      </c>
      <c r="N61" s="345">
        <v>0</v>
      </c>
      <c r="O61" s="345">
        <v>0</v>
      </c>
      <c r="P61" s="345">
        <v>0</v>
      </c>
      <c r="Q61" s="345">
        <v>0</v>
      </c>
      <c r="R61" s="345">
        <v>0</v>
      </c>
      <c r="S61" s="345">
        <v>0</v>
      </c>
      <c r="T61" s="345">
        <v>0</v>
      </c>
      <c r="U61" s="345">
        <v>0</v>
      </c>
      <c r="V61" s="345">
        <v>0</v>
      </c>
      <c r="W61" s="345">
        <v>0</v>
      </c>
      <c r="X61" s="345">
        <v>0</v>
      </c>
      <c r="Y61" s="345">
        <v>0</v>
      </c>
      <c r="Z61" s="345">
        <v>0</v>
      </c>
      <c r="AA61" s="345">
        <v>0</v>
      </c>
      <c r="AB61" s="345">
        <v>0</v>
      </c>
      <c r="AC61" s="345">
        <v>0</v>
      </c>
      <c r="AD61" s="345">
        <v>0</v>
      </c>
      <c r="AE61" s="345">
        <v>0</v>
      </c>
      <c r="AF61" s="345">
        <v>0</v>
      </c>
      <c r="AG61" s="345">
        <v>0</v>
      </c>
      <c r="AH61" s="345">
        <v>0</v>
      </c>
      <c r="AI61" s="345">
        <v>0</v>
      </c>
      <c r="AJ61" s="345">
        <v>0</v>
      </c>
      <c r="AK61" s="345">
        <v>0</v>
      </c>
      <c r="AL61" s="345">
        <v>0</v>
      </c>
      <c r="AM61" s="345">
        <v>0</v>
      </c>
      <c r="AN61" s="345">
        <v>0</v>
      </c>
      <c r="AO61" s="345">
        <v>0</v>
      </c>
      <c r="AP61" s="345">
        <v>0</v>
      </c>
      <c r="AQ61" s="345">
        <v>0</v>
      </c>
      <c r="AR61" s="345">
        <v>0</v>
      </c>
      <c r="AS61" s="345">
        <v>0</v>
      </c>
      <c r="AT61" s="345">
        <v>0</v>
      </c>
      <c r="AU61" s="345">
        <v>0</v>
      </c>
      <c r="AV61" s="345">
        <v>0</v>
      </c>
      <c r="AW61" s="345">
        <v>0</v>
      </c>
      <c r="AX61" s="345">
        <v>0</v>
      </c>
      <c r="AY61" s="345">
        <v>0</v>
      </c>
      <c r="AZ61" s="345">
        <v>0</v>
      </c>
      <c r="BA61" s="345">
        <v>0</v>
      </c>
      <c r="BB61" s="345">
        <v>0</v>
      </c>
      <c r="BC61" s="345">
        <v>0</v>
      </c>
      <c r="BD61" s="345">
        <v>0</v>
      </c>
      <c r="BE61" s="345">
        <v>0</v>
      </c>
      <c r="BF61" s="345">
        <v>0</v>
      </c>
      <c r="BG61" s="345">
        <v>0</v>
      </c>
      <c r="BH61" s="345">
        <v>367</v>
      </c>
      <c r="BI61" s="345">
        <v>0</v>
      </c>
      <c r="BJ61" s="345">
        <v>0</v>
      </c>
      <c r="BK61" s="345">
        <v>0</v>
      </c>
      <c r="BL61" s="345">
        <v>0</v>
      </c>
      <c r="BM61" s="345">
        <v>0</v>
      </c>
      <c r="BN61" s="345">
        <v>0</v>
      </c>
      <c r="BO61" s="345">
        <v>0</v>
      </c>
      <c r="BP61" s="345">
        <v>0</v>
      </c>
      <c r="BQ61" s="345">
        <v>0</v>
      </c>
      <c r="BR61" s="345">
        <v>0</v>
      </c>
      <c r="BS61" s="345">
        <v>0</v>
      </c>
      <c r="BT61" s="345">
        <v>0</v>
      </c>
      <c r="BU61" s="345">
        <v>0</v>
      </c>
      <c r="BV61" s="345">
        <v>0</v>
      </c>
      <c r="BW61" s="345">
        <v>0</v>
      </c>
      <c r="BX61" s="345">
        <v>0</v>
      </c>
      <c r="BY61" s="345">
        <v>0</v>
      </c>
      <c r="BZ61" s="345">
        <v>0</v>
      </c>
      <c r="CA61" s="345">
        <v>0</v>
      </c>
      <c r="CB61" s="345">
        <v>121</v>
      </c>
      <c r="CC61" s="345">
        <v>0</v>
      </c>
      <c r="CD61" s="345">
        <v>0</v>
      </c>
      <c r="CE61" s="345">
        <v>0</v>
      </c>
      <c r="CF61" s="345">
        <v>10</v>
      </c>
      <c r="CG61" s="345">
        <v>0</v>
      </c>
      <c r="CH61" s="345">
        <v>0</v>
      </c>
      <c r="CI61" s="345">
        <v>0</v>
      </c>
      <c r="CJ61" s="345">
        <v>0</v>
      </c>
      <c r="CK61" s="345">
        <v>0</v>
      </c>
      <c r="CL61" s="345">
        <v>0</v>
      </c>
      <c r="CM61" s="345">
        <v>435</v>
      </c>
      <c r="CN61" s="345">
        <v>14</v>
      </c>
      <c r="CO61" s="345">
        <v>16</v>
      </c>
      <c r="CP61" s="345">
        <v>0</v>
      </c>
      <c r="CQ61" s="345">
        <v>0</v>
      </c>
      <c r="CR61" s="345">
        <v>0</v>
      </c>
      <c r="CS61" s="345">
        <v>0</v>
      </c>
      <c r="CT61" s="345">
        <v>0</v>
      </c>
      <c r="CU61" s="345">
        <v>0</v>
      </c>
      <c r="CV61" s="345">
        <v>0</v>
      </c>
      <c r="CW61" s="345">
        <v>0</v>
      </c>
      <c r="CX61" s="345">
        <v>0</v>
      </c>
      <c r="CY61" s="345">
        <v>0</v>
      </c>
      <c r="CZ61" s="345">
        <v>0</v>
      </c>
      <c r="DA61" s="345">
        <v>0</v>
      </c>
      <c r="DB61" s="345">
        <v>0</v>
      </c>
      <c r="DC61" s="345">
        <v>0</v>
      </c>
      <c r="DD61" s="345">
        <v>0</v>
      </c>
      <c r="DE61" s="346">
        <v>0</v>
      </c>
      <c r="DF61" s="347">
        <v>1138</v>
      </c>
      <c r="DG61" s="348">
        <v>0</v>
      </c>
      <c r="DH61" s="348">
        <v>94</v>
      </c>
      <c r="DI61" s="348">
        <v>0</v>
      </c>
      <c r="DJ61" s="348">
        <v>0</v>
      </c>
      <c r="DK61" s="348">
        <v>120</v>
      </c>
      <c r="DL61" s="348">
        <v>384</v>
      </c>
      <c r="DM61" s="346">
        <v>55</v>
      </c>
      <c r="DN61" s="347">
        <v>653</v>
      </c>
      <c r="DO61" s="347">
        <v>1791</v>
      </c>
      <c r="DP61" s="346">
        <v>1616</v>
      </c>
      <c r="DQ61" s="347">
        <v>2269</v>
      </c>
      <c r="DR61" s="347">
        <v>3407</v>
      </c>
      <c r="DS61" s="348">
        <v>-1509</v>
      </c>
      <c r="DT61" s="347">
        <v>760</v>
      </c>
      <c r="DU61" s="347">
        <v>1898</v>
      </c>
    </row>
    <row r="62" spans="1:125">
      <c r="A62" s="349" t="s">
        <v>281</v>
      </c>
      <c r="B62" s="350" t="s">
        <v>40</v>
      </c>
      <c r="C62" s="344">
        <v>0</v>
      </c>
      <c r="D62" s="345">
        <v>0</v>
      </c>
      <c r="E62" s="345">
        <v>0</v>
      </c>
      <c r="F62" s="345">
        <v>0</v>
      </c>
      <c r="G62" s="345">
        <v>0</v>
      </c>
      <c r="H62" s="345">
        <v>0</v>
      </c>
      <c r="I62" s="345">
        <v>0</v>
      </c>
      <c r="J62" s="345">
        <v>0</v>
      </c>
      <c r="K62" s="345">
        <v>0</v>
      </c>
      <c r="L62" s="345">
        <v>0</v>
      </c>
      <c r="M62" s="345">
        <v>0</v>
      </c>
      <c r="N62" s="345">
        <v>0</v>
      </c>
      <c r="O62" s="345">
        <v>0</v>
      </c>
      <c r="P62" s="345">
        <v>0</v>
      </c>
      <c r="Q62" s="345">
        <v>0</v>
      </c>
      <c r="R62" s="345">
        <v>0</v>
      </c>
      <c r="S62" s="345">
        <v>0</v>
      </c>
      <c r="T62" s="345">
        <v>0</v>
      </c>
      <c r="U62" s="345">
        <v>0</v>
      </c>
      <c r="V62" s="345">
        <v>0</v>
      </c>
      <c r="W62" s="345">
        <v>0</v>
      </c>
      <c r="X62" s="345">
        <v>0</v>
      </c>
      <c r="Y62" s="345">
        <v>0</v>
      </c>
      <c r="Z62" s="345">
        <v>0</v>
      </c>
      <c r="AA62" s="345">
        <v>0</v>
      </c>
      <c r="AB62" s="345">
        <v>0</v>
      </c>
      <c r="AC62" s="345">
        <v>0</v>
      </c>
      <c r="AD62" s="345">
        <v>0</v>
      </c>
      <c r="AE62" s="345">
        <v>0</v>
      </c>
      <c r="AF62" s="345">
        <v>0</v>
      </c>
      <c r="AG62" s="345">
        <v>0</v>
      </c>
      <c r="AH62" s="345">
        <v>0</v>
      </c>
      <c r="AI62" s="345">
        <v>0</v>
      </c>
      <c r="AJ62" s="345">
        <v>0</v>
      </c>
      <c r="AK62" s="345">
        <v>0</v>
      </c>
      <c r="AL62" s="345">
        <v>0</v>
      </c>
      <c r="AM62" s="345">
        <v>0</v>
      </c>
      <c r="AN62" s="345">
        <v>0</v>
      </c>
      <c r="AO62" s="345">
        <v>0</v>
      </c>
      <c r="AP62" s="345">
        <v>0</v>
      </c>
      <c r="AQ62" s="345">
        <v>0</v>
      </c>
      <c r="AR62" s="345">
        <v>0</v>
      </c>
      <c r="AS62" s="345">
        <v>0</v>
      </c>
      <c r="AT62" s="345">
        <v>0</v>
      </c>
      <c r="AU62" s="345">
        <v>0</v>
      </c>
      <c r="AV62" s="345">
        <v>0</v>
      </c>
      <c r="AW62" s="345">
        <v>0</v>
      </c>
      <c r="AX62" s="345">
        <v>0</v>
      </c>
      <c r="AY62" s="345">
        <v>0</v>
      </c>
      <c r="AZ62" s="345">
        <v>0</v>
      </c>
      <c r="BA62" s="345">
        <v>0</v>
      </c>
      <c r="BB62" s="345">
        <v>0</v>
      </c>
      <c r="BC62" s="345">
        <v>0</v>
      </c>
      <c r="BD62" s="345">
        <v>0</v>
      </c>
      <c r="BE62" s="345">
        <v>0</v>
      </c>
      <c r="BF62" s="345">
        <v>0</v>
      </c>
      <c r="BG62" s="345">
        <v>0</v>
      </c>
      <c r="BH62" s="345">
        <v>0</v>
      </c>
      <c r="BI62" s="345">
        <v>1844</v>
      </c>
      <c r="BJ62" s="345">
        <v>0</v>
      </c>
      <c r="BK62" s="345">
        <v>0</v>
      </c>
      <c r="BL62" s="345">
        <v>0</v>
      </c>
      <c r="BM62" s="345">
        <v>0</v>
      </c>
      <c r="BN62" s="345">
        <v>0</v>
      </c>
      <c r="BO62" s="345">
        <v>0</v>
      </c>
      <c r="BP62" s="345">
        <v>0</v>
      </c>
      <c r="BQ62" s="345">
        <v>0</v>
      </c>
      <c r="BR62" s="345">
        <v>0</v>
      </c>
      <c r="BS62" s="345">
        <v>0</v>
      </c>
      <c r="BT62" s="345">
        <v>0</v>
      </c>
      <c r="BU62" s="345">
        <v>0</v>
      </c>
      <c r="BV62" s="345">
        <v>0</v>
      </c>
      <c r="BW62" s="345">
        <v>0</v>
      </c>
      <c r="BX62" s="345">
        <v>0</v>
      </c>
      <c r="BY62" s="345">
        <v>588</v>
      </c>
      <c r="BZ62" s="345">
        <v>0</v>
      </c>
      <c r="CA62" s="345">
        <v>0</v>
      </c>
      <c r="CB62" s="345">
        <v>0</v>
      </c>
      <c r="CC62" s="345">
        <v>300</v>
      </c>
      <c r="CD62" s="345">
        <v>0</v>
      </c>
      <c r="CE62" s="345">
        <v>0</v>
      </c>
      <c r="CF62" s="345">
        <v>30</v>
      </c>
      <c r="CG62" s="345">
        <v>0</v>
      </c>
      <c r="CH62" s="345">
        <v>0</v>
      </c>
      <c r="CI62" s="345">
        <v>0</v>
      </c>
      <c r="CJ62" s="345">
        <v>0</v>
      </c>
      <c r="CK62" s="345">
        <v>0</v>
      </c>
      <c r="CL62" s="345">
        <v>0</v>
      </c>
      <c r="CM62" s="345">
        <v>1405</v>
      </c>
      <c r="CN62" s="345">
        <v>0</v>
      </c>
      <c r="CO62" s="345">
        <v>0</v>
      </c>
      <c r="CP62" s="345">
        <v>0</v>
      </c>
      <c r="CQ62" s="345">
        <v>0</v>
      </c>
      <c r="CR62" s="345">
        <v>0</v>
      </c>
      <c r="CS62" s="345">
        <v>0</v>
      </c>
      <c r="CT62" s="345">
        <v>0</v>
      </c>
      <c r="CU62" s="345">
        <v>0</v>
      </c>
      <c r="CV62" s="345">
        <v>0</v>
      </c>
      <c r="CW62" s="345">
        <v>311</v>
      </c>
      <c r="CX62" s="345">
        <v>1</v>
      </c>
      <c r="CY62" s="345">
        <v>0</v>
      </c>
      <c r="CZ62" s="345">
        <v>0</v>
      </c>
      <c r="DA62" s="345">
        <v>0</v>
      </c>
      <c r="DB62" s="345">
        <v>0</v>
      </c>
      <c r="DC62" s="345">
        <v>5</v>
      </c>
      <c r="DD62" s="345">
        <v>0</v>
      </c>
      <c r="DE62" s="346">
        <v>0</v>
      </c>
      <c r="DF62" s="347">
        <v>4484</v>
      </c>
      <c r="DG62" s="348">
        <v>0</v>
      </c>
      <c r="DH62" s="348">
        <v>319</v>
      </c>
      <c r="DI62" s="348">
        <v>0</v>
      </c>
      <c r="DJ62" s="348">
        <v>0</v>
      </c>
      <c r="DK62" s="348">
        <v>580</v>
      </c>
      <c r="DL62" s="348">
        <v>4272</v>
      </c>
      <c r="DM62" s="346">
        <v>20</v>
      </c>
      <c r="DN62" s="347">
        <v>5191</v>
      </c>
      <c r="DO62" s="347">
        <v>9675</v>
      </c>
      <c r="DP62" s="346">
        <v>8170</v>
      </c>
      <c r="DQ62" s="347">
        <v>13361</v>
      </c>
      <c r="DR62" s="347">
        <v>17845</v>
      </c>
      <c r="DS62" s="348">
        <v>-7594</v>
      </c>
      <c r="DT62" s="347">
        <v>5767</v>
      </c>
      <c r="DU62" s="347">
        <v>10251</v>
      </c>
    </row>
    <row r="63" spans="1:125">
      <c r="A63" s="349" t="s">
        <v>282</v>
      </c>
      <c r="B63" s="350" t="s">
        <v>42</v>
      </c>
      <c r="C63" s="344">
        <v>25</v>
      </c>
      <c r="D63" s="345">
        <v>2</v>
      </c>
      <c r="E63" s="345">
        <v>2</v>
      </c>
      <c r="F63" s="345">
        <v>4</v>
      </c>
      <c r="G63" s="345">
        <v>28</v>
      </c>
      <c r="H63" s="345">
        <v>1</v>
      </c>
      <c r="I63" s="345">
        <v>18</v>
      </c>
      <c r="J63" s="345">
        <v>80</v>
      </c>
      <c r="K63" s="345">
        <v>58</v>
      </c>
      <c r="L63" s="345">
        <v>0</v>
      </c>
      <c r="M63" s="345">
        <v>0</v>
      </c>
      <c r="N63" s="345">
        <v>3</v>
      </c>
      <c r="O63" s="345">
        <v>2109</v>
      </c>
      <c r="P63" s="345">
        <v>39</v>
      </c>
      <c r="Q63" s="345">
        <v>182</v>
      </c>
      <c r="R63" s="345">
        <v>4</v>
      </c>
      <c r="S63" s="345">
        <v>4</v>
      </c>
      <c r="T63" s="345">
        <v>1</v>
      </c>
      <c r="U63" s="345">
        <v>0</v>
      </c>
      <c r="V63" s="345">
        <v>0</v>
      </c>
      <c r="W63" s="345">
        <v>0</v>
      </c>
      <c r="X63" s="345">
        <v>0</v>
      </c>
      <c r="Y63" s="345">
        <v>0</v>
      </c>
      <c r="Z63" s="345">
        <v>0</v>
      </c>
      <c r="AA63" s="345">
        <v>22</v>
      </c>
      <c r="AB63" s="345">
        <v>14</v>
      </c>
      <c r="AC63" s="345">
        <v>0</v>
      </c>
      <c r="AD63" s="345">
        <v>2</v>
      </c>
      <c r="AE63" s="345">
        <v>20</v>
      </c>
      <c r="AF63" s="345">
        <v>0</v>
      </c>
      <c r="AG63" s="345">
        <v>314</v>
      </c>
      <c r="AH63" s="345">
        <v>122</v>
      </c>
      <c r="AI63" s="345">
        <v>2</v>
      </c>
      <c r="AJ63" s="345">
        <v>1</v>
      </c>
      <c r="AK63" s="345">
        <v>4</v>
      </c>
      <c r="AL63" s="345">
        <v>0</v>
      </c>
      <c r="AM63" s="345">
        <v>1</v>
      </c>
      <c r="AN63" s="345">
        <v>56</v>
      </c>
      <c r="AO63" s="345">
        <v>0</v>
      </c>
      <c r="AP63" s="345">
        <v>0</v>
      </c>
      <c r="AQ63" s="345">
        <v>79</v>
      </c>
      <c r="AR63" s="345">
        <v>1</v>
      </c>
      <c r="AS63" s="345">
        <v>6</v>
      </c>
      <c r="AT63" s="345">
        <v>1</v>
      </c>
      <c r="AU63" s="345">
        <v>329</v>
      </c>
      <c r="AV63" s="345">
        <v>80</v>
      </c>
      <c r="AW63" s="345">
        <v>22</v>
      </c>
      <c r="AX63" s="345">
        <v>501</v>
      </c>
      <c r="AY63" s="345">
        <v>71</v>
      </c>
      <c r="AZ63" s="345">
        <v>1</v>
      </c>
      <c r="BA63" s="345">
        <v>31</v>
      </c>
      <c r="BB63" s="345">
        <v>28</v>
      </c>
      <c r="BC63" s="345">
        <v>142</v>
      </c>
      <c r="BD63" s="345">
        <v>67</v>
      </c>
      <c r="BE63" s="345">
        <v>0</v>
      </c>
      <c r="BF63" s="345">
        <v>1</v>
      </c>
      <c r="BG63" s="345">
        <v>41</v>
      </c>
      <c r="BH63" s="345">
        <v>0</v>
      </c>
      <c r="BI63" s="345">
        <v>5</v>
      </c>
      <c r="BJ63" s="345">
        <v>6121</v>
      </c>
      <c r="BK63" s="345">
        <v>0</v>
      </c>
      <c r="BL63" s="345">
        <v>315</v>
      </c>
      <c r="BM63" s="345">
        <v>339</v>
      </c>
      <c r="BN63" s="345">
        <v>595</v>
      </c>
      <c r="BO63" s="345">
        <v>136</v>
      </c>
      <c r="BP63" s="345">
        <v>2</v>
      </c>
      <c r="BQ63" s="345">
        <v>0</v>
      </c>
      <c r="BR63" s="345">
        <v>23</v>
      </c>
      <c r="BS63" s="345">
        <v>18</v>
      </c>
      <c r="BT63" s="345">
        <v>182</v>
      </c>
      <c r="BU63" s="345">
        <v>50</v>
      </c>
      <c r="BV63" s="345">
        <v>0</v>
      </c>
      <c r="BW63" s="345">
        <v>1</v>
      </c>
      <c r="BX63" s="345">
        <v>0</v>
      </c>
      <c r="BY63" s="345">
        <v>0</v>
      </c>
      <c r="BZ63" s="345">
        <v>35</v>
      </c>
      <c r="CA63" s="345">
        <v>1</v>
      </c>
      <c r="CB63" s="345">
        <v>1</v>
      </c>
      <c r="CC63" s="345">
        <v>0</v>
      </c>
      <c r="CD63" s="345">
        <v>0</v>
      </c>
      <c r="CE63" s="345">
        <v>0</v>
      </c>
      <c r="CF63" s="345">
        <v>2</v>
      </c>
      <c r="CG63" s="345">
        <v>0</v>
      </c>
      <c r="CH63" s="345">
        <v>153</v>
      </c>
      <c r="CI63" s="345">
        <v>49</v>
      </c>
      <c r="CJ63" s="345">
        <v>98</v>
      </c>
      <c r="CK63" s="345">
        <v>2</v>
      </c>
      <c r="CL63" s="345">
        <v>177</v>
      </c>
      <c r="CM63" s="345">
        <v>528</v>
      </c>
      <c r="CN63" s="345">
        <v>623</v>
      </c>
      <c r="CO63" s="345">
        <v>360</v>
      </c>
      <c r="CP63" s="345">
        <v>85</v>
      </c>
      <c r="CQ63" s="345">
        <v>13</v>
      </c>
      <c r="CR63" s="345">
        <v>358</v>
      </c>
      <c r="CS63" s="345">
        <v>226</v>
      </c>
      <c r="CT63" s="345">
        <v>305</v>
      </c>
      <c r="CU63" s="345">
        <v>248</v>
      </c>
      <c r="CV63" s="345">
        <v>20</v>
      </c>
      <c r="CW63" s="345">
        <v>101</v>
      </c>
      <c r="CX63" s="345">
        <v>641</v>
      </c>
      <c r="CY63" s="345">
        <v>108</v>
      </c>
      <c r="CZ63" s="345">
        <v>357</v>
      </c>
      <c r="DA63" s="345">
        <v>133</v>
      </c>
      <c r="DB63" s="345">
        <v>274</v>
      </c>
      <c r="DC63" s="345">
        <v>438</v>
      </c>
      <c r="DD63" s="345">
        <v>1575</v>
      </c>
      <c r="DE63" s="346">
        <v>17</v>
      </c>
      <c r="DF63" s="347">
        <v>19234</v>
      </c>
      <c r="DG63" s="348">
        <v>1207</v>
      </c>
      <c r="DH63" s="348">
        <v>14880</v>
      </c>
      <c r="DI63" s="348">
        <v>0</v>
      </c>
      <c r="DJ63" s="348">
        <v>0</v>
      </c>
      <c r="DK63" s="348">
        <v>1708</v>
      </c>
      <c r="DL63" s="348">
        <v>15646</v>
      </c>
      <c r="DM63" s="346">
        <v>1445</v>
      </c>
      <c r="DN63" s="347">
        <v>34886</v>
      </c>
      <c r="DO63" s="347">
        <v>54120</v>
      </c>
      <c r="DP63" s="346">
        <v>67262</v>
      </c>
      <c r="DQ63" s="347">
        <v>102148</v>
      </c>
      <c r="DR63" s="347">
        <v>121382</v>
      </c>
      <c r="DS63" s="348">
        <v>-35973</v>
      </c>
      <c r="DT63" s="347">
        <v>66175</v>
      </c>
      <c r="DU63" s="347">
        <v>85409</v>
      </c>
    </row>
    <row r="64" spans="1:125">
      <c r="A64" s="349" t="s">
        <v>283</v>
      </c>
      <c r="B64" s="350" t="s">
        <v>43</v>
      </c>
      <c r="C64" s="344">
        <v>74</v>
      </c>
      <c r="D64" s="345">
        <v>145</v>
      </c>
      <c r="E64" s="345">
        <v>0</v>
      </c>
      <c r="F64" s="345">
        <v>112</v>
      </c>
      <c r="G64" s="345">
        <v>0</v>
      </c>
      <c r="H64" s="345">
        <v>0</v>
      </c>
      <c r="I64" s="345">
        <v>0</v>
      </c>
      <c r="J64" s="345">
        <v>0</v>
      </c>
      <c r="K64" s="345">
        <v>16</v>
      </c>
      <c r="L64" s="345">
        <v>14</v>
      </c>
      <c r="M64" s="345">
        <v>0</v>
      </c>
      <c r="N64" s="345">
        <v>7</v>
      </c>
      <c r="O64" s="345">
        <v>0</v>
      </c>
      <c r="P64" s="345">
        <v>124</v>
      </c>
      <c r="Q64" s="345">
        <v>0</v>
      </c>
      <c r="R64" s="345">
        <v>54</v>
      </c>
      <c r="S64" s="345">
        <v>0</v>
      </c>
      <c r="T64" s="345">
        <v>0</v>
      </c>
      <c r="U64" s="345">
        <v>0</v>
      </c>
      <c r="V64" s="345">
        <v>10</v>
      </c>
      <c r="W64" s="345">
        <v>0</v>
      </c>
      <c r="X64" s="345">
        <v>0</v>
      </c>
      <c r="Y64" s="345">
        <v>0</v>
      </c>
      <c r="Z64" s="345">
        <v>0</v>
      </c>
      <c r="AA64" s="345">
        <v>0</v>
      </c>
      <c r="AB64" s="345">
        <v>0</v>
      </c>
      <c r="AC64" s="345">
        <v>0</v>
      </c>
      <c r="AD64" s="345">
        <v>0</v>
      </c>
      <c r="AE64" s="345">
        <v>125</v>
      </c>
      <c r="AF64" s="345">
        <v>0</v>
      </c>
      <c r="AG64" s="345">
        <v>0</v>
      </c>
      <c r="AH64" s="345">
        <v>457</v>
      </c>
      <c r="AI64" s="345">
        <v>45</v>
      </c>
      <c r="AJ64" s="345">
        <v>4</v>
      </c>
      <c r="AK64" s="345">
        <v>2</v>
      </c>
      <c r="AL64" s="345">
        <v>12</v>
      </c>
      <c r="AM64" s="345">
        <v>5</v>
      </c>
      <c r="AN64" s="345">
        <v>101</v>
      </c>
      <c r="AO64" s="345">
        <v>0</v>
      </c>
      <c r="AP64" s="345">
        <v>1210</v>
      </c>
      <c r="AQ64" s="345">
        <v>207</v>
      </c>
      <c r="AR64" s="345">
        <v>0</v>
      </c>
      <c r="AS64" s="345">
        <v>24</v>
      </c>
      <c r="AT64" s="345">
        <v>0</v>
      </c>
      <c r="AU64" s="345">
        <v>0</v>
      </c>
      <c r="AV64" s="345">
        <v>0</v>
      </c>
      <c r="AW64" s="345">
        <v>21</v>
      </c>
      <c r="AX64" s="345">
        <v>0</v>
      </c>
      <c r="AY64" s="345">
        <v>0</v>
      </c>
      <c r="AZ64" s="345">
        <v>0</v>
      </c>
      <c r="BA64" s="345">
        <v>0</v>
      </c>
      <c r="BB64" s="345">
        <v>0</v>
      </c>
      <c r="BC64" s="345">
        <v>0</v>
      </c>
      <c r="BD64" s="345">
        <v>0</v>
      </c>
      <c r="BE64" s="345">
        <v>0</v>
      </c>
      <c r="BF64" s="345">
        <v>0</v>
      </c>
      <c r="BG64" s="345">
        <v>25</v>
      </c>
      <c r="BH64" s="345">
        <v>0</v>
      </c>
      <c r="BI64" s="345">
        <v>0</v>
      </c>
      <c r="BJ64" s="345">
        <v>1</v>
      </c>
      <c r="BK64" s="345">
        <v>0</v>
      </c>
      <c r="BL64" s="345">
        <v>0</v>
      </c>
      <c r="BM64" s="345">
        <v>0</v>
      </c>
      <c r="BN64" s="345">
        <v>56</v>
      </c>
      <c r="BO64" s="345">
        <v>1</v>
      </c>
      <c r="BP64" s="345">
        <v>473</v>
      </c>
      <c r="BQ64" s="345">
        <v>48</v>
      </c>
      <c r="BR64" s="345">
        <v>0</v>
      </c>
      <c r="BS64" s="345">
        <v>0</v>
      </c>
      <c r="BT64" s="345">
        <v>0</v>
      </c>
      <c r="BU64" s="345">
        <v>0</v>
      </c>
      <c r="BV64" s="345">
        <v>0</v>
      </c>
      <c r="BW64" s="345">
        <v>0</v>
      </c>
      <c r="BX64" s="345">
        <v>0</v>
      </c>
      <c r="BY64" s="345">
        <v>0</v>
      </c>
      <c r="BZ64" s="345">
        <v>46</v>
      </c>
      <c r="CA64" s="345">
        <v>0</v>
      </c>
      <c r="CB64" s="345">
        <v>0</v>
      </c>
      <c r="CC64" s="345">
        <v>0</v>
      </c>
      <c r="CD64" s="345">
        <v>0</v>
      </c>
      <c r="CE64" s="345">
        <v>0</v>
      </c>
      <c r="CF64" s="345">
        <v>0</v>
      </c>
      <c r="CG64" s="345">
        <v>0</v>
      </c>
      <c r="CH64" s="345">
        <v>0</v>
      </c>
      <c r="CI64" s="345">
        <v>0</v>
      </c>
      <c r="CJ64" s="345">
        <v>0</v>
      </c>
      <c r="CK64" s="345">
        <v>0</v>
      </c>
      <c r="CL64" s="345">
        <v>0</v>
      </c>
      <c r="CM64" s="345">
        <v>0</v>
      </c>
      <c r="CN64" s="345">
        <v>0</v>
      </c>
      <c r="CO64" s="345">
        <v>0</v>
      </c>
      <c r="CP64" s="345">
        <v>0</v>
      </c>
      <c r="CQ64" s="345">
        <v>0</v>
      </c>
      <c r="CR64" s="345">
        <v>0</v>
      </c>
      <c r="CS64" s="345">
        <v>0</v>
      </c>
      <c r="CT64" s="345">
        <v>0</v>
      </c>
      <c r="CU64" s="345">
        <v>0</v>
      </c>
      <c r="CV64" s="345">
        <v>0</v>
      </c>
      <c r="CW64" s="345">
        <v>0</v>
      </c>
      <c r="CX64" s="345">
        <v>0</v>
      </c>
      <c r="CY64" s="345">
        <v>0</v>
      </c>
      <c r="CZ64" s="345">
        <v>12</v>
      </c>
      <c r="DA64" s="345">
        <v>0</v>
      </c>
      <c r="DB64" s="345">
        <v>0</v>
      </c>
      <c r="DC64" s="345">
        <v>0</v>
      </c>
      <c r="DD64" s="345">
        <v>0</v>
      </c>
      <c r="DE64" s="346">
        <v>0</v>
      </c>
      <c r="DF64" s="347">
        <v>3431</v>
      </c>
      <c r="DG64" s="348">
        <v>0</v>
      </c>
      <c r="DH64" s="348">
        <v>766</v>
      </c>
      <c r="DI64" s="348">
        <v>0</v>
      </c>
      <c r="DJ64" s="348">
        <v>0</v>
      </c>
      <c r="DK64" s="348">
        <v>0</v>
      </c>
      <c r="DL64" s="348">
        <v>0</v>
      </c>
      <c r="DM64" s="346">
        <v>0</v>
      </c>
      <c r="DN64" s="347">
        <v>766</v>
      </c>
      <c r="DO64" s="347">
        <v>4197</v>
      </c>
      <c r="DP64" s="346">
        <v>781</v>
      </c>
      <c r="DQ64" s="347">
        <v>1547</v>
      </c>
      <c r="DR64" s="347">
        <v>4978</v>
      </c>
      <c r="DS64" s="348">
        <v>-746</v>
      </c>
      <c r="DT64" s="347">
        <v>801</v>
      </c>
      <c r="DU64" s="347">
        <v>4232</v>
      </c>
    </row>
    <row r="65" spans="1:125">
      <c r="A65" s="349" t="s">
        <v>284</v>
      </c>
      <c r="B65" s="350" t="s">
        <v>44</v>
      </c>
      <c r="C65" s="344">
        <v>0</v>
      </c>
      <c r="D65" s="345">
        <v>0</v>
      </c>
      <c r="E65" s="345">
        <v>0</v>
      </c>
      <c r="F65" s="345">
        <v>0</v>
      </c>
      <c r="G65" s="345">
        <v>0</v>
      </c>
      <c r="H65" s="345">
        <v>0</v>
      </c>
      <c r="I65" s="345">
        <v>0</v>
      </c>
      <c r="J65" s="345">
        <v>0</v>
      </c>
      <c r="K65" s="345">
        <v>0</v>
      </c>
      <c r="L65" s="345">
        <v>0</v>
      </c>
      <c r="M65" s="345">
        <v>0</v>
      </c>
      <c r="N65" s="345">
        <v>0</v>
      </c>
      <c r="O65" s="345">
        <v>0</v>
      </c>
      <c r="P65" s="345">
        <v>0</v>
      </c>
      <c r="Q65" s="345">
        <v>0</v>
      </c>
      <c r="R65" s="345">
        <v>0</v>
      </c>
      <c r="S65" s="345">
        <v>0</v>
      </c>
      <c r="T65" s="345">
        <v>0</v>
      </c>
      <c r="U65" s="345">
        <v>0</v>
      </c>
      <c r="V65" s="345">
        <v>0</v>
      </c>
      <c r="W65" s="345">
        <v>0</v>
      </c>
      <c r="X65" s="345">
        <v>0</v>
      </c>
      <c r="Y65" s="345">
        <v>0</v>
      </c>
      <c r="Z65" s="345">
        <v>0</v>
      </c>
      <c r="AA65" s="345">
        <v>0</v>
      </c>
      <c r="AB65" s="345">
        <v>0</v>
      </c>
      <c r="AC65" s="345">
        <v>0</v>
      </c>
      <c r="AD65" s="345">
        <v>0</v>
      </c>
      <c r="AE65" s="345">
        <v>0</v>
      </c>
      <c r="AF65" s="345">
        <v>0</v>
      </c>
      <c r="AG65" s="345">
        <v>0</v>
      </c>
      <c r="AH65" s="345">
        <v>0</v>
      </c>
      <c r="AI65" s="345">
        <v>0</v>
      </c>
      <c r="AJ65" s="345">
        <v>0</v>
      </c>
      <c r="AK65" s="345">
        <v>0</v>
      </c>
      <c r="AL65" s="345">
        <v>0</v>
      </c>
      <c r="AM65" s="345">
        <v>0</v>
      </c>
      <c r="AN65" s="345">
        <v>0</v>
      </c>
      <c r="AO65" s="345">
        <v>0</v>
      </c>
      <c r="AP65" s="345">
        <v>0</v>
      </c>
      <c r="AQ65" s="345">
        <v>0</v>
      </c>
      <c r="AR65" s="345">
        <v>0</v>
      </c>
      <c r="AS65" s="345">
        <v>0</v>
      </c>
      <c r="AT65" s="345">
        <v>0</v>
      </c>
      <c r="AU65" s="345">
        <v>0</v>
      </c>
      <c r="AV65" s="345">
        <v>0</v>
      </c>
      <c r="AW65" s="345">
        <v>0</v>
      </c>
      <c r="AX65" s="345">
        <v>0</v>
      </c>
      <c r="AY65" s="345">
        <v>0</v>
      </c>
      <c r="AZ65" s="345">
        <v>0</v>
      </c>
      <c r="BA65" s="345">
        <v>0</v>
      </c>
      <c r="BB65" s="345">
        <v>0</v>
      </c>
      <c r="BC65" s="345">
        <v>0</v>
      </c>
      <c r="BD65" s="345">
        <v>0</v>
      </c>
      <c r="BE65" s="345">
        <v>0</v>
      </c>
      <c r="BF65" s="345">
        <v>0</v>
      </c>
      <c r="BG65" s="345">
        <v>0</v>
      </c>
      <c r="BH65" s="345">
        <v>0</v>
      </c>
      <c r="BI65" s="345">
        <v>0</v>
      </c>
      <c r="BJ65" s="345">
        <v>0</v>
      </c>
      <c r="BK65" s="345">
        <v>0</v>
      </c>
      <c r="BL65" s="345">
        <v>0</v>
      </c>
      <c r="BM65" s="345">
        <v>0</v>
      </c>
      <c r="BN65" s="345">
        <v>0</v>
      </c>
      <c r="BO65" s="345">
        <v>0</v>
      </c>
      <c r="BP65" s="345">
        <v>0</v>
      </c>
      <c r="BQ65" s="345">
        <v>0</v>
      </c>
      <c r="BR65" s="345">
        <v>0</v>
      </c>
      <c r="BS65" s="345">
        <v>0</v>
      </c>
      <c r="BT65" s="345">
        <v>0</v>
      </c>
      <c r="BU65" s="345">
        <v>0</v>
      </c>
      <c r="BV65" s="345">
        <v>0</v>
      </c>
      <c r="BW65" s="345">
        <v>0</v>
      </c>
      <c r="BX65" s="345">
        <v>0</v>
      </c>
      <c r="BY65" s="345">
        <v>0</v>
      </c>
      <c r="BZ65" s="345">
        <v>0</v>
      </c>
      <c r="CA65" s="345">
        <v>0</v>
      </c>
      <c r="CB65" s="345">
        <v>0</v>
      </c>
      <c r="CC65" s="345">
        <v>0</v>
      </c>
      <c r="CD65" s="345">
        <v>0</v>
      </c>
      <c r="CE65" s="345">
        <v>0</v>
      </c>
      <c r="CF65" s="345">
        <v>0</v>
      </c>
      <c r="CG65" s="345">
        <v>0</v>
      </c>
      <c r="CH65" s="345">
        <v>0</v>
      </c>
      <c r="CI65" s="345">
        <v>0</v>
      </c>
      <c r="CJ65" s="345">
        <v>0</v>
      </c>
      <c r="CK65" s="345">
        <v>0</v>
      </c>
      <c r="CL65" s="345">
        <v>0</v>
      </c>
      <c r="CM65" s="345">
        <v>0</v>
      </c>
      <c r="CN65" s="345">
        <v>0</v>
      </c>
      <c r="CO65" s="345">
        <v>0</v>
      </c>
      <c r="CP65" s="345">
        <v>0</v>
      </c>
      <c r="CQ65" s="345">
        <v>0</v>
      </c>
      <c r="CR65" s="345">
        <v>0</v>
      </c>
      <c r="CS65" s="345">
        <v>0</v>
      </c>
      <c r="CT65" s="345">
        <v>0</v>
      </c>
      <c r="CU65" s="345">
        <v>0</v>
      </c>
      <c r="CV65" s="345">
        <v>0</v>
      </c>
      <c r="CW65" s="345">
        <v>0</v>
      </c>
      <c r="CX65" s="345">
        <v>0</v>
      </c>
      <c r="CY65" s="345">
        <v>0</v>
      </c>
      <c r="CZ65" s="345">
        <v>0</v>
      </c>
      <c r="DA65" s="345">
        <v>0</v>
      </c>
      <c r="DB65" s="345">
        <v>0</v>
      </c>
      <c r="DC65" s="345">
        <v>0</v>
      </c>
      <c r="DD65" s="345">
        <v>0</v>
      </c>
      <c r="DE65" s="346">
        <v>0</v>
      </c>
      <c r="DF65" s="347">
        <v>0</v>
      </c>
      <c r="DG65" s="348">
        <v>0</v>
      </c>
      <c r="DH65" s="348">
        <v>0</v>
      </c>
      <c r="DI65" s="348">
        <v>0</v>
      </c>
      <c r="DJ65" s="348">
        <v>0</v>
      </c>
      <c r="DK65" s="348">
        <v>45799</v>
      </c>
      <c r="DL65" s="348">
        <v>175306</v>
      </c>
      <c r="DM65" s="346">
        <v>0</v>
      </c>
      <c r="DN65" s="347">
        <v>221105</v>
      </c>
      <c r="DO65" s="347">
        <v>221105</v>
      </c>
      <c r="DP65" s="346">
        <v>0</v>
      </c>
      <c r="DQ65" s="347">
        <v>221105</v>
      </c>
      <c r="DR65" s="347">
        <v>221105</v>
      </c>
      <c r="DS65" s="348">
        <v>0</v>
      </c>
      <c r="DT65" s="347">
        <v>221105</v>
      </c>
      <c r="DU65" s="347">
        <v>221105</v>
      </c>
    </row>
    <row r="66" spans="1:125">
      <c r="A66" s="349" t="s">
        <v>285</v>
      </c>
      <c r="B66" s="350" t="s">
        <v>45</v>
      </c>
      <c r="C66" s="344">
        <v>554</v>
      </c>
      <c r="D66" s="345">
        <v>63</v>
      </c>
      <c r="E66" s="345">
        <v>34</v>
      </c>
      <c r="F66" s="345">
        <v>20</v>
      </c>
      <c r="G66" s="345">
        <v>0</v>
      </c>
      <c r="H66" s="345">
        <v>2</v>
      </c>
      <c r="I66" s="345">
        <v>26</v>
      </c>
      <c r="J66" s="345">
        <v>145</v>
      </c>
      <c r="K66" s="345">
        <v>20</v>
      </c>
      <c r="L66" s="345">
        <v>0</v>
      </c>
      <c r="M66" s="345">
        <v>0</v>
      </c>
      <c r="N66" s="345">
        <v>22</v>
      </c>
      <c r="O66" s="345">
        <v>164</v>
      </c>
      <c r="P66" s="345">
        <v>18</v>
      </c>
      <c r="Q66" s="345">
        <v>43</v>
      </c>
      <c r="R66" s="345">
        <v>32</v>
      </c>
      <c r="S66" s="345">
        <v>173</v>
      </c>
      <c r="T66" s="345">
        <v>40</v>
      </c>
      <c r="U66" s="345">
        <v>0</v>
      </c>
      <c r="V66" s="345">
        <v>60</v>
      </c>
      <c r="W66" s="345">
        <v>0</v>
      </c>
      <c r="X66" s="345">
        <v>9</v>
      </c>
      <c r="Y66" s="345">
        <v>0</v>
      </c>
      <c r="Z66" s="345">
        <v>0</v>
      </c>
      <c r="AA66" s="345">
        <v>292</v>
      </c>
      <c r="AB66" s="345">
        <v>161</v>
      </c>
      <c r="AC66" s="345">
        <v>0</v>
      </c>
      <c r="AD66" s="345">
        <v>18</v>
      </c>
      <c r="AE66" s="345">
        <v>249</v>
      </c>
      <c r="AF66" s="345">
        <v>3</v>
      </c>
      <c r="AG66" s="345">
        <v>19</v>
      </c>
      <c r="AH66" s="345">
        <v>131</v>
      </c>
      <c r="AI66" s="345">
        <v>135</v>
      </c>
      <c r="AJ66" s="345">
        <v>1</v>
      </c>
      <c r="AK66" s="345">
        <v>97</v>
      </c>
      <c r="AL66" s="345">
        <v>5</v>
      </c>
      <c r="AM66" s="345">
        <v>3</v>
      </c>
      <c r="AN66" s="345">
        <v>93</v>
      </c>
      <c r="AO66" s="345">
        <v>13</v>
      </c>
      <c r="AP66" s="345">
        <v>69</v>
      </c>
      <c r="AQ66" s="345">
        <v>121</v>
      </c>
      <c r="AR66" s="345">
        <v>170</v>
      </c>
      <c r="AS66" s="345">
        <v>119</v>
      </c>
      <c r="AT66" s="345">
        <v>53</v>
      </c>
      <c r="AU66" s="345">
        <v>326</v>
      </c>
      <c r="AV66" s="345">
        <v>60</v>
      </c>
      <c r="AW66" s="345">
        <v>82</v>
      </c>
      <c r="AX66" s="345">
        <v>1015</v>
      </c>
      <c r="AY66" s="345">
        <v>179</v>
      </c>
      <c r="AZ66" s="345">
        <v>4</v>
      </c>
      <c r="BA66" s="345">
        <v>9</v>
      </c>
      <c r="BB66" s="345">
        <v>35</v>
      </c>
      <c r="BC66" s="345">
        <v>50</v>
      </c>
      <c r="BD66" s="345">
        <v>173</v>
      </c>
      <c r="BE66" s="345">
        <v>0</v>
      </c>
      <c r="BF66" s="345">
        <v>2</v>
      </c>
      <c r="BG66" s="345">
        <v>58</v>
      </c>
      <c r="BH66" s="345">
        <v>3</v>
      </c>
      <c r="BI66" s="345">
        <v>12</v>
      </c>
      <c r="BJ66" s="345">
        <v>128</v>
      </c>
      <c r="BK66" s="345">
        <v>1</v>
      </c>
      <c r="BL66" s="345">
        <v>128</v>
      </c>
      <c r="BM66" s="345">
        <v>63</v>
      </c>
      <c r="BN66" s="345">
        <v>67</v>
      </c>
      <c r="BO66" s="345">
        <v>8</v>
      </c>
      <c r="BP66" s="345">
        <v>1406</v>
      </c>
      <c r="BQ66" s="345">
        <v>199</v>
      </c>
      <c r="BR66" s="345">
        <v>1086</v>
      </c>
      <c r="BS66" s="345">
        <v>114</v>
      </c>
      <c r="BT66" s="345">
        <v>1520</v>
      </c>
      <c r="BU66" s="345">
        <v>545</v>
      </c>
      <c r="BV66" s="345">
        <v>106</v>
      </c>
      <c r="BW66" s="345">
        <v>440</v>
      </c>
      <c r="BX66" s="345">
        <v>4631</v>
      </c>
      <c r="BY66" s="345">
        <v>131</v>
      </c>
      <c r="BZ66" s="345">
        <v>128</v>
      </c>
      <c r="CA66" s="345">
        <v>1307</v>
      </c>
      <c r="CB66" s="345">
        <v>14</v>
      </c>
      <c r="CC66" s="345">
        <v>0</v>
      </c>
      <c r="CD66" s="345">
        <v>1</v>
      </c>
      <c r="CE66" s="345">
        <v>85</v>
      </c>
      <c r="CF66" s="345">
        <v>206</v>
      </c>
      <c r="CG66" s="345">
        <v>9</v>
      </c>
      <c r="CH66" s="345">
        <v>413</v>
      </c>
      <c r="CI66" s="345">
        <v>312</v>
      </c>
      <c r="CJ66" s="345">
        <v>6</v>
      </c>
      <c r="CK66" s="345">
        <v>17</v>
      </c>
      <c r="CL66" s="345">
        <v>51</v>
      </c>
      <c r="CM66" s="345">
        <v>3153</v>
      </c>
      <c r="CN66" s="345">
        <v>1101</v>
      </c>
      <c r="CO66" s="345">
        <v>288</v>
      </c>
      <c r="CP66" s="345">
        <v>710</v>
      </c>
      <c r="CQ66" s="345">
        <v>28</v>
      </c>
      <c r="CR66" s="345">
        <v>319</v>
      </c>
      <c r="CS66" s="345">
        <v>242</v>
      </c>
      <c r="CT66" s="345">
        <v>102</v>
      </c>
      <c r="CU66" s="345">
        <v>50</v>
      </c>
      <c r="CV66" s="345">
        <v>2</v>
      </c>
      <c r="CW66" s="345">
        <v>61</v>
      </c>
      <c r="CX66" s="345">
        <v>197</v>
      </c>
      <c r="CY66" s="345">
        <v>77</v>
      </c>
      <c r="CZ66" s="345">
        <v>189</v>
      </c>
      <c r="DA66" s="345">
        <v>71</v>
      </c>
      <c r="DB66" s="345">
        <v>131</v>
      </c>
      <c r="DC66" s="345">
        <v>147</v>
      </c>
      <c r="DD66" s="345">
        <v>0</v>
      </c>
      <c r="DE66" s="346">
        <v>0</v>
      </c>
      <c r="DF66" s="347">
        <v>25175</v>
      </c>
      <c r="DG66" s="348">
        <v>0</v>
      </c>
      <c r="DH66" s="348">
        <v>0</v>
      </c>
      <c r="DI66" s="348">
        <v>0</v>
      </c>
      <c r="DJ66" s="348">
        <v>0</v>
      </c>
      <c r="DK66" s="348">
        <v>6783</v>
      </c>
      <c r="DL66" s="348">
        <v>31316</v>
      </c>
      <c r="DM66" s="346">
        <v>0</v>
      </c>
      <c r="DN66" s="347">
        <v>38099</v>
      </c>
      <c r="DO66" s="347">
        <v>63274</v>
      </c>
      <c r="DP66" s="346">
        <v>0</v>
      </c>
      <c r="DQ66" s="347">
        <v>38099</v>
      </c>
      <c r="DR66" s="347">
        <v>63274</v>
      </c>
      <c r="DS66" s="348">
        <v>0</v>
      </c>
      <c r="DT66" s="347">
        <v>38099</v>
      </c>
      <c r="DU66" s="347">
        <v>63274</v>
      </c>
    </row>
    <row r="67" spans="1:125">
      <c r="A67" s="349" t="s">
        <v>286</v>
      </c>
      <c r="B67" s="350" t="s">
        <v>46</v>
      </c>
      <c r="C67" s="344">
        <v>0</v>
      </c>
      <c r="D67" s="345">
        <v>0</v>
      </c>
      <c r="E67" s="345">
        <v>0</v>
      </c>
      <c r="F67" s="345">
        <v>0</v>
      </c>
      <c r="G67" s="345">
        <v>0</v>
      </c>
      <c r="H67" s="345">
        <v>0</v>
      </c>
      <c r="I67" s="345">
        <v>0</v>
      </c>
      <c r="J67" s="345">
        <v>0</v>
      </c>
      <c r="K67" s="345">
        <v>0</v>
      </c>
      <c r="L67" s="345">
        <v>0</v>
      </c>
      <c r="M67" s="345">
        <v>0</v>
      </c>
      <c r="N67" s="345">
        <v>0</v>
      </c>
      <c r="O67" s="345">
        <v>0</v>
      </c>
      <c r="P67" s="345">
        <v>0</v>
      </c>
      <c r="Q67" s="345">
        <v>0</v>
      </c>
      <c r="R67" s="345">
        <v>0</v>
      </c>
      <c r="S67" s="345">
        <v>0</v>
      </c>
      <c r="T67" s="345">
        <v>0</v>
      </c>
      <c r="U67" s="345">
        <v>0</v>
      </c>
      <c r="V67" s="345">
        <v>0</v>
      </c>
      <c r="W67" s="345">
        <v>0</v>
      </c>
      <c r="X67" s="345">
        <v>0</v>
      </c>
      <c r="Y67" s="345">
        <v>0</v>
      </c>
      <c r="Z67" s="345">
        <v>0</v>
      </c>
      <c r="AA67" s="345">
        <v>0</v>
      </c>
      <c r="AB67" s="345">
        <v>0</v>
      </c>
      <c r="AC67" s="345">
        <v>0</v>
      </c>
      <c r="AD67" s="345">
        <v>0</v>
      </c>
      <c r="AE67" s="345">
        <v>0</v>
      </c>
      <c r="AF67" s="345">
        <v>0</v>
      </c>
      <c r="AG67" s="345">
        <v>0</v>
      </c>
      <c r="AH67" s="345">
        <v>0</v>
      </c>
      <c r="AI67" s="345">
        <v>0</v>
      </c>
      <c r="AJ67" s="345">
        <v>0</v>
      </c>
      <c r="AK67" s="345">
        <v>0</v>
      </c>
      <c r="AL67" s="345">
        <v>0</v>
      </c>
      <c r="AM67" s="345">
        <v>0</v>
      </c>
      <c r="AN67" s="345">
        <v>0</v>
      </c>
      <c r="AO67" s="345">
        <v>0</v>
      </c>
      <c r="AP67" s="345">
        <v>0</v>
      </c>
      <c r="AQ67" s="345">
        <v>0</v>
      </c>
      <c r="AR67" s="345">
        <v>0</v>
      </c>
      <c r="AS67" s="345">
        <v>0</v>
      </c>
      <c r="AT67" s="345">
        <v>0</v>
      </c>
      <c r="AU67" s="345">
        <v>0</v>
      </c>
      <c r="AV67" s="345">
        <v>0</v>
      </c>
      <c r="AW67" s="345">
        <v>0</v>
      </c>
      <c r="AX67" s="345">
        <v>0</v>
      </c>
      <c r="AY67" s="345">
        <v>0</v>
      </c>
      <c r="AZ67" s="345">
        <v>0</v>
      </c>
      <c r="BA67" s="345">
        <v>0</v>
      </c>
      <c r="BB67" s="345">
        <v>0</v>
      </c>
      <c r="BC67" s="345">
        <v>0</v>
      </c>
      <c r="BD67" s="345">
        <v>0</v>
      </c>
      <c r="BE67" s="345">
        <v>0</v>
      </c>
      <c r="BF67" s="345">
        <v>0</v>
      </c>
      <c r="BG67" s="345">
        <v>0</v>
      </c>
      <c r="BH67" s="345">
        <v>0</v>
      </c>
      <c r="BI67" s="345">
        <v>0</v>
      </c>
      <c r="BJ67" s="345">
        <v>0</v>
      </c>
      <c r="BK67" s="345">
        <v>0</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5">
        <v>0</v>
      </c>
      <c r="CG67" s="345">
        <v>0</v>
      </c>
      <c r="CH67" s="345">
        <v>0</v>
      </c>
      <c r="CI67" s="345">
        <v>0</v>
      </c>
      <c r="CJ67" s="345">
        <v>0</v>
      </c>
      <c r="CK67" s="345">
        <v>0</v>
      </c>
      <c r="CL67" s="345">
        <v>0</v>
      </c>
      <c r="CM67" s="345">
        <v>0</v>
      </c>
      <c r="CN67" s="345">
        <v>0</v>
      </c>
      <c r="CO67" s="345">
        <v>0</v>
      </c>
      <c r="CP67" s="345">
        <v>0</v>
      </c>
      <c r="CQ67" s="345">
        <v>0</v>
      </c>
      <c r="CR67" s="345">
        <v>0</v>
      </c>
      <c r="CS67" s="345">
        <v>0</v>
      </c>
      <c r="CT67" s="345">
        <v>0</v>
      </c>
      <c r="CU67" s="345">
        <v>0</v>
      </c>
      <c r="CV67" s="345">
        <v>0</v>
      </c>
      <c r="CW67" s="345">
        <v>0</v>
      </c>
      <c r="CX67" s="345">
        <v>0</v>
      </c>
      <c r="CY67" s="345">
        <v>0</v>
      </c>
      <c r="CZ67" s="345">
        <v>0</v>
      </c>
      <c r="DA67" s="345">
        <v>0</v>
      </c>
      <c r="DB67" s="345">
        <v>0</v>
      </c>
      <c r="DC67" s="345">
        <v>0</v>
      </c>
      <c r="DD67" s="345">
        <v>0</v>
      </c>
      <c r="DE67" s="346">
        <v>0</v>
      </c>
      <c r="DF67" s="347">
        <v>0</v>
      </c>
      <c r="DG67" s="348">
        <v>0</v>
      </c>
      <c r="DH67" s="348">
        <v>0</v>
      </c>
      <c r="DI67" s="348">
        <v>0</v>
      </c>
      <c r="DJ67" s="348">
        <v>0</v>
      </c>
      <c r="DK67" s="348">
        <v>186397</v>
      </c>
      <c r="DL67" s="348">
        <v>193</v>
      </c>
      <c r="DM67" s="346">
        <v>0</v>
      </c>
      <c r="DN67" s="347">
        <v>186590</v>
      </c>
      <c r="DO67" s="347">
        <v>186590</v>
      </c>
      <c r="DP67" s="346">
        <v>0</v>
      </c>
      <c r="DQ67" s="347">
        <v>186590</v>
      </c>
      <c r="DR67" s="347">
        <v>186590</v>
      </c>
      <c r="DS67" s="348">
        <v>0</v>
      </c>
      <c r="DT67" s="347">
        <v>186590</v>
      </c>
      <c r="DU67" s="347">
        <v>186590</v>
      </c>
    </row>
    <row r="68" spans="1:125">
      <c r="A68" s="349" t="s">
        <v>287</v>
      </c>
      <c r="B68" s="350" t="s">
        <v>47</v>
      </c>
      <c r="C68" s="344">
        <v>0</v>
      </c>
      <c r="D68" s="345">
        <v>0</v>
      </c>
      <c r="E68" s="345">
        <v>0</v>
      </c>
      <c r="F68" s="345">
        <v>0</v>
      </c>
      <c r="G68" s="345">
        <v>0</v>
      </c>
      <c r="H68" s="345">
        <v>0</v>
      </c>
      <c r="I68" s="345">
        <v>0</v>
      </c>
      <c r="J68" s="345">
        <v>0</v>
      </c>
      <c r="K68" s="345">
        <v>0</v>
      </c>
      <c r="L68" s="345">
        <v>0</v>
      </c>
      <c r="M68" s="345">
        <v>0</v>
      </c>
      <c r="N68" s="345">
        <v>0</v>
      </c>
      <c r="O68" s="345">
        <v>0</v>
      </c>
      <c r="P68" s="345">
        <v>0</v>
      </c>
      <c r="Q68" s="345">
        <v>0</v>
      </c>
      <c r="R68" s="345">
        <v>0</v>
      </c>
      <c r="S68" s="345">
        <v>0</v>
      </c>
      <c r="T68" s="345">
        <v>0</v>
      </c>
      <c r="U68" s="345">
        <v>0</v>
      </c>
      <c r="V68" s="345">
        <v>0</v>
      </c>
      <c r="W68" s="345">
        <v>0</v>
      </c>
      <c r="X68" s="345">
        <v>0</v>
      </c>
      <c r="Y68" s="345">
        <v>0</v>
      </c>
      <c r="Z68" s="345">
        <v>0</v>
      </c>
      <c r="AA68" s="345">
        <v>0</v>
      </c>
      <c r="AB68" s="345">
        <v>0</v>
      </c>
      <c r="AC68" s="345">
        <v>0</v>
      </c>
      <c r="AD68" s="345">
        <v>0</v>
      </c>
      <c r="AE68" s="345">
        <v>0</v>
      </c>
      <c r="AF68" s="345">
        <v>0</v>
      </c>
      <c r="AG68" s="345">
        <v>0</v>
      </c>
      <c r="AH68" s="345">
        <v>0</v>
      </c>
      <c r="AI68" s="345">
        <v>0</v>
      </c>
      <c r="AJ68" s="345">
        <v>0</v>
      </c>
      <c r="AK68" s="345">
        <v>0</v>
      </c>
      <c r="AL68" s="345">
        <v>0</v>
      </c>
      <c r="AM68" s="345">
        <v>0</v>
      </c>
      <c r="AN68" s="345">
        <v>0</v>
      </c>
      <c r="AO68" s="345">
        <v>0</v>
      </c>
      <c r="AP68" s="345">
        <v>0</v>
      </c>
      <c r="AQ68" s="345">
        <v>0</v>
      </c>
      <c r="AR68" s="345">
        <v>0</v>
      </c>
      <c r="AS68" s="345">
        <v>0</v>
      </c>
      <c r="AT68" s="345">
        <v>0</v>
      </c>
      <c r="AU68" s="345">
        <v>0</v>
      </c>
      <c r="AV68" s="345">
        <v>0</v>
      </c>
      <c r="AW68" s="345">
        <v>0</v>
      </c>
      <c r="AX68" s="345">
        <v>0</v>
      </c>
      <c r="AY68" s="345">
        <v>0</v>
      </c>
      <c r="AZ68" s="345">
        <v>0</v>
      </c>
      <c r="BA68" s="345">
        <v>0</v>
      </c>
      <c r="BB68" s="345">
        <v>0</v>
      </c>
      <c r="BC68" s="345">
        <v>0</v>
      </c>
      <c r="BD68" s="345">
        <v>0</v>
      </c>
      <c r="BE68" s="345">
        <v>0</v>
      </c>
      <c r="BF68" s="345">
        <v>0</v>
      </c>
      <c r="BG68" s="345">
        <v>0</v>
      </c>
      <c r="BH68" s="345">
        <v>0</v>
      </c>
      <c r="BI68" s="345">
        <v>0</v>
      </c>
      <c r="BJ68" s="345">
        <v>0</v>
      </c>
      <c r="BK68" s="345">
        <v>0</v>
      </c>
      <c r="BL68" s="345">
        <v>0</v>
      </c>
      <c r="BM68" s="345">
        <v>0</v>
      </c>
      <c r="BN68" s="345">
        <v>0</v>
      </c>
      <c r="BO68" s="345">
        <v>0</v>
      </c>
      <c r="BP68" s="345">
        <v>0</v>
      </c>
      <c r="BQ68" s="345">
        <v>0</v>
      </c>
      <c r="BR68" s="345">
        <v>0</v>
      </c>
      <c r="BS68" s="345">
        <v>0</v>
      </c>
      <c r="BT68" s="345">
        <v>0</v>
      </c>
      <c r="BU68" s="345">
        <v>0</v>
      </c>
      <c r="BV68" s="345">
        <v>0</v>
      </c>
      <c r="BW68" s="345">
        <v>0</v>
      </c>
      <c r="BX68" s="345">
        <v>0</v>
      </c>
      <c r="BY68" s="345">
        <v>0</v>
      </c>
      <c r="BZ68" s="345">
        <v>0</v>
      </c>
      <c r="CA68" s="345">
        <v>0</v>
      </c>
      <c r="CB68" s="345">
        <v>0</v>
      </c>
      <c r="CC68" s="345">
        <v>0</v>
      </c>
      <c r="CD68" s="345">
        <v>0</v>
      </c>
      <c r="CE68" s="345">
        <v>0</v>
      </c>
      <c r="CF68" s="345">
        <v>0</v>
      </c>
      <c r="CG68" s="345">
        <v>0</v>
      </c>
      <c r="CH68" s="345">
        <v>0</v>
      </c>
      <c r="CI68" s="345">
        <v>0</v>
      </c>
      <c r="CJ68" s="345">
        <v>0</v>
      </c>
      <c r="CK68" s="345">
        <v>0</v>
      </c>
      <c r="CL68" s="345">
        <v>0</v>
      </c>
      <c r="CM68" s="345">
        <v>0</v>
      </c>
      <c r="CN68" s="345">
        <v>0</v>
      </c>
      <c r="CO68" s="345">
        <v>0</v>
      </c>
      <c r="CP68" s="345">
        <v>0</v>
      </c>
      <c r="CQ68" s="345">
        <v>0</v>
      </c>
      <c r="CR68" s="345">
        <v>0</v>
      </c>
      <c r="CS68" s="345">
        <v>0</v>
      </c>
      <c r="CT68" s="345">
        <v>0</v>
      </c>
      <c r="CU68" s="345">
        <v>0</v>
      </c>
      <c r="CV68" s="345">
        <v>0</v>
      </c>
      <c r="CW68" s="345">
        <v>0</v>
      </c>
      <c r="CX68" s="345">
        <v>0</v>
      </c>
      <c r="CY68" s="345">
        <v>0</v>
      </c>
      <c r="CZ68" s="345">
        <v>0</v>
      </c>
      <c r="DA68" s="345">
        <v>0</v>
      </c>
      <c r="DB68" s="345">
        <v>0</v>
      </c>
      <c r="DC68" s="345">
        <v>0</v>
      </c>
      <c r="DD68" s="345">
        <v>0</v>
      </c>
      <c r="DE68" s="346">
        <v>0</v>
      </c>
      <c r="DF68" s="347">
        <v>0</v>
      </c>
      <c r="DG68" s="348">
        <v>0</v>
      </c>
      <c r="DH68" s="348">
        <v>0</v>
      </c>
      <c r="DI68" s="348">
        <v>0</v>
      </c>
      <c r="DJ68" s="348">
        <v>0</v>
      </c>
      <c r="DK68" s="348">
        <v>12203</v>
      </c>
      <c r="DL68" s="348">
        <v>25207</v>
      </c>
      <c r="DM68" s="346">
        <v>0</v>
      </c>
      <c r="DN68" s="347">
        <v>37410</v>
      </c>
      <c r="DO68" s="347">
        <v>37410</v>
      </c>
      <c r="DP68" s="346">
        <v>0</v>
      </c>
      <c r="DQ68" s="347">
        <v>37410</v>
      </c>
      <c r="DR68" s="347">
        <v>37410</v>
      </c>
      <c r="DS68" s="348">
        <v>0</v>
      </c>
      <c r="DT68" s="347">
        <v>37410</v>
      </c>
      <c r="DU68" s="347">
        <v>37410</v>
      </c>
    </row>
    <row r="69" spans="1:125">
      <c r="A69" s="349" t="s">
        <v>288</v>
      </c>
      <c r="B69" s="350" t="s">
        <v>48</v>
      </c>
      <c r="C69" s="344">
        <v>928</v>
      </c>
      <c r="D69" s="345">
        <v>446</v>
      </c>
      <c r="E69" s="345">
        <v>725</v>
      </c>
      <c r="F69" s="345">
        <v>132</v>
      </c>
      <c r="G69" s="345">
        <v>26</v>
      </c>
      <c r="H69" s="345">
        <v>45</v>
      </c>
      <c r="I69" s="345">
        <v>257</v>
      </c>
      <c r="J69" s="345">
        <v>3109</v>
      </c>
      <c r="K69" s="345">
        <v>451</v>
      </c>
      <c r="L69" s="345">
        <v>4</v>
      </c>
      <c r="M69" s="345">
        <v>0</v>
      </c>
      <c r="N69" s="345">
        <v>568</v>
      </c>
      <c r="O69" s="345">
        <v>1847</v>
      </c>
      <c r="P69" s="345">
        <v>326</v>
      </c>
      <c r="Q69" s="345">
        <v>276</v>
      </c>
      <c r="R69" s="345">
        <v>156</v>
      </c>
      <c r="S69" s="345">
        <v>1194</v>
      </c>
      <c r="T69" s="345">
        <v>633</v>
      </c>
      <c r="U69" s="345">
        <v>0</v>
      </c>
      <c r="V69" s="345">
        <v>2489</v>
      </c>
      <c r="W69" s="345">
        <v>0</v>
      </c>
      <c r="X69" s="345">
        <v>90</v>
      </c>
      <c r="Y69" s="345">
        <v>0</v>
      </c>
      <c r="Z69" s="345">
        <v>0</v>
      </c>
      <c r="AA69" s="345">
        <v>2012</v>
      </c>
      <c r="AB69" s="345">
        <v>864</v>
      </c>
      <c r="AC69" s="345">
        <v>4</v>
      </c>
      <c r="AD69" s="345">
        <v>117</v>
      </c>
      <c r="AE69" s="345">
        <v>2269</v>
      </c>
      <c r="AF69" s="345">
        <v>30</v>
      </c>
      <c r="AG69" s="345">
        <v>270</v>
      </c>
      <c r="AH69" s="345">
        <v>1008</v>
      </c>
      <c r="AI69" s="345">
        <v>761</v>
      </c>
      <c r="AJ69" s="345">
        <v>11</v>
      </c>
      <c r="AK69" s="345">
        <v>1049</v>
      </c>
      <c r="AL69" s="345">
        <v>57</v>
      </c>
      <c r="AM69" s="345">
        <v>22</v>
      </c>
      <c r="AN69" s="345">
        <v>2181</v>
      </c>
      <c r="AO69" s="345">
        <v>103</v>
      </c>
      <c r="AP69" s="345">
        <v>806</v>
      </c>
      <c r="AQ69" s="345">
        <v>1379</v>
      </c>
      <c r="AR69" s="345">
        <v>488</v>
      </c>
      <c r="AS69" s="345">
        <v>1036</v>
      </c>
      <c r="AT69" s="345">
        <v>459</v>
      </c>
      <c r="AU69" s="345">
        <v>1967</v>
      </c>
      <c r="AV69" s="345">
        <v>445</v>
      </c>
      <c r="AW69" s="345">
        <v>1831</v>
      </c>
      <c r="AX69" s="345">
        <v>5552</v>
      </c>
      <c r="AY69" s="345">
        <v>795</v>
      </c>
      <c r="AZ69" s="345">
        <v>25</v>
      </c>
      <c r="BA69" s="345">
        <v>48</v>
      </c>
      <c r="BB69" s="345">
        <v>405</v>
      </c>
      <c r="BC69" s="345">
        <v>319</v>
      </c>
      <c r="BD69" s="345">
        <v>373</v>
      </c>
      <c r="BE69" s="345">
        <v>0</v>
      </c>
      <c r="BF69" s="345">
        <v>12</v>
      </c>
      <c r="BG69" s="345">
        <v>1298</v>
      </c>
      <c r="BH69" s="345">
        <v>27</v>
      </c>
      <c r="BI69" s="345">
        <v>110</v>
      </c>
      <c r="BJ69" s="345">
        <v>636</v>
      </c>
      <c r="BK69" s="345">
        <v>114</v>
      </c>
      <c r="BL69" s="345">
        <v>482</v>
      </c>
      <c r="BM69" s="345">
        <v>101</v>
      </c>
      <c r="BN69" s="345">
        <v>312</v>
      </c>
      <c r="BO69" s="345">
        <v>134</v>
      </c>
      <c r="BP69" s="345">
        <v>14284</v>
      </c>
      <c r="BQ69" s="345">
        <v>169</v>
      </c>
      <c r="BR69" s="345">
        <v>1558</v>
      </c>
      <c r="BS69" s="345">
        <v>3124</v>
      </c>
      <c r="BT69" s="345">
        <v>13502</v>
      </c>
      <c r="BU69" s="345">
        <v>1040</v>
      </c>
      <c r="BV69" s="345">
        <v>443</v>
      </c>
      <c r="BW69" s="345">
        <v>238</v>
      </c>
      <c r="BX69" s="345">
        <v>0</v>
      </c>
      <c r="BY69" s="345">
        <v>558</v>
      </c>
      <c r="BZ69" s="345">
        <v>665</v>
      </c>
      <c r="CA69" s="345">
        <v>181</v>
      </c>
      <c r="CB69" s="345">
        <v>6</v>
      </c>
      <c r="CC69" s="345">
        <v>7</v>
      </c>
      <c r="CD69" s="345">
        <v>0</v>
      </c>
      <c r="CE69" s="345">
        <v>375</v>
      </c>
      <c r="CF69" s="345">
        <v>165</v>
      </c>
      <c r="CG69" s="345">
        <v>37</v>
      </c>
      <c r="CH69" s="345">
        <v>1066</v>
      </c>
      <c r="CI69" s="345">
        <v>138</v>
      </c>
      <c r="CJ69" s="345">
        <v>29</v>
      </c>
      <c r="CK69" s="345">
        <v>12</v>
      </c>
      <c r="CL69" s="345">
        <v>93</v>
      </c>
      <c r="CM69" s="345">
        <v>3743</v>
      </c>
      <c r="CN69" s="345">
        <v>5615</v>
      </c>
      <c r="CO69" s="345">
        <v>848</v>
      </c>
      <c r="CP69" s="345">
        <v>2890</v>
      </c>
      <c r="CQ69" s="345">
        <v>215</v>
      </c>
      <c r="CR69" s="345">
        <v>1948</v>
      </c>
      <c r="CS69" s="345">
        <v>1327</v>
      </c>
      <c r="CT69" s="345">
        <v>181</v>
      </c>
      <c r="CU69" s="345">
        <v>93</v>
      </c>
      <c r="CV69" s="345">
        <v>41</v>
      </c>
      <c r="CW69" s="345">
        <v>270</v>
      </c>
      <c r="CX69" s="345">
        <v>723</v>
      </c>
      <c r="CY69" s="345">
        <v>1883</v>
      </c>
      <c r="CZ69" s="345">
        <v>3209</v>
      </c>
      <c r="DA69" s="345">
        <v>1030</v>
      </c>
      <c r="DB69" s="345">
        <v>1361</v>
      </c>
      <c r="DC69" s="345">
        <v>1220</v>
      </c>
      <c r="DD69" s="345">
        <v>0</v>
      </c>
      <c r="DE69" s="346">
        <v>147</v>
      </c>
      <c r="DF69" s="347">
        <v>108048</v>
      </c>
      <c r="DG69" s="348">
        <v>39</v>
      </c>
      <c r="DH69" s="348">
        <v>39378</v>
      </c>
      <c r="DI69" s="348">
        <v>0</v>
      </c>
      <c r="DJ69" s="348">
        <v>0</v>
      </c>
      <c r="DK69" s="348">
        <v>0</v>
      </c>
      <c r="DL69" s="348">
        <v>0</v>
      </c>
      <c r="DM69" s="346">
        <v>0</v>
      </c>
      <c r="DN69" s="347">
        <v>39417</v>
      </c>
      <c r="DO69" s="347">
        <v>147465</v>
      </c>
      <c r="DP69" s="346">
        <v>6017</v>
      </c>
      <c r="DQ69" s="347">
        <v>45434</v>
      </c>
      <c r="DR69" s="347">
        <v>153482</v>
      </c>
      <c r="DS69" s="348">
        <v>-29470</v>
      </c>
      <c r="DT69" s="347">
        <v>15964</v>
      </c>
      <c r="DU69" s="347">
        <v>124012</v>
      </c>
    </row>
    <row r="70" spans="1:125">
      <c r="A70" s="349" t="s">
        <v>289</v>
      </c>
      <c r="B70" s="350" t="s">
        <v>49</v>
      </c>
      <c r="C70" s="344">
        <v>0</v>
      </c>
      <c r="D70" s="345">
        <v>0</v>
      </c>
      <c r="E70" s="345">
        <v>4</v>
      </c>
      <c r="F70" s="345">
        <v>3</v>
      </c>
      <c r="G70" s="345">
        <v>0</v>
      </c>
      <c r="H70" s="345">
        <v>0</v>
      </c>
      <c r="I70" s="345">
        <v>0</v>
      </c>
      <c r="J70" s="345">
        <v>247</v>
      </c>
      <c r="K70" s="345">
        <v>61</v>
      </c>
      <c r="L70" s="345">
        <v>1</v>
      </c>
      <c r="M70" s="345">
        <v>0</v>
      </c>
      <c r="N70" s="345">
        <v>54</v>
      </c>
      <c r="O70" s="345">
        <v>66</v>
      </c>
      <c r="P70" s="345">
        <v>1</v>
      </c>
      <c r="Q70" s="345">
        <v>1</v>
      </c>
      <c r="R70" s="345">
        <v>2</v>
      </c>
      <c r="S70" s="345">
        <v>35</v>
      </c>
      <c r="T70" s="345">
        <v>9</v>
      </c>
      <c r="U70" s="345">
        <v>0</v>
      </c>
      <c r="V70" s="345">
        <v>11</v>
      </c>
      <c r="W70" s="345">
        <v>0</v>
      </c>
      <c r="X70" s="345">
        <v>1</v>
      </c>
      <c r="Y70" s="345">
        <v>0</v>
      </c>
      <c r="Z70" s="345">
        <v>0</v>
      </c>
      <c r="AA70" s="345">
        <v>337</v>
      </c>
      <c r="AB70" s="345">
        <v>50</v>
      </c>
      <c r="AC70" s="345">
        <v>0</v>
      </c>
      <c r="AD70" s="345">
        <v>0</v>
      </c>
      <c r="AE70" s="345">
        <v>173</v>
      </c>
      <c r="AF70" s="345">
        <v>2</v>
      </c>
      <c r="AG70" s="345">
        <v>4</v>
      </c>
      <c r="AH70" s="345">
        <v>162</v>
      </c>
      <c r="AI70" s="345">
        <v>4</v>
      </c>
      <c r="AJ70" s="345">
        <v>2</v>
      </c>
      <c r="AK70" s="345">
        <v>29</v>
      </c>
      <c r="AL70" s="345">
        <v>0</v>
      </c>
      <c r="AM70" s="345">
        <v>1</v>
      </c>
      <c r="AN70" s="345">
        <v>127</v>
      </c>
      <c r="AO70" s="345">
        <v>0</v>
      </c>
      <c r="AP70" s="345">
        <v>8</v>
      </c>
      <c r="AQ70" s="345">
        <v>68</v>
      </c>
      <c r="AR70" s="345">
        <v>35</v>
      </c>
      <c r="AS70" s="345">
        <v>68</v>
      </c>
      <c r="AT70" s="345">
        <v>22</v>
      </c>
      <c r="AU70" s="345">
        <v>88</v>
      </c>
      <c r="AV70" s="345">
        <v>35</v>
      </c>
      <c r="AW70" s="345">
        <v>90</v>
      </c>
      <c r="AX70" s="345">
        <v>202</v>
      </c>
      <c r="AY70" s="345">
        <v>41</v>
      </c>
      <c r="AZ70" s="345">
        <v>0</v>
      </c>
      <c r="BA70" s="345">
        <v>1</v>
      </c>
      <c r="BB70" s="345">
        <v>16</v>
      </c>
      <c r="BC70" s="345">
        <v>9</v>
      </c>
      <c r="BD70" s="345">
        <v>17</v>
      </c>
      <c r="BE70" s="345">
        <v>0</v>
      </c>
      <c r="BF70" s="345">
        <v>6</v>
      </c>
      <c r="BG70" s="345">
        <v>190</v>
      </c>
      <c r="BH70" s="345">
        <v>4</v>
      </c>
      <c r="BI70" s="345">
        <v>17</v>
      </c>
      <c r="BJ70" s="345">
        <v>42</v>
      </c>
      <c r="BK70" s="345">
        <v>5</v>
      </c>
      <c r="BL70" s="345">
        <v>64</v>
      </c>
      <c r="BM70" s="345">
        <v>25</v>
      </c>
      <c r="BN70" s="345">
        <v>37</v>
      </c>
      <c r="BO70" s="345">
        <v>9</v>
      </c>
      <c r="BP70" s="345">
        <v>71</v>
      </c>
      <c r="BQ70" s="345">
        <v>44</v>
      </c>
      <c r="BR70" s="345">
        <v>30</v>
      </c>
      <c r="BS70" s="345">
        <v>65</v>
      </c>
      <c r="BT70" s="345">
        <v>1255</v>
      </c>
      <c r="BU70" s="345">
        <v>81</v>
      </c>
      <c r="BV70" s="345">
        <v>23</v>
      </c>
      <c r="BW70" s="345">
        <v>4</v>
      </c>
      <c r="BX70" s="345">
        <v>0</v>
      </c>
      <c r="BY70" s="345">
        <v>2</v>
      </c>
      <c r="BZ70" s="345">
        <v>37</v>
      </c>
      <c r="CA70" s="345">
        <v>28</v>
      </c>
      <c r="CB70" s="345">
        <v>1</v>
      </c>
      <c r="CC70" s="345">
        <v>0</v>
      </c>
      <c r="CD70" s="345">
        <v>0</v>
      </c>
      <c r="CE70" s="345">
        <v>0</v>
      </c>
      <c r="CF70" s="345">
        <v>7</v>
      </c>
      <c r="CG70" s="345">
        <v>2</v>
      </c>
      <c r="CH70" s="345">
        <v>40</v>
      </c>
      <c r="CI70" s="345">
        <v>10</v>
      </c>
      <c r="CJ70" s="345">
        <v>0</v>
      </c>
      <c r="CK70" s="345">
        <v>1</v>
      </c>
      <c r="CL70" s="345">
        <v>6</v>
      </c>
      <c r="CM70" s="345">
        <v>443</v>
      </c>
      <c r="CN70" s="345">
        <v>432</v>
      </c>
      <c r="CO70" s="345">
        <v>193</v>
      </c>
      <c r="CP70" s="345">
        <v>299</v>
      </c>
      <c r="CQ70" s="345">
        <v>21</v>
      </c>
      <c r="CR70" s="345">
        <v>298</v>
      </c>
      <c r="CS70" s="345">
        <v>246</v>
      </c>
      <c r="CT70" s="345">
        <v>37</v>
      </c>
      <c r="CU70" s="345">
        <v>1</v>
      </c>
      <c r="CV70" s="345">
        <v>1</v>
      </c>
      <c r="CW70" s="345">
        <v>46</v>
      </c>
      <c r="CX70" s="345">
        <v>101</v>
      </c>
      <c r="CY70" s="345">
        <v>348</v>
      </c>
      <c r="CZ70" s="345">
        <v>1143</v>
      </c>
      <c r="DA70" s="345">
        <v>138</v>
      </c>
      <c r="DB70" s="345">
        <v>26</v>
      </c>
      <c r="DC70" s="345">
        <v>163</v>
      </c>
      <c r="DD70" s="345">
        <v>0</v>
      </c>
      <c r="DE70" s="346">
        <v>2</v>
      </c>
      <c r="DF70" s="347">
        <v>8131</v>
      </c>
      <c r="DG70" s="348">
        <v>4</v>
      </c>
      <c r="DH70" s="348">
        <v>1119</v>
      </c>
      <c r="DI70" s="348">
        <v>0</v>
      </c>
      <c r="DJ70" s="348">
        <v>0</v>
      </c>
      <c r="DK70" s="348">
        <v>0</v>
      </c>
      <c r="DL70" s="348">
        <v>0</v>
      </c>
      <c r="DM70" s="346">
        <v>0</v>
      </c>
      <c r="DN70" s="347">
        <v>1123</v>
      </c>
      <c r="DO70" s="347">
        <v>9254</v>
      </c>
      <c r="DP70" s="346">
        <v>0</v>
      </c>
      <c r="DQ70" s="347">
        <v>1123</v>
      </c>
      <c r="DR70" s="347">
        <v>9254</v>
      </c>
      <c r="DS70" s="348">
        <v>0</v>
      </c>
      <c r="DT70" s="347">
        <v>1123</v>
      </c>
      <c r="DU70" s="347">
        <v>9254</v>
      </c>
    </row>
    <row r="71" spans="1:125">
      <c r="A71" s="349" t="s">
        <v>290</v>
      </c>
      <c r="B71" s="350" t="s">
        <v>50</v>
      </c>
      <c r="C71" s="344">
        <v>13</v>
      </c>
      <c r="D71" s="345">
        <v>45</v>
      </c>
      <c r="E71" s="345">
        <v>30</v>
      </c>
      <c r="F71" s="345">
        <v>3</v>
      </c>
      <c r="G71" s="345">
        <v>0</v>
      </c>
      <c r="H71" s="345">
        <v>3</v>
      </c>
      <c r="I71" s="345">
        <v>19</v>
      </c>
      <c r="J71" s="345">
        <v>450</v>
      </c>
      <c r="K71" s="345">
        <v>94</v>
      </c>
      <c r="L71" s="345">
        <v>0</v>
      </c>
      <c r="M71" s="345">
        <v>0</v>
      </c>
      <c r="N71" s="345">
        <v>24</v>
      </c>
      <c r="O71" s="345">
        <v>106</v>
      </c>
      <c r="P71" s="345">
        <v>7</v>
      </c>
      <c r="Q71" s="345">
        <v>10</v>
      </c>
      <c r="R71" s="345">
        <v>15</v>
      </c>
      <c r="S71" s="345">
        <v>102</v>
      </c>
      <c r="T71" s="345">
        <v>14</v>
      </c>
      <c r="U71" s="345">
        <v>0</v>
      </c>
      <c r="V71" s="345">
        <v>42</v>
      </c>
      <c r="W71" s="345">
        <v>0</v>
      </c>
      <c r="X71" s="345">
        <v>8</v>
      </c>
      <c r="Y71" s="345">
        <v>0</v>
      </c>
      <c r="Z71" s="345">
        <v>0</v>
      </c>
      <c r="AA71" s="345">
        <v>768</v>
      </c>
      <c r="AB71" s="345">
        <v>70</v>
      </c>
      <c r="AC71" s="345">
        <v>0</v>
      </c>
      <c r="AD71" s="345">
        <v>3</v>
      </c>
      <c r="AE71" s="345">
        <v>79</v>
      </c>
      <c r="AF71" s="345">
        <v>1</v>
      </c>
      <c r="AG71" s="345">
        <v>12</v>
      </c>
      <c r="AH71" s="345">
        <v>49</v>
      </c>
      <c r="AI71" s="345">
        <v>23</v>
      </c>
      <c r="AJ71" s="345">
        <v>0</v>
      </c>
      <c r="AK71" s="345">
        <v>20</v>
      </c>
      <c r="AL71" s="345">
        <v>0</v>
      </c>
      <c r="AM71" s="345">
        <v>1</v>
      </c>
      <c r="AN71" s="345">
        <v>11</v>
      </c>
      <c r="AO71" s="345">
        <v>0</v>
      </c>
      <c r="AP71" s="345">
        <v>27</v>
      </c>
      <c r="AQ71" s="345">
        <v>27</v>
      </c>
      <c r="AR71" s="345">
        <v>21</v>
      </c>
      <c r="AS71" s="345">
        <v>30</v>
      </c>
      <c r="AT71" s="345">
        <v>25</v>
      </c>
      <c r="AU71" s="345">
        <v>136</v>
      </c>
      <c r="AV71" s="345">
        <v>25</v>
      </c>
      <c r="AW71" s="345">
        <v>57</v>
      </c>
      <c r="AX71" s="345">
        <v>311</v>
      </c>
      <c r="AY71" s="345">
        <v>46</v>
      </c>
      <c r="AZ71" s="345">
        <v>2</v>
      </c>
      <c r="BA71" s="345">
        <v>4</v>
      </c>
      <c r="BB71" s="345">
        <v>37</v>
      </c>
      <c r="BC71" s="345">
        <v>10</v>
      </c>
      <c r="BD71" s="345">
        <v>25</v>
      </c>
      <c r="BE71" s="345">
        <v>0</v>
      </c>
      <c r="BF71" s="345">
        <v>1</v>
      </c>
      <c r="BG71" s="345">
        <v>39</v>
      </c>
      <c r="BH71" s="345">
        <v>1</v>
      </c>
      <c r="BI71" s="345">
        <v>5</v>
      </c>
      <c r="BJ71" s="345">
        <v>57</v>
      </c>
      <c r="BK71" s="345">
        <v>11</v>
      </c>
      <c r="BL71" s="345">
        <v>163</v>
      </c>
      <c r="BM71" s="345">
        <v>83</v>
      </c>
      <c r="BN71" s="345">
        <v>93</v>
      </c>
      <c r="BO71" s="345">
        <v>25</v>
      </c>
      <c r="BP71" s="345">
        <v>50</v>
      </c>
      <c r="BQ71" s="345">
        <v>25</v>
      </c>
      <c r="BR71" s="345">
        <v>4096</v>
      </c>
      <c r="BS71" s="345">
        <v>408</v>
      </c>
      <c r="BT71" s="345">
        <v>1689</v>
      </c>
      <c r="BU71" s="345">
        <v>306</v>
      </c>
      <c r="BV71" s="345">
        <v>59</v>
      </c>
      <c r="BW71" s="345">
        <v>11</v>
      </c>
      <c r="BX71" s="345">
        <v>0</v>
      </c>
      <c r="BY71" s="345">
        <v>68</v>
      </c>
      <c r="BZ71" s="345">
        <v>150</v>
      </c>
      <c r="CA71" s="345">
        <v>1143</v>
      </c>
      <c r="CB71" s="345">
        <v>2</v>
      </c>
      <c r="CC71" s="345">
        <v>0</v>
      </c>
      <c r="CD71" s="345">
        <v>0</v>
      </c>
      <c r="CE71" s="345">
        <v>13</v>
      </c>
      <c r="CF71" s="345">
        <v>66</v>
      </c>
      <c r="CG71" s="345">
        <v>4</v>
      </c>
      <c r="CH71" s="345">
        <v>484</v>
      </c>
      <c r="CI71" s="345">
        <v>15</v>
      </c>
      <c r="CJ71" s="345">
        <v>2</v>
      </c>
      <c r="CK71" s="345">
        <v>4</v>
      </c>
      <c r="CL71" s="345">
        <v>20</v>
      </c>
      <c r="CM71" s="345">
        <v>1701</v>
      </c>
      <c r="CN71" s="345">
        <v>2025</v>
      </c>
      <c r="CO71" s="345">
        <v>1245</v>
      </c>
      <c r="CP71" s="345">
        <v>1710</v>
      </c>
      <c r="CQ71" s="345">
        <v>77</v>
      </c>
      <c r="CR71" s="345">
        <v>645</v>
      </c>
      <c r="CS71" s="345">
        <v>831</v>
      </c>
      <c r="CT71" s="345">
        <v>138</v>
      </c>
      <c r="CU71" s="345">
        <v>10</v>
      </c>
      <c r="CV71" s="345">
        <v>2</v>
      </c>
      <c r="CW71" s="345">
        <v>78</v>
      </c>
      <c r="CX71" s="345">
        <v>139</v>
      </c>
      <c r="CY71" s="345">
        <v>583</v>
      </c>
      <c r="CZ71" s="345">
        <v>1607</v>
      </c>
      <c r="DA71" s="345">
        <v>566</v>
      </c>
      <c r="DB71" s="345">
        <v>232</v>
      </c>
      <c r="DC71" s="345">
        <v>256</v>
      </c>
      <c r="DD71" s="345">
        <v>0</v>
      </c>
      <c r="DE71" s="346">
        <v>48</v>
      </c>
      <c r="DF71" s="347">
        <v>23791</v>
      </c>
      <c r="DG71" s="348">
        <v>19</v>
      </c>
      <c r="DH71" s="348">
        <v>24742</v>
      </c>
      <c r="DI71" s="348">
        <v>-3236</v>
      </c>
      <c r="DJ71" s="348">
        <v>531</v>
      </c>
      <c r="DK71" s="348">
        <v>0</v>
      </c>
      <c r="DL71" s="348">
        <v>0</v>
      </c>
      <c r="DM71" s="346">
        <v>0</v>
      </c>
      <c r="DN71" s="347">
        <v>22056</v>
      </c>
      <c r="DO71" s="347">
        <v>45847</v>
      </c>
      <c r="DP71" s="346">
        <v>0</v>
      </c>
      <c r="DQ71" s="347">
        <v>22056</v>
      </c>
      <c r="DR71" s="347">
        <v>45847</v>
      </c>
      <c r="DS71" s="348">
        <v>0</v>
      </c>
      <c r="DT71" s="347">
        <v>22056</v>
      </c>
      <c r="DU71" s="347">
        <v>45847</v>
      </c>
    </row>
    <row r="72" spans="1:125">
      <c r="A72" s="349" t="s">
        <v>291</v>
      </c>
      <c r="B72" s="350" t="s">
        <v>51</v>
      </c>
      <c r="C72" s="344">
        <v>0</v>
      </c>
      <c r="D72" s="345">
        <v>28</v>
      </c>
      <c r="E72" s="345">
        <v>39</v>
      </c>
      <c r="F72" s="345">
        <v>2</v>
      </c>
      <c r="G72" s="345">
        <v>0</v>
      </c>
      <c r="H72" s="345">
        <v>2</v>
      </c>
      <c r="I72" s="345">
        <v>19</v>
      </c>
      <c r="J72" s="345">
        <v>352</v>
      </c>
      <c r="K72" s="345">
        <v>8</v>
      </c>
      <c r="L72" s="345">
        <v>4</v>
      </c>
      <c r="M72" s="345">
        <v>0</v>
      </c>
      <c r="N72" s="345">
        <v>0</v>
      </c>
      <c r="O72" s="345">
        <v>27</v>
      </c>
      <c r="P72" s="345">
        <v>5</v>
      </c>
      <c r="Q72" s="345">
        <v>6</v>
      </c>
      <c r="R72" s="345">
        <v>10</v>
      </c>
      <c r="S72" s="345">
        <v>39</v>
      </c>
      <c r="T72" s="345">
        <v>16</v>
      </c>
      <c r="U72" s="345">
        <v>0</v>
      </c>
      <c r="V72" s="345">
        <v>90</v>
      </c>
      <c r="W72" s="345">
        <v>0</v>
      </c>
      <c r="X72" s="345">
        <v>11</v>
      </c>
      <c r="Y72" s="345">
        <v>0</v>
      </c>
      <c r="Z72" s="345">
        <v>0</v>
      </c>
      <c r="AA72" s="345">
        <v>953</v>
      </c>
      <c r="AB72" s="345">
        <v>39</v>
      </c>
      <c r="AC72" s="345">
        <v>0</v>
      </c>
      <c r="AD72" s="345">
        <v>0</v>
      </c>
      <c r="AE72" s="345">
        <v>4</v>
      </c>
      <c r="AF72" s="345">
        <v>0</v>
      </c>
      <c r="AG72" s="345">
        <v>8</v>
      </c>
      <c r="AH72" s="345">
        <v>33</v>
      </c>
      <c r="AI72" s="345">
        <v>73</v>
      </c>
      <c r="AJ72" s="345">
        <v>0</v>
      </c>
      <c r="AK72" s="345">
        <v>40</v>
      </c>
      <c r="AL72" s="345">
        <v>0</v>
      </c>
      <c r="AM72" s="345">
        <v>0</v>
      </c>
      <c r="AN72" s="345">
        <v>1</v>
      </c>
      <c r="AO72" s="345">
        <v>0</v>
      </c>
      <c r="AP72" s="345">
        <v>0</v>
      </c>
      <c r="AQ72" s="345">
        <v>36</v>
      </c>
      <c r="AR72" s="345">
        <v>3</v>
      </c>
      <c r="AS72" s="345">
        <v>1</v>
      </c>
      <c r="AT72" s="345">
        <v>9</v>
      </c>
      <c r="AU72" s="345">
        <v>2</v>
      </c>
      <c r="AV72" s="345">
        <v>8</v>
      </c>
      <c r="AW72" s="345">
        <v>48</v>
      </c>
      <c r="AX72" s="345">
        <v>363</v>
      </c>
      <c r="AY72" s="345">
        <v>11</v>
      </c>
      <c r="AZ72" s="345">
        <v>0</v>
      </c>
      <c r="BA72" s="345">
        <v>0</v>
      </c>
      <c r="BB72" s="345">
        <v>19</v>
      </c>
      <c r="BC72" s="345">
        <v>6</v>
      </c>
      <c r="BD72" s="345">
        <v>10</v>
      </c>
      <c r="BE72" s="345">
        <v>0</v>
      </c>
      <c r="BF72" s="345">
        <v>0</v>
      </c>
      <c r="BG72" s="345">
        <v>5</v>
      </c>
      <c r="BH72" s="345">
        <v>0</v>
      </c>
      <c r="BI72" s="345">
        <v>11</v>
      </c>
      <c r="BJ72" s="345">
        <v>7</v>
      </c>
      <c r="BK72" s="345">
        <v>0</v>
      </c>
      <c r="BL72" s="345">
        <v>82</v>
      </c>
      <c r="BM72" s="345">
        <v>1</v>
      </c>
      <c r="BN72" s="345">
        <v>838</v>
      </c>
      <c r="BO72" s="345">
        <v>199</v>
      </c>
      <c r="BP72" s="345">
        <v>2186</v>
      </c>
      <c r="BQ72" s="345">
        <v>14</v>
      </c>
      <c r="BR72" s="345">
        <v>87</v>
      </c>
      <c r="BS72" s="345">
        <v>0</v>
      </c>
      <c r="BT72" s="345">
        <v>761</v>
      </c>
      <c r="BU72" s="345">
        <v>751</v>
      </c>
      <c r="BV72" s="345">
        <v>2</v>
      </c>
      <c r="BW72" s="345">
        <v>0</v>
      </c>
      <c r="BX72" s="345">
        <v>0</v>
      </c>
      <c r="BY72" s="345">
        <v>235</v>
      </c>
      <c r="BZ72" s="345">
        <v>344</v>
      </c>
      <c r="CA72" s="345">
        <v>0</v>
      </c>
      <c r="CB72" s="345">
        <v>9</v>
      </c>
      <c r="CC72" s="345">
        <v>2</v>
      </c>
      <c r="CD72" s="345">
        <v>1</v>
      </c>
      <c r="CE72" s="345">
        <v>12</v>
      </c>
      <c r="CF72" s="345">
        <v>121</v>
      </c>
      <c r="CG72" s="345">
        <v>10</v>
      </c>
      <c r="CH72" s="345">
        <v>820</v>
      </c>
      <c r="CI72" s="345">
        <v>224</v>
      </c>
      <c r="CJ72" s="345">
        <v>3</v>
      </c>
      <c r="CK72" s="345">
        <v>8</v>
      </c>
      <c r="CL72" s="345">
        <v>25</v>
      </c>
      <c r="CM72" s="345">
        <v>11739</v>
      </c>
      <c r="CN72" s="345">
        <v>1483</v>
      </c>
      <c r="CO72" s="345">
        <v>319</v>
      </c>
      <c r="CP72" s="345">
        <v>1369</v>
      </c>
      <c r="CQ72" s="345">
        <v>105</v>
      </c>
      <c r="CR72" s="345">
        <v>428</v>
      </c>
      <c r="CS72" s="345">
        <v>457</v>
      </c>
      <c r="CT72" s="345">
        <v>2</v>
      </c>
      <c r="CU72" s="345">
        <v>14</v>
      </c>
      <c r="CV72" s="345">
        <v>1</v>
      </c>
      <c r="CW72" s="345">
        <v>71</v>
      </c>
      <c r="CX72" s="345">
        <v>28</v>
      </c>
      <c r="CY72" s="345">
        <v>2297</v>
      </c>
      <c r="CZ72" s="345">
        <v>2670</v>
      </c>
      <c r="DA72" s="345">
        <v>434</v>
      </c>
      <c r="DB72" s="345">
        <v>492</v>
      </c>
      <c r="DC72" s="345">
        <v>737</v>
      </c>
      <c r="DD72" s="345">
        <v>0</v>
      </c>
      <c r="DE72" s="346">
        <v>474</v>
      </c>
      <c r="DF72" s="347">
        <v>32203</v>
      </c>
      <c r="DG72" s="348">
        <v>0</v>
      </c>
      <c r="DH72" s="348">
        <v>1228</v>
      </c>
      <c r="DI72" s="348">
        <v>5231</v>
      </c>
      <c r="DJ72" s="348">
        <v>1021</v>
      </c>
      <c r="DK72" s="348">
        <v>0</v>
      </c>
      <c r="DL72" s="348">
        <v>0</v>
      </c>
      <c r="DM72" s="346">
        <v>0</v>
      </c>
      <c r="DN72" s="347">
        <v>7480</v>
      </c>
      <c r="DO72" s="347">
        <v>39683</v>
      </c>
      <c r="DP72" s="346">
        <v>11437</v>
      </c>
      <c r="DQ72" s="347">
        <v>18917</v>
      </c>
      <c r="DR72" s="347">
        <v>51120</v>
      </c>
      <c r="DS72" s="348">
        <v>-5876</v>
      </c>
      <c r="DT72" s="347">
        <v>13041</v>
      </c>
      <c r="DU72" s="347">
        <v>45244</v>
      </c>
    </row>
    <row r="73" spans="1:125">
      <c r="A73" s="349" t="s">
        <v>292</v>
      </c>
      <c r="B73" s="350" t="s">
        <v>52</v>
      </c>
      <c r="C73" s="344">
        <v>14372</v>
      </c>
      <c r="D73" s="345">
        <v>2344</v>
      </c>
      <c r="E73" s="345">
        <v>864</v>
      </c>
      <c r="F73" s="345">
        <v>455</v>
      </c>
      <c r="G73" s="345">
        <v>168</v>
      </c>
      <c r="H73" s="345">
        <v>9</v>
      </c>
      <c r="I73" s="345">
        <v>225</v>
      </c>
      <c r="J73" s="345">
        <v>24742</v>
      </c>
      <c r="K73" s="345">
        <v>2483</v>
      </c>
      <c r="L73" s="345">
        <v>9</v>
      </c>
      <c r="M73" s="345">
        <v>0</v>
      </c>
      <c r="N73" s="345">
        <v>692</v>
      </c>
      <c r="O73" s="345">
        <v>7469</v>
      </c>
      <c r="P73" s="345">
        <v>984</v>
      </c>
      <c r="Q73" s="345">
        <v>1835</v>
      </c>
      <c r="R73" s="345">
        <v>1264</v>
      </c>
      <c r="S73" s="345">
        <v>6638</v>
      </c>
      <c r="T73" s="345">
        <v>1926</v>
      </c>
      <c r="U73" s="345">
        <v>0</v>
      </c>
      <c r="V73" s="345">
        <v>492</v>
      </c>
      <c r="W73" s="345">
        <v>0</v>
      </c>
      <c r="X73" s="345">
        <v>63</v>
      </c>
      <c r="Y73" s="345">
        <v>0</v>
      </c>
      <c r="Z73" s="345">
        <v>0</v>
      </c>
      <c r="AA73" s="345">
        <v>9895</v>
      </c>
      <c r="AB73" s="345">
        <v>3114</v>
      </c>
      <c r="AC73" s="345">
        <v>6</v>
      </c>
      <c r="AD73" s="345">
        <v>297</v>
      </c>
      <c r="AE73" s="345">
        <v>4736</v>
      </c>
      <c r="AF73" s="345">
        <v>65</v>
      </c>
      <c r="AG73" s="345">
        <v>2988</v>
      </c>
      <c r="AH73" s="345">
        <v>1351</v>
      </c>
      <c r="AI73" s="345">
        <v>659</v>
      </c>
      <c r="AJ73" s="345">
        <v>15</v>
      </c>
      <c r="AK73" s="345">
        <v>771</v>
      </c>
      <c r="AL73" s="345">
        <v>8</v>
      </c>
      <c r="AM73" s="345">
        <v>3</v>
      </c>
      <c r="AN73" s="345">
        <v>639</v>
      </c>
      <c r="AO73" s="345">
        <v>653</v>
      </c>
      <c r="AP73" s="345">
        <v>199</v>
      </c>
      <c r="AQ73" s="345">
        <v>2639</v>
      </c>
      <c r="AR73" s="345">
        <v>1898</v>
      </c>
      <c r="AS73" s="345">
        <v>1675</v>
      </c>
      <c r="AT73" s="345">
        <v>1469</v>
      </c>
      <c r="AU73" s="345">
        <v>8797</v>
      </c>
      <c r="AV73" s="345">
        <v>2456</v>
      </c>
      <c r="AW73" s="345">
        <v>2766</v>
      </c>
      <c r="AX73" s="345">
        <v>10849</v>
      </c>
      <c r="AY73" s="345">
        <v>5625</v>
      </c>
      <c r="AZ73" s="345">
        <v>212</v>
      </c>
      <c r="BA73" s="345">
        <v>366</v>
      </c>
      <c r="BB73" s="345">
        <v>1950</v>
      </c>
      <c r="BC73" s="345">
        <v>2743</v>
      </c>
      <c r="BD73" s="345">
        <v>5966</v>
      </c>
      <c r="BE73" s="345">
        <v>0</v>
      </c>
      <c r="BF73" s="345">
        <v>46</v>
      </c>
      <c r="BG73" s="345">
        <v>6244</v>
      </c>
      <c r="BH73" s="345">
        <v>66</v>
      </c>
      <c r="BI73" s="345">
        <v>416</v>
      </c>
      <c r="BJ73" s="345">
        <v>7730</v>
      </c>
      <c r="BK73" s="345">
        <v>24</v>
      </c>
      <c r="BL73" s="345">
        <v>12993</v>
      </c>
      <c r="BM73" s="345">
        <v>4571</v>
      </c>
      <c r="BN73" s="345">
        <v>7416</v>
      </c>
      <c r="BO73" s="345">
        <v>1482</v>
      </c>
      <c r="BP73" s="345">
        <v>1622</v>
      </c>
      <c r="BQ73" s="345">
        <v>222</v>
      </c>
      <c r="BR73" s="345">
        <v>693</v>
      </c>
      <c r="BS73" s="345">
        <v>646</v>
      </c>
      <c r="BT73" s="345">
        <v>5652</v>
      </c>
      <c r="BU73" s="345">
        <v>1273</v>
      </c>
      <c r="BV73" s="345">
        <v>42</v>
      </c>
      <c r="BW73" s="345">
        <v>141</v>
      </c>
      <c r="BX73" s="345">
        <v>365</v>
      </c>
      <c r="BY73" s="345">
        <v>28</v>
      </c>
      <c r="BZ73" s="345">
        <v>1887</v>
      </c>
      <c r="CA73" s="345">
        <v>12371</v>
      </c>
      <c r="CB73" s="345">
        <v>68</v>
      </c>
      <c r="CC73" s="345">
        <v>21</v>
      </c>
      <c r="CD73" s="345">
        <v>2</v>
      </c>
      <c r="CE73" s="345">
        <v>59</v>
      </c>
      <c r="CF73" s="345">
        <v>234</v>
      </c>
      <c r="CG73" s="345">
        <v>42</v>
      </c>
      <c r="CH73" s="345">
        <v>589</v>
      </c>
      <c r="CI73" s="345">
        <v>114</v>
      </c>
      <c r="CJ73" s="345">
        <v>193</v>
      </c>
      <c r="CK73" s="345">
        <v>17</v>
      </c>
      <c r="CL73" s="345">
        <v>758</v>
      </c>
      <c r="CM73" s="345">
        <v>3955</v>
      </c>
      <c r="CN73" s="345">
        <v>2086</v>
      </c>
      <c r="CO73" s="345">
        <v>1476</v>
      </c>
      <c r="CP73" s="345">
        <v>26038</v>
      </c>
      <c r="CQ73" s="345">
        <v>389</v>
      </c>
      <c r="CR73" s="345">
        <v>2950</v>
      </c>
      <c r="CS73" s="345">
        <v>2724</v>
      </c>
      <c r="CT73" s="345">
        <v>2379</v>
      </c>
      <c r="CU73" s="345">
        <v>453</v>
      </c>
      <c r="CV73" s="345">
        <v>60</v>
      </c>
      <c r="CW73" s="345">
        <v>4972</v>
      </c>
      <c r="CX73" s="345">
        <v>1717</v>
      </c>
      <c r="CY73" s="345">
        <v>2557</v>
      </c>
      <c r="CZ73" s="345">
        <v>20768</v>
      </c>
      <c r="DA73" s="345">
        <v>965</v>
      </c>
      <c r="DB73" s="345">
        <v>841</v>
      </c>
      <c r="DC73" s="345">
        <v>1868</v>
      </c>
      <c r="DD73" s="345">
        <v>2434</v>
      </c>
      <c r="DE73" s="346">
        <v>339</v>
      </c>
      <c r="DF73" s="347">
        <v>288842</v>
      </c>
      <c r="DG73" s="348">
        <v>12185</v>
      </c>
      <c r="DH73" s="348">
        <v>406076</v>
      </c>
      <c r="DI73" s="348">
        <v>92</v>
      </c>
      <c r="DJ73" s="348">
        <v>0</v>
      </c>
      <c r="DK73" s="348">
        <v>4834</v>
      </c>
      <c r="DL73" s="348">
        <v>50286</v>
      </c>
      <c r="DM73" s="346">
        <v>1372</v>
      </c>
      <c r="DN73" s="347">
        <v>474845</v>
      </c>
      <c r="DO73" s="347">
        <v>763687</v>
      </c>
      <c r="DP73" s="346">
        <v>147420</v>
      </c>
      <c r="DQ73" s="347">
        <v>622265</v>
      </c>
      <c r="DR73" s="347">
        <v>911107</v>
      </c>
      <c r="DS73" s="348">
        <v>-367436</v>
      </c>
      <c r="DT73" s="347">
        <v>254829</v>
      </c>
      <c r="DU73" s="347">
        <v>543671</v>
      </c>
    </row>
    <row r="74" spans="1:125">
      <c r="A74" s="349" t="s">
        <v>293</v>
      </c>
      <c r="B74" s="350" t="s">
        <v>53</v>
      </c>
      <c r="C74" s="344">
        <v>1085</v>
      </c>
      <c r="D74" s="345">
        <v>196</v>
      </c>
      <c r="E74" s="345">
        <v>159</v>
      </c>
      <c r="F74" s="345">
        <v>139</v>
      </c>
      <c r="G74" s="345">
        <v>35</v>
      </c>
      <c r="H74" s="345">
        <v>20</v>
      </c>
      <c r="I74" s="345">
        <v>423</v>
      </c>
      <c r="J74" s="345">
        <v>1279</v>
      </c>
      <c r="K74" s="345">
        <v>303</v>
      </c>
      <c r="L74" s="345">
        <v>1</v>
      </c>
      <c r="M74" s="345">
        <v>0</v>
      </c>
      <c r="N74" s="345">
        <v>262</v>
      </c>
      <c r="O74" s="345">
        <v>1571</v>
      </c>
      <c r="P74" s="345">
        <v>133</v>
      </c>
      <c r="Q74" s="345">
        <v>412</v>
      </c>
      <c r="R74" s="345">
        <v>66</v>
      </c>
      <c r="S74" s="345">
        <v>615</v>
      </c>
      <c r="T74" s="345">
        <v>259</v>
      </c>
      <c r="U74" s="345">
        <v>0</v>
      </c>
      <c r="V74" s="345">
        <v>85</v>
      </c>
      <c r="W74" s="345">
        <v>0</v>
      </c>
      <c r="X74" s="345">
        <v>22</v>
      </c>
      <c r="Y74" s="345">
        <v>0</v>
      </c>
      <c r="Z74" s="345">
        <v>0</v>
      </c>
      <c r="AA74" s="345">
        <v>1550</v>
      </c>
      <c r="AB74" s="345">
        <v>515</v>
      </c>
      <c r="AC74" s="345">
        <v>3</v>
      </c>
      <c r="AD74" s="345">
        <v>11</v>
      </c>
      <c r="AE74" s="345">
        <v>291</v>
      </c>
      <c r="AF74" s="345">
        <v>6</v>
      </c>
      <c r="AG74" s="345">
        <v>178</v>
      </c>
      <c r="AH74" s="345">
        <v>349</v>
      </c>
      <c r="AI74" s="345">
        <v>231</v>
      </c>
      <c r="AJ74" s="345">
        <v>6</v>
      </c>
      <c r="AK74" s="345">
        <v>153</v>
      </c>
      <c r="AL74" s="345">
        <v>1</v>
      </c>
      <c r="AM74" s="345">
        <v>2</v>
      </c>
      <c r="AN74" s="345">
        <v>133</v>
      </c>
      <c r="AO74" s="345">
        <v>56</v>
      </c>
      <c r="AP74" s="345">
        <v>191</v>
      </c>
      <c r="AQ74" s="345">
        <v>328</v>
      </c>
      <c r="AR74" s="345">
        <v>562</v>
      </c>
      <c r="AS74" s="345">
        <v>346</v>
      </c>
      <c r="AT74" s="345">
        <v>218</v>
      </c>
      <c r="AU74" s="345">
        <v>1507</v>
      </c>
      <c r="AV74" s="345">
        <v>610</v>
      </c>
      <c r="AW74" s="345">
        <v>289</v>
      </c>
      <c r="AX74" s="345">
        <v>1673</v>
      </c>
      <c r="AY74" s="345">
        <v>541</v>
      </c>
      <c r="AZ74" s="345">
        <v>23</v>
      </c>
      <c r="BA74" s="345">
        <v>58</v>
      </c>
      <c r="BB74" s="345">
        <v>141</v>
      </c>
      <c r="BC74" s="345">
        <v>328</v>
      </c>
      <c r="BD74" s="345">
        <v>745</v>
      </c>
      <c r="BE74" s="345">
        <v>0</v>
      </c>
      <c r="BF74" s="345">
        <v>7</v>
      </c>
      <c r="BG74" s="345">
        <v>374</v>
      </c>
      <c r="BH74" s="345">
        <v>29</v>
      </c>
      <c r="BI74" s="345">
        <v>56</v>
      </c>
      <c r="BJ74" s="345">
        <v>2364</v>
      </c>
      <c r="BK74" s="345">
        <v>9</v>
      </c>
      <c r="BL74" s="345">
        <v>2685</v>
      </c>
      <c r="BM74" s="345">
        <v>458</v>
      </c>
      <c r="BN74" s="345">
        <v>3118</v>
      </c>
      <c r="BO74" s="345">
        <v>601</v>
      </c>
      <c r="BP74" s="345">
        <v>2422</v>
      </c>
      <c r="BQ74" s="345">
        <v>55</v>
      </c>
      <c r="BR74" s="345">
        <v>906</v>
      </c>
      <c r="BS74" s="345">
        <v>1071</v>
      </c>
      <c r="BT74" s="345">
        <v>8551</v>
      </c>
      <c r="BU74" s="345">
        <v>9947</v>
      </c>
      <c r="BV74" s="345">
        <v>2680</v>
      </c>
      <c r="BW74" s="345">
        <v>3000</v>
      </c>
      <c r="BX74" s="345">
        <v>38726</v>
      </c>
      <c r="BY74" s="345">
        <v>489</v>
      </c>
      <c r="BZ74" s="345">
        <v>1754</v>
      </c>
      <c r="CA74" s="345">
        <v>4672</v>
      </c>
      <c r="CB74" s="345">
        <v>216</v>
      </c>
      <c r="CC74" s="345">
        <v>45</v>
      </c>
      <c r="CD74" s="345">
        <v>2</v>
      </c>
      <c r="CE74" s="345">
        <v>37</v>
      </c>
      <c r="CF74" s="345">
        <v>265</v>
      </c>
      <c r="CG74" s="345">
        <v>4</v>
      </c>
      <c r="CH74" s="345">
        <v>892</v>
      </c>
      <c r="CI74" s="345">
        <v>157</v>
      </c>
      <c r="CJ74" s="345">
        <v>57</v>
      </c>
      <c r="CK74" s="345">
        <v>12</v>
      </c>
      <c r="CL74" s="345">
        <v>87</v>
      </c>
      <c r="CM74" s="345">
        <v>8343</v>
      </c>
      <c r="CN74" s="345">
        <v>2833</v>
      </c>
      <c r="CO74" s="345">
        <v>24</v>
      </c>
      <c r="CP74" s="345">
        <v>2212</v>
      </c>
      <c r="CQ74" s="345">
        <v>672</v>
      </c>
      <c r="CR74" s="345">
        <v>2148</v>
      </c>
      <c r="CS74" s="345">
        <v>633</v>
      </c>
      <c r="CT74" s="345">
        <v>1480</v>
      </c>
      <c r="CU74" s="345">
        <v>1240</v>
      </c>
      <c r="CV74" s="345">
        <v>15</v>
      </c>
      <c r="CW74" s="345">
        <v>695</v>
      </c>
      <c r="CX74" s="345">
        <v>635</v>
      </c>
      <c r="CY74" s="345">
        <v>972</v>
      </c>
      <c r="CZ74" s="345">
        <v>958</v>
      </c>
      <c r="DA74" s="345">
        <v>94</v>
      </c>
      <c r="DB74" s="345">
        <v>394</v>
      </c>
      <c r="DC74" s="345">
        <v>200</v>
      </c>
      <c r="DD74" s="345">
        <v>0</v>
      </c>
      <c r="DE74" s="346">
        <v>96</v>
      </c>
      <c r="DF74" s="347">
        <v>127502</v>
      </c>
      <c r="DG74" s="348">
        <v>2</v>
      </c>
      <c r="DH74" s="348">
        <v>130743</v>
      </c>
      <c r="DI74" s="348">
        <v>0</v>
      </c>
      <c r="DJ74" s="348">
        <v>0</v>
      </c>
      <c r="DK74" s="348">
        <v>0</v>
      </c>
      <c r="DL74" s="348">
        <v>0</v>
      </c>
      <c r="DM74" s="346">
        <v>0</v>
      </c>
      <c r="DN74" s="347">
        <v>130745</v>
      </c>
      <c r="DO74" s="347">
        <v>258247</v>
      </c>
      <c r="DP74" s="346">
        <v>62977</v>
      </c>
      <c r="DQ74" s="347">
        <v>193722</v>
      </c>
      <c r="DR74" s="347">
        <v>321224</v>
      </c>
      <c r="DS74" s="348">
        <v>-84167</v>
      </c>
      <c r="DT74" s="347">
        <v>109555</v>
      </c>
      <c r="DU74" s="347">
        <v>237057</v>
      </c>
    </row>
    <row r="75" spans="1:125">
      <c r="A75" s="349" t="s">
        <v>294</v>
      </c>
      <c r="B75" s="350" t="s">
        <v>54</v>
      </c>
      <c r="C75" s="344">
        <v>19</v>
      </c>
      <c r="D75" s="345">
        <v>0</v>
      </c>
      <c r="E75" s="345">
        <v>58</v>
      </c>
      <c r="F75" s="345">
        <v>6</v>
      </c>
      <c r="G75" s="345">
        <v>0</v>
      </c>
      <c r="H75" s="345">
        <v>5</v>
      </c>
      <c r="I75" s="345">
        <v>18</v>
      </c>
      <c r="J75" s="345">
        <v>231</v>
      </c>
      <c r="K75" s="345">
        <v>27</v>
      </c>
      <c r="L75" s="345">
        <v>0</v>
      </c>
      <c r="M75" s="345">
        <v>0</v>
      </c>
      <c r="N75" s="345">
        <v>11</v>
      </c>
      <c r="O75" s="345">
        <v>140</v>
      </c>
      <c r="P75" s="345">
        <v>11</v>
      </c>
      <c r="Q75" s="345">
        <v>42</v>
      </c>
      <c r="R75" s="345">
        <v>2</v>
      </c>
      <c r="S75" s="345">
        <v>57</v>
      </c>
      <c r="T75" s="345">
        <v>47</v>
      </c>
      <c r="U75" s="345">
        <v>0</v>
      </c>
      <c r="V75" s="345">
        <v>8</v>
      </c>
      <c r="W75" s="345">
        <v>0</v>
      </c>
      <c r="X75" s="345">
        <v>2</v>
      </c>
      <c r="Y75" s="345">
        <v>0</v>
      </c>
      <c r="Z75" s="345">
        <v>0</v>
      </c>
      <c r="AA75" s="345">
        <v>331</v>
      </c>
      <c r="AB75" s="345">
        <v>37</v>
      </c>
      <c r="AC75" s="345">
        <v>0</v>
      </c>
      <c r="AD75" s="345">
        <v>3</v>
      </c>
      <c r="AE75" s="345">
        <v>89</v>
      </c>
      <c r="AF75" s="345">
        <v>1</v>
      </c>
      <c r="AG75" s="345">
        <v>20</v>
      </c>
      <c r="AH75" s="345">
        <v>26</v>
      </c>
      <c r="AI75" s="345">
        <v>32</v>
      </c>
      <c r="AJ75" s="345">
        <v>0</v>
      </c>
      <c r="AK75" s="345">
        <v>15</v>
      </c>
      <c r="AL75" s="345">
        <v>0</v>
      </c>
      <c r="AM75" s="345">
        <v>0</v>
      </c>
      <c r="AN75" s="345">
        <v>22</v>
      </c>
      <c r="AO75" s="345">
        <v>3</v>
      </c>
      <c r="AP75" s="345">
        <v>1</v>
      </c>
      <c r="AQ75" s="345">
        <v>25</v>
      </c>
      <c r="AR75" s="345">
        <v>88</v>
      </c>
      <c r="AS75" s="345">
        <v>39</v>
      </c>
      <c r="AT75" s="345">
        <v>36</v>
      </c>
      <c r="AU75" s="345">
        <v>209</v>
      </c>
      <c r="AV75" s="345">
        <v>33</v>
      </c>
      <c r="AW75" s="345">
        <v>32</v>
      </c>
      <c r="AX75" s="345">
        <v>231</v>
      </c>
      <c r="AY75" s="345">
        <v>63</v>
      </c>
      <c r="AZ75" s="345">
        <v>5</v>
      </c>
      <c r="BA75" s="345">
        <v>6</v>
      </c>
      <c r="BB75" s="345">
        <v>9</v>
      </c>
      <c r="BC75" s="345">
        <v>65</v>
      </c>
      <c r="BD75" s="345">
        <v>68</v>
      </c>
      <c r="BE75" s="345">
        <v>0</v>
      </c>
      <c r="BF75" s="345">
        <v>0</v>
      </c>
      <c r="BG75" s="345">
        <v>26</v>
      </c>
      <c r="BH75" s="345">
        <v>1</v>
      </c>
      <c r="BI75" s="345">
        <v>9</v>
      </c>
      <c r="BJ75" s="345">
        <v>59</v>
      </c>
      <c r="BK75" s="345">
        <v>0</v>
      </c>
      <c r="BL75" s="345">
        <v>463</v>
      </c>
      <c r="BM75" s="345">
        <v>58</v>
      </c>
      <c r="BN75" s="345">
        <v>102</v>
      </c>
      <c r="BO75" s="345">
        <v>31</v>
      </c>
      <c r="BP75" s="345">
        <v>238</v>
      </c>
      <c r="BQ75" s="345">
        <v>28</v>
      </c>
      <c r="BR75" s="345">
        <v>18</v>
      </c>
      <c r="BS75" s="345">
        <v>23</v>
      </c>
      <c r="BT75" s="345">
        <v>4350</v>
      </c>
      <c r="BU75" s="345">
        <v>1131</v>
      </c>
      <c r="BV75" s="345">
        <v>390</v>
      </c>
      <c r="BW75" s="345">
        <v>1396</v>
      </c>
      <c r="BX75" s="345">
        <v>926</v>
      </c>
      <c r="BY75" s="345">
        <v>4</v>
      </c>
      <c r="BZ75" s="345">
        <v>589</v>
      </c>
      <c r="CA75" s="345">
        <v>1807</v>
      </c>
      <c r="CB75" s="345">
        <v>197</v>
      </c>
      <c r="CC75" s="345">
        <v>3</v>
      </c>
      <c r="CD75" s="345">
        <v>5</v>
      </c>
      <c r="CE75" s="345">
        <v>209</v>
      </c>
      <c r="CF75" s="345">
        <v>176</v>
      </c>
      <c r="CG75" s="345">
        <v>33</v>
      </c>
      <c r="CH75" s="345">
        <v>401</v>
      </c>
      <c r="CI75" s="345">
        <v>77</v>
      </c>
      <c r="CJ75" s="345">
        <v>155</v>
      </c>
      <c r="CK75" s="345">
        <v>53</v>
      </c>
      <c r="CL75" s="345">
        <v>133</v>
      </c>
      <c r="CM75" s="345">
        <v>217</v>
      </c>
      <c r="CN75" s="345">
        <v>79</v>
      </c>
      <c r="CO75" s="345">
        <v>74</v>
      </c>
      <c r="CP75" s="345">
        <v>2768</v>
      </c>
      <c r="CQ75" s="345">
        <v>107</v>
      </c>
      <c r="CR75" s="345">
        <v>142</v>
      </c>
      <c r="CS75" s="345">
        <v>360</v>
      </c>
      <c r="CT75" s="345">
        <v>370</v>
      </c>
      <c r="CU75" s="345">
        <v>148</v>
      </c>
      <c r="CV75" s="345">
        <v>2</v>
      </c>
      <c r="CW75" s="345">
        <v>100</v>
      </c>
      <c r="CX75" s="345">
        <v>551</v>
      </c>
      <c r="CY75" s="345">
        <v>169</v>
      </c>
      <c r="CZ75" s="345">
        <v>549</v>
      </c>
      <c r="DA75" s="345">
        <v>328</v>
      </c>
      <c r="DB75" s="345">
        <v>94</v>
      </c>
      <c r="DC75" s="345">
        <v>572</v>
      </c>
      <c r="DD75" s="345">
        <v>0</v>
      </c>
      <c r="DE75" s="346">
        <v>367</v>
      </c>
      <c r="DF75" s="347">
        <v>22261</v>
      </c>
      <c r="DG75" s="348">
        <v>0</v>
      </c>
      <c r="DH75" s="348">
        <v>81</v>
      </c>
      <c r="DI75" s="348">
        <v>0</v>
      </c>
      <c r="DJ75" s="348">
        <v>0</v>
      </c>
      <c r="DK75" s="348">
        <v>0</v>
      </c>
      <c r="DL75" s="348">
        <v>9424</v>
      </c>
      <c r="DM75" s="346">
        <v>0</v>
      </c>
      <c r="DN75" s="347">
        <v>9505</v>
      </c>
      <c r="DO75" s="347">
        <v>31766</v>
      </c>
      <c r="DP75" s="346">
        <v>0</v>
      </c>
      <c r="DQ75" s="347">
        <v>9505</v>
      </c>
      <c r="DR75" s="347">
        <v>31766</v>
      </c>
      <c r="DS75" s="348">
        <v>0</v>
      </c>
      <c r="DT75" s="347">
        <v>9505</v>
      </c>
      <c r="DU75" s="347">
        <v>31766</v>
      </c>
    </row>
    <row r="76" spans="1:125">
      <c r="A76" s="349" t="s">
        <v>295</v>
      </c>
      <c r="B76" s="350" t="s">
        <v>55</v>
      </c>
      <c r="C76" s="344">
        <v>0</v>
      </c>
      <c r="D76" s="345">
        <v>0</v>
      </c>
      <c r="E76" s="345">
        <v>0</v>
      </c>
      <c r="F76" s="345">
        <v>0</v>
      </c>
      <c r="G76" s="345">
        <v>0</v>
      </c>
      <c r="H76" s="345">
        <v>0</v>
      </c>
      <c r="I76" s="345">
        <v>0</v>
      </c>
      <c r="J76" s="345">
        <v>0</v>
      </c>
      <c r="K76" s="345">
        <v>0</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5">
        <v>0</v>
      </c>
      <c r="AE76" s="345">
        <v>0</v>
      </c>
      <c r="AF76" s="345">
        <v>0</v>
      </c>
      <c r="AG76" s="345">
        <v>0</v>
      </c>
      <c r="AH76" s="345">
        <v>0</v>
      </c>
      <c r="AI76" s="345">
        <v>0</v>
      </c>
      <c r="AJ76" s="345">
        <v>0</v>
      </c>
      <c r="AK76" s="345">
        <v>0</v>
      </c>
      <c r="AL76" s="345">
        <v>0</v>
      </c>
      <c r="AM76" s="345">
        <v>0</v>
      </c>
      <c r="AN76" s="345">
        <v>0</v>
      </c>
      <c r="AO76" s="345">
        <v>0</v>
      </c>
      <c r="AP76" s="345">
        <v>0</v>
      </c>
      <c r="AQ76" s="345">
        <v>0</v>
      </c>
      <c r="AR76" s="345">
        <v>0</v>
      </c>
      <c r="AS76" s="345">
        <v>0</v>
      </c>
      <c r="AT76" s="345">
        <v>0</v>
      </c>
      <c r="AU76" s="345">
        <v>0</v>
      </c>
      <c r="AV76" s="345">
        <v>0</v>
      </c>
      <c r="AW76" s="345">
        <v>0</v>
      </c>
      <c r="AX76" s="345">
        <v>0</v>
      </c>
      <c r="AY76" s="345">
        <v>0</v>
      </c>
      <c r="AZ76" s="345">
        <v>0</v>
      </c>
      <c r="BA76" s="345">
        <v>0</v>
      </c>
      <c r="BB76" s="345">
        <v>0</v>
      </c>
      <c r="BC76" s="345">
        <v>0</v>
      </c>
      <c r="BD76" s="345">
        <v>0</v>
      </c>
      <c r="BE76" s="345">
        <v>0</v>
      </c>
      <c r="BF76" s="345">
        <v>0</v>
      </c>
      <c r="BG76" s="345">
        <v>0</v>
      </c>
      <c r="BH76" s="345">
        <v>0</v>
      </c>
      <c r="BI76" s="345">
        <v>0</v>
      </c>
      <c r="BJ76" s="345">
        <v>0</v>
      </c>
      <c r="BK76" s="345">
        <v>0</v>
      </c>
      <c r="BL76" s="345">
        <v>0</v>
      </c>
      <c r="BM76" s="345">
        <v>0</v>
      </c>
      <c r="BN76" s="345">
        <v>0</v>
      </c>
      <c r="BO76" s="345">
        <v>0</v>
      </c>
      <c r="BP76" s="345">
        <v>0</v>
      </c>
      <c r="BQ76" s="345">
        <v>0</v>
      </c>
      <c r="BR76" s="345">
        <v>0</v>
      </c>
      <c r="BS76" s="345">
        <v>0</v>
      </c>
      <c r="BT76" s="345">
        <v>0</v>
      </c>
      <c r="BU76" s="345">
        <v>0</v>
      </c>
      <c r="BV76" s="345">
        <v>0</v>
      </c>
      <c r="BW76" s="345">
        <v>0</v>
      </c>
      <c r="BX76" s="345">
        <v>0</v>
      </c>
      <c r="BY76" s="345">
        <v>0</v>
      </c>
      <c r="BZ76" s="345">
        <v>0</v>
      </c>
      <c r="CA76" s="345">
        <v>0</v>
      </c>
      <c r="CB76" s="345">
        <v>0</v>
      </c>
      <c r="CC76" s="345">
        <v>0</v>
      </c>
      <c r="CD76" s="345">
        <v>0</v>
      </c>
      <c r="CE76" s="345">
        <v>0</v>
      </c>
      <c r="CF76" s="345">
        <v>0</v>
      </c>
      <c r="CG76" s="345">
        <v>0</v>
      </c>
      <c r="CH76" s="345">
        <v>0</v>
      </c>
      <c r="CI76" s="345">
        <v>0</v>
      </c>
      <c r="CJ76" s="345">
        <v>0</v>
      </c>
      <c r="CK76" s="345">
        <v>0</v>
      </c>
      <c r="CL76" s="345">
        <v>0</v>
      </c>
      <c r="CM76" s="345">
        <v>0</v>
      </c>
      <c r="CN76" s="345">
        <v>0</v>
      </c>
      <c r="CO76" s="345">
        <v>0</v>
      </c>
      <c r="CP76" s="345">
        <v>0</v>
      </c>
      <c r="CQ76" s="345">
        <v>0</v>
      </c>
      <c r="CR76" s="345">
        <v>0</v>
      </c>
      <c r="CS76" s="345">
        <v>0</v>
      </c>
      <c r="CT76" s="345">
        <v>0</v>
      </c>
      <c r="CU76" s="345">
        <v>0</v>
      </c>
      <c r="CV76" s="345">
        <v>0</v>
      </c>
      <c r="CW76" s="345">
        <v>0</v>
      </c>
      <c r="CX76" s="345">
        <v>0</v>
      </c>
      <c r="CY76" s="345">
        <v>0</v>
      </c>
      <c r="CZ76" s="345">
        <v>0</v>
      </c>
      <c r="DA76" s="345">
        <v>0</v>
      </c>
      <c r="DB76" s="345">
        <v>0</v>
      </c>
      <c r="DC76" s="345">
        <v>0</v>
      </c>
      <c r="DD76" s="345">
        <v>0</v>
      </c>
      <c r="DE76" s="346">
        <v>0</v>
      </c>
      <c r="DF76" s="347">
        <v>0</v>
      </c>
      <c r="DG76" s="348">
        <v>0</v>
      </c>
      <c r="DH76" s="348">
        <v>50339</v>
      </c>
      <c r="DI76" s="348">
        <v>677</v>
      </c>
      <c r="DJ76" s="348">
        <v>0</v>
      </c>
      <c r="DK76" s="348">
        <v>0</v>
      </c>
      <c r="DL76" s="348">
        <v>0</v>
      </c>
      <c r="DM76" s="346">
        <v>0</v>
      </c>
      <c r="DN76" s="347">
        <v>51016</v>
      </c>
      <c r="DO76" s="347">
        <v>51016</v>
      </c>
      <c r="DP76" s="346">
        <v>0</v>
      </c>
      <c r="DQ76" s="347">
        <v>51016</v>
      </c>
      <c r="DR76" s="347">
        <v>51016</v>
      </c>
      <c r="DS76" s="348">
        <v>0</v>
      </c>
      <c r="DT76" s="347">
        <v>51016</v>
      </c>
      <c r="DU76" s="347">
        <v>51016</v>
      </c>
    </row>
    <row r="77" spans="1:125">
      <c r="A77" s="349" t="s">
        <v>296</v>
      </c>
      <c r="B77" s="350" t="s">
        <v>56</v>
      </c>
      <c r="C77" s="344">
        <v>0</v>
      </c>
      <c r="D77" s="345">
        <v>0</v>
      </c>
      <c r="E77" s="345">
        <v>0</v>
      </c>
      <c r="F77" s="345">
        <v>0</v>
      </c>
      <c r="G77" s="345">
        <v>0</v>
      </c>
      <c r="H77" s="345">
        <v>0</v>
      </c>
      <c r="I77" s="345">
        <v>0</v>
      </c>
      <c r="J77" s="345">
        <v>0</v>
      </c>
      <c r="K77" s="345">
        <v>0</v>
      </c>
      <c r="L77" s="345">
        <v>0</v>
      </c>
      <c r="M77" s="345">
        <v>0</v>
      </c>
      <c r="N77" s="345">
        <v>0</v>
      </c>
      <c r="O77" s="345">
        <v>0</v>
      </c>
      <c r="P77" s="345">
        <v>0</v>
      </c>
      <c r="Q77" s="345">
        <v>0</v>
      </c>
      <c r="R77" s="345">
        <v>0</v>
      </c>
      <c r="S77" s="345">
        <v>0</v>
      </c>
      <c r="T77" s="345">
        <v>0</v>
      </c>
      <c r="U77" s="345">
        <v>0</v>
      </c>
      <c r="V77" s="345">
        <v>0</v>
      </c>
      <c r="W77" s="345">
        <v>0</v>
      </c>
      <c r="X77" s="345">
        <v>0</v>
      </c>
      <c r="Y77" s="345">
        <v>0</v>
      </c>
      <c r="Z77" s="345">
        <v>0</v>
      </c>
      <c r="AA77" s="345">
        <v>0</v>
      </c>
      <c r="AB77" s="345">
        <v>0</v>
      </c>
      <c r="AC77" s="345">
        <v>0</v>
      </c>
      <c r="AD77" s="345">
        <v>0</v>
      </c>
      <c r="AE77" s="345">
        <v>0</v>
      </c>
      <c r="AF77" s="345">
        <v>0</v>
      </c>
      <c r="AG77" s="345">
        <v>0</v>
      </c>
      <c r="AH77" s="345">
        <v>0</v>
      </c>
      <c r="AI77" s="345">
        <v>0</v>
      </c>
      <c r="AJ77" s="345">
        <v>0</v>
      </c>
      <c r="AK77" s="345">
        <v>0</v>
      </c>
      <c r="AL77" s="345">
        <v>0</v>
      </c>
      <c r="AM77" s="345">
        <v>0</v>
      </c>
      <c r="AN77" s="345">
        <v>0</v>
      </c>
      <c r="AO77" s="345">
        <v>0</v>
      </c>
      <c r="AP77" s="345">
        <v>0</v>
      </c>
      <c r="AQ77" s="345">
        <v>0</v>
      </c>
      <c r="AR77" s="345">
        <v>0</v>
      </c>
      <c r="AS77" s="345">
        <v>0</v>
      </c>
      <c r="AT77" s="345">
        <v>0</v>
      </c>
      <c r="AU77" s="345">
        <v>0</v>
      </c>
      <c r="AV77" s="345">
        <v>0</v>
      </c>
      <c r="AW77" s="345">
        <v>0</v>
      </c>
      <c r="AX77" s="345">
        <v>0</v>
      </c>
      <c r="AY77" s="345">
        <v>0</v>
      </c>
      <c r="AZ77" s="345">
        <v>0</v>
      </c>
      <c r="BA77" s="345">
        <v>0</v>
      </c>
      <c r="BB77" s="345">
        <v>0</v>
      </c>
      <c r="BC77" s="345">
        <v>0</v>
      </c>
      <c r="BD77" s="345">
        <v>0</v>
      </c>
      <c r="BE77" s="345">
        <v>0</v>
      </c>
      <c r="BF77" s="345">
        <v>0</v>
      </c>
      <c r="BG77" s="345">
        <v>0</v>
      </c>
      <c r="BH77" s="345">
        <v>0</v>
      </c>
      <c r="BI77" s="345">
        <v>0</v>
      </c>
      <c r="BJ77" s="345">
        <v>0</v>
      </c>
      <c r="BK77" s="345">
        <v>0</v>
      </c>
      <c r="BL77" s="345">
        <v>0</v>
      </c>
      <c r="BM77" s="345">
        <v>0</v>
      </c>
      <c r="BN77" s="345">
        <v>0</v>
      </c>
      <c r="BO77" s="345">
        <v>0</v>
      </c>
      <c r="BP77" s="345">
        <v>0</v>
      </c>
      <c r="BQ77" s="345">
        <v>0</v>
      </c>
      <c r="BR77" s="345">
        <v>0</v>
      </c>
      <c r="BS77" s="345">
        <v>0</v>
      </c>
      <c r="BT77" s="345">
        <v>0</v>
      </c>
      <c r="BU77" s="345">
        <v>0</v>
      </c>
      <c r="BV77" s="345">
        <v>0</v>
      </c>
      <c r="BW77" s="345">
        <v>0</v>
      </c>
      <c r="BX77" s="345">
        <v>0</v>
      </c>
      <c r="BY77" s="345">
        <v>0</v>
      </c>
      <c r="BZ77" s="345">
        <v>0</v>
      </c>
      <c r="CA77" s="345">
        <v>0</v>
      </c>
      <c r="CB77" s="345">
        <v>0</v>
      </c>
      <c r="CC77" s="345">
        <v>0</v>
      </c>
      <c r="CD77" s="345">
        <v>0</v>
      </c>
      <c r="CE77" s="345">
        <v>0</v>
      </c>
      <c r="CF77" s="345">
        <v>0</v>
      </c>
      <c r="CG77" s="345">
        <v>0</v>
      </c>
      <c r="CH77" s="345">
        <v>0</v>
      </c>
      <c r="CI77" s="345">
        <v>0</v>
      </c>
      <c r="CJ77" s="345">
        <v>0</v>
      </c>
      <c r="CK77" s="345">
        <v>0</v>
      </c>
      <c r="CL77" s="345">
        <v>0</v>
      </c>
      <c r="CM77" s="345">
        <v>0</v>
      </c>
      <c r="CN77" s="345">
        <v>0</v>
      </c>
      <c r="CO77" s="345">
        <v>0</v>
      </c>
      <c r="CP77" s="345">
        <v>0</v>
      </c>
      <c r="CQ77" s="345">
        <v>0</v>
      </c>
      <c r="CR77" s="345">
        <v>0</v>
      </c>
      <c r="CS77" s="345">
        <v>0</v>
      </c>
      <c r="CT77" s="345">
        <v>0</v>
      </c>
      <c r="CU77" s="345">
        <v>0</v>
      </c>
      <c r="CV77" s="345">
        <v>0</v>
      </c>
      <c r="CW77" s="345">
        <v>0</v>
      </c>
      <c r="CX77" s="345">
        <v>0</v>
      </c>
      <c r="CY77" s="345">
        <v>0</v>
      </c>
      <c r="CZ77" s="345">
        <v>0</v>
      </c>
      <c r="DA77" s="345">
        <v>0</v>
      </c>
      <c r="DB77" s="345">
        <v>0</v>
      </c>
      <c r="DC77" s="345">
        <v>0</v>
      </c>
      <c r="DD77" s="345">
        <v>0</v>
      </c>
      <c r="DE77" s="346">
        <v>0</v>
      </c>
      <c r="DF77" s="347">
        <v>0</v>
      </c>
      <c r="DG77" s="348">
        <v>0</v>
      </c>
      <c r="DH77" s="348">
        <v>515374</v>
      </c>
      <c r="DI77" s="348">
        <v>0</v>
      </c>
      <c r="DJ77" s="348">
        <v>0</v>
      </c>
      <c r="DK77" s="348">
        <v>0</v>
      </c>
      <c r="DL77" s="348">
        <v>0</v>
      </c>
      <c r="DM77" s="346">
        <v>0</v>
      </c>
      <c r="DN77" s="347">
        <v>515374</v>
      </c>
      <c r="DO77" s="347">
        <v>515374</v>
      </c>
      <c r="DP77" s="346">
        <v>0</v>
      </c>
      <c r="DQ77" s="347">
        <v>515374</v>
      </c>
      <c r="DR77" s="347">
        <v>515374</v>
      </c>
      <c r="DS77" s="348">
        <v>0</v>
      </c>
      <c r="DT77" s="347">
        <v>515374</v>
      </c>
      <c r="DU77" s="347">
        <v>515374</v>
      </c>
    </row>
    <row r="78" spans="1:125">
      <c r="A78" s="349" t="s">
        <v>297</v>
      </c>
      <c r="B78" s="350" t="s">
        <v>57</v>
      </c>
      <c r="C78" s="344">
        <v>28</v>
      </c>
      <c r="D78" s="345">
        <v>4</v>
      </c>
      <c r="E78" s="345">
        <v>7</v>
      </c>
      <c r="F78" s="345">
        <v>21</v>
      </c>
      <c r="G78" s="345">
        <v>4</v>
      </c>
      <c r="H78" s="345">
        <v>3</v>
      </c>
      <c r="I78" s="345">
        <v>29</v>
      </c>
      <c r="J78" s="345">
        <v>216</v>
      </c>
      <c r="K78" s="345">
        <v>32</v>
      </c>
      <c r="L78" s="345">
        <v>0</v>
      </c>
      <c r="M78" s="345">
        <v>0</v>
      </c>
      <c r="N78" s="345">
        <v>18</v>
      </c>
      <c r="O78" s="345">
        <v>217</v>
      </c>
      <c r="P78" s="345">
        <v>18</v>
      </c>
      <c r="Q78" s="345">
        <v>40</v>
      </c>
      <c r="R78" s="345">
        <v>28</v>
      </c>
      <c r="S78" s="345">
        <v>154</v>
      </c>
      <c r="T78" s="345">
        <v>76</v>
      </c>
      <c r="U78" s="345">
        <v>0</v>
      </c>
      <c r="V78" s="345">
        <v>20</v>
      </c>
      <c r="W78" s="345">
        <v>0</v>
      </c>
      <c r="X78" s="345">
        <v>2</v>
      </c>
      <c r="Y78" s="345">
        <v>0</v>
      </c>
      <c r="Z78" s="345">
        <v>0</v>
      </c>
      <c r="AA78" s="345">
        <v>1089</v>
      </c>
      <c r="AB78" s="345">
        <v>111</v>
      </c>
      <c r="AC78" s="345">
        <v>0</v>
      </c>
      <c r="AD78" s="345">
        <v>4</v>
      </c>
      <c r="AE78" s="345">
        <v>251</v>
      </c>
      <c r="AF78" s="345">
        <v>2</v>
      </c>
      <c r="AG78" s="345">
        <v>47</v>
      </c>
      <c r="AH78" s="345">
        <v>85</v>
      </c>
      <c r="AI78" s="345">
        <v>27</v>
      </c>
      <c r="AJ78" s="345">
        <v>1</v>
      </c>
      <c r="AK78" s="345">
        <v>84</v>
      </c>
      <c r="AL78" s="345">
        <v>0</v>
      </c>
      <c r="AM78" s="345">
        <v>0</v>
      </c>
      <c r="AN78" s="345">
        <v>21</v>
      </c>
      <c r="AO78" s="345">
        <v>1</v>
      </c>
      <c r="AP78" s="345">
        <v>10</v>
      </c>
      <c r="AQ78" s="345">
        <v>67</v>
      </c>
      <c r="AR78" s="345">
        <v>155</v>
      </c>
      <c r="AS78" s="345">
        <v>50</v>
      </c>
      <c r="AT78" s="345">
        <v>75</v>
      </c>
      <c r="AU78" s="345">
        <v>484</v>
      </c>
      <c r="AV78" s="345">
        <v>116</v>
      </c>
      <c r="AW78" s="345">
        <v>152</v>
      </c>
      <c r="AX78" s="345">
        <v>1155</v>
      </c>
      <c r="AY78" s="345">
        <v>158</v>
      </c>
      <c r="AZ78" s="345">
        <v>6</v>
      </c>
      <c r="BA78" s="345">
        <v>38</v>
      </c>
      <c r="BB78" s="345">
        <v>18</v>
      </c>
      <c r="BC78" s="345">
        <v>276</v>
      </c>
      <c r="BD78" s="345">
        <v>165</v>
      </c>
      <c r="BE78" s="345">
        <v>0</v>
      </c>
      <c r="BF78" s="345">
        <v>1</v>
      </c>
      <c r="BG78" s="345">
        <v>59</v>
      </c>
      <c r="BH78" s="345">
        <v>2</v>
      </c>
      <c r="BI78" s="345">
        <v>14</v>
      </c>
      <c r="BJ78" s="345">
        <v>175</v>
      </c>
      <c r="BK78" s="345">
        <v>7</v>
      </c>
      <c r="BL78" s="345">
        <v>316</v>
      </c>
      <c r="BM78" s="345">
        <v>99</v>
      </c>
      <c r="BN78" s="345">
        <v>241</v>
      </c>
      <c r="BO78" s="345">
        <v>32</v>
      </c>
      <c r="BP78" s="345">
        <v>81</v>
      </c>
      <c r="BQ78" s="345">
        <v>5</v>
      </c>
      <c r="BR78" s="345">
        <v>71</v>
      </c>
      <c r="BS78" s="345">
        <v>620</v>
      </c>
      <c r="BT78" s="345">
        <v>2209</v>
      </c>
      <c r="BU78" s="345">
        <v>2895</v>
      </c>
      <c r="BV78" s="345">
        <v>21</v>
      </c>
      <c r="BW78" s="345">
        <v>4</v>
      </c>
      <c r="BX78" s="345">
        <v>0</v>
      </c>
      <c r="BY78" s="345">
        <v>5</v>
      </c>
      <c r="BZ78" s="345">
        <v>214</v>
      </c>
      <c r="CA78" s="345">
        <v>35</v>
      </c>
      <c r="CB78" s="345">
        <v>15</v>
      </c>
      <c r="CC78" s="345">
        <v>2</v>
      </c>
      <c r="CD78" s="345">
        <v>1</v>
      </c>
      <c r="CE78" s="345">
        <v>14</v>
      </c>
      <c r="CF78" s="345">
        <v>59</v>
      </c>
      <c r="CG78" s="345">
        <v>15</v>
      </c>
      <c r="CH78" s="345">
        <v>276</v>
      </c>
      <c r="CI78" s="345">
        <v>116</v>
      </c>
      <c r="CJ78" s="345">
        <v>11</v>
      </c>
      <c r="CK78" s="345">
        <v>10</v>
      </c>
      <c r="CL78" s="345">
        <v>47</v>
      </c>
      <c r="CM78" s="345">
        <v>2783</v>
      </c>
      <c r="CN78" s="345">
        <v>1121</v>
      </c>
      <c r="CO78" s="345">
        <v>1516</v>
      </c>
      <c r="CP78" s="345">
        <v>663</v>
      </c>
      <c r="CQ78" s="345">
        <v>56</v>
      </c>
      <c r="CR78" s="345">
        <v>123</v>
      </c>
      <c r="CS78" s="345">
        <v>84</v>
      </c>
      <c r="CT78" s="345">
        <v>311</v>
      </c>
      <c r="CU78" s="345">
        <v>26</v>
      </c>
      <c r="CV78" s="345">
        <v>4</v>
      </c>
      <c r="CW78" s="345">
        <v>46</v>
      </c>
      <c r="CX78" s="345">
        <v>279</v>
      </c>
      <c r="CY78" s="345">
        <v>68</v>
      </c>
      <c r="CZ78" s="345">
        <v>386</v>
      </c>
      <c r="DA78" s="345">
        <v>72</v>
      </c>
      <c r="DB78" s="345">
        <v>80</v>
      </c>
      <c r="DC78" s="345">
        <v>108</v>
      </c>
      <c r="DD78" s="345">
        <v>7</v>
      </c>
      <c r="DE78" s="346">
        <v>518</v>
      </c>
      <c r="DF78" s="347">
        <v>21488</v>
      </c>
      <c r="DG78" s="348">
        <v>159</v>
      </c>
      <c r="DH78" s="348">
        <v>20169</v>
      </c>
      <c r="DI78" s="348">
        <v>0</v>
      </c>
      <c r="DJ78" s="348">
        <v>0</v>
      </c>
      <c r="DK78" s="348">
        <v>1</v>
      </c>
      <c r="DL78" s="348">
        <v>6</v>
      </c>
      <c r="DM78" s="346">
        <v>2</v>
      </c>
      <c r="DN78" s="347">
        <v>20337</v>
      </c>
      <c r="DO78" s="347">
        <v>41825</v>
      </c>
      <c r="DP78" s="346">
        <v>2458</v>
      </c>
      <c r="DQ78" s="347">
        <v>22795</v>
      </c>
      <c r="DR78" s="347">
        <v>44283</v>
      </c>
      <c r="DS78" s="348">
        <v>-33931</v>
      </c>
      <c r="DT78" s="347">
        <v>-11136</v>
      </c>
      <c r="DU78" s="347">
        <v>10352</v>
      </c>
    </row>
    <row r="79" spans="1:125">
      <c r="A79" s="349" t="s">
        <v>298</v>
      </c>
      <c r="B79" s="350" t="s">
        <v>299</v>
      </c>
      <c r="C79" s="344">
        <v>1705</v>
      </c>
      <c r="D79" s="345">
        <v>1754</v>
      </c>
      <c r="E79" s="345">
        <v>135</v>
      </c>
      <c r="F79" s="345">
        <v>438</v>
      </c>
      <c r="G79" s="345">
        <v>29</v>
      </c>
      <c r="H79" s="345">
        <v>5</v>
      </c>
      <c r="I79" s="345">
        <v>101</v>
      </c>
      <c r="J79" s="345">
        <v>5425</v>
      </c>
      <c r="K79" s="345">
        <v>601</v>
      </c>
      <c r="L79" s="345">
        <v>7</v>
      </c>
      <c r="M79" s="345">
        <v>0</v>
      </c>
      <c r="N79" s="345">
        <v>105</v>
      </c>
      <c r="O79" s="345">
        <v>864</v>
      </c>
      <c r="P79" s="345">
        <v>340</v>
      </c>
      <c r="Q79" s="345">
        <v>467</v>
      </c>
      <c r="R79" s="345">
        <v>285</v>
      </c>
      <c r="S79" s="345">
        <v>1373</v>
      </c>
      <c r="T79" s="345">
        <v>384</v>
      </c>
      <c r="U79" s="345">
        <v>0</v>
      </c>
      <c r="V79" s="345">
        <v>142</v>
      </c>
      <c r="W79" s="345">
        <v>0</v>
      </c>
      <c r="X79" s="345">
        <v>27</v>
      </c>
      <c r="Y79" s="345">
        <v>0</v>
      </c>
      <c r="Z79" s="345">
        <v>0</v>
      </c>
      <c r="AA79" s="345">
        <v>2623</v>
      </c>
      <c r="AB79" s="345">
        <v>884</v>
      </c>
      <c r="AC79" s="345">
        <v>2</v>
      </c>
      <c r="AD79" s="345">
        <v>270</v>
      </c>
      <c r="AE79" s="345">
        <v>788</v>
      </c>
      <c r="AF79" s="345">
        <v>14</v>
      </c>
      <c r="AG79" s="345">
        <v>396</v>
      </c>
      <c r="AH79" s="345">
        <v>558</v>
      </c>
      <c r="AI79" s="345">
        <v>699</v>
      </c>
      <c r="AJ79" s="345">
        <v>6</v>
      </c>
      <c r="AK79" s="345">
        <v>392</v>
      </c>
      <c r="AL79" s="345">
        <v>3</v>
      </c>
      <c r="AM79" s="345">
        <v>1</v>
      </c>
      <c r="AN79" s="345">
        <v>443</v>
      </c>
      <c r="AO79" s="345">
        <v>181</v>
      </c>
      <c r="AP79" s="345">
        <v>147</v>
      </c>
      <c r="AQ79" s="345">
        <v>753</v>
      </c>
      <c r="AR79" s="345">
        <v>538</v>
      </c>
      <c r="AS79" s="345">
        <v>426</v>
      </c>
      <c r="AT79" s="345">
        <v>334</v>
      </c>
      <c r="AU79" s="345">
        <v>1825</v>
      </c>
      <c r="AV79" s="345">
        <v>505</v>
      </c>
      <c r="AW79" s="345">
        <v>630</v>
      </c>
      <c r="AX79" s="345">
        <v>2624</v>
      </c>
      <c r="AY79" s="345">
        <v>953</v>
      </c>
      <c r="AZ79" s="345">
        <v>36</v>
      </c>
      <c r="BA79" s="345">
        <v>64</v>
      </c>
      <c r="BB79" s="345">
        <v>352</v>
      </c>
      <c r="BC79" s="345">
        <v>427</v>
      </c>
      <c r="BD79" s="345">
        <v>1480</v>
      </c>
      <c r="BE79" s="345">
        <v>0</v>
      </c>
      <c r="BF79" s="345">
        <v>32</v>
      </c>
      <c r="BG79" s="345">
        <v>901</v>
      </c>
      <c r="BH79" s="345">
        <v>16</v>
      </c>
      <c r="BI79" s="345">
        <v>77</v>
      </c>
      <c r="BJ79" s="345">
        <v>1377</v>
      </c>
      <c r="BK79" s="345">
        <v>1622</v>
      </c>
      <c r="BL79" s="345">
        <v>4441</v>
      </c>
      <c r="BM79" s="345">
        <v>1280</v>
      </c>
      <c r="BN79" s="345">
        <v>3621</v>
      </c>
      <c r="BO79" s="345">
        <v>853</v>
      </c>
      <c r="BP79" s="345">
        <v>1410</v>
      </c>
      <c r="BQ79" s="345">
        <v>222</v>
      </c>
      <c r="BR79" s="345">
        <v>311</v>
      </c>
      <c r="BS79" s="345">
        <v>1007</v>
      </c>
      <c r="BT79" s="345">
        <v>2291</v>
      </c>
      <c r="BU79" s="345">
        <v>1927</v>
      </c>
      <c r="BV79" s="345">
        <v>22</v>
      </c>
      <c r="BW79" s="345">
        <v>31</v>
      </c>
      <c r="BX79" s="345">
        <v>24</v>
      </c>
      <c r="BY79" s="345">
        <v>9</v>
      </c>
      <c r="BZ79" s="345">
        <v>536</v>
      </c>
      <c r="CA79" s="345">
        <v>383</v>
      </c>
      <c r="CB79" s="345">
        <v>16</v>
      </c>
      <c r="CC79" s="345">
        <v>11</v>
      </c>
      <c r="CD79" s="345">
        <v>0</v>
      </c>
      <c r="CE79" s="345">
        <v>17</v>
      </c>
      <c r="CF79" s="345">
        <v>132</v>
      </c>
      <c r="CG79" s="345">
        <v>495</v>
      </c>
      <c r="CH79" s="345">
        <v>585</v>
      </c>
      <c r="CI79" s="345">
        <v>106</v>
      </c>
      <c r="CJ79" s="345">
        <v>84</v>
      </c>
      <c r="CK79" s="345">
        <v>22</v>
      </c>
      <c r="CL79" s="345">
        <v>280</v>
      </c>
      <c r="CM79" s="345">
        <v>2542</v>
      </c>
      <c r="CN79" s="345">
        <v>733</v>
      </c>
      <c r="CO79" s="345">
        <v>607</v>
      </c>
      <c r="CP79" s="345">
        <v>3223</v>
      </c>
      <c r="CQ79" s="345">
        <v>76</v>
      </c>
      <c r="CR79" s="345">
        <v>518</v>
      </c>
      <c r="CS79" s="345">
        <v>388</v>
      </c>
      <c r="CT79" s="345">
        <v>703</v>
      </c>
      <c r="CU79" s="345">
        <v>89</v>
      </c>
      <c r="CV79" s="345">
        <v>25</v>
      </c>
      <c r="CW79" s="345">
        <v>689</v>
      </c>
      <c r="CX79" s="345">
        <v>490</v>
      </c>
      <c r="CY79" s="345">
        <v>297</v>
      </c>
      <c r="CZ79" s="345">
        <v>2359</v>
      </c>
      <c r="DA79" s="345">
        <v>103</v>
      </c>
      <c r="DB79" s="345">
        <v>137</v>
      </c>
      <c r="DC79" s="345">
        <v>1199</v>
      </c>
      <c r="DD79" s="345">
        <v>430</v>
      </c>
      <c r="DE79" s="346">
        <v>1349</v>
      </c>
      <c r="DF79" s="347">
        <v>72639</v>
      </c>
      <c r="DG79" s="348">
        <v>2537</v>
      </c>
      <c r="DH79" s="348">
        <v>29472</v>
      </c>
      <c r="DI79" s="348">
        <v>21</v>
      </c>
      <c r="DJ79" s="348">
        <v>0</v>
      </c>
      <c r="DK79" s="348">
        <v>547</v>
      </c>
      <c r="DL79" s="348">
        <v>6984</v>
      </c>
      <c r="DM79" s="346">
        <v>282</v>
      </c>
      <c r="DN79" s="347">
        <v>39843</v>
      </c>
      <c r="DO79" s="347">
        <v>112482</v>
      </c>
      <c r="DP79" s="346">
        <v>88118</v>
      </c>
      <c r="DQ79" s="347">
        <v>127961</v>
      </c>
      <c r="DR79" s="347">
        <v>200600</v>
      </c>
      <c r="DS79" s="348">
        <v>-34863</v>
      </c>
      <c r="DT79" s="347">
        <v>93098</v>
      </c>
      <c r="DU79" s="347">
        <v>165737</v>
      </c>
    </row>
    <row r="80" spans="1:125">
      <c r="A80" s="349" t="s">
        <v>300</v>
      </c>
      <c r="B80" s="350" t="s">
        <v>58</v>
      </c>
      <c r="C80" s="344">
        <v>12395</v>
      </c>
      <c r="D80" s="345">
        <v>613</v>
      </c>
      <c r="E80" s="345">
        <v>367</v>
      </c>
      <c r="F80" s="345">
        <v>523</v>
      </c>
      <c r="G80" s="345">
        <v>125</v>
      </c>
      <c r="H80" s="345">
        <v>42</v>
      </c>
      <c r="I80" s="345">
        <v>2965</v>
      </c>
      <c r="J80" s="345">
        <v>2945</v>
      </c>
      <c r="K80" s="345">
        <v>416</v>
      </c>
      <c r="L80" s="345">
        <v>3</v>
      </c>
      <c r="M80" s="345">
        <v>0</v>
      </c>
      <c r="N80" s="345">
        <v>168</v>
      </c>
      <c r="O80" s="345">
        <v>895</v>
      </c>
      <c r="P80" s="345">
        <v>434</v>
      </c>
      <c r="Q80" s="345">
        <v>267</v>
      </c>
      <c r="R80" s="345">
        <v>55</v>
      </c>
      <c r="S80" s="345">
        <v>340</v>
      </c>
      <c r="T80" s="345">
        <v>379</v>
      </c>
      <c r="U80" s="345">
        <v>0</v>
      </c>
      <c r="V80" s="345">
        <v>87</v>
      </c>
      <c r="W80" s="345">
        <v>0</v>
      </c>
      <c r="X80" s="345">
        <v>21</v>
      </c>
      <c r="Y80" s="345">
        <v>0</v>
      </c>
      <c r="Z80" s="345">
        <v>0</v>
      </c>
      <c r="AA80" s="345">
        <v>907</v>
      </c>
      <c r="AB80" s="345">
        <v>118</v>
      </c>
      <c r="AC80" s="345">
        <v>0</v>
      </c>
      <c r="AD80" s="345">
        <v>1</v>
      </c>
      <c r="AE80" s="345">
        <v>162</v>
      </c>
      <c r="AF80" s="345">
        <v>2</v>
      </c>
      <c r="AG80" s="345">
        <v>589</v>
      </c>
      <c r="AH80" s="345">
        <v>319</v>
      </c>
      <c r="AI80" s="345">
        <v>858</v>
      </c>
      <c r="AJ80" s="345">
        <v>1</v>
      </c>
      <c r="AK80" s="345">
        <v>117</v>
      </c>
      <c r="AL80" s="345">
        <v>2</v>
      </c>
      <c r="AM80" s="345">
        <v>4</v>
      </c>
      <c r="AN80" s="345">
        <v>130</v>
      </c>
      <c r="AO80" s="345">
        <v>50</v>
      </c>
      <c r="AP80" s="345">
        <v>60</v>
      </c>
      <c r="AQ80" s="345">
        <v>276</v>
      </c>
      <c r="AR80" s="345">
        <v>560</v>
      </c>
      <c r="AS80" s="345">
        <v>495</v>
      </c>
      <c r="AT80" s="345">
        <v>267</v>
      </c>
      <c r="AU80" s="345">
        <v>1593</v>
      </c>
      <c r="AV80" s="345">
        <v>505</v>
      </c>
      <c r="AW80" s="345">
        <v>385</v>
      </c>
      <c r="AX80" s="345">
        <v>465</v>
      </c>
      <c r="AY80" s="345">
        <v>360</v>
      </c>
      <c r="AZ80" s="345">
        <v>18</v>
      </c>
      <c r="BA80" s="345">
        <v>36</v>
      </c>
      <c r="BB80" s="345">
        <v>110</v>
      </c>
      <c r="BC80" s="345">
        <v>28</v>
      </c>
      <c r="BD80" s="345">
        <v>951</v>
      </c>
      <c r="BE80" s="345">
        <v>0</v>
      </c>
      <c r="BF80" s="345">
        <v>3</v>
      </c>
      <c r="BG80" s="345">
        <v>173</v>
      </c>
      <c r="BH80" s="345">
        <v>6</v>
      </c>
      <c r="BI80" s="345">
        <v>6</v>
      </c>
      <c r="BJ80" s="345">
        <v>4240</v>
      </c>
      <c r="BK80" s="345">
        <v>66</v>
      </c>
      <c r="BL80" s="345">
        <v>5053</v>
      </c>
      <c r="BM80" s="345">
        <v>1806</v>
      </c>
      <c r="BN80" s="345">
        <v>5903</v>
      </c>
      <c r="BO80" s="345">
        <v>765</v>
      </c>
      <c r="BP80" s="345">
        <v>848</v>
      </c>
      <c r="BQ80" s="345">
        <v>59</v>
      </c>
      <c r="BR80" s="345">
        <v>402</v>
      </c>
      <c r="BS80" s="345">
        <v>1251</v>
      </c>
      <c r="BT80" s="345">
        <v>26330</v>
      </c>
      <c r="BU80" s="345">
        <v>2784</v>
      </c>
      <c r="BV80" s="345">
        <v>246</v>
      </c>
      <c r="BW80" s="345">
        <v>205</v>
      </c>
      <c r="BX80" s="345">
        <v>586</v>
      </c>
      <c r="BY80" s="345">
        <v>37</v>
      </c>
      <c r="BZ80" s="345">
        <v>425</v>
      </c>
      <c r="CA80" s="345">
        <v>0</v>
      </c>
      <c r="CB80" s="345">
        <v>38</v>
      </c>
      <c r="CC80" s="345">
        <v>6</v>
      </c>
      <c r="CD80" s="345">
        <v>0</v>
      </c>
      <c r="CE80" s="345">
        <v>25</v>
      </c>
      <c r="CF80" s="345">
        <v>144</v>
      </c>
      <c r="CG80" s="345">
        <v>71</v>
      </c>
      <c r="CH80" s="345">
        <v>1165</v>
      </c>
      <c r="CI80" s="345">
        <v>205</v>
      </c>
      <c r="CJ80" s="345">
        <v>289</v>
      </c>
      <c r="CK80" s="345">
        <v>10</v>
      </c>
      <c r="CL80" s="345">
        <v>377</v>
      </c>
      <c r="CM80" s="345">
        <v>7347</v>
      </c>
      <c r="CN80" s="345">
        <v>3273</v>
      </c>
      <c r="CO80" s="345">
        <v>730</v>
      </c>
      <c r="CP80" s="345">
        <v>2424</v>
      </c>
      <c r="CQ80" s="345">
        <v>111</v>
      </c>
      <c r="CR80" s="345">
        <v>970</v>
      </c>
      <c r="CS80" s="345">
        <v>1112</v>
      </c>
      <c r="CT80" s="345">
        <v>1096</v>
      </c>
      <c r="CU80" s="345">
        <v>540</v>
      </c>
      <c r="CV80" s="345">
        <v>132</v>
      </c>
      <c r="CW80" s="345">
        <v>602</v>
      </c>
      <c r="CX80" s="345">
        <v>1608</v>
      </c>
      <c r="CY80" s="345">
        <v>2281</v>
      </c>
      <c r="CZ80" s="345">
        <v>426</v>
      </c>
      <c r="DA80" s="345">
        <v>677</v>
      </c>
      <c r="DB80" s="345">
        <v>1486</v>
      </c>
      <c r="DC80" s="345">
        <v>1709</v>
      </c>
      <c r="DD80" s="345">
        <v>0</v>
      </c>
      <c r="DE80" s="346">
        <v>604</v>
      </c>
      <c r="DF80" s="347">
        <v>113061</v>
      </c>
      <c r="DG80" s="348">
        <v>0</v>
      </c>
      <c r="DH80" s="348">
        <v>0</v>
      </c>
      <c r="DI80" s="348">
        <v>0</v>
      </c>
      <c r="DJ80" s="348">
        <v>0</v>
      </c>
      <c r="DK80" s="348">
        <v>0</v>
      </c>
      <c r="DL80" s="348">
        <v>0</v>
      </c>
      <c r="DM80" s="346">
        <v>0</v>
      </c>
      <c r="DN80" s="347">
        <v>0</v>
      </c>
      <c r="DO80" s="347">
        <v>113061</v>
      </c>
      <c r="DP80" s="346">
        <v>0</v>
      </c>
      <c r="DQ80" s="347">
        <v>0</v>
      </c>
      <c r="DR80" s="347">
        <v>113061</v>
      </c>
      <c r="DS80" s="348">
        <v>0</v>
      </c>
      <c r="DT80" s="347">
        <v>0</v>
      </c>
      <c r="DU80" s="347">
        <v>113061</v>
      </c>
    </row>
    <row r="81" spans="1:125">
      <c r="A81" s="349" t="s">
        <v>301</v>
      </c>
      <c r="B81" s="350" t="s">
        <v>59</v>
      </c>
      <c r="C81" s="344">
        <v>387</v>
      </c>
      <c r="D81" s="345">
        <v>206</v>
      </c>
      <c r="E81" s="345">
        <v>11</v>
      </c>
      <c r="F81" s="345">
        <v>10</v>
      </c>
      <c r="G81" s="345">
        <v>6</v>
      </c>
      <c r="H81" s="345">
        <v>0</v>
      </c>
      <c r="I81" s="345">
        <v>6</v>
      </c>
      <c r="J81" s="345">
        <v>274</v>
      </c>
      <c r="K81" s="345">
        <v>29</v>
      </c>
      <c r="L81" s="345">
        <v>1</v>
      </c>
      <c r="M81" s="345">
        <v>0</v>
      </c>
      <c r="N81" s="345">
        <v>5</v>
      </c>
      <c r="O81" s="345">
        <v>24</v>
      </c>
      <c r="P81" s="345">
        <v>42</v>
      </c>
      <c r="Q81" s="345">
        <v>20</v>
      </c>
      <c r="R81" s="345">
        <v>21</v>
      </c>
      <c r="S81" s="345">
        <v>102</v>
      </c>
      <c r="T81" s="345">
        <v>22</v>
      </c>
      <c r="U81" s="345">
        <v>0</v>
      </c>
      <c r="V81" s="345">
        <v>143</v>
      </c>
      <c r="W81" s="345">
        <v>0</v>
      </c>
      <c r="X81" s="345">
        <v>5</v>
      </c>
      <c r="Y81" s="345">
        <v>0</v>
      </c>
      <c r="Z81" s="345">
        <v>0</v>
      </c>
      <c r="AA81" s="345">
        <v>228</v>
      </c>
      <c r="AB81" s="345">
        <v>99</v>
      </c>
      <c r="AC81" s="345">
        <v>4</v>
      </c>
      <c r="AD81" s="345">
        <v>17</v>
      </c>
      <c r="AE81" s="345">
        <v>38</v>
      </c>
      <c r="AF81" s="345">
        <v>0</v>
      </c>
      <c r="AG81" s="345">
        <v>22</v>
      </c>
      <c r="AH81" s="345">
        <v>83</v>
      </c>
      <c r="AI81" s="345">
        <v>145</v>
      </c>
      <c r="AJ81" s="345">
        <v>0</v>
      </c>
      <c r="AK81" s="345">
        <v>75</v>
      </c>
      <c r="AL81" s="345">
        <v>0</v>
      </c>
      <c r="AM81" s="345">
        <v>0</v>
      </c>
      <c r="AN81" s="345">
        <v>98</v>
      </c>
      <c r="AO81" s="345">
        <v>47</v>
      </c>
      <c r="AP81" s="345">
        <v>363</v>
      </c>
      <c r="AQ81" s="345">
        <v>40</v>
      </c>
      <c r="AR81" s="345">
        <v>95</v>
      </c>
      <c r="AS81" s="345">
        <v>70</v>
      </c>
      <c r="AT81" s="345">
        <v>40</v>
      </c>
      <c r="AU81" s="345">
        <v>231</v>
      </c>
      <c r="AV81" s="345">
        <v>35</v>
      </c>
      <c r="AW81" s="345">
        <v>37</v>
      </c>
      <c r="AX81" s="345">
        <v>176</v>
      </c>
      <c r="AY81" s="345">
        <v>88</v>
      </c>
      <c r="AZ81" s="345">
        <v>3</v>
      </c>
      <c r="BA81" s="345">
        <v>3</v>
      </c>
      <c r="BB81" s="345">
        <v>23</v>
      </c>
      <c r="BC81" s="345">
        <v>30</v>
      </c>
      <c r="BD81" s="345">
        <v>61</v>
      </c>
      <c r="BE81" s="345">
        <v>0</v>
      </c>
      <c r="BF81" s="345">
        <v>8</v>
      </c>
      <c r="BG81" s="345">
        <v>138</v>
      </c>
      <c r="BH81" s="345">
        <v>2</v>
      </c>
      <c r="BI81" s="345">
        <v>12</v>
      </c>
      <c r="BJ81" s="345">
        <v>60</v>
      </c>
      <c r="BK81" s="345">
        <v>450</v>
      </c>
      <c r="BL81" s="345">
        <v>203</v>
      </c>
      <c r="BM81" s="345">
        <v>47</v>
      </c>
      <c r="BN81" s="345">
        <v>329</v>
      </c>
      <c r="BO81" s="345">
        <v>89</v>
      </c>
      <c r="BP81" s="345">
        <v>602</v>
      </c>
      <c r="BQ81" s="345">
        <v>46</v>
      </c>
      <c r="BR81" s="345">
        <v>16</v>
      </c>
      <c r="BS81" s="345">
        <v>22</v>
      </c>
      <c r="BT81" s="345">
        <v>92</v>
      </c>
      <c r="BU81" s="345">
        <v>51</v>
      </c>
      <c r="BV81" s="345">
        <v>2</v>
      </c>
      <c r="BW81" s="345">
        <v>1</v>
      </c>
      <c r="BX81" s="345">
        <v>6</v>
      </c>
      <c r="BY81" s="345">
        <v>0</v>
      </c>
      <c r="BZ81" s="345">
        <v>430</v>
      </c>
      <c r="CA81" s="345">
        <v>685</v>
      </c>
      <c r="CB81" s="345">
        <v>1812</v>
      </c>
      <c r="CC81" s="345">
        <v>6</v>
      </c>
      <c r="CD81" s="345">
        <v>0</v>
      </c>
      <c r="CE81" s="345">
        <v>0</v>
      </c>
      <c r="CF81" s="345">
        <v>5</v>
      </c>
      <c r="CG81" s="345">
        <v>10</v>
      </c>
      <c r="CH81" s="345">
        <v>7</v>
      </c>
      <c r="CI81" s="345">
        <v>1</v>
      </c>
      <c r="CJ81" s="345">
        <v>4</v>
      </c>
      <c r="CK81" s="345">
        <v>0</v>
      </c>
      <c r="CL81" s="345">
        <v>11</v>
      </c>
      <c r="CM81" s="345">
        <v>67</v>
      </c>
      <c r="CN81" s="345">
        <v>46</v>
      </c>
      <c r="CO81" s="345">
        <v>32</v>
      </c>
      <c r="CP81" s="345">
        <v>79</v>
      </c>
      <c r="CQ81" s="345">
        <v>5</v>
      </c>
      <c r="CR81" s="345">
        <v>21</v>
      </c>
      <c r="CS81" s="345">
        <v>21</v>
      </c>
      <c r="CT81" s="345">
        <v>21</v>
      </c>
      <c r="CU81" s="345">
        <v>3</v>
      </c>
      <c r="CV81" s="345">
        <v>0</v>
      </c>
      <c r="CW81" s="345">
        <v>101</v>
      </c>
      <c r="CX81" s="345">
        <v>21</v>
      </c>
      <c r="CY81" s="345">
        <v>11</v>
      </c>
      <c r="CZ81" s="345">
        <v>81</v>
      </c>
      <c r="DA81" s="345">
        <v>6</v>
      </c>
      <c r="DB81" s="345">
        <v>8</v>
      </c>
      <c r="DC81" s="345">
        <v>12</v>
      </c>
      <c r="DD81" s="345">
        <v>29</v>
      </c>
      <c r="DE81" s="346">
        <v>26</v>
      </c>
      <c r="DF81" s="347">
        <v>9202</v>
      </c>
      <c r="DG81" s="348">
        <v>15</v>
      </c>
      <c r="DH81" s="348">
        <v>1116</v>
      </c>
      <c r="DI81" s="348">
        <v>0</v>
      </c>
      <c r="DJ81" s="348">
        <v>0</v>
      </c>
      <c r="DK81" s="348">
        <v>20</v>
      </c>
      <c r="DL81" s="348">
        <v>203</v>
      </c>
      <c r="DM81" s="346">
        <v>19</v>
      </c>
      <c r="DN81" s="347">
        <v>1373</v>
      </c>
      <c r="DO81" s="347">
        <v>10575</v>
      </c>
      <c r="DP81" s="346">
        <v>6077</v>
      </c>
      <c r="DQ81" s="347">
        <v>7450</v>
      </c>
      <c r="DR81" s="347">
        <v>16652</v>
      </c>
      <c r="DS81" s="348">
        <v>-10163</v>
      </c>
      <c r="DT81" s="347">
        <v>-2713</v>
      </c>
      <c r="DU81" s="347">
        <v>6489</v>
      </c>
    </row>
    <row r="82" spans="1:125">
      <c r="A82" s="349" t="s">
        <v>302</v>
      </c>
      <c r="B82" s="350" t="s">
        <v>60</v>
      </c>
      <c r="C82" s="344">
        <v>1</v>
      </c>
      <c r="D82" s="345">
        <v>0</v>
      </c>
      <c r="E82" s="345">
        <v>16</v>
      </c>
      <c r="F82" s="345">
        <v>4</v>
      </c>
      <c r="G82" s="345">
        <v>1</v>
      </c>
      <c r="H82" s="345">
        <v>3</v>
      </c>
      <c r="I82" s="345">
        <v>19</v>
      </c>
      <c r="J82" s="345">
        <v>40</v>
      </c>
      <c r="K82" s="345">
        <v>9</v>
      </c>
      <c r="L82" s="345">
        <v>0</v>
      </c>
      <c r="M82" s="345">
        <v>0</v>
      </c>
      <c r="N82" s="345">
        <v>16</v>
      </c>
      <c r="O82" s="345">
        <v>247</v>
      </c>
      <c r="P82" s="345">
        <v>8</v>
      </c>
      <c r="Q82" s="345">
        <v>28</v>
      </c>
      <c r="R82" s="345">
        <v>3</v>
      </c>
      <c r="S82" s="345">
        <v>33</v>
      </c>
      <c r="T82" s="345">
        <v>43</v>
      </c>
      <c r="U82" s="345">
        <v>0</v>
      </c>
      <c r="V82" s="345">
        <v>7</v>
      </c>
      <c r="W82" s="345">
        <v>0</v>
      </c>
      <c r="X82" s="345">
        <v>0</v>
      </c>
      <c r="Y82" s="345">
        <v>0</v>
      </c>
      <c r="Z82" s="345">
        <v>0</v>
      </c>
      <c r="AA82" s="345">
        <v>1155</v>
      </c>
      <c r="AB82" s="345">
        <v>48</v>
      </c>
      <c r="AC82" s="345">
        <v>0</v>
      </c>
      <c r="AD82" s="345">
        <v>2</v>
      </c>
      <c r="AE82" s="345">
        <v>56</v>
      </c>
      <c r="AF82" s="345">
        <v>2</v>
      </c>
      <c r="AG82" s="345">
        <v>27</v>
      </c>
      <c r="AH82" s="345">
        <v>27</v>
      </c>
      <c r="AI82" s="345">
        <v>15</v>
      </c>
      <c r="AJ82" s="345">
        <v>0</v>
      </c>
      <c r="AK82" s="345">
        <v>10</v>
      </c>
      <c r="AL82" s="345">
        <v>0</v>
      </c>
      <c r="AM82" s="345">
        <v>0</v>
      </c>
      <c r="AN82" s="345">
        <v>8</v>
      </c>
      <c r="AO82" s="345">
        <v>1</v>
      </c>
      <c r="AP82" s="345">
        <v>4</v>
      </c>
      <c r="AQ82" s="345">
        <v>16</v>
      </c>
      <c r="AR82" s="345">
        <v>44</v>
      </c>
      <c r="AS82" s="345">
        <v>34</v>
      </c>
      <c r="AT82" s="345">
        <v>44</v>
      </c>
      <c r="AU82" s="345">
        <v>246</v>
      </c>
      <c r="AV82" s="345">
        <v>56</v>
      </c>
      <c r="AW82" s="345">
        <v>34</v>
      </c>
      <c r="AX82" s="345">
        <v>244</v>
      </c>
      <c r="AY82" s="345">
        <v>74</v>
      </c>
      <c r="AZ82" s="345">
        <v>5</v>
      </c>
      <c r="BA82" s="345">
        <v>18</v>
      </c>
      <c r="BB82" s="345">
        <v>50</v>
      </c>
      <c r="BC82" s="345">
        <v>38</v>
      </c>
      <c r="BD82" s="345">
        <v>86</v>
      </c>
      <c r="BE82" s="345">
        <v>0</v>
      </c>
      <c r="BF82" s="345">
        <v>0</v>
      </c>
      <c r="BG82" s="345">
        <v>47</v>
      </c>
      <c r="BH82" s="345">
        <v>1</v>
      </c>
      <c r="BI82" s="345">
        <v>3</v>
      </c>
      <c r="BJ82" s="345">
        <v>75</v>
      </c>
      <c r="BK82" s="345">
        <v>0</v>
      </c>
      <c r="BL82" s="345">
        <v>18</v>
      </c>
      <c r="BM82" s="345">
        <v>27</v>
      </c>
      <c r="BN82" s="345">
        <v>27</v>
      </c>
      <c r="BO82" s="345">
        <v>9</v>
      </c>
      <c r="BP82" s="345">
        <v>56</v>
      </c>
      <c r="BQ82" s="345">
        <v>2</v>
      </c>
      <c r="BR82" s="345">
        <v>31</v>
      </c>
      <c r="BS82" s="345">
        <v>179</v>
      </c>
      <c r="BT82" s="345">
        <v>1427</v>
      </c>
      <c r="BU82" s="345">
        <v>278</v>
      </c>
      <c r="BV82" s="345">
        <v>7</v>
      </c>
      <c r="BW82" s="345">
        <v>5</v>
      </c>
      <c r="BX82" s="345">
        <v>0</v>
      </c>
      <c r="BY82" s="345">
        <v>0</v>
      </c>
      <c r="BZ82" s="345">
        <v>70</v>
      </c>
      <c r="CA82" s="345">
        <v>0</v>
      </c>
      <c r="CB82" s="345">
        <v>1</v>
      </c>
      <c r="CC82" s="345">
        <v>12</v>
      </c>
      <c r="CD82" s="345">
        <v>0</v>
      </c>
      <c r="CE82" s="345">
        <v>3</v>
      </c>
      <c r="CF82" s="345">
        <v>8</v>
      </c>
      <c r="CG82" s="345">
        <v>154</v>
      </c>
      <c r="CH82" s="345">
        <v>180</v>
      </c>
      <c r="CI82" s="345">
        <v>124</v>
      </c>
      <c r="CJ82" s="345">
        <v>62</v>
      </c>
      <c r="CK82" s="345">
        <v>6</v>
      </c>
      <c r="CL82" s="345">
        <v>313</v>
      </c>
      <c r="CM82" s="345">
        <v>342</v>
      </c>
      <c r="CN82" s="345">
        <v>725</v>
      </c>
      <c r="CO82" s="345">
        <v>703</v>
      </c>
      <c r="CP82" s="345">
        <v>302</v>
      </c>
      <c r="CQ82" s="345">
        <v>3</v>
      </c>
      <c r="CR82" s="345">
        <v>14</v>
      </c>
      <c r="CS82" s="345">
        <v>34</v>
      </c>
      <c r="CT82" s="345">
        <v>236</v>
      </c>
      <c r="CU82" s="345">
        <v>55</v>
      </c>
      <c r="CV82" s="345">
        <v>22</v>
      </c>
      <c r="CW82" s="345">
        <v>18</v>
      </c>
      <c r="CX82" s="345">
        <v>418</v>
      </c>
      <c r="CY82" s="345">
        <v>37</v>
      </c>
      <c r="CZ82" s="345">
        <v>65</v>
      </c>
      <c r="DA82" s="345">
        <v>39</v>
      </c>
      <c r="DB82" s="345">
        <v>65</v>
      </c>
      <c r="DC82" s="345">
        <v>48</v>
      </c>
      <c r="DD82" s="345">
        <v>1</v>
      </c>
      <c r="DE82" s="346">
        <v>195</v>
      </c>
      <c r="DF82" s="347">
        <v>9269</v>
      </c>
      <c r="DG82" s="348">
        <v>101</v>
      </c>
      <c r="DH82" s="348">
        <v>4900</v>
      </c>
      <c r="DI82" s="348">
        <v>0</v>
      </c>
      <c r="DJ82" s="348">
        <v>0</v>
      </c>
      <c r="DK82" s="348">
        <v>2</v>
      </c>
      <c r="DL82" s="348">
        <v>8</v>
      </c>
      <c r="DM82" s="346">
        <v>1</v>
      </c>
      <c r="DN82" s="347">
        <v>5012</v>
      </c>
      <c r="DO82" s="347">
        <v>14281</v>
      </c>
      <c r="DP82" s="346">
        <v>2584</v>
      </c>
      <c r="DQ82" s="347">
        <v>7596</v>
      </c>
      <c r="DR82" s="347">
        <v>16865</v>
      </c>
      <c r="DS82" s="348">
        <v>-14281</v>
      </c>
      <c r="DT82" s="347">
        <v>-6685</v>
      </c>
      <c r="DU82" s="347">
        <v>2584</v>
      </c>
    </row>
    <row r="83" spans="1:125">
      <c r="A83" s="349" t="s">
        <v>303</v>
      </c>
      <c r="B83" s="350" t="s">
        <v>186</v>
      </c>
      <c r="C83" s="344">
        <v>144</v>
      </c>
      <c r="D83" s="345">
        <v>125</v>
      </c>
      <c r="E83" s="345">
        <v>9</v>
      </c>
      <c r="F83" s="345">
        <v>6</v>
      </c>
      <c r="G83" s="345">
        <v>3</v>
      </c>
      <c r="H83" s="345">
        <v>0</v>
      </c>
      <c r="I83" s="345">
        <v>4</v>
      </c>
      <c r="J83" s="345">
        <v>461</v>
      </c>
      <c r="K83" s="345">
        <v>46</v>
      </c>
      <c r="L83" s="345">
        <v>1</v>
      </c>
      <c r="M83" s="345">
        <v>0</v>
      </c>
      <c r="N83" s="345">
        <v>8</v>
      </c>
      <c r="O83" s="345">
        <v>55</v>
      </c>
      <c r="P83" s="345">
        <v>22</v>
      </c>
      <c r="Q83" s="345">
        <v>30</v>
      </c>
      <c r="R83" s="345">
        <v>35</v>
      </c>
      <c r="S83" s="345">
        <v>125</v>
      </c>
      <c r="T83" s="345">
        <v>40</v>
      </c>
      <c r="U83" s="345">
        <v>0</v>
      </c>
      <c r="V83" s="345">
        <v>12</v>
      </c>
      <c r="W83" s="345">
        <v>0</v>
      </c>
      <c r="X83" s="345">
        <v>2</v>
      </c>
      <c r="Y83" s="345">
        <v>0</v>
      </c>
      <c r="Z83" s="345">
        <v>0</v>
      </c>
      <c r="AA83" s="345">
        <v>166</v>
      </c>
      <c r="AB83" s="345">
        <v>72</v>
      </c>
      <c r="AC83" s="345">
        <v>0</v>
      </c>
      <c r="AD83" s="345">
        <v>18</v>
      </c>
      <c r="AE83" s="345">
        <v>52</v>
      </c>
      <c r="AF83" s="345">
        <v>1</v>
      </c>
      <c r="AG83" s="345">
        <v>25</v>
      </c>
      <c r="AH83" s="345">
        <v>46</v>
      </c>
      <c r="AI83" s="345">
        <v>62</v>
      </c>
      <c r="AJ83" s="345">
        <v>0</v>
      </c>
      <c r="AK83" s="345">
        <v>28</v>
      </c>
      <c r="AL83" s="345">
        <v>0</v>
      </c>
      <c r="AM83" s="345">
        <v>0</v>
      </c>
      <c r="AN83" s="345">
        <v>33</v>
      </c>
      <c r="AO83" s="345">
        <v>13</v>
      </c>
      <c r="AP83" s="345">
        <v>12</v>
      </c>
      <c r="AQ83" s="345">
        <v>50</v>
      </c>
      <c r="AR83" s="345">
        <v>33</v>
      </c>
      <c r="AS83" s="345">
        <v>27</v>
      </c>
      <c r="AT83" s="345">
        <v>21</v>
      </c>
      <c r="AU83" s="345">
        <v>109</v>
      </c>
      <c r="AV83" s="345">
        <v>33</v>
      </c>
      <c r="AW83" s="345">
        <v>36</v>
      </c>
      <c r="AX83" s="345">
        <v>152</v>
      </c>
      <c r="AY83" s="345">
        <v>58</v>
      </c>
      <c r="AZ83" s="345">
        <v>3</v>
      </c>
      <c r="BA83" s="345">
        <v>5</v>
      </c>
      <c r="BB83" s="345">
        <v>23</v>
      </c>
      <c r="BC83" s="345">
        <v>37</v>
      </c>
      <c r="BD83" s="345">
        <v>82</v>
      </c>
      <c r="BE83" s="345">
        <v>0</v>
      </c>
      <c r="BF83" s="345">
        <v>3</v>
      </c>
      <c r="BG83" s="345">
        <v>67</v>
      </c>
      <c r="BH83" s="345">
        <v>1</v>
      </c>
      <c r="BI83" s="345">
        <v>5</v>
      </c>
      <c r="BJ83" s="345">
        <v>85</v>
      </c>
      <c r="BK83" s="345">
        <v>6</v>
      </c>
      <c r="BL83" s="345">
        <v>259</v>
      </c>
      <c r="BM83" s="345">
        <v>73</v>
      </c>
      <c r="BN83" s="345">
        <v>210</v>
      </c>
      <c r="BO83" s="345">
        <v>52</v>
      </c>
      <c r="BP83" s="345">
        <v>121</v>
      </c>
      <c r="BQ83" s="345">
        <v>18</v>
      </c>
      <c r="BR83" s="345">
        <v>10</v>
      </c>
      <c r="BS83" s="345">
        <v>9</v>
      </c>
      <c r="BT83" s="345">
        <v>81</v>
      </c>
      <c r="BU83" s="345">
        <v>25</v>
      </c>
      <c r="BV83" s="345">
        <v>1</v>
      </c>
      <c r="BW83" s="345">
        <v>1</v>
      </c>
      <c r="BX83" s="345">
        <v>2</v>
      </c>
      <c r="BY83" s="345">
        <v>16</v>
      </c>
      <c r="BZ83" s="345">
        <v>179</v>
      </c>
      <c r="CA83" s="345">
        <v>81</v>
      </c>
      <c r="CB83" s="345">
        <v>1</v>
      </c>
      <c r="CC83" s="345">
        <v>2</v>
      </c>
      <c r="CD83" s="345">
        <v>1</v>
      </c>
      <c r="CE83" s="345">
        <v>1</v>
      </c>
      <c r="CF83" s="345">
        <v>6</v>
      </c>
      <c r="CG83" s="345">
        <v>68</v>
      </c>
      <c r="CH83" s="345">
        <v>6</v>
      </c>
      <c r="CI83" s="345">
        <v>2</v>
      </c>
      <c r="CJ83" s="345">
        <v>4</v>
      </c>
      <c r="CK83" s="345">
        <v>0</v>
      </c>
      <c r="CL83" s="345">
        <v>22</v>
      </c>
      <c r="CM83" s="345">
        <v>47</v>
      </c>
      <c r="CN83" s="345">
        <v>34</v>
      </c>
      <c r="CO83" s="345">
        <v>15</v>
      </c>
      <c r="CP83" s="345">
        <v>256</v>
      </c>
      <c r="CQ83" s="345">
        <v>6</v>
      </c>
      <c r="CR83" s="345">
        <v>33</v>
      </c>
      <c r="CS83" s="345">
        <v>29</v>
      </c>
      <c r="CT83" s="345">
        <v>25</v>
      </c>
      <c r="CU83" s="345">
        <v>4</v>
      </c>
      <c r="CV83" s="345">
        <v>6</v>
      </c>
      <c r="CW83" s="345">
        <v>55</v>
      </c>
      <c r="CX83" s="345">
        <v>21</v>
      </c>
      <c r="CY83" s="345">
        <v>23</v>
      </c>
      <c r="CZ83" s="345">
        <v>183</v>
      </c>
      <c r="DA83" s="345">
        <v>7</v>
      </c>
      <c r="DB83" s="345">
        <v>6</v>
      </c>
      <c r="DC83" s="345">
        <v>14</v>
      </c>
      <c r="DD83" s="345">
        <v>35</v>
      </c>
      <c r="DE83" s="346">
        <v>5</v>
      </c>
      <c r="DF83" s="347">
        <v>4547</v>
      </c>
      <c r="DG83" s="348">
        <v>44</v>
      </c>
      <c r="DH83" s="348">
        <v>1439</v>
      </c>
      <c r="DI83" s="348">
        <v>1</v>
      </c>
      <c r="DJ83" s="348">
        <v>0</v>
      </c>
      <c r="DK83" s="348">
        <v>0</v>
      </c>
      <c r="DL83" s="348">
        <v>4</v>
      </c>
      <c r="DM83" s="346">
        <v>22</v>
      </c>
      <c r="DN83" s="347">
        <v>1510</v>
      </c>
      <c r="DO83" s="347">
        <v>6057</v>
      </c>
      <c r="DP83" s="346">
        <v>23</v>
      </c>
      <c r="DQ83" s="347">
        <v>1533</v>
      </c>
      <c r="DR83" s="347">
        <v>6080</v>
      </c>
      <c r="DS83" s="348">
        <v>-5911</v>
      </c>
      <c r="DT83" s="347">
        <v>-4378</v>
      </c>
      <c r="DU83" s="347">
        <v>169</v>
      </c>
    </row>
    <row r="84" spans="1:125">
      <c r="A84" s="349" t="s">
        <v>304</v>
      </c>
      <c r="B84" s="350" t="s">
        <v>61</v>
      </c>
      <c r="C84" s="344">
        <v>272</v>
      </c>
      <c r="D84" s="345">
        <v>226</v>
      </c>
      <c r="E84" s="345">
        <v>19</v>
      </c>
      <c r="F84" s="345">
        <v>14</v>
      </c>
      <c r="G84" s="345">
        <v>5</v>
      </c>
      <c r="H84" s="345">
        <v>0</v>
      </c>
      <c r="I84" s="345">
        <v>5</v>
      </c>
      <c r="J84" s="345">
        <v>1143</v>
      </c>
      <c r="K84" s="345">
        <v>90</v>
      </c>
      <c r="L84" s="345">
        <v>1</v>
      </c>
      <c r="M84" s="345">
        <v>0</v>
      </c>
      <c r="N84" s="345">
        <v>23</v>
      </c>
      <c r="O84" s="345">
        <v>148</v>
      </c>
      <c r="P84" s="345">
        <v>32</v>
      </c>
      <c r="Q84" s="345">
        <v>43</v>
      </c>
      <c r="R84" s="345">
        <v>44</v>
      </c>
      <c r="S84" s="345">
        <v>226</v>
      </c>
      <c r="T84" s="345">
        <v>64</v>
      </c>
      <c r="U84" s="345">
        <v>0</v>
      </c>
      <c r="V84" s="345">
        <v>77</v>
      </c>
      <c r="W84" s="345">
        <v>0</v>
      </c>
      <c r="X84" s="345">
        <v>4</v>
      </c>
      <c r="Y84" s="345">
        <v>0</v>
      </c>
      <c r="Z84" s="345">
        <v>0</v>
      </c>
      <c r="AA84" s="345">
        <v>303</v>
      </c>
      <c r="AB84" s="345">
        <v>115</v>
      </c>
      <c r="AC84" s="345">
        <v>5</v>
      </c>
      <c r="AD84" s="345">
        <v>25</v>
      </c>
      <c r="AE84" s="345">
        <v>159</v>
      </c>
      <c r="AF84" s="345">
        <v>2</v>
      </c>
      <c r="AG84" s="345">
        <v>108</v>
      </c>
      <c r="AH84" s="345">
        <v>143</v>
      </c>
      <c r="AI84" s="345">
        <v>72</v>
      </c>
      <c r="AJ84" s="345">
        <v>2</v>
      </c>
      <c r="AK84" s="345">
        <v>56</v>
      </c>
      <c r="AL84" s="345">
        <v>1</v>
      </c>
      <c r="AM84" s="345">
        <v>0</v>
      </c>
      <c r="AN84" s="345">
        <v>63</v>
      </c>
      <c r="AO84" s="345">
        <v>24</v>
      </c>
      <c r="AP84" s="345">
        <v>98</v>
      </c>
      <c r="AQ84" s="345">
        <v>286</v>
      </c>
      <c r="AR84" s="345">
        <v>69</v>
      </c>
      <c r="AS84" s="345">
        <v>73</v>
      </c>
      <c r="AT84" s="345">
        <v>42</v>
      </c>
      <c r="AU84" s="345">
        <v>227</v>
      </c>
      <c r="AV84" s="345">
        <v>93</v>
      </c>
      <c r="AW84" s="345">
        <v>85</v>
      </c>
      <c r="AX84" s="345">
        <v>346</v>
      </c>
      <c r="AY84" s="345">
        <v>161</v>
      </c>
      <c r="AZ84" s="345">
        <v>5</v>
      </c>
      <c r="BA84" s="345">
        <v>12</v>
      </c>
      <c r="BB84" s="345">
        <v>79</v>
      </c>
      <c r="BC84" s="345">
        <v>71</v>
      </c>
      <c r="BD84" s="345">
        <v>151</v>
      </c>
      <c r="BE84" s="345">
        <v>0</v>
      </c>
      <c r="BF84" s="345">
        <v>4</v>
      </c>
      <c r="BG84" s="345">
        <v>124</v>
      </c>
      <c r="BH84" s="345">
        <v>2</v>
      </c>
      <c r="BI84" s="345">
        <v>9</v>
      </c>
      <c r="BJ84" s="345">
        <v>171</v>
      </c>
      <c r="BK84" s="345">
        <v>104</v>
      </c>
      <c r="BL84" s="345">
        <v>293</v>
      </c>
      <c r="BM84" s="345">
        <v>85</v>
      </c>
      <c r="BN84" s="345">
        <v>252</v>
      </c>
      <c r="BO84" s="345">
        <v>64</v>
      </c>
      <c r="BP84" s="345">
        <v>1114</v>
      </c>
      <c r="BQ84" s="345">
        <v>173</v>
      </c>
      <c r="BR84" s="345">
        <v>18</v>
      </c>
      <c r="BS84" s="345">
        <v>19</v>
      </c>
      <c r="BT84" s="345">
        <v>178</v>
      </c>
      <c r="BU84" s="345">
        <v>60</v>
      </c>
      <c r="BV84" s="345">
        <v>3</v>
      </c>
      <c r="BW84" s="345">
        <v>2</v>
      </c>
      <c r="BX84" s="345">
        <v>3</v>
      </c>
      <c r="BY84" s="345">
        <v>1</v>
      </c>
      <c r="BZ84" s="345">
        <v>43</v>
      </c>
      <c r="CA84" s="345">
        <v>103</v>
      </c>
      <c r="CB84" s="345">
        <v>1</v>
      </c>
      <c r="CC84" s="345">
        <v>3</v>
      </c>
      <c r="CD84" s="345">
        <v>0</v>
      </c>
      <c r="CE84" s="345">
        <v>1</v>
      </c>
      <c r="CF84" s="345">
        <v>11</v>
      </c>
      <c r="CG84" s="345">
        <v>1</v>
      </c>
      <c r="CH84" s="345">
        <v>27</v>
      </c>
      <c r="CI84" s="345">
        <v>16</v>
      </c>
      <c r="CJ84" s="345">
        <v>11</v>
      </c>
      <c r="CK84" s="345">
        <v>1</v>
      </c>
      <c r="CL84" s="345">
        <v>38</v>
      </c>
      <c r="CM84" s="345">
        <v>1530</v>
      </c>
      <c r="CN84" s="345">
        <v>77</v>
      </c>
      <c r="CO84" s="345">
        <v>32</v>
      </c>
      <c r="CP84" s="345">
        <v>254</v>
      </c>
      <c r="CQ84" s="345">
        <v>12</v>
      </c>
      <c r="CR84" s="345">
        <v>67</v>
      </c>
      <c r="CS84" s="345">
        <v>50</v>
      </c>
      <c r="CT84" s="345">
        <v>44</v>
      </c>
      <c r="CU84" s="345">
        <v>6</v>
      </c>
      <c r="CV84" s="345">
        <v>3</v>
      </c>
      <c r="CW84" s="345">
        <v>71</v>
      </c>
      <c r="CX84" s="345">
        <v>32</v>
      </c>
      <c r="CY84" s="345">
        <v>37</v>
      </c>
      <c r="CZ84" s="345">
        <v>349</v>
      </c>
      <c r="DA84" s="345">
        <v>11</v>
      </c>
      <c r="DB84" s="345">
        <v>11</v>
      </c>
      <c r="DC84" s="345">
        <v>22</v>
      </c>
      <c r="DD84" s="345">
        <v>44</v>
      </c>
      <c r="DE84" s="346">
        <v>8</v>
      </c>
      <c r="DF84" s="347">
        <v>10907</v>
      </c>
      <c r="DG84" s="348">
        <v>68</v>
      </c>
      <c r="DH84" s="348">
        <v>1272</v>
      </c>
      <c r="DI84" s="348">
        <v>4</v>
      </c>
      <c r="DJ84" s="348">
        <v>0</v>
      </c>
      <c r="DK84" s="348">
        <v>11</v>
      </c>
      <c r="DL84" s="348">
        <v>203</v>
      </c>
      <c r="DM84" s="346">
        <v>38</v>
      </c>
      <c r="DN84" s="347">
        <v>1596</v>
      </c>
      <c r="DO84" s="347">
        <v>12503</v>
      </c>
      <c r="DP84" s="346">
        <v>1071</v>
      </c>
      <c r="DQ84" s="347">
        <v>2667</v>
      </c>
      <c r="DR84" s="347">
        <v>13574</v>
      </c>
      <c r="DS84" s="348">
        <v>-5652</v>
      </c>
      <c r="DT84" s="347">
        <v>-2985</v>
      </c>
      <c r="DU84" s="347">
        <v>7922</v>
      </c>
    </row>
    <row r="85" spans="1:125">
      <c r="A85" s="349" t="s">
        <v>305</v>
      </c>
      <c r="B85" s="350" t="s">
        <v>306</v>
      </c>
      <c r="C85" s="344">
        <v>2</v>
      </c>
      <c r="D85" s="345">
        <v>0</v>
      </c>
      <c r="E85" s="345">
        <v>1</v>
      </c>
      <c r="F85" s="345">
        <v>0</v>
      </c>
      <c r="G85" s="345">
        <v>11</v>
      </c>
      <c r="H85" s="345">
        <v>0</v>
      </c>
      <c r="I85" s="345">
        <v>2</v>
      </c>
      <c r="J85" s="345">
        <v>78</v>
      </c>
      <c r="K85" s="345">
        <v>25</v>
      </c>
      <c r="L85" s="345">
        <v>0</v>
      </c>
      <c r="M85" s="345">
        <v>0</v>
      </c>
      <c r="N85" s="345">
        <v>1</v>
      </c>
      <c r="O85" s="345">
        <v>16</v>
      </c>
      <c r="P85" s="345">
        <v>8</v>
      </c>
      <c r="Q85" s="345">
        <v>6</v>
      </c>
      <c r="R85" s="345">
        <v>13</v>
      </c>
      <c r="S85" s="345">
        <v>14</v>
      </c>
      <c r="T85" s="345">
        <v>27</v>
      </c>
      <c r="U85" s="345">
        <v>0</v>
      </c>
      <c r="V85" s="345">
        <v>16</v>
      </c>
      <c r="W85" s="345">
        <v>0</v>
      </c>
      <c r="X85" s="345">
        <v>1</v>
      </c>
      <c r="Y85" s="345">
        <v>0</v>
      </c>
      <c r="Z85" s="345">
        <v>0</v>
      </c>
      <c r="AA85" s="345">
        <v>137</v>
      </c>
      <c r="AB85" s="345">
        <v>64</v>
      </c>
      <c r="AC85" s="345">
        <v>0</v>
      </c>
      <c r="AD85" s="345">
        <v>0</v>
      </c>
      <c r="AE85" s="345">
        <v>94</v>
      </c>
      <c r="AF85" s="345">
        <v>1</v>
      </c>
      <c r="AG85" s="345">
        <v>11</v>
      </c>
      <c r="AH85" s="345">
        <v>198</v>
      </c>
      <c r="AI85" s="345">
        <v>1</v>
      </c>
      <c r="AJ85" s="345">
        <v>1</v>
      </c>
      <c r="AK85" s="345">
        <v>4</v>
      </c>
      <c r="AL85" s="345">
        <v>0</v>
      </c>
      <c r="AM85" s="345">
        <v>1</v>
      </c>
      <c r="AN85" s="345">
        <v>5</v>
      </c>
      <c r="AO85" s="345">
        <v>2</v>
      </c>
      <c r="AP85" s="345">
        <v>0</v>
      </c>
      <c r="AQ85" s="345">
        <v>17</v>
      </c>
      <c r="AR85" s="345">
        <v>2</v>
      </c>
      <c r="AS85" s="345">
        <v>19</v>
      </c>
      <c r="AT85" s="345">
        <v>12</v>
      </c>
      <c r="AU85" s="345">
        <v>55</v>
      </c>
      <c r="AV85" s="345">
        <v>9</v>
      </c>
      <c r="AW85" s="345">
        <v>27</v>
      </c>
      <c r="AX85" s="345">
        <v>258</v>
      </c>
      <c r="AY85" s="345">
        <v>406</v>
      </c>
      <c r="AZ85" s="345">
        <v>1</v>
      </c>
      <c r="BA85" s="345">
        <v>7</v>
      </c>
      <c r="BB85" s="345">
        <v>31</v>
      </c>
      <c r="BC85" s="345">
        <v>8</v>
      </c>
      <c r="BD85" s="345">
        <v>116</v>
      </c>
      <c r="BE85" s="345">
        <v>0</v>
      </c>
      <c r="BF85" s="345">
        <v>1</v>
      </c>
      <c r="BG85" s="345">
        <v>62</v>
      </c>
      <c r="BH85" s="345">
        <v>0</v>
      </c>
      <c r="BI85" s="345">
        <v>3</v>
      </c>
      <c r="BJ85" s="345">
        <v>81</v>
      </c>
      <c r="BK85" s="345">
        <v>1</v>
      </c>
      <c r="BL85" s="345">
        <v>0</v>
      </c>
      <c r="BM85" s="345">
        <v>0</v>
      </c>
      <c r="BN85" s="345">
        <v>3</v>
      </c>
      <c r="BO85" s="345">
        <v>0</v>
      </c>
      <c r="BP85" s="345">
        <v>0</v>
      </c>
      <c r="BQ85" s="345">
        <v>0</v>
      </c>
      <c r="BR85" s="345">
        <v>0</v>
      </c>
      <c r="BS85" s="345">
        <v>0</v>
      </c>
      <c r="BT85" s="345">
        <v>911</v>
      </c>
      <c r="BU85" s="345">
        <v>2</v>
      </c>
      <c r="BV85" s="345">
        <v>0</v>
      </c>
      <c r="BW85" s="345">
        <v>0</v>
      </c>
      <c r="BX85" s="345">
        <v>0</v>
      </c>
      <c r="BY85" s="345">
        <v>440</v>
      </c>
      <c r="BZ85" s="345">
        <v>4559</v>
      </c>
      <c r="CA85" s="345">
        <v>13840</v>
      </c>
      <c r="CB85" s="345">
        <v>438</v>
      </c>
      <c r="CC85" s="345">
        <v>684</v>
      </c>
      <c r="CD85" s="345">
        <v>5</v>
      </c>
      <c r="CE85" s="345">
        <v>48</v>
      </c>
      <c r="CF85" s="345">
        <v>549</v>
      </c>
      <c r="CG85" s="345">
        <v>0</v>
      </c>
      <c r="CH85" s="345">
        <v>0</v>
      </c>
      <c r="CI85" s="345">
        <v>0</v>
      </c>
      <c r="CJ85" s="345">
        <v>0</v>
      </c>
      <c r="CK85" s="345">
        <v>0</v>
      </c>
      <c r="CL85" s="345">
        <v>19</v>
      </c>
      <c r="CM85" s="345">
        <v>63</v>
      </c>
      <c r="CN85" s="345">
        <v>0</v>
      </c>
      <c r="CO85" s="345">
        <v>0</v>
      </c>
      <c r="CP85" s="345">
        <v>0</v>
      </c>
      <c r="CQ85" s="345">
        <v>0</v>
      </c>
      <c r="CR85" s="345">
        <v>0</v>
      </c>
      <c r="CS85" s="345">
        <v>0</v>
      </c>
      <c r="CT85" s="345">
        <v>0</v>
      </c>
      <c r="CU85" s="345">
        <v>159</v>
      </c>
      <c r="CV85" s="345">
        <v>0</v>
      </c>
      <c r="CW85" s="345">
        <v>0</v>
      </c>
      <c r="CX85" s="345">
        <v>0</v>
      </c>
      <c r="CY85" s="345">
        <v>3349</v>
      </c>
      <c r="CZ85" s="345">
        <v>558</v>
      </c>
      <c r="DA85" s="345">
        <v>0</v>
      </c>
      <c r="DB85" s="345">
        <v>91</v>
      </c>
      <c r="DC85" s="345">
        <v>0</v>
      </c>
      <c r="DD85" s="345">
        <v>0</v>
      </c>
      <c r="DE85" s="346">
        <v>620</v>
      </c>
      <c r="DF85" s="347">
        <v>28194</v>
      </c>
      <c r="DG85" s="348">
        <v>32</v>
      </c>
      <c r="DH85" s="348">
        <v>11661</v>
      </c>
      <c r="DI85" s="348">
        <v>517</v>
      </c>
      <c r="DJ85" s="348">
        <v>18</v>
      </c>
      <c r="DK85" s="348">
        <v>0</v>
      </c>
      <c r="DL85" s="348">
        <v>0</v>
      </c>
      <c r="DM85" s="346">
        <v>0</v>
      </c>
      <c r="DN85" s="347">
        <v>12228</v>
      </c>
      <c r="DO85" s="347">
        <v>40422</v>
      </c>
      <c r="DP85" s="346">
        <v>3366</v>
      </c>
      <c r="DQ85" s="347">
        <v>15594</v>
      </c>
      <c r="DR85" s="347">
        <v>43788</v>
      </c>
      <c r="DS85" s="348">
        <v>-21322</v>
      </c>
      <c r="DT85" s="347">
        <v>-5728</v>
      </c>
      <c r="DU85" s="347">
        <v>22466</v>
      </c>
    </row>
    <row r="86" spans="1:125">
      <c r="A86" s="349" t="s">
        <v>307</v>
      </c>
      <c r="B86" s="350" t="s">
        <v>308</v>
      </c>
      <c r="C86" s="344">
        <v>18</v>
      </c>
      <c r="D86" s="345">
        <v>6</v>
      </c>
      <c r="E86" s="345">
        <v>4</v>
      </c>
      <c r="F86" s="345">
        <v>1</v>
      </c>
      <c r="G86" s="345">
        <v>1</v>
      </c>
      <c r="H86" s="345">
        <v>1</v>
      </c>
      <c r="I86" s="345">
        <v>5</v>
      </c>
      <c r="J86" s="345">
        <v>29</v>
      </c>
      <c r="K86" s="345">
        <v>4</v>
      </c>
      <c r="L86" s="345">
        <v>0</v>
      </c>
      <c r="M86" s="345">
        <v>0</v>
      </c>
      <c r="N86" s="345">
        <v>2</v>
      </c>
      <c r="O86" s="345">
        <v>15</v>
      </c>
      <c r="P86" s="345">
        <v>1</v>
      </c>
      <c r="Q86" s="345">
        <v>4</v>
      </c>
      <c r="R86" s="345">
        <v>1</v>
      </c>
      <c r="S86" s="345">
        <v>14</v>
      </c>
      <c r="T86" s="345">
        <v>7</v>
      </c>
      <c r="U86" s="345">
        <v>0</v>
      </c>
      <c r="V86" s="345">
        <v>2</v>
      </c>
      <c r="W86" s="345">
        <v>0</v>
      </c>
      <c r="X86" s="345">
        <v>0</v>
      </c>
      <c r="Y86" s="345">
        <v>0</v>
      </c>
      <c r="Z86" s="345">
        <v>0</v>
      </c>
      <c r="AA86" s="345">
        <v>230</v>
      </c>
      <c r="AB86" s="345">
        <v>6</v>
      </c>
      <c r="AC86" s="345">
        <v>0</v>
      </c>
      <c r="AD86" s="345">
        <v>1</v>
      </c>
      <c r="AE86" s="345">
        <v>14</v>
      </c>
      <c r="AF86" s="345">
        <v>0</v>
      </c>
      <c r="AG86" s="345">
        <v>4</v>
      </c>
      <c r="AH86" s="345">
        <v>5</v>
      </c>
      <c r="AI86" s="345">
        <v>3</v>
      </c>
      <c r="AJ86" s="345">
        <v>0</v>
      </c>
      <c r="AK86" s="345">
        <v>4</v>
      </c>
      <c r="AL86" s="345">
        <v>0</v>
      </c>
      <c r="AM86" s="345">
        <v>0</v>
      </c>
      <c r="AN86" s="345">
        <v>2</v>
      </c>
      <c r="AO86" s="345">
        <v>0</v>
      </c>
      <c r="AP86" s="345">
        <v>1</v>
      </c>
      <c r="AQ86" s="345">
        <v>4</v>
      </c>
      <c r="AR86" s="345">
        <v>6</v>
      </c>
      <c r="AS86" s="345">
        <v>6</v>
      </c>
      <c r="AT86" s="345">
        <v>7</v>
      </c>
      <c r="AU86" s="345">
        <v>28</v>
      </c>
      <c r="AV86" s="345">
        <v>10</v>
      </c>
      <c r="AW86" s="345">
        <v>4</v>
      </c>
      <c r="AX86" s="345">
        <v>18</v>
      </c>
      <c r="AY86" s="345">
        <v>12</v>
      </c>
      <c r="AZ86" s="345">
        <v>0</v>
      </c>
      <c r="BA86" s="345">
        <v>4</v>
      </c>
      <c r="BB86" s="345">
        <v>5</v>
      </c>
      <c r="BC86" s="345">
        <v>5</v>
      </c>
      <c r="BD86" s="345">
        <v>6</v>
      </c>
      <c r="BE86" s="345">
        <v>0</v>
      </c>
      <c r="BF86" s="345">
        <v>0</v>
      </c>
      <c r="BG86" s="345">
        <v>5</v>
      </c>
      <c r="BH86" s="345">
        <v>0</v>
      </c>
      <c r="BI86" s="345">
        <v>3</v>
      </c>
      <c r="BJ86" s="345">
        <v>14</v>
      </c>
      <c r="BK86" s="345">
        <v>3</v>
      </c>
      <c r="BL86" s="345">
        <v>52</v>
      </c>
      <c r="BM86" s="345">
        <v>53</v>
      </c>
      <c r="BN86" s="345">
        <v>89</v>
      </c>
      <c r="BO86" s="345">
        <v>17</v>
      </c>
      <c r="BP86" s="345">
        <v>138</v>
      </c>
      <c r="BQ86" s="345">
        <v>21</v>
      </c>
      <c r="BR86" s="345">
        <v>45</v>
      </c>
      <c r="BS86" s="345">
        <v>40</v>
      </c>
      <c r="BT86" s="345">
        <v>735</v>
      </c>
      <c r="BU86" s="345">
        <v>1592</v>
      </c>
      <c r="BV86" s="345">
        <v>11</v>
      </c>
      <c r="BW86" s="345">
        <v>35</v>
      </c>
      <c r="BX86" s="345">
        <v>0</v>
      </c>
      <c r="BY86" s="345">
        <v>7</v>
      </c>
      <c r="BZ86" s="345">
        <v>19</v>
      </c>
      <c r="CA86" s="345">
        <v>0</v>
      </c>
      <c r="CB86" s="345">
        <v>8</v>
      </c>
      <c r="CC86" s="345">
        <v>1</v>
      </c>
      <c r="CD86" s="345">
        <v>0</v>
      </c>
      <c r="CE86" s="345">
        <v>8</v>
      </c>
      <c r="CF86" s="345">
        <v>37</v>
      </c>
      <c r="CG86" s="345">
        <v>116</v>
      </c>
      <c r="CH86" s="345">
        <v>842</v>
      </c>
      <c r="CI86" s="345">
        <v>66</v>
      </c>
      <c r="CJ86" s="345">
        <v>13</v>
      </c>
      <c r="CK86" s="345">
        <v>6</v>
      </c>
      <c r="CL86" s="345">
        <v>55</v>
      </c>
      <c r="CM86" s="345">
        <v>1685</v>
      </c>
      <c r="CN86" s="345">
        <v>245</v>
      </c>
      <c r="CO86" s="345">
        <v>174</v>
      </c>
      <c r="CP86" s="345">
        <v>131</v>
      </c>
      <c r="CQ86" s="345">
        <v>80</v>
      </c>
      <c r="CR86" s="345">
        <v>500</v>
      </c>
      <c r="CS86" s="345">
        <v>134</v>
      </c>
      <c r="CT86" s="345">
        <v>309</v>
      </c>
      <c r="CU86" s="345">
        <v>15</v>
      </c>
      <c r="CV86" s="345">
        <v>2</v>
      </c>
      <c r="CW86" s="345">
        <v>79</v>
      </c>
      <c r="CX86" s="345">
        <v>168</v>
      </c>
      <c r="CY86" s="345">
        <v>59</v>
      </c>
      <c r="CZ86" s="345">
        <v>172</v>
      </c>
      <c r="DA86" s="345">
        <v>39</v>
      </c>
      <c r="DB86" s="345">
        <v>24</v>
      </c>
      <c r="DC86" s="345">
        <v>113</v>
      </c>
      <c r="DD86" s="345">
        <v>0</v>
      </c>
      <c r="DE86" s="346">
        <v>20</v>
      </c>
      <c r="DF86" s="347">
        <v>8480</v>
      </c>
      <c r="DG86" s="348">
        <v>87</v>
      </c>
      <c r="DH86" s="348">
        <v>879</v>
      </c>
      <c r="DI86" s="348">
        <v>0</v>
      </c>
      <c r="DJ86" s="348">
        <v>0</v>
      </c>
      <c r="DK86" s="348">
        <v>0</v>
      </c>
      <c r="DL86" s="348">
        <v>0</v>
      </c>
      <c r="DM86" s="346">
        <v>0</v>
      </c>
      <c r="DN86" s="347">
        <v>966</v>
      </c>
      <c r="DO86" s="347">
        <v>9446</v>
      </c>
      <c r="DP86" s="346">
        <v>213</v>
      </c>
      <c r="DQ86" s="347">
        <v>1179</v>
      </c>
      <c r="DR86" s="347">
        <v>9659</v>
      </c>
      <c r="DS86" s="348">
        <v>-1999</v>
      </c>
      <c r="DT86" s="347">
        <v>-820</v>
      </c>
      <c r="DU86" s="347">
        <v>7660</v>
      </c>
    </row>
    <row r="87" spans="1:125">
      <c r="A87" s="349" t="s">
        <v>309</v>
      </c>
      <c r="B87" s="350" t="s">
        <v>62</v>
      </c>
      <c r="C87" s="344">
        <v>31</v>
      </c>
      <c r="D87" s="345">
        <v>7</v>
      </c>
      <c r="E87" s="345">
        <v>29</v>
      </c>
      <c r="F87" s="345">
        <v>8</v>
      </c>
      <c r="G87" s="345">
        <v>8</v>
      </c>
      <c r="H87" s="345">
        <v>9</v>
      </c>
      <c r="I87" s="345">
        <v>17</v>
      </c>
      <c r="J87" s="345">
        <v>170</v>
      </c>
      <c r="K87" s="345">
        <v>14</v>
      </c>
      <c r="L87" s="345">
        <v>0</v>
      </c>
      <c r="M87" s="345">
        <v>0</v>
      </c>
      <c r="N87" s="345">
        <v>12</v>
      </c>
      <c r="O87" s="345">
        <v>100</v>
      </c>
      <c r="P87" s="345">
        <v>11</v>
      </c>
      <c r="Q87" s="345">
        <v>22</v>
      </c>
      <c r="R87" s="345">
        <v>7</v>
      </c>
      <c r="S87" s="345">
        <v>52</v>
      </c>
      <c r="T87" s="345">
        <v>42</v>
      </c>
      <c r="U87" s="345">
        <v>0</v>
      </c>
      <c r="V87" s="345">
        <v>5</v>
      </c>
      <c r="W87" s="345">
        <v>0</v>
      </c>
      <c r="X87" s="345">
        <v>0</v>
      </c>
      <c r="Y87" s="345">
        <v>0</v>
      </c>
      <c r="Z87" s="345">
        <v>0</v>
      </c>
      <c r="AA87" s="345">
        <v>3407</v>
      </c>
      <c r="AB87" s="345">
        <v>58</v>
      </c>
      <c r="AC87" s="345">
        <v>0</v>
      </c>
      <c r="AD87" s="345">
        <v>8</v>
      </c>
      <c r="AE87" s="345">
        <v>51</v>
      </c>
      <c r="AF87" s="345">
        <v>1</v>
      </c>
      <c r="AG87" s="345">
        <v>25</v>
      </c>
      <c r="AH87" s="345">
        <v>22</v>
      </c>
      <c r="AI87" s="345">
        <v>13</v>
      </c>
      <c r="AJ87" s="345">
        <v>0</v>
      </c>
      <c r="AK87" s="345">
        <v>15</v>
      </c>
      <c r="AL87" s="345">
        <v>0</v>
      </c>
      <c r="AM87" s="345">
        <v>0</v>
      </c>
      <c r="AN87" s="345">
        <v>8</v>
      </c>
      <c r="AO87" s="345">
        <v>3</v>
      </c>
      <c r="AP87" s="345">
        <v>2</v>
      </c>
      <c r="AQ87" s="345">
        <v>20</v>
      </c>
      <c r="AR87" s="345">
        <v>26</v>
      </c>
      <c r="AS87" s="345">
        <v>27</v>
      </c>
      <c r="AT87" s="345">
        <v>45</v>
      </c>
      <c r="AU87" s="345">
        <v>260</v>
      </c>
      <c r="AV87" s="345">
        <v>51</v>
      </c>
      <c r="AW87" s="345">
        <v>27</v>
      </c>
      <c r="AX87" s="345">
        <v>131</v>
      </c>
      <c r="AY87" s="345">
        <v>70</v>
      </c>
      <c r="AZ87" s="345">
        <v>2</v>
      </c>
      <c r="BA87" s="345">
        <v>21</v>
      </c>
      <c r="BB87" s="345">
        <v>31</v>
      </c>
      <c r="BC87" s="345">
        <v>29</v>
      </c>
      <c r="BD87" s="345">
        <v>42</v>
      </c>
      <c r="BE87" s="345">
        <v>0</v>
      </c>
      <c r="BF87" s="345">
        <v>0</v>
      </c>
      <c r="BG87" s="345">
        <v>38</v>
      </c>
      <c r="BH87" s="345">
        <v>0</v>
      </c>
      <c r="BI87" s="345">
        <v>4</v>
      </c>
      <c r="BJ87" s="345">
        <v>89</v>
      </c>
      <c r="BK87" s="345">
        <v>1</v>
      </c>
      <c r="BL87" s="345">
        <v>108</v>
      </c>
      <c r="BM87" s="345">
        <v>917</v>
      </c>
      <c r="BN87" s="345">
        <v>785</v>
      </c>
      <c r="BO87" s="345">
        <v>150</v>
      </c>
      <c r="BP87" s="345">
        <v>42</v>
      </c>
      <c r="BQ87" s="345">
        <v>7</v>
      </c>
      <c r="BR87" s="345">
        <v>72</v>
      </c>
      <c r="BS87" s="345">
        <v>154</v>
      </c>
      <c r="BT87" s="345">
        <v>6417</v>
      </c>
      <c r="BU87" s="345">
        <v>2766</v>
      </c>
      <c r="BV87" s="345">
        <v>134</v>
      </c>
      <c r="BW87" s="345">
        <v>208</v>
      </c>
      <c r="BX87" s="345">
        <v>0</v>
      </c>
      <c r="BY87" s="345">
        <v>30</v>
      </c>
      <c r="BZ87" s="345">
        <v>354</v>
      </c>
      <c r="CA87" s="345">
        <v>0</v>
      </c>
      <c r="CB87" s="345">
        <v>65</v>
      </c>
      <c r="CC87" s="345">
        <v>6</v>
      </c>
      <c r="CD87" s="345">
        <v>0</v>
      </c>
      <c r="CE87" s="345">
        <v>10</v>
      </c>
      <c r="CF87" s="345">
        <v>40</v>
      </c>
      <c r="CG87" s="345">
        <v>21</v>
      </c>
      <c r="CH87" s="345">
        <v>19762</v>
      </c>
      <c r="CI87" s="345">
        <v>1322</v>
      </c>
      <c r="CJ87" s="345">
        <v>52</v>
      </c>
      <c r="CK87" s="345">
        <v>103</v>
      </c>
      <c r="CL87" s="345">
        <v>338</v>
      </c>
      <c r="CM87" s="345">
        <v>2984</v>
      </c>
      <c r="CN87" s="345">
        <v>146</v>
      </c>
      <c r="CO87" s="345">
        <v>270</v>
      </c>
      <c r="CP87" s="345">
        <v>699</v>
      </c>
      <c r="CQ87" s="345">
        <v>86</v>
      </c>
      <c r="CR87" s="345">
        <v>1018</v>
      </c>
      <c r="CS87" s="345">
        <v>225</v>
      </c>
      <c r="CT87" s="345">
        <v>820</v>
      </c>
      <c r="CU87" s="345">
        <v>34</v>
      </c>
      <c r="CV87" s="345">
        <v>51</v>
      </c>
      <c r="CW87" s="345">
        <v>197</v>
      </c>
      <c r="CX87" s="345">
        <v>570</v>
      </c>
      <c r="CY87" s="345">
        <v>279</v>
      </c>
      <c r="CZ87" s="345">
        <v>1039</v>
      </c>
      <c r="DA87" s="345">
        <v>215</v>
      </c>
      <c r="DB87" s="345">
        <v>85</v>
      </c>
      <c r="DC87" s="345">
        <v>144</v>
      </c>
      <c r="DD87" s="345">
        <v>0</v>
      </c>
      <c r="DE87" s="346">
        <v>1662</v>
      </c>
      <c r="DF87" s="347">
        <v>49458</v>
      </c>
      <c r="DG87" s="348">
        <v>701</v>
      </c>
      <c r="DH87" s="348">
        <v>61936</v>
      </c>
      <c r="DI87" s="348">
        <v>0</v>
      </c>
      <c r="DJ87" s="348">
        <v>0</v>
      </c>
      <c r="DK87" s="348">
        <v>0</v>
      </c>
      <c r="DL87" s="348">
        <v>0</v>
      </c>
      <c r="DM87" s="346">
        <v>0</v>
      </c>
      <c r="DN87" s="347">
        <v>62637</v>
      </c>
      <c r="DO87" s="347">
        <v>112095</v>
      </c>
      <c r="DP87" s="346">
        <v>46820</v>
      </c>
      <c r="DQ87" s="347">
        <v>109457</v>
      </c>
      <c r="DR87" s="347">
        <v>158915</v>
      </c>
      <c r="DS87" s="348">
        <v>-45091</v>
      </c>
      <c r="DT87" s="347">
        <v>64366</v>
      </c>
      <c r="DU87" s="347">
        <v>113824</v>
      </c>
    </row>
    <row r="88" spans="1:125">
      <c r="A88" s="349" t="s">
        <v>310</v>
      </c>
      <c r="B88" s="350" t="s">
        <v>63</v>
      </c>
      <c r="C88" s="344">
        <v>40</v>
      </c>
      <c r="D88" s="345">
        <v>1</v>
      </c>
      <c r="E88" s="345">
        <v>1</v>
      </c>
      <c r="F88" s="345">
        <v>0</v>
      </c>
      <c r="G88" s="345">
        <v>0</v>
      </c>
      <c r="H88" s="345">
        <v>0</v>
      </c>
      <c r="I88" s="345">
        <v>0</v>
      </c>
      <c r="J88" s="345">
        <v>4</v>
      </c>
      <c r="K88" s="345">
        <v>0</v>
      </c>
      <c r="L88" s="345">
        <v>0</v>
      </c>
      <c r="M88" s="345">
        <v>0</v>
      </c>
      <c r="N88" s="345">
        <v>0</v>
      </c>
      <c r="O88" s="345">
        <v>2</v>
      </c>
      <c r="P88" s="345">
        <v>0</v>
      </c>
      <c r="Q88" s="345">
        <v>0</v>
      </c>
      <c r="R88" s="345">
        <v>0</v>
      </c>
      <c r="S88" s="345">
        <v>1</v>
      </c>
      <c r="T88" s="345">
        <v>1</v>
      </c>
      <c r="U88" s="345">
        <v>0</v>
      </c>
      <c r="V88" s="345">
        <v>0</v>
      </c>
      <c r="W88" s="345">
        <v>0</v>
      </c>
      <c r="X88" s="345">
        <v>0</v>
      </c>
      <c r="Y88" s="345">
        <v>0</v>
      </c>
      <c r="Z88" s="345">
        <v>0</v>
      </c>
      <c r="AA88" s="345">
        <v>1</v>
      </c>
      <c r="AB88" s="345">
        <v>0</v>
      </c>
      <c r="AC88" s="345">
        <v>0</v>
      </c>
      <c r="AD88" s="345">
        <v>0</v>
      </c>
      <c r="AE88" s="345">
        <v>0</v>
      </c>
      <c r="AF88" s="345">
        <v>0</v>
      </c>
      <c r="AG88" s="345">
        <v>0</v>
      </c>
      <c r="AH88" s="345">
        <v>0</v>
      </c>
      <c r="AI88" s="345">
        <v>0</v>
      </c>
      <c r="AJ88" s="345">
        <v>0</v>
      </c>
      <c r="AK88" s="345">
        <v>0</v>
      </c>
      <c r="AL88" s="345">
        <v>0</v>
      </c>
      <c r="AM88" s="345">
        <v>0</v>
      </c>
      <c r="AN88" s="345">
        <v>0</v>
      </c>
      <c r="AO88" s="345">
        <v>0</v>
      </c>
      <c r="AP88" s="345">
        <v>0</v>
      </c>
      <c r="AQ88" s="345">
        <v>1</v>
      </c>
      <c r="AR88" s="345">
        <v>1</v>
      </c>
      <c r="AS88" s="345">
        <v>0</v>
      </c>
      <c r="AT88" s="345">
        <v>0</v>
      </c>
      <c r="AU88" s="345">
        <v>0</v>
      </c>
      <c r="AV88" s="345">
        <v>0</v>
      </c>
      <c r="AW88" s="345">
        <v>1</v>
      </c>
      <c r="AX88" s="345">
        <v>4</v>
      </c>
      <c r="AY88" s="345">
        <v>2</v>
      </c>
      <c r="AZ88" s="345">
        <v>0</v>
      </c>
      <c r="BA88" s="345">
        <v>0</v>
      </c>
      <c r="BB88" s="345">
        <v>0</v>
      </c>
      <c r="BC88" s="345">
        <v>1</v>
      </c>
      <c r="BD88" s="345">
        <v>15</v>
      </c>
      <c r="BE88" s="345">
        <v>0</v>
      </c>
      <c r="BF88" s="345">
        <v>0</v>
      </c>
      <c r="BG88" s="345">
        <v>0</v>
      </c>
      <c r="BH88" s="345">
        <v>0</v>
      </c>
      <c r="BI88" s="345">
        <v>0</v>
      </c>
      <c r="BJ88" s="345">
        <v>1</v>
      </c>
      <c r="BK88" s="345">
        <v>0</v>
      </c>
      <c r="BL88" s="345">
        <v>22</v>
      </c>
      <c r="BM88" s="345">
        <v>6</v>
      </c>
      <c r="BN88" s="345">
        <v>12</v>
      </c>
      <c r="BO88" s="345">
        <v>4</v>
      </c>
      <c r="BP88" s="345">
        <v>0</v>
      </c>
      <c r="BQ88" s="345">
        <v>0</v>
      </c>
      <c r="BR88" s="345">
        <v>0</v>
      </c>
      <c r="BS88" s="345">
        <v>11</v>
      </c>
      <c r="BT88" s="345">
        <v>300</v>
      </c>
      <c r="BU88" s="345">
        <v>147</v>
      </c>
      <c r="BV88" s="345">
        <v>5</v>
      </c>
      <c r="BW88" s="345">
        <v>5</v>
      </c>
      <c r="BX88" s="345">
        <v>0</v>
      </c>
      <c r="BY88" s="345">
        <v>3</v>
      </c>
      <c r="BZ88" s="345">
        <v>4</v>
      </c>
      <c r="CA88" s="345">
        <v>0</v>
      </c>
      <c r="CB88" s="345">
        <v>0</v>
      </c>
      <c r="CC88" s="345">
        <v>0</v>
      </c>
      <c r="CD88" s="345">
        <v>0</v>
      </c>
      <c r="CE88" s="345">
        <v>0</v>
      </c>
      <c r="CF88" s="345">
        <v>7</v>
      </c>
      <c r="CG88" s="345">
        <v>1</v>
      </c>
      <c r="CH88" s="345">
        <v>17</v>
      </c>
      <c r="CI88" s="345">
        <v>1354</v>
      </c>
      <c r="CJ88" s="345">
        <v>0</v>
      </c>
      <c r="CK88" s="345">
        <v>1317</v>
      </c>
      <c r="CL88" s="345">
        <v>33</v>
      </c>
      <c r="CM88" s="345">
        <v>3</v>
      </c>
      <c r="CN88" s="345">
        <v>29</v>
      </c>
      <c r="CO88" s="345">
        <v>13</v>
      </c>
      <c r="CP88" s="345">
        <v>47</v>
      </c>
      <c r="CQ88" s="345">
        <v>2</v>
      </c>
      <c r="CR88" s="345">
        <v>23</v>
      </c>
      <c r="CS88" s="345">
        <v>26</v>
      </c>
      <c r="CT88" s="345">
        <v>30</v>
      </c>
      <c r="CU88" s="345">
        <v>5</v>
      </c>
      <c r="CV88" s="345">
        <v>2863</v>
      </c>
      <c r="CW88" s="345">
        <v>11</v>
      </c>
      <c r="CX88" s="345">
        <v>14</v>
      </c>
      <c r="CY88" s="345">
        <v>130</v>
      </c>
      <c r="CZ88" s="345">
        <v>2276</v>
      </c>
      <c r="DA88" s="345">
        <v>541</v>
      </c>
      <c r="DB88" s="345">
        <v>134</v>
      </c>
      <c r="DC88" s="345">
        <v>4</v>
      </c>
      <c r="DD88" s="345">
        <v>0</v>
      </c>
      <c r="DE88" s="346">
        <v>39</v>
      </c>
      <c r="DF88" s="347">
        <v>9515</v>
      </c>
      <c r="DG88" s="348">
        <v>89</v>
      </c>
      <c r="DH88" s="348">
        <v>15529</v>
      </c>
      <c r="DI88" s="348">
        <v>0</v>
      </c>
      <c r="DJ88" s="348">
        <v>0</v>
      </c>
      <c r="DK88" s="348">
        <v>0</v>
      </c>
      <c r="DL88" s="348">
        <v>0</v>
      </c>
      <c r="DM88" s="346">
        <v>0</v>
      </c>
      <c r="DN88" s="347">
        <v>15618</v>
      </c>
      <c r="DO88" s="347">
        <v>25133</v>
      </c>
      <c r="DP88" s="346">
        <v>0</v>
      </c>
      <c r="DQ88" s="347">
        <v>15618</v>
      </c>
      <c r="DR88" s="347">
        <v>25133</v>
      </c>
      <c r="DS88" s="348">
        <v>0</v>
      </c>
      <c r="DT88" s="347">
        <v>15618</v>
      </c>
      <c r="DU88" s="347">
        <v>25133</v>
      </c>
    </row>
    <row r="89" spans="1:125">
      <c r="A89" s="349" t="s">
        <v>311</v>
      </c>
      <c r="B89" s="350" t="s">
        <v>187</v>
      </c>
      <c r="C89" s="344">
        <v>475</v>
      </c>
      <c r="D89" s="345">
        <v>128</v>
      </c>
      <c r="E89" s="345">
        <v>89</v>
      </c>
      <c r="F89" s="345">
        <v>1</v>
      </c>
      <c r="G89" s="345">
        <v>4</v>
      </c>
      <c r="H89" s="345">
        <v>2</v>
      </c>
      <c r="I89" s="345">
        <v>11</v>
      </c>
      <c r="J89" s="345">
        <v>631</v>
      </c>
      <c r="K89" s="345">
        <v>134</v>
      </c>
      <c r="L89" s="345">
        <v>0</v>
      </c>
      <c r="M89" s="345">
        <v>0</v>
      </c>
      <c r="N89" s="345">
        <v>9</v>
      </c>
      <c r="O89" s="345">
        <v>142</v>
      </c>
      <c r="P89" s="345">
        <v>39</v>
      </c>
      <c r="Q89" s="345">
        <v>105</v>
      </c>
      <c r="R89" s="345">
        <v>20</v>
      </c>
      <c r="S89" s="345">
        <v>124</v>
      </c>
      <c r="T89" s="345">
        <v>102</v>
      </c>
      <c r="U89" s="345">
        <v>0</v>
      </c>
      <c r="V89" s="345">
        <v>52</v>
      </c>
      <c r="W89" s="345">
        <v>0</v>
      </c>
      <c r="X89" s="345">
        <v>9</v>
      </c>
      <c r="Y89" s="345">
        <v>0</v>
      </c>
      <c r="Z89" s="345">
        <v>0</v>
      </c>
      <c r="AA89" s="345">
        <v>3557</v>
      </c>
      <c r="AB89" s="345">
        <v>295</v>
      </c>
      <c r="AC89" s="345">
        <v>0</v>
      </c>
      <c r="AD89" s="345">
        <v>6</v>
      </c>
      <c r="AE89" s="345">
        <v>304</v>
      </c>
      <c r="AF89" s="345">
        <v>8</v>
      </c>
      <c r="AG89" s="345">
        <v>48</v>
      </c>
      <c r="AH89" s="345">
        <v>145</v>
      </c>
      <c r="AI89" s="345">
        <v>65</v>
      </c>
      <c r="AJ89" s="345">
        <v>3</v>
      </c>
      <c r="AK89" s="345">
        <v>84</v>
      </c>
      <c r="AL89" s="345">
        <v>1</v>
      </c>
      <c r="AM89" s="345">
        <v>1</v>
      </c>
      <c r="AN89" s="345">
        <v>77</v>
      </c>
      <c r="AO89" s="345">
        <v>31</v>
      </c>
      <c r="AP89" s="345">
        <v>31</v>
      </c>
      <c r="AQ89" s="345">
        <v>144</v>
      </c>
      <c r="AR89" s="345">
        <v>142</v>
      </c>
      <c r="AS89" s="345">
        <v>139</v>
      </c>
      <c r="AT89" s="345">
        <v>160</v>
      </c>
      <c r="AU89" s="345">
        <v>1616</v>
      </c>
      <c r="AV89" s="345">
        <v>227</v>
      </c>
      <c r="AW89" s="345">
        <v>293</v>
      </c>
      <c r="AX89" s="345">
        <v>2456</v>
      </c>
      <c r="AY89" s="345">
        <v>1456</v>
      </c>
      <c r="AZ89" s="345">
        <v>2</v>
      </c>
      <c r="BA89" s="345">
        <v>140</v>
      </c>
      <c r="BB89" s="345">
        <v>128</v>
      </c>
      <c r="BC89" s="345">
        <v>693</v>
      </c>
      <c r="BD89" s="345">
        <v>4841</v>
      </c>
      <c r="BE89" s="345">
        <v>0</v>
      </c>
      <c r="BF89" s="345">
        <v>2</v>
      </c>
      <c r="BG89" s="345">
        <v>193</v>
      </c>
      <c r="BH89" s="345">
        <v>3</v>
      </c>
      <c r="BI89" s="345">
        <v>28</v>
      </c>
      <c r="BJ89" s="345">
        <v>411</v>
      </c>
      <c r="BK89" s="345">
        <v>0</v>
      </c>
      <c r="BL89" s="345">
        <v>391</v>
      </c>
      <c r="BM89" s="345">
        <v>125</v>
      </c>
      <c r="BN89" s="345">
        <v>510</v>
      </c>
      <c r="BO89" s="345">
        <v>181</v>
      </c>
      <c r="BP89" s="345">
        <v>1527</v>
      </c>
      <c r="BQ89" s="345">
        <v>75</v>
      </c>
      <c r="BR89" s="345">
        <v>1385</v>
      </c>
      <c r="BS89" s="345">
        <v>171</v>
      </c>
      <c r="BT89" s="345">
        <v>10084</v>
      </c>
      <c r="BU89" s="345">
        <v>9328</v>
      </c>
      <c r="BV89" s="345">
        <v>111</v>
      </c>
      <c r="BW89" s="345">
        <v>120</v>
      </c>
      <c r="BX89" s="345">
        <v>0</v>
      </c>
      <c r="BY89" s="345">
        <v>8</v>
      </c>
      <c r="BZ89" s="345">
        <v>572</v>
      </c>
      <c r="CA89" s="345">
        <v>0</v>
      </c>
      <c r="CB89" s="345">
        <v>29</v>
      </c>
      <c r="CC89" s="345">
        <v>15</v>
      </c>
      <c r="CD89" s="345">
        <v>1</v>
      </c>
      <c r="CE89" s="345">
        <v>75</v>
      </c>
      <c r="CF89" s="345">
        <v>483</v>
      </c>
      <c r="CG89" s="345">
        <v>21</v>
      </c>
      <c r="CH89" s="345">
        <v>3248</v>
      </c>
      <c r="CI89" s="345">
        <v>135</v>
      </c>
      <c r="CJ89" s="345">
        <v>365</v>
      </c>
      <c r="CK89" s="345">
        <v>212</v>
      </c>
      <c r="CL89" s="345">
        <v>564</v>
      </c>
      <c r="CM89" s="345">
        <v>6317</v>
      </c>
      <c r="CN89" s="345">
        <v>418</v>
      </c>
      <c r="CO89" s="345">
        <v>1311</v>
      </c>
      <c r="CP89" s="345">
        <v>2454</v>
      </c>
      <c r="CQ89" s="345">
        <v>389</v>
      </c>
      <c r="CR89" s="345">
        <v>1192</v>
      </c>
      <c r="CS89" s="345">
        <v>114</v>
      </c>
      <c r="CT89" s="345">
        <v>2043</v>
      </c>
      <c r="CU89" s="345">
        <v>346</v>
      </c>
      <c r="CV89" s="345">
        <v>63</v>
      </c>
      <c r="CW89" s="345">
        <v>110</v>
      </c>
      <c r="CX89" s="345">
        <v>2422</v>
      </c>
      <c r="CY89" s="345">
        <v>659</v>
      </c>
      <c r="CZ89" s="345">
        <v>311</v>
      </c>
      <c r="DA89" s="345">
        <v>5</v>
      </c>
      <c r="DB89" s="345">
        <v>231</v>
      </c>
      <c r="DC89" s="345">
        <v>401</v>
      </c>
      <c r="DD89" s="345">
        <v>0</v>
      </c>
      <c r="DE89" s="346">
        <v>137</v>
      </c>
      <c r="DF89" s="347">
        <v>68466</v>
      </c>
      <c r="DG89" s="348">
        <v>18</v>
      </c>
      <c r="DH89" s="348">
        <v>1391</v>
      </c>
      <c r="DI89" s="348">
        <v>0</v>
      </c>
      <c r="DJ89" s="348">
        <v>0</v>
      </c>
      <c r="DK89" s="348">
        <v>612</v>
      </c>
      <c r="DL89" s="348">
        <v>4795</v>
      </c>
      <c r="DM89" s="346">
        <v>10</v>
      </c>
      <c r="DN89" s="347">
        <v>6826</v>
      </c>
      <c r="DO89" s="347">
        <v>75292</v>
      </c>
      <c r="DP89" s="346">
        <v>4920</v>
      </c>
      <c r="DQ89" s="347">
        <v>11746</v>
      </c>
      <c r="DR89" s="347">
        <v>80212</v>
      </c>
      <c r="DS89" s="348">
        <v>-66389</v>
      </c>
      <c r="DT89" s="347">
        <v>-54643</v>
      </c>
      <c r="DU89" s="347">
        <v>13823</v>
      </c>
    </row>
    <row r="90" spans="1:125">
      <c r="A90" s="349" t="s">
        <v>312</v>
      </c>
      <c r="B90" s="350" t="s">
        <v>188</v>
      </c>
      <c r="C90" s="344">
        <v>7</v>
      </c>
      <c r="D90" s="345">
        <v>2</v>
      </c>
      <c r="E90" s="345">
        <v>4</v>
      </c>
      <c r="F90" s="345">
        <v>0</v>
      </c>
      <c r="G90" s="345">
        <v>0</v>
      </c>
      <c r="H90" s="345">
        <v>0</v>
      </c>
      <c r="I90" s="345">
        <v>2</v>
      </c>
      <c r="J90" s="345">
        <v>118</v>
      </c>
      <c r="K90" s="345">
        <v>10</v>
      </c>
      <c r="L90" s="345">
        <v>0</v>
      </c>
      <c r="M90" s="345">
        <v>0</v>
      </c>
      <c r="N90" s="345">
        <v>0</v>
      </c>
      <c r="O90" s="345">
        <v>8</v>
      </c>
      <c r="P90" s="345">
        <v>0</v>
      </c>
      <c r="Q90" s="345">
        <v>1</v>
      </c>
      <c r="R90" s="345">
        <v>6</v>
      </c>
      <c r="S90" s="345">
        <v>62</v>
      </c>
      <c r="T90" s="345">
        <v>3</v>
      </c>
      <c r="U90" s="345">
        <v>0</v>
      </c>
      <c r="V90" s="345">
        <v>13</v>
      </c>
      <c r="W90" s="345">
        <v>0</v>
      </c>
      <c r="X90" s="345">
        <v>0</v>
      </c>
      <c r="Y90" s="345">
        <v>0</v>
      </c>
      <c r="Z90" s="345">
        <v>0</v>
      </c>
      <c r="AA90" s="345">
        <v>641</v>
      </c>
      <c r="AB90" s="345">
        <v>33</v>
      </c>
      <c r="AC90" s="345">
        <v>0</v>
      </c>
      <c r="AD90" s="345">
        <v>0</v>
      </c>
      <c r="AE90" s="345">
        <v>31</v>
      </c>
      <c r="AF90" s="345">
        <v>0</v>
      </c>
      <c r="AG90" s="345">
        <v>3</v>
      </c>
      <c r="AH90" s="345">
        <v>2</v>
      </c>
      <c r="AI90" s="345">
        <v>4</v>
      </c>
      <c r="AJ90" s="345">
        <v>0</v>
      </c>
      <c r="AK90" s="345">
        <v>10</v>
      </c>
      <c r="AL90" s="345">
        <v>0</v>
      </c>
      <c r="AM90" s="345">
        <v>0</v>
      </c>
      <c r="AN90" s="345">
        <v>6</v>
      </c>
      <c r="AO90" s="345">
        <v>1</v>
      </c>
      <c r="AP90" s="345">
        <v>4</v>
      </c>
      <c r="AQ90" s="345">
        <v>27</v>
      </c>
      <c r="AR90" s="345">
        <v>6</v>
      </c>
      <c r="AS90" s="345">
        <v>52</v>
      </c>
      <c r="AT90" s="345">
        <v>16</v>
      </c>
      <c r="AU90" s="345">
        <v>35</v>
      </c>
      <c r="AV90" s="345">
        <v>52</v>
      </c>
      <c r="AW90" s="345">
        <v>66</v>
      </c>
      <c r="AX90" s="345">
        <v>249</v>
      </c>
      <c r="AY90" s="345">
        <v>27</v>
      </c>
      <c r="AZ90" s="345">
        <v>0</v>
      </c>
      <c r="BA90" s="345">
        <v>24</v>
      </c>
      <c r="BB90" s="345">
        <v>24</v>
      </c>
      <c r="BC90" s="345">
        <v>124</v>
      </c>
      <c r="BD90" s="345">
        <v>15</v>
      </c>
      <c r="BE90" s="345">
        <v>0</v>
      </c>
      <c r="BF90" s="345">
        <v>1</v>
      </c>
      <c r="BG90" s="345">
        <v>21</v>
      </c>
      <c r="BH90" s="345">
        <v>1</v>
      </c>
      <c r="BI90" s="345">
        <v>1</v>
      </c>
      <c r="BJ90" s="345">
        <v>26</v>
      </c>
      <c r="BK90" s="345">
        <v>0</v>
      </c>
      <c r="BL90" s="345">
        <v>23</v>
      </c>
      <c r="BM90" s="345">
        <v>21</v>
      </c>
      <c r="BN90" s="345">
        <v>3</v>
      </c>
      <c r="BO90" s="345">
        <v>1</v>
      </c>
      <c r="BP90" s="345">
        <v>2</v>
      </c>
      <c r="BQ90" s="345">
        <v>0</v>
      </c>
      <c r="BR90" s="345">
        <v>9</v>
      </c>
      <c r="BS90" s="345">
        <v>13</v>
      </c>
      <c r="BT90" s="345">
        <v>3217</v>
      </c>
      <c r="BU90" s="345">
        <v>742</v>
      </c>
      <c r="BV90" s="345">
        <v>6</v>
      </c>
      <c r="BW90" s="345">
        <v>54</v>
      </c>
      <c r="BX90" s="345">
        <v>0</v>
      </c>
      <c r="BY90" s="345">
        <v>10</v>
      </c>
      <c r="BZ90" s="345">
        <v>156</v>
      </c>
      <c r="CA90" s="345">
        <v>0</v>
      </c>
      <c r="CB90" s="345">
        <v>3</v>
      </c>
      <c r="CC90" s="345">
        <v>1</v>
      </c>
      <c r="CD90" s="345">
        <v>0</v>
      </c>
      <c r="CE90" s="345">
        <v>6</v>
      </c>
      <c r="CF90" s="345">
        <v>26</v>
      </c>
      <c r="CG90" s="345">
        <v>10</v>
      </c>
      <c r="CH90" s="345">
        <v>2019</v>
      </c>
      <c r="CI90" s="345">
        <v>261</v>
      </c>
      <c r="CJ90" s="345">
        <v>156</v>
      </c>
      <c r="CK90" s="345">
        <v>359</v>
      </c>
      <c r="CL90" s="345">
        <v>155</v>
      </c>
      <c r="CM90" s="345">
        <v>218</v>
      </c>
      <c r="CN90" s="345">
        <v>22</v>
      </c>
      <c r="CO90" s="345">
        <v>28</v>
      </c>
      <c r="CP90" s="345">
        <v>17</v>
      </c>
      <c r="CQ90" s="345">
        <v>7</v>
      </c>
      <c r="CR90" s="345">
        <v>87</v>
      </c>
      <c r="CS90" s="345">
        <v>5</v>
      </c>
      <c r="CT90" s="345">
        <v>38</v>
      </c>
      <c r="CU90" s="345">
        <v>23</v>
      </c>
      <c r="CV90" s="345">
        <v>359</v>
      </c>
      <c r="CW90" s="345">
        <v>127</v>
      </c>
      <c r="CX90" s="345">
        <v>1368</v>
      </c>
      <c r="CY90" s="345">
        <v>21</v>
      </c>
      <c r="CZ90" s="345">
        <v>38</v>
      </c>
      <c r="DA90" s="345">
        <v>17</v>
      </c>
      <c r="DB90" s="345">
        <v>51</v>
      </c>
      <c r="DC90" s="345">
        <v>22</v>
      </c>
      <c r="DD90" s="345">
        <v>0</v>
      </c>
      <c r="DE90" s="346">
        <v>505</v>
      </c>
      <c r="DF90" s="347">
        <v>11944</v>
      </c>
      <c r="DG90" s="348">
        <v>164</v>
      </c>
      <c r="DH90" s="348">
        <v>5541</v>
      </c>
      <c r="DI90" s="348">
        <v>0</v>
      </c>
      <c r="DJ90" s="348">
        <v>0</v>
      </c>
      <c r="DK90" s="348">
        <v>0</v>
      </c>
      <c r="DL90" s="348">
        <v>0</v>
      </c>
      <c r="DM90" s="346">
        <v>0</v>
      </c>
      <c r="DN90" s="347">
        <v>5705</v>
      </c>
      <c r="DO90" s="347">
        <v>17649</v>
      </c>
      <c r="DP90" s="346">
        <v>1184</v>
      </c>
      <c r="DQ90" s="347">
        <v>6889</v>
      </c>
      <c r="DR90" s="347">
        <v>18833</v>
      </c>
      <c r="DS90" s="348">
        <v>-15807</v>
      </c>
      <c r="DT90" s="347">
        <v>-8918</v>
      </c>
      <c r="DU90" s="347">
        <v>3026</v>
      </c>
    </row>
    <row r="91" spans="1:125">
      <c r="A91" s="349" t="s">
        <v>313</v>
      </c>
      <c r="B91" s="350" t="s">
        <v>314</v>
      </c>
      <c r="C91" s="344">
        <v>65</v>
      </c>
      <c r="D91" s="345">
        <v>14</v>
      </c>
      <c r="E91" s="345">
        <v>49</v>
      </c>
      <c r="F91" s="345">
        <v>14</v>
      </c>
      <c r="G91" s="345">
        <v>4</v>
      </c>
      <c r="H91" s="345">
        <v>0</v>
      </c>
      <c r="I91" s="345">
        <v>13</v>
      </c>
      <c r="J91" s="345">
        <v>438</v>
      </c>
      <c r="K91" s="345">
        <v>78</v>
      </c>
      <c r="L91" s="345">
        <v>0</v>
      </c>
      <c r="M91" s="345">
        <v>0</v>
      </c>
      <c r="N91" s="345">
        <v>36</v>
      </c>
      <c r="O91" s="345">
        <v>278</v>
      </c>
      <c r="P91" s="345">
        <v>24</v>
      </c>
      <c r="Q91" s="345">
        <v>57</v>
      </c>
      <c r="R91" s="345">
        <v>1</v>
      </c>
      <c r="S91" s="345">
        <v>97</v>
      </c>
      <c r="T91" s="345">
        <v>57</v>
      </c>
      <c r="U91" s="345">
        <v>0</v>
      </c>
      <c r="V91" s="345">
        <v>13</v>
      </c>
      <c r="W91" s="345">
        <v>0</v>
      </c>
      <c r="X91" s="345">
        <v>1</v>
      </c>
      <c r="Y91" s="345">
        <v>0</v>
      </c>
      <c r="Z91" s="345">
        <v>0</v>
      </c>
      <c r="AA91" s="345">
        <v>668</v>
      </c>
      <c r="AB91" s="345">
        <v>56</v>
      </c>
      <c r="AC91" s="345">
        <v>0</v>
      </c>
      <c r="AD91" s="345">
        <v>7</v>
      </c>
      <c r="AE91" s="345">
        <v>59</v>
      </c>
      <c r="AF91" s="345">
        <v>4</v>
      </c>
      <c r="AG91" s="345">
        <v>74</v>
      </c>
      <c r="AH91" s="345">
        <v>18</v>
      </c>
      <c r="AI91" s="345">
        <v>12</v>
      </c>
      <c r="AJ91" s="345">
        <v>0</v>
      </c>
      <c r="AK91" s="345">
        <v>40</v>
      </c>
      <c r="AL91" s="345">
        <v>0</v>
      </c>
      <c r="AM91" s="345">
        <v>0</v>
      </c>
      <c r="AN91" s="345">
        <v>9</v>
      </c>
      <c r="AO91" s="345">
        <v>3</v>
      </c>
      <c r="AP91" s="345">
        <v>6</v>
      </c>
      <c r="AQ91" s="345">
        <v>48</v>
      </c>
      <c r="AR91" s="345">
        <v>44</v>
      </c>
      <c r="AS91" s="345">
        <v>68</v>
      </c>
      <c r="AT91" s="345">
        <v>41</v>
      </c>
      <c r="AU91" s="345">
        <v>259</v>
      </c>
      <c r="AV91" s="345">
        <v>82</v>
      </c>
      <c r="AW91" s="345">
        <v>104</v>
      </c>
      <c r="AX91" s="345">
        <v>513</v>
      </c>
      <c r="AY91" s="345">
        <v>156</v>
      </c>
      <c r="AZ91" s="345">
        <v>4</v>
      </c>
      <c r="BA91" s="345">
        <v>12</v>
      </c>
      <c r="BB91" s="345">
        <v>41</v>
      </c>
      <c r="BC91" s="345">
        <v>102</v>
      </c>
      <c r="BD91" s="345">
        <v>165</v>
      </c>
      <c r="BE91" s="345">
        <v>0</v>
      </c>
      <c r="BF91" s="345">
        <v>0</v>
      </c>
      <c r="BG91" s="345">
        <v>43</v>
      </c>
      <c r="BH91" s="345">
        <v>1</v>
      </c>
      <c r="BI91" s="345">
        <v>7</v>
      </c>
      <c r="BJ91" s="345">
        <v>212</v>
      </c>
      <c r="BK91" s="345">
        <v>6</v>
      </c>
      <c r="BL91" s="345">
        <v>420</v>
      </c>
      <c r="BM91" s="345">
        <v>111</v>
      </c>
      <c r="BN91" s="345">
        <v>355</v>
      </c>
      <c r="BO91" s="345">
        <v>64</v>
      </c>
      <c r="BP91" s="345">
        <v>57</v>
      </c>
      <c r="BQ91" s="345">
        <v>2</v>
      </c>
      <c r="BR91" s="345">
        <v>67</v>
      </c>
      <c r="BS91" s="345">
        <v>85</v>
      </c>
      <c r="BT91" s="345">
        <v>1460</v>
      </c>
      <c r="BU91" s="345">
        <v>914</v>
      </c>
      <c r="BV91" s="345">
        <v>36</v>
      </c>
      <c r="BW91" s="345">
        <v>34</v>
      </c>
      <c r="BX91" s="345">
        <v>0</v>
      </c>
      <c r="BY91" s="345">
        <v>21</v>
      </c>
      <c r="BZ91" s="345">
        <v>412</v>
      </c>
      <c r="CA91" s="345">
        <v>0</v>
      </c>
      <c r="CB91" s="345">
        <v>7</v>
      </c>
      <c r="CC91" s="345">
        <v>5</v>
      </c>
      <c r="CD91" s="345">
        <v>0</v>
      </c>
      <c r="CE91" s="345">
        <v>24</v>
      </c>
      <c r="CF91" s="345">
        <v>58</v>
      </c>
      <c r="CG91" s="345">
        <v>51</v>
      </c>
      <c r="CH91" s="345">
        <v>1117</v>
      </c>
      <c r="CI91" s="345">
        <v>4266</v>
      </c>
      <c r="CJ91" s="345">
        <v>139</v>
      </c>
      <c r="CK91" s="345">
        <v>22</v>
      </c>
      <c r="CL91" s="345">
        <v>1351</v>
      </c>
      <c r="CM91" s="345">
        <v>2649</v>
      </c>
      <c r="CN91" s="345">
        <v>862</v>
      </c>
      <c r="CO91" s="345">
        <v>652</v>
      </c>
      <c r="CP91" s="345">
        <v>1020</v>
      </c>
      <c r="CQ91" s="345">
        <v>27</v>
      </c>
      <c r="CR91" s="345">
        <v>1010</v>
      </c>
      <c r="CS91" s="345">
        <v>241</v>
      </c>
      <c r="CT91" s="345">
        <v>1433</v>
      </c>
      <c r="CU91" s="345">
        <v>67</v>
      </c>
      <c r="CV91" s="345">
        <v>1517</v>
      </c>
      <c r="CW91" s="345">
        <v>56</v>
      </c>
      <c r="CX91" s="345">
        <v>848</v>
      </c>
      <c r="CY91" s="345">
        <v>217</v>
      </c>
      <c r="CZ91" s="345">
        <v>362</v>
      </c>
      <c r="DA91" s="345">
        <v>200</v>
      </c>
      <c r="DB91" s="345">
        <v>815</v>
      </c>
      <c r="DC91" s="345">
        <v>235</v>
      </c>
      <c r="DD91" s="345">
        <v>0</v>
      </c>
      <c r="DE91" s="346">
        <v>217</v>
      </c>
      <c r="DF91" s="347">
        <v>27609</v>
      </c>
      <c r="DG91" s="348">
        <v>385</v>
      </c>
      <c r="DH91" s="348">
        <v>8858</v>
      </c>
      <c r="DI91" s="348">
        <v>316</v>
      </c>
      <c r="DJ91" s="348">
        <v>0</v>
      </c>
      <c r="DK91" s="348">
        <v>0</v>
      </c>
      <c r="DL91" s="348">
        <v>13</v>
      </c>
      <c r="DM91" s="346">
        <v>-284</v>
      </c>
      <c r="DN91" s="347">
        <v>9288</v>
      </c>
      <c r="DO91" s="347">
        <v>36897</v>
      </c>
      <c r="DP91" s="346">
        <v>632</v>
      </c>
      <c r="DQ91" s="347">
        <v>9920</v>
      </c>
      <c r="DR91" s="347">
        <v>37529</v>
      </c>
      <c r="DS91" s="348">
        <v>-16626</v>
      </c>
      <c r="DT91" s="347">
        <v>-6706</v>
      </c>
      <c r="DU91" s="347">
        <v>20903</v>
      </c>
    </row>
    <row r="92" spans="1:125">
      <c r="A92" s="349" t="s">
        <v>315</v>
      </c>
      <c r="B92" s="350" t="s">
        <v>64</v>
      </c>
      <c r="C92" s="344">
        <v>0</v>
      </c>
      <c r="D92" s="345">
        <v>0</v>
      </c>
      <c r="E92" s="345">
        <v>0</v>
      </c>
      <c r="F92" s="345">
        <v>0</v>
      </c>
      <c r="G92" s="345">
        <v>0</v>
      </c>
      <c r="H92" s="345">
        <v>0</v>
      </c>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v>0</v>
      </c>
      <c r="BC92" s="345">
        <v>0</v>
      </c>
      <c r="BD92" s="345">
        <v>0</v>
      </c>
      <c r="BE92" s="345">
        <v>0</v>
      </c>
      <c r="BF92" s="345">
        <v>0</v>
      </c>
      <c r="BG92" s="345">
        <v>0</v>
      </c>
      <c r="BH92" s="345">
        <v>0</v>
      </c>
      <c r="BI92" s="345">
        <v>0</v>
      </c>
      <c r="BJ92" s="345">
        <v>0</v>
      </c>
      <c r="BK92" s="345">
        <v>0</v>
      </c>
      <c r="BL92" s="345">
        <v>0</v>
      </c>
      <c r="BM92" s="345">
        <v>0</v>
      </c>
      <c r="BN92" s="345">
        <v>0</v>
      </c>
      <c r="BO92" s="345">
        <v>0</v>
      </c>
      <c r="BP92" s="345">
        <v>0</v>
      </c>
      <c r="BQ92" s="345">
        <v>0</v>
      </c>
      <c r="BR92" s="345">
        <v>0</v>
      </c>
      <c r="BS92" s="345">
        <v>0</v>
      </c>
      <c r="BT92" s="345">
        <v>0</v>
      </c>
      <c r="BU92" s="345">
        <v>0</v>
      </c>
      <c r="BV92" s="345">
        <v>0</v>
      </c>
      <c r="BW92" s="345">
        <v>0</v>
      </c>
      <c r="BX92" s="345">
        <v>0</v>
      </c>
      <c r="BY92" s="345">
        <v>0</v>
      </c>
      <c r="BZ92" s="345">
        <v>0</v>
      </c>
      <c r="CA92" s="345">
        <v>0</v>
      </c>
      <c r="CB92" s="345">
        <v>0</v>
      </c>
      <c r="CC92" s="345">
        <v>0</v>
      </c>
      <c r="CD92" s="345">
        <v>0</v>
      </c>
      <c r="CE92" s="345">
        <v>0</v>
      </c>
      <c r="CF92" s="345">
        <v>0</v>
      </c>
      <c r="CG92" s="345">
        <v>0</v>
      </c>
      <c r="CH92" s="345">
        <v>0</v>
      </c>
      <c r="CI92" s="345">
        <v>0</v>
      </c>
      <c r="CJ92" s="345">
        <v>0</v>
      </c>
      <c r="CK92" s="345">
        <v>0</v>
      </c>
      <c r="CL92" s="345">
        <v>0</v>
      </c>
      <c r="CM92" s="345">
        <v>0</v>
      </c>
      <c r="CN92" s="345">
        <v>0</v>
      </c>
      <c r="CO92" s="345">
        <v>0</v>
      </c>
      <c r="CP92" s="345">
        <v>0</v>
      </c>
      <c r="CQ92" s="345">
        <v>0</v>
      </c>
      <c r="CR92" s="345">
        <v>0</v>
      </c>
      <c r="CS92" s="345">
        <v>0</v>
      </c>
      <c r="CT92" s="345">
        <v>0</v>
      </c>
      <c r="CU92" s="345">
        <v>0</v>
      </c>
      <c r="CV92" s="345">
        <v>0</v>
      </c>
      <c r="CW92" s="345">
        <v>0</v>
      </c>
      <c r="CX92" s="345">
        <v>0</v>
      </c>
      <c r="CY92" s="345">
        <v>0</v>
      </c>
      <c r="CZ92" s="345">
        <v>0</v>
      </c>
      <c r="DA92" s="345">
        <v>0</v>
      </c>
      <c r="DB92" s="345">
        <v>0</v>
      </c>
      <c r="DC92" s="345">
        <v>0</v>
      </c>
      <c r="DD92" s="345">
        <v>0</v>
      </c>
      <c r="DE92" s="346">
        <v>8321</v>
      </c>
      <c r="DF92" s="347">
        <v>8321</v>
      </c>
      <c r="DG92" s="348">
        <v>0</v>
      </c>
      <c r="DH92" s="348">
        <v>8288</v>
      </c>
      <c r="DI92" s="348">
        <v>246523</v>
      </c>
      <c r="DJ92" s="348">
        <v>142717</v>
      </c>
      <c r="DK92" s="348">
        <v>0</v>
      </c>
      <c r="DL92" s="348">
        <v>0</v>
      </c>
      <c r="DM92" s="346">
        <v>0</v>
      </c>
      <c r="DN92" s="347">
        <v>397528</v>
      </c>
      <c r="DO92" s="347">
        <v>405849</v>
      </c>
      <c r="DP92" s="346">
        <v>0</v>
      </c>
      <c r="DQ92" s="347">
        <v>397528</v>
      </c>
      <c r="DR92" s="347">
        <v>405849</v>
      </c>
      <c r="DS92" s="348">
        <v>0</v>
      </c>
      <c r="DT92" s="347">
        <v>397528</v>
      </c>
      <c r="DU92" s="347">
        <v>405849</v>
      </c>
    </row>
    <row r="93" spans="1:125">
      <c r="A93" s="349" t="s">
        <v>316</v>
      </c>
      <c r="B93" s="350" t="s">
        <v>65</v>
      </c>
      <c r="C93" s="344">
        <v>0</v>
      </c>
      <c r="D93" s="345">
        <v>0</v>
      </c>
      <c r="E93" s="345">
        <v>3</v>
      </c>
      <c r="F93" s="345">
        <v>1</v>
      </c>
      <c r="G93" s="345">
        <v>0</v>
      </c>
      <c r="H93" s="345">
        <v>0</v>
      </c>
      <c r="I93" s="345">
        <v>2</v>
      </c>
      <c r="J93" s="345">
        <v>115</v>
      </c>
      <c r="K93" s="345">
        <v>2</v>
      </c>
      <c r="L93" s="345">
        <v>0</v>
      </c>
      <c r="M93" s="345">
        <v>0</v>
      </c>
      <c r="N93" s="345">
        <v>0</v>
      </c>
      <c r="O93" s="345">
        <v>4</v>
      </c>
      <c r="P93" s="345">
        <v>1</v>
      </c>
      <c r="Q93" s="345">
        <v>8</v>
      </c>
      <c r="R93" s="345">
        <v>0</v>
      </c>
      <c r="S93" s="345">
        <v>16</v>
      </c>
      <c r="T93" s="345">
        <v>0</v>
      </c>
      <c r="U93" s="345">
        <v>0</v>
      </c>
      <c r="V93" s="345">
        <v>4</v>
      </c>
      <c r="W93" s="345">
        <v>0</v>
      </c>
      <c r="X93" s="345">
        <v>1</v>
      </c>
      <c r="Y93" s="345">
        <v>0</v>
      </c>
      <c r="Z93" s="345">
        <v>0</v>
      </c>
      <c r="AA93" s="345">
        <v>73</v>
      </c>
      <c r="AB93" s="345">
        <v>23</v>
      </c>
      <c r="AC93" s="345">
        <v>0</v>
      </c>
      <c r="AD93" s="345">
        <v>0</v>
      </c>
      <c r="AE93" s="345">
        <v>12</v>
      </c>
      <c r="AF93" s="345">
        <v>0</v>
      </c>
      <c r="AG93" s="345">
        <v>0</v>
      </c>
      <c r="AH93" s="345">
        <v>6</v>
      </c>
      <c r="AI93" s="345">
        <v>5</v>
      </c>
      <c r="AJ93" s="345">
        <v>0</v>
      </c>
      <c r="AK93" s="345">
        <v>3</v>
      </c>
      <c r="AL93" s="345">
        <v>0</v>
      </c>
      <c r="AM93" s="345">
        <v>0</v>
      </c>
      <c r="AN93" s="345">
        <v>8</v>
      </c>
      <c r="AO93" s="345">
        <v>0</v>
      </c>
      <c r="AP93" s="345">
        <v>0</v>
      </c>
      <c r="AQ93" s="345">
        <v>2</v>
      </c>
      <c r="AR93" s="345">
        <v>27</v>
      </c>
      <c r="AS93" s="345">
        <v>9</v>
      </c>
      <c r="AT93" s="345">
        <v>22</v>
      </c>
      <c r="AU93" s="345">
        <v>88</v>
      </c>
      <c r="AV93" s="345">
        <v>16</v>
      </c>
      <c r="AW93" s="345">
        <v>49</v>
      </c>
      <c r="AX93" s="345">
        <v>414</v>
      </c>
      <c r="AY93" s="345">
        <v>85</v>
      </c>
      <c r="AZ93" s="345">
        <v>7</v>
      </c>
      <c r="BA93" s="345">
        <v>8</v>
      </c>
      <c r="BB93" s="345">
        <v>10</v>
      </c>
      <c r="BC93" s="345">
        <v>62</v>
      </c>
      <c r="BD93" s="345">
        <v>13</v>
      </c>
      <c r="BE93" s="345">
        <v>0</v>
      </c>
      <c r="BF93" s="345">
        <v>1</v>
      </c>
      <c r="BG93" s="345">
        <v>35</v>
      </c>
      <c r="BH93" s="345">
        <v>2</v>
      </c>
      <c r="BI93" s="345">
        <v>1</v>
      </c>
      <c r="BJ93" s="345">
        <v>13</v>
      </c>
      <c r="BK93" s="345">
        <v>0</v>
      </c>
      <c r="BL93" s="345">
        <v>46</v>
      </c>
      <c r="BM93" s="345">
        <v>2</v>
      </c>
      <c r="BN93" s="345">
        <v>25</v>
      </c>
      <c r="BO93" s="345">
        <v>5</v>
      </c>
      <c r="BP93" s="345">
        <v>80</v>
      </c>
      <c r="BQ93" s="345">
        <v>4</v>
      </c>
      <c r="BR93" s="345">
        <v>5</v>
      </c>
      <c r="BS93" s="345">
        <v>7</v>
      </c>
      <c r="BT93" s="345">
        <v>123</v>
      </c>
      <c r="BU93" s="345">
        <v>52</v>
      </c>
      <c r="BV93" s="345">
        <v>0</v>
      </c>
      <c r="BW93" s="345">
        <v>0</v>
      </c>
      <c r="BX93" s="345">
        <v>0</v>
      </c>
      <c r="BY93" s="345">
        <v>72</v>
      </c>
      <c r="BZ93" s="345">
        <v>37</v>
      </c>
      <c r="CA93" s="345">
        <v>39</v>
      </c>
      <c r="CB93" s="345">
        <v>1</v>
      </c>
      <c r="CC93" s="345">
        <v>0</v>
      </c>
      <c r="CD93" s="345">
        <v>0</v>
      </c>
      <c r="CE93" s="345">
        <v>3</v>
      </c>
      <c r="CF93" s="345">
        <v>12</v>
      </c>
      <c r="CG93" s="345">
        <v>2</v>
      </c>
      <c r="CH93" s="345">
        <v>623</v>
      </c>
      <c r="CI93" s="345">
        <v>26</v>
      </c>
      <c r="CJ93" s="345">
        <v>56</v>
      </c>
      <c r="CK93" s="345">
        <v>21</v>
      </c>
      <c r="CL93" s="345">
        <v>28</v>
      </c>
      <c r="CM93" s="345">
        <v>45</v>
      </c>
      <c r="CN93" s="345">
        <v>0</v>
      </c>
      <c r="CO93" s="345">
        <v>0</v>
      </c>
      <c r="CP93" s="345">
        <v>44</v>
      </c>
      <c r="CQ93" s="345">
        <v>0</v>
      </c>
      <c r="CR93" s="345">
        <v>12</v>
      </c>
      <c r="CS93" s="345">
        <v>2</v>
      </c>
      <c r="CT93" s="345">
        <v>0</v>
      </c>
      <c r="CU93" s="345">
        <v>13</v>
      </c>
      <c r="CV93" s="345">
        <v>9</v>
      </c>
      <c r="CW93" s="345">
        <v>0</v>
      </c>
      <c r="CX93" s="345">
        <v>92</v>
      </c>
      <c r="CY93" s="345">
        <v>11</v>
      </c>
      <c r="CZ93" s="345">
        <v>72</v>
      </c>
      <c r="DA93" s="345">
        <v>29</v>
      </c>
      <c r="DB93" s="345">
        <v>8</v>
      </c>
      <c r="DC93" s="345">
        <v>20</v>
      </c>
      <c r="DD93" s="345">
        <v>0</v>
      </c>
      <c r="DE93" s="346">
        <v>5</v>
      </c>
      <c r="DF93" s="347">
        <v>2782</v>
      </c>
      <c r="DG93" s="348">
        <v>0</v>
      </c>
      <c r="DH93" s="348">
        <v>44565</v>
      </c>
      <c r="DI93" s="348">
        <v>136108</v>
      </c>
      <c r="DJ93" s="348">
        <v>40143</v>
      </c>
      <c r="DK93" s="348">
        <v>0</v>
      </c>
      <c r="DL93" s="348">
        <v>0</v>
      </c>
      <c r="DM93" s="346">
        <v>0</v>
      </c>
      <c r="DN93" s="347">
        <v>220816</v>
      </c>
      <c r="DO93" s="347">
        <v>223598</v>
      </c>
      <c r="DP93" s="346">
        <v>15516</v>
      </c>
      <c r="DQ93" s="347">
        <v>236332</v>
      </c>
      <c r="DR93" s="347">
        <v>239114</v>
      </c>
      <c r="DS93" s="348">
        <v>-7099</v>
      </c>
      <c r="DT93" s="347">
        <v>229233</v>
      </c>
      <c r="DU93" s="347">
        <v>232015</v>
      </c>
    </row>
    <row r="94" spans="1:125">
      <c r="A94" s="349" t="s">
        <v>317</v>
      </c>
      <c r="B94" s="350" t="s">
        <v>66</v>
      </c>
      <c r="C94" s="344">
        <v>0</v>
      </c>
      <c r="D94" s="345">
        <v>0</v>
      </c>
      <c r="E94" s="345">
        <v>0</v>
      </c>
      <c r="F94" s="345">
        <v>0</v>
      </c>
      <c r="G94" s="345">
        <v>0</v>
      </c>
      <c r="H94" s="345">
        <v>0</v>
      </c>
      <c r="I94" s="345">
        <v>0</v>
      </c>
      <c r="J94" s="345">
        <v>0</v>
      </c>
      <c r="K94" s="345">
        <v>0</v>
      </c>
      <c r="L94" s="345">
        <v>0</v>
      </c>
      <c r="M94" s="345">
        <v>0</v>
      </c>
      <c r="N94" s="345">
        <v>0</v>
      </c>
      <c r="O94" s="345">
        <v>0</v>
      </c>
      <c r="P94" s="345">
        <v>0</v>
      </c>
      <c r="Q94" s="345">
        <v>0</v>
      </c>
      <c r="R94" s="345">
        <v>0</v>
      </c>
      <c r="S94" s="345">
        <v>0</v>
      </c>
      <c r="T94" s="345">
        <v>0</v>
      </c>
      <c r="U94" s="345">
        <v>0</v>
      </c>
      <c r="V94" s="345">
        <v>0</v>
      </c>
      <c r="W94" s="345">
        <v>0</v>
      </c>
      <c r="X94" s="345">
        <v>0</v>
      </c>
      <c r="Y94" s="345">
        <v>0</v>
      </c>
      <c r="Z94" s="345">
        <v>0</v>
      </c>
      <c r="AA94" s="345">
        <v>0</v>
      </c>
      <c r="AB94" s="345">
        <v>0</v>
      </c>
      <c r="AC94" s="345">
        <v>0</v>
      </c>
      <c r="AD94" s="345">
        <v>0</v>
      </c>
      <c r="AE94" s="345">
        <v>0</v>
      </c>
      <c r="AF94" s="345">
        <v>0</v>
      </c>
      <c r="AG94" s="345">
        <v>0</v>
      </c>
      <c r="AH94" s="345">
        <v>0</v>
      </c>
      <c r="AI94" s="345">
        <v>0</v>
      </c>
      <c r="AJ94" s="345">
        <v>0</v>
      </c>
      <c r="AK94" s="345">
        <v>0</v>
      </c>
      <c r="AL94" s="345">
        <v>0</v>
      </c>
      <c r="AM94" s="345">
        <v>0</v>
      </c>
      <c r="AN94" s="345">
        <v>0</v>
      </c>
      <c r="AO94" s="345">
        <v>0</v>
      </c>
      <c r="AP94" s="345">
        <v>0</v>
      </c>
      <c r="AQ94" s="345">
        <v>0</v>
      </c>
      <c r="AR94" s="345">
        <v>0</v>
      </c>
      <c r="AS94" s="345">
        <v>0</v>
      </c>
      <c r="AT94" s="345">
        <v>0</v>
      </c>
      <c r="AU94" s="345">
        <v>0</v>
      </c>
      <c r="AV94" s="345">
        <v>0</v>
      </c>
      <c r="AW94" s="345">
        <v>0</v>
      </c>
      <c r="AX94" s="345">
        <v>0</v>
      </c>
      <c r="AY94" s="345">
        <v>0</v>
      </c>
      <c r="AZ94" s="345">
        <v>0</v>
      </c>
      <c r="BA94" s="345">
        <v>0</v>
      </c>
      <c r="BB94" s="345">
        <v>0</v>
      </c>
      <c r="BC94" s="345">
        <v>0</v>
      </c>
      <c r="BD94" s="345">
        <v>0</v>
      </c>
      <c r="BE94" s="345">
        <v>0</v>
      </c>
      <c r="BF94" s="345">
        <v>0</v>
      </c>
      <c r="BG94" s="345">
        <v>0</v>
      </c>
      <c r="BH94" s="345">
        <v>0</v>
      </c>
      <c r="BI94" s="345">
        <v>0</v>
      </c>
      <c r="BJ94" s="345">
        <v>0</v>
      </c>
      <c r="BK94" s="345">
        <v>0</v>
      </c>
      <c r="BL94" s="345">
        <v>0</v>
      </c>
      <c r="BM94" s="345">
        <v>0</v>
      </c>
      <c r="BN94" s="345">
        <v>0</v>
      </c>
      <c r="BO94" s="345">
        <v>0</v>
      </c>
      <c r="BP94" s="345">
        <v>0</v>
      </c>
      <c r="BQ94" s="345">
        <v>0</v>
      </c>
      <c r="BR94" s="345">
        <v>0</v>
      </c>
      <c r="BS94" s="345">
        <v>0</v>
      </c>
      <c r="BT94" s="345">
        <v>0</v>
      </c>
      <c r="BU94" s="345">
        <v>0</v>
      </c>
      <c r="BV94" s="345">
        <v>0</v>
      </c>
      <c r="BW94" s="345">
        <v>0</v>
      </c>
      <c r="BX94" s="345">
        <v>0</v>
      </c>
      <c r="BY94" s="345">
        <v>0</v>
      </c>
      <c r="BZ94" s="345">
        <v>0</v>
      </c>
      <c r="CA94" s="345">
        <v>0</v>
      </c>
      <c r="CB94" s="345">
        <v>0</v>
      </c>
      <c r="CC94" s="345">
        <v>0</v>
      </c>
      <c r="CD94" s="345">
        <v>0</v>
      </c>
      <c r="CE94" s="345">
        <v>0</v>
      </c>
      <c r="CF94" s="345">
        <v>0</v>
      </c>
      <c r="CG94" s="345">
        <v>0</v>
      </c>
      <c r="CH94" s="345">
        <v>0</v>
      </c>
      <c r="CI94" s="345">
        <v>0</v>
      </c>
      <c r="CJ94" s="345">
        <v>0</v>
      </c>
      <c r="CK94" s="345">
        <v>0</v>
      </c>
      <c r="CL94" s="345">
        <v>0</v>
      </c>
      <c r="CM94" s="345">
        <v>0</v>
      </c>
      <c r="CN94" s="345">
        <v>0</v>
      </c>
      <c r="CO94" s="345">
        <v>0</v>
      </c>
      <c r="CP94" s="345">
        <v>0</v>
      </c>
      <c r="CQ94" s="345">
        <v>0</v>
      </c>
      <c r="CR94" s="345">
        <v>0</v>
      </c>
      <c r="CS94" s="345">
        <v>0</v>
      </c>
      <c r="CT94" s="345">
        <v>0</v>
      </c>
      <c r="CU94" s="345">
        <v>0</v>
      </c>
      <c r="CV94" s="345">
        <v>0</v>
      </c>
      <c r="CW94" s="345">
        <v>0</v>
      </c>
      <c r="CX94" s="345">
        <v>0</v>
      </c>
      <c r="CY94" s="345">
        <v>0</v>
      </c>
      <c r="CZ94" s="345">
        <v>0</v>
      </c>
      <c r="DA94" s="345">
        <v>0</v>
      </c>
      <c r="DB94" s="345">
        <v>0</v>
      </c>
      <c r="DC94" s="345">
        <v>0</v>
      </c>
      <c r="DD94" s="345">
        <v>0</v>
      </c>
      <c r="DE94" s="346">
        <v>0</v>
      </c>
      <c r="DF94" s="347">
        <v>0</v>
      </c>
      <c r="DG94" s="348">
        <v>0</v>
      </c>
      <c r="DH94" s="348">
        <v>1929</v>
      </c>
      <c r="DI94" s="348">
        <v>564</v>
      </c>
      <c r="DJ94" s="348">
        <v>24775</v>
      </c>
      <c r="DK94" s="348">
        <v>37484</v>
      </c>
      <c r="DL94" s="348">
        <v>18333</v>
      </c>
      <c r="DM94" s="346">
        <v>0</v>
      </c>
      <c r="DN94" s="347">
        <v>83085</v>
      </c>
      <c r="DO94" s="347">
        <v>83085</v>
      </c>
      <c r="DP94" s="346">
        <v>818</v>
      </c>
      <c r="DQ94" s="347">
        <v>83903</v>
      </c>
      <c r="DR94" s="347">
        <v>83903</v>
      </c>
      <c r="DS94" s="348">
        <v>-9</v>
      </c>
      <c r="DT94" s="347">
        <v>83894</v>
      </c>
      <c r="DU94" s="347">
        <v>83894</v>
      </c>
    </row>
    <row r="95" spans="1:125">
      <c r="A95" s="349" t="s">
        <v>318</v>
      </c>
      <c r="B95" s="350" t="s">
        <v>319</v>
      </c>
      <c r="C95" s="344">
        <v>0</v>
      </c>
      <c r="D95" s="345">
        <v>0</v>
      </c>
      <c r="E95" s="345">
        <v>0</v>
      </c>
      <c r="F95" s="345">
        <v>0</v>
      </c>
      <c r="G95" s="345">
        <v>0</v>
      </c>
      <c r="H95" s="345">
        <v>0</v>
      </c>
      <c r="I95" s="345">
        <v>0</v>
      </c>
      <c r="J95" s="345">
        <v>0</v>
      </c>
      <c r="K95" s="345">
        <v>0</v>
      </c>
      <c r="L95" s="345">
        <v>0</v>
      </c>
      <c r="M95" s="345">
        <v>0</v>
      </c>
      <c r="N95" s="345">
        <v>0</v>
      </c>
      <c r="O95" s="345">
        <v>0</v>
      </c>
      <c r="P95" s="345">
        <v>0</v>
      </c>
      <c r="Q95" s="345">
        <v>0</v>
      </c>
      <c r="R95" s="345">
        <v>0</v>
      </c>
      <c r="S95" s="345">
        <v>0</v>
      </c>
      <c r="T95" s="345">
        <v>0</v>
      </c>
      <c r="U95" s="345">
        <v>0</v>
      </c>
      <c r="V95" s="345">
        <v>0</v>
      </c>
      <c r="W95" s="345">
        <v>0</v>
      </c>
      <c r="X95" s="345">
        <v>0</v>
      </c>
      <c r="Y95" s="345">
        <v>0</v>
      </c>
      <c r="Z95" s="345">
        <v>0</v>
      </c>
      <c r="AA95" s="345">
        <v>0</v>
      </c>
      <c r="AB95" s="345">
        <v>0</v>
      </c>
      <c r="AC95" s="345">
        <v>0</v>
      </c>
      <c r="AD95" s="345">
        <v>0</v>
      </c>
      <c r="AE95" s="345">
        <v>0</v>
      </c>
      <c r="AF95" s="345">
        <v>0</v>
      </c>
      <c r="AG95" s="345">
        <v>0</v>
      </c>
      <c r="AH95" s="345">
        <v>0</v>
      </c>
      <c r="AI95" s="345">
        <v>0</v>
      </c>
      <c r="AJ95" s="345">
        <v>0</v>
      </c>
      <c r="AK95" s="345">
        <v>0</v>
      </c>
      <c r="AL95" s="345">
        <v>0</v>
      </c>
      <c r="AM95" s="345">
        <v>0</v>
      </c>
      <c r="AN95" s="345">
        <v>0</v>
      </c>
      <c r="AO95" s="345">
        <v>0</v>
      </c>
      <c r="AP95" s="345">
        <v>0</v>
      </c>
      <c r="AQ95" s="345">
        <v>0</v>
      </c>
      <c r="AR95" s="345">
        <v>0</v>
      </c>
      <c r="AS95" s="345">
        <v>0</v>
      </c>
      <c r="AT95" s="345">
        <v>0</v>
      </c>
      <c r="AU95" s="345">
        <v>0</v>
      </c>
      <c r="AV95" s="345">
        <v>0</v>
      </c>
      <c r="AW95" s="345">
        <v>0</v>
      </c>
      <c r="AX95" s="345">
        <v>0</v>
      </c>
      <c r="AY95" s="345">
        <v>0</v>
      </c>
      <c r="AZ95" s="345">
        <v>0</v>
      </c>
      <c r="BA95" s="345">
        <v>0</v>
      </c>
      <c r="BB95" s="345">
        <v>0</v>
      </c>
      <c r="BC95" s="345">
        <v>0</v>
      </c>
      <c r="BD95" s="345">
        <v>0</v>
      </c>
      <c r="BE95" s="345">
        <v>0</v>
      </c>
      <c r="BF95" s="345">
        <v>0</v>
      </c>
      <c r="BG95" s="345">
        <v>0</v>
      </c>
      <c r="BH95" s="345">
        <v>0</v>
      </c>
      <c r="BI95" s="345">
        <v>0</v>
      </c>
      <c r="BJ95" s="345">
        <v>0</v>
      </c>
      <c r="BK95" s="345">
        <v>0</v>
      </c>
      <c r="BL95" s="345">
        <v>0</v>
      </c>
      <c r="BM95" s="345">
        <v>0</v>
      </c>
      <c r="BN95" s="345">
        <v>0</v>
      </c>
      <c r="BO95" s="345">
        <v>0</v>
      </c>
      <c r="BP95" s="345">
        <v>0</v>
      </c>
      <c r="BQ95" s="345">
        <v>0</v>
      </c>
      <c r="BR95" s="345">
        <v>0</v>
      </c>
      <c r="BS95" s="345">
        <v>0</v>
      </c>
      <c r="BT95" s="345">
        <v>0</v>
      </c>
      <c r="BU95" s="345">
        <v>0</v>
      </c>
      <c r="BV95" s="345">
        <v>0</v>
      </c>
      <c r="BW95" s="345">
        <v>0</v>
      </c>
      <c r="BX95" s="345">
        <v>0</v>
      </c>
      <c r="BY95" s="345">
        <v>0</v>
      </c>
      <c r="BZ95" s="345">
        <v>0</v>
      </c>
      <c r="CA95" s="345">
        <v>0</v>
      </c>
      <c r="CB95" s="345">
        <v>0</v>
      </c>
      <c r="CC95" s="345">
        <v>0</v>
      </c>
      <c r="CD95" s="345">
        <v>0</v>
      </c>
      <c r="CE95" s="345">
        <v>0</v>
      </c>
      <c r="CF95" s="345">
        <v>0</v>
      </c>
      <c r="CG95" s="345">
        <v>0</v>
      </c>
      <c r="CH95" s="345">
        <v>0</v>
      </c>
      <c r="CI95" s="345">
        <v>0</v>
      </c>
      <c r="CJ95" s="345">
        <v>0</v>
      </c>
      <c r="CK95" s="345">
        <v>0</v>
      </c>
      <c r="CL95" s="345">
        <v>0</v>
      </c>
      <c r="CM95" s="345">
        <v>0</v>
      </c>
      <c r="CN95" s="345">
        <v>0</v>
      </c>
      <c r="CO95" s="345">
        <v>0</v>
      </c>
      <c r="CP95" s="345">
        <v>2787</v>
      </c>
      <c r="CQ95" s="345">
        <v>0</v>
      </c>
      <c r="CR95" s="345">
        <v>0</v>
      </c>
      <c r="CS95" s="345">
        <v>70</v>
      </c>
      <c r="CT95" s="345">
        <v>0</v>
      </c>
      <c r="CU95" s="345">
        <v>0</v>
      </c>
      <c r="CV95" s="345">
        <v>0</v>
      </c>
      <c r="CW95" s="345">
        <v>0</v>
      </c>
      <c r="CX95" s="345">
        <v>0</v>
      </c>
      <c r="CY95" s="345">
        <v>0</v>
      </c>
      <c r="CZ95" s="345">
        <v>0</v>
      </c>
      <c r="DA95" s="345">
        <v>0</v>
      </c>
      <c r="DB95" s="345">
        <v>0</v>
      </c>
      <c r="DC95" s="345">
        <v>0</v>
      </c>
      <c r="DD95" s="345">
        <v>0</v>
      </c>
      <c r="DE95" s="346">
        <v>0</v>
      </c>
      <c r="DF95" s="347">
        <v>2857</v>
      </c>
      <c r="DG95" s="348">
        <v>1469</v>
      </c>
      <c r="DH95" s="348">
        <v>63056</v>
      </c>
      <c r="DI95" s="348">
        <v>329528</v>
      </c>
      <c r="DJ95" s="348">
        <v>0</v>
      </c>
      <c r="DK95" s="348">
        <v>0</v>
      </c>
      <c r="DL95" s="348">
        <v>0</v>
      </c>
      <c r="DM95" s="346">
        <v>0</v>
      </c>
      <c r="DN95" s="347">
        <v>394053</v>
      </c>
      <c r="DO95" s="347">
        <v>396910</v>
      </c>
      <c r="DP95" s="346">
        <v>30443</v>
      </c>
      <c r="DQ95" s="347">
        <v>424496</v>
      </c>
      <c r="DR95" s="347">
        <v>427353</v>
      </c>
      <c r="DS95" s="348">
        <v>-15065</v>
      </c>
      <c r="DT95" s="347">
        <v>409431</v>
      </c>
      <c r="DU95" s="347">
        <v>412288</v>
      </c>
    </row>
    <row r="96" spans="1:125">
      <c r="A96" s="349" t="s">
        <v>320</v>
      </c>
      <c r="B96" s="350" t="s">
        <v>321</v>
      </c>
      <c r="C96" s="344">
        <v>0</v>
      </c>
      <c r="D96" s="345">
        <v>0</v>
      </c>
      <c r="E96" s="345">
        <v>57</v>
      </c>
      <c r="F96" s="345">
        <v>0</v>
      </c>
      <c r="G96" s="345">
        <v>0</v>
      </c>
      <c r="H96" s="345">
        <v>0</v>
      </c>
      <c r="I96" s="345">
        <v>0</v>
      </c>
      <c r="J96" s="345">
        <v>0</v>
      </c>
      <c r="K96" s="345">
        <v>0</v>
      </c>
      <c r="L96" s="345">
        <v>0</v>
      </c>
      <c r="M96" s="345">
        <v>0</v>
      </c>
      <c r="N96" s="345">
        <v>0</v>
      </c>
      <c r="O96" s="345">
        <v>0</v>
      </c>
      <c r="P96" s="345">
        <v>0</v>
      </c>
      <c r="Q96" s="345">
        <v>0</v>
      </c>
      <c r="R96" s="345">
        <v>0</v>
      </c>
      <c r="S96" s="345">
        <v>2</v>
      </c>
      <c r="T96" s="345">
        <v>2</v>
      </c>
      <c r="U96" s="345">
        <v>0</v>
      </c>
      <c r="V96" s="345">
        <v>0</v>
      </c>
      <c r="W96" s="345">
        <v>0</v>
      </c>
      <c r="X96" s="345">
        <v>0</v>
      </c>
      <c r="Y96" s="345">
        <v>0</v>
      </c>
      <c r="Z96" s="345">
        <v>0</v>
      </c>
      <c r="AA96" s="345">
        <v>23</v>
      </c>
      <c r="AB96" s="345">
        <v>0</v>
      </c>
      <c r="AC96" s="345">
        <v>0</v>
      </c>
      <c r="AD96" s="345">
        <v>0</v>
      </c>
      <c r="AE96" s="345">
        <v>0</v>
      </c>
      <c r="AF96" s="345">
        <v>0</v>
      </c>
      <c r="AG96" s="345">
        <v>0</v>
      </c>
      <c r="AH96" s="345">
        <v>0</v>
      </c>
      <c r="AI96" s="345">
        <v>0</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0</v>
      </c>
      <c r="AZ96" s="345">
        <v>0</v>
      </c>
      <c r="BA96" s="345">
        <v>0</v>
      </c>
      <c r="BB96" s="345">
        <v>0</v>
      </c>
      <c r="BC96" s="345">
        <v>0</v>
      </c>
      <c r="BD96" s="345">
        <v>0</v>
      </c>
      <c r="BE96" s="345">
        <v>0</v>
      </c>
      <c r="BF96" s="345">
        <v>0</v>
      </c>
      <c r="BG96" s="345">
        <v>0</v>
      </c>
      <c r="BH96" s="345">
        <v>0</v>
      </c>
      <c r="BI96" s="345">
        <v>0</v>
      </c>
      <c r="BJ96" s="345">
        <v>0</v>
      </c>
      <c r="BK96" s="345">
        <v>0</v>
      </c>
      <c r="BL96" s="345">
        <v>0</v>
      </c>
      <c r="BM96" s="345">
        <v>0</v>
      </c>
      <c r="BN96" s="345">
        <v>0</v>
      </c>
      <c r="BO96" s="345">
        <v>0</v>
      </c>
      <c r="BP96" s="345">
        <v>14</v>
      </c>
      <c r="BQ96" s="345">
        <v>0</v>
      </c>
      <c r="BR96" s="345">
        <v>20</v>
      </c>
      <c r="BS96" s="345">
        <v>0</v>
      </c>
      <c r="BT96" s="345">
        <v>24</v>
      </c>
      <c r="BU96" s="345">
        <v>59</v>
      </c>
      <c r="BV96" s="345">
        <v>0</v>
      </c>
      <c r="BW96" s="345">
        <v>2</v>
      </c>
      <c r="BX96" s="345">
        <v>0</v>
      </c>
      <c r="BY96" s="345">
        <v>2</v>
      </c>
      <c r="BZ96" s="345">
        <v>2</v>
      </c>
      <c r="CA96" s="345">
        <v>0</v>
      </c>
      <c r="CB96" s="345">
        <v>2</v>
      </c>
      <c r="CC96" s="345">
        <v>0</v>
      </c>
      <c r="CD96" s="345">
        <v>0</v>
      </c>
      <c r="CE96" s="345">
        <v>302</v>
      </c>
      <c r="CF96" s="345">
        <v>34</v>
      </c>
      <c r="CG96" s="345">
        <v>0</v>
      </c>
      <c r="CH96" s="345">
        <v>232</v>
      </c>
      <c r="CI96" s="345">
        <v>20</v>
      </c>
      <c r="CJ96" s="345">
        <v>2</v>
      </c>
      <c r="CK96" s="345">
        <v>2</v>
      </c>
      <c r="CL96" s="345">
        <v>11</v>
      </c>
      <c r="CM96" s="345">
        <v>17</v>
      </c>
      <c r="CN96" s="345">
        <v>14</v>
      </c>
      <c r="CO96" s="345">
        <v>0</v>
      </c>
      <c r="CP96" s="345">
        <v>6514</v>
      </c>
      <c r="CQ96" s="345">
        <v>1871</v>
      </c>
      <c r="CR96" s="345">
        <v>520</v>
      </c>
      <c r="CS96" s="345">
        <v>178</v>
      </c>
      <c r="CT96" s="345">
        <v>2</v>
      </c>
      <c r="CU96" s="345">
        <v>0</v>
      </c>
      <c r="CV96" s="345">
        <v>0</v>
      </c>
      <c r="CW96" s="345">
        <v>0</v>
      </c>
      <c r="CX96" s="345">
        <v>15</v>
      </c>
      <c r="CY96" s="345">
        <v>0</v>
      </c>
      <c r="CZ96" s="345">
        <v>26</v>
      </c>
      <c r="DA96" s="345">
        <v>0</v>
      </c>
      <c r="DB96" s="345">
        <v>8</v>
      </c>
      <c r="DC96" s="345">
        <v>5</v>
      </c>
      <c r="DD96" s="345">
        <v>0</v>
      </c>
      <c r="DE96" s="346">
        <v>127</v>
      </c>
      <c r="DF96" s="347">
        <v>10109</v>
      </c>
      <c r="DG96" s="348">
        <v>4803</v>
      </c>
      <c r="DH96" s="348">
        <v>2310</v>
      </c>
      <c r="DI96" s="348">
        <v>3935</v>
      </c>
      <c r="DJ96" s="348">
        <v>19</v>
      </c>
      <c r="DK96" s="348">
        <v>0</v>
      </c>
      <c r="DL96" s="348">
        <v>0</v>
      </c>
      <c r="DM96" s="346">
        <v>0</v>
      </c>
      <c r="DN96" s="347">
        <v>11067</v>
      </c>
      <c r="DO96" s="347">
        <v>21176</v>
      </c>
      <c r="DP96" s="346">
        <v>0</v>
      </c>
      <c r="DQ96" s="347">
        <v>11067</v>
      </c>
      <c r="DR96" s="347">
        <v>21176</v>
      </c>
      <c r="DS96" s="348">
        <v>0</v>
      </c>
      <c r="DT96" s="347">
        <v>11067</v>
      </c>
      <c r="DU96" s="347">
        <v>21176</v>
      </c>
    </row>
    <row r="97" spans="1:125">
      <c r="A97" s="349" t="s">
        <v>322</v>
      </c>
      <c r="B97" s="350" t="s">
        <v>323</v>
      </c>
      <c r="C97" s="344">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c r="AE97" s="345">
        <v>0</v>
      </c>
      <c r="AF97" s="345">
        <v>0</v>
      </c>
      <c r="AG97" s="345">
        <v>0</v>
      </c>
      <c r="AH97" s="345">
        <v>0</v>
      </c>
      <c r="AI97" s="345">
        <v>0</v>
      </c>
      <c r="AJ97" s="345">
        <v>0</v>
      </c>
      <c r="AK97" s="345">
        <v>0</v>
      </c>
      <c r="AL97" s="345">
        <v>0</v>
      </c>
      <c r="AM97" s="345">
        <v>0</v>
      </c>
      <c r="AN97" s="345">
        <v>0</v>
      </c>
      <c r="AO97" s="345">
        <v>0</v>
      </c>
      <c r="AP97" s="345">
        <v>0</v>
      </c>
      <c r="AQ97" s="345">
        <v>0</v>
      </c>
      <c r="AR97" s="345">
        <v>0</v>
      </c>
      <c r="AS97" s="345">
        <v>0</v>
      </c>
      <c r="AT97" s="345">
        <v>0</v>
      </c>
      <c r="AU97" s="345">
        <v>0</v>
      </c>
      <c r="AV97" s="345">
        <v>0</v>
      </c>
      <c r="AW97" s="345">
        <v>0</v>
      </c>
      <c r="AX97" s="345">
        <v>0</v>
      </c>
      <c r="AY97" s="345">
        <v>0</v>
      </c>
      <c r="AZ97" s="345">
        <v>0</v>
      </c>
      <c r="BA97" s="345">
        <v>0</v>
      </c>
      <c r="BB97" s="345">
        <v>0</v>
      </c>
      <c r="BC97" s="345">
        <v>0</v>
      </c>
      <c r="BD97" s="345">
        <v>0</v>
      </c>
      <c r="BE97" s="345">
        <v>0</v>
      </c>
      <c r="BF97" s="345">
        <v>0</v>
      </c>
      <c r="BG97" s="345">
        <v>0</v>
      </c>
      <c r="BH97" s="345">
        <v>0</v>
      </c>
      <c r="BI97" s="345">
        <v>0</v>
      </c>
      <c r="BJ97" s="345">
        <v>0</v>
      </c>
      <c r="BK97" s="345">
        <v>0</v>
      </c>
      <c r="BL97" s="345">
        <v>0</v>
      </c>
      <c r="BM97" s="345">
        <v>0</v>
      </c>
      <c r="BN97" s="345">
        <v>0</v>
      </c>
      <c r="BO97" s="345">
        <v>0</v>
      </c>
      <c r="BP97" s="345">
        <v>0</v>
      </c>
      <c r="BQ97" s="345">
        <v>0</v>
      </c>
      <c r="BR97" s="345">
        <v>0</v>
      </c>
      <c r="BS97" s="345">
        <v>0</v>
      </c>
      <c r="BT97" s="345">
        <v>0</v>
      </c>
      <c r="BU97" s="345">
        <v>0</v>
      </c>
      <c r="BV97" s="345">
        <v>0</v>
      </c>
      <c r="BW97" s="345">
        <v>0</v>
      </c>
      <c r="BX97" s="345">
        <v>0</v>
      </c>
      <c r="BY97" s="345">
        <v>0</v>
      </c>
      <c r="BZ97" s="345">
        <v>0</v>
      </c>
      <c r="CA97" s="345">
        <v>0</v>
      </c>
      <c r="CB97" s="345">
        <v>0</v>
      </c>
      <c r="CC97" s="345">
        <v>0</v>
      </c>
      <c r="CD97" s="345">
        <v>0</v>
      </c>
      <c r="CE97" s="345">
        <v>0</v>
      </c>
      <c r="CF97" s="345">
        <v>0</v>
      </c>
      <c r="CG97" s="345">
        <v>0</v>
      </c>
      <c r="CH97" s="345">
        <v>0</v>
      </c>
      <c r="CI97" s="345">
        <v>0</v>
      </c>
      <c r="CJ97" s="345">
        <v>0</v>
      </c>
      <c r="CK97" s="345">
        <v>0</v>
      </c>
      <c r="CL97" s="345">
        <v>0</v>
      </c>
      <c r="CM97" s="345">
        <v>0</v>
      </c>
      <c r="CN97" s="345">
        <v>0</v>
      </c>
      <c r="CO97" s="345">
        <v>0</v>
      </c>
      <c r="CP97" s="345">
        <v>0</v>
      </c>
      <c r="CQ97" s="345">
        <v>0</v>
      </c>
      <c r="CR97" s="345">
        <v>0</v>
      </c>
      <c r="CS97" s="345">
        <v>0</v>
      </c>
      <c r="CT97" s="345">
        <v>0</v>
      </c>
      <c r="CU97" s="345">
        <v>0</v>
      </c>
      <c r="CV97" s="345">
        <v>0</v>
      </c>
      <c r="CW97" s="345">
        <v>0</v>
      </c>
      <c r="CX97" s="345">
        <v>0</v>
      </c>
      <c r="CY97" s="345">
        <v>0</v>
      </c>
      <c r="CZ97" s="345">
        <v>0</v>
      </c>
      <c r="DA97" s="345">
        <v>0</v>
      </c>
      <c r="DB97" s="345">
        <v>0</v>
      </c>
      <c r="DC97" s="345">
        <v>0</v>
      </c>
      <c r="DD97" s="345">
        <v>0</v>
      </c>
      <c r="DE97" s="346">
        <v>0</v>
      </c>
      <c r="DF97" s="347">
        <v>0</v>
      </c>
      <c r="DG97" s="348">
        <v>1088</v>
      </c>
      <c r="DH97" s="348">
        <v>65835</v>
      </c>
      <c r="DI97" s="348">
        <v>37673</v>
      </c>
      <c r="DJ97" s="348">
        <v>331</v>
      </c>
      <c r="DK97" s="348">
        <v>0</v>
      </c>
      <c r="DL97" s="348">
        <v>0</v>
      </c>
      <c r="DM97" s="346">
        <v>0</v>
      </c>
      <c r="DN97" s="347">
        <v>104927</v>
      </c>
      <c r="DO97" s="347">
        <v>104927</v>
      </c>
      <c r="DP97" s="346">
        <v>0</v>
      </c>
      <c r="DQ97" s="347">
        <v>104927</v>
      </c>
      <c r="DR97" s="347">
        <v>104927</v>
      </c>
      <c r="DS97" s="348">
        <v>0</v>
      </c>
      <c r="DT97" s="347">
        <v>104927</v>
      </c>
      <c r="DU97" s="347">
        <v>104927</v>
      </c>
    </row>
    <row r="98" spans="1:125">
      <c r="A98" s="349" t="s">
        <v>324</v>
      </c>
      <c r="B98" s="350" t="s">
        <v>67</v>
      </c>
      <c r="C98" s="344">
        <v>0</v>
      </c>
      <c r="D98" s="345">
        <v>0</v>
      </c>
      <c r="E98" s="345">
        <v>0</v>
      </c>
      <c r="F98" s="345">
        <v>0</v>
      </c>
      <c r="G98" s="345">
        <v>0</v>
      </c>
      <c r="H98" s="345">
        <v>0</v>
      </c>
      <c r="I98" s="345">
        <v>0</v>
      </c>
      <c r="J98" s="345">
        <v>0</v>
      </c>
      <c r="K98" s="345">
        <v>0</v>
      </c>
      <c r="L98" s="345">
        <v>0</v>
      </c>
      <c r="M98" s="345">
        <v>0</v>
      </c>
      <c r="N98" s="345">
        <v>0</v>
      </c>
      <c r="O98" s="345">
        <v>0</v>
      </c>
      <c r="P98" s="345">
        <v>0</v>
      </c>
      <c r="Q98" s="345">
        <v>0</v>
      </c>
      <c r="R98" s="345">
        <v>0</v>
      </c>
      <c r="S98" s="345">
        <v>0</v>
      </c>
      <c r="T98" s="345">
        <v>0</v>
      </c>
      <c r="U98" s="345">
        <v>0</v>
      </c>
      <c r="V98" s="345">
        <v>0</v>
      </c>
      <c r="W98" s="345">
        <v>0</v>
      </c>
      <c r="X98" s="345">
        <v>0</v>
      </c>
      <c r="Y98" s="345">
        <v>0</v>
      </c>
      <c r="Z98" s="345">
        <v>0</v>
      </c>
      <c r="AA98" s="345">
        <v>0</v>
      </c>
      <c r="AB98" s="345">
        <v>0</v>
      </c>
      <c r="AC98" s="345">
        <v>0</v>
      </c>
      <c r="AD98" s="345">
        <v>0</v>
      </c>
      <c r="AE98" s="345">
        <v>0</v>
      </c>
      <c r="AF98" s="345">
        <v>0</v>
      </c>
      <c r="AG98" s="345">
        <v>0</v>
      </c>
      <c r="AH98" s="345">
        <v>0</v>
      </c>
      <c r="AI98" s="345">
        <v>0</v>
      </c>
      <c r="AJ98" s="345">
        <v>0</v>
      </c>
      <c r="AK98" s="345">
        <v>0</v>
      </c>
      <c r="AL98" s="345">
        <v>0</v>
      </c>
      <c r="AM98" s="345">
        <v>0</v>
      </c>
      <c r="AN98" s="345">
        <v>0</v>
      </c>
      <c r="AO98" s="345">
        <v>0</v>
      </c>
      <c r="AP98" s="345">
        <v>0</v>
      </c>
      <c r="AQ98" s="345">
        <v>0</v>
      </c>
      <c r="AR98" s="345">
        <v>0</v>
      </c>
      <c r="AS98" s="345">
        <v>0</v>
      </c>
      <c r="AT98" s="345">
        <v>0</v>
      </c>
      <c r="AU98" s="345">
        <v>0</v>
      </c>
      <c r="AV98" s="345">
        <v>0</v>
      </c>
      <c r="AW98" s="345">
        <v>0</v>
      </c>
      <c r="AX98" s="345">
        <v>0</v>
      </c>
      <c r="AY98" s="345">
        <v>0</v>
      </c>
      <c r="AZ98" s="345">
        <v>0</v>
      </c>
      <c r="BA98" s="345">
        <v>0</v>
      </c>
      <c r="BB98" s="345">
        <v>0</v>
      </c>
      <c r="BC98" s="345">
        <v>0</v>
      </c>
      <c r="BD98" s="345">
        <v>0</v>
      </c>
      <c r="BE98" s="345">
        <v>0</v>
      </c>
      <c r="BF98" s="345">
        <v>0</v>
      </c>
      <c r="BG98" s="345">
        <v>0</v>
      </c>
      <c r="BH98" s="345">
        <v>0</v>
      </c>
      <c r="BI98" s="345">
        <v>0</v>
      </c>
      <c r="BJ98" s="345">
        <v>0</v>
      </c>
      <c r="BK98" s="345">
        <v>0</v>
      </c>
      <c r="BL98" s="345">
        <v>0</v>
      </c>
      <c r="BM98" s="345">
        <v>0</v>
      </c>
      <c r="BN98" s="345">
        <v>0</v>
      </c>
      <c r="BO98" s="345">
        <v>0</v>
      </c>
      <c r="BP98" s="345">
        <v>0</v>
      </c>
      <c r="BQ98" s="345">
        <v>0</v>
      </c>
      <c r="BR98" s="345">
        <v>0</v>
      </c>
      <c r="BS98" s="345">
        <v>0</v>
      </c>
      <c r="BT98" s="345">
        <v>0</v>
      </c>
      <c r="BU98" s="345">
        <v>0</v>
      </c>
      <c r="BV98" s="345">
        <v>0</v>
      </c>
      <c r="BW98" s="345">
        <v>0</v>
      </c>
      <c r="BX98" s="345">
        <v>0</v>
      </c>
      <c r="BY98" s="345">
        <v>0</v>
      </c>
      <c r="BZ98" s="345">
        <v>0</v>
      </c>
      <c r="CA98" s="345">
        <v>0</v>
      </c>
      <c r="CB98" s="345">
        <v>0</v>
      </c>
      <c r="CC98" s="345">
        <v>0</v>
      </c>
      <c r="CD98" s="345">
        <v>0</v>
      </c>
      <c r="CE98" s="345">
        <v>0</v>
      </c>
      <c r="CF98" s="345">
        <v>0</v>
      </c>
      <c r="CG98" s="345">
        <v>0</v>
      </c>
      <c r="CH98" s="345">
        <v>0</v>
      </c>
      <c r="CI98" s="345">
        <v>0</v>
      </c>
      <c r="CJ98" s="345">
        <v>0</v>
      </c>
      <c r="CK98" s="345">
        <v>0</v>
      </c>
      <c r="CL98" s="345">
        <v>0</v>
      </c>
      <c r="CM98" s="345">
        <v>0</v>
      </c>
      <c r="CN98" s="345">
        <v>0</v>
      </c>
      <c r="CO98" s="345">
        <v>0</v>
      </c>
      <c r="CP98" s="345">
        <v>0</v>
      </c>
      <c r="CQ98" s="345">
        <v>0</v>
      </c>
      <c r="CR98" s="345">
        <v>0</v>
      </c>
      <c r="CS98" s="345">
        <v>0</v>
      </c>
      <c r="CT98" s="345">
        <v>0</v>
      </c>
      <c r="CU98" s="345">
        <v>0</v>
      </c>
      <c r="CV98" s="345">
        <v>0</v>
      </c>
      <c r="CW98" s="345">
        <v>0</v>
      </c>
      <c r="CX98" s="345">
        <v>0</v>
      </c>
      <c r="CY98" s="345">
        <v>0</v>
      </c>
      <c r="CZ98" s="345">
        <v>0</v>
      </c>
      <c r="DA98" s="345">
        <v>0</v>
      </c>
      <c r="DB98" s="345">
        <v>0</v>
      </c>
      <c r="DC98" s="345">
        <v>0</v>
      </c>
      <c r="DD98" s="345">
        <v>0</v>
      </c>
      <c r="DE98" s="346">
        <v>0</v>
      </c>
      <c r="DF98" s="347">
        <v>0</v>
      </c>
      <c r="DG98" s="348">
        <v>0</v>
      </c>
      <c r="DH98" s="348">
        <v>7034</v>
      </c>
      <c r="DI98" s="348">
        <v>106225</v>
      </c>
      <c r="DJ98" s="348">
        <v>0</v>
      </c>
      <c r="DK98" s="348">
        <v>0</v>
      </c>
      <c r="DL98" s="348">
        <v>0</v>
      </c>
      <c r="DM98" s="346">
        <v>0</v>
      </c>
      <c r="DN98" s="347">
        <v>113259</v>
      </c>
      <c r="DO98" s="347">
        <v>113259</v>
      </c>
      <c r="DP98" s="346">
        <v>0</v>
      </c>
      <c r="DQ98" s="347">
        <v>113259</v>
      </c>
      <c r="DR98" s="347">
        <v>113259</v>
      </c>
      <c r="DS98" s="348">
        <v>0</v>
      </c>
      <c r="DT98" s="347">
        <v>113259</v>
      </c>
      <c r="DU98" s="347">
        <v>113259</v>
      </c>
    </row>
    <row r="99" spans="1:125">
      <c r="A99" s="349" t="s">
        <v>325</v>
      </c>
      <c r="B99" s="350" t="s">
        <v>403</v>
      </c>
      <c r="C99" s="344">
        <v>0</v>
      </c>
      <c r="D99" s="345">
        <v>0</v>
      </c>
      <c r="E99" s="345">
        <v>18</v>
      </c>
      <c r="F99" s="345">
        <v>4</v>
      </c>
      <c r="G99" s="345">
        <v>35</v>
      </c>
      <c r="H99" s="345">
        <v>7</v>
      </c>
      <c r="I99" s="345">
        <v>47</v>
      </c>
      <c r="J99" s="345">
        <v>438</v>
      </c>
      <c r="K99" s="345">
        <v>111</v>
      </c>
      <c r="L99" s="345">
        <v>0</v>
      </c>
      <c r="M99" s="345">
        <v>0</v>
      </c>
      <c r="N99" s="345">
        <v>20</v>
      </c>
      <c r="O99" s="345">
        <v>219</v>
      </c>
      <c r="P99" s="345">
        <v>33</v>
      </c>
      <c r="Q99" s="345">
        <v>188</v>
      </c>
      <c r="R99" s="345">
        <v>6</v>
      </c>
      <c r="S99" s="345">
        <v>80</v>
      </c>
      <c r="T99" s="345">
        <v>40</v>
      </c>
      <c r="U99" s="345">
        <v>0</v>
      </c>
      <c r="V99" s="345">
        <v>166</v>
      </c>
      <c r="W99" s="345">
        <v>0</v>
      </c>
      <c r="X99" s="345">
        <v>2</v>
      </c>
      <c r="Y99" s="345">
        <v>0</v>
      </c>
      <c r="Z99" s="345">
        <v>0</v>
      </c>
      <c r="AA99" s="345">
        <v>1759</v>
      </c>
      <c r="AB99" s="345">
        <v>124</v>
      </c>
      <c r="AC99" s="345">
        <v>0</v>
      </c>
      <c r="AD99" s="345">
        <v>11</v>
      </c>
      <c r="AE99" s="345">
        <v>86</v>
      </c>
      <c r="AF99" s="345">
        <v>0</v>
      </c>
      <c r="AG99" s="345">
        <v>9</v>
      </c>
      <c r="AH99" s="345">
        <v>34</v>
      </c>
      <c r="AI99" s="345">
        <v>71</v>
      </c>
      <c r="AJ99" s="345">
        <v>0</v>
      </c>
      <c r="AK99" s="345">
        <v>13</v>
      </c>
      <c r="AL99" s="345">
        <v>0</v>
      </c>
      <c r="AM99" s="345">
        <v>0</v>
      </c>
      <c r="AN99" s="345">
        <v>42</v>
      </c>
      <c r="AO99" s="345">
        <v>13</v>
      </c>
      <c r="AP99" s="345">
        <v>15</v>
      </c>
      <c r="AQ99" s="345">
        <v>49</v>
      </c>
      <c r="AR99" s="345">
        <v>67</v>
      </c>
      <c r="AS99" s="345">
        <v>78</v>
      </c>
      <c r="AT99" s="345">
        <v>211</v>
      </c>
      <c r="AU99" s="345">
        <v>1170</v>
      </c>
      <c r="AV99" s="345">
        <v>161</v>
      </c>
      <c r="AW99" s="345">
        <v>132</v>
      </c>
      <c r="AX99" s="345">
        <v>378</v>
      </c>
      <c r="AY99" s="345">
        <v>133</v>
      </c>
      <c r="AZ99" s="345">
        <v>0</v>
      </c>
      <c r="BA99" s="345">
        <v>16</v>
      </c>
      <c r="BB99" s="345">
        <v>42</v>
      </c>
      <c r="BC99" s="345">
        <v>32</v>
      </c>
      <c r="BD99" s="345">
        <v>279</v>
      </c>
      <c r="BE99" s="345">
        <v>0</v>
      </c>
      <c r="BF99" s="345">
        <v>2</v>
      </c>
      <c r="BG99" s="345">
        <v>26</v>
      </c>
      <c r="BH99" s="345">
        <v>2</v>
      </c>
      <c r="BI99" s="345">
        <v>27</v>
      </c>
      <c r="BJ99" s="345">
        <v>163</v>
      </c>
      <c r="BK99" s="345">
        <v>15</v>
      </c>
      <c r="BL99" s="345">
        <v>361</v>
      </c>
      <c r="BM99" s="345">
        <v>310</v>
      </c>
      <c r="BN99" s="345">
        <v>436</v>
      </c>
      <c r="BO99" s="345">
        <v>103</v>
      </c>
      <c r="BP99" s="345">
        <v>374</v>
      </c>
      <c r="BQ99" s="345">
        <v>73</v>
      </c>
      <c r="BR99" s="345">
        <v>893</v>
      </c>
      <c r="BS99" s="345">
        <v>190</v>
      </c>
      <c r="BT99" s="345">
        <v>803</v>
      </c>
      <c r="BU99" s="345">
        <v>1659</v>
      </c>
      <c r="BV99" s="345">
        <v>56</v>
      </c>
      <c r="BW99" s="345">
        <v>97</v>
      </c>
      <c r="BX99" s="345">
        <v>0</v>
      </c>
      <c r="BY99" s="345">
        <v>22</v>
      </c>
      <c r="BZ99" s="345">
        <v>538</v>
      </c>
      <c r="CA99" s="345">
        <v>0</v>
      </c>
      <c r="CB99" s="345">
        <v>17</v>
      </c>
      <c r="CC99" s="345">
        <v>0</v>
      </c>
      <c r="CD99" s="345">
        <v>0</v>
      </c>
      <c r="CE99" s="345">
        <v>77</v>
      </c>
      <c r="CF99" s="345">
        <v>88</v>
      </c>
      <c r="CG99" s="345">
        <v>0</v>
      </c>
      <c r="CH99" s="345">
        <v>250</v>
      </c>
      <c r="CI99" s="345">
        <v>147</v>
      </c>
      <c r="CJ99" s="345">
        <v>29</v>
      </c>
      <c r="CK99" s="345">
        <v>7</v>
      </c>
      <c r="CL99" s="345">
        <v>124</v>
      </c>
      <c r="CM99" s="345">
        <v>2</v>
      </c>
      <c r="CN99" s="345">
        <v>93</v>
      </c>
      <c r="CO99" s="345">
        <v>154</v>
      </c>
      <c r="CP99" s="345">
        <v>1188</v>
      </c>
      <c r="CQ99" s="345">
        <v>40</v>
      </c>
      <c r="CR99" s="345">
        <v>7</v>
      </c>
      <c r="CS99" s="345">
        <v>98</v>
      </c>
      <c r="CT99" s="345">
        <v>0</v>
      </c>
      <c r="CU99" s="345">
        <v>157</v>
      </c>
      <c r="CV99" s="345">
        <v>40</v>
      </c>
      <c r="CW99" s="345">
        <v>307</v>
      </c>
      <c r="CX99" s="345">
        <v>804</v>
      </c>
      <c r="CY99" s="345">
        <v>161</v>
      </c>
      <c r="CZ99" s="345">
        <v>572</v>
      </c>
      <c r="DA99" s="345">
        <v>114</v>
      </c>
      <c r="DB99" s="345">
        <v>721</v>
      </c>
      <c r="DC99" s="345">
        <v>214</v>
      </c>
      <c r="DD99" s="345">
        <v>0</v>
      </c>
      <c r="DE99" s="346">
        <v>358</v>
      </c>
      <c r="DF99" s="347">
        <v>18258</v>
      </c>
      <c r="DG99" s="348">
        <v>0</v>
      </c>
      <c r="DH99" s="348">
        <v>41434</v>
      </c>
      <c r="DI99" s="348">
        <v>0</v>
      </c>
      <c r="DJ99" s="348">
        <v>0</v>
      </c>
      <c r="DK99" s="348">
        <v>0</v>
      </c>
      <c r="DL99" s="348">
        <v>0</v>
      </c>
      <c r="DM99" s="346">
        <v>0</v>
      </c>
      <c r="DN99" s="347">
        <v>41434</v>
      </c>
      <c r="DO99" s="347">
        <v>59692</v>
      </c>
      <c r="DP99" s="346">
        <v>0</v>
      </c>
      <c r="DQ99" s="347">
        <v>41434</v>
      </c>
      <c r="DR99" s="347">
        <v>59692</v>
      </c>
      <c r="DS99" s="348">
        <v>0</v>
      </c>
      <c r="DT99" s="347">
        <v>41434</v>
      </c>
      <c r="DU99" s="347">
        <v>59692</v>
      </c>
    </row>
    <row r="100" spans="1:125">
      <c r="A100" s="349" t="s">
        <v>326</v>
      </c>
      <c r="B100" s="350" t="s">
        <v>68</v>
      </c>
      <c r="C100" s="344">
        <v>404</v>
      </c>
      <c r="D100" s="345">
        <v>174</v>
      </c>
      <c r="E100" s="345">
        <v>105</v>
      </c>
      <c r="F100" s="345">
        <v>30</v>
      </c>
      <c r="G100" s="345">
        <v>0</v>
      </c>
      <c r="H100" s="345">
        <v>35</v>
      </c>
      <c r="I100" s="345">
        <v>59</v>
      </c>
      <c r="J100" s="345">
        <v>664</v>
      </c>
      <c r="K100" s="345">
        <v>162</v>
      </c>
      <c r="L100" s="345">
        <v>2</v>
      </c>
      <c r="M100" s="345">
        <v>0</v>
      </c>
      <c r="N100" s="345">
        <v>27</v>
      </c>
      <c r="O100" s="345">
        <v>269</v>
      </c>
      <c r="P100" s="345">
        <v>122</v>
      </c>
      <c r="Q100" s="345">
        <v>145</v>
      </c>
      <c r="R100" s="345">
        <v>17</v>
      </c>
      <c r="S100" s="345">
        <v>160</v>
      </c>
      <c r="T100" s="345">
        <v>246</v>
      </c>
      <c r="U100" s="345">
        <v>0</v>
      </c>
      <c r="V100" s="345">
        <v>38</v>
      </c>
      <c r="W100" s="345">
        <v>0</v>
      </c>
      <c r="X100" s="345">
        <v>3</v>
      </c>
      <c r="Y100" s="345">
        <v>0</v>
      </c>
      <c r="Z100" s="345">
        <v>0</v>
      </c>
      <c r="AA100" s="345">
        <v>329</v>
      </c>
      <c r="AB100" s="345">
        <v>170</v>
      </c>
      <c r="AC100" s="345">
        <v>0</v>
      </c>
      <c r="AD100" s="345">
        <v>102</v>
      </c>
      <c r="AE100" s="345">
        <v>322</v>
      </c>
      <c r="AF100" s="345">
        <v>10</v>
      </c>
      <c r="AG100" s="345">
        <v>52</v>
      </c>
      <c r="AH100" s="345">
        <v>111</v>
      </c>
      <c r="AI100" s="345">
        <v>102</v>
      </c>
      <c r="AJ100" s="345">
        <v>0</v>
      </c>
      <c r="AK100" s="345">
        <v>98</v>
      </c>
      <c r="AL100" s="345">
        <v>0</v>
      </c>
      <c r="AM100" s="345">
        <v>0</v>
      </c>
      <c r="AN100" s="345">
        <v>95</v>
      </c>
      <c r="AO100" s="345">
        <v>24</v>
      </c>
      <c r="AP100" s="345">
        <v>13</v>
      </c>
      <c r="AQ100" s="345">
        <v>145</v>
      </c>
      <c r="AR100" s="345">
        <v>89</v>
      </c>
      <c r="AS100" s="345">
        <v>185</v>
      </c>
      <c r="AT100" s="345">
        <v>265</v>
      </c>
      <c r="AU100" s="345">
        <v>1838</v>
      </c>
      <c r="AV100" s="345">
        <v>158</v>
      </c>
      <c r="AW100" s="345">
        <v>602</v>
      </c>
      <c r="AX100" s="345">
        <v>1525</v>
      </c>
      <c r="AY100" s="345">
        <v>1181</v>
      </c>
      <c r="AZ100" s="345">
        <v>11</v>
      </c>
      <c r="BA100" s="345">
        <v>36</v>
      </c>
      <c r="BB100" s="345">
        <v>691</v>
      </c>
      <c r="BC100" s="345">
        <v>406</v>
      </c>
      <c r="BD100" s="345">
        <v>215</v>
      </c>
      <c r="BE100" s="345">
        <v>0</v>
      </c>
      <c r="BF100" s="345">
        <v>6</v>
      </c>
      <c r="BG100" s="345">
        <v>327</v>
      </c>
      <c r="BH100" s="345">
        <v>14</v>
      </c>
      <c r="BI100" s="345">
        <v>200</v>
      </c>
      <c r="BJ100" s="345">
        <v>547</v>
      </c>
      <c r="BK100" s="345">
        <v>212</v>
      </c>
      <c r="BL100" s="345">
        <v>3858</v>
      </c>
      <c r="BM100" s="345">
        <v>638</v>
      </c>
      <c r="BN100" s="345">
        <v>6295</v>
      </c>
      <c r="BO100" s="345">
        <v>2074</v>
      </c>
      <c r="BP100" s="345">
        <v>613</v>
      </c>
      <c r="BQ100" s="345">
        <v>68</v>
      </c>
      <c r="BR100" s="345">
        <v>88</v>
      </c>
      <c r="BS100" s="345">
        <v>240</v>
      </c>
      <c r="BT100" s="345">
        <v>4977</v>
      </c>
      <c r="BU100" s="345">
        <v>2311</v>
      </c>
      <c r="BV100" s="345">
        <v>47</v>
      </c>
      <c r="BW100" s="345">
        <v>81</v>
      </c>
      <c r="BX100" s="345">
        <v>0</v>
      </c>
      <c r="BY100" s="345">
        <v>25</v>
      </c>
      <c r="BZ100" s="345">
        <v>1490</v>
      </c>
      <c r="CA100" s="345">
        <v>14504</v>
      </c>
      <c r="CB100" s="345">
        <v>22</v>
      </c>
      <c r="CC100" s="345">
        <v>234</v>
      </c>
      <c r="CD100" s="345">
        <v>1</v>
      </c>
      <c r="CE100" s="345">
        <v>44</v>
      </c>
      <c r="CF100" s="345">
        <v>223</v>
      </c>
      <c r="CG100" s="345">
        <v>2</v>
      </c>
      <c r="CH100" s="345">
        <v>1276</v>
      </c>
      <c r="CI100" s="345">
        <v>430</v>
      </c>
      <c r="CJ100" s="345">
        <v>137</v>
      </c>
      <c r="CK100" s="345">
        <v>155</v>
      </c>
      <c r="CL100" s="345">
        <v>198</v>
      </c>
      <c r="CM100" s="345">
        <v>5715</v>
      </c>
      <c r="CN100" s="345">
        <v>487</v>
      </c>
      <c r="CO100" s="345">
        <v>322</v>
      </c>
      <c r="CP100" s="345">
        <v>2519</v>
      </c>
      <c r="CQ100" s="345">
        <v>284</v>
      </c>
      <c r="CR100" s="345">
        <v>1060</v>
      </c>
      <c r="CS100" s="345">
        <v>2104</v>
      </c>
      <c r="CT100" s="345">
        <v>394</v>
      </c>
      <c r="CU100" s="345">
        <v>91</v>
      </c>
      <c r="CV100" s="345">
        <v>12</v>
      </c>
      <c r="CW100" s="345">
        <v>489</v>
      </c>
      <c r="CX100" s="345">
        <v>1595</v>
      </c>
      <c r="CY100" s="345">
        <v>415</v>
      </c>
      <c r="CZ100" s="345">
        <v>267</v>
      </c>
      <c r="DA100" s="345">
        <v>97</v>
      </c>
      <c r="DB100" s="345">
        <v>198</v>
      </c>
      <c r="DC100" s="345">
        <v>186</v>
      </c>
      <c r="DD100" s="345">
        <v>0</v>
      </c>
      <c r="DE100" s="346">
        <v>156</v>
      </c>
      <c r="DF100" s="347">
        <v>69165</v>
      </c>
      <c r="DG100" s="348">
        <v>219</v>
      </c>
      <c r="DH100" s="348">
        <v>2786</v>
      </c>
      <c r="DI100" s="348">
        <v>0</v>
      </c>
      <c r="DJ100" s="348">
        <v>0</v>
      </c>
      <c r="DK100" s="348">
        <v>0</v>
      </c>
      <c r="DL100" s="348">
        <v>0</v>
      </c>
      <c r="DM100" s="346">
        <v>0</v>
      </c>
      <c r="DN100" s="347">
        <v>3005</v>
      </c>
      <c r="DO100" s="347">
        <v>72170</v>
      </c>
      <c r="DP100" s="346">
        <v>1474</v>
      </c>
      <c r="DQ100" s="347">
        <v>4479</v>
      </c>
      <c r="DR100" s="347">
        <v>73644</v>
      </c>
      <c r="DS100" s="348">
        <v>-40444</v>
      </c>
      <c r="DT100" s="347">
        <v>-35965</v>
      </c>
      <c r="DU100" s="347">
        <v>33200</v>
      </c>
    </row>
    <row r="101" spans="1:125">
      <c r="A101" s="349" t="s">
        <v>327</v>
      </c>
      <c r="B101" s="350" t="s">
        <v>189</v>
      </c>
      <c r="C101" s="344">
        <v>14</v>
      </c>
      <c r="D101" s="345">
        <v>0</v>
      </c>
      <c r="E101" s="345">
        <v>42</v>
      </c>
      <c r="F101" s="345">
        <v>33</v>
      </c>
      <c r="G101" s="345">
        <v>3</v>
      </c>
      <c r="H101" s="345">
        <v>1</v>
      </c>
      <c r="I101" s="345">
        <v>24</v>
      </c>
      <c r="J101" s="345">
        <v>2783</v>
      </c>
      <c r="K101" s="345">
        <v>896</v>
      </c>
      <c r="L101" s="345">
        <v>0</v>
      </c>
      <c r="M101" s="345">
        <v>0</v>
      </c>
      <c r="N101" s="345">
        <v>11</v>
      </c>
      <c r="O101" s="345">
        <v>496</v>
      </c>
      <c r="P101" s="345">
        <v>27</v>
      </c>
      <c r="Q101" s="345">
        <v>122</v>
      </c>
      <c r="R101" s="345">
        <v>8</v>
      </c>
      <c r="S101" s="345">
        <v>217</v>
      </c>
      <c r="T101" s="345">
        <v>31</v>
      </c>
      <c r="U101" s="345">
        <v>0</v>
      </c>
      <c r="V101" s="345">
        <v>37</v>
      </c>
      <c r="W101" s="345">
        <v>0</v>
      </c>
      <c r="X101" s="345">
        <v>4</v>
      </c>
      <c r="Y101" s="345">
        <v>0</v>
      </c>
      <c r="Z101" s="345">
        <v>0</v>
      </c>
      <c r="AA101" s="345">
        <v>12147</v>
      </c>
      <c r="AB101" s="345">
        <v>2282</v>
      </c>
      <c r="AC101" s="345">
        <v>0</v>
      </c>
      <c r="AD101" s="345">
        <v>1</v>
      </c>
      <c r="AE101" s="345">
        <v>395</v>
      </c>
      <c r="AF101" s="345">
        <v>4</v>
      </c>
      <c r="AG101" s="345">
        <v>70</v>
      </c>
      <c r="AH101" s="345">
        <v>59</v>
      </c>
      <c r="AI101" s="345">
        <v>8</v>
      </c>
      <c r="AJ101" s="345">
        <v>2</v>
      </c>
      <c r="AK101" s="345">
        <v>33</v>
      </c>
      <c r="AL101" s="345">
        <v>0</v>
      </c>
      <c r="AM101" s="345">
        <v>0</v>
      </c>
      <c r="AN101" s="345">
        <v>11</v>
      </c>
      <c r="AO101" s="345">
        <v>1</v>
      </c>
      <c r="AP101" s="345">
        <v>8</v>
      </c>
      <c r="AQ101" s="345">
        <v>65</v>
      </c>
      <c r="AR101" s="345">
        <v>65</v>
      </c>
      <c r="AS101" s="345">
        <v>50</v>
      </c>
      <c r="AT101" s="345">
        <v>137</v>
      </c>
      <c r="AU101" s="345">
        <v>625</v>
      </c>
      <c r="AV101" s="345">
        <v>282</v>
      </c>
      <c r="AW101" s="345">
        <v>374</v>
      </c>
      <c r="AX101" s="345">
        <v>611</v>
      </c>
      <c r="AY101" s="345">
        <v>374</v>
      </c>
      <c r="AZ101" s="345">
        <v>38</v>
      </c>
      <c r="BA101" s="345">
        <v>44</v>
      </c>
      <c r="BB101" s="345">
        <v>318</v>
      </c>
      <c r="BC101" s="345">
        <v>442</v>
      </c>
      <c r="BD101" s="345">
        <v>197</v>
      </c>
      <c r="BE101" s="345">
        <v>0</v>
      </c>
      <c r="BF101" s="345">
        <v>21</v>
      </c>
      <c r="BG101" s="345">
        <v>440</v>
      </c>
      <c r="BH101" s="345">
        <v>3</v>
      </c>
      <c r="BI101" s="345">
        <v>74</v>
      </c>
      <c r="BJ101" s="345">
        <v>1224</v>
      </c>
      <c r="BK101" s="345">
        <v>0</v>
      </c>
      <c r="BL101" s="345">
        <v>418</v>
      </c>
      <c r="BM101" s="345">
        <v>29</v>
      </c>
      <c r="BN101" s="345">
        <v>158</v>
      </c>
      <c r="BO101" s="345">
        <v>36</v>
      </c>
      <c r="BP101" s="345">
        <v>376</v>
      </c>
      <c r="BQ101" s="345">
        <v>86</v>
      </c>
      <c r="BR101" s="345">
        <v>288</v>
      </c>
      <c r="BS101" s="345">
        <v>48</v>
      </c>
      <c r="BT101" s="345">
        <v>6897</v>
      </c>
      <c r="BU101" s="345">
        <v>6705</v>
      </c>
      <c r="BV101" s="345">
        <v>408</v>
      </c>
      <c r="BW101" s="345">
        <v>598</v>
      </c>
      <c r="BX101" s="345">
        <v>0</v>
      </c>
      <c r="BY101" s="345">
        <v>49</v>
      </c>
      <c r="BZ101" s="345">
        <v>530</v>
      </c>
      <c r="CA101" s="345">
        <v>0</v>
      </c>
      <c r="CB101" s="345">
        <v>11</v>
      </c>
      <c r="CC101" s="345">
        <v>29</v>
      </c>
      <c r="CD101" s="345">
        <v>0</v>
      </c>
      <c r="CE101" s="345">
        <v>4</v>
      </c>
      <c r="CF101" s="345">
        <v>322</v>
      </c>
      <c r="CG101" s="345">
        <v>6</v>
      </c>
      <c r="CH101" s="345">
        <v>2274</v>
      </c>
      <c r="CI101" s="345">
        <v>425</v>
      </c>
      <c r="CJ101" s="345">
        <v>237</v>
      </c>
      <c r="CK101" s="345">
        <v>92</v>
      </c>
      <c r="CL101" s="345">
        <v>681</v>
      </c>
      <c r="CM101" s="345">
        <v>574</v>
      </c>
      <c r="CN101" s="345">
        <v>695</v>
      </c>
      <c r="CO101" s="345">
        <v>161</v>
      </c>
      <c r="CP101" s="345">
        <v>550</v>
      </c>
      <c r="CQ101" s="345">
        <v>188</v>
      </c>
      <c r="CR101" s="345">
        <v>98</v>
      </c>
      <c r="CS101" s="345">
        <v>160</v>
      </c>
      <c r="CT101" s="345">
        <v>297</v>
      </c>
      <c r="CU101" s="345">
        <v>260</v>
      </c>
      <c r="CV101" s="345">
        <v>7</v>
      </c>
      <c r="CW101" s="345">
        <v>263</v>
      </c>
      <c r="CX101" s="345">
        <v>2326</v>
      </c>
      <c r="CY101" s="345">
        <v>142</v>
      </c>
      <c r="CZ101" s="345">
        <v>1829</v>
      </c>
      <c r="DA101" s="345">
        <v>309</v>
      </c>
      <c r="DB101" s="345">
        <v>448</v>
      </c>
      <c r="DC101" s="345">
        <v>341</v>
      </c>
      <c r="DD101" s="345">
        <v>0</v>
      </c>
      <c r="DE101" s="346">
        <v>170</v>
      </c>
      <c r="DF101" s="347">
        <v>54679</v>
      </c>
      <c r="DG101" s="348">
        <v>0</v>
      </c>
      <c r="DH101" s="348">
        <v>31</v>
      </c>
      <c r="DI101" s="348">
        <v>0</v>
      </c>
      <c r="DJ101" s="348">
        <v>0</v>
      </c>
      <c r="DK101" s="348">
        <v>0</v>
      </c>
      <c r="DL101" s="348">
        <v>0</v>
      </c>
      <c r="DM101" s="346">
        <v>0</v>
      </c>
      <c r="DN101" s="347">
        <v>31</v>
      </c>
      <c r="DO101" s="347">
        <v>54710</v>
      </c>
      <c r="DP101" s="346">
        <v>6376</v>
      </c>
      <c r="DQ101" s="347">
        <v>6407</v>
      </c>
      <c r="DR101" s="347">
        <v>61086</v>
      </c>
      <c r="DS101" s="348">
        <v>-52890</v>
      </c>
      <c r="DT101" s="347">
        <v>-46483</v>
      </c>
      <c r="DU101" s="347">
        <v>8196</v>
      </c>
    </row>
    <row r="102" spans="1:125">
      <c r="A102" s="349" t="s">
        <v>328</v>
      </c>
      <c r="B102" s="350" t="s">
        <v>329</v>
      </c>
      <c r="C102" s="344">
        <v>1652</v>
      </c>
      <c r="D102" s="345">
        <v>103</v>
      </c>
      <c r="E102" s="345">
        <v>195</v>
      </c>
      <c r="F102" s="345">
        <v>125</v>
      </c>
      <c r="G102" s="345">
        <v>0</v>
      </c>
      <c r="H102" s="345">
        <v>5</v>
      </c>
      <c r="I102" s="345">
        <v>41</v>
      </c>
      <c r="J102" s="345">
        <v>549</v>
      </c>
      <c r="K102" s="345">
        <v>72</v>
      </c>
      <c r="L102" s="345">
        <v>0</v>
      </c>
      <c r="M102" s="345">
        <v>0</v>
      </c>
      <c r="N102" s="345">
        <v>32</v>
      </c>
      <c r="O102" s="345">
        <v>188</v>
      </c>
      <c r="P102" s="345">
        <v>87</v>
      </c>
      <c r="Q102" s="345">
        <v>12</v>
      </c>
      <c r="R102" s="345">
        <v>16</v>
      </c>
      <c r="S102" s="345">
        <v>121</v>
      </c>
      <c r="T102" s="345">
        <v>42</v>
      </c>
      <c r="U102" s="345">
        <v>0</v>
      </c>
      <c r="V102" s="345">
        <v>98</v>
      </c>
      <c r="W102" s="345">
        <v>0</v>
      </c>
      <c r="X102" s="345">
        <v>28</v>
      </c>
      <c r="Y102" s="345">
        <v>0</v>
      </c>
      <c r="Z102" s="345">
        <v>0</v>
      </c>
      <c r="AA102" s="345">
        <v>724</v>
      </c>
      <c r="AB102" s="345">
        <v>94</v>
      </c>
      <c r="AC102" s="345">
        <v>0</v>
      </c>
      <c r="AD102" s="345">
        <v>21</v>
      </c>
      <c r="AE102" s="345">
        <v>286</v>
      </c>
      <c r="AF102" s="345">
        <v>8</v>
      </c>
      <c r="AG102" s="345">
        <v>35</v>
      </c>
      <c r="AH102" s="345">
        <v>83</v>
      </c>
      <c r="AI102" s="345">
        <v>106</v>
      </c>
      <c r="AJ102" s="345">
        <v>1</v>
      </c>
      <c r="AK102" s="345">
        <v>106</v>
      </c>
      <c r="AL102" s="345">
        <v>2</v>
      </c>
      <c r="AM102" s="345">
        <v>2</v>
      </c>
      <c r="AN102" s="345">
        <v>78</v>
      </c>
      <c r="AO102" s="345">
        <v>5</v>
      </c>
      <c r="AP102" s="345">
        <v>33</v>
      </c>
      <c r="AQ102" s="345">
        <v>131</v>
      </c>
      <c r="AR102" s="345">
        <v>137</v>
      </c>
      <c r="AS102" s="345">
        <v>121</v>
      </c>
      <c r="AT102" s="345">
        <v>116</v>
      </c>
      <c r="AU102" s="345">
        <v>457</v>
      </c>
      <c r="AV102" s="345">
        <v>159</v>
      </c>
      <c r="AW102" s="345">
        <v>224</v>
      </c>
      <c r="AX102" s="345">
        <v>1002</v>
      </c>
      <c r="AY102" s="345">
        <v>240</v>
      </c>
      <c r="AZ102" s="345">
        <v>4</v>
      </c>
      <c r="BA102" s="345">
        <v>27</v>
      </c>
      <c r="BB102" s="345">
        <v>50</v>
      </c>
      <c r="BC102" s="345">
        <v>75</v>
      </c>
      <c r="BD102" s="345">
        <v>80</v>
      </c>
      <c r="BE102" s="345">
        <v>0</v>
      </c>
      <c r="BF102" s="345">
        <v>4</v>
      </c>
      <c r="BG102" s="345">
        <v>220</v>
      </c>
      <c r="BH102" s="345">
        <v>2</v>
      </c>
      <c r="BI102" s="345">
        <v>9</v>
      </c>
      <c r="BJ102" s="345">
        <v>86</v>
      </c>
      <c r="BK102" s="345">
        <v>4</v>
      </c>
      <c r="BL102" s="345">
        <v>872</v>
      </c>
      <c r="BM102" s="345">
        <v>335</v>
      </c>
      <c r="BN102" s="345">
        <v>791</v>
      </c>
      <c r="BO102" s="345">
        <v>192</v>
      </c>
      <c r="BP102" s="345">
        <v>2303</v>
      </c>
      <c r="BQ102" s="345">
        <v>14</v>
      </c>
      <c r="BR102" s="345">
        <v>441</v>
      </c>
      <c r="BS102" s="345">
        <v>440</v>
      </c>
      <c r="BT102" s="345">
        <v>154</v>
      </c>
      <c r="BU102" s="345">
        <v>278</v>
      </c>
      <c r="BV102" s="345">
        <v>119</v>
      </c>
      <c r="BW102" s="345">
        <v>114</v>
      </c>
      <c r="BX102" s="345">
        <v>0</v>
      </c>
      <c r="BY102" s="345">
        <v>9</v>
      </c>
      <c r="BZ102" s="345">
        <v>10656</v>
      </c>
      <c r="CA102" s="345">
        <v>22553</v>
      </c>
      <c r="CB102" s="345">
        <v>4</v>
      </c>
      <c r="CC102" s="345">
        <v>10</v>
      </c>
      <c r="CD102" s="345">
        <v>2</v>
      </c>
      <c r="CE102" s="345">
        <v>28</v>
      </c>
      <c r="CF102" s="345">
        <v>160</v>
      </c>
      <c r="CG102" s="345">
        <v>2</v>
      </c>
      <c r="CH102" s="345">
        <v>214</v>
      </c>
      <c r="CI102" s="345">
        <v>139</v>
      </c>
      <c r="CJ102" s="345">
        <v>100</v>
      </c>
      <c r="CK102" s="345">
        <v>7</v>
      </c>
      <c r="CL102" s="345">
        <v>53</v>
      </c>
      <c r="CM102" s="345">
        <v>7884</v>
      </c>
      <c r="CN102" s="345">
        <v>570</v>
      </c>
      <c r="CO102" s="345">
        <v>298</v>
      </c>
      <c r="CP102" s="345">
        <v>366</v>
      </c>
      <c r="CQ102" s="345">
        <v>190</v>
      </c>
      <c r="CR102" s="345">
        <v>590</v>
      </c>
      <c r="CS102" s="345">
        <v>333</v>
      </c>
      <c r="CT102" s="345">
        <v>228</v>
      </c>
      <c r="CU102" s="345">
        <v>2272</v>
      </c>
      <c r="CV102" s="345">
        <v>7</v>
      </c>
      <c r="CW102" s="345">
        <v>1596</v>
      </c>
      <c r="CX102" s="345">
        <v>328</v>
      </c>
      <c r="CY102" s="345">
        <v>116</v>
      </c>
      <c r="CZ102" s="345">
        <v>678</v>
      </c>
      <c r="DA102" s="345">
        <v>143</v>
      </c>
      <c r="DB102" s="345">
        <v>109</v>
      </c>
      <c r="DC102" s="345">
        <v>29</v>
      </c>
      <c r="DD102" s="345">
        <v>0</v>
      </c>
      <c r="DE102" s="346">
        <v>226</v>
      </c>
      <c r="DF102" s="347">
        <v>64051</v>
      </c>
      <c r="DG102" s="348">
        <v>18</v>
      </c>
      <c r="DH102" s="348">
        <v>18542</v>
      </c>
      <c r="DI102" s="348">
        <v>0</v>
      </c>
      <c r="DJ102" s="348">
        <v>0</v>
      </c>
      <c r="DK102" s="348">
        <v>0</v>
      </c>
      <c r="DL102" s="348">
        <v>0</v>
      </c>
      <c r="DM102" s="346">
        <v>0</v>
      </c>
      <c r="DN102" s="347">
        <v>18560</v>
      </c>
      <c r="DO102" s="347">
        <v>82611</v>
      </c>
      <c r="DP102" s="346">
        <v>0</v>
      </c>
      <c r="DQ102" s="347">
        <v>18560</v>
      </c>
      <c r="DR102" s="347">
        <v>82611</v>
      </c>
      <c r="DS102" s="348">
        <v>0</v>
      </c>
      <c r="DT102" s="347">
        <v>18560</v>
      </c>
      <c r="DU102" s="347">
        <v>82611</v>
      </c>
    </row>
    <row r="103" spans="1:125">
      <c r="A103" s="349" t="s">
        <v>330</v>
      </c>
      <c r="B103" s="350" t="s">
        <v>69</v>
      </c>
      <c r="C103" s="344">
        <v>118</v>
      </c>
      <c r="D103" s="345">
        <v>23</v>
      </c>
      <c r="E103" s="345">
        <v>232</v>
      </c>
      <c r="F103" s="345">
        <v>6</v>
      </c>
      <c r="G103" s="345">
        <v>29</v>
      </c>
      <c r="H103" s="345">
        <v>25</v>
      </c>
      <c r="I103" s="345">
        <v>144</v>
      </c>
      <c r="J103" s="345">
        <v>5060</v>
      </c>
      <c r="K103" s="345">
        <v>667</v>
      </c>
      <c r="L103" s="345">
        <v>0</v>
      </c>
      <c r="M103" s="345">
        <v>0</v>
      </c>
      <c r="N103" s="345">
        <v>83</v>
      </c>
      <c r="O103" s="345">
        <v>2744</v>
      </c>
      <c r="P103" s="345">
        <v>139</v>
      </c>
      <c r="Q103" s="345">
        <v>605</v>
      </c>
      <c r="R103" s="345">
        <v>41</v>
      </c>
      <c r="S103" s="345">
        <v>696</v>
      </c>
      <c r="T103" s="345">
        <v>783</v>
      </c>
      <c r="U103" s="345">
        <v>0</v>
      </c>
      <c r="V103" s="345">
        <v>193</v>
      </c>
      <c r="W103" s="345">
        <v>0</v>
      </c>
      <c r="X103" s="345">
        <v>22</v>
      </c>
      <c r="Y103" s="345">
        <v>0</v>
      </c>
      <c r="Z103" s="345">
        <v>0</v>
      </c>
      <c r="AA103" s="345">
        <v>4898</v>
      </c>
      <c r="AB103" s="345">
        <v>1061</v>
      </c>
      <c r="AC103" s="345">
        <v>1</v>
      </c>
      <c r="AD103" s="345">
        <v>32</v>
      </c>
      <c r="AE103" s="345">
        <v>1727</v>
      </c>
      <c r="AF103" s="345">
        <v>26</v>
      </c>
      <c r="AG103" s="345">
        <v>528</v>
      </c>
      <c r="AH103" s="345">
        <v>1164</v>
      </c>
      <c r="AI103" s="345">
        <v>1066</v>
      </c>
      <c r="AJ103" s="345">
        <v>5</v>
      </c>
      <c r="AK103" s="345">
        <v>602</v>
      </c>
      <c r="AL103" s="345">
        <v>0</v>
      </c>
      <c r="AM103" s="345">
        <v>0</v>
      </c>
      <c r="AN103" s="345">
        <v>304</v>
      </c>
      <c r="AO103" s="345">
        <v>41</v>
      </c>
      <c r="AP103" s="345">
        <v>59</v>
      </c>
      <c r="AQ103" s="345">
        <v>556</v>
      </c>
      <c r="AR103" s="345">
        <v>506</v>
      </c>
      <c r="AS103" s="345">
        <v>856</v>
      </c>
      <c r="AT103" s="345">
        <v>815</v>
      </c>
      <c r="AU103" s="345">
        <v>3385</v>
      </c>
      <c r="AV103" s="345">
        <v>930</v>
      </c>
      <c r="AW103" s="345">
        <v>1618</v>
      </c>
      <c r="AX103" s="345">
        <v>6214</v>
      </c>
      <c r="AY103" s="345">
        <v>2349</v>
      </c>
      <c r="AZ103" s="345">
        <v>60</v>
      </c>
      <c r="BA103" s="345">
        <v>204</v>
      </c>
      <c r="BB103" s="345">
        <v>431</v>
      </c>
      <c r="BC103" s="345">
        <v>1143</v>
      </c>
      <c r="BD103" s="345">
        <v>3722</v>
      </c>
      <c r="BE103" s="345">
        <v>0</v>
      </c>
      <c r="BF103" s="345">
        <v>39</v>
      </c>
      <c r="BG103" s="345">
        <v>1760</v>
      </c>
      <c r="BH103" s="345">
        <v>22</v>
      </c>
      <c r="BI103" s="345">
        <v>210</v>
      </c>
      <c r="BJ103" s="345">
        <v>1125</v>
      </c>
      <c r="BK103" s="345">
        <v>81</v>
      </c>
      <c r="BL103" s="345">
        <v>12173</v>
      </c>
      <c r="BM103" s="345">
        <v>1215</v>
      </c>
      <c r="BN103" s="345">
        <v>20196</v>
      </c>
      <c r="BO103" s="345">
        <v>1201</v>
      </c>
      <c r="BP103" s="345">
        <v>5922</v>
      </c>
      <c r="BQ103" s="345">
        <v>201</v>
      </c>
      <c r="BR103" s="345">
        <v>3843</v>
      </c>
      <c r="BS103" s="345">
        <v>1667</v>
      </c>
      <c r="BT103" s="345">
        <v>38174</v>
      </c>
      <c r="BU103" s="345">
        <v>17801</v>
      </c>
      <c r="BV103" s="345">
        <v>2236</v>
      </c>
      <c r="BW103" s="345">
        <v>1724</v>
      </c>
      <c r="BX103" s="345">
        <v>770</v>
      </c>
      <c r="BY103" s="345">
        <v>252</v>
      </c>
      <c r="BZ103" s="345">
        <v>2036</v>
      </c>
      <c r="CA103" s="345">
        <v>70</v>
      </c>
      <c r="CB103" s="345">
        <v>52</v>
      </c>
      <c r="CC103" s="345">
        <v>38</v>
      </c>
      <c r="CD103" s="345">
        <v>5</v>
      </c>
      <c r="CE103" s="345">
        <v>898</v>
      </c>
      <c r="CF103" s="345">
        <v>2568</v>
      </c>
      <c r="CG103" s="345">
        <v>53</v>
      </c>
      <c r="CH103" s="345">
        <v>10636</v>
      </c>
      <c r="CI103" s="345">
        <v>2263</v>
      </c>
      <c r="CJ103" s="345">
        <v>2476</v>
      </c>
      <c r="CK103" s="345">
        <v>421</v>
      </c>
      <c r="CL103" s="345">
        <v>992</v>
      </c>
      <c r="CM103" s="345">
        <v>25351</v>
      </c>
      <c r="CN103" s="345">
        <v>6814</v>
      </c>
      <c r="CO103" s="345">
        <v>9262</v>
      </c>
      <c r="CP103" s="345">
        <v>13629</v>
      </c>
      <c r="CQ103" s="345">
        <v>957</v>
      </c>
      <c r="CR103" s="345">
        <v>4958</v>
      </c>
      <c r="CS103" s="345">
        <v>2700</v>
      </c>
      <c r="CT103" s="345">
        <v>3730</v>
      </c>
      <c r="CU103" s="345">
        <v>2090</v>
      </c>
      <c r="CV103" s="345">
        <v>464</v>
      </c>
      <c r="CW103" s="345">
        <v>1731</v>
      </c>
      <c r="CX103" s="345">
        <v>20148</v>
      </c>
      <c r="CY103" s="345">
        <v>593</v>
      </c>
      <c r="CZ103" s="345">
        <v>2551</v>
      </c>
      <c r="DA103" s="345">
        <v>923</v>
      </c>
      <c r="DB103" s="345">
        <v>974</v>
      </c>
      <c r="DC103" s="345">
        <v>903</v>
      </c>
      <c r="DD103" s="345">
        <v>0</v>
      </c>
      <c r="DE103" s="346">
        <v>911</v>
      </c>
      <c r="DF103" s="347">
        <v>277722</v>
      </c>
      <c r="DG103" s="348">
        <v>332</v>
      </c>
      <c r="DH103" s="348">
        <v>1665</v>
      </c>
      <c r="DI103" s="348">
        <v>0</v>
      </c>
      <c r="DJ103" s="348">
        <v>0</v>
      </c>
      <c r="DK103" s="348">
        <v>442</v>
      </c>
      <c r="DL103" s="348">
        <v>5508</v>
      </c>
      <c r="DM103" s="346">
        <v>0</v>
      </c>
      <c r="DN103" s="347">
        <v>7947</v>
      </c>
      <c r="DO103" s="347">
        <v>285669</v>
      </c>
      <c r="DP103" s="346">
        <v>3620</v>
      </c>
      <c r="DQ103" s="347">
        <v>11567</v>
      </c>
      <c r="DR103" s="347">
        <v>289289</v>
      </c>
      <c r="DS103" s="348">
        <v>-126825</v>
      </c>
      <c r="DT103" s="347">
        <v>-115258</v>
      </c>
      <c r="DU103" s="347">
        <v>162464</v>
      </c>
    </row>
    <row r="104" spans="1:125">
      <c r="A104" s="349" t="s">
        <v>331</v>
      </c>
      <c r="B104" s="350" t="s">
        <v>190</v>
      </c>
      <c r="C104" s="344">
        <v>0</v>
      </c>
      <c r="D104" s="345">
        <v>0</v>
      </c>
      <c r="E104" s="345">
        <v>0</v>
      </c>
      <c r="F104" s="345">
        <v>0</v>
      </c>
      <c r="G104" s="345">
        <v>0</v>
      </c>
      <c r="H104" s="345">
        <v>0</v>
      </c>
      <c r="I104" s="345">
        <v>0</v>
      </c>
      <c r="J104" s="345">
        <v>0</v>
      </c>
      <c r="K104" s="345">
        <v>0</v>
      </c>
      <c r="L104" s="345">
        <v>0</v>
      </c>
      <c r="M104" s="345">
        <v>0</v>
      </c>
      <c r="N104" s="345">
        <v>0</v>
      </c>
      <c r="O104" s="345">
        <v>0</v>
      </c>
      <c r="P104" s="345">
        <v>0</v>
      </c>
      <c r="Q104" s="345">
        <v>0</v>
      </c>
      <c r="R104" s="345">
        <v>0</v>
      </c>
      <c r="S104" s="345">
        <v>0</v>
      </c>
      <c r="T104" s="345">
        <v>0</v>
      </c>
      <c r="U104" s="345">
        <v>0</v>
      </c>
      <c r="V104" s="345">
        <v>0</v>
      </c>
      <c r="W104" s="345">
        <v>0</v>
      </c>
      <c r="X104" s="345">
        <v>0</v>
      </c>
      <c r="Y104" s="345">
        <v>0</v>
      </c>
      <c r="Z104" s="345">
        <v>0</v>
      </c>
      <c r="AA104" s="345">
        <v>0</v>
      </c>
      <c r="AB104" s="345">
        <v>0</v>
      </c>
      <c r="AC104" s="345">
        <v>0</v>
      </c>
      <c r="AD104" s="345">
        <v>0</v>
      </c>
      <c r="AE104" s="345">
        <v>0</v>
      </c>
      <c r="AF104" s="345">
        <v>0</v>
      </c>
      <c r="AG104" s="345">
        <v>0</v>
      </c>
      <c r="AH104" s="345">
        <v>0</v>
      </c>
      <c r="AI104" s="345">
        <v>0</v>
      </c>
      <c r="AJ104" s="345">
        <v>0</v>
      </c>
      <c r="AK104" s="345">
        <v>0</v>
      </c>
      <c r="AL104" s="345">
        <v>0</v>
      </c>
      <c r="AM104" s="345">
        <v>0</v>
      </c>
      <c r="AN104" s="345">
        <v>0</v>
      </c>
      <c r="AO104" s="345">
        <v>0</v>
      </c>
      <c r="AP104" s="345">
        <v>0</v>
      </c>
      <c r="AQ104" s="345">
        <v>0</v>
      </c>
      <c r="AR104" s="345">
        <v>0</v>
      </c>
      <c r="AS104" s="345">
        <v>0</v>
      </c>
      <c r="AT104" s="345">
        <v>0</v>
      </c>
      <c r="AU104" s="345">
        <v>0</v>
      </c>
      <c r="AV104" s="345">
        <v>0</v>
      </c>
      <c r="AW104" s="345">
        <v>0</v>
      </c>
      <c r="AX104" s="345">
        <v>0</v>
      </c>
      <c r="AY104" s="345">
        <v>0</v>
      </c>
      <c r="AZ104" s="345">
        <v>0</v>
      </c>
      <c r="BA104" s="345">
        <v>0</v>
      </c>
      <c r="BB104" s="345">
        <v>0</v>
      </c>
      <c r="BC104" s="345">
        <v>0</v>
      </c>
      <c r="BD104" s="345">
        <v>0</v>
      </c>
      <c r="BE104" s="345">
        <v>0</v>
      </c>
      <c r="BF104" s="345">
        <v>0</v>
      </c>
      <c r="BG104" s="345">
        <v>0</v>
      </c>
      <c r="BH104" s="345">
        <v>0</v>
      </c>
      <c r="BI104" s="345">
        <v>0</v>
      </c>
      <c r="BJ104" s="345">
        <v>0</v>
      </c>
      <c r="BK104" s="345">
        <v>0</v>
      </c>
      <c r="BL104" s="345">
        <v>0</v>
      </c>
      <c r="BM104" s="345">
        <v>0</v>
      </c>
      <c r="BN104" s="345">
        <v>0</v>
      </c>
      <c r="BO104" s="345">
        <v>0</v>
      </c>
      <c r="BP104" s="345">
        <v>0</v>
      </c>
      <c r="BQ104" s="345">
        <v>0</v>
      </c>
      <c r="BR104" s="345">
        <v>0</v>
      </c>
      <c r="BS104" s="345">
        <v>0</v>
      </c>
      <c r="BT104" s="345">
        <v>0</v>
      </c>
      <c r="BU104" s="345">
        <v>0</v>
      </c>
      <c r="BV104" s="345">
        <v>0</v>
      </c>
      <c r="BW104" s="345">
        <v>0</v>
      </c>
      <c r="BX104" s="345">
        <v>0</v>
      </c>
      <c r="BY104" s="345">
        <v>0</v>
      </c>
      <c r="BZ104" s="345">
        <v>0</v>
      </c>
      <c r="CA104" s="345">
        <v>0</v>
      </c>
      <c r="CB104" s="345">
        <v>0</v>
      </c>
      <c r="CC104" s="345">
        <v>0</v>
      </c>
      <c r="CD104" s="345">
        <v>0</v>
      </c>
      <c r="CE104" s="345">
        <v>0</v>
      </c>
      <c r="CF104" s="345">
        <v>0</v>
      </c>
      <c r="CG104" s="345">
        <v>0</v>
      </c>
      <c r="CH104" s="345">
        <v>0</v>
      </c>
      <c r="CI104" s="345">
        <v>0</v>
      </c>
      <c r="CJ104" s="345">
        <v>0</v>
      </c>
      <c r="CK104" s="345">
        <v>0</v>
      </c>
      <c r="CL104" s="345">
        <v>0</v>
      </c>
      <c r="CM104" s="345">
        <v>0</v>
      </c>
      <c r="CN104" s="345">
        <v>0</v>
      </c>
      <c r="CO104" s="345">
        <v>0</v>
      </c>
      <c r="CP104" s="345">
        <v>0</v>
      </c>
      <c r="CQ104" s="345">
        <v>0</v>
      </c>
      <c r="CR104" s="345">
        <v>0</v>
      </c>
      <c r="CS104" s="345">
        <v>0</v>
      </c>
      <c r="CT104" s="345">
        <v>0</v>
      </c>
      <c r="CU104" s="345">
        <v>0</v>
      </c>
      <c r="CV104" s="345">
        <v>0</v>
      </c>
      <c r="CW104" s="345">
        <v>0</v>
      </c>
      <c r="CX104" s="345">
        <v>0</v>
      </c>
      <c r="CY104" s="345">
        <v>0</v>
      </c>
      <c r="CZ104" s="345">
        <v>0</v>
      </c>
      <c r="DA104" s="345">
        <v>0</v>
      </c>
      <c r="DB104" s="345">
        <v>0</v>
      </c>
      <c r="DC104" s="345">
        <v>0</v>
      </c>
      <c r="DD104" s="345">
        <v>0</v>
      </c>
      <c r="DE104" s="346">
        <v>0</v>
      </c>
      <c r="DF104" s="347">
        <v>0</v>
      </c>
      <c r="DG104" s="348">
        <v>13434</v>
      </c>
      <c r="DH104" s="348">
        <v>41414</v>
      </c>
      <c r="DI104" s="348">
        <v>0</v>
      </c>
      <c r="DJ104" s="348">
        <v>0</v>
      </c>
      <c r="DK104" s="348">
        <v>0</v>
      </c>
      <c r="DL104" s="348">
        <v>0</v>
      </c>
      <c r="DM104" s="346">
        <v>0</v>
      </c>
      <c r="DN104" s="347">
        <v>54848</v>
      </c>
      <c r="DO104" s="347">
        <v>54848</v>
      </c>
      <c r="DP104" s="346">
        <v>25339</v>
      </c>
      <c r="DQ104" s="347">
        <v>80187</v>
      </c>
      <c r="DR104" s="347">
        <v>80187</v>
      </c>
      <c r="DS104" s="348">
        <v>-26984</v>
      </c>
      <c r="DT104" s="347">
        <v>53203</v>
      </c>
      <c r="DU104" s="347">
        <v>53203</v>
      </c>
    </row>
    <row r="105" spans="1:125">
      <c r="A105" s="349" t="s">
        <v>332</v>
      </c>
      <c r="B105" s="350" t="s">
        <v>333</v>
      </c>
      <c r="C105" s="344">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629</v>
      </c>
      <c r="CO105" s="345">
        <v>0</v>
      </c>
      <c r="CP105" s="345">
        <v>691</v>
      </c>
      <c r="CQ105" s="345">
        <v>0</v>
      </c>
      <c r="CR105" s="345">
        <v>166</v>
      </c>
      <c r="CS105" s="345">
        <v>607</v>
      </c>
      <c r="CT105" s="345">
        <v>0</v>
      </c>
      <c r="CU105" s="345">
        <v>0</v>
      </c>
      <c r="CV105" s="345">
        <v>0</v>
      </c>
      <c r="CW105" s="345">
        <v>0</v>
      </c>
      <c r="CX105" s="345">
        <v>0</v>
      </c>
      <c r="CY105" s="345">
        <v>719</v>
      </c>
      <c r="CZ105" s="345">
        <v>1194</v>
      </c>
      <c r="DA105" s="345">
        <v>0</v>
      </c>
      <c r="DB105" s="345">
        <v>0</v>
      </c>
      <c r="DC105" s="345">
        <v>0</v>
      </c>
      <c r="DD105" s="345">
        <v>0</v>
      </c>
      <c r="DE105" s="346">
        <v>0</v>
      </c>
      <c r="DF105" s="347">
        <v>4006</v>
      </c>
      <c r="DG105" s="348">
        <v>54882</v>
      </c>
      <c r="DH105" s="348">
        <v>120821</v>
      </c>
      <c r="DI105" s="348">
        <v>0</v>
      </c>
      <c r="DJ105" s="348">
        <v>0</v>
      </c>
      <c r="DK105" s="348">
        <v>0</v>
      </c>
      <c r="DL105" s="348">
        <v>0</v>
      </c>
      <c r="DM105" s="346">
        <v>0</v>
      </c>
      <c r="DN105" s="347">
        <v>175703</v>
      </c>
      <c r="DO105" s="347">
        <v>179709</v>
      </c>
      <c r="DP105" s="346">
        <v>27405</v>
      </c>
      <c r="DQ105" s="347">
        <v>203108</v>
      </c>
      <c r="DR105" s="347">
        <v>207114</v>
      </c>
      <c r="DS105" s="348">
        <v>-35953</v>
      </c>
      <c r="DT105" s="347">
        <v>167155</v>
      </c>
      <c r="DU105" s="347">
        <v>171161</v>
      </c>
    </row>
    <row r="106" spans="1:125">
      <c r="A106" s="349" t="s">
        <v>334</v>
      </c>
      <c r="B106" s="350" t="s">
        <v>191</v>
      </c>
      <c r="C106" s="344">
        <v>0</v>
      </c>
      <c r="D106" s="345">
        <v>0</v>
      </c>
      <c r="E106" s="345">
        <v>2</v>
      </c>
      <c r="F106" s="345">
        <v>0</v>
      </c>
      <c r="G106" s="345">
        <v>0</v>
      </c>
      <c r="H106" s="345">
        <v>0</v>
      </c>
      <c r="I106" s="345">
        <v>0</v>
      </c>
      <c r="J106" s="345">
        <v>21</v>
      </c>
      <c r="K106" s="345">
        <v>5</v>
      </c>
      <c r="L106" s="345">
        <v>0</v>
      </c>
      <c r="M106" s="345">
        <v>0</v>
      </c>
      <c r="N106" s="345">
        <v>0</v>
      </c>
      <c r="O106" s="345">
        <v>6</v>
      </c>
      <c r="P106" s="345">
        <v>0</v>
      </c>
      <c r="Q106" s="345">
        <v>0</v>
      </c>
      <c r="R106" s="345">
        <v>0</v>
      </c>
      <c r="S106" s="345">
        <v>3</v>
      </c>
      <c r="T106" s="345">
        <v>1</v>
      </c>
      <c r="U106" s="345">
        <v>0</v>
      </c>
      <c r="V106" s="345">
        <v>1</v>
      </c>
      <c r="W106" s="345">
        <v>0</v>
      </c>
      <c r="X106" s="345">
        <v>0</v>
      </c>
      <c r="Y106" s="345">
        <v>0</v>
      </c>
      <c r="Z106" s="345">
        <v>0</v>
      </c>
      <c r="AA106" s="345">
        <v>20</v>
      </c>
      <c r="AB106" s="345">
        <v>0</v>
      </c>
      <c r="AC106" s="345">
        <v>0</v>
      </c>
      <c r="AD106" s="345">
        <v>0</v>
      </c>
      <c r="AE106" s="345">
        <v>3</v>
      </c>
      <c r="AF106" s="345">
        <v>0</v>
      </c>
      <c r="AG106" s="345">
        <v>1</v>
      </c>
      <c r="AH106" s="345">
        <v>0</v>
      </c>
      <c r="AI106" s="345">
        <v>0</v>
      </c>
      <c r="AJ106" s="345">
        <v>0</v>
      </c>
      <c r="AK106" s="345">
        <v>0</v>
      </c>
      <c r="AL106" s="345">
        <v>0</v>
      </c>
      <c r="AM106" s="345">
        <v>0</v>
      </c>
      <c r="AN106" s="345">
        <v>0</v>
      </c>
      <c r="AO106" s="345">
        <v>0</v>
      </c>
      <c r="AP106" s="345">
        <v>0</v>
      </c>
      <c r="AQ106" s="345">
        <v>0</v>
      </c>
      <c r="AR106" s="345">
        <v>1</v>
      </c>
      <c r="AS106" s="345">
        <v>1</v>
      </c>
      <c r="AT106" s="345">
        <v>1</v>
      </c>
      <c r="AU106" s="345">
        <v>4</v>
      </c>
      <c r="AV106" s="345">
        <v>1</v>
      </c>
      <c r="AW106" s="345">
        <v>7</v>
      </c>
      <c r="AX106" s="345">
        <v>27</v>
      </c>
      <c r="AY106" s="345">
        <v>0</v>
      </c>
      <c r="AZ106" s="345">
        <v>0</v>
      </c>
      <c r="BA106" s="345">
        <v>0</v>
      </c>
      <c r="BB106" s="345">
        <v>1</v>
      </c>
      <c r="BC106" s="345">
        <v>3</v>
      </c>
      <c r="BD106" s="345">
        <v>25</v>
      </c>
      <c r="BE106" s="345">
        <v>0</v>
      </c>
      <c r="BF106" s="345">
        <v>0</v>
      </c>
      <c r="BG106" s="345">
        <v>3</v>
      </c>
      <c r="BH106" s="345">
        <v>0</v>
      </c>
      <c r="BI106" s="345">
        <v>0</v>
      </c>
      <c r="BJ106" s="345">
        <v>4</v>
      </c>
      <c r="BK106" s="345">
        <v>0</v>
      </c>
      <c r="BL106" s="345">
        <v>1</v>
      </c>
      <c r="BM106" s="345">
        <v>1</v>
      </c>
      <c r="BN106" s="345">
        <v>15</v>
      </c>
      <c r="BO106" s="345">
        <v>1</v>
      </c>
      <c r="BP106" s="345">
        <v>5</v>
      </c>
      <c r="BQ106" s="345">
        <v>0</v>
      </c>
      <c r="BR106" s="345">
        <v>1</v>
      </c>
      <c r="BS106" s="345">
        <v>2</v>
      </c>
      <c r="BT106" s="345">
        <v>32</v>
      </c>
      <c r="BU106" s="345">
        <v>15</v>
      </c>
      <c r="BV106" s="345">
        <v>1</v>
      </c>
      <c r="BW106" s="345">
        <v>1</v>
      </c>
      <c r="BX106" s="345">
        <v>0</v>
      </c>
      <c r="BY106" s="345">
        <v>29</v>
      </c>
      <c r="BZ106" s="345">
        <v>16</v>
      </c>
      <c r="CA106" s="345">
        <v>1</v>
      </c>
      <c r="CB106" s="345">
        <v>0</v>
      </c>
      <c r="CC106" s="345">
        <v>1</v>
      </c>
      <c r="CD106" s="345">
        <v>0</v>
      </c>
      <c r="CE106" s="345">
        <v>0</v>
      </c>
      <c r="CF106" s="345">
        <v>1</v>
      </c>
      <c r="CG106" s="345">
        <v>2</v>
      </c>
      <c r="CH106" s="345">
        <v>47</v>
      </c>
      <c r="CI106" s="345">
        <v>23</v>
      </c>
      <c r="CJ106" s="345">
        <v>1</v>
      </c>
      <c r="CK106" s="345">
        <v>1</v>
      </c>
      <c r="CL106" s="345">
        <v>5</v>
      </c>
      <c r="CM106" s="345">
        <v>44</v>
      </c>
      <c r="CN106" s="345">
        <v>25</v>
      </c>
      <c r="CO106" s="345">
        <v>18</v>
      </c>
      <c r="CP106" s="345">
        <v>4111</v>
      </c>
      <c r="CQ106" s="345">
        <v>89</v>
      </c>
      <c r="CR106" s="345">
        <v>1096</v>
      </c>
      <c r="CS106" s="345">
        <v>1067</v>
      </c>
      <c r="CT106" s="345">
        <v>4</v>
      </c>
      <c r="CU106" s="345">
        <v>2</v>
      </c>
      <c r="CV106" s="345">
        <v>6</v>
      </c>
      <c r="CW106" s="345">
        <v>2</v>
      </c>
      <c r="CX106" s="345">
        <v>8</v>
      </c>
      <c r="CY106" s="345">
        <v>534</v>
      </c>
      <c r="CZ106" s="345">
        <v>477</v>
      </c>
      <c r="DA106" s="345">
        <v>771</v>
      </c>
      <c r="DB106" s="345">
        <v>4</v>
      </c>
      <c r="DC106" s="345">
        <v>29</v>
      </c>
      <c r="DD106" s="345">
        <v>0</v>
      </c>
      <c r="DE106" s="346">
        <v>27</v>
      </c>
      <c r="DF106" s="347">
        <v>8657</v>
      </c>
      <c r="DG106" s="348">
        <v>165</v>
      </c>
      <c r="DH106" s="348">
        <v>39058</v>
      </c>
      <c r="DI106" s="348">
        <v>0</v>
      </c>
      <c r="DJ106" s="348">
        <v>0</v>
      </c>
      <c r="DK106" s="348">
        <v>0</v>
      </c>
      <c r="DL106" s="348">
        <v>0</v>
      </c>
      <c r="DM106" s="346">
        <v>0</v>
      </c>
      <c r="DN106" s="347">
        <v>39223</v>
      </c>
      <c r="DO106" s="347">
        <v>47880</v>
      </c>
      <c r="DP106" s="346">
        <v>909</v>
      </c>
      <c r="DQ106" s="347">
        <v>40132</v>
      </c>
      <c r="DR106" s="347">
        <v>48789</v>
      </c>
      <c r="DS106" s="348">
        <v>-12978</v>
      </c>
      <c r="DT106" s="347">
        <v>27154</v>
      </c>
      <c r="DU106" s="347">
        <v>35811</v>
      </c>
    </row>
    <row r="107" spans="1:125">
      <c r="A107" s="349" t="s">
        <v>335</v>
      </c>
      <c r="B107" s="350" t="s">
        <v>70</v>
      </c>
      <c r="C107" s="344">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13</v>
      </c>
      <c r="BU107" s="345">
        <v>0</v>
      </c>
      <c r="BV107" s="345">
        <v>0</v>
      </c>
      <c r="BW107" s="345">
        <v>0</v>
      </c>
      <c r="BX107" s="345">
        <v>0</v>
      </c>
      <c r="BY107" s="345">
        <v>0</v>
      </c>
      <c r="BZ107" s="345">
        <v>0</v>
      </c>
      <c r="CA107" s="345">
        <v>0</v>
      </c>
      <c r="CB107" s="345">
        <v>0</v>
      </c>
      <c r="CC107" s="345">
        <v>0</v>
      </c>
      <c r="CD107" s="345">
        <v>0</v>
      </c>
      <c r="CE107" s="345">
        <v>0</v>
      </c>
      <c r="CF107" s="345">
        <v>0</v>
      </c>
      <c r="CG107" s="345">
        <v>0</v>
      </c>
      <c r="CH107" s="345">
        <v>14</v>
      </c>
      <c r="CI107" s="345">
        <v>970</v>
      </c>
      <c r="CJ107" s="345">
        <v>0</v>
      </c>
      <c r="CK107" s="345">
        <v>1</v>
      </c>
      <c r="CL107" s="345">
        <v>703</v>
      </c>
      <c r="CM107" s="345">
        <v>0</v>
      </c>
      <c r="CN107" s="345">
        <v>25</v>
      </c>
      <c r="CO107" s="345">
        <v>2</v>
      </c>
      <c r="CP107" s="345">
        <v>0</v>
      </c>
      <c r="CQ107" s="345">
        <v>0</v>
      </c>
      <c r="CR107" s="345">
        <v>0</v>
      </c>
      <c r="CS107" s="345">
        <v>0</v>
      </c>
      <c r="CT107" s="345">
        <v>0</v>
      </c>
      <c r="CU107" s="345">
        <v>0</v>
      </c>
      <c r="CV107" s="345">
        <v>22</v>
      </c>
      <c r="CW107" s="345">
        <v>0</v>
      </c>
      <c r="CX107" s="345">
        <v>0</v>
      </c>
      <c r="CY107" s="345">
        <v>128</v>
      </c>
      <c r="CZ107" s="345">
        <v>39</v>
      </c>
      <c r="DA107" s="345">
        <v>0</v>
      </c>
      <c r="DB107" s="345">
        <v>132</v>
      </c>
      <c r="DC107" s="345">
        <v>88</v>
      </c>
      <c r="DD107" s="345">
        <v>0</v>
      </c>
      <c r="DE107" s="346">
        <v>15</v>
      </c>
      <c r="DF107" s="347">
        <v>2152</v>
      </c>
      <c r="DG107" s="348">
        <v>5698</v>
      </c>
      <c r="DH107" s="348">
        <v>41846</v>
      </c>
      <c r="DI107" s="348">
        <v>0</v>
      </c>
      <c r="DJ107" s="348">
        <v>0</v>
      </c>
      <c r="DK107" s="348">
        <v>0</v>
      </c>
      <c r="DL107" s="348">
        <v>0</v>
      </c>
      <c r="DM107" s="346">
        <v>0</v>
      </c>
      <c r="DN107" s="347">
        <v>47544</v>
      </c>
      <c r="DO107" s="347">
        <v>49696</v>
      </c>
      <c r="DP107" s="346">
        <v>8308</v>
      </c>
      <c r="DQ107" s="347">
        <v>55852</v>
      </c>
      <c r="DR107" s="347">
        <v>58004</v>
      </c>
      <c r="DS107" s="348">
        <v>-18754</v>
      </c>
      <c r="DT107" s="347">
        <v>37098</v>
      </c>
      <c r="DU107" s="347">
        <v>39250</v>
      </c>
    </row>
    <row r="108" spans="1:125">
      <c r="A108" s="349" t="s">
        <v>336</v>
      </c>
      <c r="B108" s="350" t="s">
        <v>71</v>
      </c>
      <c r="C108" s="344">
        <v>0</v>
      </c>
      <c r="D108" s="345">
        <v>0</v>
      </c>
      <c r="E108" s="345">
        <v>15</v>
      </c>
      <c r="F108" s="345">
        <v>1</v>
      </c>
      <c r="G108" s="345">
        <v>3</v>
      </c>
      <c r="H108" s="345">
        <v>0</v>
      </c>
      <c r="I108" s="345">
        <v>0</v>
      </c>
      <c r="J108" s="345">
        <v>25</v>
      </c>
      <c r="K108" s="345">
        <v>6</v>
      </c>
      <c r="L108" s="345">
        <v>0</v>
      </c>
      <c r="M108" s="345">
        <v>0</v>
      </c>
      <c r="N108" s="345">
        <v>0</v>
      </c>
      <c r="O108" s="345">
        <v>10</v>
      </c>
      <c r="P108" s="345">
        <v>0</v>
      </c>
      <c r="Q108" s="345">
        <v>1</v>
      </c>
      <c r="R108" s="345">
        <v>0</v>
      </c>
      <c r="S108" s="345">
        <v>2</v>
      </c>
      <c r="T108" s="345">
        <v>3</v>
      </c>
      <c r="U108" s="345">
        <v>0</v>
      </c>
      <c r="V108" s="345">
        <v>0</v>
      </c>
      <c r="W108" s="345">
        <v>0</v>
      </c>
      <c r="X108" s="345">
        <v>0</v>
      </c>
      <c r="Y108" s="345">
        <v>0</v>
      </c>
      <c r="Z108" s="345">
        <v>0</v>
      </c>
      <c r="AA108" s="345">
        <v>25</v>
      </c>
      <c r="AB108" s="345">
        <v>4</v>
      </c>
      <c r="AC108" s="345">
        <v>0</v>
      </c>
      <c r="AD108" s="345">
        <v>0</v>
      </c>
      <c r="AE108" s="345">
        <v>3</v>
      </c>
      <c r="AF108" s="345">
        <v>0</v>
      </c>
      <c r="AG108" s="345">
        <v>2</v>
      </c>
      <c r="AH108" s="345">
        <v>3</v>
      </c>
      <c r="AI108" s="345">
        <v>0</v>
      </c>
      <c r="AJ108" s="345">
        <v>0</v>
      </c>
      <c r="AK108" s="345">
        <v>0</v>
      </c>
      <c r="AL108" s="345">
        <v>0</v>
      </c>
      <c r="AM108" s="345">
        <v>0</v>
      </c>
      <c r="AN108" s="345">
        <v>0</v>
      </c>
      <c r="AO108" s="345">
        <v>0</v>
      </c>
      <c r="AP108" s="345">
        <v>1</v>
      </c>
      <c r="AQ108" s="345">
        <v>5</v>
      </c>
      <c r="AR108" s="345">
        <v>2</v>
      </c>
      <c r="AS108" s="345">
        <v>0</v>
      </c>
      <c r="AT108" s="345">
        <v>2</v>
      </c>
      <c r="AU108" s="345">
        <v>24</v>
      </c>
      <c r="AV108" s="345">
        <v>1</v>
      </c>
      <c r="AW108" s="345">
        <v>6</v>
      </c>
      <c r="AX108" s="345">
        <v>28</v>
      </c>
      <c r="AY108" s="345">
        <v>9</v>
      </c>
      <c r="AZ108" s="345">
        <v>0</v>
      </c>
      <c r="BA108" s="345">
        <v>0</v>
      </c>
      <c r="BB108" s="345">
        <v>4</v>
      </c>
      <c r="BC108" s="345">
        <v>4</v>
      </c>
      <c r="BD108" s="345">
        <v>8</v>
      </c>
      <c r="BE108" s="345">
        <v>0</v>
      </c>
      <c r="BF108" s="345">
        <v>0</v>
      </c>
      <c r="BG108" s="345">
        <v>4</v>
      </c>
      <c r="BH108" s="345">
        <v>0</v>
      </c>
      <c r="BI108" s="345">
        <v>0</v>
      </c>
      <c r="BJ108" s="345">
        <v>5</v>
      </c>
      <c r="BK108" s="345">
        <v>0</v>
      </c>
      <c r="BL108" s="345">
        <v>41</v>
      </c>
      <c r="BM108" s="345">
        <v>8</v>
      </c>
      <c r="BN108" s="345">
        <v>57</v>
      </c>
      <c r="BO108" s="345">
        <v>12</v>
      </c>
      <c r="BP108" s="345">
        <v>6</v>
      </c>
      <c r="BQ108" s="345">
        <v>0</v>
      </c>
      <c r="BR108" s="345">
        <v>8</v>
      </c>
      <c r="BS108" s="345">
        <v>0</v>
      </c>
      <c r="BT108" s="345">
        <v>368</v>
      </c>
      <c r="BU108" s="345">
        <v>34</v>
      </c>
      <c r="BV108" s="345">
        <v>35</v>
      </c>
      <c r="BW108" s="345">
        <v>24</v>
      </c>
      <c r="BX108" s="345">
        <v>158</v>
      </c>
      <c r="BY108" s="345">
        <v>1</v>
      </c>
      <c r="BZ108" s="345">
        <v>45</v>
      </c>
      <c r="CA108" s="345">
        <v>0</v>
      </c>
      <c r="CB108" s="345">
        <v>1</v>
      </c>
      <c r="CC108" s="345">
        <v>0</v>
      </c>
      <c r="CD108" s="345">
        <v>0</v>
      </c>
      <c r="CE108" s="345">
        <v>1</v>
      </c>
      <c r="CF108" s="345">
        <v>4</v>
      </c>
      <c r="CG108" s="345">
        <v>1</v>
      </c>
      <c r="CH108" s="345">
        <v>32</v>
      </c>
      <c r="CI108" s="345">
        <v>28</v>
      </c>
      <c r="CJ108" s="345">
        <v>23</v>
      </c>
      <c r="CK108" s="345">
        <v>1</v>
      </c>
      <c r="CL108" s="345">
        <v>87</v>
      </c>
      <c r="CM108" s="345">
        <v>148</v>
      </c>
      <c r="CN108" s="345">
        <v>77</v>
      </c>
      <c r="CO108" s="345">
        <v>44</v>
      </c>
      <c r="CP108" s="345">
        <v>129</v>
      </c>
      <c r="CQ108" s="345">
        <v>3</v>
      </c>
      <c r="CR108" s="345">
        <v>19</v>
      </c>
      <c r="CS108" s="345">
        <v>31</v>
      </c>
      <c r="CT108" s="345">
        <v>154</v>
      </c>
      <c r="CU108" s="345">
        <v>31</v>
      </c>
      <c r="CV108" s="345">
        <v>21</v>
      </c>
      <c r="CW108" s="345">
        <v>24</v>
      </c>
      <c r="CX108" s="345">
        <v>167</v>
      </c>
      <c r="CY108" s="345">
        <v>125</v>
      </c>
      <c r="CZ108" s="345">
        <v>64</v>
      </c>
      <c r="DA108" s="345">
        <v>67</v>
      </c>
      <c r="DB108" s="345">
        <v>129</v>
      </c>
      <c r="DC108" s="345">
        <v>577</v>
      </c>
      <c r="DD108" s="345">
        <v>0</v>
      </c>
      <c r="DE108" s="346">
        <v>13</v>
      </c>
      <c r="DF108" s="347">
        <v>3004</v>
      </c>
      <c r="DG108" s="348">
        <v>542</v>
      </c>
      <c r="DH108" s="348">
        <v>40182</v>
      </c>
      <c r="DI108" s="348">
        <v>0</v>
      </c>
      <c r="DJ108" s="348">
        <v>0</v>
      </c>
      <c r="DK108" s="348">
        <v>0</v>
      </c>
      <c r="DL108" s="348">
        <v>0</v>
      </c>
      <c r="DM108" s="346">
        <v>0</v>
      </c>
      <c r="DN108" s="347">
        <v>40724</v>
      </c>
      <c r="DO108" s="347">
        <v>43728</v>
      </c>
      <c r="DP108" s="346">
        <v>10278</v>
      </c>
      <c r="DQ108" s="347">
        <v>51002</v>
      </c>
      <c r="DR108" s="347">
        <v>54006</v>
      </c>
      <c r="DS108" s="348">
        <v>-7963</v>
      </c>
      <c r="DT108" s="347">
        <v>43039</v>
      </c>
      <c r="DU108" s="347">
        <v>46043</v>
      </c>
    </row>
    <row r="109" spans="1:125">
      <c r="A109" s="349" t="s">
        <v>337</v>
      </c>
      <c r="B109" s="350" t="s">
        <v>72</v>
      </c>
      <c r="C109" s="344">
        <v>35</v>
      </c>
      <c r="D109" s="345">
        <v>31</v>
      </c>
      <c r="E109" s="345">
        <v>34</v>
      </c>
      <c r="F109" s="345">
        <v>26</v>
      </c>
      <c r="G109" s="345">
        <v>4</v>
      </c>
      <c r="H109" s="345">
        <v>0</v>
      </c>
      <c r="I109" s="345">
        <v>7</v>
      </c>
      <c r="J109" s="345">
        <v>185</v>
      </c>
      <c r="K109" s="345">
        <v>18</v>
      </c>
      <c r="L109" s="345">
        <v>0</v>
      </c>
      <c r="M109" s="345">
        <v>0</v>
      </c>
      <c r="N109" s="345">
        <v>11</v>
      </c>
      <c r="O109" s="345">
        <v>120</v>
      </c>
      <c r="P109" s="345">
        <v>16</v>
      </c>
      <c r="Q109" s="345">
        <v>27</v>
      </c>
      <c r="R109" s="345">
        <v>2</v>
      </c>
      <c r="S109" s="345">
        <v>36</v>
      </c>
      <c r="T109" s="345">
        <v>27</v>
      </c>
      <c r="U109" s="345">
        <v>0</v>
      </c>
      <c r="V109" s="345">
        <v>12</v>
      </c>
      <c r="W109" s="345">
        <v>0</v>
      </c>
      <c r="X109" s="345">
        <v>0</v>
      </c>
      <c r="Y109" s="345">
        <v>0</v>
      </c>
      <c r="Z109" s="345">
        <v>0</v>
      </c>
      <c r="AA109" s="345">
        <v>132</v>
      </c>
      <c r="AB109" s="345">
        <v>34</v>
      </c>
      <c r="AC109" s="345">
        <v>0</v>
      </c>
      <c r="AD109" s="345">
        <v>2</v>
      </c>
      <c r="AE109" s="345">
        <v>10</v>
      </c>
      <c r="AF109" s="345">
        <v>0</v>
      </c>
      <c r="AG109" s="345">
        <v>42</v>
      </c>
      <c r="AH109" s="345">
        <v>62</v>
      </c>
      <c r="AI109" s="345">
        <v>17</v>
      </c>
      <c r="AJ109" s="345">
        <v>0</v>
      </c>
      <c r="AK109" s="345">
        <v>21</v>
      </c>
      <c r="AL109" s="345">
        <v>0</v>
      </c>
      <c r="AM109" s="345">
        <v>0</v>
      </c>
      <c r="AN109" s="345">
        <v>5</v>
      </c>
      <c r="AO109" s="345">
        <v>5</v>
      </c>
      <c r="AP109" s="345">
        <v>2</v>
      </c>
      <c r="AQ109" s="345">
        <v>24</v>
      </c>
      <c r="AR109" s="345">
        <v>15</v>
      </c>
      <c r="AS109" s="345">
        <v>18</v>
      </c>
      <c r="AT109" s="345">
        <v>28</v>
      </c>
      <c r="AU109" s="345">
        <v>207</v>
      </c>
      <c r="AV109" s="345">
        <v>47</v>
      </c>
      <c r="AW109" s="345">
        <v>58</v>
      </c>
      <c r="AX109" s="345">
        <v>255</v>
      </c>
      <c r="AY109" s="345">
        <v>96</v>
      </c>
      <c r="AZ109" s="345">
        <v>2</v>
      </c>
      <c r="BA109" s="345">
        <v>5</v>
      </c>
      <c r="BB109" s="345">
        <v>29</v>
      </c>
      <c r="BC109" s="345">
        <v>29</v>
      </c>
      <c r="BD109" s="345">
        <v>65</v>
      </c>
      <c r="BE109" s="345">
        <v>0</v>
      </c>
      <c r="BF109" s="345">
        <v>0</v>
      </c>
      <c r="BG109" s="345">
        <v>44</v>
      </c>
      <c r="BH109" s="345">
        <v>1</v>
      </c>
      <c r="BI109" s="345">
        <v>14</v>
      </c>
      <c r="BJ109" s="345">
        <v>201</v>
      </c>
      <c r="BK109" s="345">
        <v>1</v>
      </c>
      <c r="BL109" s="345">
        <v>183</v>
      </c>
      <c r="BM109" s="345">
        <v>2</v>
      </c>
      <c r="BN109" s="345">
        <v>449</v>
      </c>
      <c r="BO109" s="345">
        <v>13</v>
      </c>
      <c r="BP109" s="345">
        <v>5</v>
      </c>
      <c r="BQ109" s="345">
        <v>1</v>
      </c>
      <c r="BR109" s="345">
        <v>35</v>
      </c>
      <c r="BS109" s="345">
        <v>144</v>
      </c>
      <c r="BT109" s="345">
        <v>1132</v>
      </c>
      <c r="BU109" s="345">
        <v>826</v>
      </c>
      <c r="BV109" s="345">
        <v>38</v>
      </c>
      <c r="BW109" s="345">
        <v>24</v>
      </c>
      <c r="BX109" s="345">
        <v>0</v>
      </c>
      <c r="BY109" s="345">
        <v>17</v>
      </c>
      <c r="BZ109" s="345">
        <v>238</v>
      </c>
      <c r="CA109" s="345">
        <v>93</v>
      </c>
      <c r="CB109" s="345">
        <v>15</v>
      </c>
      <c r="CC109" s="345">
        <v>4</v>
      </c>
      <c r="CD109" s="345">
        <v>1</v>
      </c>
      <c r="CE109" s="345">
        <v>15</v>
      </c>
      <c r="CF109" s="345">
        <v>66</v>
      </c>
      <c r="CG109" s="345">
        <v>25</v>
      </c>
      <c r="CH109" s="345">
        <v>293</v>
      </c>
      <c r="CI109" s="345">
        <v>66</v>
      </c>
      <c r="CJ109" s="345">
        <v>10</v>
      </c>
      <c r="CK109" s="345">
        <v>6</v>
      </c>
      <c r="CL109" s="345">
        <v>50</v>
      </c>
      <c r="CM109" s="345">
        <v>1169</v>
      </c>
      <c r="CN109" s="345">
        <v>372</v>
      </c>
      <c r="CO109" s="345">
        <v>493</v>
      </c>
      <c r="CP109" s="345">
        <v>503</v>
      </c>
      <c r="CQ109" s="345">
        <v>44</v>
      </c>
      <c r="CR109" s="345">
        <v>410</v>
      </c>
      <c r="CS109" s="345">
        <v>596</v>
      </c>
      <c r="CT109" s="345">
        <v>309</v>
      </c>
      <c r="CU109" s="345">
        <v>30</v>
      </c>
      <c r="CV109" s="345">
        <v>9</v>
      </c>
      <c r="CW109" s="345">
        <v>129</v>
      </c>
      <c r="CX109" s="345">
        <v>276</v>
      </c>
      <c r="CY109" s="345">
        <v>107</v>
      </c>
      <c r="CZ109" s="345">
        <v>145</v>
      </c>
      <c r="DA109" s="345">
        <v>129</v>
      </c>
      <c r="DB109" s="345">
        <v>81</v>
      </c>
      <c r="DC109" s="345">
        <v>106</v>
      </c>
      <c r="DD109" s="345">
        <v>0</v>
      </c>
      <c r="DE109" s="346">
        <v>7</v>
      </c>
      <c r="DF109" s="347">
        <v>10728</v>
      </c>
      <c r="DG109" s="348">
        <v>0</v>
      </c>
      <c r="DH109" s="348">
        <v>0</v>
      </c>
      <c r="DI109" s="348">
        <v>0</v>
      </c>
      <c r="DJ109" s="348">
        <v>0</v>
      </c>
      <c r="DK109" s="348">
        <v>0</v>
      </c>
      <c r="DL109" s="348">
        <v>0</v>
      </c>
      <c r="DM109" s="346">
        <v>0</v>
      </c>
      <c r="DN109" s="347">
        <v>0</v>
      </c>
      <c r="DO109" s="347">
        <v>10728</v>
      </c>
      <c r="DP109" s="346">
        <v>0</v>
      </c>
      <c r="DQ109" s="347">
        <v>0</v>
      </c>
      <c r="DR109" s="347">
        <v>10728</v>
      </c>
      <c r="DS109" s="348">
        <v>0</v>
      </c>
      <c r="DT109" s="347">
        <v>0</v>
      </c>
      <c r="DU109" s="347">
        <v>10728</v>
      </c>
    </row>
    <row r="110" spans="1:125">
      <c r="A110" s="349" t="s">
        <v>338</v>
      </c>
      <c r="B110" s="350" t="s">
        <v>73</v>
      </c>
      <c r="C110" s="344">
        <v>1311</v>
      </c>
      <c r="D110" s="345">
        <v>7</v>
      </c>
      <c r="E110" s="345">
        <v>4</v>
      </c>
      <c r="F110" s="345">
        <v>39</v>
      </c>
      <c r="G110" s="345">
        <v>36</v>
      </c>
      <c r="H110" s="345">
        <v>8</v>
      </c>
      <c r="I110" s="345">
        <v>120</v>
      </c>
      <c r="J110" s="345">
        <v>1425</v>
      </c>
      <c r="K110" s="345">
        <v>73</v>
      </c>
      <c r="L110" s="345">
        <v>0</v>
      </c>
      <c r="M110" s="345">
        <v>0</v>
      </c>
      <c r="N110" s="345">
        <v>24</v>
      </c>
      <c r="O110" s="345">
        <v>290</v>
      </c>
      <c r="P110" s="345">
        <v>56</v>
      </c>
      <c r="Q110" s="345">
        <v>53</v>
      </c>
      <c r="R110" s="345">
        <v>9</v>
      </c>
      <c r="S110" s="345">
        <v>118</v>
      </c>
      <c r="T110" s="345">
        <v>55</v>
      </c>
      <c r="U110" s="345">
        <v>0</v>
      </c>
      <c r="V110" s="345">
        <v>15</v>
      </c>
      <c r="W110" s="345">
        <v>0</v>
      </c>
      <c r="X110" s="345">
        <v>0</v>
      </c>
      <c r="Y110" s="345">
        <v>0</v>
      </c>
      <c r="Z110" s="345">
        <v>0</v>
      </c>
      <c r="AA110" s="345">
        <v>520</v>
      </c>
      <c r="AB110" s="345">
        <v>109</v>
      </c>
      <c r="AC110" s="345">
        <v>0</v>
      </c>
      <c r="AD110" s="345">
        <v>26</v>
      </c>
      <c r="AE110" s="345">
        <v>113</v>
      </c>
      <c r="AF110" s="345">
        <v>7</v>
      </c>
      <c r="AG110" s="345">
        <v>121</v>
      </c>
      <c r="AH110" s="345">
        <v>171</v>
      </c>
      <c r="AI110" s="345">
        <v>182</v>
      </c>
      <c r="AJ110" s="345">
        <v>0</v>
      </c>
      <c r="AK110" s="345">
        <v>201</v>
      </c>
      <c r="AL110" s="345">
        <v>2</v>
      </c>
      <c r="AM110" s="345">
        <v>1</v>
      </c>
      <c r="AN110" s="345">
        <v>238</v>
      </c>
      <c r="AO110" s="345">
        <v>37</v>
      </c>
      <c r="AP110" s="345">
        <v>81</v>
      </c>
      <c r="AQ110" s="345">
        <v>484</v>
      </c>
      <c r="AR110" s="345">
        <v>88</v>
      </c>
      <c r="AS110" s="345">
        <v>165</v>
      </c>
      <c r="AT110" s="345">
        <v>273</v>
      </c>
      <c r="AU110" s="345">
        <v>1335</v>
      </c>
      <c r="AV110" s="345">
        <v>130</v>
      </c>
      <c r="AW110" s="345">
        <v>76</v>
      </c>
      <c r="AX110" s="345">
        <v>171</v>
      </c>
      <c r="AY110" s="345">
        <v>312</v>
      </c>
      <c r="AZ110" s="345">
        <v>1</v>
      </c>
      <c r="BA110" s="345">
        <v>7</v>
      </c>
      <c r="BB110" s="345">
        <v>286</v>
      </c>
      <c r="BC110" s="345">
        <v>86</v>
      </c>
      <c r="BD110" s="345">
        <v>222</v>
      </c>
      <c r="BE110" s="345">
        <v>0</v>
      </c>
      <c r="BF110" s="345">
        <v>2</v>
      </c>
      <c r="BG110" s="345">
        <v>68</v>
      </c>
      <c r="BH110" s="345">
        <v>9</v>
      </c>
      <c r="BI110" s="345">
        <v>58</v>
      </c>
      <c r="BJ110" s="345">
        <v>129</v>
      </c>
      <c r="BK110" s="345">
        <v>8</v>
      </c>
      <c r="BL110" s="345">
        <v>3833</v>
      </c>
      <c r="BM110" s="345">
        <v>1210</v>
      </c>
      <c r="BN110" s="345">
        <v>921</v>
      </c>
      <c r="BO110" s="345">
        <v>340</v>
      </c>
      <c r="BP110" s="345">
        <v>451</v>
      </c>
      <c r="BQ110" s="345">
        <v>18</v>
      </c>
      <c r="BR110" s="345">
        <v>359</v>
      </c>
      <c r="BS110" s="345">
        <v>981</v>
      </c>
      <c r="BT110" s="345">
        <v>3915</v>
      </c>
      <c r="BU110" s="345">
        <v>1185</v>
      </c>
      <c r="BV110" s="345">
        <v>230</v>
      </c>
      <c r="BW110" s="345">
        <v>42</v>
      </c>
      <c r="BX110" s="345">
        <v>42</v>
      </c>
      <c r="BY110" s="345">
        <v>79</v>
      </c>
      <c r="BZ110" s="345">
        <v>1918</v>
      </c>
      <c r="CA110" s="345">
        <v>0</v>
      </c>
      <c r="CB110" s="345">
        <v>59</v>
      </c>
      <c r="CC110" s="345">
        <v>19</v>
      </c>
      <c r="CD110" s="345">
        <v>0</v>
      </c>
      <c r="CE110" s="345">
        <v>24</v>
      </c>
      <c r="CF110" s="345">
        <v>212</v>
      </c>
      <c r="CG110" s="345">
        <v>8</v>
      </c>
      <c r="CH110" s="345">
        <v>429</v>
      </c>
      <c r="CI110" s="345">
        <v>225</v>
      </c>
      <c r="CJ110" s="345">
        <v>12</v>
      </c>
      <c r="CK110" s="345">
        <v>5</v>
      </c>
      <c r="CL110" s="345">
        <v>41</v>
      </c>
      <c r="CM110" s="345">
        <v>369</v>
      </c>
      <c r="CN110" s="345">
        <v>2450</v>
      </c>
      <c r="CO110" s="345">
        <v>264</v>
      </c>
      <c r="CP110" s="345">
        <v>732</v>
      </c>
      <c r="CQ110" s="345">
        <v>286</v>
      </c>
      <c r="CR110" s="345">
        <v>1284</v>
      </c>
      <c r="CS110" s="345">
        <v>426</v>
      </c>
      <c r="CT110" s="345">
        <v>312</v>
      </c>
      <c r="CU110" s="345">
        <v>200</v>
      </c>
      <c r="CV110" s="345">
        <v>2</v>
      </c>
      <c r="CW110" s="345">
        <v>106</v>
      </c>
      <c r="CX110" s="345">
        <v>668</v>
      </c>
      <c r="CY110" s="345">
        <v>88</v>
      </c>
      <c r="CZ110" s="345">
        <v>268</v>
      </c>
      <c r="DA110" s="345">
        <v>235</v>
      </c>
      <c r="DB110" s="345">
        <v>52</v>
      </c>
      <c r="DC110" s="345">
        <v>533</v>
      </c>
      <c r="DD110" s="345">
        <v>5</v>
      </c>
      <c r="DE110" s="346">
        <v>0</v>
      </c>
      <c r="DF110" s="347">
        <v>34200</v>
      </c>
      <c r="DG110" s="348">
        <v>0</v>
      </c>
      <c r="DH110" s="348">
        <v>0</v>
      </c>
      <c r="DI110" s="348">
        <v>0</v>
      </c>
      <c r="DJ110" s="348">
        <v>0</v>
      </c>
      <c r="DK110" s="348">
        <v>0</v>
      </c>
      <c r="DL110" s="348">
        <v>0</v>
      </c>
      <c r="DM110" s="346">
        <v>0</v>
      </c>
      <c r="DN110" s="347">
        <v>0</v>
      </c>
      <c r="DO110" s="347">
        <v>34200</v>
      </c>
      <c r="DP110" s="346">
        <v>203</v>
      </c>
      <c r="DQ110" s="347">
        <v>203</v>
      </c>
      <c r="DR110" s="347">
        <v>34403</v>
      </c>
      <c r="DS110" s="348">
        <v>0</v>
      </c>
      <c r="DT110" s="347">
        <v>203</v>
      </c>
      <c r="DU110" s="347">
        <v>34403</v>
      </c>
    </row>
    <row r="111" spans="1:125">
      <c r="A111" s="336" t="s">
        <v>339</v>
      </c>
      <c r="B111" s="337" t="s">
        <v>86</v>
      </c>
      <c r="C111" s="352">
        <v>85147</v>
      </c>
      <c r="D111" s="353">
        <v>32560</v>
      </c>
      <c r="E111" s="353">
        <v>6052</v>
      </c>
      <c r="F111" s="353">
        <v>5253</v>
      </c>
      <c r="G111" s="353">
        <v>1412</v>
      </c>
      <c r="H111" s="353">
        <v>277</v>
      </c>
      <c r="I111" s="353">
        <v>5461</v>
      </c>
      <c r="J111" s="353">
        <v>197935</v>
      </c>
      <c r="K111" s="353">
        <v>21086</v>
      </c>
      <c r="L111" s="353">
        <v>197</v>
      </c>
      <c r="M111" s="353">
        <v>0</v>
      </c>
      <c r="N111" s="353">
        <v>8055</v>
      </c>
      <c r="O111" s="353">
        <v>52073</v>
      </c>
      <c r="P111" s="353">
        <v>8993</v>
      </c>
      <c r="Q111" s="353">
        <v>13742</v>
      </c>
      <c r="R111" s="353">
        <v>6150</v>
      </c>
      <c r="S111" s="353">
        <v>38505</v>
      </c>
      <c r="T111" s="353">
        <v>12882</v>
      </c>
      <c r="U111" s="353">
        <v>0</v>
      </c>
      <c r="V111" s="353">
        <v>8980</v>
      </c>
      <c r="W111" s="353">
        <v>0</v>
      </c>
      <c r="X111" s="353">
        <v>2549</v>
      </c>
      <c r="Y111" s="353">
        <v>0</v>
      </c>
      <c r="Z111" s="353">
        <v>0</v>
      </c>
      <c r="AA111" s="353">
        <v>115045</v>
      </c>
      <c r="AB111" s="353">
        <v>37233</v>
      </c>
      <c r="AC111" s="353">
        <v>448</v>
      </c>
      <c r="AD111" s="353">
        <v>3361</v>
      </c>
      <c r="AE111" s="353">
        <v>51978</v>
      </c>
      <c r="AF111" s="353">
        <v>638</v>
      </c>
      <c r="AG111" s="353">
        <v>18683</v>
      </c>
      <c r="AH111" s="353">
        <v>17176</v>
      </c>
      <c r="AI111" s="353">
        <v>10409</v>
      </c>
      <c r="AJ111" s="353">
        <v>153</v>
      </c>
      <c r="AK111" s="353">
        <v>8851</v>
      </c>
      <c r="AL111" s="353">
        <v>249</v>
      </c>
      <c r="AM111" s="353">
        <v>625</v>
      </c>
      <c r="AN111" s="353">
        <v>10884</v>
      </c>
      <c r="AO111" s="353">
        <v>6298</v>
      </c>
      <c r="AP111" s="353">
        <v>15254</v>
      </c>
      <c r="AQ111" s="353">
        <v>40824</v>
      </c>
      <c r="AR111" s="353">
        <v>23490</v>
      </c>
      <c r="AS111" s="353">
        <v>19777</v>
      </c>
      <c r="AT111" s="353">
        <v>19783</v>
      </c>
      <c r="AU111" s="353">
        <v>113935</v>
      </c>
      <c r="AV111" s="353">
        <v>30381</v>
      </c>
      <c r="AW111" s="353">
        <v>39093</v>
      </c>
      <c r="AX111" s="353">
        <v>161861</v>
      </c>
      <c r="AY111" s="353">
        <v>68067</v>
      </c>
      <c r="AZ111" s="353">
        <v>2527</v>
      </c>
      <c r="BA111" s="353">
        <v>6063</v>
      </c>
      <c r="BB111" s="353">
        <v>21390</v>
      </c>
      <c r="BC111" s="353">
        <v>38784</v>
      </c>
      <c r="BD111" s="353">
        <v>100051</v>
      </c>
      <c r="BE111" s="353">
        <v>0</v>
      </c>
      <c r="BF111" s="353">
        <v>2113</v>
      </c>
      <c r="BG111" s="353">
        <v>79478</v>
      </c>
      <c r="BH111" s="353">
        <v>1010</v>
      </c>
      <c r="BI111" s="353">
        <v>6301</v>
      </c>
      <c r="BJ111" s="353">
        <v>54925</v>
      </c>
      <c r="BK111" s="353">
        <v>2840</v>
      </c>
      <c r="BL111" s="353">
        <v>116742</v>
      </c>
      <c r="BM111" s="353">
        <v>35588</v>
      </c>
      <c r="BN111" s="353">
        <v>93521</v>
      </c>
      <c r="BO111" s="353">
        <v>18622</v>
      </c>
      <c r="BP111" s="353">
        <v>74460</v>
      </c>
      <c r="BQ111" s="353">
        <v>6164</v>
      </c>
      <c r="BR111" s="353">
        <v>20076</v>
      </c>
      <c r="BS111" s="353">
        <v>14911</v>
      </c>
      <c r="BT111" s="353">
        <v>166986</v>
      </c>
      <c r="BU111" s="353">
        <v>75603</v>
      </c>
      <c r="BV111" s="353">
        <v>7616</v>
      </c>
      <c r="BW111" s="353">
        <v>8818</v>
      </c>
      <c r="BX111" s="353">
        <v>46839</v>
      </c>
      <c r="BY111" s="353">
        <v>3332</v>
      </c>
      <c r="BZ111" s="353">
        <v>41335</v>
      </c>
      <c r="CA111" s="353">
        <v>113061</v>
      </c>
      <c r="CB111" s="353">
        <v>3682</v>
      </c>
      <c r="CC111" s="353">
        <v>2099</v>
      </c>
      <c r="CD111" s="353">
        <v>31</v>
      </c>
      <c r="CE111" s="353">
        <v>2578</v>
      </c>
      <c r="CF111" s="353">
        <v>7654</v>
      </c>
      <c r="CG111" s="353">
        <v>1382</v>
      </c>
      <c r="CH111" s="353">
        <v>52242</v>
      </c>
      <c r="CI111" s="353">
        <v>14091</v>
      </c>
      <c r="CJ111" s="353">
        <v>5256</v>
      </c>
      <c r="CK111" s="353">
        <v>2962</v>
      </c>
      <c r="CL111" s="353">
        <v>11077</v>
      </c>
      <c r="CM111" s="353">
        <v>121129</v>
      </c>
      <c r="CN111" s="353">
        <v>41877</v>
      </c>
      <c r="CO111" s="353">
        <v>25404</v>
      </c>
      <c r="CP111" s="353">
        <v>176335</v>
      </c>
      <c r="CQ111" s="353">
        <v>7853</v>
      </c>
      <c r="CR111" s="353">
        <v>31957</v>
      </c>
      <c r="CS111" s="353">
        <v>24801</v>
      </c>
      <c r="CT111" s="353">
        <v>24100</v>
      </c>
      <c r="CU111" s="353">
        <v>9422</v>
      </c>
      <c r="CV111" s="353">
        <v>6247</v>
      </c>
      <c r="CW111" s="353">
        <v>48576</v>
      </c>
      <c r="CX111" s="353">
        <v>42702</v>
      </c>
      <c r="CY111" s="353">
        <v>25393</v>
      </c>
      <c r="CZ111" s="353">
        <v>99523</v>
      </c>
      <c r="DA111" s="353">
        <v>10270</v>
      </c>
      <c r="DB111" s="353">
        <v>11895</v>
      </c>
      <c r="DC111" s="353">
        <v>15673</v>
      </c>
      <c r="DD111" s="353">
        <v>10728</v>
      </c>
      <c r="DE111" s="354">
        <v>19652</v>
      </c>
      <c r="DF111" s="355">
        <v>3337552</v>
      </c>
      <c r="DG111" s="353">
        <v>111768</v>
      </c>
      <c r="DH111" s="353">
        <v>2360200</v>
      </c>
      <c r="DI111" s="353">
        <v>864237</v>
      </c>
      <c r="DJ111" s="353">
        <v>209555</v>
      </c>
      <c r="DK111" s="353">
        <v>317557</v>
      </c>
      <c r="DL111" s="353">
        <v>657036</v>
      </c>
      <c r="DM111" s="356">
        <v>3831</v>
      </c>
      <c r="DN111" s="355">
        <v>4524184</v>
      </c>
      <c r="DO111" s="355">
        <v>7861736</v>
      </c>
      <c r="DP111" s="354">
        <v>2750146</v>
      </c>
      <c r="DQ111" s="355">
        <v>7274330</v>
      </c>
      <c r="DR111" s="355">
        <v>10611882</v>
      </c>
      <c r="DS111" s="353">
        <v>-3266928</v>
      </c>
      <c r="DT111" s="355">
        <v>4007402</v>
      </c>
      <c r="DU111" s="355">
        <v>7344954</v>
      </c>
    </row>
    <row r="112" spans="1:125">
      <c r="A112" s="336" t="s">
        <v>340</v>
      </c>
      <c r="B112" s="357" t="s">
        <v>341</v>
      </c>
      <c r="C112" s="352">
        <v>353</v>
      </c>
      <c r="D112" s="353">
        <v>48</v>
      </c>
      <c r="E112" s="353">
        <v>135</v>
      </c>
      <c r="F112" s="353">
        <v>117</v>
      </c>
      <c r="G112" s="353">
        <v>115</v>
      </c>
      <c r="H112" s="353">
        <v>23</v>
      </c>
      <c r="I112" s="353">
        <v>439</v>
      </c>
      <c r="J112" s="353">
        <v>2654</v>
      </c>
      <c r="K112" s="353">
        <v>555</v>
      </c>
      <c r="L112" s="353">
        <v>6</v>
      </c>
      <c r="M112" s="353">
        <v>0</v>
      </c>
      <c r="N112" s="353">
        <v>134</v>
      </c>
      <c r="O112" s="353">
        <v>1199</v>
      </c>
      <c r="P112" s="353">
        <v>158</v>
      </c>
      <c r="Q112" s="353">
        <v>430</v>
      </c>
      <c r="R112" s="353">
        <v>158</v>
      </c>
      <c r="S112" s="353">
        <v>1389</v>
      </c>
      <c r="T112" s="353">
        <v>568</v>
      </c>
      <c r="U112" s="353">
        <v>0</v>
      </c>
      <c r="V112" s="353">
        <v>333</v>
      </c>
      <c r="W112" s="353">
        <v>0</v>
      </c>
      <c r="X112" s="353">
        <v>11</v>
      </c>
      <c r="Y112" s="353">
        <v>0</v>
      </c>
      <c r="Z112" s="353">
        <v>0</v>
      </c>
      <c r="AA112" s="353">
        <v>4059</v>
      </c>
      <c r="AB112" s="353">
        <v>824</v>
      </c>
      <c r="AC112" s="353">
        <v>2</v>
      </c>
      <c r="AD112" s="353">
        <v>53</v>
      </c>
      <c r="AE112" s="353">
        <v>1532</v>
      </c>
      <c r="AF112" s="353">
        <v>27</v>
      </c>
      <c r="AG112" s="353">
        <v>676</v>
      </c>
      <c r="AH112" s="353">
        <v>586</v>
      </c>
      <c r="AI112" s="353">
        <v>339</v>
      </c>
      <c r="AJ112" s="353">
        <v>4</v>
      </c>
      <c r="AK112" s="353">
        <v>300</v>
      </c>
      <c r="AL112" s="353">
        <v>10</v>
      </c>
      <c r="AM112" s="353">
        <v>2</v>
      </c>
      <c r="AN112" s="353">
        <v>120</v>
      </c>
      <c r="AO112" s="353">
        <v>24</v>
      </c>
      <c r="AP112" s="353">
        <v>108</v>
      </c>
      <c r="AQ112" s="353">
        <v>585</v>
      </c>
      <c r="AR112" s="353">
        <v>729</v>
      </c>
      <c r="AS112" s="353">
        <v>599</v>
      </c>
      <c r="AT112" s="353">
        <v>570</v>
      </c>
      <c r="AU112" s="353">
        <v>3721</v>
      </c>
      <c r="AV112" s="353">
        <v>962</v>
      </c>
      <c r="AW112" s="353">
        <v>1317</v>
      </c>
      <c r="AX112" s="353">
        <v>3731</v>
      </c>
      <c r="AY112" s="353">
        <v>1260</v>
      </c>
      <c r="AZ112" s="353">
        <v>47</v>
      </c>
      <c r="BA112" s="353">
        <v>260</v>
      </c>
      <c r="BB112" s="353">
        <v>272</v>
      </c>
      <c r="BC112" s="353">
        <v>372</v>
      </c>
      <c r="BD112" s="353">
        <v>7083</v>
      </c>
      <c r="BE112" s="353">
        <v>0</v>
      </c>
      <c r="BF112" s="353">
        <v>21</v>
      </c>
      <c r="BG112" s="353">
        <v>845</v>
      </c>
      <c r="BH112" s="353">
        <v>21</v>
      </c>
      <c r="BI112" s="353">
        <v>66</v>
      </c>
      <c r="BJ112" s="353">
        <v>1563</v>
      </c>
      <c r="BK112" s="353">
        <v>37</v>
      </c>
      <c r="BL112" s="353">
        <v>5418</v>
      </c>
      <c r="BM112" s="353">
        <v>954</v>
      </c>
      <c r="BN112" s="353">
        <v>3765</v>
      </c>
      <c r="BO112" s="353">
        <v>492</v>
      </c>
      <c r="BP112" s="353">
        <v>1560</v>
      </c>
      <c r="BQ112" s="353">
        <v>108</v>
      </c>
      <c r="BR112" s="353">
        <v>608</v>
      </c>
      <c r="BS112" s="353">
        <v>1112</v>
      </c>
      <c r="BT112" s="353">
        <v>11366</v>
      </c>
      <c r="BU112" s="353">
        <v>7340</v>
      </c>
      <c r="BV112" s="353">
        <v>337</v>
      </c>
      <c r="BW112" s="353">
        <v>477</v>
      </c>
      <c r="BX112" s="353">
        <v>0</v>
      </c>
      <c r="BY112" s="353">
        <v>176</v>
      </c>
      <c r="BZ112" s="353">
        <v>2457</v>
      </c>
      <c r="CA112" s="353">
        <v>0</v>
      </c>
      <c r="CB112" s="353">
        <v>247</v>
      </c>
      <c r="CC112" s="353">
        <v>28</v>
      </c>
      <c r="CD112" s="353">
        <v>4</v>
      </c>
      <c r="CE112" s="353">
        <v>126</v>
      </c>
      <c r="CF112" s="353">
        <v>670</v>
      </c>
      <c r="CG112" s="353">
        <v>204</v>
      </c>
      <c r="CH112" s="353">
        <v>951</v>
      </c>
      <c r="CI112" s="353">
        <v>455</v>
      </c>
      <c r="CJ112" s="353">
        <v>312</v>
      </c>
      <c r="CK112" s="353">
        <v>6</v>
      </c>
      <c r="CL112" s="353">
        <v>990</v>
      </c>
      <c r="CM112" s="353">
        <v>4482</v>
      </c>
      <c r="CN112" s="353">
        <v>1336</v>
      </c>
      <c r="CO112" s="353">
        <v>1663</v>
      </c>
      <c r="CP112" s="353">
        <v>2998</v>
      </c>
      <c r="CQ112" s="353">
        <v>337</v>
      </c>
      <c r="CR112" s="353">
        <v>2523</v>
      </c>
      <c r="CS112" s="353">
        <v>1879</v>
      </c>
      <c r="CT112" s="353">
        <v>2865</v>
      </c>
      <c r="CU112" s="353">
        <v>226</v>
      </c>
      <c r="CV112" s="353">
        <v>188</v>
      </c>
      <c r="CW112" s="353">
        <v>1056</v>
      </c>
      <c r="CX112" s="353">
        <v>2913</v>
      </c>
      <c r="CY112" s="353">
        <v>1121</v>
      </c>
      <c r="CZ112" s="353">
        <v>2650</v>
      </c>
      <c r="DA112" s="353">
        <v>1599</v>
      </c>
      <c r="DB112" s="353">
        <v>916</v>
      </c>
      <c r="DC112" s="353">
        <v>1159</v>
      </c>
      <c r="DD112" s="353">
        <v>0</v>
      </c>
      <c r="DE112" s="354">
        <v>142</v>
      </c>
      <c r="DF112" s="355">
        <v>111768</v>
      </c>
      <c r="DG112" s="353"/>
      <c r="DH112" s="353"/>
      <c r="DI112" s="353"/>
      <c r="DJ112" s="353"/>
      <c r="DK112" s="353"/>
      <c r="DL112" s="353"/>
      <c r="DM112" s="353"/>
      <c r="DN112" s="353"/>
      <c r="DO112" s="353"/>
      <c r="DP112" s="353"/>
      <c r="DQ112" s="353"/>
      <c r="DR112" s="353"/>
      <c r="DS112" s="353"/>
      <c r="DT112" s="353"/>
      <c r="DU112" s="353"/>
    </row>
    <row r="113" spans="1:125">
      <c r="A113" s="349" t="s">
        <v>342</v>
      </c>
      <c r="B113" s="358" t="s">
        <v>343</v>
      </c>
      <c r="C113" s="344">
        <v>17786</v>
      </c>
      <c r="D113" s="345">
        <v>2292</v>
      </c>
      <c r="E113" s="345">
        <v>5342</v>
      </c>
      <c r="F113" s="345">
        <v>6745</v>
      </c>
      <c r="G113" s="345">
        <v>507</v>
      </c>
      <c r="H113" s="345">
        <v>70</v>
      </c>
      <c r="I113" s="345">
        <v>1840</v>
      </c>
      <c r="J113" s="345">
        <v>39568</v>
      </c>
      <c r="K113" s="345">
        <v>7966</v>
      </c>
      <c r="L113" s="345">
        <v>42</v>
      </c>
      <c r="M113" s="345">
        <v>0</v>
      </c>
      <c r="N113" s="345">
        <v>2546</v>
      </c>
      <c r="O113" s="345">
        <v>15772</v>
      </c>
      <c r="P113" s="345">
        <v>2683</v>
      </c>
      <c r="Q113" s="345">
        <v>6132</v>
      </c>
      <c r="R113" s="345">
        <v>452</v>
      </c>
      <c r="S113" s="345">
        <v>6100</v>
      </c>
      <c r="T113" s="345">
        <v>7905</v>
      </c>
      <c r="U113" s="345">
        <v>0</v>
      </c>
      <c r="V113" s="345">
        <v>745</v>
      </c>
      <c r="W113" s="345">
        <v>0</v>
      </c>
      <c r="X113" s="345">
        <v>241</v>
      </c>
      <c r="Y113" s="345">
        <v>0</v>
      </c>
      <c r="Z113" s="345">
        <v>0</v>
      </c>
      <c r="AA113" s="345">
        <v>8669</v>
      </c>
      <c r="AB113" s="345">
        <v>5177</v>
      </c>
      <c r="AC113" s="345">
        <v>50</v>
      </c>
      <c r="AD113" s="345">
        <v>490</v>
      </c>
      <c r="AE113" s="345">
        <v>14378</v>
      </c>
      <c r="AF113" s="345">
        <v>1282</v>
      </c>
      <c r="AG113" s="345">
        <v>4095</v>
      </c>
      <c r="AH113" s="345">
        <v>8418</v>
      </c>
      <c r="AI113" s="345">
        <v>3098</v>
      </c>
      <c r="AJ113" s="345">
        <v>77</v>
      </c>
      <c r="AK113" s="345">
        <v>3419</v>
      </c>
      <c r="AL113" s="345">
        <v>92</v>
      </c>
      <c r="AM113" s="345">
        <v>213</v>
      </c>
      <c r="AN113" s="345">
        <v>11122</v>
      </c>
      <c r="AO113" s="345">
        <v>792</v>
      </c>
      <c r="AP113" s="345">
        <v>2194</v>
      </c>
      <c r="AQ113" s="345">
        <v>6233</v>
      </c>
      <c r="AR113" s="345">
        <v>8201</v>
      </c>
      <c r="AS113" s="345">
        <v>11824</v>
      </c>
      <c r="AT113" s="345">
        <v>12415</v>
      </c>
      <c r="AU113" s="345">
        <v>46171</v>
      </c>
      <c r="AV113" s="345">
        <v>8322</v>
      </c>
      <c r="AW113" s="345">
        <v>7779</v>
      </c>
      <c r="AX113" s="345">
        <v>62187</v>
      </c>
      <c r="AY113" s="345">
        <v>19968</v>
      </c>
      <c r="AZ113" s="345">
        <v>775</v>
      </c>
      <c r="BA113" s="345">
        <v>2496</v>
      </c>
      <c r="BB113" s="345">
        <v>5924</v>
      </c>
      <c r="BC113" s="345">
        <v>8535</v>
      </c>
      <c r="BD113" s="345">
        <v>14216</v>
      </c>
      <c r="BE113" s="345">
        <v>0</v>
      </c>
      <c r="BF113" s="345">
        <v>446</v>
      </c>
      <c r="BG113" s="345">
        <v>29527</v>
      </c>
      <c r="BH113" s="345">
        <v>245</v>
      </c>
      <c r="BI113" s="345">
        <v>2992</v>
      </c>
      <c r="BJ113" s="345">
        <v>12355</v>
      </c>
      <c r="BK113" s="345">
        <v>623</v>
      </c>
      <c r="BL113" s="345">
        <v>54292</v>
      </c>
      <c r="BM113" s="345">
        <v>14878</v>
      </c>
      <c r="BN113" s="345">
        <v>49634</v>
      </c>
      <c r="BO113" s="345">
        <v>11642</v>
      </c>
      <c r="BP113" s="345">
        <v>16436</v>
      </c>
      <c r="BQ113" s="345">
        <v>1473</v>
      </c>
      <c r="BR113" s="345">
        <v>10615</v>
      </c>
      <c r="BS113" s="345">
        <v>20320</v>
      </c>
      <c r="BT113" s="345">
        <v>237434</v>
      </c>
      <c r="BU113" s="345">
        <v>59593</v>
      </c>
      <c r="BV113" s="345">
        <v>4741</v>
      </c>
      <c r="BW113" s="345">
        <v>10631</v>
      </c>
      <c r="BX113" s="345">
        <v>0</v>
      </c>
      <c r="BY113" s="345">
        <v>7309</v>
      </c>
      <c r="BZ113" s="345">
        <v>63028</v>
      </c>
      <c r="CA113" s="345">
        <v>0</v>
      </c>
      <c r="CB113" s="345">
        <v>933</v>
      </c>
      <c r="CC113" s="345">
        <v>249</v>
      </c>
      <c r="CD113" s="345">
        <v>61</v>
      </c>
      <c r="CE113" s="345">
        <v>1562</v>
      </c>
      <c r="CF113" s="345">
        <v>5407</v>
      </c>
      <c r="CG113" s="345">
        <v>8233</v>
      </c>
      <c r="CH113" s="345">
        <v>7459</v>
      </c>
      <c r="CI113" s="345">
        <v>6565</v>
      </c>
      <c r="CJ113" s="345">
        <v>12359</v>
      </c>
      <c r="CK113" s="345">
        <v>813</v>
      </c>
      <c r="CL113" s="345">
        <v>5277</v>
      </c>
      <c r="CM113" s="345">
        <v>137951</v>
      </c>
      <c r="CN113" s="345">
        <v>139042</v>
      </c>
      <c r="CO113" s="345">
        <v>24130</v>
      </c>
      <c r="CP113" s="345">
        <v>183361</v>
      </c>
      <c r="CQ113" s="345">
        <v>10564</v>
      </c>
      <c r="CR113" s="345">
        <v>65684</v>
      </c>
      <c r="CS113" s="345">
        <v>83117</v>
      </c>
      <c r="CT113" s="345">
        <v>25445</v>
      </c>
      <c r="CU113" s="345">
        <v>6244</v>
      </c>
      <c r="CV113" s="345">
        <v>1713</v>
      </c>
      <c r="CW113" s="345">
        <v>17770</v>
      </c>
      <c r="CX113" s="345">
        <v>52404</v>
      </c>
      <c r="CY113" s="345">
        <v>18320</v>
      </c>
      <c r="CZ113" s="345">
        <v>39538</v>
      </c>
      <c r="DA113" s="345">
        <v>11921</v>
      </c>
      <c r="DB113" s="345">
        <v>9398</v>
      </c>
      <c r="DC113" s="345">
        <v>10328</v>
      </c>
      <c r="DD113" s="345">
        <v>0</v>
      </c>
      <c r="DE113" s="346">
        <v>366</v>
      </c>
      <c r="DF113" s="347">
        <v>1897774</v>
      </c>
      <c r="DG113" s="348"/>
      <c r="DH113" s="348"/>
      <c r="DI113" s="348"/>
      <c r="DJ113" s="348"/>
      <c r="DK113" s="348"/>
      <c r="DL113" s="348"/>
      <c r="DM113" s="348"/>
      <c r="DN113" s="348"/>
      <c r="DO113" s="348"/>
      <c r="DP113" s="348"/>
      <c r="DQ113" s="348"/>
      <c r="DR113" s="348"/>
      <c r="DS113" s="348"/>
      <c r="DT113" s="348"/>
      <c r="DU113" s="348"/>
    </row>
    <row r="114" spans="1:125">
      <c r="A114" s="349" t="s">
        <v>344</v>
      </c>
      <c r="B114" s="358" t="s">
        <v>345</v>
      </c>
      <c r="C114" s="344">
        <v>55191</v>
      </c>
      <c r="D114" s="345">
        <v>2842</v>
      </c>
      <c r="E114" s="345">
        <v>2367</v>
      </c>
      <c r="F114" s="345">
        <v>2369</v>
      </c>
      <c r="G114" s="345">
        <v>670</v>
      </c>
      <c r="H114" s="345">
        <v>117</v>
      </c>
      <c r="I114" s="345">
        <v>92</v>
      </c>
      <c r="J114" s="345">
        <v>27831</v>
      </c>
      <c r="K114" s="345">
        <v>2047</v>
      </c>
      <c r="L114" s="345">
        <v>56</v>
      </c>
      <c r="M114" s="345">
        <v>0</v>
      </c>
      <c r="N114" s="345">
        <v>-427</v>
      </c>
      <c r="O114" s="345">
        <v>8994</v>
      </c>
      <c r="P114" s="345">
        <v>2392</v>
      </c>
      <c r="Q114" s="345">
        <v>690</v>
      </c>
      <c r="R114" s="345">
        <v>374</v>
      </c>
      <c r="S114" s="345">
        <v>11215</v>
      </c>
      <c r="T114" s="345">
        <v>2213</v>
      </c>
      <c r="U114" s="345">
        <v>0</v>
      </c>
      <c r="V114" s="345">
        <v>1989</v>
      </c>
      <c r="W114" s="345">
        <v>0</v>
      </c>
      <c r="X114" s="345">
        <v>-70</v>
      </c>
      <c r="Y114" s="345">
        <v>0</v>
      </c>
      <c r="Z114" s="345">
        <v>0</v>
      </c>
      <c r="AA114" s="345">
        <v>46700</v>
      </c>
      <c r="AB114" s="345">
        <v>5902</v>
      </c>
      <c r="AC114" s="345">
        <v>-11</v>
      </c>
      <c r="AD114" s="345">
        <v>830</v>
      </c>
      <c r="AE114" s="345">
        <v>4177</v>
      </c>
      <c r="AF114" s="345">
        <v>-824</v>
      </c>
      <c r="AG114" s="345">
        <v>5465</v>
      </c>
      <c r="AH114" s="345">
        <v>2143</v>
      </c>
      <c r="AI114" s="345">
        <v>4202</v>
      </c>
      <c r="AJ114" s="345">
        <v>44</v>
      </c>
      <c r="AK114" s="345">
        <v>2405</v>
      </c>
      <c r="AL114" s="345">
        <v>-21</v>
      </c>
      <c r="AM114" s="345">
        <v>-92</v>
      </c>
      <c r="AN114" s="345">
        <v>-4836</v>
      </c>
      <c r="AO114" s="345">
        <v>1105</v>
      </c>
      <c r="AP114" s="345">
        <v>5613</v>
      </c>
      <c r="AQ114" s="345">
        <v>3899</v>
      </c>
      <c r="AR114" s="345">
        <v>2738</v>
      </c>
      <c r="AS114" s="345">
        <v>2756</v>
      </c>
      <c r="AT114" s="345">
        <v>-397</v>
      </c>
      <c r="AU114" s="345">
        <v>24137</v>
      </c>
      <c r="AV114" s="345">
        <v>4562</v>
      </c>
      <c r="AW114" s="345">
        <v>2820</v>
      </c>
      <c r="AX114" s="345">
        <v>-18399</v>
      </c>
      <c r="AY114" s="345">
        <v>-1654</v>
      </c>
      <c r="AZ114" s="345">
        <v>-277</v>
      </c>
      <c r="BA114" s="345">
        <v>-743</v>
      </c>
      <c r="BB114" s="345">
        <v>1881</v>
      </c>
      <c r="BC114" s="345">
        <v>134</v>
      </c>
      <c r="BD114" s="345">
        <v>-11195</v>
      </c>
      <c r="BE114" s="345">
        <v>0</v>
      </c>
      <c r="BF114" s="345">
        <v>-189</v>
      </c>
      <c r="BG114" s="345">
        <v>-11969</v>
      </c>
      <c r="BH114" s="345">
        <v>169</v>
      </c>
      <c r="BI114" s="345">
        <v>-978</v>
      </c>
      <c r="BJ114" s="345">
        <v>9986</v>
      </c>
      <c r="BK114" s="345">
        <v>347</v>
      </c>
      <c r="BL114" s="345">
        <v>25839</v>
      </c>
      <c r="BM114" s="345">
        <v>8054</v>
      </c>
      <c r="BN114" s="345">
        <v>12971</v>
      </c>
      <c r="BO114" s="345">
        <v>5284</v>
      </c>
      <c r="BP114" s="345">
        <v>-8769</v>
      </c>
      <c r="BQ114" s="345">
        <v>-144</v>
      </c>
      <c r="BR114" s="345">
        <v>1475</v>
      </c>
      <c r="BS114" s="345">
        <v>3837</v>
      </c>
      <c r="BT114" s="345">
        <v>50203</v>
      </c>
      <c r="BU114" s="345">
        <v>75725</v>
      </c>
      <c r="BV114" s="345">
        <v>6107</v>
      </c>
      <c r="BW114" s="345">
        <v>11834</v>
      </c>
      <c r="BX114" s="345">
        <v>257585</v>
      </c>
      <c r="BY114" s="345">
        <v>-4263</v>
      </c>
      <c r="BZ114" s="345">
        <v>18517</v>
      </c>
      <c r="CA114" s="345">
        <v>0</v>
      </c>
      <c r="CB114" s="345">
        <v>761</v>
      </c>
      <c r="CC114" s="345">
        <v>74</v>
      </c>
      <c r="CD114" s="345">
        <v>8</v>
      </c>
      <c r="CE114" s="345">
        <v>957</v>
      </c>
      <c r="CF114" s="345">
        <v>5548</v>
      </c>
      <c r="CG114" s="345">
        <v>-3774</v>
      </c>
      <c r="CH114" s="345">
        <v>28763</v>
      </c>
      <c r="CI114" s="345">
        <v>1363</v>
      </c>
      <c r="CJ114" s="345">
        <v>-5757</v>
      </c>
      <c r="CK114" s="345">
        <v>-882</v>
      </c>
      <c r="CL114" s="345">
        <v>1691</v>
      </c>
      <c r="CM114" s="345">
        <v>0</v>
      </c>
      <c r="CN114" s="345">
        <v>1173</v>
      </c>
      <c r="CO114" s="345">
        <v>1027</v>
      </c>
      <c r="CP114" s="345">
        <v>19932</v>
      </c>
      <c r="CQ114" s="345">
        <v>781</v>
      </c>
      <c r="CR114" s="345">
        <v>1186</v>
      </c>
      <c r="CS114" s="345">
        <v>-8002</v>
      </c>
      <c r="CT114" s="345">
        <v>2534</v>
      </c>
      <c r="CU114" s="345">
        <v>2859</v>
      </c>
      <c r="CV114" s="345">
        <v>-826</v>
      </c>
      <c r="CW114" s="345">
        <v>10647</v>
      </c>
      <c r="CX114" s="345">
        <v>39826</v>
      </c>
      <c r="CY114" s="345">
        <v>-3793</v>
      </c>
      <c r="CZ114" s="345">
        <v>13759</v>
      </c>
      <c r="DA114" s="345">
        <v>4244</v>
      </c>
      <c r="DB114" s="345">
        <v>8395</v>
      </c>
      <c r="DC114" s="345">
        <v>7453</v>
      </c>
      <c r="DD114" s="345">
        <v>0</v>
      </c>
      <c r="DE114" s="346">
        <v>11406</v>
      </c>
      <c r="DF114" s="347">
        <v>806990</v>
      </c>
      <c r="DG114" s="348"/>
      <c r="DH114" s="348"/>
      <c r="DI114" s="348"/>
      <c r="DJ114" s="348"/>
      <c r="DK114" s="348"/>
      <c r="DL114" s="348"/>
      <c r="DM114" s="348"/>
      <c r="DN114" s="348"/>
      <c r="DO114" s="348"/>
      <c r="DP114" s="348"/>
      <c r="DQ114" s="348"/>
      <c r="DR114" s="348"/>
      <c r="DS114" s="348"/>
      <c r="DT114" s="348"/>
      <c r="DU114" s="348"/>
    </row>
    <row r="115" spans="1:125">
      <c r="A115" s="349" t="s">
        <v>346</v>
      </c>
      <c r="B115" s="358" t="s">
        <v>347</v>
      </c>
      <c r="C115" s="344">
        <v>42052</v>
      </c>
      <c r="D115" s="345">
        <v>3977</v>
      </c>
      <c r="E115" s="345">
        <v>1482</v>
      </c>
      <c r="F115" s="345">
        <v>1330</v>
      </c>
      <c r="G115" s="345">
        <v>324</v>
      </c>
      <c r="H115" s="345">
        <v>85</v>
      </c>
      <c r="I115" s="345">
        <v>822</v>
      </c>
      <c r="J115" s="345">
        <v>12076</v>
      </c>
      <c r="K115" s="345">
        <v>1967</v>
      </c>
      <c r="L115" s="345">
        <v>5</v>
      </c>
      <c r="M115" s="345">
        <v>0</v>
      </c>
      <c r="N115" s="345">
        <v>939</v>
      </c>
      <c r="O115" s="345">
        <v>7828</v>
      </c>
      <c r="P115" s="345">
        <v>1612</v>
      </c>
      <c r="Q115" s="345">
        <v>932</v>
      </c>
      <c r="R115" s="345">
        <v>147</v>
      </c>
      <c r="S115" s="345">
        <v>2694</v>
      </c>
      <c r="T115" s="345">
        <v>4655</v>
      </c>
      <c r="U115" s="345">
        <v>0</v>
      </c>
      <c r="V115" s="345">
        <v>733</v>
      </c>
      <c r="W115" s="345">
        <v>0</v>
      </c>
      <c r="X115" s="345">
        <v>1074</v>
      </c>
      <c r="Y115" s="345">
        <v>0</v>
      </c>
      <c r="Z115" s="345">
        <v>0</v>
      </c>
      <c r="AA115" s="345">
        <v>26328</v>
      </c>
      <c r="AB115" s="345">
        <v>3232</v>
      </c>
      <c r="AC115" s="345">
        <v>15</v>
      </c>
      <c r="AD115" s="345">
        <v>254</v>
      </c>
      <c r="AE115" s="345">
        <v>4071</v>
      </c>
      <c r="AF115" s="345">
        <v>81</v>
      </c>
      <c r="AG115" s="345">
        <v>969</v>
      </c>
      <c r="AH115" s="345">
        <v>2785</v>
      </c>
      <c r="AI115" s="345">
        <v>2570</v>
      </c>
      <c r="AJ115" s="345">
        <v>26</v>
      </c>
      <c r="AK115" s="345">
        <v>395</v>
      </c>
      <c r="AL115" s="345">
        <v>30</v>
      </c>
      <c r="AM115" s="345">
        <v>25</v>
      </c>
      <c r="AN115" s="345">
        <v>479</v>
      </c>
      <c r="AO115" s="345">
        <v>444</v>
      </c>
      <c r="AP115" s="345">
        <v>769</v>
      </c>
      <c r="AQ115" s="345">
        <v>1841</v>
      </c>
      <c r="AR115" s="345">
        <v>2793</v>
      </c>
      <c r="AS115" s="345">
        <v>4536</v>
      </c>
      <c r="AT115" s="345">
        <v>3980</v>
      </c>
      <c r="AU115" s="345">
        <v>18863</v>
      </c>
      <c r="AV115" s="345">
        <v>1978</v>
      </c>
      <c r="AW115" s="345">
        <v>11026</v>
      </c>
      <c r="AX115" s="345">
        <v>32617</v>
      </c>
      <c r="AY115" s="345">
        <v>5217</v>
      </c>
      <c r="AZ115" s="345">
        <v>434</v>
      </c>
      <c r="BA115" s="345">
        <v>1480</v>
      </c>
      <c r="BB115" s="345">
        <v>481</v>
      </c>
      <c r="BC115" s="345">
        <v>2315</v>
      </c>
      <c r="BD115" s="345">
        <v>2568</v>
      </c>
      <c r="BE115" s="345">
        <v>0</v>
      </c>
      <c r="BF115" s="345">
        <v>317</v>
      </c>
      <c r="BG115" s="345">
        <v>9996</v>
      </c>
      <c r="BH115" s="345">
        <v>428</v>
      </c>
      <c r="BI115" s="345">
        <v>1754</v>
      </c>
      <c r="BJ115" s="345">
        <v>6026</v>
      </c>
      <c r="BK115" s="345">
        <v>109</v>
      </c>
      <c r="BL115" s="345">
        <v>10478</v>
      </c>
      <c r="BM115" s="345">
        <v>1591</v>
      </c>
      <c r="BN115" s="345">
        <v>19728</v>
      </c>
      <c r="BO115" s="345">
        <v>1306</v>
      </c>
      <c r="BP115" s="345">
        <v>34433</v>
      </c>
      <c r="BQ115" s="345">
        <v>1473</v>
      </c>
      <c r="BR115" s="345">
        <v>12367</v>
      </c>
      <c r="BS115" s="345">
        <v>2848</v>
      </c>
      <c r="BT115" s="345">
        <v>55978</v>
      </c>
      <c r="BU115" s="345">
        <v>17706</v>
      </c>
      <c r="BV115" s="345">
        <v>10496</v>
      </c>
      <c r="BW115" s="345">
        <v>17553</v>
      </c>
      <c r="BX115" s="345">
        <v>188835</v>
      </c>
      <c r="BY115" s="345">
        <v>3370</v>
      </c>
      <c r="BZ115" s="345">
        <v>28020</v>
      </c>
      <c r="CA115" s="345">
        <v>0</v>
      </c>
      <c r="CB115" s="345">
        <v>785</v>
      </c>
      <c r="CC115" s="345">
        <v>360</v>
      </c>
      <c r="CD115" s="345">
        <v>50</v>
      </c>
      <c r="CE115" s="345">
        <v>1741</v>
      </c>
      <c r="CF115" s="345">
        <v>1715</v>
      </c>
      <c r="CG115" s="345">
        <v>1469</v>
      </c>
      <c r="CH115" s="345">
        <v>20181</v>
      </c>
      <c r="CI115" s="345">
        <v>1701</v>
      </c>
      <c r="CJ115" s="345">
        <v>1212</v>
      </c>
      <c r="CK115" s="345">
        <v>29</v>
      </c>
      <c r="CL115" s="345">
        <v>1454</v>
      </c>
      <c r="CM115" s="345">
        <v>0</v>
      </c>
      <c r="CN115" s="345">
        <v>6857</v>
      </c>
      <c r="CO115" s="345">
        <v>3989</v>
      </c>
      <c r="CP115" s="345">
        <v>29723</v>
      </c>
      <c r="CQ115" s="345">
        <v>1093</v>
      </c>
      <c r="CR115" s="345">
        <v>2678</v>
      </c>
      <c r="CS115" s="345">
        <v>10060</v>
      </c>
      <c r="CT115" s="345">
        <v>3737</v>
      </c>
      <c r="CU115" s="345">
        <v>13976</v>
      </c>
      <c r="CV115" s="345">
        <v>671</v>
      </c>
      <c r="CW115" s="345">
        <v>2654</v>
      </c>
      <c r="CX115" s="345">
        <v>14030</v>
      </c>
      <c r="CY115" s="345">
        <v>10803</v>
      </c>
      <c r="CZ115" s="345">
        <v>10134</v>
      </c>
      <c r="DA115" s="345">
        <v>5961</v>
      </c>
      <c r="DB115" s="345">
        <v>6938</v>
      </c>
      <c r="DC115" s="345">
        <v>8910</v>
      </c>
      <c r="DD115" s="345">
        <v>0</v>
      </c>
      <c r="DE115" s="346">
        <v>2418</v>
      </c>
      <c r="DF115" s="347">
        <v>807477</v>
      </c>
      <c r="DG115" s="348"/>
      <c r="DH115" s="348"/>
      <c r="DI115" s="348"/>
      <c r="DJ115" s="348"/>
      <c r="DK115" s="348"/>
      <c r="DL115" s="348"/>
      <c r="DM115" s="348"/>
      <c r="DN115" s="348"/>
      <c r="DO115" s="348"/>
      <c r="DP115" s="348"/>
      <c r="DQ115" s="348"/>
      <c r="DR115" s="348"/>
      <c r="DS115" s="348"/>
      <c r="DT115" s="348"/>
      <c r="DU115" s="348"/>
    </row>
    <row r="116" spans="1:125">
      <c r="A116" s="349" t="s">
        <v>348</v>
      </c>
      <c r="B116" s="358" t="s">
        <v>415</v>
      </c>
      <c r="C116" s="344">
        <v>0</v>
      </c>
      <c r="D116" s="345">
        <v>0</v>
      </c>
      <c r="E116" s="345">
        <v>0</v>
      </c>
      <c r="F116" s="345">
        <v>0</v>
      </c>
      <c r="G116" s="345">
        <v>0</v>
      </c>
      <c r="H116" s="345">
        <v>0</v>
      </c>
      <c r="I116" s="345">
        <v>0</v>
      </c>
      <c r="J116" s="345">
        <v>0</v>
      </c>
      <c r="K116" s="345">
        <v>0</v>
      </c>
      <c r="L116" s="345">
        <v>0</v>
      </c>
      <c r="M116" s="345">
        <v>0</v>
      </c>
      <c r="N116" s="345">
        <v>0</v>
      </c>
      <c r="O116" s="345">
        <v>0</v>
      </c>
      <c r="P116" s="345">
        <v>0</v>
      </c>
      <c r="Q116" s="345">
        <v>0</v>
      </c>
      <c r="R116" s="345">
        <v>0</v>
      </c>
      <c r="S116" s="345">
        <v>0</v>
      </c>
      <c r="T116" s="345">
        <v>0</v>
      </c>
      <c r="U116" s="345">
        <v>0</v>
      </c>
      <c r="V116" s="345">
        <v>0</v>
      </c>
      <c r="W116" s="345">
        <v>0</v>
      </c>
      <c r="X116" s="345">
        <v>0</v>
      </c>
      <c r="Y116" s="345">
        <v>0</v>
      </c>
      <c r="Z116" s="345">
        <v>0</v>
      </c>
      <c r="AA116" s="345">
        <v>0</v>
      </c>
      <c r="AB116" s="345">
        <v>0</v>
      </c>
      <c r="AC116" s="345">
        <v>0</v>
      </c>
      <c r="AD116" s="345">
        <v>0</v>
      </c>
      <c r="AE116" s="345">
        <v>0</v>
      </c>
      <c r="AF116" s="345">
        <v>0</v>
      </c>
      <c r="AG116" s="345">
        <v>0</v>
      </c>
      <c r="AH116" s="345">
        <v>0</v>
      </c>
      <c r="AI116" s="345">
        <v>0</v>
      </c>
      <c r="AJ116" s="345">
        <v>0</v>
      </c>
      <c r="AK116" s="345">
        <v>0</v>
      </c>
      <c r="AL116" s="345">
        <v>0</v>
      </c>
      <c r="AM116" s="345">
        <v>0</v>
      </c>
      <c r="AN116" s="345">
        <v>0</v>
      </c>
      <c r="AO116" s="345">
        <v>0</v>
      </c>
      <c r="AP116" s="345">
        <v>0</v>
      </c>
      <c r="AQ116" s="345">
        <v>0</v>
      </c>
      <c r="AR116" s="345">
        <v>0</v>
      </c>
      <c r="AS116" s="345">
        <v>0</v>
      </c>
      <c r="AT116" s="345">
        <v>0</v>
      </c>
      <c r="AU116" s="345">
        <v>0</v>
      </c>
      <c r="AV116" s="345">
        <v>0</v>
      </c>
      <c r="AW116" s="345">
        <v>0</v>
      </c>
      <c r="AX116" s="345">
        <v>0</v>
      </c>
      <c r="AY116" s="345">
        <v>0</v>
      </c>
      <c r="AZ116" s="345">
        <v>0</v>
      </c>
      <c r="BA116" s="345">
        <v>0</v>
      </c>
      <c r="BB116" s="345">
        <v>0</v>
      </c>
      <c r="BC116" s="345">
        <v>0</v>
      </c>
      <c r="BD116" s="345">
        <v>0</v>
      </c>
      <c r="BE116" s="345">
        <v>0</v>
      </c>
      <c r="BF116" s="345">
        <v>0</v>
      </c>
      <c r="BG116" s="345">
        <v>0</v>
      </c>
      <c r="BH116" s="345">
        <v>0</v>
      </c>
      <c r="BI116" s="345">
        <v>0</v>
      </c>
      <c r="BJ116" s="345">
        <v>0</v>
      </c>
      <c r="BK116" s="345">
        <v>0</v>
      </c>
      <c r="BL116" s="345">
        <v>0</v>
      </c>
      <c r="BM116" s="345">
        <v>0</v>
      </c>
      <c r="BN116" s="345">
        <v>0</v>
      </c>
      <c r="BO116" s="345">
        <v>0</v>
      </c>
      <c r="BP116" s="345">
        <v>0</v>
      </c>
      <c r="BQ116" s="345">
        <v>0</v>
      </c>
      <c r="BR116" s="345">
        <v>1062</v>
      </c>
      <c r="BS116" s="345">
        <v>1338</v>
      </c>
      <c r="BT116" s="345">
        <v>0</v>
      </c>
      <c r="BU116" s="345">
        <v>0</v>
      </c>
      <c r="BV116" s="345">
        <v>0</v>
      </c>
      <c r="BW116" s="345">
        <v>0</v>
      </c>
      <c r="BX116" s="345">
        <v>0</v>
      </c>
      <c r="BY116" s="345">
        <v>0</v>
      </c>
      <c r="BZ116" s="345">
        <v>0</v>
      </c>
      <c r="CA116" s="345">
        <v>0</v>
      </c>
      <c r="CB116" s="345">
        <v>0</v>
      </c>
      <c r="CC116" s="345">
        <v>0</v>
      </c>
      <c r="CD116" s="345">
        <v>0</v>
      </c>
      <c r="CE116" s="345">
        <v>0</v>
      </c>
      <c r="CF116" s="345">
        <v>18</v>
      </c>
      <c r="CG116" s="345">
        <v>0</v>
      </c>
      <c r="CH116" s="345">
        <v>0</v>
      </c>
      <c r="CI116" s="345">
        <v>0</v>
      </c>
      <c r="CJ116" s="345">
        <v>0</v>
      </c>
      <c r="CK116" s="345">
        <v>0</v>
      </c>
      <c r="CL116" s="345">
        <v>0</v>
      </c>
      <c r="CM116" s="345">
        <v>141604</v>
      </c>
      <c r="CN116" s="345">
        <v>39920</v>
      </c>
      <c r="CO116" s="345">
        <v>25278</v>
      </c>
      <c r="CP116" s="345">
        <v>0</v>
      </c>
      <c r="CQ116" s="345">
        <v>26</v>
      </c>
      <c r="CR116" s="345">
        <v>309</v>
      </c>
      <c r="CS116" s="345">
        <v>0</v>
      </c>
      <c r="CT116" s="345">
        <v>0</v>
      </c>
      <c r="CU116" s="345">
        <v>0</v>
      </c>
      <c r="CV116" s="345">
        <v>0</v>
      </c>
      <c r="CW116" s="345">
        <v>0</v>
      </c>
      <c r="CX116" s="345">
        <v>0</v>
      </c>
      <c r="CY116" s="345">
        <v>0</v>
      </c>
      <c r="CZ116" s="345">
        <v>0</v>
      </c>
      <c r="DA116" s="345">
        <v>0</v>
      </c>
      <c r="DB116" s="345">
        <v>0</v>
      </c>
      <c r="DC116" s="345">
        <v>0</v>
      </c>
      <c r="DD116" s="345">
        <v>0</v>
      </c>
      <c r="DE116" s="346">
        <v>0</v>
      </c>
      <c r="DF116" s="347">
        <v>209555</v>
      </c>
      <c r="DG116" s="348"/>
      <c r="DH116" s="348"/>
      <c r="DI116" s="348"/>
      <c r="DJ116" s="348"/>
      <c r="DK116" s="348"/>
      <c r="DL116" s="348"/>
      <c r="DM116" s="348"/>
      <c r="DN116" s="348"/>
      <c r="DO116" s="348"/>
      <c r="DP116" s="348"/>
      <c r="DQ116" s="348"/>
      <c r="DR116" s="348"/>
      <c r="DS116" s="348"/>
      <c r="DT116" s="348"/>
      <c r="DU116" s="348"/>
    </row>
    <row r="117" spans="1:125">
      <c r="A117" s="349" t="s">
        <v>350</v>
      </c>
      <c r="B117" s="358" t="s">
        <v>416</v>
      </c>
      <c r="C117" s="344">
        <v>11251</v>
      </c>
      <c r="D117" s="345">
        <v>735</v>
      </c>
      <c r="E117" s="345">
        <v>460</v>
      </c>
      <c r="F117" s="345">
        <v>471</v>
      </c>
      <c r="G117" s="345">
        <v>188</v>
      </c>
      <c r="H117" s="345">
        <v>109</v>
      </c>
      <c r="I117" s="345">
        <v>431</v>
      </c>
      <c r="J117" s="345">
        <v>4849</v>
      </c>
      <c r="K117" s="345">
        <v>3884</v>
      </c>
      <c r="L117" s="345">
        <v>3</v>
      </c>
      <c r="M117" s="345">
        <v>0</v>
      </c>
      <c r="N117" s="345">
        <v>796</v>
      </c>
      <c r="O117" s="345">
        <v>4037</v>
      </c>
      <c r="P117" s="345">
        <v>559</v>
      </c>
      <c r="Q117" s="345">
        <v>591</v>
      </c>
      <c r="R117" s="345">
        <v>80</v>
      </c>
      <c r="S117" s="345">
        <v>1349</v>
      </c>
      <c r="T117" s="345">
        <v>1039</v>
      </c>
      <c r="U117" s="345">
        <v>0</v>
      </c>
      <c r="V117" s="345">
        <v>368</v>
      </c>
      <c r="W117" s="345">
        <v>0</v>
      </c>
      <c r="X117" s="345">
        <v>54</v>
      </c>
      <c r="Y117" s="345">
        <v>0</v>
      </c>
      <c r="Z117" s="345">
        <v>0</v>
      </c>
      <c r="AA117" s="345">
        <v>6653</v>
      </c>
      <c r="AB117" s="345">
        <v>1146</v>
      </c>
      <c r="AC117" s="345">
        <v>159</v>
      </c>
      <c r="AD117" s="345">
        <v>76</v>
      </c>
      <c r="AE117" s="345">
        <v>3175</v>
      </c>
      <c r="AF117" s="345">
        <v>48</v>
      </c>
      <c r="AG117" s="345">
        <v>785</v>
      </c>
      <c r="AH117" s="345">
        <v>756</v>
      </c>
      <c r="AI117" s="345">
        <v>918</v>
      </c>
      <c r="AJ117" s="345">
        <v>7</v>
      </c>
      <c r="AK117" s="345">
        <v>264</v>
      </c>
      <c r="AL117" s="345">
        <v>16</v>
      </c>
      <c r="AM117" s="345">
        <v>2</v>
      </c>
      <c r="AN117" s="345">
        <v>819</v>
      </c>
      <c r="AO117" s="345">
        <v>147</v>
      </c>
      <c r="AP117" s="345">
        <v>190</v>
      </c>
      <c r="AQ117" s="345">
        <v>463</v>
      </c>
      <c r="AR117" s="345">
        <v>1122</v>
      </c>
      <c r="AS117" s="345">
        <v>1239</v>
      </c>
      <c r="AT117" s="345">
        <v>265</v>
      </c>
      <c r="AU117" s="345">
        <v>1728</v>
      </c>
      <c r="AV117" s="345">
        <v>707</v>
      </c>
      <c r="AW117" s="345">
        <v>868</v>
      </c>
      <c r="AX117" s="345">
        <v>3239</v>
      </c>
      <c r="AY117" s="345">
        <v>214</v>
      </c>
      <c r="AZ117" s="345">
        <v>18</v>
      </c>
      <c r="BA117" s="345">
        <v>47</v>
      </c>
      <c r="BB117" s="345">
        <v>399</v>
      </c>
      <c r="BC117" s="345">
        <v>1865</v>
      </c>
      <c r="BD117" s="345">
        <v>3158</v>
      </c>
      <c r="BE117" s="345">
        <v>0</v>
      </c>
      <c r="BF117" s="345">
        <v>-6</v>
      </c>
      <c r="BG117" s="345">
        <v>182</v>
      </c>
      <c r="BH117" s="345">
        <v>25</v>
      </c>
      <c r="BI117" s="345">
        <v>116</v>
      </c>
      <c r="BJ117" s="345">
        <v>554</v>
      </c>
      <c r="BK117" s="345">
        <v>276</v>
      </c>
      <c r="BL117" s="345">
        <v>8338</v>
      </c>
      <c r="BM117" s="345">
        <v>2211</v>
      </c>
      <c r="BN117" s="345">
        <v>7458</v>
      </c>
      <c r="BO117" s="345">
        <v>1160</v>
      </c>
      <c r="BP117" s="345">
        <v>5899</v>
      </c>
      <c r="BQ117" s="345">
        <v>196</v>
      </c>
      <c r="BR117" s="345">
        <v>1789</v>
      </c>
      <c r="BS117" s="345">
        <v>878</v>
      </c>
      <c r="BT117" s="345">
        <v>21957</v>
      </c>
      <c r="BU117" s="345">
        <v>4705</v>
      </c>
      <c r="BV117" s="345">
        <v>2469</v>
      </c>
      <c r="BW117" s="345">
        <v>1778</v>
      </c>
      <c r="BX117" s="345">
        <v>22115</v>
      </c>
      <c r="BY117" s="345">
        <v>503</v>
      </c>
      <c r="BZ117" s="345">
        <v>12734</v>
      </c>
      <c r="CA117" s="345">
        <v>0</v>
      </c>
      <c r="CB117" s="345">
        <v>100</v>
      </c>
      <c r="CC117" s="345">
        <v>-226</v>
      </c>
      <c r="CD117" s="345">
        <v>15</v>
      </c>
      <c r="CE117" s="345">
        <v>958</v>
      </c>
      <c r="CF117" s="345">
        <v>1534</v>
      </c>
      <c r="CG117" s="345">
        <v>146</v>
      </c>
      <c r="CH117" s="345">
        <v>4229</v>
      </c>
      <c r="CI117" s="345">
        <v>958</v>
      </c>
      <c r="CJ117" s="345">
        <v>441</v>
      </c>
      <c r="CK117" s="345">
        <v>98</v>
      </c>
      <c r="CL117" s="345">
        <v>415</v>
      </c>
      <c r="CM117" s="345">
        <v>683</v>
      </c>
      <c r="CN117" s="345">
        <v>1845</v>
      </c>
      <c r="CO117" s="345">
        <v>2639</v>
      </c>
      <c r="CP117" s="345">
        <v>6533</v>
      </c>
      <c r="CQ117" s="345">
        <v>522</v>
      </c>
      <c r="CR117" s="345">
        <v>590</v>
      </c>
      <c r="CS117" s="345">
        <v>1831</v>
      </c>
      <c r="CT117" s="345">
        <v>2632</v>
      </c>
      <c r="CU117" s="345">
        <v>473</v>
      </c>
      <c r="CV117" s="345">
        <v>203</v>
      </c>
      <c r="CW117" s="345">
        <v>1909</v>
      </c>
      <c r="CX117" s="345">
        <v>10600</v>
      </c>
      <c r="CY117" s="345">
        <v>1360</v>
      </c>
      <c r="CZ117" s="345">
        <v>5558</v>
      </c>
      <c r="DA117" s="345">
        <v>1816</v>
      </c>
      <c r="DB117" s="345">
        <v>1708</v>
      </c>
      <c r="DC117" s="345">
        <v>2520</v>
      </c>
      <c r="DD117" s="345">
        <v>0</v>
      </c>
      <c r="DE117" s="346">
        <v>589</v>
      </c>
      <c r="DF117" s="347">
        <v>209763</v>
      </c>
      <c r="DG117" s="348"/>
      <c r="DH117" s="348"/>
      <c r="DI117" s="348"/>
      <c r="DJ117" s="348"/>
      <c r="DK117" s="348"/>
      <c r="DL117" s="348"/>
      <c r="DM117" s="348"/>
      <c r="DN117" s="348"/>
      <c r="DO117" s="348"/>
      <c r="DP117" s="348"/>
      <c r="DQ117" s="348"/>
      <c r="DR117" s="348"/>
      <c r="DS117" s="348"/>
      <c r="DT117" s="348"/>
      <c r="DU117" s="348"/>
    </row>
    <row r="118" spans="1:125">
      <c r="A118" s="338" t="s">
        <v>352</v>
      </c>
      <c r="B118" s="342" t="s">
        <v>353</v>
      </c>
      <c r="C118" s="359">
        <v>-16267</v>
      </c>
      <c r="D118" s="360">
        <v>-515</v>
      </c>
      <c r="E118" s="360">
        <v>-1</v>
      </c>
      <c r="F118" s="360">
        <v>-551</v>
      </c>
      <c r="G118" s="360">
        <v>-4</v>
      </c>
      <c r="H118" s="360">
        <v>-1</v>
      </c>
      <c r="I118" s="360">
        <v>0</v>
      </c>
      <c r="J118" s="360">
        <v>-1251</v>
      </c>
      <c r="K118" s="360">
        <v>-2</v>
      </c>
      <c r="L118" s="360">
        <v>0</v>
      </c>
      <c r="M118" s="360">
        <v>0</v>
      </c>
      <c r="N118" s="360">
        <v>0</v>
      </c>
      <c r="O118" s="360">
        <v>0</v>
      </c>
      <c r="P118" s="360">
        <v>0</v>
      </c>
      <c r="Q118" s="360">
        <v>0</v>
      </c>
      <c r="R118" s="360">
        <v>0</v>
      </c>
      <c r="S118" s="360">
        <v>0</v>
      </c>
      <c r="T118" s="360">
        <v>0</v>
      </c>
      <c r="U118" s="360">
        <v>0</v>
      </c>
      <c r="V118" s="360">
        <v>0</v>
      </c>
      <c r="W118" s="360">
        <v>0</v>
      </c>
      <c r="X118" s="360">
        <v>0</v>
      </c>
      <c r="Y118" s="360">
        <v>0</v>
      </c>
      <c r="Z118" s="360">
        <v>0</v>
      </c>
      <c r="AA118" s="360">
        <v>-1</v>
      </c>
      <c r="AB118" s="360">
        <v>0</v>
      </c>
      <c r="AC118" s="360">
        <v>-3</v>
      </c>
      <c r="AD118" s="360">
        <v>0</v>
      </c>
      <c r="AE118" s="360">
        <v>0</v>
      </c>
      <c r="AF118" s="360">
        <v>0</v>
      </c>
      <c r="AG118" s="360">
        <v>-2</v>
      </c>
      <c r="AH118" s="360">
        <v>0</v>
      </c>
      <c r="AI118" s="360">
        <v>0</v>
      </c>
      <c r="AJ118" s="360">
        <v>0</v>
      </c>
      <c r="AK118" s="360">
        <v>0</v>
      </c>
      <c r="AL118" s="360">
        <v>0</v>
      </c>
      <c r="AM118" s="360">
        <v>0</v>
      </c>
      <c r="AN118" s="360">
        <v>0</v>
      </c>
      <c r="AO118" s="360">
        <v>0</v>
      </c>
      <c r="AP118" s="360">
        <v>0</v>
      </c>
      <c r="AQ118" s="360">
        <v>0</v>
      </c>
      <c r="AR118" s="360">
        <v>0</v>
      </c>
      <c r="AS118" s="360">
        <v>0</v>
      </c>
      <c r="AT118" s="360">
        <v>0</v>
      </c>
      <c r="AU118" s="360">
        <v>0</v>
      </c>
      <c r="AV118" s="360">
        <v>0</v>
      </c>
      <c r="AW118" s="360">
        <v>0</v>
      </c>
      <c r="AX118" s="360">
        <v>-1</v>
      </c>
      <c r="AY118" s="360">
        <v>0</v>
      </c>
      <c r="AZ118" s="360">
        <v>0</v>
      </c>
      <c r="BA118" s="360">
        <v>0</v>
      </c>
      <c r="BB118" s="360">
        <v>0</v>
      </c>
      <c r="BC118" s="360">
        <v>0</v>
      </c>
      <c r="BD118" s="360">
        <v>-1</v>
      </c>
      <c r="BE118" s="360">
        <v>0</v>
      </c>
      <c r="BF118" s="360">
        <v>0</v>
      </c>
      <c r="BG118" s="360">
        <v>0</v>
      </c>
      <c r="BH118" s="360">
        <v>0</v>
      </c>
      <c r="BI118" s="360">
        <v>0</v>
      </c>
      <c r="BJ118" s="360">
        <v>0</v>
      </c>
      <c r="BK118" s="360">
        <v>0</v>
      </c>
      <c r="BL118" s="360">
        <v>-2</v>
      </c>
      <c r="BM118" s="360">
        <v>-2</v>
      </c>
      <c r="BN118" s="360">
        <v>-487</v>
      </c>
      <c r="BO118" s="360">
        <v>-1096</v>
      </c>
      <c r="BP118" s="360">
        <v>-7</v>
      </c>
      <c r="BQ118" s="360">
        <v>-16</v>
      </c>
      <c r="BR118" s="360">
        <v>-2145</v>
      </c>
      <c r="BS118" s="360">
        <v>0</v>
      </c>
      <c r="BT118" s="360">
        <v>-253</v>
      </c>
      <c r="BU118" s="360">
        <v>-3615</v>
      </c>
      <c r="BV118" s="360">
        <v>0</v>
      </c>
      <c r="BW118" s="360">
        <v>-75</v>
      </c>
      <c r="BX118" s="360">
        <v>0</v>
      </c>
      <c r="BY118" s="360">
        <v>-75</v>
      </c>
      <c r="BZ118" s="360">
        <v>-354</v>
      </c>
      <c r="CA118" s="360">
        <v>0</v>
      </c>
      <c r="CB118" s="360">
        <v>-19</v>
      </c>
      <c r="CC118" s="360">
        <v>0</v>
      </c>
      <c r="CD118" s="360">
        <v>0</v>
      </c>
      <c r="CE118" s="360">
        <v>0</v>
      </c>
      <c r="CF118" s="360">
        <v>-80</v>
      </c>
      <c r="CG118" s="360">
        <v>0</v>
      </c>
      <c r="CH118" s="360">
        <v>-1</v>
      </c>
      <c r="CI118" s="360">
        <v>0</v>
      </c>
      <c r="CJ118" s="360">
        <v>0</v>
      </c>
      <c r="CK118" s="360">
        <v>0</v>
      </c>
      <c r="CL118" s="360">
        <v>-1</v>
      </c>
      <c r="CM118" s="360">
        <v>0</v>
      </c>
      <c r="CN118" s="360">
        <v>-35</v>
      </c>
      <c r="CO118" s="360">
        <v>-236</v>
      </c>
      <c r="CP118" s="360">
        <v>-6594</v>
      </c>
      <c r="CQ118" s="360">
        <v>0</v>
      </c>
      <c r="CR118" s="360">
        <v>0</v>
      </c>
      <c r="CS118" s="360">
        <v>-427</v>
      </c>
      <c r="CT118" s="360">
        <v>-1621</v>
      </c>
      <c r="CU118" s="360">
        <v>0</v>
      </c>
      <c r="CV118" s="360">
        <v>0</v>
      </c>
      <c r="CW118" s="360">
        <v>-1</v>
      </c>
      <c r="CX118" s="360">
        <v>-11</v>
      </c>
      <c r="CY118" s="360">
        <v>-1</v>
      </c>
      <c r="CZ118" s="360">
        <v>-1</v>
      </c>
      <c r="DA118" s="360">
        <v>0</v>
      </c>
      <c r="DB118" s="360">
        <v>0</v>
      </c>
      <c r="DC118" s="360">
        <v>0</v>
      </c>
      <c r="DD118" s="360">
        <v>0</v>
      </c>
      <c r="DE118" s="361">
        <v>-170</v>
      </c>
      <c r="DF118" s="362">
        <v>-35925</v>
      </c>
      <c r="DG118" s="348"/>
      <c r="DH118" s="348"/>
      <c r="DI118" s="348"/>
      <c r="DJ118" s="348"/>
      <c r="DK118" s="348"/>
      <c r="DL118" s="348"/>
      <c r="DM118" s="348"/>
      <c r="DN118" s="348"/>
      <c r="DO118" s="348"/>
      <c r="DP118" s="348"/>
      <c r="DQ118" s="348"/>
      <c r="DR118" s="348"/>
      <c r="DS118" s="348"/>
      <c r="DT118" s="348"/>
      <c r="DU118" s="348"/>
    </row>
    <row r="119" spans="1:125">
      <c r="A119" s="363" t="s">
        <v>354</v>
      </c>
      <c r="B119" s="364" t="s">
        <v>355</v>
      </c>
      <c r="C119" s="365">
        <v>110366</v>
      </c>
      <c r="D119" s="366">
        <v>9379</v>
      </c>
      <c r="E119" s="366">
        <v>9785</v>
      </c>
      <c r="F119" s="366">
        <v>10481</v>
      </c>
      <c r="G119" s="366">
        <v>1800</v>
      </c>
      <c r="H119" s="366">
        <v>403</v>
      </c>
      <c r="I119" s="366">
        <v>3624</v>
      </c>
      <c r="J119" s="366">
        <v>85727</v>
      </c>
      <c r="K119" s="366">
        <v>16417</v>
      </c>
      <c r="L119" s="366">
        <v>112</v>
      </c>
      <c r="M119" s="366">
        <v>0</v>
      </c>
      <c r="N119" s="366">
        <v>3988</v>
      </c>
      <c r="O119" s="366">
        <v>37830</v>
      </c>
      <c r="P119" s="366">
        <v>7404</v>
      </c>
      <c r="Q119" s="366">
        <v>8775</v>
      </c>
      <c r="R119" s="366">
        <v>1211</v>
      </c>
      <c r="S119" s="366">
        <v>22747</v>
      </c>
      <c r="T119" s="366">
        <v>16380</v>
      </c>
      <c r="U119" s="366">
        <v>0</v>
      </c>
      <c r="V119" s="366">
        <v>4168</v>
      </c>
      <c r="W119" s="366">
        <v>0</v>
      </c>
      <c r="X119" s="366">
        <v>1310</v>
      </c>
      <c r="Y119" s="366">
        <v>0</v>
      </c>
      <c r="Z119" s="366">
        <v>0</v>
      </c>
      <c r="AA119" s="366">
        <v>92408</v>
      </c>
      <c r="AB119" s="366">
        <v>16281</v>
      </c>
      <c r="AC119" s="366">
        <v>212</v>
      </c>
      <c r="AD119" s="366">
        <v>1703</v>
      </c>
      <c r="AE119" s="366">
        <v>27333</v>
      </c>
      <c r="AF119" s="366">
        <v>614</v>
      </c>
      <c r="AG119" s="366">
        <v>11988</v>
      </c>
      <c r="AH119" s="366">
        <v>14688</v>
      </c>
      <c r="AI119" s="366">
        <v>11127</v>
      </c>
      <c r="AJ119" s="366">
        <v>158</v>
      </c>
      <c r="AK119" s="366">
        <v>6783</v>
      </c>
      <c r="AL119" s="366">
        <v>127</v>
      </c>
      <c r="AM119" s="366">
        <v>150</v>
      </c>
      <c r="AN119" s="366">
        <v>7704</v>
      </c>
      <c r="AO119" s="366">
        <v>2512</v>
      </c>
      <c r="AP119" s="366">
        <v>8874</v>
      </c>
      <c r="AQ119" s="366">
        <v>13021</v>
      </c>
      <c r="AR119" s="366">
        <v>15583</v>
      </c>
      <c r="AS119" s="366">
        <v>20954</v>
      </c>
      <c r="AT119" s="366">
        <v>16833</v>
      </c>
      <c r="AU119" s="366">
        <v>94620</v>
      </c>
      <c r="AV119" s="366">
        <v>16531</v>
      </c>
      <c r="AW119" s="366">
        <v>23810</v>
      </c>
      <c r="AX119" s="366">
        <v>83374</v>
      </c>
      <c r="AY119" s="366">
        <v>25005</v>
      </c>
      <c r="AZ119" s="366">
        <v>997</v>
      </c>
      <c r="BA119" s="366">
        <v>3540</v>
      </c>
      <c r="BB119" s="366">
        <v>8957</v>
      </c>
      <c r="BC119" s="366">
        <v>13221</v>
      </c>
      <c r="BD119" s="366">
        <v>15829</v>
      </c>
      <c r="BE119" s="366">
        <v>0</v>
      </c>
      <c r="BF119" s="366">
        <v>589</v>
      </c>
      <c r="BG119" s="366">
        <v>28581</v>
      </c>
      <c r="BH119" s="366">
        <v>888</v>
      </c>
      <c r="BI119" s="366">
        <v>3950</v>
      </c>
      <c r="BJ119" s="366">
        <v>30484</v>
      </c>
      <c r="BK119" s="366">
        <v>1392</v>
      </c>
      <c r="BL119" s="366">
        <v>104363</v>
      </c>
      <c r="BM119" s="366">
        <v>27686</v>
      </c>
      <c r="BN119" s="366">
        <v>93069</v>
      </c>
      <c r="BO119" s="366">
        <v>18788</v>
      </c>
      <c r="BP119" s="366">
        <v>49552</v>
      </c>
      <c r="BQ119" s="366">
        <v>3090</v>
      </c>
      <c r="BR119" s="366">
        <v>25771</v>
      </c>
      <c r="BS119" s="366">
        <v>30333</v>
      </c>
      <c r="BT119" s="366">
        <v>376685</v>
      </c>
      <c r="BU119" s="366">
        <v>161454</v>
      </c>
      <c r="BV119" s="366">
        <v>24150</v>
      </c>
      <c r="BW119" s="366">
        <v>42198</v>
      </c>
      <c r="BX119" s="366">
        <v>468535</v>
      </c>
      <c r="BY119" s="366">
        <v>7020</v>
      </c>
      <c r="BZ119" s="366">
        <v>124402</v>
      </c>
      <c r="CA119" s="366">
        <v>0</v>
      </c>
      <c r="CB119" s="366">
        <v>2807</v>
      </c>
      <c r="CC119" s="366">
        <v>485</v>
      </c>
      <c r="CD119" s="366">
        <v>138</v>
      </c>
      <c r="CE119" s="366">
        <v>5344</v>
      </c>
      <c r="CF119" s="366">
        <v>14812</v>
      </c>
      <c r="CG119" s="366">
        <v>6278</v>
      </c>
      <c r="CH119" s="366">
        <v>61582</v>
      </c>
      <c r="CI119" s="366">
        <v>11042</v>
      </c>
      <c r="CJ119" s="366">
        <v>8567</v>
      </c>
      <c r="CK119" s="366">
        <v>64</v>
      </c>
      <c r="CL119" s="366">
        <v>9826</v>
      </c>
      <c r="CM119" s="366">
        <v>284720</v>
      </c>
      <c r="CN119" s="366">
        <v>190138</v>
      </c>
      <c r="CO119" s="366">
        <v>58490</v>
      </c>
      <c r="CP119" s="366">
        <v>235953</v>
      </c>
      <c r="CQ119" s="366">
        <v>13323</v>
      </c>
      <c r="CR119" s="366">
        <v>72970</v>
      </c>
      <c r="CS119" s="366">
        <v>88458</v>
      </c>
      <c r="CT119" s="366">
        <v>35592</v>
      </c>
      <c r="CU119" s="366">
        <v>23778</v>
      </c>
      <c r="CV119" s="366">
        <v>1949</v>
      </c>
      <c r="CW119" s="366">
        <v>34035</v>
      </c>
      <c r="CX119" s="366">
        <v>119762</v>
      </c>
      <c r="CY119" s="366">
        <v>27810</v>
      </c>
      <c r="CZ119" s="366">
        <v>71638</v>
      </c>
      <c r="DA119" s="366">
        <v>25541</v>
      </c>
      <c r="DB119" s="366">
        <v>27355</v>
      </c>
      <c r="DC119" s="366">
        <v>30370</v>
      </c>
      <c r="DD119" s="366">
        <v>0</v>
      </c>
      <c r="DE119" s="356">
        <v>14751</v>
      </c>
      <c r="DF119" s="367">
        <v>4007402</v>
      </c>
      <c r="DG119" s="348"/>
      <c r="DH119" s="348"/>
      <c r="DI119" s="348"/>
      <c r="DJ119" s="348"/>
      <c r="DK119" s="348"/>
      <c r="DL119" s="348"/>
      <c r="DM119" s="348"/>
      <c r="DN119" s="348"/>
      <c r="DO119" s="348"/>
      <c r="DP119" s="348"/>
      <c r="DQ119" s="348"/>
      <c r="DR119" s="348"/>
      <c r="DS119" s="348"/>
      <c r="DT119" s="348"/>
      <c r="DU119" s="348"/>
    </row>
    <row r="120" spans="1:125">
      <c r="A120" s="363" t="s">
        <v>356</v>
      </c>
      <c r="B120" s="368" t="s">
        <v>414</v>
      </c>
      <c r="C120" s="365">
        <v>195513</v>
      </c>
      <c r="D120" s="366">
        <v>41939</v>
      </c>
      <c r="E120" s="366">
        <v>15837</v>
      </c>
      <c r="F120" s="366">
        <v>15734</v>
      </c>
      <c r="G120" s="366">
        <v>3212</v>
      </c>
      <c r="H120" s="366">
        <v>680</v>
      </c>
      <c r="I120" s="366">
        <v>9085</v>
      </c>
      <c r="J120" s="366">
        <v>283662</v>
      </c>
      <c r="K120" s="366">
        <v>37503</v>
      </c>
      <c r="L120" s="366">
        <v>309</v>
      </c>
      <c r="M120" s="366">
        <v>0</v>
      </c>
      <c r="N120" s="366">
        <v>12043</v>
      </c>
      <c r="O120" s="366">
        <v>89903</v>
      </c>
      <c r="P120" s="366">
        <v>16397</v>
      </c>
      <c r="Q120" s="366">
        <v>22517</v>
      </c>
      <c r="R120" s="366">
        <v>7361</v>
      </c>
      <c r="S120" s="366">
        <v>61252</v>
      </c>
      <c r="T120" s="366">
        <v>29262</v>
      </c>
      <c r="U120" s="366">
        <v>0</v>
      </c>
      <c r="V120" s="366">
        <v>13148</v>
      </c>
      <c r="W120" s="366">
        <v>0</v>
      </c>
      <c r="X120" s="366">
        <v>3859</v>
      </c>
      <c r="Y120" s="366">
        <v>0</v>
      </c>
      <c r="Z120" s="366">
        <v>0</v>
      </c>
      <c r="AA120" s="366">
        <v>207453</v>
      </c>
      <c r="AB120" s="366">
        <v>53514</v>
      </c>
      <c r="AC120" s="366">
        <v>660</v>
      </c>
      <c r="AD120" s="366">
        <v>5064</v>
      </c>
      <c r="AE120" s="366">
        <v>79311</v>
      </c>
      <c r="AF120" s="366">
        <v>1252</v>
      </c>
      <c r="AG120" s="366">
        <v>30671</v>
      </c>
      <c r="AH120" s="366">
        <v>31864</v>
      </c>
      <c r="AI120" s="366">
        <v>21536</v>
      </c>
      <c r="AJ120" s="366">
        <v>311</v>
      </c>
      <c r="AK120" s="366">
        <v>15634</v>
      </c>
      <c r="AL120" s="366">
        <v>376</v>
      </c>
      <c r="AM120" s="366">
        <v>775</v>
      </c>
      <c r="AN120" s="366">
        <v>18588</v>
      </c>
      <c r="AO120" s="366">
        <v>8810</v>
      </c>
      <c r="AP120" s="366">
        <v>24128</v>
      </c>
      <c r="AQ120" s="366">
        <v>53845</v>
      </c>
      <c r="AR120" s="366">
        <v>39073</v>
      </c>
      <c r="AS120" s="366">
        <v>40731</v>
      </c>
      <c r="AT120" s="366">
        <v>36616</v>
      </c>
      <c r="AU120" s="366">
        <v>208555</v>
      </c>
      <c r="AV120" s="366">
        <v>46912</v>
      </c>
      <c r="AW120" s="366">
        <v>62903</v>
      </c>
      <c r="AX120" s="366">
        <v>245235</v>
      </c>
      <c r="AY120" s="366">
        <v>93072</v>
      </c>
      <c r="AZ120" s="366">
        <v>3524</v>
      </c>
      <c r="BA120" s="366">
        <v>9603</v>
      </c>
      <c r="BB120" s="366">
        <v>30347</v>
      </c>
      <c r="BC120" s="366">
        <v>52005</v>
      </c>
      <c r="BD120" s="366">
        <v>115880</v>
      </c>
      <c r="BE120" s="366">
        <v>0</v>
      </c>
      <c r="BF120" s="366">
        <v>2702</v>
      </c>
      <c r="BG120" s="366">
        <v>108059</v>
      </c>
      <c r="BH120" s="366">
        <v>1898</v>
      </c>
      <c r="BI120" s="366">
        <v>10251</v>
      </c>
      <c r="BJ120" s="366">
        <v>85409</v>
      </c>
      <c r="BK120" s="366">
        <v>4232</v>
      </c>
      <c r="BL120" s="366">
        <v>221105</v>
      </c>
      <c r="BM120" s="366">
        <v>63274</v>
      </c>
      <c r="BN120" s="366">
        <v>186590</v>
      </c>
      <c r="BO120" s="366">
        <v>37410</v>
      </c>
      <c r="BP120" s="366">
        <v>124012</v>
      </c>
      <c r="BQ120" s="366">
        <v>9254</v>
      </c>
      <c r="BR120" s="366">
        <v>45847</v>
      </c>
      <c r="BS120" s="366">
        <v>45244</v>
      </c>
      <c r="BT120" s="366">
        <v>543671</v>
      </c>
      <c r="BU120" s="366">
        <v>237057</v>
      </c>
      <c r="BV120" s="366">
        <v>31766</v>
      </c>
      <c r="BW120" s="366">
        <v>51016</v>
      </c>
      <c r="BX120" s="366">
        <v>515374</v>
      </c>
      <c r="BY120" s="366">
        <v>10352</v>
      </c>
      <c r="BZ120" s="366">
        <v>165737</v>
      </c>
      <c r="CA120" s="366">
        <v>113061</v>
      </c>
      <c r="CB120" s="366">
        <v>6489</v>
      </c>
      <c r="CC120" s="366">
        <v>2584</v>
      </c>
      <c r="CD120" s="366">
        <v>169</v>
      </c>
      <c r="CE120" s="366">
        <v>7922</v>
      </c>
      <c r="CF120" s="366">
        <v>22466</v>
      </c>
      <c r="CG120" s="366">
        <v>7660</v>
      </c>
      <c r="CH120" s="366">
        <v>113824</v>
      </c>
      <c r="CI120" s="366">
        <v>25133</v>
      </c>
      <c r="CJ120" s="366">
        <v>13823</v>
      </c>
      <c r="CK120" s="366">
        <v>3026</v>
      </c>
      <c r="CL120" s="366">
        <v>20903</v>
      </c>
      <c r="CM120" s="366">
        <v>405849</v>
      </c>
      <c r="CN120" s="366">
        <v>232015</v>
      </c>
      <c r="CO120" s="366">
        <v>83894</v>
      </c>
      <c r="CP120" s="366">
        <v>412288</v>
      </c>
      <c r="CQ120" s="366">
        <v>21176</v>
      </c>
      <c r="CR120" s="366">
        <v>104927</v>
      </c>
      <c r="CS120" s="366">
        <v>113259</v>
      </c>
      <c r="CT120" s="366">
        <v>59692</v>
      </c>
      <c r="CU120" s="366">
        <v>33200</v>
      </c>
      <c r="CV120" s="366">
        <v>8196</v>
      </c>
      <c r="CW120" s="366">
        <v>82611</v>
      </c>
      <c r="CX120" s="366">
        <v>162464</v>
      </c>
      <c r="CY120" s="366">
        <v>53203</v>
      </c>
      <c r="CZ120" s="366">
        <v>171161</v>
      </c>
      <c r="DA120" s="366">
        <v>35811</v>
      </c>
      <c r="DB120" s="366">
        <v>39250</v>
      </c>
      <c r="DC120" s="366">
        <v>46043</v>
      </c>
      <c r="DD120" s="366">
        <v>10728</v>
      </c>
      <c r="DE120" s="356">
        <v>34403</v>
      </c>
      <c r="DF120" s="367">
        <v>7344954</v>
      </c>
      <c r="DG120" s="348"/>
      <c r="DH120" s="348"/>
      <c r="DI120" s="348"/>
      <c r="DJ120" s="348"/>
      <c r="DK120" s="348"/>
      <c r="DL120" s="348"/>
      <c r="DM120" s="348"/>
      <c r="DN120" s="348"/>
      <c r="DO120" s="348"/>
      <c r="DP120" s="348"/>
      <c r="DQ120" s="348"/>
      <c r="DR120" s="348"/>
      <c r="DS120" s="348"/>
      <c r="DT120" s="348"/>
      <c r="DU120" s="348"/>
    </row>
    <row r="122" spans="1:125" s="756" customFormat="1">
      <c r="A122" s="755"/>
      <c r="B122" s="756" t="s">
        <v>762</v>
      </c>
      <c r="C122" s="756">
        <f>IFERROR(C111/C120,0)</f>
        <v>0.43550556740472501</v>
      </c>
      <c r="D122" s="756">
        <f t="shared" ref="D122:BO122" si="0">IFERROR(D111/D120,0)</f>
        <v>0.77636567395502998</v>
      </c>
      <c r="E122" s="756">
        <f t="shared" si="0"/>
        <v>0.38214308265454316</v>
      </c>
      <c r="F122" s="756">
        <f t="shared" si="0"/>
        <v>0.33386297190796999</v>
      </c>
      <c r="G122" s="756">
        <f t="shared" si="0"/>
        <v>0.43960149439601492</v>
      </c>
      <c r="H122" s="756">
        <f t="shared" si="0"/>
        <v>0.40735294117647058</v>
      </c>
      <c r="I122" s="756">
        <f t="shared" si="0"/>
        <v>0.60110071546505228</v>
      </c>
      <c r="J122" s="756">
        <f t="shared" si="0"/>
        <v>0.6977846874096636</v>
      </c>
      <c r="K122" s="756">
        <f t="shared" si="0"/>
        <v>0.56224835346505608</v>
      </c>
      <c r="L122" s="756">
        <f t="shared" si="0"/>
        <v>0.63754045307443363</v>
      </c>
      <c r="M122" s="756">
        <f t="shared" si="0"/>
        <v>0</v>
      </c>
      <c r="N122" s="756">
        <f t="shared" si="0"/>
        <v>0.66885327576185338</v>
      </c>
      <c r="O122" s="756">
        <f t="shared" si="0"/>
        <v>0.5792131519526601</v>
      </c>
      <c r="P122" s="756">
        <f t="shared" si="0"/>
        <v>0.54845398548514968</v>
      </c>
      <c r="Q122" s="756">
        <f t="shared" si="0"/>
        <v>0.61029444419771728</v>
      </c>
      <c r="R122" s="756">
        <f t="shared" si="0"/>
        <v>0.83548430919711991</v>
      </c>
      <c r="S122" s="756">
        <f t="shared" si="0"/>
        <v>0.62863253444785472</v>
      </c>
      <c r="T122" s="756">
        <f t="shared" si="0"/>
        <v>0.44022964937461556</v>
      </c>
      <c r="U122" s="756">
        <f t="shared" si="0"/>
        <v>0</v>
      </c>
      <c r="V122" s="756">
        <f t="shared" si="0"/>
        <v>0.68299361119561908</v>
      </c>
      <c r="W122" s="756">
        <f t="shared" si="0"/>
        <v>0</v>
      </c>
      <c r="X122" s="756">
        <f t="shared" si="0"/>
        <v>0.66053381705104952</v>
      </c>
      <c r="Y122" s="756">
        <f t="shared" si="0"/>
        <v>0</v>
      </c>
      <c r="Z122" s="756">
        <f t="shared" si="0"/>
        <v>0</v>
      </c>
      <c r="AA122" s="756">
        <f t="shared" si="0"/>
        <v>0.55455934597234069</v>
      </c>
      <c r="AB122" s="756">
        <f t="shared" si="0"/>
        <v>0.69576185671039359</v>
      </c>
      <c r="AC122" s="756">
        <f t="shared" si="0"/>
        <v>0.67878787878787883</v>
      </c>
      <c r="AD122" s="756">
        <f t="shared" si="0"/>
        <v>0.66370458135860977</v>
      </c>
      <c r="AE122" s="756">
        <f t="shared" si="0"/>
        <v>0.65536936868782392</v>
      </c>
      <c r="AF122" s="756">
        <f t="shared" si="0"/>
        <v>0.50958466453674123</v>
      </c>
      <c r="AG122" s="756">
        <f t="shared" si="0"/>
        <v>0.60914218643017837</v>
      </c>
      <c r="AH122" s="756">
        <f t="shared" si="0"/>
        <v>0.53904092392668845</v>
      </c>
      <c r="AI122" s="756">
        <f t="shared" si="0"/>
        <v>0.48333023774145617</v>
      </c>
      <c r="AJ122" s="756">
        <f t="shared" si="0"/>
        <v>0.49196141479099681</v>
      </c>
      <c r="AK122" s="756">
        <f t="shared" si="0"/>
        <v>0.56613790456696944</v>
      </c>
      <c r="AL122" s="756">
        <f t="shared" si="0"/>
        <v>0.66223404255319152</v>
      </c>
      <c r="AM122" s="756">
        <f t="shared" si="0"/>
        <v>0.80645161290322576</v>
      </c>
      <c r="AN122" s="756">
        <f t="shared" si="0"/>
        <v>0.58553905745642354</v>
      </c>
      <c r="AO122" s="756">
        <f t="shared" si="0"/>
        <v>0.71486946651532346</v>
      </c>
      <c r="AP122" s="756">
        <f t="shared" si="0"/>
        <v>0.63221153846153844</v>
      </c>
      <c r="AQ122" s="756">
        <f t="shared" si="0"/>
        <v>0.75817624663385641</v>
      </c>
      <c r="AR122" s="756">
        <f t="shared" si="0"/>
        <v>0.60118240217029661</v>
      </c>
      <c r="AS122" s="756">
        <f t="shared" si="0"/>
        <v>0.48555154550588003</v>
      </c>
      <c r="AT122" s="756">
        <f t="shared" si="0"/>
        <v>0.54028293642123659</v>
      </c>
      <c r="AU122" s="756">
        <f t="shared" si="0"/>
        <v>0.54630672963966342</v>
      </c>
      <c r="AV122" s="756">
        <f t="shared" si="0"/>
        <v>0.64761681446111874</v>
      </c>
      <c r="AW122" s="756">
        <f t="shared" si="0"/>
        <v>0.62148069249479354</v>
      </c>
      <c r="AX122" s="756">
        <f t="shared" si="0"/>
        <v>0.66002405855607882</v>
      </c>
      <c r="AY122" s="756">
        <f t="shared" si="0"/>
        <v>0.73133702939659617</v>
      </c>
      <c r="AZ122" s="756">
        <f t="shared" si="0"/>
        <v>0.71708286038592506</v>
      </c>
      <c r="BA122" s="756">
        <f t="shared" si="0"/>
        <v>0.63136519837550764</v>
      </c>
      <c r="BB122" s="756">
        <f t="shared" si="0"/>
        <v>0.70484726661613994</v>
      </c>
      <c r="BC122" s="756">
        <f t="shared" si="0"/>
        <v>0.74577444476492649</v>
      </c>
      <c r="BD122" s="756">
        <f t="shared" si="0"/>
        <v>0.86340179496030378</v>
      </c>
      <c r="BE122" s="756">
        <f t="shared" si="0"/>
        <v>0</v>
      </c>
      <c r="BF122" s="756">
        <f t="shared" si="0"/>
        <v>0.78201332346410068</v>
      </c>
      <c r="BG122" s="756">
        <f t="shared" si="0"/>
        <v>0.73550560342035365</v>
      </c>
      <c r="BH122" s="756">
        <f t="shared" si="0"/>
        <v>0.53213909378292945</v>
      </c>
      <c r="BI122" s="756">
        <f t="shared" si="0"/>
        <v>0.61467173934250319</v>
      </c>
      <c r="BJ122" s="756">
        <f t="shared" si="0"/>
        <v>0.64308211078457778</v>
      </c>
      <c r="BK122" s="756">
        <f t="shared" si="0"/>
        <v>0.67107750472589789</v>
      </c>
      <c r="BL122" s="756">
        <f t="shared" si="0"/>
        <v>0.52799348725718553</v>
      </c>
      <c r="BM122" s="756">
        <f t="shared" si="0"/>
        <v>0.56244270948572872</v>
      </c>
      <c r="BN122" s="756">
        <f t="shared" si="0"/>
        <v>0.50121121174768213</v>
      </c>
      <c r="BO122" s="756">
        <f t="shared" si="0"/>
        <v>0.49778134188719592</v>
      </c>
      <c r="BP122" s="756">
        <f t="shared" ref="BP122:DF122" si="1">IFERROR(BP111/BP120,0)</f>
        <v>0.60042576524852431</v>
      </c>
      <c r="BQ122" s="756">
        <f t="shared" si="1"/>
        <v>0.66609033931272965</v>
      </c>
      <c r="BR122" s="756">
        <f t="shared" si="1"/>
        <v>0.43789124697362969</v>
      </c>
      <c r="BS122" s="756">
        <f t="shared" si="1"/>
        <v>0.32956856157722569</v>
      </c>
      <c r="BT122" s="756">
        <f t="shared" si="1"/>
        <v>0.30714531398584805</v>
      </c>
      <c r="BU122" s="756">
        <f t="shared" si="1"/>
        <v>0.31892329692858679</v>
      </c>
      <c r="BV122" s="756">
        <f t="shared" si="1"/>
        <v>0.23975319524019392</v>
      </c>
      <c r="BW122" s="756">
        <f t="shared" si="1"/>
        <v>0.17284773404422141</v>
      </c>
      <c r="BX122" s="756">
        <f t="shared" si="1"/>
        <v>9.0883513720133341E-2</v>
      </c>
      <c r="BY122" s="756">
        <f t="shared" si="1"/>
        <v>0.32187017001545593</v>
      </c>
      <c r="BZ122" s="756">
        <f t="shared" si="1"/>
        <v>0.24940115966863163</v>
      </c>
      <c r="CA122" s="756">
        <f t="shared" si="1"/>
        <v>1</v>
      </c>
      <c r="CB122" s="756">
        <f t="shared" si="1"/>
        <v>0.56742179072276155</v>
      </c>
      <c r="CC122" s="756">
        <f t="shared" si="1"/>
        <v>0.81230650154798767</v>
      </c>
      <c r="CD122" s="756">
        <f t="shared" si="1"/>
        <v>0.18343195266272189</v>
      </c>
      <c r="CE122" s="756">
        <f t="shared" si="1"/>
        <v>0.32542287301186568</v>
      </c>
      <c r="CF122" s="756">
        <f t="shared" si="1"/>
        <v>0.34069260215436659</v>
      </c>
      <c r="CG122" s="756">
        <f t="shared" si="1"/>
        <v>0.1804177545691906</v>
      </c>
      <c r="CH122" s="756">
        <f t="shared" si="1"/>
        <v>0.45897174585324713</v>
      </c>
      <c r="CI122" s="756">
        <f t="shared" si="1"/>
        <v>0.56065730314725659</v>
      </c>
      <c r="CJ122" s="756">
        <f t="shared" si="1"/>
        <v>0.38023583881935902</v>
      </c>
      <c r="CK122" s="756">
        <f t="shared" si="1"/>
        <v>0.97884996695307336</v>
      </c>
      <c r="CL122" s="756">
        <f t="shared" si="1"/>
        <v>0.5299239343634885</v>
      </c>
      <c r="CM122" s="756">
        <f t="shared" si="1"/>
        <v>0.29845829360180759</v>
      </c>
      <c r="CN122" s="756">
        <f t="shared" si="1"/>
        <v>0.18049264056203262</v>
      </c>
      <c r="CO122" s="756">
        <f t="shared" si="1"/>
        <v>0.3028106896798341</v>
      </c>
      <c r="CP122" s="756">
        <f t="shared" si="1"/>
        <v>0.42769859903756596</v>
      </c>
      <c r="CQ122" s="756">
        <f t="shared" si="1"/>
        <v>0.37084435209671324</v>
      </c>
      <c r="CR122" s="756">
        <f t="shared" si="1"/>
        <v>0.3045641255348957</v>
      </c>
      <c r="CS122" s="756">
        <f t="shared" si="1"/>
        <v>0.21897597541917199</v>
      </c>
      <c r="CT122" s="756">
        <f t="shared" si="1"/>
        <v>0.40373919453193058</v>
      </c>
      <c r="CU122" s="756">
        <f t="shared" si="1"/>
        <v>0.28379518072289156</v>
      </c>
      <c r="CV122" s="756">
        <f t="shared" si="1"/>
        <v>0.76220107369448509</v>
      </c>
      <c r="CW122" s="756">
        <f t="shared" si="1"/>
        <v>0.58800886080546177</v>
      </c>
      <c r="CX122" s="756">
        <f t="shared" si="1"/>
        <v>0.26283976757927913</v>
      </c>
      <c r="CY122" s="756">
        <f t="shared" si="1"/>
        <v>0.47728511550100561</v>
      </c>
      <c r="CZ122" s="756">
        <f t="shared" si="1"/>
        <v>0.58145839297503521</v>
      </c>
      <c r="DA122" s="756">
        <f t="shared" si="1"/>
        <v>0.28678339057831392</v>
      </c>
      <c r="DB122" s="756">
        <f t="shared" si="1"/>
        <v>0.30305732484076431</v>
      </c>
      <c r="DC122" s="756">
        <f t="shared" si="1"/>
        <v>0.34039919205959646</v>
      </c>
      <c r="DD122" s="756">
        <f t="shared" si="1"/>
        <v>1</v>
      </c>
      <c r="DE122" s="756">
        <f t="shared" si="1"/>
        <v>0.57122925326279683</v>
      </c>
      <c r="DF122" s="756">
        <f t="shared" si="1"/>
        <v>0.4544006674514231</v>
      </c>
    </row>
    <row r="123" spans="1:125" s="593" customFormat="1">
      <c r="A123" s="592"/>
      <c r="B123" s="593" t="s">
        <v>426</v>
      </c>
      <c r="C123" s="593">
        <f>IFERROR(C119/C120,0)</f>
        <v>0.56449443259527499</v>
      </c>
      <c r="D123" s="593">
        <f t="shared" ref="D123:BO123" si="2">IFERROR(D119/D120,0)</f>
        <v>0.22363432604497008</v>
      </c>
      <c r="E123" s="593">
        <f t="shared" si="2"/>
        <v>0.61785691734545689</v>
      </c>
      <c r="F123" s="593">
        <f t="shared" si="2"/>
        <v>0.66613702809203001</v>
      </c>
      <c r="G123" s="593">
        <f t="shared" si="2"/>
        <v>0.56039850560398508</v>
      </c>
      <c r="H123" s="593">
        <f t="shared" si="2"/>
        <v>0.59264705882352942</v>
      </c>
      <c r="I123" s="593">
        <f t="shared" si="2"/>
        <v>0.39889928453494772</v>
      </c>
      <c r="J123" s="593">
        <f t="shared" si="2"/>
        <v>0.3022153125903364</v>
      </c>
      <c r="K123" s="593">
        <f t="shared" si="2"/>
        <v>0.43775164653494386</v>
      </c>
      <c r="L123" s="593">
        <f t="shared" si="2"/>
        <v>0.36245954692556637</v>
      </c>
      <c r="M123" s="593">
        <f t="shared" si="2"/>
        <v>0</v>
      </c>
      <c r="N123" s="593">
        <f t="shared" si="2"/>
        <v>0.33114672423814662</v>
      </c>
      <c r="O123" s="593">
        <f t="shared" si="2"/>
        <v>0.4207868480473399</v>
      </c>
      <c r="P123" s="593">
        <f t="shared" si="2"/>
        <v>0.45154601451485027</v>
      </c>
      <c r="Q123" s="593">
        <f t="shared" si="2"/>
        <v>0.38970555580228272</v>
      </c>
      <c r="R123" s="593">
        <f t="shared" si="2"/>
        <v>0.16451569080288003</v>
      </c>
      <c r="S123" s="593">
        <f t="shared" si="2"/>
        <v>0.37136746555214523</v>
      </c>
      <c r="T123" s="593">
        <f t="shared" si="2"/>
        <v>0.55977035062538449</v>
      </c>
      <c r="U123" s="593">
        <f t="shared" si="2"/>
        <v>0</v>
      </c>
      <c r="V123" s="593">
        <f t="shared" si="2"/>
        <v>0.31700638880438087</v>
      </c>
      <c r="W123" s="593">
        <f t="shared" si="2"/>
        <v>0</v>
      </c>
      <c r="X123" s="593">
        <f t="shared" si="2"/>
        <v>0.33946618294895048</v>
      </c>
      <c r="Y123" s="593">
        <f t="shared" si="2"/>
        <v>0</v>
      </c>
      <c r="Z123" s="593">
        <f t="shared" si="2"/>
        <v>0</v>
      </c>
      <c r="AA123" s="593">
        <f t="shared" si="2"/>
        <v>0.44544065402765926</v>
      </c>
      <c r="AB123" s="593">
        <f t="shared" si="2"/>
        <v>0.30423814328960647</v>
      </c>
      <c r="AC123" s="593">
        <f t="shared" si="2"/>
        <v>0.32121212121212123</v>
      </c>
      <c r="AD123" s="593">
        <f t="shared" si="2"/>
        <v>0.33629541864139023</v>
      </c>
      <c r="AE123" s="593">
        <f t="shared" si="2"/>
        <v>0.34463063131217614</v>
      </c>
      <c r="AF123" s="593">
        <f t="shared" si="2"/>
        <v>0.49041533546325877</v>
      </c>
      <c r="AG123" s="593">
        <f t="shared" si="2"/>
        <v>0.39085781356982163</v>
      </c>
      <c r="AH123" s="593">
        <f t="shared" si="2"/>
        <v>0.46095907607331155</v>
      </c>
      <c r="AI123" s="593">
        <f t="shared" si="2"/>
        <v>0.51666976225854389</v>
      </c>
      <c r="AJ123" s="593">
        <f t="shared" si="2"/>
        <v>0.50803858520900325</v>
      </c>
      <c r="AK123" s="593">
        <f t="shared" si="2"/>
        <v>0.43386209543303056</v>
      </c>
      <c r="AL123" s="593">
        <f t="shared" si="2"/>
        <v>0.33776595744680848</v>
      </c>
      <c r="AM123" s="593">
        <f t="shared" si="2"/>
        <v>0.19354838709677419</v>
      </c>
      <c r="AN123" s="593">
        <f t="shared" si="2"/>
        <v>0.41446094254357652</v>
      </c>
      <c r="AO123" s="593">
        <f t="shared" si="2"/>
        <v>0.28513053348467648</v>
      </c>
      <c r="AP123" s="593">
        <f t="shared" si="2"/>
        <v>0.36778846153846156</v>
      </c>
      <c r="AQ123" s="593">
        <f t="shared" si="2"/>
        <v>0.24182375336614356</v>
      </c>
      <c r="AR123" s="593">
        <f t="shared" si="2"/>
        <v>0.39881759782970339</v>
      </c>
      <c r="AS123" s="593">
        <f t="shared" si="2"/>
        <v>0.51444845449411991</v>
      </c>
      <c r="AT123" s="593">
        <f t="shared" si="2"/>
        <v>0.45971706357876341</v>
      </c>
      <c r="AU123" s="593">
        <f t="shared" si="2"/>
        <v>0.45369327036033658</v>
      </c>
      <c r="AV123" s="593">
        <f t="shared" si="2"/>
        <v>0.35238318553888132</v>
      </c>
      <c r="AW123" s="593">
        <f t="shared" si="2"/>
        <v>0.3785193075052064</v>
      </c>
      <c r="AX123" s="593">
        <f t="shared" si="2"/>
        <v>0.33997594144392113</v>
      </c>
      <c r="AY123" s="593">
        <f t="shared" si="2"/>
        <v>0.26866297060340383</v>
      </c>
      <c r="AZ123" s="593">
        <f t="shared" si="2"/>
        <v>0.28291713961407494</v>
      </c>
      <c r="BA123" s="593">
        <f t="shared" si="2"/>
        <v>0.36863480162449236</v>
      </c>
      <c r="BB123" s="593">
        <f t="shared" si="2"/>
        <v>0.29515273338386</v>
      </c>
      <c r="BC123" s="593">
        <f t="shared" si="2"/>
        <v>0.25422555523507356</v>
      </c>
      <c r="BD123" s="593">
        <f t="shared" si="2"/>
        <v>0.13659820503969625</v>
      </c>
      <c r="BE123" s="593">
        <f t="shared" si="2"/>
        <v>0</v>
      </c>
      <c r="BF123" s="593">
        <f t="shared" si="2"/>
        <v>0.21798667653589934</v>
      </c>
      <c r="BG123" s="593">
        <f t="shared" si="2"/>
        <v>0.2644943965796463</v>
      </c>
      <c r="BH123" s="593">
        <f t="shared" si="2"/>
        <v>0.4678609062170706</v>
      </c>
      <c r="BI123" s="593">
        <f t="shared" si="2"/>
        <v>0.38532826065749681</v>
      </c>
      <c r="BJ123" s="593">
        <f t="shared" si="2"/>
        <v>0.35691788921542228</v>
      </c>
      <c r="BK123" s="593">
        <f t="shared" si="2"/>
        <v>0.32892249527410206</v>
      </c>
      <c r="BL123" s="593">
        <f t="shared" si="2"/>
        <v>0.47200651274281452</v>
      </c>
      <c r="BM123" s="593">
        <f t="shared" si="2"/>
        <v>0.43755729051427128</v>
      </c>
      <c r="BN123" s="593">
        <f t="shared" si="2"/>
        <v>0.49878878825231793</v>
      </c>
      <c r="BO123" s="593">
        <f t="shared" si="2"/>
        <v>0.50221865811280408</v>
      </c>
      <c r="BP123" s="593">
        <f t="shared" ref="BP123:DF123" si="3">IFERROR(BP119/BP120,0)</f>
        <v>0.39957423475147569</v>
      </c>
      <c r="BQ123" s="593">
        <f t="shared" si="3"/>
        <v>0.33390966068727035</v>
      </c>
      <c r="BR123" s="593">
        <f t="shared" si="3"/>
        <v>0.56210875302637031</v>
      </c>
      <c r="BS123" s="593">
        <f t="shared" si="3"/>
        <v>0.67043143842277431</v>
      </c>
      <c r="BT123" s="593">
        <f t="shared" si="3"/>
        <v>0.6928546860141519</v>
      </c>
      <c r="BU123" s="593">
        <f t="shared" si="3"/>
        <v>0.68107670307141321</v>
      </c>
      <c r="BV123" s="593">
        <f t="shared" si="3"/>
        <v>0.76024680475980611</v>
      </c>
      <c r="BW123" s="593">
        <f t="shared" si="3"/>
        <v>0.82715226595577862</v>
      </c>
      <c r="BX123" s="593">
        <f t="shared" si="3"/>
        <v>0.90911648627986663</v>
      </c>
      <c r="BY123" s="593">
        <f t="shared" si="3"/>
        <v>0.67812982998454407</v>
      </c>
      <c r="BZ123" s="593">
        <f t="shared" si="3"/>
        <v>0.75059884033136837</v>
      </c>
      <c r="CA123" s="593">
        <f t="shared" si="3"/>
        <v>0</v>
      </c>
      <c r="CB123" s="593">
        <f t="shared" si="3"/>
        <v>0.43257820927723839</v>
      </c>
      <c r="CC123" s="593">
        <f t="shared" si="3"/>
        <v>0.18769349845201239</v>
      </c>
      <c r="CD123" s="593">
        <f t="shared" si="3"/>
        <v>0.81656804733727806</v>
      </c>
      <c r="CE123" s="593">
        <f t="shared" si="3"/>
        <v>0.67457712698813432</v>
      </c>
      <c r="CF123" s="593">
        <f t="shared" si="3"/>
        <v>0.65930739784563341</v>
      </c>
      <c r="CG123" s="593">
        <f t="shared" si="3"/>
        <v>0.81958224543080938</v>
      </c>
      <c r="CH123" s="593">
        <f t="shared" si="3"/>
        <v>0.54102825414675293</v>
      </c>
      <c r="CI123" s="593">
        <f t="shared" si="3"/>
        <v>0.43934269685274341</v>
      </c>
      <c r="CJ123" s="593">
        <f t="shared" si="3"/>
        <v>0.61976416118064093</v>
      </c>
      <c r="CK123" s="593">
        <f t="shared" si="3"/>
        <v>2.1150033046926635E-2</v>
      </c>
      <c r="CL123" s="593">
        <f t="shared" si="3"/>
        <v>0.4700760656365115</v>
      </c>
      <c r="CM123" s="593">
        <f t="shared" si="3"/>
        <v>0.70154170639819247</v>
      </c>
      <c r="CN123" s="593">
        <f t="shared" si="3"/>
        <v>0.81950735943796738</v>
      </c>
      <c r="CO123" s="593">
        <f t="shared" si="3"/>
        <v>0.69718931032016596</v>
      </c>
      <c r="CP123" s="593">
        <f t="shared" si="3"/>
        <v>0.57230140096243398</v>
      </c>
      <c r="CQ123" s="593">
        <f t="shared" si="3"/>
        <v>0.62915564790328671</v>
      </c>
      <c r="CR123" s="593">
        <f t="shared" si="3"/>
        <v>0.69543587446510435</v>
      </c>
      <c r="CS123" s="593">
        <f t="shared" si="3"/>
        <v>0.78102402458082798</v>
      </c>
      <c r="CT123" s="593">
        <f t="shared" si="3"/>
        <v>0.59626080546806948</v>
      </c>
      <c r="CU123" s="593">
        <f t="shared" si="3"/>
        <v>0.71620481927710844</v>
      </c>
      <c r="CV123" s="593">
        <f t="shared" si="3"/>
        <v>0.23779892630551488</v>
      </c>
      <c r="CW123" s="593">
        <f t="shared" si="3"/>
        <v>0.41199113919453828</v>
      </c>
      <c r="CX123" s="593">
        <f t="shared" si="3"/>
        <v>0.73716023242072093</v>
      </c>
      <c r="CY123" s="593">
        <f t="shared" si="3"/>
        <v>0.52271488449899439</v>
      </c>
      <c r="CZ123" s="593">
        <f t="shared" si="3"/>
        <v>0.41854160702496479</v>
      </c>
      <c r="DA123" s="593">
        <f t="shared" si="3"/>
        <v>0.71321660942168608</v>
      </c>
      <c r="DB123" s="593">
        <f t="shared" si="3"/>
        <v>0.69694267515923569</v>
      </c>
      <c r="DC123" s="593">
        <f t="shared" si="3"/>
        <v>0.65960080794040354</v>
      </c>
      <c r="DD123" s="593">
        <f t="shared" si="3"/>
        <v>0</v>
      </c>
      <c r="DE123" s="593">
        <f t="shared" si="3"/>
        <v>0.42877074673720317</v>
      </c>
      <c r="DF123" s="593">
        <f t="shared" si="3"/>
        <v>0.54559933254857684</v>
      </c>
    </row>
    <row r="124" spans="1:125" s="595" customFormat="1">
      <c r="A124" s="594"/>
      <c r="B124" s="595" t="s">
        <v>427</v>
      </c>
      <c r="C124" s="595">
        <f>IFERROR(C113/C120,0)</f>
        <v>9.0970932879143582E-2</v>
      </c>
      <c r="D124" s="595">
        <f t="shared" ref="D124:BO124" si="4">IFERROR(D113/D120,0)</f>
        <v>5.4650802355802476E-2</v>
      </c>
      <c r="E124" s="595">
        <f t="shared" si="4"/>
        <v>0.33731135947464796</v>
      </c>
      <c r="F124" s="595">
        <f t="shared" si="4"/>
        <v>0.42868946231091903</v>
      </c>
      <c r="G124" s="595">
        <f t="shared" si="4"/>
        <v>0.15784557907845578</v>
      </c>
      <c r="H124" s="595">
        <f t="shared" si="4"/>
        <v>0.10294117647058823</v>
      </c>
      <c r="I124" s="595">
        <f t="shared" si="4"/>
        <v>0.20253164556962025</v>
      </c>
      <c r="J124" s="595">
        <f t="shared" si="4"/>
        <v>0.13948995635650879</v>
      </c>
      <c r="K124" s="595">
        <f t="shared" si="4"/>
        <v>0.21240967389275525</v>
      </c>
      <c r="L124" s="595">
        <f t="shared" si="4"/>
        <v>0.13592233009708737</v>
      </c>
      <c r="M124" s="595">
        <f t="shared" si="4"/>
        <v>0</v>
      </c>
      <c r="N124" s="595">
        <f t="shared" si="4"/>
        <v>0.21140911732956905</v>
      </c>
      <c r="O124" s="595">
        <f t="shared" si="4"/>
        <v>0.17543352279679209</v>
      </c>
      <c r="P124" s="595">
        <f t="shared" si="4"/>
        <v>0.163627492834055</v>
      </c>
      <c r="Q124" s="595">
        <f t="shared" si="4"/>
        <v>0.27232757472132169</v>
      </c>
      <c r="R124" s="595">
        <f t="shared" si="4"/>
        <v>6.1404700448308654E-2</v>
      </c>
      <c r="S124" s="595">
        <f t="shared" si="4"/>
        <v>9.9588584862535107E-2</v>
      </c>
      <c r="T124" s="595">
        <f t="shared" si="4"/>
        <v>0.27014558129997951</v>
      </c>
      <c r="U124" s="595">
        <f t="shared" si="4"/>
        <v>0</v>
      </c>
      <c r="V124" s="595">
        <f t="shared" si="4"/>
        <v>5.6662610282932763E-2</v>
      </c>
      <c r="W124" s="595">
        <f t="shared" si="4"/>
        <v>0</v>
      </c>
      <c r="X124" s="595">
        <f t="shared" si="4"/>
        <v>6.2451412282974864E-2</v>
      </c>
      <c r="Y124" s="595">
        <f t="shared" si="4"/>
        <v>0</v>
      </c>
      <c r="Z124" s="595">
        <f t="shared" si="4"/>
        <v>0</v>
      </c>
      <c r="AA124" s="595">
        <f t="shared" si="4"/>
        <v>4.1787778436561535E-2</v>
      </c>
      <c r="AB124" s="595">
        <f t="shared" si="4"/>
        <v>9.6741039727921668E-2</v>
      </c>
      <c r="AC124" s="595">
        <f t="shared" si="4"/>
        <v>7.575757575757576E-2</v>
      </c>
      <c r="AD124" s="595">
        <f t="shared" si="4"/>
        <v>9.6761453396524491E-2</v>
      </c>
      <c r="AE124" s="595">
        <f t="shared" si="4"/>
        <v>0.18128632850424278</v>
      </c>
      <c r="AF124" s="595">
        <f t="shared" si="4"/>
        <v>1.023961661341853</v>
      </c>
      <c r="AG124" s="595">
        <f t="shared" si="4"/>
        <v>0.13351374262332497</v>
      </c>
      <c r="AH124" s="595">
        <f t="shared" si="4"/>
        <v>0.26418528747175496</v>
      </c>
      <c r="AI124" s="595">
        <f t="shared" si="4"/>
        <v>0.1438521545319465</v>
      </c>
      <c r="AJ124" s="595">
        <f t="shared" si="4"/>
        <v>0.24758842443729903</v>
      </c>
      <c r="AK124" s="595">
        <f t="shared" si="4"/>
        <v>0.21869003454010491</v>
      </c>
      <c r="AL124" s="595">
        <f t="shared" si="4"/>
        <v>0.24468085106382978</v>
      </c>
      <c r="AM124" s="595">
        <f t="shared" si="4"/>
        <v>0.27483870967741936</v>
      </c>
      <c r="AN124" s="595">
        <f t="shared" si="4"/>
        <v>0.59834301700021519</v>
      </c>
      <c r="AO124" s="595">
        <f t="shared" si="4"/>
        <v>8.9897843359818388E-2</v>
      </c>
      <c r="AP124" s="595">
        <f t="shared" si="4"/>
        <v>9.0931697612732093E-2</v>
      </c>
      <c r="AQ124" s="595">
        <f t="shared" si="4"/>
        <v>0.11575819481846039</v>
      </c>
      <c r="AR124" s="595">
        <f t="shared" si="4"/>
        <v>0.20988918178793539</v>
      </c>
      <c r="AS124" s="595">
        <f t="shared" si="4"/>
        <v>0.29029486140777294</v>
      </c>
      <c r="AT124" s="595">
        <f t="shared" si="4"/>
        <v>0.33905942757264584</v>
      </c>
      <c r="AU124" s="595">
        <f t="shared" si="4"/>
        <v>0.22138524609815158</v>
      </c>
      <c r="AV124" s="595">
        <f t="shared" si="4"/>
        <v>0.17739597544338337</v>
      </c>
      <c r="AW124" s="595">
        <f t="shared" si="4"/>
        <v>0.12366659777753049</v>
      </c>
      <c r="AX124" s="595">
        <f t="shared" si="4"/>
        <v>0.25358125879258669</v>
      </c>
      <c r="AY124" s="595">
        <f t="shared" si="4"/>
        <v>0.2145435791645178</v>
      </c>
      <c r="AZ124" s="595">
        <f t="shared" si="4"/>
        <v>0.21992054483541429</v>
      </c>
      <c r="BA124" s="595">
        <f t="shared" si="4"/>
        <v>0.25991877538269292</v>
      </c>
      <c r="BB124" s="595">
        <f t="shared" si="4"/>
        <v>0.19520875210070188</v>
      </c>
      <c r="BC124" s="595">
        <f t="shared" si="4"/>
        <v>0.16411883472743005</v>
      </c>
      <c r="BD124" s="595">
        <f t="shared" si="4"/>
        <v>0.12267863306869176</v>
      </c>
      <c r="BE124" s="595">
        <f t="shared" si="4"/>
        <v>0</v>
      </c>
      <c r="BF124" s="595">
        <f t="shared" si="4"/>
        <v>0.16506291635825315</v>
      </c>
      <c r="BG124" s="595">
        <f t="shared" si="4"/>
        <v>0.27324887330069686</v>
      </c>
      <c r="BH124" s="595">
        <f t="shared" si="4"/>
        <v>0.12908324552160169</v>
      </c>
      <c r="BI124" s="595">
        <f t="shared" si="4"/>
        <v>0.29187396351575456</v>
      </c>
      <c r="BJ124" s="595">
        <f t="shared" si="4"/>
        <v>0.1446568862766219</v>
      </c>
      <c r="BK124" s="595">
        <f t="shared" si="4"/>
        <v>0.14721172022684309</v>
      </c>
      <c r="BL124" s="595">
        <f t="shared" si="4"/>
        <v>0.24554849505890866</v>
      </c>
      <c r="BM124" s="595">
        <f t="shared" si="4"/>
        <v>0.23513607484906912</v>
      </c>
      <c r="BN124" s="595">
        <f t="shared" si="4"/>
        <v>0.26600568090465726</v>
      </c>
      <c r="BO124" s="595">
        <f t="shared" si="4"/>
        <v>0.3112002138465651</v>
      </c>
      <c r="BP124" s="595">
        <f t="shared" ref="BP124:DF124" si="5">IFERROR(BP113/BP120,0)</f>
        <v>0.13253556107473471</v>
      </c>
      <c r="BQ124" s="595">
        <f t="shared" si="5"/>
        <v>0.15917441106548519</v>
      </c>
      <c r="BR124" s="595">
        <f t="shared" si="5"/>
        <v>0.23153096167688181</v>
      </c>
      <c r="BS124" s="595">
        <f t="shared" si="5"/>
        <v>0.44912032534700735</v>
      </c>
      <c r="BT124" s="595">
        <f t="shared" si="5"/>
        <v>0.43672368031401343</v>
      </c>
      <c r="BU124" s="595">
        <f t="shared" si="5"/>
        <v>0.25138679726816759</v>
      </c>
      <c r="BV124" s="595">
        <f t="shared" si="5"/>
        <v>0.14924762324497892</v>
      </c>
      <c r="BW124" s="595">
        <f t="shared" si="5"/>
        <v>0.2083856045162302</v>
      </c>
      <c r="BX124" s="595">
        <f t="shared" si="5"/>
        <v>0</v>
      </c>
      <c r="BY124" s="595">
        <f t="shared" si="5"/>
        <v>0.70604714064914997</v>
      </c>
      <c r="BZ124" s="595">
        <f t="shared" si="5"/>
        <v>0.3802892534557763</v>
      </c>
      <c r="CA124" s="595">
        <f t="shared" si="5"/>
        <v>0</v>
      </c>
      <c r="CB124" s="595">
        <f t="shared" si="5"/>
        <v>0.14378178455848359</v>
      </c>
      <c r="CC124" s="595">
        <f t="shared" si="5"/>
        <v>9.6362229102167185E-2</v>
      </c>
      <c r="CD124" s="595">
        <f t="shared" si="5"/>
        <v>0.36094674556213019</v>
      </c>
      <c r="CE124" s="595">
        <f t="shared" si="5"/>
        <v>0.19717243120424136</v>
      </c>
      <c r="CF124" s="595">
        <f t="shared" si="5"/>
        <v>0.24067479747173506</v>
      </c>
      <c r="CG124" s="595">
        <f t="shared" si="5"/>
        <v>1.0748041775456918</v>
      </c>
      <c r="CH124" s="595">
        <f t="shared" si="5"/>
        <v>6.5530995220691599E-2</v>
      </c>
      <c r="CI124" s="595">
        <f t="shared" si="5"/>
        <v>0.26121036088011779</v>
      </c>
      <c r="CJ124" s="595">
        <f t="shared" si="5"/>
        <v>0.89408956087679958</v>
      </c>
      <c r="CK124" s="595">
        <f t="shared" si="5"/>
        <v>0.2686715135492399</v>
      </c>
      <c r="CL124" s="595">
        <f t="shared" si="5"/>
        <v>0.25245180117686455</v>
      </c>
      <c r="CM124" s="595">
        <f t="shared" si="5"/>
        <v>0.3399072068675788</v>
      </c>
      <c r="CN124" s="595">
        <f t="shared" si="5"/>
        <v>0.59928021895136085</v>
      </c>
      <c r="CO124" s="595">
        <f t="shared" si="5"/>
        <v>0.28762485994230813</v>
      </c>
      <c r="CP124" s="595">
        <f t="shared" si="5"/>
        <v>0.44474008460105557</v>
      </c>
      <c r="CQ124" s="595">
        <f t="shared" si="5"/>
        <v>0.4988666414809218</v>
      </c>
      <c r="CR124" s="595">
        <f t="shared" si="5"/>
        <v>0.62599712180849543</v>
      </c>
      <c r="CS124" s="595">
        <f t="shared" si="5"/>
        <v>0.73386662428592875</v>
      </c>
      <c r="CT124" s="595">
        <f t="shared" si="5"/>
        <v>0.42627152717282046</v>
      </c>
      <c r="CU124" s="595">
        <f t="shared" si="5"/>
        <v>0.18807228915662649</v>
      </c>
      <c r="CV124" s="595">
        <f t="shared" si="5"/>
        <v>0.20900439238653001</v>
      </c>
      <c r="CW124" s="595">
        <f t="shared" si="5"/>
        <v>0.21510452603164226</v>
      </c>
      <c r="CX124" s="595">
        <f t="shared" si="5"/>
        <v>0.32255761276344297</v>
      </c>
      <c r="CY124" s="595">
        <f t="shared" si="5"/>
        <v>0.34434148450275359</v>
      </c>
      <c r="CZ124" s="595">
        <f t="shared" si="5"/>
        <v>0.23099888409158628</v>
      </c>
      <c r="DA124" s="595">
        <f t="shared" si="5"/>
        <v>0.33288654324090361</v>
      </c>
      <c r="DB124" s="595">
        <f t="shared" si="5"/>
        <v>0.23943949044585988</v>
      </c>
      <c r="DC124" s="595">
        <f t="shared" si="5"/>
        <v>0.22431205612145169</v>
      </c>
      <c r="DD124" s="595">
        <f t="shared" si="5"/>
        <v>0</v>
      </c>
      <c r="DE124" s="595">
        <f t="shared" si="5"/>
        <v>1.0638607098218178E-2</v>
      </c>
      <c r="DF124" s="595">
        <f t="shared" si="5"/>
        <v>0.25837792857518238</v>
      </c>
    </row>
  </sheetData>
  <sheetProtection sheet="1" objects="1" scenarios="1"/>
  <phoneticPr fontId="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B143"/>
  <sheetViews>
    <sheetView zoomScaleNormal="75" workbookViewId="0">
      <pane xSplit="2" ySplit="5" topLeftCell="C6" activePane="bottomRight" state="frozen"/>
      <selection activeCell="E12" sqref="E12"/>
      <selection pane="topRight" activeCell="E12" sqref="E12"/>
      <selection pane="bottomLeft" activeCell="E12" sqref="E12"/>
      <selection pane="bottomRight" activeCell="C6" sqref="C6"/>
    </sheetView>
  </sheetViews>
  <sheetFormatPr defaultColWidth="9" defaultRowHeight="13.5"/>
  <cols>
    <col min="1" max="1" width="4.125" style="369" bestFit="1" customWidth="1"/>
    <col min="2" max="2" width="23.375" style="369" customWidth="1"/>
    <col min="3" max="3" width="12.75" style="369" customWidth="1"/>
    <col min="4" max="4" width="11.625" style="370" bestFit="1" customWidth="1"/>
    <col min="5" max="7" width="10.875" style="370" bestFit="1" customWidth="1"/>
    <col min="8" max="8" width="11.625" style="370" bestFit="1" customWidth="1"/>
    <col min="9" max="9" width="10.875" style="370" bestFit="1" customWidth="1"/>
    <col min="10" max="10" width="11.625" style="370" bestFit="1" customWidth="1"/>
    <col min="11" max="11" width="11.625" style="370" customWidth="1"/>
    <col min="12" max="12" width="9" style="370"/>
    <col min="13" max="13" width="3.75" style="376" bestFit="1" customWidth="1"/>
    <col min="14" max="14" width="25.75" style="372" bestFit="1" customWidth="1"/>
    <col min="15" max="27" width="8.125" style="370" customWidth="1"/>
    <col min="28" max="28" width="10.875" style="370" customWidth="1"/>
    <col min="29" max="30" width="9" style="370"/>
    <col min="31" max="31" width="3.75" style="376" bestFit="1" customWidth="1"/>
    <col min="32" max="32" width="25.75" style="372" bestFit="1" customWidth="1"/>
    <col min="33" max="33" width="14.125" style="370" customWidth="1"/>
    <col min="34" max="42" width="11.75" style="370" customWidth="1"/>
    <col min="43" max="43" width="9.375" style="374" customWidth="1"/>
    <col min="44" max="44" width="9.375" style="370" customWidth="1"/>
    <col min="45" max="45" width="10.875" style="370" customWidth="1"/>
    <col min="46" max="46" width="11.625" style="370" customWidth="1"/>
    <col min="47" max="47" width="10.375" style="374" customWidth="1"/>
    <col min="48" max="48" width="8.125" style="374" customWidth="1"/>
    <col min="49" max="49" width="10.125" style="374" customWidth="1"/>
    <col min="50" max="50" width="10" style="370" customWidth="1"/>
    <col min="51" max="54" width="9.625" style="370" customWidth="1"/>
    <col min="55" max="16384" width="9" style="370"/>
  </cols>
  <sheetData>
    <row r="1" spans="1:54" ht="18.75">
      <c r="A1" s="369" t="s">
        <v>417</v>
      </c>
      <c r="M1" s="371" t="s">
        <v>418</v>
      </c>
      <c r="R1" s="372" t="s">
        <v>428</v>
      </c>
      <c r="AE1" s="371" t="s">
        <v>418</v>
      </c>
      <c r="AF1" s="373"/>
      <c r="AI1" s="372" t="s">
        <v>428</v>
      </c>
    </row>
    <row r="2" spans="1:54" ht="17.25">
      <c r="C2" s="369" t="s">
        <v>209</v>
      </c>
      <c r="M2" s="375" t="s">
        <v>135</v>
      </c>
      <c r="R2" s="372" t="s">
        <v>419</v>
      </c>
      <c r="AE2" s="375" t="s">
        <v>136</v>
      </c>
      <c r="AF2" s="373"/>
      <c r="AI2" s="372" t="s">
        <v>420</v>
      </c>
    </row>
    <row r="3" spans="1:54">
      <c r="R3" s="243"/>
      <c r="AB3" s="377" t="s">
        <v>137</v>
      </c>
      <c r="AI3" s="243"/>
      <c r="BB3" s="377" t="s">
        <v>137</v>
      </c>
    </row>
    <row r="4" spans="1:54">
      <c r="A4" s="378"/>
      <c r="B4" s="379"/>
      <c r="C4" s="380" t="s">
        <v>138</v>
      </c>
      <c r="D4" s="381" t="s">
        <v>138</v>
      </c>
      <c r="E4" s="382" t="s">
        <v>138</v>
      </c>
      <c r="F4" s="382" t="s">
        <v>138</v>
      </c>
      <c r="G4" s="382" t="s">
        <v>138</v>
      </c>
      <c r="H4" s="382" t="s">
        <v>138</v>
      </c>
      <c r="I4" s="382" t="s">
        <v>138</v>
      </c>
      <c r="J4" s="382" t="s">
        <v>138</v>
      </c>
      <c r="K4" s="383" t="s">
        <v>138</v>
      </c>
      <c r="M4" s="384"/>
      <c r="N4" s="385"/>
      <c r="O4" s="386" t="s">
        <v>339</v>
      </c>
      <c r="P4" s="387" t="s">
        <v>340</v>
      </c>
      <c r="Q4" s="387" t="s">
        <v>357</v>
      </c>
      <c r="R4" s="387" t="s">
        <v>358</v>
      </c>
      <c r="S4" s="387" t="s">
        <v>359</v>
      </c>
      <c r="T4" s="387" t="s">
        <v>360</v>
      </c>
      <c r="U4" s="387" t="s">
        <v>361</v>
      </c>
      <c r="V4" s="387" t="s">
        <v>362</v>
      </c>
      <c r="W4" s="386" t="s">
        <v>363</v>
      </c>
      <c r="X4" s="386" t="s">
        <v>364</v>
      </c>
      <c r="Y4" s="387" t="s">
        <v>369</v>
      </c>
      <c r="Z4" s="386" t="s">
        <v>365</v>
      </c>
      <c r="AA4" s="386" t="s">
        <v>366</v>
      </c>
      <c r="AB4" s="388" t="s">
        <v>367</v>
      </c>
      <c r="AC4" s="389"/>
      <c r="AD4" s="389"/>
      <c r="AE4" s="390"/>
      <c r="AF4" s="391"/>
      <c r="AG4" s="392" t="s">
        <v>339</v>
      </c>
      <c r="AH4" s="393" t="s">
        <v>340</v>
      </c>
      <c r="AI4" s="393" t="s">
        <v>357</v>
      </c>
      <c r="AJ4" s="393" t="s">
        <v>358</v>
      </c>
      <c r="AK4" s="393" t="s">
        <v>359</v>
      </c>
      <c r="AL4" s="393" t="s">
        <v>360</v>
      </c>
      <c r="AM4" s="393" t="s">
        <v>361</v>
      </c>
      <c r="AN4" s="394" t="s">
        <v>362</v>
      </c>
      <c r="AO4" s="392" t="s">
        <v>363</v>
      </c>
      <c r="AP4" s="392" t="s">
        <v>364</v>
      </c>
      <c r="AQ4" s="394" t="s">
        <v>369</v>
      </c>
      <c r="AR4" s="392" t="s">
        <v>365</v>
      </c>
      <c r="AS4" s="392" t="s">
        <v>366</v>
      </c>
      <c r="AT4" s="393" t="s">
        <v>367</v>
      </c>
      <c r="AU4" s="395" t="s">
        <v>370</v>
      </c>
      <c r="AV4" s="394" t="s">
        <v>371</v>
      </c>
      <c r="AW4" s="394" t="s">
        <v>372</v>
      </c>
      <c r="AX4" s="392" t="s">
        <v>368</v>
      </c>
      <c r="AY4" s="392" t="s">
        <v>373</v>
      </c>
      <c r="AZ4" s="387" t="s">
        <v>374</v>
      </c>
      <c r="BA4" s="396" t="s">
        <v>375</v>
      </c>
      <c r="BB4" s="397" t="s">
        <v>356</v>
      </c>
    </row>
    <row r="5" spans="1:54" ht="60">
      <c r="A5" s="398"/>
      <c r="B5" s="399"/>
      <c r="C5" s="400" t="s">
        <v>139</v>
      </c>
      <c r="D5" s="401" t="s">
        <v>386</v>
      </c>
      <c r="E5" s="402" t="s">
        <v>431</v>
      </c>
      <c r="F5" s="402" t="s">
        <v>83</v>
      </c>
      <c r="G5" s="402" t="s">
        <v>84</v>
      </c>
      <c r="H5" s="402" t="s">
        <v>85</v>
      </c>
      <c r="I5" s="402" t="s">
        <v>78</v>
      </c>
      <c r="J5" s="402" t="s">
        <v>140</v>
      </c>
      <c r="K5" s="403" t="s">
        <v>387</v>
      </c>
      <c r="L5" s="404"/>
      <c r="M5" s="405"/>
      <c r="N5" s="406"/>
      <c r="O5" s="407" t="s">
        <v>86</v>
      </c>
      <c r="P5" s="408" t="s">
        <v>405</v>
      </c>
      <c r="Q5" s="408" t="s">
        <v>221</v>
      </c>
      <c r="R5" s="408" t="s">
        <v>220</v>
      </c>
      <c r="S5" s="408" t="s">
        <v>83</v>
      </c>
      <c r="T5" s="408" t="s">
        <v>84</v>
      </c>
      <c r="U5" s="408" t="s">
        <v>85</v>
      </c>
      <c r="V5" s="408" t="s">
        <v>78</v>
      </c>
      <c r="W5" s="407" t="s">
        <v>376</v>
      </c>
      <c r="X5" s="407" t="s">
        <v>377</v>
      </c>
      <c r="Y5" s="408" t="s">
        <v>87</v>
      </c>
      <c r="Z5" s="407" t="s">
        <v>88</v>
      </c>
      <c r="AA5" s="407" t="s">
        <v>89</v>
      </c>
      <c r="AB5" s="409" t="s">
        <v>90</v>
      </c>
      <c r="AC5" s="404"/>
      <c r="AD5" s="404"/>
      <c r="AE5" s="410"/>
      <c r="AF5" s="411"/>
      <c r="AG5" s="412" t="s">
        <v>86</v>
      </c>
      <c r="AH5" s="402" t="s">
        <v>405</v>
      </c>
      <c r="AI5" s="413" t="s">
        <v>221</v>
      </c>
      <c r="AJ5" s="402" t="s">
        <v>220</v>
      </c>
      <c r="AK5" s="402" t="s">
        <v>83</v>
      </c>
      <c r="AL5" s="402" t="s">
        <v>84</v>
      </c>
      <c r="AM5" s="402" t="s">
        <v>85</v>
      </c>
      <c r="AN5" s="413" t="s">
        <v>78</v>
      </c>
      <c r="AO5" s="412" t="s">
        <v>376</v>
      </c>
      <c r="AP5" s="412" t="s">
        <v>377</v>
      </c>
      <c r="AQ5" s="413" t="s">
        <v>87</v>
      </c>
      <c r="AR5" s="412" t="s">
        <v>88</v>
      </c>
      <c r="AS5" s="412" t="s">
        <v>89</v>
      </c>
      <c r="AT5" s="402" t="s">
        <v>90</v>
      </c>
      <c r="AU5" s="414" t="s">
        <v>202</v>
      </c>
      <c r="AV5" s="413" t="s">
        <v>203</v>
      </c>
      <c r="AW5" s="413" t="s">
        <v>204</v>
      </c>
      <c r="AX5" s="412" t="s">
        <v>378</v>
      </c>
      <c r="AY5" s="412" t="s">
        <v>219</v>
      </c>
      <c r="AZ5" s="408" t="s">
        <v>91</v>
      </c>
      <c r="BA5" s="415" t="s">
        <v>92</v>
      </c>
      <c r="BB5" s="416" t="s">
        <v>93</v>
      </c>
    </row>
    <row r="6" spans="1:54">
      <c r="A6" s="378" t="s">
        <v>6</v>
      </c>
      <c r="B6" s="417" t="s">
        <v>0</v>
      </c>
      <c r="C6" s="418">
        <f t="shared" ref="C6:I21" si="0">IF(AH6=0,0,P6/AH6)</f>
        <v>0.51609258797993096</v>
      </c>
      <c r="D6" s="419">
        <f t="shared" si="0"/>
        <v>0.48983980769325469</v>
      </c>
      <c r="E6" s="419">
        <f t="shared" si="0"/>
        <v>0</v>
      </c>
      <c r="F6" s="419">
        <f t="shared" si="0"/>
        <v>0</v>
      </c>
      <c r="G6" s="419">
        <f t="shared" si="0"/>
        <v>0</v>
      </c>
      <c r="H6" s="419">
        <f t="shared" si="0"/>
        <v>0</v>
      </c>
      <c r="I6" s="419">
        <f t="shared" si="0"/>
        <v>-8.2545141874462602E-2</v>
      </c>
      <c r="J6" s="419">
        <f>IF(AR6=0,0,Z6/AR6)</f>
        <v>0.27862460120524635</v>
      </c>
      <c r="K6" s="420">
        <f>IF(AT6=0,0,AB6/AT6)</f>
        <v>0.33467949676999675</v>
      </c>
      <c r="M6" s="421" t="s">
        <v>6</v>
      </c>
      <c r="N6" s="422" t="s">
        <v>0</v>
      </c>
      <c r="O6" s="423">
        <v>1679071</v>
      </c>
      <c r="P6" s="424">
        <v>58015</v>
      </c>
      <c r="Q6" s="424">
        <v>2785188</v>
      </c>
      <c r="R6" s="424">
        <v>0</v>
      </c>
      <c r="S6" s="424">
        <v>0</v>
      </c>
      <c r="T6" s="424">
        <v>0</v>
      </c>
      <c r="U6" s="424">
        <v>0</v>
      </c>
      <c r="V6" s="424">
        <v>1632</v>
      </c>
      <c r="W6" s="423">
        <v>2844835</v>
      </c>
      <c r="X6" s="423">
        <v>4523906</v>
      </c>
      <c r="Y6" s="424">
        <v>14934</v>
      </c>
      <c r="Z6" s="423">
        <v>14934</v>
      </c>
      <c r="AA6" s="423">
        <v>2859769</v>
      </c>
      <c r="AB6" s="425">
        <v>4538840</v>
      </c>
      <c r="AE6" s="426" t="s">
        <v>6</v>
      </c>
      <c r="AF6" s="427" t="s">
        <v>0</v>
      </c>
      <c r="AG6" s="428">
        <v>7696223</v>
      </c>
      <c r="AH6" s="429">
        <v>112412</v>
      </c>
      <c r="AI6" s="429">
        <v>5685916</v>
      </c>
      <c r="AJ6" s="429">
        <v>0</v>
      </c>
      <c r="AK6" s="429">
        <v>0</v>
      </c>
      <c r="AL6" s="429">
        <v>0</v>
      </c>
      <c r="AM6" s="429">
        <v>33372</v>
      </c>
      <c r="AN6" s="429">
        <v>-19771</v>
      </c>
      <c r="AO6" s="428">
        <v>5811929</v>
      </c>
      <c r="AP6" s="428">
        <v>13508152</v>
      </c>
      <c r="AQ6" s="430">
        <v>53599</v>
      </c>
      <c r="AR6" s="428">
        <v>53599</v>
      </c>
      <c r="AS6" s="428">
        <v>5865528</v>
      </c>
      <c r="AT6" s="429">
        <v>13561751</v>
      </c>
      <c r="AU6" s="431">
        <v>-2141134</v>
      </c>
      <c r="AV6" s="430">
        <v>-32636</v>
      </c>
      <c r="AW6" s="430">
        <v>-173817</v>
      </c>
      <c r="AX6" s="428">
        <v>-2347587</v>
      </c>
      <c r="AY6" s="428">
        <v>3517941</v>
      </c>
      <c r="AZ6" s="424">
        <v>-4538840</v>
      </c>
      <c r="BA6" s="432">
        <v>-678282</v>
      </c>
      <c r="BB6" s="433">
        <v>5997042</v>
      </c>
    </row>
    <row r="7" spans="1:54">
      <c r="A7" s="434" t="s">
        <v>8</v>
      </c>
      <c r="B7" s="435" t="s">
        <v>1</v>
      </c>
      <c r="C7" s="436">
        <f t="shared" si="0"/>
        <v>0</v>
      </c>
      <c r="D7" s="437">
        <f t="shared" si="0"/>
        <v>0.24074021931265349</v>
      </c>
      <c r="E7" s="437">
        <f t="shared" si="0"/>
        <v>0</v>
      </c>
      <c r="F7" s="437">
        <f t="shared" si="0"/>
        <v>0</v>
      </c>
      <c r="G7" s="437">
        <f t="shared" si="0"/>
        <v>0</v>
      </c>
      <c r="H7" s="437">
        <f t="shared" si="0"/>
        <v>0</v>
      </c>
      <c r="I7" s="437">
        <f t="shared" si="0"/>
        <v>-8.1159420289855077E-3</v>
      </c>
      <c r="J7" s="437">
        <f t="shared" ref="J7:J70" si="1">IF(AR7=0,0,Z7/AR7)</f>
        <v>0.12525999537785995</v>
      </c>
      <c r="K7" s="438">
        <f t="shared" ref="K7:K70" si="2">IF(AT7=0,0,AB7/AT7)</f>
        <v>6.9923027895031437E-2</v>
      </c>
      <c r="M7" s="421" t="s">
        <v>8</v>
      </c>
      <c r="N7" s="422" t="s">
        <v>1</v>
      </c>
      <c r="O7" s="423">
        <v>201670</v>
      </c>
      <c r="P7" s="424">
        <v>0</v>
      </c>
      <c r="Q7" s="424">
        <v>76949</v>
      </c>
      <c r="R7" s="424">
        <v>0</v>
      </c>
      <c r="S7" s="424">
        <v>0</v>
      </c>
      <c r="T7" s="424">
        <v>0</v>
      </c>
      <c r="U7" s="424">
        <v>0</v>
      </c>
      <c r="V7" s="424">
        <v>42</v>
      </c>
      <c r="W7" s="423">
        <v>76991</v>
      </c>
      <c r="X7" s="423">
        <v>278661</v>
      </c>
      <c r="Y7" s="424">
        <v>542</v>
      </c>
      <c r="Z7" s="423">
        <v>542</v>
      </c>
      <c r="AA7" s="423">
        <v>77533</v>
      </c>
      <c r="AB7" s="425">
        <v>279203</v>
      </c>
      <c r="AE7" s="426" t="s">
        <v>8</v>
      </c>
      <c r="AF7" s="427" t="s">
        <v>1</v>
      </c>
      <c r="AG7" s="428">
        <v>3514166</v>
      </c>
      <c r="AH7" s="429">
        <v>0</v>
      </c>
      <c r="AI7" s="429">
        <v>319635</v>
      </c>
      <c r="AJ7" s="429">
        <v>0</v>
      </c>
      <c r="AK7" s="429">
        <v>0</v>
      </c>
      <c r="AL7" s="429">
        <v>0</v>
      </c>
      <c r="AM7" s="429">
        <v>160052</v>
      </c>
      <c r="AN7" s="429">
        <v>-5175</v>
      </c>
      <c r="AO7" s="428">
        <v>474512</v>
      </c>
      <c r="AP7" s="428">
        <v>3988678</v>
      </c>
      <c r="AQ7" s="430">
        <v>4327</v>
      </c>
      <c r="AR7" s="428">
        <v>4327</v>
      </c>
      <c r="AS7" s="428">
        <v>478839</v>
      </c>
      <c r="AT7" s="429">
        <v>3993005</v>
      </c>
      <c r="AU7" s="431">
        <v>-53023</v>
      </c>
      <c r="AV7" s="430">
        <v>-4761</v>
      </c>
      <c r="AW7" s="430">
        <v>-4613</v>
      </c>
      <c r="AX7" s="428">
        <v>-62397</v>
      </c>
      <c r="AY7" s="428">
        <v>416442</v>
      </c>
      <c r="AZ7" s="424">
        <v>-279203</v>
      </c>
      <c r="BA7" s="432">
        <v>-75918</v>
      </c>
      <c r="BB7" s="433">
        <v>3575487</v>
      </c>
    </row>
    <row r="8" spans="1:54">
      <c r="A8" s="434" t="s">
        <v>9</v>
      </c>
      <c r="B8" s="435" t="s">
        <v>2</v>
      </c>
      <c r="C8" s="436">
        <f t="shared" si="0"/>
        <v>0</v>
      </c>
      <c r="D8" s="437">
        <f t="shared" si="0"/>
        <v>0</v>
      </c>
      <c r="E8" s="437">
        <f t="shared" si="0"/>
        <v>0</v>
      </c>
      <c r="F8" s="437">
        <f t="shared" si="0"/>
        <v>0</v>
      </c>
      <c r="G8" s="437">
        <f t="shared" si="0"/>
        <v>0</v>
      </c>
      <c r="H8" s="437">
        <f t="shared" si="0"/>
        <v>0</v>
      </c>
      <c r="I8" s="437">
        <f t="shared" si="0"/>
        <v>0</v>
      </c>
      <c r="J8" s="437">
        <f t="shared" si="1"/>
        <v>0</v>
      </c>
      <c r="K8" s="438">
        <f t="shared" si="2"/>
        <v>0</v>
      </c>
      <c r="M8" s="421" t="s">
        <v>9</v>
      </c>
      <c r="N8" s="422" t="s">
        <v>2</v>
      </c>
      <c r="O8" s="423">
        <v>0</v>
      </c>
      <c r="P8" s="424">
        <v>0</v>
      </c>
      <c r="Q8" s="424">
        <v>0</v>
      </c>
      <c r="R8" s="424">
        <v>0</v>
      </c>
      <c r="S8" s="424">
        <v>0</v>
      </c>
      <c r="T8" s="424">
        <v>0</v>
      </c>
      <c r="U8" s="424">
        <v>0</v>
      </c>
      <c r="V8" s="424">
        <v>0</v>
      </c>
      <c r="W8" s="423">
        <v>0</v>
      </c>
      <c r="X8" s="423">
        <v>0</v>
      </c>
      <c r="Y8" s="424">
        <v>0</v>
      </c>
      <c r="Z8" s="423">
        <v>0</v>
      </c>
      <c r="AA8" s="423">
        <v>0</v>
      </c>
      <c r="AB8" s="425">
        <v>0</v>
      </c>
      <c r="AE8" s="426" t="s">
        <v>9</v>
      </c>
      <c r="AF8" s="427" t="s">
        <v>2</v>
      </c>
      <c r="AG8" s="428">
        <v>505531</v>
      </c>
      <c r="AH8" s="429">
        <v>0</v>
      </c>
      <c r="AI8" s="429">
        <v>411830</v>
      </c>
      <c r="AJ8" s="429">
        <v>0</v>
      </c>
      <c r="AK8" s="429">
        <v>0</v>
      </c>
      <c r="AL8" s="429">
        <v>0</v>
      </c>
      <c r="AM8" s="429">
        <v>0</v>
      </c>
      <c r="AN8" s="429">
        <v>0</v>
      </c>
      <c r="AO8" s="428">
        <v>411830</v>
      </c>
      <c r="AP8" s="428">
        <v>917361</v>
      </c>
      <c r="AQ8" s="430">
        <v>0</v>
      </c>
      <c r="AR8" s="428">
        <v>0</v>
      </c>
      <c r="AS8" s="428">
        <v>411830</v>
      </c>
      <c r="AT8" s="429">
        <v>917361</v>
      </c>
      <c r="AU8" s="431">
        <v>0</v>
      </c>
      <c r="AV8" s="430">
        <v>0</v>
      </c>
      <c r="AW8" s="430">
        <v>0</v>
      </c>
      <c r="AX8" s="428">
        <v>0</v>
      </c>
      <c r="AY8" s="428">
        <v>411830</v>
      </c>
      <c r="AZ8" s="424">
        <v>0</v>
      </c>
      <c r="BA8" s="432">
        <v>0</v>
      </c>
      <c r="BB8" s="433">
        <v>917361</v>
      </c>
    </row>
    <row r="9" spans="1:54">
      <c r="A9" s="434" t="s">
        <v>12</v>
      </c>
      <c r="B9" s="435" t="s">
        <v>3</v>
      </c>
      <c r="C9" s="436">
        <f t="shared" si="0"/>
        <v>0.48382447149263291</v>
      </c>
      <c r="D9" s="437">
        <f t="shared" si="0"/>
        <v>0.47139014980239707</v>
      </c>
      <c r="E9" s="437">
        <f t="shared" si="0"/>
        <v>0</v>
      </c>
      <c r="F9" s="437">
        <f t="shared" si="0"/>
        <v>0</v>
      </c>
      <c r="G9" s="437">
        <f t="shared" si="0"/>
        <v>0</v>
      </c>
      <c r="H9" s="437">
        <f t="shared" si="0"/>
        <v>0</v>
      </c>
      <c r="I9" s="437">
        <f t="shared" si="0"/>
        <v>1.0416469385049526E-4</v>
      </c>
      <c r="J9" s="437">
        <f t="shared" si="1"/>
        <v>0.15470961444607126</v>
      </c>
      <c r="K9" s="438">
        <f t="shared" si="2"/>
        <v>0.21797701872036809</v>
      </c>
      <c r="M9" s="421" t="s">
        <v>12</v>
      </c>
      <c r="N9" s="422" t="s">
        <v>3</v>
      </c>
      <c r="O9" s="423">
        <v>110502</v>
      </c>
      <c r="P9" s="424">
        <v>3021</v>
      </c>
      <c r="Q9" s="424">
        <v>160547</v>
      </c>
      <c r="R9" s="424">
        <v>0</v>
      </c>
      <c r="S9" s="424">
        <v>0</v>
      </c>
      <c r="T9" s="424">
        <v>0</v>
      </c>
      <c r="U9" s="424">
        <v>0</v>
      </c>
      <c r="V9" s="424">
        <v>22</v>
      </c>
      <c r="W9" s="423">
        <v>163590</v>
      </c>
      <c r="X9" s="423">
        <v>274092</v>
      </c>
      <c r="Y9" s="424">
        <v>1902</v>
      </c>
      <c r="Z9" s="423">
        <v>1902</v>
      </c>
      <c r="AA9" s="423">
        <v>165492</v>
      </c>
      <c r="AB9" s="425">
        <v>275994</v>
      </c>
      <c r="AE9" s="426" t="s">
        <v>12</v>
      </c>
      <c r="AF9" s="427" t="s">
        <v>3</v>
      </c>
      <c r="AG9" s="428">
        <v>695837</v>
      </c>
      <c r="AH9" s="429">
        <v>6244</v>
      </c>
      <c r="AI9" s="429">
        <v>340582</v>
      </c>
      <c r="AJ9" s="429">
        <v>0</v>
      </c>
      <c r="AK9" s="429">
        <v>0</v>
      </c>
      <c r="AL9" s="429">
        <v>0</v>
      </c>
      <c r="AM9" s="429">
        <v>0</v>
      </c>
      <c r="AN9" s="429">
        <v>211204</v>
      </c>
      <c r="AO9" s="428">
        <v>558030</v>
      </c>
      <c r="AP9" s="428">
        <v>1253867</v>
      </c>
      <c r="AQ9" s="430">
        <v>12294</v>
      </c>
      <c r="AR9" s="428">
        <v>12294</v>
      </c>
      <c r="AS9" s="428">
        <v>570324</v>
      </c>
      <c r="AT9" s="429">
        <v>1266161</v>
      </c>
      <c r="AU9" s="431">
        <v>-137099</v>
      </c>
      <c r="AV9" s="430">
        <v>-1553</v>
      </c>
      <c r="AW9" s="430">
        <v>-11091</v>
      </c>
      <c r="AX9" s="428">
        <v>-149743</v>
      </c>
      <c r="AY9" s="428">
        <v>420581</v>
      </c>
      <c r="AZ9" s="424">
        <v>-275994</v>
      </c>
      <c r="BA9" s="432">
        <v>-40270</v>
      </c>
      <c r="BB9" s="433">
        <v>800154</v>
      </c>
    </row>
    <row r="10" spans="1:54">
      <c r="A10" s="434" t="s">
        <v>14</v>
      </c>
      <c r="B10" s="435" t="s">
        <v>4</v>
      </c>
      <c r="C10" s="436">
        <f t="shared" si="0"/>
        <v>0.43175394227908359</v>
      </c>
      <c r="D10" s="437">
        <f t="shared" si="0"/>
        <v>0.46442694190471312</v>
      </c>
      <c r="E10" s="437">
        <f t="shared" si="0"/>
        <v>0</v>
      </c>
      <c r="F10" s="437">
        <f t="shared" si="0"/>
        <v>0</v>
      </c>
      <c r="G10" s="437">
        <f t="shared" si="0"/>
        <v>0</v>
      </c>
      <c r="H10" s="437">
        <f t="shared" si="0"/>
        <v>0</v>
      </c>
      <c r="I10" s="437">
        <f t="shared" si="0"/>
        <v>9.2840061893374598E-3</v>
      </c>
      <c r="J10" s="437">
        <f t="shared" si="1"/>
        <v>0.14079883996836276</v>
      </c>
      <c r="K10" s="438">
        <f t="shared" si="2"/>
        <v>0.24930029364152415</v>
      </c>
      <c r="M10" s="439" t="s">
        <v>14</v>
      </c>
      <c r="N10" s="440" t="s">
        <v>4</v>
      </c>
      <c r="O10" s="441">
        <v>319924</v>
      </c>
      <c r="P10" s="442">
        <v>11609</v>
      </c>
      <c r="Q10" s="442">
        <v>299136</v>
      </c>
      <c r="R10" s="442">
        <v>0</v>
      </c>
      <c r="S10" s="442">
        <v>0</v>
      </c>
      <c r="T10" s="442">
        <v>0</v>
      </c>
      <c r="U10" s="442">
        <v>0</v>
      </c>
      <c r="V10" s="442">
        <v>66</v>
      </c>
      <c r="W10" s="441">
        <v>310811</v>
      </c>
      <c r="X10" s="441">
        <v>630735</v>
      </c>
      <c r="Y10" s="442">
        <v>10681</v>
      </c>
      <c r="Z10" s="441">
        <v>10681</v>
      </c>
      <c r="AA10" s="441">
        <v>321492</v>
      </c>
      <c r="AB10" s="443">
        <v>641416</v>
      </c>
      <c r="AE10" s="444" t="s">
        <v>14</v>
      </c>
      <c r="AF10" s="445" t="s">
        <v>4</v>
      </c>
      <c r="AG10" s="446">
        <v>1818911</v>
      </c>
      <c r="AH10" s="447">
        <v>26888</v>
      </c>
      <c r="AI10" s="447">
        <v>644097</v>
      </c>
      <c r="AJ10" s="447">
        <v>0</v>
      </c>
      <c r="AK10" s="447">
        <v>0</v>
      </c>
      <c r="AL10" s="447">
        <v>0</v>
      </c>
      <c r="AM10" s="447">
        <v>0</v>
      </c>
      <c r="AN10" s="447">
        <v>7109</v>
      </c>
      <c r="AO10" s="446">
        <v>678094</v>
      </c>
      <c r="AP10" s="446">
        <v>2497005</v>
      </c>
      <c r="AQ10" s="448">
        <v>75860</v>
      </c>
      <c r="AR10" s="446">
        <v>75860</v>
      </c>
      <c r="AS10" s="446">
        <v>753954</v>
      </c>
      <c r="AT10" s="447">
        <v>2572865</v>
      </c>
      <c r="AU10" s="449">
        <v>-222498</v>
      </c>
      <c r="AV10" s="448">
        <v>-7361</v>
      </c>
      <c r="AW10" s="448">
        <v>-18314</v>
      </c>
      <c r="AX10" s="446">
        <v>-248173</v>
      </c>
      <c r="AY10" s="446">
        <v>505781</v>
      </c>
      <c r="AZ10" s="442">
        <v>-641416</v>
      </c>
      <c r="BA10" s="450">
        <v>-85698</v>
      </c>
      <c r="BB10" s="451">
        <v>1597578</v>
      </c>
    </row>
    <row r="11" spans="1:54">
      <c r="A11" s="434" t="s">
        <v>39</v>
      </c>
      <c r="B11" s="435" t="s">
        <v>179</v>
      </c>
      <c r="C11" s="436">
        <f t="shared" si="0"/>
        <v>0</v>
      </c>
      <c r="D11" s="437">
        <f t="shared" si="0"/>
        <v>0.91228070175438591</v>
      </c>
      <c r="E11" s="437">
        <f t="shared" si="0"/>
        <v>0</v>
      </c>
      <c r="F11" s="437">
        <f t="shared" si="0"/>
        <v>0</v>
      </c>
      <c r="G11" s="437">
        <f t="shared" si="0"/>
        <v>0</v>
      </c>
      <c r="H11" s="437">
        <f t="shared" si="0"/>
        <v>0</v>
      </c>
      <c r="I11" s="437">
        <f t="shared" si="0"/>
        <v>2.6325651114858534E-2</v>
      </c>
      <c r="J11" s="437">
        <f t="shared" si="1"/>
        <v>2.0833333333333332E-2</v>
      </c>
      <c r="K11" s="438">
        <f t="shared" si="2"/>
        <v>2.0962594106549742E-2</v>
      </c>
      <c r="M11" s="421" t="s">
        <v>39</v>
      </c>
      <c r="N11" s="422" t="s">
        <v>179</v>
      </c>
      <c r="O11" s="423">
        <v>403077</v>
      </c>
      <c r="P11" s="424">
        <v>0</v>
      </c>
      <c r="Q11" s="424">
        <v>156</v>
      </c>
      <c r="R11" s="424">
        <v>0</v>
      </c>
      <c r="S11" s="424">
        <v>0</v>
      </c>
      <c r="T11" s="424">
        <v>0</v>
      </c>
      <c r="U11" s="424">
        <v>0</v>
      </c>
      <c r="V11" s="424">
        <v>562</v>
      </c>
      <c r="W11" s="423">
        <v>718</v>
      </c>
      <c r="X11" s="423">
        <v>403795</v>
      </c>
      <c r="Y11" s="424">
        <v>2</v>
      </c>
      <c r="Z11" s="423">
        <v>2</v>
      </c>
      <c r="AA11" s="423">
        <v>720</v>
      </c>
      <c r="AB11" s="425">
        <v>403797</v>
      </c>
      <c r="AE11" s="426" t="s">
        <v>39</v>
      </c>
      <c r="AF11" s="427" t="s">
        <v>179</v>
      </c>
      <c r="AG11" s="428">
        <v>19241125</v>
      </c>
      <c r="AH11" s="429">
        <v>0</v>
      </c>
      <c r="AI11" s="429">
        <v>171</v>
      </c>
      <c r="AJ11" s="429">
        <v>0</v>
      </c>
      <c r="AK11" s="429">
        <v>0</v>
      </c>
      <c r="AL11" s="429">
        <v>0</v>
      </c>
      <c r="AM11" s="429">
        <v>0</v>
      </c>
      <c r="AN11" s="429">
        <v>21348</v>
      </c>
      <c r="AO11" s="428">
        <v>21519</v>
      </c>
      <c r="AP11" s="428">
        <v>19262644</v>
      </c>
      <c r="AQ11" s="430">
        <v>96</v>
      </c>
      <c r="AR11" s="428">
        <v>96</v>
      </c>
      <c r="AS11" s="428">
        <v>21615</v>
      </c>
      <c r="AT11" s="429">
        <v>19262740</v>
      </c>
      <c r="AU11" s="431">
        <v>-15676411</v>
      </c>
      <c r="AV11" s="430">
        <v>0</v>
      </c>
      <c r="AW11" s="430">
        <v>-1954610</v>
      </c>
      <c r="AX11" s="428">
        <v>-17631021</v>
      </c>
      <c r="AY11" s="428">
        <v>-17609406</v>
      </c>
      <c r="AZ11" s="424">
        <v>-403797</v>
      </c>
      <c r="BA11" s="432">
        <v>-1038988</v>
      </c>
      <c r="BB11" s="433">
        <v>188934</v>
      </c>
    </row>
    <row r="12" spans="1:54">
      <c r="A12" s="434" t="s">
        <v>41</v>
      </c>
      <c r="B12" s="435" t="s">
        <v>396</v>
      </c>
      <c r="C12" s="436">
        <f t="shared" si="0"/>
        <v>0</v>
      </c>
      <c r="D12" s="437">
        <f t="shared" si="0"/>
        <v>-4.7089041095890412E-2</v>
      </c>
      <c r="E12" s="437">
        <f t="shared" si="0"/>
        <v>0</v>
      </c>
      <c r="F12" s="437">
        <f t="shared" si="0"/>
        <v>0</v>
      </c>
      <c r="G12" s="437">
        <f t="shared" si="0"/>
        <v>0</v>
      </c>
      <c r="H12" s="437">
        <f t="shared" si="0"/>
        <v>0</v>
      </c>
      <c r="I12" s="437">
        <f t="shared" si="0"/>
        <v>-0.10075099147751244</v>
      </c>
      <c r="J12" s="437">
        <f t="shared" si="1"/>
        <v>1.1005640390700233E-2</v>
      </c>
      <c r="K12" s="438">
        <f t="shared" si="2"/>
        <v>3.017818693951933E-2</v>
      </c>
      <c r="M12" s="421" t="s">
        <v>41</v>
      </c>
      <c r="N12" s="422" t="s">
        <v>396</v>
      </c>
      <c r="O12" s="423">
        <v>116938</v>
      </c>
      <c r="P12" s="424">
        <v>0</v>
      </c>
      <c r="Q12" s="424">
        <v>275</v>
      </c>
      <c r="R12" s="424">
        <v>0</v>
      </c>
      <c r="S12" s="424">
        <v>0</v>
      </c>
      <c r="T12" s="424">
        <v>0</v>
      </c>
      <c r="U12" s="424">
        <v>0</v>
      </c>
      <c r="V12" s="424">
        <v>1194</v>
      </c>
      <c r="W12" s="423">
        <v>1469</v>
      </c>
      <c r="X12" s="423">
        <v>118407</v>
      </c>
      <c r="Y12" s="424">
        <v>560</v>
      </c>
      <c r="Z12" s="423">
        <v>560</v>
      </c>
      <c r="AA12" s="423">
        <v>2029</v>
      </c>
      <c r="AB12" s="425">
        <v>118967</v>
      </c>
      <c r="AE12" s="426" t="s">
        <v>41</v>
      </c>
      <c r="AF12" s="427" t="s">
        <v>396</v>
      </c>
      <c r="AG12" s="428">
        <v>3920840</v>
      </c>
      <c r="AH12" s="429">
        <v>-5364</v>
      </c>
      <c r="AI12" s="429">
        <v>-5840</v>
      </c>
      <c r="AJ12" s="429">
        <v>0</v>
      </c>
      <c r="AK12" s="429">
        <v>0</v>
      </c>
      <c r="AL12" s="429">
        <v>0</v>
      </c>
      <c r="AM12" s="429">
        <v>-6516</v>
      </c>
      <c r="AN12" s="429">
        <v>-11851</v>
      </c>
      <c r="AO12" s="428">
        <v>-29571</v>
      </c>
      <c r="AP12" s="428">
        <v>3891269</v>
      </c>
      <c r="AQ12" s="430">
        <v>50883</v>
      </c>
      <c r="AR12" s="428">
        <v>50883</v>
      </c>
      <c r="AS12" s="428">
        <v>21312</v>
      </c>
      <c r="AT12" s="429">
        <v>3942152</v>
      </c>
      <c r="AU12" s="431">
        <v>-2465108</v>
      </c>
      <c r="AV12" s="430">
        <v>0</v>
      </c>
      <c r="AW12" s="430">
        <v>-197208</v>
      </c>
      <c r="AX12" s="428">
        <v>-2662316</v>
      </c>
      <c r="AY12" s="428">
        <v>-2641004</v>
      </c>
      <c r="AZ12" s="424">
        <v>-118967</v>
      </c>
      <c r="BA12" s="432">
        <v>-501888</v>
      </c>
      <c r="BB12" s="433">
        <v>658981</v>
      </c>
    </row>
    <row r="13" spans="1:54">
      <c r="A13" s="434" t="s">
        <v>79</v>
      </c>
      <c r="B13" s="435" t="s">
        <v>5</v>
      </c>
      <c r="C13" s="436">
        <f t="shared" si="0"/>
        <v>0.37588794867304265</v>
      </c>
      <c r="D13" s="437">
        <f t="shared" si="0"/>
        <v>0.39446835471269331</v>
      </c>
      <c r="E13" s="437">
        <f t="shared" si="0"/>
        <v>0</v>
      </c>
      <c r="F13" s="437">
        <f t="shared" si="0"/>
        <v>0</v>
      </c>
      <c r="G13" s="437">
        <f t="shared" si="0"/>
        <v>0</v>
      </c>
      <c r="H13" s="437">
        <f t="shared" si="0"/>
        <v>0</v>
      </c>
      <c r="I13" s="437">
        <f t="shared" si="0"/>
        <v>-0.13376340410988166</v>
      </c>
      <c r="J13" s="437">
        <f t="shared" si="1"/>
        <v>0.19428215223482989</v>
      </c>
      <c r="K13" s="438">
        <f t="shared" si="2"/>
        <v>0.32972384823200612</v>
      </c>
      <c r="M13" s="421" t="s">
        <v>79</v>
      </c>
      <c r="N13" s="422" t="s">
        <v>5</v>
      </c>
      <c r="O13" s="423">
        <v>3226089</v>
      </c>
      <c r="P13" s="424">
        <v>263994</v>
      </c>
      <c r="Q13" s="424">
        <v>13442093</v>
      </c>
      <c r="R13" s="424">
        <v>0</v>
      </c>
      <c r="S13" s="424">
        <v>0</v>
      </c>
      <c r="T13" s="424">
        <v>0</v>
      </c>
      <c r="U13" s="424">
        <v>0</v>
      </c>
      <c r="V13" s="424">
        <v>3131</v>
      </c>
      <c r="W13" s="423">
        <v>13709218</v>
      </c>
      <c r="X13" s="423">
        <v>16935307</v>
      </c>
      <c r="Y13" s="424">
        <v>132148</v>
      </c>
      <c r="Z13" s="423">
        <v>132148</v>
      </c>
      <c r="AA13" s="423">
        <v>13841366</v>
      </c>
      <c r="AB13" s="425">
        <v>17067455</v>
      </c>
      <c r="AE13" s="426" t="s">
        <v>79</v>
      </c>
      <c r="AF13" s="427" t="s">
        <v>5</v>
      </c>
      <c r="AG13" s="428">
        <v>16327297</v>
      </c>
      <c r="AH13" s="429">
        <v>702321</v>
      </c>
      <c r="AI13" s="429">
        <v>34076480</v>
      </c>
      <c r="AJ13" s="429">
        <v>0</v>
      </c>
      <c r="AK13" s="429">
        <v>0</v>
      </c>
      <c r="AL13" s="429">
        <v>0</v>
      </c>
      <c r="AM13" s="429">
        <v>0</v>
      </c>
      <c r="AN13" s="429">
        <v>-23407</v>
      </c>
      <c r="AO13" s="428">
        <v>34755394</v>
      </c>
      <c r="AP13" s="428">
        <v>51082691</v>
      </c>
      <c r="AQ13" s="430">
        <v>680186</v>
      </c>
      <c r="AR13" s="428">
        <v>680186</v>
      </c>
      <c r="AS13" s="428">
        <v>35435580</v>
      </c>
      <c r="AT13" s="429">
        <v>51762877</v>
      </c>
      <c r="AU13" s="431">
        <v>-4727859</v>
      </c>
      <c r="AV13" s="430">
        <v>-419001</v>
      </c>
      <c r="AW13" s="430">
        <v>-409352</v>
      </c>
      <c r="AX13" s="428">
        <v>-5556212</v>
      </c>
      <c r="AY13" s="428">
        <v>29879368</v>
      </c>
      <c r="AZ13" s="424">
        <v>-17067455</v>
      </c>
      <c r="BA13" s="432">
        <v>-1472051</v>
      </c>
      <c r="BB13" s="433">
        <v>27667159</v>
      </c>
    </row>
    <row r="14" spans="1:54">
      <c r="A14" s="434" t="s">
        <v>80</v>
      </c>
      <c r="B14" s="435" t="s">
        <v>7</v>
      </c>
      <c r="C14" s="436">
        <f t="shared" si="0"/>
        <v>0.39248717184491827</v>
      </c>
      <c r="D14" s="437">
        <f t="shared" si="0"/>
        <v>0.3541939860247062</v>
      </c>
      <c r="E14" s="437">
        <f t="shared" si="0"/>
        <v>0</v>
      </c>
      <c r="F14" s="437">
        <f t="shared" si="0"/>
        <v>0</v>
      </c>
      <c r="G14" s="437">
        <f t="shared" si="0"/>
        <v>0</v>
      </c>
      <c r="H14" s="437">
        <f t="shared" si="0"/>
        <v>0</v>
      </c>
      <c r="I14" s="437">
        <f t="shared" si="0"/>
        <v>0</v>
      </c>
      <c r="J14" s="437">
        <f t="shared" si="1"/>
        <v>0.21993963230586297</v>
      </c>
      <c r="K14" s="438">
        <f t="shared" si="2"/>
        <v>0.31552221832351163</v>
      </c>
      <c r="M14" s="421" t="s">
        <v>80</v>
      </c>
      <c r="N14" s="422" t="s">
        <v>7</v>
      </c>
      <c r="O14" s="423">
        <v>900975</v>
      </c>
      <c r="P14" s="424">
        <v>194895</v>
      </c>
      <c r="Q14" s="424">
        <v>2647820</v>
      </c>
      <c r="R14" s="424">
        <v>0</v>
      </c>
      <c r="S14" s="424">
        <v>0</v>
      </c>
      <c r="T14" s="424">
        <v>0</v>
      </c>
      <c r="U14" s="424">
        <v>0</v>
      </c>
      <c r="V14" s="424">
        <v>0</v>
      </c>
      <c r="W14" s="423">
        <v>2842715</v>
      </c>
      <c r="X14" s="423">
        <v>3743690</v>
      </c>
      <c r="Y14" s="424">
        <v>24046</v>
      </c>
      <c r="Z14" s="423">
        <v>24046</v>
      </c>
      <c r="AA14" s="423">
        <v>2866761</v>
      </c>
      <c r="AB14" s="425">
        <v>3767736</v>
      </c>
      <c r="AE14" s="426" t="s">
        <v>80</v>
      </c>
      <c r="AF14" s="427" t="s">
        <v>7</v>
      </c>
      <c r="AG14" s="428">
        <v>3880953</v>
      </c>
      <c r="AH14" s="429">
        <v>496564</v>
      </c>
      <c r="AI14" s="429">
        <v>7475621</v>
      </c>
      <c r="AJ14" s="429">
        <v>0</v>
      </c>
      <c r="AK14" s="429">
        <v>0</v>
      </c>
      <c r="AL14" s="429">
        <v>0</v>
      </c>
      <c r="AM14" s="429">
        <v>0</v>
      </c>
      <c r="AN14" s="429">
        <v>-21198</v>
      </c>
      <c r="AO14" s="428">
        <v>7950987</v>
      </c>
      <c r="AP14" s="428">
        <v>11831940</v>
      </c>
      <c r="AQ14" s="430">
        <v>109330</v>
      </c>
      <c r="AR14" s="428">
        <v>109330</v>
      </c>
      <c r="AS14" s="428">
        <v>8060317</v>
      </c>
      <c r="AT14" s="429">
        <v>11941270</v>
      </c>
      <c r="AU14" s="431">
        <v>-506406</v>
      </c>
      <c r="AV14" s="430">
        <v>-30453</v>
      </c>
      <c r="AW14" s="430">
        <v>-120843</v>
      </c>
      <c r="AX14" s="428">
        <v>-657702</v>
      </c>
      <c r="AY14" s="428">
        <v>7402615</v>
      </c>
      <c r="AZ14" s="424">
        <v>-3767736</v>
      </c>
      <c r="BA14" s="432">
        <v>-512503</v>
      </c>
      <c r="BB14" s="433">
        <v>7003329</v>
      </c>
    </row>
    <row r="15" spans="1:54">
      <c r="A15" s="434" t="s">
        <v>81</v>
      </c>
      <c r="B15" s="435" t="s">
        <v>224</v>
      </c>
      <c r="C15" s="436">
        <f t="shared" si="0"/>
        <v>0</v>
      </c>
      <c r="D15" s="437">
        <f t="shared" si="0"/>
        <v>0.70476062485738566</v>
      </c>
      <c r="E15" s="437">
        <f t="shared" si="0"/>
        <v>0</v>
      </c>
      <c r="F15" s="437">
        <f t="shared" si="0"/>
        <v>0</v>
      </c>
      <c r="G15" s="437">
        <f t="shared" si="0"/>
        <v>0</v>
      </c>
      <c r="H15" s="437">
        <f t="shared" si="0"/>
        <v>0</v>
      </c>
      <c r="I15" s="437">
        <f t="shared" si="0"/>
        <v>0.34817956875220923</v>
      </c>
      <c r="J15" s="437">
        <f t="shared" si="1"/>
        <v>0.14566192969334329</v>
      </c>
      <c r="K15" s="438">
        <f t="shared" si="2"/>
        <v>0.3100885403313326</v>
      </c>
      <c r="M15" s="439" t="s">
        <v>81</v>
      </c>
      <c r="N15" s="440" t="s">
        <v>224</v>
      </c>
      <c r="O15" s="441">
        <v>373976</v>
      </c>
      <c r="P15" s="442">
        <v>0</v>
      </c>
      <c r="Q15" s="442">
        <v>503438</v>
      </c>
      <c r="R15" s="442">
        <v>0</v>
      </c>
      <c r="S15" s="442">
        <v>0</v>
      </c>
      <c r="T15" s="442">
        <v>0</v>
      </c>
      <c r="U15" s="442">
        <v>0</v>
      </c>
      <c r="V15" s="442">
        <v>3940</v>
      </c>
      <c r="W15" s="441">
        <v>507378</v>
      </c>
      <c r="X15" s="441">
        <v>881354</v>
      </c>
      <c r="Y15" s="442">
        <v>1558</v>
      </c>
      <c r="Z15" s="441">
        <v>1558</v>
      </c>
      <c r="AA15" s="441">
        <v>508936</v>
      </c>
      <c r="AB15" s="443">
        <v>882912</v>
      </c>
      <c r="AE15" s="444" t="s">
        <v>81</v>
      </c>
      <c r="AF15" s="445" t="s">
        <v>224</v>
      </c>
      <c r="AG15" s="446">
        <v>2110939</v>
      </c>
      <c r="AH15" s="447">
        <v>0</v>
      </c>
      <c r="AI15" s="447">
        <v>714339</v>
      </c>
      <c r="AJ15" s="447">
        <v>0</v>
      </c>
      <c r="AK15" s="447">
        <v>0</v>
      </c>
      <c r="AL15" s="447">
        <v>0</v>
      </c>
      <c r="AM15" s="447">
        <v>0</v>
      </c>
      <c r="AN15" s="447">
        <v>11316</v>
      </c>
      <c r="AO15" s="446">
        <v>725655</v>
      </c>
      <c r="AP15" s="446">
        <v>2836594</v>
      </c>
      <c r="AQ15" s="448">
        <v>10696</v>
      </c>
      <c r="AR15" s="446">
        <v>10696</v>
      </c>
      <c r="AS15" s="446">
        <v>736351</v>
      </c>
      <c r="AT15" s="447">
        <v>2847290</v>
      </c>
      <c r="AU15" s="449">
        <v>-177656</v>
      </c>
      <c r="AV15" s="448">
        <v>-759</v>
      </c>
      <c r="AW15" s="448">
        <v>-14256</v>
      </c>
      <c r="AX15" s="446">
        <v>-192671</v>
      </c>
      <c r="AY15" s="446">
        <v>543680</v>
      </c>
      <c r="AZ15" s="442">
        <v>-882912</v>
      </c>
      <c r="BA15" s="450">
        <v>-263133</v>
      </c>
      <c r="BB15" s="451">
        <v>1508574</v>
      </c>
    </row>
    <row r="16" spans="1:54">
      <c r="A16" s="434" t="s">
        <v>82</v>
      </c>
      <c r="B16" s="435" t="s">
        <v>10</v>
      </c>
      <c r="C16" s="436">
        <f t="shared" si="0"/>
        <v>0.27448540011398304</v>
      </c>
      <c r="D16" s="437">
        <f t="shared" si="0"/>
        <v>0.27448502565982802</v>
      </c>
      <c r="E16" s="437">
        <f t="shared" si="0"/>
        <v>0</v>
      </c>
      <c r="F16" s="437">
        <f t="shared" si="0"/>
        <v>0</v>
      </c>
      <c r="G16" s="437">
        <f t="shared" si="0"/>
        <v>0</v>
      </c>
      <c r="H16" s="437">
        <f t="shared" si="0"/>
        <v>0</v>
      </c>
      <c r="I16" s="437">
        <f t="shared" si="0"/>
        <v>0</v>
      </c>
      <c r="J16" s="437">
        <f t="shared" si="1"/>
        <v>0.2294041028980788</v>
      </c>
      <c r="K16" s="438">
        <f t="shared" si="2"/>
        <v>0.27217783548489921</v>
      </c>
      <c r="M16" s="421" t="s">
        <v>82</v>
      </c>
      <c r="N16" s="422" t="s">
        <v>10</v>
      </c>
      <c r="O16" s="423">
        <v>0</v>
      </c>
      <c r="P16" s="424">
        <v>65501</v>
      </c>
      <c r="Q16" s="424">
        <v>1262201</v>
      </c>
      <c r="R16" s="424">
        <v>0</v>
      </c>
      <c r="S16" s="424">
        <v>0</v>
      </c>
      <c r="T16" s="424">
        <v>0</v>
      </c>
      <c r="U16" s="424">
        <v>0</v>
      </c>
      <c r="V16" s="424">
        <v>0</v>
      </c>
      <c r="W16" s="423">
        <v>1327702</v>
      </c>
      <c r="X16" s="423">
        <v>1327702</v>
      </c>
      <c r="Y16" s="424">
        <v>23953</v>
      </c>
      <c r="Z16" s="423">
        <v>23953</v>
      </c>
      <c r="AA16" s="423">
        <v>1351655</v>
      </c>
      <c r="AB16" s="425">
        <v>1351655</v>
      </c>
      <c r="AE16" s="426" t="s">
        <v>82</v>
      </c>
      <c r="AF16" s="427" t="s">
        <v>10</v>
      </c>
      <c r="AG16" s="428">
        <v>0</v>
      </c>
      <c r="AH16" s="429">
        <v>238632</v>
      </c>
      <c r="AI16" s="429">
        <v>4598433</v>
      </c>
      <c r="AJ16" s="429">
        <v>0</v>
      </c>
      <c r="AK16" s="429">
        <v>0</v>
      </c>
      <c r="AL16" s="429">
        <v>0</v>
      </c>
      <c r="AM16" s="429">
        <v>0</v>
      </c>
      <c r="AN16" s="429">
        <v>24594</v>
      </c>
      <c r="AO16" s="428">
        <v>4861659</v>
      </c>
      <c r="AP16" s="428">
        <v>4861659</v>
      </c>
      <c r="AQ16" s="430">
        <v>104414</v>
      </c>
      <c r="AR16" s="428">
        <v>104414</v>
      </c>
      <c r="AS16" s="428">
        <v>4966073</v>
      </c>
      <c r="AT16" s="429">
        <v>4966073</v>
      </c>
      <c r="AU16" s="431">
        <v>-389917</v>
      </c>
      <c r="AV16" s="430">
        <v>-324</v>
      </c>
      <c r="AW16" s="430">
        <v>-1009463</v>
      </c>
      <c r="AX16" s="428">
        <v>-1399704</v>
      </c>
      <c r="AY16" s="428">
        <v>3566369</v>
      </c>
      <c r="AZ16" s="424">
        <v>-1351655</v>
      </c>
      <c r="BA16" s="432">
        <v>-53127</v>
      </c>
      <c r="BB16" s="433">
        <v>2161587</v>
      </c>
    </row>
    <row r="17" spans="1:54">
      <c r="A17" s="434" t="s">
        <v>225</v>
      </c>
      <c r="B17" s="435" t="s">
        <v>11</v>
      </c>
      <c r="C17" s="436">
        <f t="shared" si="0"/>
        <v>0.59405940594059403</v>
      </c>
      <c r="D17" s="437">
        <f t="shared" si="0"/>
        <v>0.58756216164782826</v>
      </c>
      <c r="E17" s="437">
        <f t="shared" si="0"/>
        <v>0</v>
      </c>
      <c r="F17" s="437">
        <f t="shared" si="0"/>
        <v>0</v>
      </c>
      <c r="G17" s="437">
        <f t="shared" si="0"/>
        <v>0.19400855920114124</v>
      </c>
      <c r="H17" s="437">
        <f t="shared" si="0"/>
        <v>0.19428422033039755</v>
      </c>
      <c r="I17" s="437">
        <f t="shared" si="0"/>
        <v>-0.14537386287996451</v>
      </c>
      <c r="J17" s="437">
        <f t="shared" si="1"/>
        <v>0.14441145006308376</v>
      </c>
      <c r="K17" s="438">
        <f t="shared" si="2"/>
        <v>0.17392155446433646</v>
      </c>
      <c r="M17" s="421" t="s">
        <v>225</v>
      </c>
      <c r="N17" s="452" t="s">
        <v>11</v>
      </c>
      <c r="O17" s="423">
        <v>182066</v>
      </c>
      <c r="P17" s="424">
        <v>1920</v>
      </c>
      <c r="Q17" s="424">
        <v>117325</v>
      </c>
      <c r="R17" s="424">
        <v>0</v>
      </c>
      <c r="S17" s="424">
        <v>0</v>
      </c>
      <c r="T17" s="424">
        <v>136</v>
      </c>
      <c r="U17" s="424">
        <v>11890</v>
      </c>
      <c r="V17" s="424">
        <v>3276</v>
      </c>
      <c r="W17" s="423">
        <v>134547</v>
      </c>
      <c r="X17" s="423">
        <v>316613</v>
      </c>
      <c r="Y17" s="424">
        <v>90309</v>
      </c>
      <c r="Z17" s="423">
        <v>90309</v>
      </c>
      <c r="AA17" s="423">
        <v>224856</v>
      </c>
      <c r="AB17" s="425">
        <v>406922</v>
      </c>
      <c r="AE17" s="426" t="s">
        <v>225</v>
      </c>
      <c r="AF17" s="453" t="s">
        <v>11</v>
      </c>
      <c r="AG17" s="428">
        <v>1472050</v>
      </c>
      <c r="AH17" s="429">
        <v>3232</v>
      </c>
      <c r="AI17" s="429">
        <v>199681</v>
      </c>
      <c r="AJ17" s="429">
        <v>0</v>
      </c>
      <c r="AK17" s="429">
        <v>0</v>
      </c>
      <c r="AL17" s="429">
        <v>701</v>
      </c>
      <c r="AM17" s="429">
        <v>61199</v>
      </c>
      <c r="AN17" s="429">
        <v>-22535</v>
      </c>
      <c r="AO17" s="428">
        <v>242278</v>
      </c>
      <c r="AP17" s="428">
        <v>1714328</v>
      </c>
      <c r="AQ17" s="430">
        <v>625359</v>
      </c>
      <c r="AR17" s="428">
        <v>625359</v>
      </c>
      <c r="AS17" s="428">
        <v>867637</v>
      </c>
      <c r="AT17" s="429">
        <v>2339687</v>
      </c>
      <c r="AU17" s="431">
        <v>-435621</v>
      </c>
      <c r="AV17" s="430">
        <v>-10130</v>
      </c>
      <c r="AW17" s="430">
        <v>-35646</v>
      </c>
      <c r="AX17" s="428">
        <v>-481397</v>
      </c>
      <c r="AY17" s="428">
        <v>386240</v>
      </c>
      <c r="AZ17" s="424">
        <v>-406922</v>
      </c>
      <c r="BA17" s="432">
        <v>-41150</v>
      </c>
      <c r="BB17" s="433">
        <v>1410218</v>
      </c>
    </row>
    <row r="18" spans="1:54">
      <c r="A18" s="434" t="s">
        <v>226</v>
      </c>
      <c r="B18" s="435" t="s">
        <v>13</v>
      </c>
      <c r="C18" s="436">
        <f t="shared" si="0"/>
        <v>0.52866468261258281</v>
      </c>
      <c r="D18" s="437">
        <f t="shared" si="0"/>
        <v>0.55865224329933405</v>
      </c>
      <c r="E18" s="437">
        <f t="shared" si="0"/>
        <v>0</v>
      </c>
      <c r="F18" s="437">
        <f t="shared" si="0"/>
        <v>0</v>
      </c>
      <c r="G18" s="437">
        <f t="shared" si="0"/>
        <v>0.24935064935064935</v>
      </c>
      <c r="H18" s="437">
        <f t="shared" si="0"/>
        <v>0.25266940614637706</v>
      </c>
      <c r="I18" s="437">
        <f t="shared" si="0"/>
        <v>0.23000729893897345</v>
      </c>
      <c r="J18" s="437">
        <f t="shared" si="1"/>
        <v>0.34621085788400963</v>
      </c>
      <c r="K18" s="438">
        <f t="shared" si="2"/>
        <v>0.48392850814247823</v>
      </c>
      <c r="M18" s="421" t="s">
        <v>226</v>
      </c>
      <c r="N18" s="422" t="s">
        <v>13</v>
      </c>
      <c r="O18" s="423">
        <v>670091</v>
      </c>
      <c r="P18" s="424">
        <v>129498</v>
      </c>
      <c r="Q18" s="424">
        <v>5737101</v>
      </c>
      <c r="R18" s="424">
        <v>0</v>
      </c>
      <c r="S18" s="424">
        <v>0</v>
      </c>
      <c r="T18" s="424">
        <v>96</v>
      </c>
      <c r="U18" s="424">
        <v>95553</v>
      </c>
      <c r="V18" s="424">
        <v>55777</v>
      </c>
      <c r="W18" s="423">
        <v>6018025</v>
      </c>
      <c r="X18" s="423">
        <v>6688116</v>
      </c>
      <c r="Y18" s="424">
        <v>71003</v>
      </c>
      <c r="Z18" s="423">
        <v>71003</v>
      </c>
      <c r="AA18" s="423">
        <v>6089028</v>
      </c>
      <c r="AB18" s="425">
        <v>6759119</v>
      </c>
      <c r="AE18" s="426" t="s">
        <v>226</v>
      </c>
      <c r="AF18" s="427" t="s">
        <v>13</v>
      </c>
      <c r="AG18" s="428">
        <v>2626547</v>
      </c>
      <c r="AH18" s="429">
        <v>244953</v>
      </c>
      <c r="AI18" s="429">
        <v>10269539</v>
      </c>
      <c r="AJ18" s="429">
        <v>0</v>
      </c>
      <c r="AK18" s="429">
        <v>0</v>
      </c>
      <c r="AL18" s="429">
        <v>385</v>
      </c>
      <c r="AM18" s="429">
        <v>378174</v>
      </c>
      <c r="AN18" s="429">
        <v>242501</v>
      </c>
      <c r="AO18" s="428">
        <v>11135552</v>
      </c>
      <c r="AP18" s="428">
        <v>13762099</v>
      </c>
      <c r="AQ18" s="430">
        <v>205086</v>
      </c>
      <c r="AR18" s="428">
        <v>205086</v>
      </c>
      <c r="AS18" s="428">
        <v>11340638</v>
      </c>
      <c r="AT18" s="429">
        <v>13967185</v>
      </c>
      <c r="AU18" s="431">
        <v>-4073894</v>
      </c>
      <c r="AV18" s="430">
        <v>-259207</v>
      </c>
      <c r="AW18" s="430">
        <v>-340023</v>
      </c>
      <c r="AX18" s="428">
        <v>-4673124</v>
      </c>
      <c r="AY18" s="428">
        <v>6667514</v>
      </c>
      <c r="AZ18" s="424">
        <v>-6759119</v>
      </c>
      <c r="BA18" s="432">
        <v>-359160</v>
      </c>
      <c r="BB18" s="433">
        <v>2175782</v>
      </c>
    </row>
    <row r="19" spans="1:54">
      <c r="A19" s="434" t="s">
        <v>227</v>
      </c>
      <c r="B19" s="435" t="s">
        <v>228</v>
      </c>
      <c r="C19" s="436">
        <f t="shared" si="0"/>
        <v>0.55931301770651265</v>
      </c>
      <c r="D19" s="437">
        <f t="shared" si="0"/>
        <v>0.55683718834224505</v>
      </c>
      <c r="E19" s="437">
        <f t="shared" si="0"/>
        <v>0.12582469368520263</v>
      </c>
      <c r="F19" s="437">
        <f t="shared" si="0"/>
        <v>0</v>
      </c>
      <c r="G19" s="437">
        <f t="shared" si="0"/>
        <v>0.12575574365175332</v>
      </c>
      <c r="H19" s="437">
        <f t="shared" si="0"/>
        <v>0.12739508365267782</v>
      </c>
      <c r="I19" s="437">
        <f t="shared" si="0"/>
        <v>-6.669293665648704E-2</v>
      </c>
      <c r="J19" s="437">
        <f t="shared" si="1"/>
        <v>0.13218055243655963</v>
      </c>
      <c r="K19" s="438">
        <f t="shared" si="2"/>
        <v>0.13671131953196264</v>
      </c>
      <c r="M19" s="421" t="s">
        <v>227</v>
      </c>
      <c r="N19" s="422" t="s">
        <v>228</v>
      </c>
      <c r="O19" s="423">
        <v>543996</v>
      </c>
      <c r="P19" s="424">
        <v>7360</v>
      </c>
      <c r="Q19" s="424">
        <v>64254</v>
      </c>
      <c r="R19" s="424">
        <v>267</v>
      </c>
      <c r="S19" s="424">
        <v>0</v>
      </c>
      <c r="T19" s="424">
        <v>104</v>
      </c>
      <c r="U19" s="424">
        <v>2726</v>
      </c>
      <c r="V19" s="424">
        <v>677</v>
      </c>
      <c r="W19" s="423">
        <v>75388</v>
      </c>
      <c r="X19" s="423">
        <v>619384</v>
      </c>
      <c r="Y19" s="424">
        <v>5886</v>
      </c>
      <c r="Z19" s="423">
        <v>5886</v>
      </c>
      <c r="AA19" s="423">
        <v>81274</v>
      </c>
      <c r="AB19" s="425">
        <v>625270</v>
      </c>
      <c r="AE19" s="426" t="s">
        <v>227</v>
      </c>
      <c r="AF19" s="427" t="s">
        <v>228</v>
      </c>
      <c r="AG19" s="428">
        <v>4386376</v>
      </c>
      <c r="AH19" s="429">
        <v>13159</v>
      </c>
      <c r="AI19" s="429">
        <v>115391</v>
      </c>
      <c r="AJ19" s="429">
        <v>2122</v>
      </c>
      <c r="AK19" s="429">
        <v>0</v>
      </c>
      <c r="AL19" s="429">
        <v>827</v>
      </c>
      <c r="AM19" s="429">
        <v>21398</v>
      </c>
      <c r="AN19" s="429">
        <v>-10151</v>
      </c>
      <c r="AO19" s="428">
        <v>142746</v>
      </c>
      <c r="AP19" s="428">
        <v>4529122</v>
      </c>
      <c r="AQ19" s="430">
        <v>44530</v>
      </c>
      <c r="AR19" s="428">
        <v>44530</v>
      </c>
      <c r="AS19" s="428">
        <v>187276</v>
      </c>
      <c r="AT19" s="429">
        <v>4573652</v>
      </c>
      <c r="AU19" s="431">
        <v>-1102916</v>
      </c>
      <c r="AV19" s="430">
        <v>-27470</v>
      </c>
      <c r="AW19" s="430">
        <v>-90362</v>
      </c>
      <c r="AX19" s="428">
        <v>-1220748</v>
      </c>
      <c r="AY19" s="428">
        <v>-1033472</v>
      </c>
      <c r="AZ19" s="424">
        <v>-625270</v>
      </c>
      <c r="BA19" s="432">
        <v>-320749</v>
      </c>
      <c r="BB19" s="433">
        <v>2406885</v>
      </c>
    </row>
    <row r="20" spans="1:54">
      <c r="A20" s="434" t="s">
        <v>229</v>
      </c>
      <c r="B20" s="435" t="s">
        <v>15</v>
      </c>
      <c r="C20" s="436">
        <f t="shared" si="0"/>
        <v>0.65011896861494634</v>
      </c>
      <c r="D20" s="437">
        <f t="shared" si="0"/>
        <v>0.71592709904776786</v>
      </c>
      <c r="E20" s="437">
        <f t="shared" si="0"/>
        <v>0.71946414499605993</v>
      </c>
      <c r="F20" s="437">
        <f t="shared" si="0"/>
        <v>0</v>
      </c>
      <c r="G20" s="437">
        <f t="shared" si="0"/>
        <v>0.3739625857969584</v>
      </c>
      <c r="H20" s="437">
        <f t="shared" si="0"/>
        <v>0.37270563252930816</v>
      </c>
      <c r="I20" s="437">
        <f t="shared" si="0"/>
        <v>-1.0154302027246775E-2</v>
      </c>
      <c r="J20" s="437">
        <f t="shared" si="1"/>
        <v>0.28210397640201612</v>
      </c>
      <c r="K20" s="438">
        <f t="shared" si="2"/>
        <v>0.40920737376117189</v>
      </c>
      <c r="M20" s="439" t="s">
        <v>229</v>
      </c>
      <c r="N20" s="440" t="s">
        <v>15</v>
      </c>
      <c r="O20" s="441">
        <v>1163927</v>
      </c>
      <c r="P20" s="442">
        <v>40165</v>
      </c>
      <c r="Q20" s="442">
        <v>357350</v>
      </c>
      <c r="R20" s="442">
        <v>913</v>
      </c>
      <c r="S20" s="442">
        <v>0</v>
      </c>
      <c r="T20" s="442">
        <v>8336</v>
      </c>
      <c r="U20" s="442">
        <v>262570</v>
      </c>
      <c r="V20" s="442">
        <v>281</v>
      </c>
      <c r="W20" s="441">
        <v>669615</v>
      </c>
      <c r="X20" s="441">
        <v>1833542</v>
      </c>
      <c r="Y20" s="442">
        <v>31847</v>
      </c>
      <c r="Z20" s="441">
        <v>31847</v>
      </c>
      <c r="AA20" s="441">
        <v>701462</v>
      </c>
      <c r="AB20" s="443">
        <v>1865389</v>
      </c>
      <c r="AE20" s="444" t="s">
        <v>229</v>
      </c>
      <c r="AF20" s="445" t="s">
        <v>15</v>
      </c>
      <c r="AG20" s="446">
        <v>3184343</v>
      </c>
      <c r="AH20" s="447">
        <v>61781</v>
      </c>
      <c r="AI20" s="447">
        <v>499143</v>
      </c>
      <c r="AJ20" s="447">
        <v>1269</v>
      </c>
      <c r="AK20" s="447">
        <v>0</v>
      </c>
      <c r="AL20" s="447">
        <v>22291</v>
      </c>
      <c r="AM20" s="447">
        <v>704497</v>
      </c>
      <c r="AN20" s="447">
        <v>-27673</v>
      </c>
      <c r="AO20" s="446">
        <v>1261308</v>
      </c>
      <c r="AP20" s="446">
        <v>4445651</v>
      </c>
      <c r="AQ20" s="448">
        <v>112891</v>
      </c>
      <c r="AR20" s="446">
        <v>112891</v>
      </c>
      <c r="AS20" s="446">
        <v>1374199</v>
      </c>
      <c r="AT20" s="447">
        <v>4558542</v>
      </c>
      <c r="AU20" s="449">
        <v>-694405</v>
      </c>
      <c r="AV20" s="448">
        <v>-1830</v>
      </c>
      <c r="AW20" s="448">
        <v>-55230</v>
      </c>
      <c r="AX20" s="446">
        <v>-751465</v>
      </c>
      <c r="AY20" s="446">
        <v>622734</v>
      </c>
      <c r="AZ20" s="442">
        <v>-1865389</v>
      </c>
      <c r="BA20" s="450">
        <v>-98530</v>
      </c>
      <c r="BB20" s="451">
        <v>1843158</v>
      </c>
    </row>
    <row r="21" spans="1:54">
      <c r="A21" s="434" t="s">
        <v>230</v>
      </c>
      <c r="B21" s="435" t="s">
        <v>16</v>
      </c>
      <c r="C21" s="436">
        <f t="shared" si="0"/>
        <v>-2.0452121112661032</v>
      </c>
      <c r="D21" s="437">
        <f t="shared" si="0"/>
        <v>-7.0325271059216012</v>
      </c>
      <c r="E21" s="437">
        <f t="shared" si="0"/>
        <v>0</v>
      </c>
      <c r="F21" s="437">
        <f t="shared" si="0"/>
        <v>0</v>
      </c>
      <c r="G21" s="437">
        <f t="shared" si="0"/>
        <v>0</v>
      </c>
      <c r="H21" s="437">
        <f t="shared" si="0"/>
        <v>0</v>
      </c>
      <c r="I21" s="437">
        <f t="shared" si="0"/>
        <v>-3.3424439129939643E-2</v>
      </c>
      <c r="J21" s="437">
        <f t="shared" si="1"/>
        <v>0.13434073453877984</v>
      </c>
      <c r="K21" s="438">
        <f t="shared" si="2"/>
        <v>0.21016415162458235</v>
      </c>
      <c r="M21" s="421" t="s">
        <v>230</v>
      </c>
      <c r="N21" s="422" t="s">
        <v>16</v>
      </c>
      <c r="O21" s="423">
        <v>1193545</v>
      </c>
      <c r="P21" s="424">
        <v>24925</v>
      </c>
      <c r="Q21" s="424">
        <v>84320</v>
      </c>
      <c r="R21" s="424">
        <v>0</v>
      </c>
      <c r="S21" s="424">
        <v>0</v>
      </c>
      <c r="T21" s="424">
        <v>0</v>
      </c>
      <c r="U21" s="424">
        <v>0</v>
      </c>
      <c r="V21" s="424">
        <v>1174</v>
      </c>
      <c r="W21" s="423">
        <v>110419</v>
      </c>
      <c r="X21" s="423">
        <v>1303964</v>
      </c>
      <c r="Y21" s="424">
        <v>50061</v>
      </c>
      <c r="Z21" s="423">
        <v>50061</v>
      </c>
      <c r="AA21" s="423">
        <v>160480</v>
      </c>
      <c r="AB21" s="425">
        <v>1354025</v>
      </c>
      <c r="AE21" s="426" t="s">
        <v>230</v>
      </c>
      <c r="AF21" s="427" t="s">
        <v>16</v>
      </c>
      <c r="AG21" s="428">
        <v>6129361</v>
      </c>
      <c r="AH21" s="429">
        <v>-12187</v>
      </c>
      <c r="AI21" s="429">
        <v>-11990</v>
      </c>
      <c r="AJ21" s="429">
        <v>0</v>
      </c>
      <c r="AK21" s="429">
        <v>0</v>
      </c>
      <c r="AL21" s="429">
        <v>0</v>
      </c>
      <c r="AM21" s="429">
        <v>0</v>
      </c>
      <c r="AN21" s="429">
        <v>-35124</v>
      </c>
      <c r="AO21" s="428">
        <v>-59301</v>
      </c>
      <c r="AP21" s="428">
        <v>6070060</v>
      </c>
      <c r="AQ21" s="430">
        <v>372642</v>
      </c>
      <c r="AR21" s="428">
        <v>372642</v>
      </c>
      <c r="AS21" s="428">
        <v>313341</v>
      </c>
      <c r="AT21" s="429">
        <v>6442702</v>
      </c>
      <c r="AU21" s="431">
        <v>-389376</v>
      </c>
      <c r="AV21" s="430">
        <v>0</v>
      </c>
      <c r="AW21" s="430">
        <v>-31104</v>
      </c>
      <c r="AX21" s="428">
        <v>-420480</v>
      </c>
      <c r="AY21" s="428">
        <v>-107139</v>
      </c>
      <c r="AZ21" s="424">
        <v>-1354025</v>
      </c>
      <c r="BA21" s="432">
        <v>-420947</v>
      </c>
      <c r="BB21" s="433">
        <v>4247250</v>
      </c>
    </row>
    <row r="22" spans="1:54">
      <c r="A22" s="434" t="s">
        <v>231</v>
      </c>
      <c r="B22" s="435" t="s">
        <v>17</v>
      </c>
      <c r="C22" s="436">
        <f t="shared" ref="C22:I58" si="3">IF(AH22=0,0,P22/AH22)</f>
        <v>0.41199238578680203</v>
      </c>
      <c r="D22" s="437">
        <f t="shared" si="3"/>
        <v>0.41942661116437496</v>
      </c>
      <c r="E22" s="437">
        <f t="shared" si="3"/>
        <v>0</v>
      </c>
      <c r="F22" s="437">
        <f t="shared" si="3"/>
        <v>0</v>
      </c>
      <c r="G22" s="437">
        <f t="shared" si="3"/>
        <v>0</v>
      </c>
      <c r="H22" s="437">
        <f t="shared" si="3"/>
        <v>0</v>
      </c>
      <c r="I22" s="437">
        <f t="shared" si="3"/>
        <v>0.22791268406096615</v>
      </c>
      <c r="J22" s="437">
        <f t="shared" si="1"/>
        <v>0.18518265298709957</v>
      </c>
      <c r="K22" s="438">
        <f t="shared" si="2"/>
        <v>0.19121492412733784</v>
      </c>
      <c r="M22" s="421" t="s">
        <v>231</v>
      </c>
      <c r="N22" s="422" t="s">
        <v>17</v>
      </c>
      <c r="O22" s="423">
        <v>621472</v>
      </c>
      <c r="P22" s="424">
        <v>64930</v>
      </c>
      <c r="Q22" s="424">
        <v>207362</v>
      </c>
      <c r="R22" s="424">
        <v>0</v>
      </c>
      <c r="S22" s="424">
        <v>0</v>
      </c>
      <c r="T22" s="424">
        <v>0</v>
      </c>
      <c r="U22" s="424">
        <v>0</v>
      </c>
      <c r="V22" s="424">
        <v>3529</v>
      </c>
      <c r="W22" s="423">
        <v>275821</v>
      </c>
      <c r="X22" s="423">
        <v>897293</v>
      </c>
      <c r="Y22" s="424">
        <v>43337</v>
      </c>
      <c r="Z22" s="423">
        <v>43337</v>
      </c>
      <c r="AA22" s="423">
        <v>319158</v>
      </c>
      <c r="AB22" s="425">
        <v>940630</v>
      </c>
      <c r="AE22" s="426" t="s">
        <v>231</v>
      </c>
      <c r="AF22" s="427" t="s">
        <v>17</v>
      </c>
      <c r="AG22" s="428">
        <v>4017728</v>
      </c>
      <c r="AH22" s="429">
        <v>157600</v>
      </c>
      <c r="AI22" s="429">
        <v>494394</v>
      </c>
      <c r="AJ22" s="429">
        <v>0</v>
      </c>
      <c r="AK22" s="429">
        <v>0</v>
      </c>
      <c r="AL22" s="429">
        <v>0</v>
      </c>
      <c r="AM22" s="429">
        <v>0</v>
      </c>
      <c r="AN22" s="429">
        <v>15484</v>
      </c>
      <c r="AO22" s="428">
        <v>667478</v>
      </c>
      <c r="AP22" s="428">
        <v>4685206</v>
      </c>
      <c r="AQ22" s="430">
        <v>234023</v>
      </c>
      <c r="AR22" s="428">
        <v>234023</v>
      </c>
      <c r="AS22" s="428">
        <v>901501</v>
      </c>
      <c r="AT22" s="429">
        <v>4919229</v>
      </c>
      <c r="AU22" s="431">
        <v>-160888</v>
      </c>
      <c r="AV22" s="430">
        <v>-24</v>
      </c>
      <c r="AW22" s="430">
        <v>-12837</v>
      </c>
      <c r="AX22" s="428">
        <v>-173749</v>
      </c>
      <c r="AY22" s="428">
        <v>727752</v>
      </c>
      <c r="AZ22" s="424">
        <v>-940630</v>
      </c>
      <c r="BA22" s="432">
        <v>-348514</v>
      </c>
      <c r="BB22" s="433">
        <v>3456336</v>
      </c>
    </row>
    <row r="23" spans="1:54">
      <c r="A23" s="434" t="s">
        <v>232</v>
      </c>
      <c r="B23" s="435" t="s">
        <v>180</v>
      </c>
      <c r="C23" s="436">
        <f t="shared" si="3"/>
        <v>0.6056616935574608</v>
      </c>
      <c r="D23" s="437">
        <f t="shared" si="3"/>
        <v>0.60565359159472287</v>
      </c>
      <c r="E23" s="437">
        <f t="shared" si="3"/>
        <v>0</v>
      </c>
      <c r="F23" s="437">
        <f t="shared" si="3"/>
        <v>0</v>
      </c>
      <c r="G23" s="437">
        <f t="shared" si="3"/>
        <v>0</v>
      </c>
      <c r="H23" s="437">
        <f t="shared" si="3"/>
        <v>0</v>
      </c>
      <c r="I23" s="437">
        <f t="shared" si="3"/>
        <v>0</v>
      </c>
      <c r="J23" s="437">
        <f t="shared" si="1"/>
        <v>3.7310007140671224E-2</v>
      </c>
      <c r="K23" s="438">
        <f t="shared" si="2"/>
        <v>5.5435777480309159E-2</v>
      </c>
      <c r="M23" s="421" t="s">
        <v>232</v>
      </c>
      <c r="N23" s="422" t="s">
        <v>180</v>
      </c>
      <c r="O23" s="423">
        <v>210035</v>
      </c>
      <c r="P23" s="424">
        <v>26915</v>
      </c>
      <c r="Q23" s="424">
        <v>68540</v>
      </c>
      <c r="R23" s="424">
        <v>0</v>
      </c>
      <c r="S23" s="424">
        <v>0</v>
      </c>
      <c r="T23" s="424">
        <v>0</v>
      </c>
      <c r="U23" s="424">
        <v>0</v>
      </c>
      <c r="V23" s="424">
        <v>0</v>
      </c>
      <c r="W23" s="423">
        <v>95455</v>
      </c>
      <c r="X23" s="423">
        <v>305490</v>
      </c>
      <c r="Y23" s="424">
        <v>1463</v>
      </c>
      <c r="Z23" s="423">
        <v>1463</v>
      </c>
      <c r="AA23" s="423">
        <v>96918</v>
      </c>
      <c r="AB23" s="425">
        <v>306953</v>
      </c>
      <c r="AE23" s="426" t="s">
        <v>232</v>
      </c>
      <c r="AF23" s="427" t="s">
        <v>180</v>
      </c>
      <c r="AG23" s="428">
        <v>5347171</v>
      </c>
      <c r="AH23" s="429">
        <v>44439</v>
      </c>
      <c r="AI23" s="429">
        <v>113167</v>
      </c>
      <c r="AJ23" s="429">
        <v>0</v>
      </c>
      <c r="AK23" s="429">
        <v>0</v>
      </c>
      <c r="AL23" s="429">
        <v>0</v>
      </c>
      <c r="AM23" s="429">
        <v>0</v>
      </c>
      <c r="AN23" s="429">
        <v>-6897</v>
      </c>
      <c r="AO23" s="428">
        <v>150709</v>
      </c>
      <c r="AP23" s="428">
        <v>5497880</v>
      </c>
      <c r="AQ23" s="430">
        <v>39212</v>
      </c>
      <c r="AR23" s="428">
        <v>39212</v>
      </c>
      <c r="AS23" s="428">
        <v>189921</v>
      </c>
      <c r="AT23" s="429">
        <v>5537092</v>
      </c>
      <c r="AU23" s="431">
        <v>-59600</v>
      </c>
      <c r="AV23" s="430">
        <v>0</v>
      </c>
      <c r="AW23" s="430">
        <v>-4748</v>
      </c>
      <c r="AX23" s="428">
        <v>-64348</v>
      </c>
      <c r="AY23" s="428">
        <v>125573</v>
      </c>
      <c r="AZ23" s="424">
        <v>-306953</v>
      </c>
      <c r="BA23" s="432">
        <v>-193348</v>
      </c>
      <c r="BB23" s="433">
        <v>4972443</v>
      </c>
    </row>
    <row r="24" spans="1:54">
      <c r="A24" s="434" t="s">
        <v>233</v>
      </c>
      <c r="B24" s="435" t="s">
        <v>18</v>
      </c>
      <c r="C24" s="436">
        <f t="shared" si="3"/>
        <v>0</v>
      </c>
      <c r="D24" s="437">
        <f t="shared" si="3"/>
        <v>0.56917040996190371</v>
      </c>
      <c r="E24" s="437">
        <f t="shared" si="3"/>
        <v>0</v>
      </c>
      <c r="F24" s="437">
        <f t="shared" si="3"/>
        <v>0</v>
      </c>
      <c r="G24" s="437">
        <f t="shared" si="3"/>
        <v>0</v>
      </c>
      <c r="H24" s="437">
        <f t="shared" si="3"/>
        <v>0</v>
      </c>
      <c r="I24" s="437">
        <f t="shared" si="3"/>
        <v>0.98303571428571423</v>
      </c>
      <c r="J24" s="437">
        <f t="shared" si="1"/>
        <v>6.170672427761275E-2</v>
      </c>
      <c r="K24" s="438">
        <f t="shared" si="2"/>
        <v>0.24450448909310923</v>
      </c>
      <c r="M24" s="421" t="s">
        <v>233</v>
      </c>
      <c r="N24" s="422" t="s">
        <v>18</v>
      </c>
      <c r="O24" s="423">
        <v>162349</v>
      </c>
      <c r="P24" s="424">
        <v>0</v>
      </c>
      <c r="Q24" s="424">
        <v>10010</v>
      </c>
      <c r="R24" s="424">
        <v>0</v>
      </c>
      <c r="S24" s="424">
        <v>0</v>
      </c>
      <c r="T24" s="424">
        <v>0</v>
      </c>
      <c r="U24" s="424">
        <v>0</v>
      </c>
      <c r="V24" s="424">
        <v>1101</v>
      </c>
      <c r="W24" s="423">
        <v>11111</v>
      </c>
      <c r="X24" s="423">
        <v>173460</v>
      </c>
      <c r="Y24" s="424">
        <v>914</v>
      </c>
      <c r="Z24" s="423">
        <v>914</v>
      </c>
      <c r="AA24" s="423">
        <v>12025</v>
      </c>
      <c r="AB24" s="425">
        <v>174374</v>
      </c>
      <c r="AE24" s="426" t="s">
        <v>233</v>
      </c>
      <c r="AF24" s="427" t="s">
        <v>18</v>
      </c>
      <c r="AG24" s="428">
        <v>679654</v>
      </c>
      <c r="AH24" s="429">
        <v>0</v>
      </c>
      <c r="AI24" s="429">
        <v>17587</v>
      </c>
      <c r="AJ24" s="429">
        <v>0</v>
      </c>
      <c r="AK24" s="429">
        <v>0</v>
      </c>
      <c r="AL24" s="429">
        <v>0</v>
      </c>
      <c r="AM24" s="429">
        <v>0</v>
      </c>
      <c r="AN24" s="429">
        <v>1120</v>
      </c>
      <c r="AO24" s="428">
        <v>18707</v>
      </c>
      <c r="AP24" s="428">
        <v>698361</v>
      </c>
      <c r="AQ24" s="430">
        <v>14812</v>
      </c>
      <c r="AR24" s="428">
        <v>14812</v>
      </c>
      <c r="AS24" s="428">
        <v>33519</v>
      </c>
      <c r="AT24" s="429">
        <v>713173</v>
      </c>
      <c r="AU24" s="431">
        <v>-110939</v>
      </c>
      <c r="AV24" s="430">
        <v>-41</v>
      </c>
      <c r="AW24" s="430">
        <v>-8879</v>
      </c>
      <c r="AX24" s="428">
        <v>-119859</v>
      </c>
      <c r="AY24" s="428">
        <v>-86340</v>
      </c>
      <c r="AZ24" s="424">
        <v>-174374</v>
      </c>
      <c r="BA24" s="432">
        <v>-29943</v>
      </c>
      <c r="BB24" s="433">
        <v>388997</v>
      </c>
    </row>
    <row r="25" spans="1:54">
      <c r="A25" s="434" t="s">
        <v>234</v>
      </c>
      <c r="B25" s="435" t="s">
        <v>181</v>
      </c>
      <c r="C25" s="436">
        <f t="shared" si="3"/>
        <v>0.55172413793103448</v>
      </c>
      <c r="D25" s="437">
        <f t="shared" si="3"/>
        <v>0.55361547194926208</v>
      </c>
      <c r="E25" s="437">
        <f t="shared" si="3"/>
        <v>0</v>
      </c>
      <c r="F25" s="437">
        <f t="shared" si="3"/>
        <v>0</v>
      </c>
      <c r="G25" s="437">
        <f t="shared" si="3"/>
        <v>0</v>
      </c>
      <c r="H25" s="437">
        <f t="shared" si="3"/>
        <v>0</v>
      </c>
      <c r="I25" s="437">
        <f t="shared" si="3"/>
        <v>-3.1330537167113044E-2</v>
      </c>
      <c r="J25" s="437">
        <f t="shared" si="1"/>
        <v>0.11772794706326152</v>
      </c>
      <c r="K25" s="438">
        <f t="shared" si="2"/>
        <v>0.12378639028889656</v>
      </c>
      <c r="M25" s="439" t="s">
        <v>234</v>
      </c>
      <c r="N25" s="440" t="s">
        <v>181</v>
      </c>
      <c r="O25" s="441">
        <v>312382</v>
      </c>
      <c r="P25" s="442">
        <v>16</v>
      </c>
      <c r="Q25" s="442">
        <v>14141</v>
      </c>
      <c r="R25" s="442">
        <v>0</v>
      </c>
      <c r="S25" s="442">
        <v>0</v>
      </c>
      <c r="T25" s="442">
        <v>0</v>
      </c>
      <c r="U25" s="442">
        <v>0</v>
      </c>
      <c r="V25" s="442">
        <v>620</v>
      </c>
      <c r="W25" s="441">
        <v>14777</v>
      </c>
      <c r="X25" s="441">
        <v>327159</v>
      </c>
      <c r="Y25" s="442">
        <v>51026</v>
      </c>
      <c r="Z25" s="441">
        <v>51026</v>
      </c>
      <c r="AA25" s="441">
        <v>65803</v>
      </c>
      <c r="AB25" s="443">
        <v>378185</v>
      </c>
      <c r="AE25" s="444" t="s">
        <v>234</v>
      </c>
      <c r="AF25" s="445" t="s">
        <v>181</v>
      </c>
      <c r="AG25" s="446">
        <v>2615936</v>
      </c>
      <c r="AH25" s="447">
        <v>29</v>
      </c>
      <c r="AI25" s="447">
        <v>25543</v>
      </c>
      <c r="AJ25" s="447">
        <v>0</v>
      </c>
      <c r="AK25" s="447">
        <v>0</v>
      </c>
      <c r="AL25" s="447">
        <v>0</v>
      </c>
      <c r="AM25" s="447">
        <v>0</v>
      </c>
      <c r="AN25" s="447">
        <v>-19789</v>
      </c>
      <c r="AO25" s="446">
        <v>5783</v>
      </c>
      <c r="AP25" s="446">
        <v>2621719</v>
      </c>
      <c r="AQ25" s="448">
        <v>433423</v>
      </c>
      <c r="AR25" s="446">
        <v>433423</v>
      </c>
      <c r="AS25" s="446">
        <v>439206</v>
      </c>
      <c r="AT25" s="447">
        <v>3055142</v>
      </c>
      <c r="AU25" s="449">
        <v>-500466</v>
      </c>
      <c r="AV25" s="448">
        <v>-7169</v>
      </c>
      <c r="AW25" s="448">
        <v>-40607</v>
      </c>
      <c r="AX25" s="446">
        <v>-548242</v>
      </c>
      <c r="AY25" s="446">
        <v>-109036</v>
      </c>
      <c r="AZ25" s="442">
        <v>-378185</v>
      </c>
      <c r="BA25" s="450">
        <v>-126366</v>
      </c>
      <c r="BB25" s="451">
        <v>2002349</v>
      </c>
    </row>
    <row r="26" spans="1:54">
      <c r="A26" s="434" t="s">
        <v>235</v>
      </c>
      <c r="B26" s="435" t="s">
        <v>397</v>
      </c>
      <c r="C26" s="436">
        <f t="shared" si="3"/>
        <v>0</v>
      </c>
      <c r="D26" s="437">
        <f t="shared" si="3"/>
        <v>0</v>
      </c>
      <c r="E26" s="437">
        <f t="shared" si="3"/>
        <v>0</v>
      </c>
      <c r="F26" s="437">
        <f t="shared" si="3"/>
        <v>0</v>
      </c>
      <c r="G26" s="437">
        <f t="shared" si="3"/>
        <v>0</v>
      </c>
      <c r="H26" s="437">
        <f t="shared" si="3"/>
        <v>0</v>
      </c>
      <c r="I26" s="437">
        <f t="shared" si="3"/>
        <v>0</v>
      </c>
      <c r="J26" s="437">
        <f t="shared" si="1"/>
        <v>4.7632095204870974E-2</v>
      </c>
      <c r="K26" s="438">
        <f t="shared" si="2"/>
        <v>2.1810981916768953E-2</v>
      </c>
      <c r="M26" s="421" t="s">
        <v>235</v>
      </c>
      <c r="N26" s="422" t="s">
        <v>397</v>
      </c>
      <c r="O26" s="423">
        <v>38792</v>
      </c>
      <c r="P26" s="424">
        <v>0</v>
      </c>
      <c r="Q26" s="424">
        <v>0</v>
      </c>
      <c r="R26" s="424">
        <v>0</v>
      </c>
      <c r="S26" s="424">
        <v>0</v>
      </c>
      <c r="T26" s="424">
        <v>0</v>
      </c>
      <c r="U26" s="424">
        <v>0</v>
      </c>
      <c r="V26" s="424">
        <v>0</v>
      </c>
      <c r="W26" s="423">
        <v>0</v>
      </c>
      <c r="X26" s="423">
        <v>38792</v>
      </c>
      <c r="Y26" s="424">
        <v>33725</v>
      </c>
      <c r="Z26" s="423">
        <v>33725</v>
      </c>
      <c r="AA26" s="423">
        <v>33725</v>
      </c>
      <c r="AB26" s="425">
        <v>72517</v>
      </c>
      <c r="AE26" s="426" t="s">
        <v>235</v>
      </c>
      <c r="AF26" s="427" t="s">
        <v>397</v>
      </c>
      <c r="AG26" s="428">
        <v>2673901</v>
      </c>
      <c r="AH26" s="429">
        <v>0</v>
      </c>
      <c r="AI26" s="429">
        <v>0</v>
      </c>
      <c r="AJ26" s="429">
        <v>0</v>
      </c>
      <c r="AK26" s="429">
        <v>0</v>
      </c>
      <c r="AL26" s="429">
        <v>0</v>
      </c>
      <c r="AM26" s="429">
        <v>0</v>
      </c>
      <c r="AN26" s="429">
        <v>-57139</v>
      </c>
      <c r="AO26" s="428">
        <v>-57139</v>
      </c>
      <c r="AP26" s="428">
        <v>2616762</v>
      </c>
      <c r="AQ26" s="430">
        <v>708031</v>
      </c>
      <c r="AR26" s="428">
        <v>708031</v>
      </c>
      <c r="AS26" s="428">
        <v>650892</v>
      </c>
      <c r="AT26" s="429">
        <v>3324793</v>
      </c>
      <c r="AU26" s="431">
        <v>-42821</v>
      </c>
      <c r="AV26" s="430">
        <v>0</v>
      </c>
      <c r="AW26" s="430">
        <v>-3425</v>
      </c>
      <c r="AX26" s="428">
        <v>-46246</v>
      </c>
      <c r="AY26" s="428">
        <v>604646</v>
      </c>
      <c r="AZ26" s="424">
        <v>-72517</v>
      </c>
      <c r="BA26" s="432">
        <v>-164445</v>
      </c>
      <c r="BB26" s="433">
        <v>3041585</v>
      </c>
    </row>
    <row r="27" spans="1:54">
      <c r="A27" s="434" t="s">
        <v>236</v>
      </c>
      <c r="B27" s="435" t="s">
        <v>435</v>
      </c>
      <c r="C27" s="436">
        <f t="shared" si="3"/>
        <v>0</v>
      </c>
      <c r="D27" s="437">
        <f t="shared" si="3"/>
        <v>0.63705583756345174</v>
      </c>
      <c r="E27" s="437">
        <f t="shared" si="3"/>
        <v>0</v>
      </c>
      <c r="F27" s="437">
        <f t="shared" si="3"/>
        <v>0</v>
      </c>
      <c r="G27" s="437">
        <f t="shared" si="3"/>
        <v>0</v>
      </c>
      <c r="H27" s="437">
        <f t="shared" si="3"/>
        <v>0</v>
      </c>
      <c r="I27" s="437">
        <f t="shared" si="3"/>
        <v>-0.14237839908081196</v>
      </c>
      <c r="J27" s="437">
        <f t="shared" si="1"/>
        <v>6.8987819058614355E-2</v>
      </c>
      <c r="K27" s="438">
        <f t="shared" si="2"/>
        <v>7.8009712011464866E-2</v>
      </c>
      <c r="M27" s="421" t="s">
        <v>236</v>
      </c>
      <c r="N27" s="422" t="s">
        <v>398</v>
      </c>
      <c r="O27" s="423">
        <v>514208</v>
      </c>
      <c r="P27" s="424">
        <v>0</v>
      </c>
      <c r="Q27" s="424">
        <v>251</v>
      </c>
      <c r="R27" s="424">
        <v>0</v>
      </c>
      <c r="S27" s="424">
        <v>0</v>
      </c>
      <c r="T27" s="424">
        <v>0</v>
      </c>
      <c r="U27" s="424">
        <v>0</v>
      </c>
      <c r="V27" s="424">
        <v>1487</v>
      </c>
      <c r="W27" s="423">
        <v>1738</v>
      </c>
      <c r="X27" s="423">
        <v>515946</v>
      </c>
      <c r="Y27" s="424">
        <v>133015</v>
      </c>
      <c r="Z27" s="423">
        <v>133015</v>
      </c>
      <c r="AA27" s="423">
        <v>134753</v>
      </c>
      <c r="AB27" s="425">
        <v>648961</v>
      </c>
      <c r="AE27" s="426" t="s">
        <v>236</v>
      </c>
      <c r="AF27" s="427" t="s">
        <v>398</v>
      </c>
      <c r="AG27" s="428">
        <v>6400933</v>
      </c>
      <c r="AH27" s="429">
        <v>0</v>
      </c>
      <c r="AI27" s="429">
        <v>394</v>
      </c>
      <c r="AJ27" s="429">
        <v>0</v>
      </c>
      <c r="AK27" s="429">
        <v>0</v>
      </c>
      <c r="AL27" s="429">
        <v>0</v>
      </c>
      <c r="AM27" s="429">
        <v>0</v>
      </c>
      <c r="AN27" s="429">
        <v>-10444</v>
      </c>
      <c r="AO27" s="428">
        <v>-10050</v>
      </c>
      <c r="AP27" s="428">
        <v>6390883</v>
      </c>
      <c r="AQ27" s="430">
        <v>1928094</v>
      </c>
      <c r="AR27" s="428">
        <v>1928094</v>
      </c>
      <c r="AS27" s="428">
        <v>1918044</v>
      </c>
      <c r="AT27" s="429">
        <v>8318977</v>
      </c>
      <c r="AU27" s="431">
        <v>-1693541</v>
      </c>
      <c r="AV27" s="430">
        <v>-14234</v>
      </c>
      <c r="AW27" s="430">
        <v>-136622</v>
      </c>
      <c r="AX27" s="428">
        <v>-1844397</v>
      </c>
      <c r="AY27" s="428">
        <v>73647</v>
      </c>
      <c r="AZ27" s="424">
        <v>-648961</v>
      </c>
      <c r="BA27" s="432">
        <v>-201384</v>
      </c>
      <c r="BB27" s="433">
        <v>5624235</v>
      </c>
    </row>
    <row r="28" spans="1:54">
      <c r="A28" s="434" t="s">
        <v>237</v>
      </c>
      <c r="B28" s="435" t="s">
        <v>19</v>
      </c>
      <c r="C28" s="436">
        <f t="shared" si="3"/>
        <v>0</v>
      </c>
      <c r="D28" s="437">
        <f t="shared" si="3"/>
        <v>0</v>
      </c>
      <c r="E28" s="437">
        <f t="shared" si="3"/>
        <v>0</v>
      </c>
      <c r="F28" s="437">
        <f t="shared" si="3"/>
        <v>0</v>
      </c>
      <c r="G28" s="437">
        <f t="shared" si="3"/>
        <v>0</v>
      </c>
      <c r="H28" s="437">
        <f t="shared" si="3"/>
        <v>0</v>
      </c>
      <c r="I28" s="437">
        <f t="shared" si="3"/>
        <v>-6.618026383668657E-2</v>
      </c>
      <c r="J28" s="437">
        <f t="shared" si="1"/>
        <v>0.15823462131928989</v>
      </c>
      <c r="K28" s="438">
        <f t="shared" si="2"/>
        <v>0.1350226522105252</v>
      </c>
      <c r="M28" s="421" t="s">
        <v>237</v>
      </c>
      <c r="N28" s="422" t="s">
        <v>19</v>
      </c>
      <c r="O28" s="423">
        <v>311683</v>
      </c>
      <c r="P28" s="424">
        <v>0</v>
      </c>
      <c r="Q28" s="424">
        <v>0</v>
      </c>
      <c r="R28" s="424">
        <v>0</v>
      </c>
      <c r="S28" s="424">
        <v>0</v>
      </c>
      <c r="T28" s="424">
        <v>0</v>
      </c>
      <c r="U28" s="424">
        <v>0</v>
      </c>
      <c r="V28" s="424">
        <v>898</v>
      </c>
      <c r="W28" s="423">
        <v>898</v>
      </c>
      <c r="X28" s="423">
        <v>312581</v>
      </c>
      <c r="Y28" s="424">
        <v>202124</v>
      </c>
      <c r="Z28" s="423">
        <v>202124</v>
      </c>
      <c r="AA28" s="423">
        <v>203022</v>
      </c>
      <c r="AB28" s="425">
        <v>514705</v>
      </c>
      <c r="AE28" s="426" t="s">
        <v>237</v>
      </c>
      <c r="AF28" s="427" t="s">
        <v>19</v>
      </c>
      <c r="AG28" s="428">
        <v>2548190</v>
      </c>
      <c r="AH28" s="429">
        <v>0</v>
      </c>
      <c r="AI28" s="429">
        <v>0</v>
      </c>
      <c r="AJ28" s="429">
        <v>0</v>
      </c>
      <c r="AK28" s="429">
        <v>0</v>
      </c>
      <c r="AL28" s="429">
        <v>0</v>
      </c>
      <c r="AM28" s="429">
        <v>0</v>
      </c>
      <c r="AN28" s="429">
        <v>-13569</v>
      </c>
      <c r="AO28" s="428">
        <v>-13569</v>
      </c>
      <c r="AP28" s="428">
        <v>2534621</v>
      </c>
      <c r="AQ28" s="430">
        <v>1277369</v>
      </c>
      <c r="AR28" s="428">
        <v>1277369</v>
      </c>
      <c r="AS28" s="428">
        <v>1263800</v>
      </c>
      <c r="AT28" s="429">
        <v>3811990</v>
      </c>
      <c r="AU28" s="431">
        <v>-611820</v>
      </c>
      <c r="AV28" s="430">
        <v>-12882</v>
      </c>
      <c r="AW28" s="430">
        <v>-49976</v>
      </c>
      <c r="AX28" s="428">
        <v>-674678</v>
      </c>
      <c r="AY28" s="428">
        <v>589122</v>
      </c>
      <c r="AZ28" s="424">
        <v>-514705</v>
      </c>
      <c r="BA28" s="432">
        <v>-110931</v>
      </c>
      <c r="BB28" s="433">
        <v>2511676</v>
      </c>
    </row>
    <row r="29" spans="1:54">
      <c r="A29" s="434" t="s">
        <v>238</v>
      </c>
      <c r="B29" s="435" t="s">
        <v>20</v>
      </c>
      <c r="C29" s="436">
        <f t="shared" si="3"/>
        <v>0</v>
      </c>
      <c r="D29" s="437">
        <f t="shared" si="3"/>
        <v>0</v>
      </c>
      <c r="E29" s="437">
        <f t="shared" si="3"/>
        <v>0</v>
      </c>
      <c r="F29" s="437">
        <f t="shared" si="3"/>
        <v>0</v>
      </c>
      <c r="G29" s="437">
        <f t="shared" si="3"/>
        <v>0</v>
      </c>
      <c r="H29" s="437">
        <f t="shared" si="3"/>
        <v>0</v>
      </c>
      <c r="I29" s="437">
        <f t="shared" si="3"/>
        <v>0</v>
      </c>
      <c r="J29" s="437">
        <f t="shared" si="1"/>
        <v>0.16806747913789999</v>
      </c>
      <c r="K29" s="438">
        <f t="shared" si="2"/>
        <v>0.17117289410564732</v>
      </c>
      <c r="M29" s="421" t="s">
        <v>238</v>
      </c>
      <c r="N29" s="422" t="s">
        <v>20</v>
      </c>
      <c r="O29" s="423">
        <v>78495</v>
      </c>
      <c r="P29" s="424">
        <v>0</v>
      </c>
      <c r="Q29" s="424">
        <v>0</v>
      </c>
      <c r="R29" s="424">
        <v>0</v>
      </c>
      <c r="S29" s="424">
        <v>0</v>
      </c>
      <c r="T29" s="424">
        <v>0</v>
      </c>
      <c r="U29" s="424">
        <v>0</v>
      </c>
      <c r="V29" s="424">
        <v>0</v>
      </c>
      <c r="W29" s="423">
        <v>0</v>
      </c>
      <c r="X29" s="423">
        <v>78495</v>
      </c>
      <c r="Y29" s="424">
        <v>50391</v>
      </c>
      <c r="Z29" s="423">
        <v>50391</v>
      </c>
      <c r="AA29" s="423">
        <v>50391</v>
      </c>
      <c r="AB29" s="425">
        <v>128886</v>
      </c>
      <c r="AE29" s="426" t="s">
        <v>238</v>
      </c>
      <c r="AF29" s="427" t="s">
        <v>20</v>
      </c>
      <c r="AG29" s="428">
        <v>488179</v>
      </c>
      <c r="AH29" s="429">
        <v>0</v>
      </c>
      <c r="AI29" s="429">
        <v>0</v>
      </c>
      <c r="AJ29" s="429">
        <v>0</v>
      </c>
      <c r="AK29" s="429">
        <v>0</v>
      </c>
      <c r="AL29" s="429">
        <v>0</v>
      </c>
      <c r="AM29" s="429">
        <v>0</v>
      </c>
      <c r="AN29" s="429">
        <v>-35047</v>
      </c>
      <c r="AO29" s="428">
        <v>-35047</v>
      </c>
      <c r="AP29" s="428">
        <v>453132</v>
      </c>
      <c r="AQ29" s="430">
        <v>299826</v>
      </c>
      <c r="AR29" s="428">
        <v>299826</v>
      </c>
      <c r="AS29" s="428">
        <v>264779</v>
      </c>
      <c r="AT29" s="429">
        <v>752958</v>
      </c>
      <c r="AU29" s="431">
        <v>-92617</v>
      </c>
      <c r="AV29" s="430">
        <v>-3913</v>
      </c>
      <c r="AW29" s="430">
        <v>-7722</v>
      </c>
      <c r="AX29" s="428">
        <v>-104252</v>
      </c>
      <c r="AY29" s="428">
        <v>160527</v>
      </c>
      <c r="AZ29" s="424">
        <v>-128886</v>
      </c>
      <c r="BA29" s="432">
        <v>-26102</v>
      </c>
      <c r="BB29" s="433">
        <v>493718</v>
      </c>
    </row>
    <row r="30" spans="1:54">
      <c r="A30" s="434" t="s">
        <v>239</v>
      </c>
      <c r="B30" s="435" t="s">
        <v>21</v>
      </c>
      <c r="C30" s="436">
        <f t="shared" si="3"/>
        <v>0.53435469577011019</v>
      </c>
      <c r="D30" s="437">
        <f t="shared" si="3"/>
        <v>0.53436119199626853</v>
      </c>
      <c r="E30" s="437">
        <f t="shared" si="3"/>
        <v>0</v>
      </c>
      <c r="F30" s="437">
        <f t="shared" si="3"/>
        <v>0</v>
      </c>
      <c r="G30" s="437">
        <f t="shared" si="3"/>
        <v>0</v>
      </c>
      <c r="H30" s="437">
        <f t="shared" si="3"/>
        <v>0</v>
      </c>
      <c r="I30" s="437">
        <f t="shared" si="3"/>
        <v>0.50363131790269244</v>
      </c>
      <c r="J30" s="437">
        <f t="shared" si="1"/>
        <v>0.20487137122417146</v>
      </c>
      <c r="K30" s="438">
        <f t="shared" si="2"/>
        <v>0.24267267285750335</v>
      </c>
      <c r="M30" s="421" t="s">
        <v>239</v>
      </c>
      <c r="N30" s="422" t="s">
        <v>21</v>
      </c>
      <c r="O30" s="423">
        <v>2405209</v>
      </c>
      <c r="P30" s="424">
        <v>109135</v>
      </c>
      <c r="Q30" s="424">
        <v>726339</v>
      </c>
      <c r="R30" s="424">
        <v>0</v>
      </c>
      <c r="S30" s="424">
        <v>0</v>
      </c>
      <c r="T30" s="424">
        <v>0</v>
      </c>
      <c r="U30" s="424">
        <v>0</v>
      </c>
      <c r="V30" s="424">
        <v>17059</v>
      </c>
      <c r="W30" s="423">
        <v>852533</v>
      </c>
      <c r="X30" s="423">
        <v>3257742</v>
      </c>
      <c r="Y30" s="424">
        <v>133049</v>
      </c>
      <c r="Z30" s="423">
        <v>133049</v>
      </c>
      <c r="AA30" s="423">
        <v>985582</v>
      </c>
      <c r="AB30" s="425">
        <v>3390791</v>
      </c>
      <c r="AE30" s="426" t="s">
        <v>239</v>
      </c>
      <c r="AF30" s="427" t="s">
        <v>21</v>
      </c>
      <c r="AG30" s="428">
        <v>11725892</v>
      </c>
      <c r="AH30" s="429">
        <v>204237</v>
      </c>
      <c r="AI30" s="429">
        <v>1359266</v>
      </c>
      <c r="AJ30" s="429">
        <v>0</v>
      </c>
      <c r="AK30" s="429">
        <v>0</v>
      </c>
      <c r="AL30" s="429">
        <v>0</v>
      </c>
      <c r="AM30" s="429">
        <v>0</v>
      </c>
      <c r="AN30" s="429">
        <v>33872</v>
      </c>
      <c r="AO30" s="428">
        <v>1597375</v>
      </c>
      <c r="AP30" s="428">
        <v>13323267</v>
      </c>
      <c r="AQ30" s="430">
        <v>649427</v>
      </c>
      <c r="AR30" s="428">
        <v>649427</v>
      </c>
      <c r="AS30" s="428">
        <v>2246802</v>
      </c>
      <c r="AT30" s="429">
        <v>13972694</v>
      </c>
      <c r="AU30" s="431">
        <v>-2914771</v>
      </c>
      <c r="AV30" s="430">
        <v>-806</v>
      </c>
      <c r="AW30" s="430">
        <v>-233156</v>
      </c>
      <c r="AX30" s="428">
        <v>-3148733</v>
      </c>
      <c r="AY30" s="428">
        <v>-901931</v>
      </c>
      <c r="AZ30" s="424">
        <v>-3390791</v>
      </c>
      <c r="BA30" s="432">
        <v>-377736</v>
      </c>
      <c r="BB30" s="433">
        <v>7055434</v>
      </c>
    </row>
    <row r="31" spans="1:54">
      <c r="A31" s="434" t="s">
        <v>240</v>
      </c>
      <c r="B31" s="435" t="s">
        <v>241</v>
      </c>
      <c r="C31" s="436">
        <f t="shared" si="3"/>
        <v>0.53863823349143858</v>
      </c>
      <c r="D31" s="437">
        <f t="shared" si="3"/>
        <v>0.55796567479946202</v>
      </c>
      <c r="E31" s="437">
        <f t="shared" si="3"/>
        <v>0</v>
      </c>
      <c r="F31" s="437">
        <f t="shared" si="3"/>
        <v>0</v>
      </c>
      <c r="G31" s="437">
        <f t="shared" si="3"/>
        <v>0</v>
      </c>
      <c r="H31" s="437">
        <f t="shared" si="3"/>
        <v>0</v>
      </c>
      <c r="I31" s="437">
        <f t="shared" si="3"/>
        <v>0.57579834312823053</v>
      </c>
      <c r="J31" s="437">
        <f t="shared" si="1"/>
        <v>0.18919907491779756</v>
      </c>
      <c r="K31" s="438">
        <f t="shared" si="2"/>
        <v>0.32165024028340139</v>
      </c>
      <c r="M31" s="454" t="s">
        <v>240</v>
      </c>
      <c r="N31" s="455" t="s">
        <v>241</v>
      </c>
      <c r="O31" s="456">
        <v>938401</v>
      </c>
      <c r="P31" s="457">
        <v>97549</v>
      </c>
      <c r="Q31" s="457">
        <v>2466966</v>
      </c>
      <c r="R31" s="457">
        <v>0</v>
      </c>
      <c r="S31" s="457">
        <v>0</v>
      </c>
      <c r="T31" s="457">
        <v>0</v>
      </c>
      <c r="U31" s="457">
        <v>0</v>
      </c>
      <c r="V31" s="457">
        <v>8132</v>
      </c>
      <c r="W31" s="456">
        <v>2572647</v>
      </c>
      <c r="X31" s="456">
        <v>3511048</v>
      </c>
      <c r="Y31" s="457">
        <v>442257</v>
      </c>
      <c r="Z31" s="456">
        <v>442257</v>
      </c>
      <c r="AA31" s="456">
        <v>3014904</v>
      </c>
      <c r="AB31" s="458">
        <v>3953305</v>
      </c>
      <c r="AE31" s="459" t="s">
        <v>240</v>
      </c>
      <c r="AF31" s="460" t="s">
        <v>241</v>
      </c>
      <c r="AG31" s="461">
        <v>5336589</v>
      </c>
      <c r="AH31" s="462">
        <v>181103</v>
      </c>
      <c r="AI31" s="462">
        <v>4421358</v>
      </c>
      <c r="AJ31" s="462">
        <v>0</v>
      </c>
      <c r="AK31" s="462">
        <v>0</v>
      </c>
      <c r="AL31" s="462">
        <v>0</v>
      </c>
      <c r="AM31" s="462">
        <v>0</v>
      </c>
      <c r="AN31" s="462">
        <v>14123</v>
      </c>
      <c r="AO31" s="461">
        <v>4616584</v>
      </c>
      <c r="AP31" s="461">
        <v>9953173</v>
      </c>
      <c r="AQ31" s="463">
        <v>2337522</v>
      </c>
      <c r="AR31" s="461">
        <v>2337522</v>
      </c>
      <c r="AS31" s="461">
        <v>6954106</v>
      </c>
      <c r="AT31" s="462">
        <v>12290695</v>
      </c>
      <c r="AU31" s="464">
        <v>-1137730</v>
      </c>
      <c r="AV31" s="463">
        <v>-12690</v>
      </c>
      <c r="AW31" s="463">
        <v>-89261</v>
      </c>
      <c r="AX31" s="461">
        <v>-1239681</v>
      </c>
      <c r="AY31" s="461">
        <v>5714425</v>
      </c>
      <c r="AZ31" s="457">
        <v>-3953305</v>
      </c>
      <c r="BA31" s="465">
        <v>-208771</v>
      </c>
      <c r="BB31" s="466">
        <v>6888938</v>
      </c>
    </row>
    <row r="32" spans="1:54">
      <c r="A32" s="434" t="s">
        <v>242</v>
      </c>
      <c r="B32" s="435" t="s">
        <v>22</v>
      </c>
      <c r="C32" s="436">
        <f t="shared" si="3"/>
        <v>0.41071948732886687</v>
      </c>
      <c r="D32" s="437">
        <f t="shared" si="3"/>
        <v>0.33247744366539334</v>
      </c>
      <c r="E32" s="437">
        <f t="shared" si="3"/>
        <v>0</v>
      </c>
      <c r="F32" s="437">
        <f t="shared" si="3"/>
        <v>0</v>
      </c>
      <c r="G32" s="437">
        <f t="shared" si="3"/>
        <v>0</v>
      </c>
      <c r="H32" s="437">
        <f t="shared" si="3"/>
        <v>0</v>
      </c>
      <c r="I32" s="437">
        <f t="shared" si="3"/>
        <v>10.084955752212389</v>
      </c>
      <c r="J32" s="437">
        <f t="shared" si="1"/>
        <v>0.10702473888362368</v>
      </c>
      <c r="K32" s="438">
        <f t="shared" si="2"/>
        <v>0.2065839169718969</v>
      </c>
      <c r="M32" s="421" t="s">
        <v>242</v>
      </c>
      <c r="N32" s="422" t="s">
        <v>22</v>
      </c>
      <c r="O32" s="423">
        <v>2185263</v>
      </c>
      <c r="P32" s="424">
        <v>11280</v>
      </c>
      <c r="Q32" s="424">
        <v>2594254</v>
      </c>
      <c r="R32" s="424">
        <v>0</v>
      </c>
      <c r="S32" s="424">
        <v>0</v>
      </c>
      <c r="T32" s="424">
        <v>0</v>
      </c>
      <c r="U32" s="424">
        <v>0</v>
      </c>
      <c r="V32" s="424">
        <v>11396</v>
      </c>
      <c r="W32" s="423">
        <v>2616930</v>
      </c>
      <c r="X32" s="423">
        <v>4802193</v>
      </c>
      <c r="Y32" s="424">
        <v>175262</v>
      </c>
      <c r="Z32" s="423">
        <v>175262</v>
      </c>
      <c r="AA32" s="423">
        <v>2792192</v>
      </c>
      <c r="AB32" s="425">
        <v>4977455</v>
      </c>
      <c r="AE32" s="426" t="s">
        <v>242</v>
      </c>
      <c r="AF32" s="427" t="s">
        <v>22</v>
      </c>
      <c r="AG32" s="428">
        <v>14625132</v>
      </c>
      <c r="AH32" s="429">
        <v>27464</v>
      </c>
      <c r="AI32" s="429">
        <v>7802797</v>
      </c>
      <c r="AJ32" s="429">
        <v>0</v>
      </c>
      <c r="AK32" s="429">
        <v>0</v>
      </c>
      <c r="AL32" s="429">
        <v>0</v>
      </c>
      <c r="AM32" s="429">
        <v>0</v>
      </c>
      <c r="AN32" s="429">
        <v>1130</v>
      </c>
      <c r="AO32" s="428">
        <v>7831391</v>
      </c>
      <c r="AP32" s="428">
        <v>22456523</v>
      </c>
      <c r="AQ32" s="430">
        <v>1637584</v>
      </c>
      <c r="AR32" s="428">
        <v>1637584</v>
      </c>
      <c r="AS32" s="428">
        <v>9468975</v>
      </c>
      <c r="AT32" s="429">
        <v>24094107</v>
      </c>
      <c r="AU32" s="431">
        <v>-2983378</v>
      </c>
      <c r="AV32" s="430">
        <v>-5869</v>
      </c>
      <c r="AW32" s="430">
        <v>-276324</v>
      </c>
      <c r="AX32" s="428">
        <v>-3265571</v>
      </c>
      <c r="AY32" s="428">
        <v>6203404</v>
      </c>
      <c r="AZ32" s="424">
        <v>-4977455</v>
      </c>
      <c r="BA32" s="432">
        <v>-468469</v>
      </c>
      <c r="BB32" s="433">
        <v>15382612</v>
      </c>
    </row>
    <row r="33" spans="1:54">
      <c r="A33" s="434" t="s">
        <v>243</v>
      </c>
      <c r="B33" s="435" t="s">
        <v>23</v>
      </c>
      <c r="C33" s="436">
        <f t="shared" si="3"/>
        <v>0.75045871559633026</v>
      </c>
      <c r="D33" s="437">
        <f t="shared" si="3"/>
        <v>-0.95538057742782156</v>
      </c>
      <c r="E33" s="437">
        <f t="shared" si="3"/>
        <v>0</v>
      </c>
      <c r="F33" s="437">
        <f t="shared" si="3"/>
        <v>0</v>
      </c>
      <c r="G33" s="437">
        <f t="shared" si="3"/>
        <v>0</v>
      </c>
      <c r="H33" s="437">
        <f t="shared" si="3"/>
        <v>0</v>
      </c>
      <c r="I33" s="437">
        <f t="shared" si="3"/>
        <v>-0.29501135562690894</v>
      </c>
      <c r="J33" s="437">
        <f t="shared" si="1"/>
        <v>1.4782746423103321E-2</v>
      </c>
      <c r="K33" s="438">
        <f t="shared" si="2"/>
        <v>5.2012779552715653E-2</v>
      </c>
      <c r="M33" s="421" t="s">
        <v>243</v>
      </c>
      <c r="N33" s="422" t="s">
        <v>23</v>
      </c>
      <c r="O33" s="423">
        <v>83542</v>
      </c>
      <c r="P33" s="424">
        <v>409</v>
      </c>
      <c r="Q33" s="424">
        <v>728</v>
      </c>
      <c r="R33" s="424">
        <v>0</v>
      </c>
      <c r="S33" s="424">
        <v>0</v>
      </c>
      <c r="T33" s="424">
        <v>0</v>
      </c>
      <c r="U33" s="424">
        <v>0</v>
      </c>
      <c r="V33" s="424">
        <v>3767</v>
      </c>
      <c r="W33" s="423">
        <v>4904</v>
      </c>
      <c r="X33" s="423">
        <v>88446</v>
      </c>
      <c r="Y33" s="424">
        <v>280</v>
      </c>
      <c r="Z33" s="423">
        <v>280</v>
      </c>
      <c r="AA33" s="423">
        <v>5184</v>
      </c>
      <c r="AB33" s="425">
        <v>88726</v>
      </c>
      <c r="AE33" s="426" t="s">
        <v>243</v>
      </c>
      <c r="AF33" s="427" t="s">
        <v>23</v>
      </c>
      <c r="AG33" s="428">
        <v>1699895</v>
      </c>
      <c r="AH33" s="429">
        <v>545</v>
      </c>
      <c r="AI33" s="429">
        <v>-762</v>
      </c>
      <c r="AJ33" s="429">
        <v>0</v>
      </c>
      <c r="AK33" s="429">
        <v>0</v>
      </c>
      <c r="AL33" s="429">
        <v>0</v>
      </c>
      <c r="AM33" s="429">
        <v>0</v>
      </c>
      <c r="AN33" s="429">
        <v>-12769</v>
      </c>
      <c r="AO33" s="428">
        <v>-12986</v>
      </c>
      <c r="AP33" s="428">
        <v>1686909</v>
      </c>
      <c r="AQ33" s="430">
        <v>18941</v>
      </c>
      <c r="AR33" s="428">
        <v>18941</v>
      </c>
      <c r="AS33" s="428">
        <v>5955</v>
      </c>
      <c r="AT33" s="429">
        <v>1705850</v>
      </c>
      <c r="AU33" s="431">
        <v>-77478</v>
      </c>
      <c r="AV33" s="430">
        <v>-2273</v>
      </c>
      <c r="AW33" s="430">
        <v>-6380</v>
      </c>
      <c r="AX33" s="428">
        <v>-86131</v>
      </c>
      <c r="AY33" s="428">
        <v>-80176</v>
      </c>
      <c r="AZ33" s="424">
        <v>-88726</v>
      </c>
      <c r="BA33" s="432">
        <v>-78993</v>
      </c>
      <c r="BB33" s="433">
        <v>1452000</v>
      </c>
    </row>
    <row r="34" spans="1:54">
      <c r="A34" s="434" t="s">
        <v>244</v>
      </c>
      <c r="B34" s="435" t="s">
        <v>24</v>
      </c>
      <c r="C34" s="436">
        <f t="shared" si="3"/>
        <v>0.47853800429998733</v>
      </c>
      <c r="D34" s="437">
        <f t="shared" si="3"/>
        <v>0.50680160354349468</v>
      </c>
      <c r="E34" s="437">
        <f t="shared" si="3"/>
        <v>0.62361346117691296</v>
      </c>
      <c r="F34" s="437">
        <f t="shared" si="3"/>
        <v>0</v>
      </c>
      <c r="G34" s="437">
        <f t="shared" si="3"/>
        <v>0</v>
      </c>
      <c r="H34" s="437">
        <f t="shared" si="3"/>
        <v>0</v>
      </c>
      <c r="I34" s="437">
        <f t="shared" si="3"/>
        <v>-0.11615465225304726</v>
      </c>
      <c r="J34" s="437">
        <f t="shared" si="1"/>
        <v>0.16214528215637633</v>
      </c>
      <c r="K34" s="438">
        <f t="shared" si="2"/>
        <v>0.17252148642986123</v>
      </c>
      <c r="M34" s="421" t="s">
        <v>244</v>
      </c>
      <c r="N34" s="422" t="s">
        <v>24</v>
      </c>
      <c r="O34" s="423">
        <v>1780001</v>
      </c>
      <c r="P34" s="424">
        <v>18919</v>
      </c>
      <c r="Q34" s="424">
        <v>451953</v>
      </c>
      <c r="R34" s="424">
        <v>6634</v>
      </c>
      <c r="S34" s="424">
        <v>0</v>
      </c>
      <c r="T34" s="424">
        <v>0</v>
      </c>
      <c r="U34" s="424">
        <v>0</v>
      </c>
      <c r="V34" s="424">
        <v>2106</v>
      </c>
      <c r="W34" s="423">
        <v>479612</v>
      </c>
      <c r="X34" s="423">
        <v>2259613</v>
      </c>
      <c r="Y34" s="424">
        <v>315692</v>
      </c>
      <c r="Z34" s="423">
        <v>315692</v>
      </c>
      <c r="AA34" s="423">
        <v>795304</v>
      </c>
      <c r="AB34" s="425">
        <v>2575305</v>
      </c>
      <c r="AE34" s="426" t="s">
        <v>244</v>
      </c>
      <c r="AF34" s="427" t="s">
        <v>24</v>
      </c>
      <c r="AG34" s="428">
        <v>12057338</v>
      </c>
      <c r="AH34" s="429">
        <v>39535</v>
      </c>
      <c r="AI34" s="429">
        <v>891775</v>
      </c>
      <c r="AJ34" s="429">
        <v>10638</v>
      </c>
      <c r="AK34" s="429">
        <v>0</v>
      </c>
      <c r="AL34" s="429">
        <v>0</v>
      </c>
      <c r="AM34" s="429">
        <v>-680</v>
      </c>
      <c r="AN34" s="429">
        <v>-18131</v>
      </c>
      <c r="AO34" s="428">
        <v>923137</v>
      </c>
      <c r="AP34" s="428">
        <v>12980475</v>
      </c>
      <c r="AQ34" s="430">
        <v>1946970</v>
      </c>
      <c r="AR34" s="428">
        <v>1946970</v>
      </c>
      <c r="AS34" s="428">
        <v>2870107</v>
      </c>
      <c r="AT34" s="429">
        <v>14927445</v>
      </c>
      <c r="AU34" s="431">
        <v>-959465</v>
      </c>
      <c r="AV34" s="430">
        <v>-24563</v>
      </c>
      <c r="AW34" s="430">
        <v>-78720</v>
      </c>
      <c r="AX34" s="428">
        <v>-1062748</v>
      </c>
      <c r="AY34" s="428">
        <v>1807359</v>
      </c>
      <c r="AZ34" s="424">
        <v>-2575305</v>
      </c>
      <c r="BA34" s="432">
        <v>-462626</v>
      </c>
      <c r="BB34" s="433">
        <v>10826766</v>
      </c>
    </row>
    <row r="35" spans="1:54">
      <c r="A35" s="434" t="s">
        <v>245</v>
      </c>
      <c r="B35" s="435" t="s">
        <v>25</v>
      </c>
      <c r="C35" s="436">
        <f t="shared" si="3"/>
        <v>0.53394140409065782</v>
      </c>
      <c r="D35" s="437">
        <f t="shared" si="3"/>
        <v>0.53828322665459793</v>
      </c>
      <c r="E35" s="437">
        <f t="shared" si="3"/>
        <v>0</v>
      </c>
      <c r="F35" s="437">
        <f t="shared" si="3"/>
        <v>0</v>
      </c>
      <c r="G35" s="437">
        <f t="shared" si="3"/>
        <v>0</v>
      </c>
      <c r="H35" s="437">
        <f t="shared" si="3"/>
        <v>0</v>
      </c>
      <c r="I35" s="437">
        <f t="shared" si="3"/>
        <v>-7.5682382133995044E-2</v>
      </c>
      <c r="J35" s="437">
        <f t="shared" si="1"/>
        <v>9.7346373018626184E-2</v>
      </c>
      <c r="K35" s="438">
        <f t="shared" si="2"/>
        <v>0.20865009614368171</v>
      </c>
      <c r="M35" s="439" t="s">
        <v>245</v>
      </c>
      <c r="N35" s="440" t="s">
        <v>25</v>
      </c>
      <c r="O35" s="441">
        <v>378436</v>
      </c>
      <c r="P35" s="442">
        <v>9659</v>
      </c>
      <c r="Q35" s="442">
        <v>624422</v>
      </c>
      <c r="R35" s="442">
        <v>0</v>
      </c>
      <c r="S35" s="442">
        <v>0</v>
      </c>
      <c r="T35" s="442">
        <v>0</v>
      </c>
      <c r="U35" s="442">
        <v>0</v>
      </c>
      <c r="V35" s="442">
        <v>793</v>
      </c>
      <c r="W35" s="441">
        <v>634874</v>
      </c>
      <c r="X35" s="441">
        <v>1013310</v>
      </c>
      <c r="Y35" s="442">
        <v>97936</v>
      </c>
      <c r="Z35" s="441">
        <v>97936</v>
      </c>
      <c r="AA35" s="441">
        <v>732810</v>
      </c>
      <c r="AB35" s="443">
        <v>1111246</v>
      </c>
      <c r="AE35" s="444" t="s">
        <v>245</v>
      </c>
      <c r="AF35" s="445" t="s">
        <v>25</v>
      </c>
      <c r="AG35" s="446">
        <v>3152189</v>
      </c>
      <c r="AH35" s="447">
        <v>18090</v>
      </c>
      <c r="AI35" s="447">
        <v>1160025</v>
      </c>
      <c r="AJ35" s="447">
        <v>0</v>
      </c>
      <c r="AK35" s="447">
        <v>0</v>
      </c>
      <c r="AL35" s="447">
        <v>0</v>
      </c>
      <c r="AM35" s="447">
        <v>0</v>
      </c>
      <c r="AN35" s="447">
        <v>-10478</v>
      </c>
      <c r="AO35" s="446">
        <v>1167637</v>
      </c>
      <c r="AP35" s="446">
        <v>4319826</v>
      </c>
      <c r="AQ35" s="448">
        <v>1006057</v>
      </c>
      <c r="AR35" s="446">
        <v>1006057</v>
      </c>
      <c r="AS35" s="446">
        <v>2173694</v>
      </c>
      <c r="AT35" s="447">
        <v>5325883</v>
      </c>
      <c r="AU35" s="449">
        <v>-793077</v>
      </c>
      <c r="AV35" s="448">
        <v>-31260</v>
      </c>
      <c r="AW35" s="448">
        <v>-65916</v>
      </c>
      <c r="AX35" s="446">
        <v>-890253</v>
      </c>
      <c r="AY35" s="446">
        <v>1283441</v>
      </c>
      <c r="AZ35" s="442">
        <v>-1111246</v>
      </c>
      <c r="BA35" s="450">
        <v>-153163</v>
      </c>
      <c r="BB35" s="451">
        <v>3171221</v>
      </c>
    </row>
    <row r="36" spans="1:54">
      <c r="A36" s="434" t="s">
        <v>246</v>
      </c>
      <c r="B36" s="435" t="s">
        <v>399</v>
      </c>
      <c r="C36" s="436">
        <f t="shared" si="3"/>
        <v>0.41740255106591739</v>
      </c>
      <c r="D36" s="437">
        <f t="shared" si="3"/>
        <v>0.44310238869487661</v>
      </c>
      <c r="E36" s="437">
        <f t="shared" si="3"/>
        <v>0</v>
      </c>
      <c r="F36" s="437">
        <f t="shared" si="3"/>
        <v>0</v>
      </c>
      <c r="G36" s="437">
        <f t="shared" si="3"/>
        <v>0</v>
      </c>
      <c r="H36" s="437">
        <f t="shared" si="3"/>
        <v>0</v>
      </c>
      <c r="I36" s="437">
        <f t="shared" si="3"/>
        <v>0</v>
      </c>
      <c r="J36" s="437">
        <f t="shared" si="1"/>
        <v>0.25109097012420273</v>
      </c>
      <c r="K36" s="438">
        <f t="shared" si="2"/>
        <v>0.405784057769148</v>
      </c>
      <c r="M36" s="421" t="s">
        <v>246</v>
      </c>
      <c r="N36" s="422" t="s">
        <v>399</v>
      </c>
      <c r="O36" s="423">
        <v>74870</v>
      </c>
      <c r="P36" s="424">
        <v>28077</v>
      </c>
      <c r="Q36" s="424">
        <v>910637</v>
      </c>
      <c r="R36" s="424">
        <v>0</v>
      </c>
      <c r="S36" s="424">
        <v>0</v>
      </c>
      <c r="T36" s="424">
        <v>0</v>
      </c>
      <c r="U36" s="424">
        <v>0</v>
      </c>
      <c r="V36" s="424">
        <v>0</v>
      </c>
      <c r="W36" s="423">
        <v>938714</v>
      </c>
      <c r="X36" s="423">
        <v>1013584</v>
      </c>
      <c r="Y36" s="424">
        <v>8976</v>
      </c>
      <c r="Z36" s="423">
        <v>8976</v>
      </c>
      <c r="AA36" s="423">
        <v>947690</v>
      </c>
      <c r="AB36" s="425">
        <v>1022560</v>
      </c>
      <c r="AE36" s="426" t="s">
        <v>246</v>
      </c>
      <c r="AF36" s="427" t="s">
        <v>399</v>
      </c>
      <c r="AG36" s="428">
        <v>363121</v>
      </c>
      <c r="AH36" s="429">
        <v>67266</v>
      </c>
      <c r="AI36" s="429">
        <v>2055139</v>
      </c>
      <c r="AJ36" s="429">
        <v>0</v>
      </c>
      <c r="AK36" s="429">
        <v>0</v>
      </c>
      <c r="AL36" s="429">
        <v>0</v>
      </c>
      <c r="AM36" s="429">
        <v>0</v>
      </c>
      <c r="AN36" s="429">
        <v>-1313</v>
      </c>
      <c r="AO36" s="428">
        <v>2121092</v>
      </c>
      <c r="AP36" s="428">
        <v>2484213</v>
      </c>
      <c r="AQ36" s="430">
        <v>35748</v>
      </c>
      <c r="AR36" s="428">
        <v>35748</v>
      </c>
      <c r="AS36" s="428">
        <v>2156840</v>
      </c>
      <c r="AT36" s="429">
        <v>2519961</v>
      </c>
      <c r="AU36" s="431">
        <v>-957210</v>
      </c>
      <c r="AV36" s="430">
        <v>-80408</v>
      </c>
      <c r="AW36" s="430">
        <v>-73381</v>
      </c>
      <c r="AX36" s="428">
        <v>-1110999</v>
      </c>
      <c r="AY36" s="428">
        <v>1045841</v>
      </c>
      <c r="AZ36" s="424">
        <v>-1022560</v>
      </c>
      <c r="BA36" s="432">
        <v>-43070</v>
      </c>
      <c r="BB36" s="433">
        <v>343332</v>
      </c>
    </row>
    <row r="37" spans="1:54">
      <c r="A37" s="434" t="s">
        <v>247</v>
      </c>
      <c r="B37" s="435" t="s">
        <v>26</v>
      </c>
      <c r="C37" s="436">
        <f t="shared" si="3"/>
        <v>0.78392058900867734</v>
      </c>
      <c r="D37" s="437">
        <f t="shared" si="3"/>
        <v>0.80454150997975127</v>
      </c>
      <c r="E37" s="437">
        <f t="shared" si="3"/>
        <v>0</v>
      </c>
      <c r="F37" s="437">
        <f t="shared" si="3"/>
        <v>0</v>
      </c>
      <c r="G37" s="437">
        <f t="shared" si="3"/>
        <v>0</v>
      </c>
      <c r="H37" s="437">
        <f t="shared" si="3"/>
        <v>0</v>
      </c>
      <c r="I37" s="437">
        <f t="shared" si="3"/>
        <v>-4.3712955122777307E-2</v>
      </c>
      <c r="J37" s="437">
        <f t="shared" si="1"/>
        <v>9.1821507792469684E-2</v>
      </c>
      <c r="K37" s="438">
        <f t="shared" si="2"/>
        <v>0.15224680107028374</v>
      </c>
      <c r="M37" s="421" t="s">
        <v>247</v>
      </c>
      <c r="N37" s="422" t="s">
        <v>26</v>
      </c>
      <c r="O37" s="423">
        <v>147354</v>
      </c>
      <c r="P37" s="424">
        <v>23850</v>
      </c>
      <c r="Q37" s="424">
        <v>83439</v>
      </c>
      <c r="R37" s="424">
        <v>0</v>
      </c>
      <c r="S37" s="424">
        <v>0</v>
      </c>
      <c r="T37" s="424">
        <v>0</v>
      </c>
      <c r="U37" s="424">
        <v>0</v>
      </c>
      <c r="V37" s="424">
        <v>826</v>
      </c>
      <c r="W37" s="423">
        <v>108115</v>
      </c>
      <c r="X37" s="423">
        <v>255469</v>
      </c>
      <c r="Y37" s="424">
        <v>31874</v>
      </c>
      <c r="Z37" s="423">
        <v>31874</v>
      </c>
      <c r="AA37" s="423">
        <v>139989</v>
      </c>
      <c r="AB37" s="425">
        <v>287343</v>
      </c>
      <c r="AE37" s="426" t="s">
        <v>247</v>
      </c>
      <c r="AF37" s="427" t="s">
        <v>26</v>
      </c>
      <c r="AG37" s="428">
        <v>1424982</v>
      </c>
      <c r="AH37" s="429">
        <v>30424</v>
      </c>
      <c r="AI37" s="429">
        <v>103710</v>
      </c>
      <c r="AJ37" s="429">
        <v>0</v>
      </c>
      <c r="AK37" s="429">
        <v>0</v>
      </c>
      <c r="AL37" s="429">
        <v>0</v>
      </c>
      <c r="AM37" s="429">
        <v>0</v>
      </c>
      <c r="AN37" s="429">
        <v>-18896</v>
      </c>
      <c r="AO37" s="428">
        <v>115238</v>
      </c>
      <c r="AP37" s="428">
        <v>1540220</v>
      </c>
      <c r="AQ37" s="430">
        <v>347130</v>
      </c>
      <c r="AR37" s="428">
        <v>347130</v>
      </c>
      <c r="AS37" s="428">
        <v>462368</v>
      </c>
      <c r="AT37" s="429">
        <v>1887350</v>
      </c>
      <c r="AU37" s="431">
        <v>-243697</v>
      </c>
      <c r="AV37" s="430">
        <v>-1572</v>
      </c>
      <c r="AW37" s="430">
        <v>-19565</v>
      </c>
      <c r="AX37" s="428">
        <v>-264834</v>
      </c>
      <c r="AY37" s="428">
        <v>197534</v>
      </c>
      <c r="AZ37" s="424">
        <v>-287343</v>
      </c>
      <c r="BA37" s="432">
        <v>-97136</v>
      </c>
      <c r="BB37" s="433">
        <v>1238037</v>
      </c>
    </row>
    <row r="38" spans="1:54">
      <c r="A38" s="434" t="s">
        <v>248</v>
      </c>
      <c r="B38" s="435" t="s">
        <v>27</v>
      </c>
      <c r="C38" s="436">
        <f t="shared" si="3"/>
        <v>0</v>
      </c>
      <c r="D38" s="437">
        <f t="shared" si="3"/>
        <v>0.39083750894774516</v>
      </c>
      <c r="E38" s="437">
        <f t="shared" si="3"/>
        <v>0</v>
      </c>
      <c r="F38" s="437">
        <f t="shared" si="3"/>
        <v>0</v>
      </c>
      <c r="G38" s="437">
        <f t="shared" si="3"/>
        <v>0</v>
      </c>
      <c r="H38" s="437">
        <f t="shared" si="3"/>
        <v>0</v>
      </c>
      <c r="I38" s="437">
        <f t="shared" si="3"/>
        <v>-1.7006802721088434</v>
      </c>
      <c r="J38" s="437">
        <f t="shared" si="1"/>
        <v>0.12377581526408027</v>
      </c>
      <c r="K38" s="438">
        <f t="shared" si="2"/>
        <v>0.20181090496584311</v>
      </c>
      <c r="M38" s="421" t="s">
        <v>248</v>
      </c>
      <c r="N38" s="452" t="s">
        <v>27</v>
      </c>
      <c r="O38" s="423">
        <v>725228</v>
      </c>
      <c r="P38" s="424">
        <v>0</v>
      </c>
      <c r="Q38" s="424">
        <v>1092</v>
      </c>
      <c r="R38" s="424">
        <v>0</v>
      </c>
      <c r="S38" s="424">
        <v>0</v>
      </c>
      <c r="T38" s="424">
        <v>0</v>
      </c>
      <c r="U38" s="424">
        <v>0</v>
      </c>
      <c r="V38" s="424">
        <v>500</v>
      </c>
      <c r="W38" s="423">
        <v>1592</v>
      </c>
      <c r="X38" s="423">
        <v>726820</v>
      </c>
      <c r="Y38" s="424">
        <v>7204</v>
      </c>
      <c r="Z38" s="423">
        <v>7204</v>
      </c>
      <c r="AA38" s="423">
        <v>8796</v>
      </c>
      <c r="AB38" s="425">
        <v>734024</v>
      </c>
      <c r="AE38" s="426" t="s">
        <v>248</v>
      </c>
      <c r="AF38" s="453" t="s">
        <v>27</v>
      </c>
      <c r="AG38" s="428">
        <v>3576485</v>
      </c>
      <c r="AH38" s="429">
        <v>0</v>
      </c>
      <c r="AI38" s="429">
        <v>2794</v>
      </c>
      <c r="AJ38" s="429">
        <v>0</v>
      </c>
      <c r="AK38" s="429">
        <v>0</v>
      </c>
      <c r="AL38" s="429">
        <v>0</v>
      </c>
      <c r="AM38" s="429">
        <v>0</v>
      </c>
      <c r="AN38" s="429">
        <v>-294</v>
      </c>
      <c r="AO38" s="428">
        <v>2500</v>
      </c>
      <c r="AP38" s="428">
        <v>3578985</v>
      </c>
      <c r="AQ38" s="430">
        <v>58202</v>
      </c>
      <c r="AR38" s="428">
        <v>58202</v>
      </c>
      <c r="AS38" s="428">
        <v>60702</v>
      </c>
      <c r="AT38" s="429">
        <v>3637187</v>
      </c>
      <c r="AU38" s="431">
        <v>-16814</v>
      </c>
      <c r="AV38" s="430">
        <v>-91</v>
      </c>
      <c r="AW38" s="430">
        <v>-1352</v>
      </c>
      <c r="AX38" s="428">
        <v>-18257</v>
      </c>
      <c r="AY38" s="428">
        <v>42445</v>
      </c>
      <c r="AZ38" s="424">
        <v>-734024</v>
      </c>
      <c r="BA38" s="432">
        <v>-218145</v>
      </c>
      <c r="BB38" s="433">
        <v>2666761</v>
      </c>
    </row>
    <row r="39" spans="1:54">
      <c r="A39" s="434" t="s">
        <v>249</v>
      </c>
      <c r="B39" s="435" t="s">
        <v>28</v>
      </c>
      <c r="C39" s="436">
        <f t="shared" si="3"/>
        <v>0.63563303659742831</v>
      </c>
      <c r="D39" s="437">
        <f t="shared" si="3"/>
        <v>0.6356423173803526</v>
      </c>
      <c r="E39" s="437">
        <f t="shared" si="3"/>
        <v>0</v>
      </c>
      <c r="F39" s="437">
        <f t="shared" si="3"/>
        <v>0</v>
      </c>
      <c r="G39" s="437">
        <f t="shared" si="3"/>
        <v>0</v>
      </c>
      <c r="H39" s="437">
        <f t="shared" si="3"/>
        <v>0</v>
      </c>
      <c r="I39" s="437">
        <f t="shared" si="3"/>
        <v>0.50398009950248757</v>
      </c>
      <c r="J39" s="437">
        <f t="shared" si="1"/>
        <v>0.11693937213965377</v>
      </c>
      <c r="K39" s="438">
        <f t="shared" si="2"/>
        <v>0.18243827307546082</v>
      </c>
      <c r="M39" s="421" t="s">
        <v>249</v>
      </c>
      <c r="N39" s="422" t="s">
        <v>28</v>
      </c>
      <c r="O39" s="423">
        <v>118177</v>
      </c>
      <c r="P39" s="424">
        <v>5141</v>
      </c>
      <c r="Q39" s="424">
        <v>40376</v>
      </c>
      <c r="R39" s="424">
        <v>0</v>
      </c>
      <c r="S39" s="424">
        <v>0</v>
      </c>
      <c r="T39" s="424">
        <v>0</v>
      </c>
      <c r="U39" s="424">
        <v>0</v>
      </c>
      <c r="V39" s="424">
        <v>1013</v>
      </c>
      <c r="W39" s="423">
        <v>46530</v>
      </c>
      <c r="X39" s="423">
        <v>164707</v>
      </c>
      <c r="Y39" s="424">
        <v>22920</v>
      </c>
      <c r="Z39" s="423">
        <v>22920</v>
      </c>
      <c r="AA39" s="423">
        <v>69450</v>
      </c>
      <c r="AB39" s="425">
        <v>187627</v>
      </c>
      <c r="AE39" s="426" t="s">
        <v>249</v>
      </c>
      <c r="AF39" s="427" t="s">
        <v>28</v>
      </c>
      <c r="AG39" s="428">
        <v>758824</v>
      </c>
      <c r="AH39" s="429">
        <v>8088</v>
      </c>
      <c r="AI39" s="429">
        <v>63520</v>
      </c>
      <c r="AJ39" s="429">
        <v>0</v>
      </c>
      <c r="AK39" s="429">
        <v>0</v>
      </c>
      <c r="AL39" s="429">
        <v>0</v>
      </c>
      <c r="AM39" s="429">
        <v>0</v>
      </c>
      <c r="AN39" s="429">
        <v>2010</v>
      </c>
      <c r="AO39" s="428">
        <v>73618</v>
      </c>
      <c r="AP39" s="428">
        <v>832442</v>
      </c>
      <c r="AQ39" s="430">
        <v>195999</v>
      </c>
      <c r="AR39" s="428">
        <v>195999</v>
      </c>
      <c r="AS39" s="428">
        <v>269617</v>
      </c>
      <c r="AT39" s="429">
        <v>1028441</v>
      </c>
      <c r="AU39" s="431">
        <v>-127047</v>
      </c>
      <c r="AV39" s="430">
        <v>-1056</v>
      </c>
      <c r="AW39" s="430">
        <v>-10147</v>
      </c>
      <c r="AX39" s="428">
        <v>-138250</v>
      </c>
      <c r="AY39" s="428">
        <v>131367</v>
      </c>
      <c r="AZ39" s="424">
        <v>-187627</v>
      </c>
      <c r="BA39" s="432">
        <v>-33482</v>
      </c>
      <c r="BB39" s="433">
        <v>669082</v>
      </c>
    </row>
    <row r="40" spans="1:54">
      <c r="A40" s="434" t="s">
        <v>250</v>
      </c>
      <c r="B40" s="435" t="s">
        <v>29</v>
      </c>
      <c r="C40" s="436">
        <f t="shared" si="3"/>
        <v>0.37269665147612441</v>
      </c>
      <c r="D40" s="437">
        <f t="shared" si="3"/>
        <v>0.37323078294420642</v>
      </c>
      <c r="E40" s="437">
        <f t="shared" si="3"/>
        <v>0</v>
      </c>
      <c r="F40" s="437">
        <f t="shared" si="3"/>
        <v>0</v>
      </c>
      <c r="G40" s="437">
        <f t="shared" si="3"/>
        <v>0</v>
      </c>
      <c r="H40" s="437">
        <f t="shared" si="3"/>
        <v>0</v>
      </c>
      <c r="I40" s="437">
        <f t="shared" si="3"/>
        <v>-5.646190178886506E-3</v>
      </c>
      <c r="J40" s="437">
        <f t="shared" si="1"/>
        <v>0.11147944964355913</v>
      </c>
      <c r="K40" s="438">
        <f t="shared" si="2"/>
        <v>0.14865258501176068</v>
      </c>
      <c r="M40" s="421" t="s">
        <v>250</v>
      </c>
      <c r="N40" s="422" t="s">
        <v>29</v>
      </c>
      <c r="O40" s="423">
        <v>264013</v>
      </c>
      <c r="P40" s="424">
        <v>1881</v>
      </c>
      <c r="Q40" s="424">
        <v>58620</v>
      </c>
      <c r="R40" s="424">
        <v>0</v>
      </c>
      <c r="S40" s="424">
        <v>0</v>
      </c>
      <c r="T40" s="424">
        <v>0</v>
      </c>
      <c r="U40" s="424">
        <v>0</v>
      </c>
      <c r="V40" s="424">
        <v>208</v>
      </c>
      <c r="W40" s="423">
        <v>60709</v>
      </c>
      <c r="X40" s="423">
        <v>324722</v>
      </c>
      <c r="Y40" s="424">
        <v>57000</v>
      </c>
      <c r="Z40" s="423">
        <v>57000</v>
      </c>
      <c r="AA40" s="423">
        <v>117709</v>
      </c>
      <c r="AB40" s="425">
        <v>381722</v>
      </c>
      <c r="AE40" s="426" t="s">
        <v>250</v>
      </c>
      <c r="AF40" s="427" t="s">
        <v>29</v>
      </c>
      <c r="AG40" s="428">
        <v>1931306</v>
      </c>
      <c r="AH40" s="429">
        <v>5047</v>
      </c>
      <c r="AI40" s="429">
        <v>157061</v>
      </c>
      <c r="AJ40" s="429">
        <v>0</v>
      </c>
      <c r="AK40" s="429">
        <v>0</v>
      </c>
      <c r="AL40" s="429">
        <v>0</v>
      </c>
      <c r="AM40" s="429">
        <v>0</v>
      </c>
      <c r="AN40" s="429">
        <v>-36839</v>
      </c>
      <c r="AO40" s="428">
        <v>125269</v>
      </c>
      <c r="AP40" s="428">
        <v>2056575</v>
      </c>
      <c r="AQ40" s="430">
        <v>511305</v>
      </c>
      <c r="AR40" s="428">
        <v>511305</v>
      </c>
      <c r="AS40" s="428">
        <v>636574</v>
      </c>
      <c r="AT40" s="429">
        <v>2567880</v>
      </c>
      <c r="AU40" s="431">
        <v>-293714</v>
      </c>
      <c r="AV40" s="430">
        <v>-1503</v>
      </c>
      <c r="AW40" s="430">
        <v>-23617</v>
      </c>
      <c r="AX40" s="428">
        <v>-318834</v>
      </c>
      <c r="AY40" s="428">
        <v>317740</v>
      </c>
      <c r="AZ40" s="424">
        <v>-381722</v>
      </c>
      <c r="BA40" s="432">
        <v>-130586</v>
      </c>
      <c r="BB40" s="433">
        <v>1736738</v>
      </c>
    </row>
    <row r="41" spans="1:54">
      <c r="A41" s="434" t="s">
        <v>251</v>
      </c>
      <c r="B41" s="435" t="s">
        <v>30</v>
      </c>
      <c r="C41" s="436">
        <f t="shared" si="3"/>
        <v>0</v>
      </c>
      <c r="D41" s="437">
        <f t="shared" si="3"/>
        <v>0</v>
      </c>
      <c r="E41" s="437">
        <f t="shared" si="3"/>
        <v>0</v>
      </c>
      <c r="F41" s="437">
        <f t="shared" si="3"/>
        <v>0</v>
      </c>
      <c r="G41" s="437">
        <f t="shared" si="3"/>
        <v>0</v>
      </c>
      <c r="H41" s="437">
        <f t="shared" si="3"/>
        <v>0</v>
      </c>
      <c r="I41" s="437">
        <f t="shared" si="3"/>
        <v>-2.0894274968658588E-3</v>
      </c>
      <c r="J41" s="437">
        <f t="shared" si="1"/>
        <v>7.7430013671808623E-3</v>
      </c>
      <c r="K41" s="438">
        <f t="shared" si="2"/>
        <v>7.2131985849033077E-3</v>
      </c>
      <c r="M41" s="454" t="s">
        <v>251</v>
      </c>
      <c r="N41" s="455" t="s">
        <v>30</v>
      </c>
      <c r="O41" s="456">
        <v>67900</v>
      </c>
      <c r="P41" s="457">
        <v>0</v>
      </c>
      <c r="Q41" s="457">
        <v>0</v>
      </c>
      <c r="R41" s="457">
        <v>0</v>
      </c>
      <c r="S41" s="457">
        <v>0</v>
      </c>
      <c r="T41" s="457">
        <v>0</v>
      </c>
      <c r="U41" s="457">
        <v>0</v>
      </c>
      <c r="V41" s="457">
        <v>5</v>
      </c>
      <c r="W41" s="456">
        <v>5</v>
      </c>
      <c r="X41" s="456">
        <v>67905</v>
      </c>
      <c r="Y41" s="457">
        <v>2962</v>
      </c>
      <c r="Z41" s="456">
        <v>2962</v>
      </c>
      <c r="AA41" s="456">
        <v>2967</v>
      </c>
      <c r="AB41" s="458">
        <v>70867</v>
      </c>
      <c r="AE41" s="459" t="s">
        <v>251</v>
      </c>
      <c r="AF41" s="460" t="s">
        <v>30</v>
      </c>
      <c r="AG41" s="461">
        <v>9675624</v>
      </c>
      <c r="AH41" s="462">
        <v>0</v>
      </c>
      <c r="AI41" s="462">
        <v>-34627</v>
      </c>
      <c r="AJ41" s="462">
        <v>0</v>
      </c>
      <c r="AK41" s="462">
        <v>0</v>
      </c>
      <c r="AL41" s="462">
        <v>-28047</v>
      </c>
      <c r="AM41" s="462">
        <v>-168467</v>
      </c>
      <c r="AN41" s="462">
        <v>-2393</v>
      </c>
      <c r="AO41" s="461">
        <v>-233534</v>
      </c>
      <c r="AP41" s="461">
        <v>9442090</v>
      </c>
      <c r="AQ41" s="463">
        <v>382539</v>
      </c>
      <c r="AR41" s="461">
        <v>382539</v>
      </c>
      <c r="AS41" s="461">
        <v>149005</v>
      </c>
      <c r="AT41" s="462">
        <v>9824629</v>
      </c>
      <c r="AU41" s="464">
        <v>-316641</v>
      </c>
      <c r="AV41" s="463">
        <v>-2303</v>
      </c>
      <c r="AW41" s="463">
        <v>-25516</v>
      </c>
      <c r="AX41" s="461">
        <v>-344460</v>
      </c>
      <c r="AY41" s="461">
        <v>-195455</v>
      </c>
      <c r="AZ41" s="457">
        <v>-70867</v>
      </c>
      <c r="BA41" s="465">
        <v>-106631</v>
      </c>
      <c r="BB41" s="466">
        <v>9302671</v>
      </c>
    </row>
    <row r="42" spans="1:54">
      <c r="A42" s="434" t="s">
        <v>252</v>
      </c>
      <c r="B42" s="435" t="s">
        <v>31</v>
      </c>
      <c r="C42" s="436">
        <f t="shared" si="3"/>
        <v>0</v>
      </c>
      <c r="D42" s="437">
        <f t="shared" si="3"/>
        <v>0</v>
      </c>
      <c r="E42" s="437">
        <f t="shared" si="3"/>
        <v>0</v>
      </c>
      <c r="F42" s="437">
        <f t="shared" si="3"/>
        <v>0</v>
      </c>
      <c r="G42" s="437">
        <f t="shared" si="3"/>
        <v>0</v>
      </c>
      <c r="H42" s="437">
        <f t="shared" si="3"/>
        <v>0</v>
      </c>
      <c r="I42" s="437">
        <f t="shared" si="3"/>
        <v>-6.2798038820605813E-3</v>
      </c>
      <c r="J42" s="437">
        <f t="shared" si="1"/>
        <v>9.1093379926982673E-2</v>
      </c>
      <c r="K42" s="438">
        <f t="shared" si="2"/>
        <v>9.4703725171434869E-2</v>
      </c>
      <c r="M42" s="421" t="s">
        <v>252</v>
      </c>
      <c r="N42" s="452" t="s">
        <v>31</v>
      </c>
      <c r="O42" s="423">
        <v>1243420</v>
      </c>
      <c r="P42" s="424">
        <v>0</v>
      </c>
      <c r="Q42" s="424">
        <v>0</v>
      </c>
      <c r="R42" s="424">
        <v>0</v>
      </c>
      <c r="S42" s="424">
        <v>0</v>
      </c>
      <c r="T42" s="424">
        <v>0</v>
      </c>
      <c r="U42" s="424">
        <v>0</v>
      </c>
      <c r="V42" s="424">
        <v>1309</v>
      </c>
      <c r="W42" s="423">
        <v>1309</v>
      </c>
      <c r="X42" s="423">
        <v>1244729</v>
      </c>
      <c r="Y42" s="424">
        <v>328033</v>
      </c>
      <c r="Z42" s="423">
        <v>328033</v>
      </c>
      <c r="AA42" s="423">
        <v>329342</v>
      </c>
      <c r="AB42" s="425">
        <v>1572762</v>
      </c>
      <c r="AE42" s="426" t="s">
        <v>252</v>
      </c>
      <c r="AF42" s="453" t="s">
        <v>31</v>
      </c>
      <c r="AG42" s="428">
        <v>13214565</v>
      </c>
      <c r="AH42" s="429">
        <v>0</v>
      </c>
      <c r="AI42" s="429">
        <v>0</v>
      </c>
      <c r="AJ42" s="429">
        <v>0</v>
      </c>
      <c r="AK42" s="429">
        <v>0</v>
      </c>
      <c r="AL42" s="429">
        <v>0</v>
      </c>
      <c r="AM42" s="429">
        <v>0</v>
      </c>
      <c r="AN42" s="429">
        <v>-208446</v>
      </c>
      <c r="AO42" s="428">
        <v>-208446</v>
      </c>
      <c r="AP42" s="428">
        <v>13006119</v>
      </c>
      <c r="AQ42" s="430">
        <v>3601063</v>
      </c>
      <c r="AR42" s="428">
        <v>3601063</v>
      </c>
      <c r="AS42" s="428">
        <v>3392617</v>
      </c>
      <c r="AT42" s="429">
        <v>16607182</v>
      </c>
      <c r="AU42" s="431">
        <v>-453221</v>
      </c>
      <c r="AV42" s="430">
        <v>0</v>
      </c>
      <c r="AW42" s="430">
        <v>-36260</v>
      </c>
      <c r="AX42" s="428">
        <v>-489481</v>
      </c>
      <c r="AY42" s="428">
        <v>2903136</v>
      </c>
      <c r="AZ42" s="424">
        <v>-1572762</v>
      </c>
      <c r="BA42" s="432">
        <v>-584236</v>
      </c>
      <c r="BB42" s="433">
        <v>13960703</v>
      </c>
    </row>
    <row r="43" spans="1:54">
      <c r="A43" s="434" t="s">
        <v>253</v>
      </c>
      <c r="B43" s="435" t="s">
        <v>400</v>
      </c>
      <c r="C43" s="436">
        <f t="shared" si="3"/>
        <v>0</v>
      </c>
      <c r="D43" s="437">
        <f t="shared" si="3"/>
        <v>0.38709677419354838</v>
      </c>
      <c r="E43" s="437">
        <f t="shared" si="3"/>
        <v>0</v>
      </c>
      <c r="F43" s="437">
        <f t="shared" si="3"/>
        <v>0</v>
      </c>
      <c r="G43" s="437">
        <f t="shared" si="3"/>
        <v>0</v>
      </c>
      <c r="H43" s="437">
        <f t="shared" si="3"/>
        <v>0</v>
      </c>
      <c r="I43" s="437">
        <f t="shared" si="3"/>
        <v>-8.3035310560282821E-3</v>
      </c>
      <c r="J43" s="437">
        <f t="shared" si="1"/>
        <v>3.1083110814419227E-2</v>
      </c>
      <c r="K43" s="438">
        <f t="shared" si="2"/>
        <v>3.1682631037197415E-2</v>
      </c>
      <c r="M43" s="421" t="s">
        <v>253</v>
      </c>
      <c r="N43" s="422" t="s">
        <v>400</v>
      </c>
      <c r="O43" s="423">
        <v>61106</v>
      </c>
      <c r="P43" s="424">
        <v>0</v>
      </c>
      <c r="Q43" s="424">
        <v>24</v>
      </c>
      <c r="R43" s="424">
        <v>0</v>
      </c>
      <c r="S43" s="424">
        <v>0</v>
      </c>
      <c r="T43" s="424">
        <v>0</v>
      </c>
      <c r="U43" s="424">
        <v>0</v>
      </c>
      <c r="V43" s="424">
        <v>202</v>
      </c>
      <c r="W43" s="423">
        <v>226</v>
      </c>
      <c r="X43" s="423">
        <v>61332</v>
      </c>
      <c r="Y43" s="424">
        <v>1490</v>
      </c>
      <c r="Z43" s="423">
        <v>1490</v>
      </c>
      <c r="AA43" s="423">
        <v>1716</v>
      </c>
      <c r="AB43" s="425">
        <v>62822</v>
      </c>
      <c r="AE43" s="426" t="s">
        <v>253</v>
      </c>
      <c r="AF43" s="427" t="s">
        <v>400</v>
      </c>
      <c r="AG43" s="428">
        <v>1959182</v>
      </c>
      <c r="AH43" s="429">
        <v>0</v>
      </c>
      <c r="AI43" s="429">
        <v>62</v>
      </c>
      <c r="AJ43" s="429">
        <v>0</v>
      </c>
      <c r="AK43" s="429">
        <v>0</v>
      </c>
      <c r="AL43" s="429">
        <v>0</v>
      </c>
      <c r="AM43" s="429">
        <v>0</v>
      </c>
      <c r="AN43" s="429">
        <v>-24327</v>
      </c>
      <c r="AO43" s="428">
        <v>-24265</v>
      </c>
      <c r="AP43" s="428">
        <v>1934917</v>
      </c>
      <c r="AQ43" s="430">
        <v>47936</v>
      </c>
      <c r="AR43" s="428">
        <v>47936</v>
      </c>
      <c r="AS43" s="428">
        <v>23671</v>
      </c>
      <c r="AT43" s="429">
        <v>1982853</v>
      </c>
      <c r="AU43" s="431">
        <v>-28318</v>
      </c>
      <c r="AV43" s="430">
        <v>-3</v>
      </c>
      <c r="AW43" s="430">
        <v>-2263</v>
      </c>
      <c r="AX43" s="428">
        <v>-30584</v>
      </c>
      <c r="AY43" s="428">
        <v>-6913</v>
      </c>
      <c r="AZ43" s="424">
        <v>-62822</v>
      </c>
      <c r="BA43" s="432">
        <v>-69158</v>
      </c>
      <c r="BB43" s="433">
        <v>1820289</v>
      </c>
    </row>
    <row r="44" spans="1:54">
      <c r="A44" s="434" t="s">
        <v>254</v>
      </c>
      <c r="B44" s="435" t="s">
        <v>32</v>
      </c>
      <c r="C44" s="436">
        <f t="shared" si="3"/>
        <v>0</v>
      </c>
      <c r="D44" s="437">
        <f t="shared" si="3"/>
        <v>0</v>
      </c>
      <c r="E44" s="437">
        <f t="shared" si="3"/>
        <v>0</v>
      </c>
      <c r="F44" s="437">
        <f t="shared" si="3"/>
        <v>0</v>
      </c>
      <c r="G44" s="437">
        <f t="shared" si="3"/>
        <v>0</v>
      </c>
      <c r="H44" s="437">
        <f t="shared" si="3"/>
        <v>0</v>
      </c>
      <c r="I44" s="437">
        <f t="shared" si="3"/>
        <v>-0.16252274105518497</v>
      </c>
      <c r="J44" s="437">
        <f t="shared" si="1"/>
        <v>9.5529808674035599E-2</v>
      </c>
      <c r="K44" s="438">
        <f t="shared" si="2"/>
        <v>4.9466479192518828E-2</v>
      </c>
      <c r="M44" s="421" t="s">
        <v>254</v>
      </c>
      <c r="N44" s="422" t="s">
        <v>32</v>
      </c>
      <c r="O44" s="423">
        <v>128770</v>
      </c>
      <c r="P44" s="424">
        <v>0</v>
      </c>
      <c r="Q44" s="424">
        <v>0</v>
      </c>
      <c r="R44" s="424">
        <v>0</v>
      </c>
      <c r="S44" s="424">
        <v>0</v>
      </c>
      <c r="T44" s="424">
        <v>0</v>
      </c>
      <c r="U44" s="424">
        <v>0</v>
      </c>
      <c r="V44" s="424">
        <v>268</v>
      </c>
      <c r="W44" s="423">
        <v>268</v>
      </c>
      <c r="X44" s="423">
        <v>129038</v>
      </c>
      <c r="Y44" s="424">
        <v>2152</v>
      </c>
      <c r="Z44" s="423">
        <v>2152</v>
      </c>
      <c r="AA44" s="423">
        <v>2420</v>
      </c>
      <c r="AB44" s="425">
        <v>131190</v>
      </c>
      <c r="AE44" s="426" t="s">
        <v>254</v>
      </c>
      <c r="AF44" s="427" t="s">
        <v>32</v>
      </c>
      <c r="AG44" s="428">
        <v>2631221</v>
      </c>
      <c r="AH44" s="429">
        <v>0</v>
      </c>
      <c r="AI44" s="429">
        <v>0</v>
      </c>
      <c r="AJ44" s="429">
        <v>0</v>
      </c>
      <c r="AK44" s="429">
        <v>0</v>
      </c>
      <c r="AL44" s="429">
        <v>0</v>
      </c>
      <c r="AM44" s="429">
        <v>0</v>
      </c>
      <c r="AN44" s="429">
        <v>-1649</v>
      </c>
      <c r="AO44" s="428">
        <v>-1649</v>
      </c>
      <c r="AP44" s="428">
        <v>2629572</v>
      </c>
      <c r="AQ44" s="430">
        <v>22527</v>
      </c>
      <c r="AR44" s="428">
        <v>22527</v>
      </c>
      <c r="AS44" s="428">
        <v>20878</v>
      </c>
      <c r="AT44" s="429">
        <v>2652099</v>
      </c>
      <c r="AU44" s="431">
        <v>-167263</v>
      </c>
      <c r="AV44" s="430">
        <v>0</v>
      </c>
      <c r="AW44" s="430">
        <v>-13381</v>
      </c>
      <c r="AX44" s="428">
        <v>-180644</v>
      </c>
      <c r="AY44" s="428">
        <v>-159766</v>
      </c>
      <c r="AZ44" s="424">
        <v>-131190</v>
      </c>
      <c r="BA44" s="432">
        <v>-81206</v>
      </c>
      <c r="BB44" s="433">
        <v>2259059</v>
      </c>
    </row>
    <row r="45" spans="1:54">
      <c r="A45" s="434" t="s">
        <v>255</v>
      </c>
      <c r="B45" s="435" t="s">
        <v>33</v>
      </c>
      <c r="C45" s="436">
        <f t="shared" si="3"/>
        <v>0</v>
      </c>
      <c r="D45" s="437">
        <f t="shared" si="3"/>
        <v>0.58683824016202712</v>
      </c>
      <c r="E45" s="437">
        <f t="shared" si="3"/>
        <v>0</v>
      </c>
      <c r="F45" s="437">
        <f t="shared" si="3"/>
        <v>0</v>
      </c>
      <c r="G45" s="437">
        <f t="shared" si="3"/>
        <v>0</v>
      </c>
      <c r="H45" s="437">
        <f t="shared" si="3"/>
        <v>0</v>
      </c>
      <c r="I45" s="437">
        <f t="shared" si="3"/>
        <v>-2.0094028298901497E-2</v>
      </c>
      <c r="J45" s="437">
        <f t="shared" si="1"/>
        <v>6.907297702377016E-2</v>
      </c>
      <c r="K45" s="438">
        <f t="shared" si="2"/>
        <v>0.11233881709100449</v>
      </c>
      <c r="M45" s="439" t="s">
        <v>255</v>
      </c>
      <c r="N45" s="440" t="s">
        <v>33</v>
      </c>
      <c r="O45" s="441">
        <v>434839</v>
      </c>
      <c r="P45" s="442">
        <v>0</v>
      </c>
      <c r="Q45" s="442">
        <v>239332</v>
      </c>
      <c r="R45" s="442">
        <v>0</v>
      </c>
      <c r="S45" s="442">
        <v>0</v>
      </c>
      <c r="T45" s="442">
        <v>0</v>
      </c>
      <c r="U45" s="442">
        <v>0</v>
      </c>
      <c r="V45" s="442">
        <v>889</v>
      </c>
      <c r="W45" s="441">
        <v>240221</v>
      </c>
      <c r="X45" s="441">
        <v>675060</v>
      </c>
      <c r="Y45" s="442">
        <v>100052</v>
      </c>
      <c r="Z45" s="441">
        <v>100052</v>
      </c>
      <c r="AA45" s="441">
        <v>340273</v>
      </c>
      <c r="AB45" s="443">
        <v>775112</v>
      </c>
      <c r="AE45" s="444" t="s">
        <v>255</v>
      </c>
      <c r="AF45" s="445" t="s">
        <v>33</v>
      </c>
      <c r="AG45" s="446">
        <v>5293098</v>
      </c>
      <c r="AH45" s="447">
        <v>0</v>
      </c>
      <c r="AI45" s="447">
        <v>407833</v>
      </c>
      <c r="AJ45" s="447">
        <v>0</v>
      </c>
      <c r="AK45" s="447">
        <v>0</v>
      </c>
      <c r="AL45" s="447">
        <v>0</v>
      </c>
      <c r="AM45" s="447">
        <v>-205416</v>
      </c>
      <c r="AN45" s="447">
        <v>-44242</v>
      </c>
      <c r="AO45" s="446">
        <v>158175</v>
      </c>
      <c r="AP45" s="446">
        <v>5451273</v>
      </c>
      <c r="AQ45" s="448">
        <v>1448497</v>
      </c>
      <c r="AR45" s="446">
        <v>1448497</v>
      </c>
      <c r="AS45" s="446">
        <v>1606672</v>
      </c>
      <c r="AT45" s="447">
        <v>6899770</v>
      </c>
      <c r="AU45" s="449">
        <v>-2249620</v>
      </c>
      <c r="AV45" s="448">
        <v>-1441</v>
      </c>
      <c r="AW45" s="448">
        <v>-180085</v>
      </c>
      <c r="AX45" s="446">
        <v>-2431146</v>
      </c>
      <c r="AY45" s="446">
        <v>-824474</v>
      </c>
      <c r="AZ45" s="442">
        <v>-775112</v>
      </c>
      <c r="BA45" s="450">
        <v>-211630</v>
      </c>
      <c r="BB45" s="451">
        <v>3481882</v>
      </c>
    </row>
    <row r="46" spans="1:54">
      <c r="A46" s="434" t="s">
        <v>256</v>
      </c>
      <c r="B46" s="435" t="s">
        <v>34</v>
      </c>
      <c r="C46" s="436">
        <f t="shared" si="3"/>
        <v>0.54667562122229685</v>
      </c>
      <c r="D46" s="437">
        <f t="shared" si="3"/>
        <v>0.54475562877539818</v>
      </c>
      <c r="E46" s="437">
        <f t="shared" si="3"/>
        <v>0</v>
      </c>
      <c r="F46" s="437">
        <f t="shared" si="3"/>
        <v>0</v>
      </c>
      <c r="G46" s="437">
        <f t="shared" si="3"/>
        <v>0</v>
      </c>
      <c r="H46" s="437">
        <f t="shared" si="3"/>
        <v>0</v>
      </c>
      <c r="I46" s="437">
        <f t="shared" si="3"/>
        <v>-5.1386107304732796E-4</v>
      </c>
      <c r="J46" s="437">
        <f t="shared" si="1"/>
        <v>0.10548316483283093</v>
      </c>
      <c r="K46" s="438">
        <f t="shared" si="2"/>
        <v>9.1681563479105013E-2</v>
      </c>
      <c r="M46" s="421" t="s">
        <v>256</v>
      </c>
      <c r="N46" s="422" t="s">
        <v>34</v>
      </c>
      <c r="O46" s="423">
        <v>540353</v>
      </c>
      <c r="P46" s="424">
        <v>1628</v>
      </c>
      <c r="Q46" s="424">
        <v>8928</v>
      </c>
      <c r="R46" s="424">
        <v>0</v>
      </c>
      <c r="S46" s="424">
        <v>0</v>
      </c>
      <c r="T46" s="424">
        <v>0</v>
      </c>
      <c r="U46" s="424">
        <v>0</v>
      </c>
      <c r="V46" s="424">
        <v>39</v>
      </c>
      <c r="W46" s="423">
        <v>10595</v>
      </c>
      <c r="X46" s="423">
        <v>550948</v>
      </c>
      <c r="Y46" s="424">
        <v>131118</v>
      </c>
      <c r="Z46" s="423">
        <v>131118</v>
      </c>
      <c r="AA46" s="423">
        <v>141713</v>
      </c>
      <c r="AB46" s="425">
        <v>682066</v>
      </c>
      <c r="AE46" s="426" t="s">
        <v>256</v>
      </c>
      <c r="AF46" s="427" t="s">
        <v>34</v>
      </c>
      <c r="AG46" s="428">
        <v>5855844</v>
      </c>
      <c r="AH46" s="429">
        <v>2978</v>
      </c>
      <c r="AI46" s="429">
        <v>16389</v>
      </c>
      <c r="AJ46" s="429">
        <v>0</v>
      </c>
      <c r="AK46" s="429">
        <v>0</v>
      </c>
      <c r="AL46" s="429">
        <v>0</v>
      </c>
      <c r="AM46" s="429">
        <v>397173</v>
      </c>
      <c r="AN46" s="429">
        <v>-75896</v>
      </c>
      <c r="AO46" s="428">
        <v>340644</v>
      </c>
      <c r="AP46" s="428">
        <v>6196488</v>
      </c>
      <c r="AQ46" s="430">
        <v>1243023</v>
      </c>
      <c r="AR46" s="428">
        <v>1243023</v>
      </c>
      <c r="AS46" s="428">
        <v>1583667</v>
      </c>
      <c r="AT46" s="429">
        <v>7439511</v>
      </c>
      <c r="AU46" s="431">
        <v>-1125440</v>
      </c>
      <c r="AV46" s="430">
        <v>-6580</v>
      </c>
      <c r="AW46" s="430">
        <v>-90560</v>
      </c>
      <c r="AX46" s="428">
        <v>-1222580</v>
      </c>
      <c r="AY46" s="428">
        <v>361087</v>
      </c>
      <c r="AZ46" s="424">
        <v>-682066</v>
      </c>
      <c r="BA46" s="432">
        <v>-210112</v>
      </c>
      <c r="BB46" s="433">
        <v>5324753</v>
      </c>
    </row>
    <row r="47" spans="1:54">
      <c r="A47" s="434" t="s">
        <v>257</v>
      </c>
      <c r="B47" s="435" t="s">
        <v>401</v>
      </c>
      <c r="C47" s="436">
        <f t="shared" si="3"/>
        <v>0</v>
      </c>
      <c r="D47" s="437">
        <f t="shared" si="3"/>
        <v>0.51469928186714542</v>
      </c>
      <c r="E47" s="437">
        <f t="shared" si="3"/>
        <v>0.51480144404332129</v>
      </c>
      <c r="F47" s="437">
        <f t="shared" si="3"/>
        <v>0</v>
      </c>
      <c r="G47" s="437">
        <f t="shared" si="3"/>
        <v>3.6363636363636362E-2</v>
      </c>
      <c r="H47" s="437">
        <f t="shared" si="3"/>
        <v>3.5020047708470795E-2</v>
      </c>
      <c r="I47" s="437">
        <f t="shared" si="3"/>
        <v>3.4785193994351121E-2</v>
      </c>
      <c r="J47" s="437">
        <f t="shared" si="1"/>
        <v>5.1825518831667951E-2</v>
      </c>
      <c r="K47" s="438">
        <f t="shared" si="2"/>
        <v>0.11117172827932106</v>
      </c>
      <c r="M47" s="421" t="s">
        <v>257</v>
      </c>
      <c r="N47" s="422" t="s">
        <v>401</v>
      </c>
      <c r="O47" s="423">
        <v>586729</v>
      </c>
      <c r="P47" s="424">
        <v>0</v>
      </c>
      <c r="Q47" s="424">
        <v>32109</v>
      </c>
      <c r="R47" s="424">
        <v>713</v>
      </c>
      <c r="S47" s="424">
        <v>0</v>
      </c>
      <c r="T47" s="424">
        <v>14</v>
      </c>
      <c r="U47" s="424">
        <v>1380</v>
      </c>
      <c r="V47" s="424">
        <v>936</v>
      </c>
      <c r="W47" s="423">
        <v>35152</v>
      </c>
      <c r="X47" s="423">
        <v>621881</v>
      </c>
      <c r="Y47" s="424">
        <v>2697</v>
      </c>
      <c r="Z47" s="423">
        <v>2697</v>
      </c>
      <c r="AA47" s="423">
        <v>37849</v>
      </c>
      <c r="AB47" s="425">
        <v>624578</v>
      </c>
      <c r="AE47" s="426" t="s">
        <v>257</v>
      </c>
      <c r="AF47" s="427" t="s">
        <v>401</v>
      </c>
      <c r="AG47" s="428">
        <v>5435629</v>
      </c>
      <c r="AH47" s="429">
        <v>0</v>
      </c>
      <c r="AI47" s="429">
        <v>62384</v>
      </c>
      <c r="AJ47" s="429">
        <v>1385</v>
      </c>
      <c r="AK47" s="429">
        <v>0</v>
      </c>
      <c r="AL47" s="429">
        <v>385</v>
      </c>
      <c r="AM47" s="429">
        <v>39406</v>
      </c>
      <c r="AN47" s="429">
        <v>26908</v>
      </c>
      <c r="AO47" s="428">
        <v>130468</v>
      </c>
      <c r="AP47" s="428">
        <v>5566097</v>
      </c>
      <c r="AQ47" s="430">
        <v>52040</v>
      </c>
      <c r="AR47" s="428">
        <v>52040</v>
      </c>
      <c r="AS47" s="428">
        <v>182508</v>
      </c>
      <c r="AT47" s="429">
        <v>5618137</v>
      </c>
      <c r="AU47" s="431">
        <v>-342347</v>
      </c>
      <c r="AV47" s="430">
        <v>-1352</v>
      </c>
      <c r="AW47" s="430">
        <v>-27496</v>
      </c>
      <c r="AX47" s="428">
        <v>-371195</v>
      </c>
      <c r="AY47" s="428">
        <v>-188687</v>
      </c>
      <c r="AZ47" s="424">
        <v>-624578</v>
      </c>
      <c r="BA47" s="432">
        <v>-395475</v>
      </c>
      <c r="BB47" s="433">
        <v>4226889</v>
      </c>
    </row>
    <row r="48" spans="1:54">
      <c r="A48" s="434" t="s">
        <v>258</v>
      </c>
      <c r="B48" s="435" t="s">
        <v>35</v>
      </c>
      <c r="C48" s="436">
        <f t="shared" si="3"/>
        <v>0.55842202196010071</v>
      </c>
      <c r="D48" s="437">
        <f t="shared" si="3"/>
        <v>0.53364783469208399</v>
      </c>
      <c r="E48" s="437">
        <f t="shared" si="3"/>
        <v>0</v>
      </c>
      <c r="F48" s="437">
        <f t="shared" si="3"/>
        <v>0</v>
      </c>
      <c r="G48" s="437">
        <f t="shared" si="3"/>
        <v>7.573680603152845E-2</v>
      </c>
      <c r="H48" s="437">
        <f t="shared" si="3"/>
        <v>8.0200146636996261E-2</v>
      </c>
      <c r="I48" s="437">
        <f t="shared" si="3"/>
        <v>-0.6183763373190686</v>
      </c>
      <c r="J48" s="437">
        <f t="shared" si="1"/>
        <v>0.14869832868857066</v>
      </c>
      <c r="K48" s="438">
        <f t="shared" si="2"/>
        <v>0.1447972338964934</v>
      </c>
      <c r="M48" s="421" t="s">
        <v>258</v>
      </c>
      <c r="N48" s="422" t="s">
        <v>35</v>
      </c>
      <c r="O48" s="423">
        <v>939067</v>
      </c>
      <c r="P48" s="424">
        <v>39720</v>
      </c>
      <c r="Q48" s="424">
        <v>298751</v>
      </c>
      <c r="R48" s="424">
        <v>0</v>
      </c>
      <c r="S48" s="424">
        <v>0</v>
      </c>
      <c r="T48" s="424">
        <v>1547</v>
      </c>
      <c r="U48" s="424">
        <v>37410</v>
      </c>
      <c r="V48" s="424">
        <v>4913</v>
      </c>
      <c r="W48" s="423">
        <v>382341</v>
      </c>
      <c r="X48" s="423">
        <v>1321408</v>
      </c>
      <c r="Y48" s="424">
        <v>148119</v>
      </c>
      <c r="Z48" s="423">
        <v>148119</v>
      </c>
      <c r="AA48" s="423">
        <v>530460</v>
      </c>
      <c r="AB48" s="425">
        <v>1469527</v>
      </c>
      <c r="AE48" s="426" t="s">
        <v>258</v>
      </c>
      <c r="AF48" s="427" t="s">
        <v>35</v>
      </c>
      <c r="AG48" s="428">
        <v>8042861</v>
      </c>
      <c r="AH48" s="429">
        <v>71129</v>
      </c>
      <c r="AI48" s="429">
        <v>559828</v>
      </c>
      <c r="AJ48" s="429">
        <v>0</v>
      </c>
      <c r="AK48" s="429">
        <v>0</v>
      </c>
      <c r="AL48" s="429">
        <v>20426</v>
      </c>
      <c r="AM48" s="429">
        <v>466458</v>
      </c>
      <c r="AN48" s="429">
        <v>-7945</v>
      </c>
      <c r="AO48" s="428">
        <v>1109896</v>
      </c>
      <c r="AP48" s="428">
        <v>9152757</v>
      </c>
      <c r="AQ48" s="430">
        <v>996104</v>
      </c>
      <c r="AR48" s="428">
        <v>996104</v>
      </c>
      <c r="AS48" s="428">
        <v>2106000</v>
      </c>
      <c r="AT48" s="429">
        <v>10148861</v>
      </c>
      <c r="AU48" s="431">
        <v>-803079</v>
      </c>
      <c r="AV48" s="430">
        <v>-6025</v>
      </c>
      <c r="AW48" s="430">
        <v>-64557</v>
      </c>
      <c r="AX48" s="428">
        <v>-873661</v>
      </c>
      <c r="AY48" s="428">
        <v>1232339</v>
      </c>
      <c r="AZ48" s="424">
        <v>-1469527</v>
      </c>
      <c r="BA48" s="432">
        <v>-295613</v>
      </c>
      <c r="BB48" s="433">
        <v>7510060</v>
      </c>
    </row>
    <row r="49" spans="1:54">
      <c r="A49" s="434" t="s">
        <v>259</v>
      </c>
      <c r="B49" s="435" t="s">
        <v>260</v>
      </c>
      <c r="C49" s="436">
        <f t="shared" si="3"/>
        <v>0</v>
      </c>
      <c r="D49" s="437">
        <f t="shared" si="3"/>
        <v>0.50164140016967285</v>
      </c>
      <c r="E49" s="437">
        <f t="shared" si="3"/>
        <v>0</v>
      </c>
      <c r="F49" s="437">
        <f t="shared" si="3"/>
        <v>0</v>
      </c>
      <c r="G49" s="437">
        <f t="shared" si="3"/>
        <v>0.11438856502615245</v>
      </c>
      <c r="H49" s="437">
        <f t="shared" si="3"/>
        <v>0.11616480418591102</v>
      </c>
      <c r="I49" s="437">
        <f t="shared" si="3"/>
        <v>2.703324640031559E-2</v>
      </c>
      <c r="J49" s="437">
        <f t="shared" si="1"/>
        <v>9.9256191670830801E-2</v>
      </c>
      <c r="K49" s="438">
        <f t="shared" si="2"/>
        <v>0.1028494212078634</v>
      </c>
      <c r="M49" s="421" t="s">
        <v>259</v>
      </c>
      <c r="N49" s="422" t="s">
        <v>260</v>
      </c>
      <c r="O49" s="423">
        <v>410590</v>
      </c>
      <c r="P49" s="424">
        <v>0</v>
      </c>
      <c r="Q49" s="424">
        <v>13600</v>
      </c>
      <c r="R49" s="424">
        <v>0</v>
      </c>
      <c r="S49" s="424">
        <v>0</v>
      </c>
      <c r="T49" s="424">
        <v>20623</v>
      </c>
      <c r="U49" s="424">
        <v>571412</v>
      </c>
      <c r="V49" s="424">
        <v>2467</v>
      </c>
      <c r="W49" s="423">
        <v>608102</v>
      </c>
      <c r="X49" s="423">
        <v>1018692</v>
      </c>
      <c r="Y49" s="424">
        <v>377204</v>
      </c>
      <c r="Z49" s="423">
        <v>377204</v>
      </c>
      <c r="AA49" s="423">
        <v>985306</v>
      </c>
      <c r="AB49" s="425">
        <v>1395896</v>
      </c>
      <c r="AE49" s="426" t="s">
        <v>259</v>
      </c>
      <c r="AF49" s="427" t="s">
        <v>260</v>
      </c>
      <c r="AG49" s="428">
        <v>4554288</v>
      </c>
      <c r="AH49" s="429">
        <v>0</v>
      </c>
      <c r="AI49" s="429">
        <v>27111</v>
      </c>
      <c r="AJ49" s="429">
        <v>0</v>
      </c>
      <c r="AK49" s="429">
        <v>0</v>
      </c>
      <c r="AL49" s="429">
        <v>180289</v>
      </c>
      <c r="AM49" s="429">
        <v>4918977</v>
      </c>
      <c r="AN49" s="429">
        <v>91258</v>
      </c>
      <c r="AO49" s="428">
        <v>5217635</v>
      </c>
      <c r="AP49" s="428">
        <v>9771923</v>
      </c>
      <c r="AQ49" s="430">
        <v>3800307</v>
      </c>
      <c r="AR49" s="428">
        <v>3800307</v>
      </c>
      <c r="AS49" s="428">
        <v>9017942</v>
      </c>
      <c r="AT49" s="429">
        <v>13572230</v>
      </c>
      <c r="AU49" s="431">
        <v>-1424716</v>
      </c>
      <c r="AV49" s="430">
        <v>0</v>
      </c>
      <c r="AW49" s="430">
        <v>-113976</v>
      </c>
      <c r="AX49" s="428">
        <v>-1538692</v>
      </c>
      <c r="AY49" s="428">
        <v>7479250</v>
      </c>
      <c r="AZ49" s="424">
        <v>-1395896</v>
      </c>
      <c r="BA49" s="432">
        <v>-179084</v>
      </c>
      <c r="BB49" s="433">
        <v>10458558</v>
      </c>
    </row>
    <row r="50" spans="1:54">
      <c r="A50" s="434" t="s">
        <v>261</v>
      </c>
      <c r="B50" s="435" t="s">
        <v>262</v>
      </c>
      <c r="C50" s="436">
        <f t="shared" si="3"/>
        <v>0</v>
      </c>
      <c r="D50" s="437">
        <f t="shared" si="3"/>
        <v>0.69600275145215529</v>
      </c>
      <c r="E50" s="437">
        <f t="shared" si="3"/>
        <v>0</v>
      </c>
      <c r="F50" s="437">
        <f t="shared" si="3"/>
        <v>0</v>
      </c>
      <c r="G50" s="437">
        <f t="shared" si="3"/>
        <v>0.11499230177059276</v>
      </c>
      <c r="H50" s="437">
        <f t="shared" si="3"/>
        <v>0.15413062036431399</v>
      </c>
      <c r="I50" s="437">
        <f t="shared" si="3"/>
        <v>2.1397273467737621E-2</v>
      </c>
      <c r="J50" s="437">
        <f t="shared" si="1"/>
        <v>0.10859949619416448</v>
      </c>
      <c r="K50" s="438">
        <f t="shared" si="2"/>
        <v>0.12245219012281004</v>
      </c>
      <c r="M50" s="421" t="s">
        <v>261</v>
      </c>
      <c r="N50" s="422" t="s">
        <v>262</v>
      </c>
      <c r="O50" s="423">
        <v>230290</v>
      </c>
      <c r="P50" s="424">
        <v>0</v>
      </c>
      <c r="Q50" s="424">
        <v>18213</v>
      </c>
      <c r="R50" s="424">
        <v>0</v>
      </c>
      <c r="S50" s="424">
        <v>0</v>
      </c>
      <c r="T50" s="424">
        <v>13145</v>
      </c>
      <c r="U50" s="424">
        <v>1587751</v>
      </c>
      <c r="V50" s="424">
        <v>3599</v>
      </c>
      <c r="W50" s="423">
        <v>1622708</v>
      </c>
      <c r="X50" s="423">
        <v>1852998</v>
      </c>
      <c r="Y50" s="424">
        <v>795841</v>
      </c>
      <c r="Z50" s="423">
        <v>795841</v>
      </c>
      <c r="AA50" s="423">
        <v>2418549</v>
      </c>
      <c r="AB50" s="425">
        <v>2648839</v>
      </c>
      <c r="AE50" s="426" t="s">
        <v>261</v>
      </c>
      <c r="AF50" s="427" t="s">
        <v>262</v>
      </c>
      <c r="AG50" s="428">
        <v>3693385</v>
      </c>
      <c r="AH50" s="429">
        <v>0</v>
      </c>
      <c r="AI50" s="429">
        <v>26168</v>
      </c>
      <c r="AJ50" s="429">
        <v>0</v>
      </c>
      <c r="AK50" s="429">
        <v>0</v>
      </c>
      <c r="AL50" s="429">
        <v>114312</v>
      </c>
      <c r="AM50" s="429">
        <v>10301334</v>
      </c>
      <c r="AN50" s="429">
        <v>168199</v>
      </c>
      <c r="AO50" s="428">
        <v>10610013</v>
      </c>
      <c r="AP50" s="428">
        <v>14303398</v>
      </c>
      <c r="AQ50" s="430">
        <v>7328220</v>
      </c>
      <c r="AR50" s="428">
        <v>7328220</v>
      </c>
      <c r="AS50" s="428">
        <v>17938233</v>
      </c>
      <c r="AT50" s="429">
        <v>21631618</v>
      </c>
      <c r="AU50" s="431">
        <v>-1876084</v>
      </c>
      <c r="AV50" s="430">
        <v>0</v>
      </c>
      <c r="AW50" s="430">
        <v>-150085</v>
      </c>
      <c r="AX50" s="428">
        <v>-2026169</v>
      </c>
      <c r="AY50" s="428">
        <v>15912064</v>
      </c>
      <c r="AZ50" s="424">
        <v>-2648839</v>
      </c>
      <c r="BA50" s="432">
        <v>-251687</v>
      </c>
      <c r="BB50" s="433">
        <v>16704923</v>
      </c>
    </row>
    <row r="51" spans="1:54">
      <c r="A51" s="434" t="s">
        <v>263</v>
      </c>
      <c r="B51" s="435" t="s">
        <v>264</v>
      </c>
      <c r="C51" s="436">
        <f t="shared" si="3"/>
        <v>0.47570894702132338</v>
      </c>
      <c r="D51" s="437">
        <f t="shared" si="3"/>
        <v>0.70589278410667244</v>
      </c>
      <c r="E51" s="437">
        <f t="shared" si="3"/>
        <v>0.29310344827586204</v>
      </c>
      <c r="F51" s="437">
        <f t="shared" si="3"/>
        <v>0</v>
      </c>
      <c r="G51" s="437">
        <f t="shared" si="3"/>
        <v>8.1269112075317895E-2</v>
      </c>
      <c r="H51" s="437">
        <f t="shared" si="3"/>
        <v>0.14731580750241907</v>
      </c>
      <c r="I51" s="437">
        <f t="shared" si="3"/>
        <v>2.017769984690072E-2</v>
      </c>
      <c r="J51" s="437">
        <f t="shared" si="1"/>
        <v>0.1239478745311544</v>
      </c>
      <c r="K51" s="438">
        <f t="shared" si="2"/>
        <v>0.17571592604245978</v>
      </c>
      <c r="M51" s="454" t="s">
        <v>263</v>
      </c>
      <c r="N51" s="455" t="s">
        <v>264</v>
      </c>
      <c r="O51" s="456">
        <v>615450</v>
      </c>
      <c r="P51" s="457">
        <v>2164</v>
      </c>
      <c r="Q51" s="457">
        <v>246802</v>
      </c>
      <c r="R51" s="457">
        <v>85</v>
      </c>
      <c r="S51" s="457">
        <v>0</v>
      </c>
      <c r="T51" s="457">
        <v>40476</v>
      </c>
      <c r="U51" s="457">
        <v>756048</v>
      </c>
      <c r="V51" s="457">
        <v>1542</v>
      </c>
      <c r="W51" s="456">
        <v>1047117</v>
      </c>
      <c r="X51" s="456">
        <v>1662567</v>
      </c>
      <c r="Y51" s="457">
        <v>291499</v>
      </c>
      <c r="Z51" s="456">
        <v>291499</v>
      </c>
      <c r="AA51" s="456">
        <v>1338616</v>
      </c>
      <c r="AB51" s="458">
        <v>1954066</v>
      </c>
      <c r="AE51" s="459" t="s">
        <v>263</v>
      </c>
      <c r="AF51" s="460" t="s">
        <v>264</v>
      </c>
      <c r="AG51" s="461">
        <v>2707712</v>
      </c>
      <c r="AH51" s="462">
        <v>4549</v>
      </c>
      <c r="AI51" s="462">
        <v>349631</v>
      </c>
      <c r="AJ51" s="462">
        <v>290</v>
      </c>
      <c r="AK51" s="462">
        <v>0</v>
      </c>
      <c r="AL51" s="462">
        <v>498049</v>
      </c>
      <c r="AM51" s="462">
        <v>5132158</v>
      </c>
      <c r="AN51" s="462">
        <v>76421</v>
      </c>
      <c r="AO51" s="461">
        <v>6061098</v>
      </c>
      <c r="AP51" s="461">
        <v>8768810</v>
      </c>
      <c r="AQ51" s="463">
        <v>2351787</v>
      </c>
      <c r="AR51" s="461">
        <v>2351787</v>
      </c>
      <c r="AS51" s="461">
        <v>8412885</v>
      </c>
      <c r="AT51" s="462">
        <v>11120597</v>
      </c>
      <c r="AU51" s="464">
        <v>-1952156</v>
      </c>
      <c r="AV51" s="463">
        <v>-747</v>
      </c>
      <c r="AW51" s="463">
        <v>-156191</v>
      </c>
      <c r="AX51" s="461">
        <v>-2109094</v>
      </c>
      <c r="AY51" s="461">
        <v>6303791</v>
      </c>
      <c r="AZ51" s="457">
        <v>-1954066</v>
      </c>
      <c r="BA51" s="465">
        <v>-154137</v>
      </c>
      <c r="BB51" s="466">
        <v>6903300</v>
      </c>
    </row>
    <row r="52" spans="1:54">
      <c r="A52" s="434" t="s">
        <v>265</v>
      </c>
      <c r="B52" s="435" t="s">
        <v>266</v>
      </c>
      <c r="C52" s="436">
        <f t="shared" si="3"/>
        <v>0</v>
      </c>
      <c r="D52" s="437">
        <f t="shared" si="3"/>
        <v>0.23858301323090056</v>
      </c>
      <c r="E52" s="437">
        <f t="shared" si="3"/>
        <v>0</v>
      </c>
      <c r="F52" s="437">
        <f t="shared" si="3"/>
        <v>0</v>
      </c>
      <c r="G52" s="437">
        <f t="shared" si="3"/>
        <v>0</v>
      </c>
      <c r="H52" s="437">
        <f t="shared" si="3"/>
        <v>0</v>
      </c>
      <c r="I52" s="437">
        <f t="shared" si="3"/>
        <v>3.6622117400419291E-2</v>
      </c>
      <c r="J52" s="437">
        <f t="shared" si="1"/>
        <v>5.9389801199338552E-2</v>
      </c>
      <c r="K52" s="438">
        <f t="shared" si="2"/>
        <v>6.2268141446607271E-2</v>
      </c>
      <c r="M52" s="421" t="s">
        <v>265</v>
      </c>
      <c r="N52" s="422" t="s">
        <v>266</v>
      </c>
      <c r="O52" s="423">
        <v>396552</v>
      </c>
      <c r="P52" s="424">
        <v>0</v>
      </c>
      <c r="Q52" s="424">
        <v>559</v>
      </c>
      <c r="R52" s="424">
        <v>0</v>
      </c>
      <c r="S52" s="424">
        <v>0</v>
      </c>
      <c r="T52" s="424">
        <v>0</v>
      </c>
      <c r="U52" s="424">
        <v>0</v>
      </c>
      <c r="V52" s="424">
        <v>1677</v>
      </c>
      <c r="W52" s="423">
        <v>2236</v>
      </c>
      <c r="X52" s="423">
        <v>398788</v>
      </c>
      <c r="Y52" s="424">
        <v>249753</v>
      </c>
      <c r="Z52" s="423">
        <v>249753</v>
      </c>
      <c r="AA52" s="423">
        <v>251989</v>
      </c>
      <c r="AB52" s="425">
        <v>648541</v>
      </c>
      <c r="AE52" s="426" t="s">
        <v>265</v>
      </c>
      <c r="AF52" s="427" t="s">
        <v>266</v>
      </c>
      <c r="AG52" s="428">
        <v>6161841</v>
      </c>
      <c r="AH52" s="429">
        <v>0</v>
      </c>
      <c r="AI52" s="429">
        <v>2343</v>
      </c>
      <c r="AJ52" s="429">
        <v>0</v>
      </c>
      <c r="AK52" s="429">
        <v>0</v>
      </c>
      <c r="AL52" s="429">
        <v>0</v>
      </c>
      <c r="AM52" s="429">
        <v>0</v>
      </c>
      <c r="AN52" s="429">
        <v>45792</v>
      </c>
      <c r="AO52" s="428">
        <v>48135</v>
      </c>
      <c r="AP52" s="428">
        <v>6209976</v>
      </c>
      <c r="AQ52" s="430">
        <v>4205318</v>
      </c>
      <c r="AR52" s="428">
        <v>4205318</v>
      </c>
      <c r="AS52" s="428">
        <v>4253453</v>
      </c>
      <c r="AT52" s="429">
        <v>10415294</v>
      </c>
      <c r="AU52" s="431">
        <v>-2777101</v>
      </c>
      <c r="AV52" s="430">
        <v>0</v>
      </c>
      <c r="AW52" s="430">
        <v>-222168</v>
      </c>
      <c r="AX52" s="428">
        <v>-2999269</v>
      </c>
      <c r="AY52" s="428">
        <v>1254184</v>
      </c>
      <c r="AZ52" s="424">
        <v>-648541</v>
      </c>
      <c r="BA52" s="432">
        <v>-93907</v>
      </c>
      <c r="BB52" s="433">
        <v>6673577</v>
      </c>
    </row>
    <row r="53" spans="1:54">
      <c r="A53" s="434" t="s">
        <v>267</v>
      </c>
      <c r="B53" s="435" t="s">
        <v>185</v>
      </c>
      <c r="C53" s="436">
        <f t="shared" si="3"/>
        <v>0.3811659192825112</v>
      </c>
      <c r="D53" s="437">
        <f t="shared" si="3"/>
        <v>0.26374269279552931</v>
      </c>
      <c r="E53" s="437">
        <f t="shared" si="3"/>
        <v>0</v>
      </c>
      <c r="F53" s="437">
        <f t="shared" si="3"/>
        <v>0</v>
      </c>
      <c r="G53" s="437">
        <f t="shared" si="3"/>
        <v>0</v>
      </c>
      <c r="H53" s="437">
        <f t="shared" si="3"/>
        <v>0</v>
      </c>
      <c r="I53" s="437">
        <f t="shared" si="3"/>
        <v>1.0843373493975903E-2</v>
      </c>
      <c r="J53" s="437">
        <f t="shared" si="1"/>
        <v>4.8656415267078548E-2</v>
      </c>
      <c r="K53" s="438">
        <f t="shared" si="2"/>
        <v>5.4900438004842109E-2</v>
      </c>
      <c r="M53" s="421" t="s">
        <v>267</v>
      </c>
      <c r="N53" s="422" t="s">
        <v>185</v>
      </c>
      <c r="O53" s="423">
        <v>267722</v>
      </c>
      <c r="P53" s="424">
        <v>340</v>
      </c>
      <c r="Q53" s="424">
        <v>56351</v>
      </c>
      <c r="R53" s="424">
        <v>0</v>
      </c>
      <c r="S53" s="424">
        <v>0</v>
      </c>
      <c r="T53" s="424">
        <v>0</v>
      </c>
      <c r="U53" s="424">
        <v>0</v>
      </c>
      <c r="V53" s="424">
        <v>522</v>
      </c>
      <c r="W53" s="423">
        <v>57213</v>
      </c>
      <c r="X53" s="423">
        <v>324935</v>
      </c>
      <c r="Y53" s="424">
        <v>147003</v>
      </c>
      <c r="Z53" s="423">
        <v>147003</v>
      </c>
      <c r="AA53" s="423">
        <v>204216</v>
      </c>
      <c r="AB53" s="425">
        <v>471938</v>
      </c>
      <c r="AE53" s="426" t="s">
        <v>267</v>
      </c>
      <c r="AF53" s="427" t="s">
        <v>185</v>
      </c>
      <c r="AG53" s="428">
        <v>5312315</v>
      </c>
      <c r="AH53" s="429">
        <v>892</v>
      </c>
      <c r="AI53" s="429">
        <v>213659</v>
      </c>
      <c r="AJ53" s="429">
        <v>0</v>
      </c>
      <c r="AK53" s="429">
        <v>0</v>
      </c>
      <c r="AL53" s="429">
        <v>0</v>
      </c>
      <c r="AM53" s="429">
        <v>0</v>
      </c>
      <c r="AN53" s="429">
        <v>48140</v>
      </c>
      <c r="AO53" s="428">
        <v>262691</v>
      </c>
      <c r="AP53" s="428">
        <v>5575006</v>
      </c>
      <c r="AQ53" s="430">
        <v>3021246</v>
      </c>
      <c r="AR53" s="428">
        <v>3021246</v>
      </c>
      <c r="AS53" s="428">
        <v>3283937</v>
      </c>
      <c r="AT53" s="429">
        <v>8596252</v>
      </c>
      <c r="AU53" s="431">
        <v>-1087864</v>
      </c>
      <c r="AV53" s="430">
        <v>0</v>
      </c>
      <c r="AW53" s="430">
        <v>-87019</v>
      </c>
      <c r="AX53" s="428">
        <v>-1174883</v>
      </c>
      <c r="AY53" s="428">
        <v>2109054</v>
      </c>
      <c r="AZ53" s="424">
        <v>-471938</v>
      </c>
      <c r="BA53" s="432">
        <v>-86924</v>
      </c>
      <c r="BB53" s="433">
        <v>6862507</v>
      </c>
    </row>
    <row r="54" spans="1:54">
      <c r="A54" s="434" t="s">
        <v>268</v>
      </c>
      <c r="B54" s="435" t="s">
        <v>182</v>
      </c>
      <c r="C54" s="436">
        <f t="shared" si="3"/>
        <v>0.60377358490566035</v>
      </c>
      <c r="D54" s="437">
        <f t="shared" si="3"/>
        <v>0.55293859889357511</v>
      </c>
      <c r="E54" s="437">
        <f t="shared" si="3"/>
        <v>0</v>
      </c>
      <c r="F54" s="437">
        <f t="shared" si="3"/>
        <v>0</v>
      </c>
      <c r="G54" s="437">
        <f t="shared" si="3"/>
        <v>7.8542984305457947E-2</v>
      </c>
      <c r="H54" s="437">
        <f t="shared" si="3"/>
        <v>7.7890089198846602E-2</v>
      </c>
      <c r="I54" s="437">
        <f t="shared" si="3"/>
        <v>-7.3338426279602756E-2</v>
      </c>
      <c r="J54" s="437">
        <f t="shared" si="1"/>
        <v>7.8956269213948868E-2</v>
      </c>
      <c r="K54" s="438">
        <f t="shared" si="2"/>
        <v>9.1615320457115915E-2</v>
      </c>
      <c r="M54" s="421" t="s">
        <v>268</v>
      </c>
      <c r="N54" s="422" t="s">
        <v>182</v>
      </c>
      <c r="O54" s="423">
        <v>443677</v>
      </c>
      <c r="P54" s="424">
        <v>32</v>
      </c>
      <c r="Q54" s="424">
        <v>10095</v>
      </c>
      <c r="R54" s="424">
        <v>0</v>
      </c>
      <c r="S54" s="424">
        <v>0</v>
      </c>
      <c r="T54" s="424">
        <v>6706</v>
      </c>
      <c r="U54" s="424">
        <v>247540</v>
      </c>
      <c r="V54" s="424">
        <v>480</v>
      </c>
      <c r="W54" s="423">
        <v>264853</v>
      </c>
      <c r="X54" s="423">
        <v>708530</v>
      </c>
      <c r="Y54" s="424">
        <v>256550</v>
      </c>
      <c r="Z54" s="423">
        <v>256550</v>
      </c>
      <c r="AA54" s="423">
        <v>521403</v>
      </c>
      <c r="AB54" s="425">
        <v>965080</v>
      </c>
      <c r="AE54" s="426" t="s">
        <v>268</v>
      </c>
      <c r="AF54" s="427" t="s">
        <v>182</v>
      </c>
      <c r="AG54" s="428">
        <v>4009566</v>
      </c>
      <c r="AH54" s="429">
        <v>53</v>
      </c>
      <c r="AI54" s="429">
        <v>18257</v>
      </c>
      <c r="AJ54" s="429">
        <v>0</v>
      </c>
      <c r="AK54" s="429">
        <v>0</v>
      </c>
      <c r="AL54" s="429">
        <v>85380</v>
      </c>
      <c r="AM54" s="429">
        <v>3178068</v>
      </c>
      <c r="AN54" s="429">
        <v>-6545</v>
      </c>
      <c r="AO54" s="428">
        <v>3275213</v>
      </c>
      <c r="AP54" s="428">
        <v>7284779</v>
      </c>
      <c r="AQ54" s="430">
        <v>3249267</v>
      </c>
      <c r="AR54" s="428">
        <v>3249267</v>
      </c>
      <c r="AS54" s="428">
        <v>6524480</v>
      </c>
      <c r="AT54" s="429">
        <v>10534046</v>
      </c>
      <c r="AU54" s="431">
        <v>-1333975</v>
      </c>
      <c r="AV54" s="430">
        <v>0</v>
      </c>
      <c r="AW54" s="430">
        <v>-106718</v>
      </c>
      <c r="AX54" s="428">
        <v>-1440693</v>
      </c>
      <c r="AY54" s="428">
        <v>5083787</v>
      </c>
      <c r="AZ54" s="424">
        <v>-965080</v>
      </c>
      <c r="BA54" s="432">
        <v>-107946</v>
      </c>
      <c r="BB54" s="433">
        <v>8020327</v>
      </c>
    </row>
    <row r="55" spans="1:54">
      <c r="A55" s="434" t="s">
        <v>269</v>
      </c>
      <c r="B55" s="435" t="s">
        <v>184</v>
      </c>
      <c r="C55" s="436">
        <f t="shared" si="3"/>
        <v>0.41120704773104738</v>
      </c>
      <c r="D55" s="437">
        <f t="shared" si="3"/>
        <v>0.41979805944673088</v>
      </c>
      <c r="E55" s="437">
        <f t="shared" si="3"/>
        <v>0</v>
      </c>
      <c r="F55" s="437">
        <f t="shared" si="3"/>
        <v>0</v>
      </c>
      <c r="G55" s="437">
        <f t="shared" si="3"/>
        <v>0.26691581431943351</v>
      </c>
      <c r="H55" s="437">
        <f t="shared" si="3"/>
        <v>0.26470584295280974</v>
      </c>
      <c r="I55" s="437">
        <f t="shared" si="3"/>
        <v>0.25805518039745323</v>
      </c>
      <c r="J55" s="437">
        <f t="shared" si="1"/>
        <v>0.20004402366015783</v>
      </c>
      <c r="K55" s="438">
        <f t="shared" si="2"/>
        <v>0.36259315655612212</v>
      </c>
      <c r="M55" s="439" t="s">
        <v>269</v>
      </c>
      <c r="N55" s="440" t="s">
        <v>184</v>
      </c>
      <c r="O55" s="441">
        <v>74200</v>
      </c>
      <c r="P55" s="442">
        <v>39862</v>
      </c>
      <c r="Q55" s="442">
        <v>1790945</v>
      </c>
      <c r="R55" s="442">
        <v>0</v>
      </c>
      <c r="S55" s="442">
        <v>0</v>
      </c>
      <c r="T55" s="442">
        <v>1357</v>
      </c>
      <c r="U55" s="442">
        <v>197600</v>
      </c>
      <c r="V55" s="442">
        <v>2675</v>
      </c>
      <c r="W55" s="441">
        <v>2032439</v>
      </c>
      <c r="X55" s="441">
        <v>2106639</v>
      </c>
      <c r="Y55" s="442">
        <v>78157</v>
      </c>
      <c r="Z55" s="441">
        <v>78157</v>
      </c>
      <c r="AA55" s="441">
        <v>2110596</v>
      </c>
      <c r="AB55" s="443">
        <v>2184796</v>
      </c>
      <c r="AE55" s="444" t="s">
        <v>269</v>
      </c>
      <c r="AF55" s="445" t="s">
        <v>184</v>
      </c>
      <c r="AG55" s="446">
        <v>509692</v>
      </c>
      <c r="AH55" s="447">
        <v>96939</v>
      </c>
      <c r="AI55" s="447">
        <v>4266206</v>
      </c>
      <c r="AJ55" s="447">
        <v>0</v>
      </c>
      <c r="AK55" s="447">
        <v>0</v>
      </c>
      <c r="AL55" s="447">
        <v>5084</v>
      </c>
      <c r="AM55" s="447">
        <v>746489</v>
      </c>
      <c r="AN55" s="447">
        <v>10366</v>
      </c>
      <c r="AO55" s="446">
        <v>5125084</v>
      </c>
      <c r="AP55" s="446">
        <v>5634776</v>
      </c>
      <c r="AQ55" s="448">
        <v>390699</v>
      </c>
      <c r="AR55" s="446">
        <v>390699</v>
      </c>
      <c r="AS55" s="446">
        <v>5515783</v>
      </c>
      <c r="AT55" s="447">
        <v>6025475</v>
      </c>
      <c r="AU55" s="449">
        <v>-877099</v>
      </c>
      <c r="AV55" s="448">
        <v>-134</v>
      </c>
      <c r="AW55" s="448">
        <v>-69974</v>
      </c>
      <c r="AX55" s="446">
        <v>-947207</v>
      </c>
      <c r="AY55" s="446">
        <v>4568576</v>
      </c>
      <c r="AZ55" s="442">
        <v>-2184796</v>
      </c>
      <c r="BA55" s="450">
        <v>-43213</v>
      </c>
      <c r="BB55" s="451">
        <v>2850259</v>
      </c>
    </row>
    <row r="56" spans="1:54">
      <c r="A56" s="434" t="s">
        <v>270</v>
      </c>
      <c r="B56" s="435" t="s">
        <v>183</v>
      </c>
      <c r="C56" s="436">
        <f t="shared" si="3"/>
        <v>0.5</v>
      </c>
      <c r="D56" s="437">
        <f t="shared" si="3"/>
        <v>0.45695364238410596</v>
      </c>
      <c r="E56" s="437">
        <f t="shared" si="3"/>
        <v>0</v>
      </c>
      <c r="F56" s="437">
        <f t="shared" si="3"/>
        <v>0</v>
      </c>
      <c r="G56" s="437">
        <f t="shared" si="3"/>
        <v>0.12188068032083466</v>
      </c>
      <c r="H56" s="437">
        <f t="shared" si="3"/>
        <v>0.11115389026328293</v>
      </c>
      <c r="I56" s="437">
        <f t="shared" si="3"/>
        <v>1.0999999999999999E-2</v>
      </c>
      <c r="J56" s="437">
        <f t="shared" si="1"/>
        <v>0.10102086640163736</v>
      </c>
      <c r="K56" s="438">
        <f t="shared" si="2"/>
        <v>0.10447272372966333</v>
      </c>
      <c r="M56" s="421" t="s">
        <v>270</v>
      </c>
      <c r="N56" s="422" t="s">
        <v>183</v>
      </c>
      <c r="O56" s="423">
        <v>33684</v>
      </c>
      <c r="P56" s="424">
        <v>5</v>
      </c>
      <c r="Q56" s="424">
        <v>69</v>
      </c>
      <c r="R56" s="424">
        <v>0</v>
      </c>
      <c r="S56" s="424">
        <v>0</v>
      </c>
      <c r="T56" s="424">
        <v>18037</v>
      </c>
      <c r="U56" s="424">
        <v>135690</v>
      </c>
      <c r="V56" s="424">
        <v>44</v>
      </c>
      <c r="W56" s="423">
        <v>153845</v>
      </c>
      <c r="X56" s="423">
        <v>187529</v>
      </c>
      <c r="Y56" s="424">
        <v>195260</v>
      </c>
      <c r="Z56" s="423">
        <v>195260</v>
      </c>
      <c r="AA56" s="423">
        <v>349105</v>
      </c>
      <c r="AB56" s="425">
        <v>382789</v>
      </c>
      <c r="AE56" s="426" t="s">
        <v>270</v>
      </c>
      <c r="AF56" s="427" t="s">
        <v>183</v>
      </c>
      <c r="AG56" s="428">
        <v>358251</v>
      </c>
      <c r="AH56" s="429">
        <v>10</v>
      </c>
      <c r="AI56" s="429">
        <v>151</v>
      </c>
      <c r="AJ56" s="429">
        <v>0</v>
      </c>
      <c r="AK56" s="429">
        <v>0</v>
      </c>
      <c r="AL56" s="429">
        <v>147989</v>
      </c>
      <c r="AM56" s="429">
        <v>1220740</v>
      </c>
      <c r="AN56" s="429">
        <v>4000</v>
      </c>
      <c r="AO56" s="428">
        <v>1372890</v>
      </c>
      <c r="AP56" s="428">
        <v>1731141</v>
      </c>
      <c r="AQ56" s="430">
        <v>1932868</v>
      </c>
      <c r="AR56" s="428">
        <v>1932868</v>
      </c>
      <c r="AS56" s="428">
        <v>3305758</v>
      </c>
      <c r="AT56" s="429">
        <v>3664009</v>
      </c>
      <c r="AU56" s="431">
        <v>-995047</v>
      </c>
      <c r="AV56" s="430">
        <v>0</v>
      </c>
      <c r="AW56" s="430">
        <v>-79604</v>
      </c>
      <c r="AX56" s="428">
        <v>-1074651</v>
      </c>
      <c r="AY56" s="428">
        <v>2231107</v>
      </c>
      <c r="AZ56" s="424">
        <v>-382789</v>
      </c>
      <c r="BA56" s="432">
        <v>-41092</v>
      </c>
      <c r="BB56" s="433">
        <v>2165477</v>
      </c>
    </row>
    <row r="57" spans="1:54">
      <c r="A57" s="434" t="s">
        <v>271</v>
      </c>
      <c r="B57" s="435" t="s">
        <v>272</v>
      </c>
      <c r="C57" s="436">
        <f t="shared" si="3"/>
        <v>0.29104317319395717</v>
      </c>
      <c r="D57" s="437">
        <f t="shared" si="3"/>
        <v>0.32729577745202715</v>
      </c>
      <c r="E57" s="437">
        <f t="shared" si="3"/>
        <v>0</v>
      </c>
      <c r="F57" s="437">
        <f t="shared" si="3"/>
        <v>0</v>
      </c>
      <c r="G57" s="437">
        <f t="shared" si="3"/>
        <v>0.12311913357400722</v>
      </c>
      <c r="H57" s="437">
        <f t="shared" si="3"/>
        <v>0.11088491103796401</v>
      </c>
      <c r="I57" s="437">
        <f t="shared" si="3"/>
        <v>7.2586404657303011E-2</v>
      </c>
      <c r="J57" s="437">
        <f t="shared" si="1"/>
        <v>0.10192077045096738</v>
      </c>
      <c r="K57" s="438">
        <f t="shared" si="2"/>
        <v>0.16865074065797536</v>
      </c>
      <c r="M57" s="421" t="s">
        <v>271</v>
      </c>
      <c r="N57" s="422" t="s">
        <v>272</v>
      </c>
      <c r="O57" s="423">
        <v>294748</v>
      </c>
      <c r="P57" s="424">
        <v>4065</v>
      </c>
      <c r="Q57" s="424">
        <v>335361</v>
      </c>
      <c r="R57" s="424">
        <v>0</v>
      </c>
      <c r="S57" s="424">
        <v>0</v>
      </c>
      <c r="T57" s="424">
        <v>12789</v>
      </c>
      <c r="U57" s="424">
        <v>90416</v>
      </c>
      <c r="V57" s="424">
        <v>3354</v>
      </c>
      <c r="W57" s="423">
        <v>445985</v>
      </c>
      <c r="X57" s="423">
        <v>740733</v>
      </c>
      <c r="Y57" s="424">
        <v>136986</v>
      </c>
      <c r="Z57" s="423">
        <v>136986</v>
      </c>
      <c r="AA57" s="423">
        <v>582971</v>
      </c>
      <c r="AB57" s="425">
        <v>877719</v>
      </c>
      <c r="AE57" s="426" t="s">
        <v>271</v>
      </c>
      <c r="AF57" s="427" t="s">
        <v>272</v>
      </c>
      <c r="AG57" s="428">
        <v>1856220</v>
      </c>
      <c r="AH57" s="429">
        <v>13967</v>
      </c>
      <c r="AI57" s="429">
        <v>1024642</v>
      </c>
      <c r="AJ57" s="429">
        <v>0</v>
      </c>
      <c r="AK57" s="429">
        <v>0</v>
      </c>
      <c r="AL57" s="429">
        <v>103875</v>
      </c>
      <c r="AM57" s="429">
        <v>815404</v>
      </c>
      <c r="AN57" s="429">
        <v>46207</v>
      </c>
      <c r="AO57" s="428">
        <v>2004095</v>
      </c>
      <c r="AP57" s="428">
        <v>3860315</v>
      </c>
      <c r="AQ57" s="430">
        <v>1344044</v>
      </c>
      <c r="AR57" s="428">
        <v>1344044</v>
      </c>
      <c r="AS57" s="428">
        <v>3348139</v>
      </c>
      <c r="AT57" s="429">
        <v>5204359</v>
      </c>
      <c r="AU57" s="431">
        <v>-1167151</v>
      </c>
      <c r="AV57" s="430">
        <v>0</v>
      </c>
      <c r="AW57" s="430">
        <v>-93337</v>
      </c>
      <c r="AX57" s="428">
        <v>-1260488</v>
      </c>
      <c r="AY57" s="428">
        <v>2087651</v>
      </c>
      <c r="AZ57" s="424">
        <v>-877719</v>
      </c>
      <c r="BA57" s="432">
        <v>-39505</v>
      </c>
      <c r="BB57" s="433">
        <v>3026647</v>
      </c>
    </row>
    <row r="58" spans="1:54">
      <c r="A58" s="434" t="s">
        <v>273</v>
      </c>
      <c r="B58" s="435" t="s">
        <v>402</v>
      </c>
      <c r="C58" s="436">
        <f t="shared" si="3"/>
        <v>0.4437479768105706</v>
      </c>
      <c r="D58" s="437">
        <f t="shared" si="3"/>
        <v>0.25594447963568945</v>
      </c>
      <c r="E58" s="437">
        <f t="shared" si="3"/>
        <v>0</v>
      </c>
      <c r="F58" s="437">
        <f t="shared" ref="F58:I112" si="4">IF(AK58=0,0,S58/AK58)</f>
        <v>0</v>
      </c>
      <c r="G58" s="437">
        <f t="shared" si="4"/>
        <v>0.16192976717309196</v>
      </c>
      <c r="H58" s="437">
        <f t="shared" si="4"/>
        <v>0.1654658454856886</v>
      </c>
      <c r="I58" s="437">
        <f t="shared" si="4"/>
        <v>1.0892779939472546</v>
      </c>
      <c r="J58" s="437">
        <f t="shared" si="1"/>
        <v>0.13618292768464613</v>
      </c>
      <c r="K58" s="438">
        <f t="shared" si="2"/>
        <v>0.19462141717058359</v>
      </c>
      <c r="M58" s="421" t="s">
        <v>273</v>
      </c>
      <c r="N58" s="422" t="s">
        <v>402</v>
      </c>
      <c r="O58" s="423">
        <v>50439</v>
      </c>
      <c r="P58" s="424">
        <v>30158</v>
      </c>
      <c r="Q58" s="424">
        <v>993567</v>
      </c>
      <c r="R58" s="424">
        <v>0</v>
      </c>
      <c r="S58" s="424">
        <v>0</v>
      </c>
      <c r="T58" s="424">
        <v>112371</v>
      </c>
      <c r="U58" s="424">
        <v>441951</v>
      </c>
      <c r="V58" s="424">
        <v>5039</v>
      </c>
      <c r="W58" s="423">
        <v>1583086</v>
      </c>
      <c r="X58" s="423">
        <v>1633525</v>
      </c>
      <c r="Y58" s="424">
        <v>145617</v>
      </c>
      <c r="Z58" s="423">
        <v>145617</v>
      </c>
      <c r="AA58" s="423">
        <v>1728703</v>
      </c>
      <c r="AB58" s="425">
        <v>1779142</v>
      </c>
      <c r="AE58" s="426" t="s">
        <v>273</v>
      </c>
      <c r="AF58" s="427" t="s">
        <v>402</v>
      </c>
      <c r="AG58" s="428">
        <v>752828</v>
      </c>
      <c r="AH58" s="429">
        <v>67962</v>
      </c>
      <c r="AI58" s="429">
        <v>3881963</v>
      </c>
      <c r="AJ58" s="429">
        <v>0</v>
      </c>
      <c r="AK58" s="429">
        <v>0</v>
      </c>
      <c r="AL58" s="429">
        <v>693949</v>
      </c>
      <c r="AM58" s="429">
        <v>2670950</v>
      </c>
      <c r="AN58" s="429">
        <v>4626</v>
      </c>
      <c r="AO58" s="428">
        <v>7319450</v>
      </c>
      <c r="AP58" s="428">
        <v>8072278</v>
      </c>
      <c r="AQ58" s="430">
        <v>1069275</v>
      </c>
      <c r="AR58" s="428">
        <v>1069275</v>
      </c>
      <c r="AS58" s="428">
        <v>8388725</v>
      </c>
      <c r="AT58" s="429">
        <v>9141553</v>
      </c>
      <c r="AU58" s="431">
        <v>-3467686</v>
      </c>
      <c r="AV58" s="430">
        <v>0</v>
      </c>
      <c r="AW58" s="430">
        <v>-276613</v>
      </c>
      <c r="AX58" s="428">
        <v>-3744299</v>
      </c>
      <c r="AY58" s="428">
        <v>4644426</v>
      </c>
      <c r="AZ58" s="424">
        <v>-1779142</v>
      </c>
      <c r="BA58" s="432">
        <v>-80499</v>
      </c>
      <c r="BB58" s="433">
        <v>3537613</v>
      </c>
    </row>
    <row r="59" spans="1:54">
      <c r="A59" s="434" t="s">
        <v>274</v>
      </c>
      <c r="B59" s="435" t="s">
        <v>275</v>
      </c>
      <c r="C59" s="436">
        <f t="shared" ref="C59:E112" si="5">IF(AH59=0,0,P59/AH59)</f>
        <v>0</v>
      </c>
      <c r="D59" s="437">
        <f t="shared" si="5"/>
        <v>0.332108208226637</v>
      </c>
      <c r="E59" s="437">
        <f t="shared" si="5"/>
        <v>0</v>
      </c>
      <c r="F59" s="437">
        <f t="shared" si="4"/>
        <v>0</v>
      </c>
      <c r="G59" s="437">
        <f t="shared" si="4"/>
        <v>0.12267673144645885</v>
      </c>
      <c r="H59" s="437">
        <f t="shared" si="4"/>
        <v>0.12258673551456384</v>
      </c>
      <c r="I59" s="437">
        <f t="shared" si="4"/>
        <v>9.2900888467178463E-2</v>
      </c>
      <c r="J59" s="437">
        <f t="shared" si="1"/>
        <v>8.8734296261278031E-2</v>
      </c>
      <c r="K59" s="438">
        <f t="shared" si="2"/>
        <v>0.14987528066678352</v>
      </c>
      <c r="M59" s="421" t="s">
        <v>274</v>
      </c>
      <c r="N59" s="422" t="s">
        <v>275</v>
      </c>
      <c r="O59" s="423">
        <v>8080</v>
      </c>
      <c r="P59" s="424">
        <v>0</v>
      </c>
      <c r="Q59" s="424">
        <v>297647</v>
      </c>
      <c r="R59" s="424">
        <v>0</v>
      </c>
      <c r="S59" s="424">
        <v>0</v>
      </c>
      <c r="T59" s="424">
        <v>60196</v>
      </c>
      <c r="U59" s="424">
        <v>377238</v>
      </c>
      <c r="V59" s="424">
        <v>1077</v>
      </c>
      <c r="W59" s="423">
        <v>736158</v>
      </c>
      <c r="X59" s="423">
        <v>744238</v>
      </c>
      <c r="Y59" s="424">
        <v>70575</v>
      </c>
      <c r="Z59" s="423">
        <v>70575</v>
      </c>
      <c r="AA59" s="423">
        <v>806733</v>
      </c>
      <c r="AB59" s="425">
        <v>814813</v>
      </c>
      <c r="AE59" s="426" t="s">
        <v>274</v>
      </c>
      <c r="AF59" s="427" t="s">
        <v>275</v>
      </c>
      <c r="AG59" s="428">
        <v>165424</v>
      </c>
      <c r="AH59" s="429">
        <v>0</v>
      </c>
      <c r="AI59" s="429">
        <v>896235</v>
      </c>
      <c r="AJ59" s="429">
        <v>0</v>
      </c>
      <c r="AK59" s="429">
        <v>0</v>
      </c>
      <c r="AL59" s="429">
        <v>490688</v>
      </c>
      <c r="AM59" s="429">
        <v>3077315</v>
      </c>
      <c r="AN59" s="429">
        <v>11593</v>
      </c>
      <c r="AO59" s="428">
        <v>4475831</v>
      </c>
      <c r="AP59" s="428">
        <v>4641255</v>
      </c>
      <c r="AQ59" s="430">
        <v>795352</v>
      </c>
      <c r="AR59" s="428">
        <v>795352</v>
      </c>
      <c r="AS59" s="428">
        <v>5271183</v>
      </c>
      <c r="AT59" s="429">
        <v>5436607</v>
      </c>
      <c r="AU59" s="431">
        <v>-2470528</v>
      </c>
      <c r="AV59" s="430">
        <v>0</v>
      </c>
      <c r="AW59" s="430">
        <v>-197617</v>
      </c>
      <c r="AX59" s="428">
        <v>-2668145</v>
      </c>
      <c r="AY59" s="428">
        <v>2603038</v>
      </c>
      <c r="AZ59" s="424">
        <v>-814813</v>
      </c>
      <c r="BA59" s="432">
        <v>-34802</v>
      </c>
      <c r="BB59" s="433">
        <v>1918847</v>
      </c>
    </row>
    <row r="60" spans="1:54">
      <c r="A60" s="434" t="s">
        <v>276</v>
      </c>
      <c r="B60" s="435" t="s">
        <v>36</v>
      </c>
      <c r="C60" s="436">
        <f t="shared" si="5"/>
        <v>0</v>
      </c>
      <c r="D60" s="437">
        <f t="shared" si="5"/>
        <v>0.3237050361701827</v>
      </c>
      <c r="E60" s="437">
        <f t="shared" si="5"/>
        <v>0</v>
      </c>
      <c r="F60" s="437">
        <f t="shared" si="4"/>
        <v>0</v>
      </c>
      <c r="G60" s="437">
        <f t="shared" si="4"/>
        <v>0.10956623741795254</v>
      </c>
      <c r="H60" s="437">
        <f t="shared" si="4"/>
        <v>0.14346309490943057</v>
      </c>
      <c r="I60" s="437">
        <f t="shared" si="4"/>
        <v>0.25263157894736843</v>
      </c>
      <c r="J60" s="437">
        <f t="shared" si="1"/>
        <v>3.1483369586867517E-2</v>
      </c>
      <c r="K60" s="438">
        <f t="shared" si="2"/>
        <v>0.16047594328832762</v>
      </c>
      <c r="M60" s="421" t="s">
        <v>276</v>
      </c>
      <c r="N60" s="422" t="s">
        <v>36</v>
      </c>
      <c r="O60" s="423">
        <v>0</v>
      </c>
      <c r="P60" s="424">
        <v>0</v>
      </c>
      <c r="Q60" s="424">
        <v>2633614</v>
      </c>
      <c r="R60" s="424">
        <v>0</v>
      </c>
      <c r="S60" s="424">
        <v>0</v>
      </c>
      <c r="T60" s="424">
        <v>12703</v>
      </c>
      <c r="U60" s="424">
        <v>401167</v>
      </c>
      <c r="V60" s="424">
        <v>1704</v>
      </c>
      <c r="W60" s="423">
        <v>3049188</v>
      </c>
      <c r="X60" s="423">
        <v>3049188</v>
      </c>
      <c r="Y60" s="424">
        <v>311228</v>
      </c>
      <c r="Z60" s="423">
        <v>311228</v>
      </c>
      <c r="AA60" s="423">
        <v>3360416</v>
      </c>
      <c r="AB60" s="425">
        <v>3360416</v>
      </c>
      <c r="AE60" s="426" t="s">
        <v>276</v>
      </c>
      <c r="AF60" s="427" t="s">
        <v>36</v>
      </c>
      <c r="AG60" s="428">
        <v>0</v>
      </c>
      <c r="AH60" s="429">
        <v>0</v>
      </c>
      <c r="AI60" s="429">
        <v>8135845</v>
      </c>
      <c r="AJ60" s="429">
        <v>0</v>
      </c>
      <c r="AK60" s="429">
        <v>0</v>
      </c>
      <c r="AL60" s="429">
        <v>115939</v>
      </c>
      <c r="AM60" s="429">
        <v>2796308</v>
      </c>
      <c r="AN60" s="429">
        <v>6745</v>
      </c>
      <c r="AO60" s="428">
        <v>11054837</v>
      </c>
      <c r="AP60" s="428">
        <v>11054837</v>
      </c>
      <c r="AQ60" s="430">
        <v>9885473</v>
      </c>
      <c r="AR60" s="428">
        <v>9885473</v>
      </c>
      <c r="AS60" s="428">
        <v>20940310</v>
      </c>
      <c r="AT60" s="429">
        <v>20940310</v>
      </c>
      <c r="AU60" s="431">
        <v>-1086543</v>
      </c>
      <c r="AV60" s="430">
        <v>0</v>
      </c>
      <c r="AW60" s="430">
        <v>-86861</v>
      </c>
      <c r="AX60" s="428">
        <v>-1173404</v>
      </c>
      <c r="AY60" s="428">
        <v>19766906</v>
      </c>
      <c r="AZ60" s="424">
        <v>-3360416</v>
      </c>
      <c r="BA60" s="432">
        <v>-418150</v>
      </c>
      <c r="BB60" s="433">
        <v>15988340</v>
      </c>
    </row>
    <row r="61" spans="1:54">
      <c r="A61" s="434" t="s">
        <v>277</v>
      </c>
      <c r="B61" s="435" t="s">
        <v>37</v>
      </c>
      <c r="C61" s="436">
        <f t="shared" si="5"/>
        <v>0</v>
      </c>
      <c r="D61" s="437">
        <f t="shared" si="5"/>
        <v>0.291695557199392</v>
      </c>
      <c r="E61" s="437">
        <f t="shared" si="5"/>
        <v>0</v>
      </c>
      <c r="F61" s="437">
        <f t="shared" si="4"/>
        <v>0</v>
      </c>
      <c r="G61" s="437">
        <f t="shared" si="4"/>
        <v>7.4560133227137795E-2</v>
      </c>
      <c r="H61" s="437">
        <f t="shared" si="4"/>
        <v>0.1036897599210313</v>
      </c>
      <c r="I61" s="437">
        <f t="shared" si="4"/>
        <v>3.8183279742765273E-2</v>
      </c>
      <c r="J61" s="437">
        <f t="shared" si="1"/>
        <v>3.1241759868169232E-2</v>
      </c>
      <c r="K61" s="438">
        <f t="shared" si="2"/>
        <v>9.3082808836233488E-2</v>
      </c>
      <c r="M61" s="454" t="s">
        <v>277</v>
      </c>
      <c r="N61" s="455" t="s">
        <v>37</v>
      </c>
      <c r="O61" s="456">
        <v>2094</v>
      </c>
      <c r="P61" s="457">
        <v>0</v>
      </c>
      <c r="Q61" s="457">
        <v>151028</v>
      </c>
      <c r="R61" s="457">
        <v>0</v>
      </c>
      <c r="S61" s="457">
        <v>0</v>
      </c>
      <c r="T61" s="457">
        <v>4119</v>
      </c>
      <c r="U61" s="457">
        <v>282358</v>
      </c>
      <c r="V61" s="457">
        <v>95</v>
      </c>
      <c r="W61" s="456">
        <v>437600</v>
      </c>
      <c r="X61" s="456">
        <v>439694</v>
      </c>
      <c r="Y61" s="457">
        <v>55094</v>
      </c>
      <c r="Z61" s="456">
        <v>55094</v>
      </c>
      <c r="AA61" s="456">
        <v>492694</v>
      </c>
      <c r="AB61" s="458">
        <v>494788</v>
      </c>
      <c r="AE61" s="459" t="s">
        <v>277</v>
      </c>
      <c r="AF61" s="460" t="s">
        <v>37</v>
      </c>
      <c r="AG61" s="461">
        <v>253500</v>
      </c>
      <c r="AH61" s="462">
        <v>0</v>
      </c>
      <c r="AI61" s="462">
        <v>517759</v>
      </c>
      <c r="AJ61" s="462">
        <v>0</v>
      </c>
      <c r="AK61" s="462">
        <v>0</v>
      </c>
      <c r="AL61" s="462">
        <v>55244</v>
      </c>
      <c r="AM61" s="462">
        <v>2723104</v>
      </c>
      <c r="AN61" s="462">
        <v>2488</v>
      </c>
      <c r="AO61" s="461">
        <v>3298595</v>
      </c>
      <c r="AP61" s="461">
        <v>3552095</v>
      </c>
      <c r="AQ61" s="463">
        <v>1763473</v>
      </c>
      <c r="AR61" s="461">
        <v>1763473</v>
      </c>
      <c r="AS61" s="461">
        <v>5062068</v>
      </c>
      <c r="AT61" s="462">
        <v>5315568</v>
      </c>
      <c r="AU61" s="464">
        <v>-155688</v>
      </c>
      <c r="AV61" s="463">
        <v>0</v>
      </c>
      <c r="AW61" s="463">
        <v>-12425</v>
      </c>
      <c r="AX61" s="461">
        <v>-168113</v>
      </c>
      <c r="AY61" s="461">
        <v>4893955</v>
      </c>
      <c r="AZ61" s="457">
        <v>-494788</v>
      </c>
      <c r="BA61" s="465">
        <v>-92018</v>
      </c>
      <c r="BB61" s="466">
        <v>4560649</v>
      </c>
    </row>
    <row r="62" spans="1:54">
      <c r="A62" s="434" t="s">
        <v>278</v>
      </c>
      <c r="B62" s="435" t="s">
        <v>279</v>
      </c>
      <c r="C62" s="436">
        <f t="shared" si="5"/>
        <v>0</v>
      </c>
      <c r="D62" s="437">
        <f t="shared" si="5"/>
        <v>0.12144932214331827</v>
      </c>
      <c r="E62" s="437">
        <f t="shared" si="5"/>
        <v>0</v>
      </c>
      <c r="F62" s="437">
        <f t="shared" si="4"/>
        <v>0</v>
      </c>
      <c r="G62" s="437">
        <f t="shared" si="4"/>
        <v>0</v>
      </c>
      <c r="H62" s="437">
        <f t="shared" si="4"/>
        <v>0</v>
      </c>
      <c r="I62" s="437">
        <f t="shared" si="4"/>
        <v>7.8489901115085206E-2</v>
      </c>
      <c r="J62" s="437">
        <f t="shared" si="1"/>
        <v>3.0004942700896639E-2</v>
      </c>
      <c r="K62" s="438">
        <f t="shared" si="2"/>
        <v>3.1274647726266494E-2</v>
      </c>
      <c r="M62" s="421" t="s">
        <v>278</v>
      </c>
      <c r="N62" s="422" t="s">
        <v>279</v>
      </c>
      <c r="O62" s="423">
        <v>808387</v>
      </c>
      <c r="P62" s="424">
        <v>0</v>
      </c>
      <c r="Q62" s="424">
        <v>1505</v>
      </c>
      <c r="R62" s="424">
        <v>0</v>
      </c>
      <c r="S62" s="424">
        <v>0</v>
      </c>
      <c r="T62" s="424">
        <v>0</v>
      </c>
      <c r="U62" s="424">
        <v>0</v>
      </c>
      <c r="V62" s="424">
        <v>5969</v>
      </c>
      <c r="W62" s="423">
        <v>7474</v>
      </c>
      <c r="X62" s="423">
        <v>815861</v>
      </c>
      <c r="Y62" s="424">
        <v>144115</v>
      </c>
      <c r="Z62" s="423">
        <v>144115</v>
      </c>
      <c r="AA62" s="423">
        <v>151589</v>
      </c>
      <c r="AB62" s="425">
        <v>959976</v>
      </c>
      <c r="AE62" s="426" t="s">
        <v>278</v>
      </c>
      <c r="AF62" s="427" t="s">
        <v>279</v>
      </c>
      <c r="AG62" s="428">
        <v>25803540</v>
      </c>
      <c r="AH62" s="429">
        <v>0</v>
      </c>
      <c r="AI62" s="429">
        <v>12392</v>
      </c>
      <c r="AJ62" s="429">
        <v>0</v>
      </c>
      <c r="AK62" s="429">
        <v>0</v>
      </c>
      <c r="AL62" s="429">
        <v>0</v>
      </c>
      <c r="AM62" s="429">
        <v>0</v>
      </c>
      <c r="AN62" s="429">
        <v>76048</v>
      </c>
      <c r="AO62" s="428">
        <v>88440</v>
      </c>
      <c r="AP62" s="428">
        <v>25891980</v>
      </c>
      <c r="AQ62" s="430">
        <v>4803042</v>
      </c>
      <c r="AR62" s="428">
        <v>4803042</v>
      </c>
      <c r="AS62" s="428">
        <v>4891482</v>
      </c>
      <c r="AT62" s="429">
        <v>30695022</v>
      </c>
      <c r="AU62" s="431">
        <v>-1398953</v>
      </c>
      <c r="AV62" s="430">
        <v>0</v>
      </c>
      <c r="AW62" s="430">
        <v>-111916</v>
      </c>
      <c r="AX62" s="428">
        <v>-1510869</v>
      </c>
      <c r="AY62" s="428">
        <v>3380613</v>
      </c>
      <c r="AZ62" s="424">
        <v>-959976</v>
      </c>
      <c r="BA62" s="432">
        <v>-455118</v>
      </c>
      <c r="BB62" s="433">
        <v>27769059</v>
      </c>
    </row>
    <row r="63" spans="1:54">
      <c r="A63" s="434" t="s">
        <v>280</v>
      </c>
      <c r="B63" s="435" t="s">
        <v>38</v>
      </c>
      <c r="C63" s="436">
        <f t="shared" si="5"/>
        <v>0</v>
      </c>
      <c r="D63" s="437">
        <f t="shared" si="5"/>
        <v>0.28379640438944664</v>
      </c>
      <c r="E63" s="437">
        <f t="shared" si="5"/>
        <v>0</v>
      </c>
      <c r="F63" s="437">
        <f t="shared" si="4"/>
        <v>0</v>
      </c>
      <c r="G63" s="437">
        <f t="shared" si="4"/>
        <v>0.11042445501507984</v>
      </c>
      <c r="H63" s="437">
        <f t="shared" si="4"/>
        <v>0.10600370762711864</v>
      </c>
      <c r="I63" s="437">
        <f t="shared" si="4"/>
        <v>0</v>
      </c>
      <c r="J63" s="437">
        <f t="shared" si="1"/>
        <v>8.2515269488996637E-2</v>
      </c>
      <c r="K63" s="438">
        <f t="shared" si="2"/>
        <v>7.4733369826751314E-2</v>
      </c>
      <c r="M63" s="421" t="s">
        <v>280</v>
      </c>
      <c r="N63" s="422" t="s">
        <v>38</v>
      </c>
      <c r="O63" s="423">
        <v>13556</v>
      </c>
      <c r="P63" s="424">
        <v>0</v>
      </c>
      <c r="Q63" s="424">
        <v>4862</v>
      </c>
      <c r="R63" s="424">
        <v>0</v>
      </c>
      <c r="S63" s="424">
        <v>0</v>
      </c>
      <c r="T63" s="424">
        <v>25373</v>
      </c>
      <c r="U63" s="424">
        <v>40027</v>
      </c>
      <c r="V63" s="424">
        <v>0</v>
      </c>
      <c r="W63" s="423">
        <v>70262</v>
      </c>
      <c r="X63" s="423">
        <v>83818</v>
      </c>
      <c r="Y63" s="424">
        <v>141583</v>
      </c>
      <c r="Z63" s="423">
        <v>141583</v>
      </c>
      <c r="AA63" s="423">
        <v>211845</v>
      </c>
      <c r="AB63" s="425">
        <v>225401</v>
      </c>
      <c r="AE63" s="426" t="s">
        <v>280</v>
      </c>
      <c r="AF63" s="427" t="s">
        <v>38</v>
      </c>
      <c r="AG63" s="428">
        <v>579545</v>
      </c>
      <c r="AH63" s="429">
        <v>0</v>
      </c>
      <c r="AI63" s="429">
        <v>17132</v>
      </c>
      <c r="AJ63" s="429">
        <v>0</v>
      </c>
      <c r="AK63" s="429">
        <v>0</v>
      </c>
      <c r="AL63" s="429">
        <v>229777</v>
      </c>
      <c r="AM63" s="429">
        <v>377600</v>
      </c>
      <c r="AN63" s="429">
        <v>96175</v>
      </c>
      <c r="AO63" s="428">
        <v>720684</v>
      </c>
      <c r="AP63" s="428">
        <v>1300229</v>
      </c>
      <c r="AQ63" s="430">
        <v>1715840</v>
      </c>
      <c r="AR63" s="428">
        <v>1715840</v>
      </c>
      <c r="AS63" s="428">
        <v>2436524</v>
      </c>
      <c r="AT63" s="429">
        <v>3016069</v>
      </c>
      <c r="AU63" s="431">
        <v>-86389</v>
      </c>
      <c r="AV63" s="430">
        <v>0</v>
      </c>
      <c r="AW63" s="430">
        <v>-5072</v>
      </c>
      <c r="AX63" s="428">
        <v>-91461</v>
      </c>
      <c r="AY63" s="428">
        <v>2345063</v>
      </c>
      <c r="AZ63" s="424">
        <v>-225401</v>
      </c>
      <c r="BA63" s="432">
        <v>-10309</v>
      </c>
      <c r="BB63" s="433">
        <v>2688898</v>
      </c>
    </row>
    <row r="64" spans="1:54">
      <c r="A64" s="434" t="s">
        <v>281</v>
      </c>
      <c r="B64" s="435" t="s">
        <v>40</v>
      </c>
      <c r="C64" s="436">
        <f t="shared" si="5"/>
        <v>0</v>
      </c>
      <c r="D64" s="437">
        <f t="shared" si="5"/>
        <v>0.45033633331469991</v>
      </c>
      <c r="E64" s="437">
        <f t="shared" si="5"/>
        <v>0</v>
      </c>
      <c r="F64" s="437">
        <f t="shared" si="4"/>
        <v>0</v>
      </c>
      <c r="G64" s="437">
        <f t="shared" si="4"/>
        <v>0.14542808190694811</v>
      </c>
      <c r="H64" s="437">
        <f t="shared" si="4"/>
        <v>0.15316753894072369</v>
      </c>
      <c r="I64" s="437">
        <f t="shared" si="4"/>
        <v>-1.0447210517117502E-2</v>
      </c>
      <c r="J64" s="437">
        <f t="shared" si="1"/>
        <v>9.3611628577812425E-2</v>
      </c>
      <c r="K64" s="438">
        <f t="shared" si="2"/>
        <v>0.10933287481096553</v>
      </c>
      <c r="M64" s="421" t="s">
        <v>281</v>
      </c>
      <c r="N64" s="422" t="s">
        <v>40</v>
      </c>
      <c r="O64" s="423">
        <v>71847</v>
      </c>
      <c r="P64" s="424">
        <v>0</v>
      </c>
      <c r="Q64" s="424">
        <v>120841</v>
      </c>
      <c r="R64" s="424">
        <v>0</v>
      </c>
      <c r="S64" s="424">
        <v>0</v>
      </c>
      <c r="T64" s="424">
        <v>87427</v>
      </c>
      <c r="U64" s="424">
        <v>331788</v>
      </c>
      <c r="V64" s="424">
        <v>538</v>
      </c>
      <c r="W64" s="423">
        <v>540594</v>
      </c>
      <c r="X64" s="423">
        <v>612441</v>
      </c>
      <c r="Y64" s="424">
        <v>135326</v>
      </c>
      <c r="Z64" s="423">
        <v>135326</v>
      </c>
      <c r="AA64" s="423">
        <v>675920</v>
      </c>
      <c r="AB64" s="425">
        <v>747767</v>
      </c>
      <c r="AE64" s="426" t="s">
        <v>281</v>
      </c>
      <c r="AF64" s="427" t="s">
        <v>40</v>
      </c>
      <c r="AG64" s="428">
        <v>2409565</v>
      </c>
      <c r="AH64" s="429">
        <v>0</v>
      </c>
      <c r="AI64" s="429">
        <v>268335</v>
      </c>
      <c r="AJ64" s="429">
        <v>0</v>
      </c>
      <c r="AK64" s="429">
        <v>0</v>
      </c>
      <c r="AL64" s="429">
        <v>601170</v>
      </c>
      <c r="AM64" s="429">
        <v>2166177</v>
      </c>
      <c r="AN64" s="429">
        <v>-51497</v>
      </c>
      <c r="AO64" s="428">
        <v>2984185</v>
      </c>
      <c r="AP64" s="428">
        <v>5393750</v>
      </c>
      <c r="AQ64" s="430">
        <v>1445611</v>
      </c>
      <c r="AR64" s="428">
        <v>1445611</v>
      </c>
      <c r="AS64" s="428">
        <v>4429796</v>
      </c>
      <c r="AT64" s="429">
        <v>6839361</v>
      </c>
      <c r="AU64" s="431">
        <v>-1527764</v>
      </c>
      <c r="AV64" s="430">
        <v>0</v>
      </c>
      <c r="AW64" s="430">
        <v>-116851</v>
      </c>
      <c r="AX64" s="428">
        <v>-1644615</v>
      </c>
      <c r="AY64" s="428">
        <v>2785181</v>
      </c>
      <c r="AZ64" s="424">
        <v>-747767</v>
      </c>
      <c r="BA64" s="432">
        <v>-76212</v>
      </c>
      <c r="BB64" s="433">
        <v>4370767</v>
      </c>
    </row>
    <row r="65" spans="1:54">
      <c r="A65" s="434" t="s">
        <v>282</v>
      </c>
      <c r="B65" s="435" t="s">
        <v>42</v>
      </c>
      <c r="C65" s="436">
        <f t="shared" si="5"/>
        <v>0.64955701755266504</v>
      </c>
      <c r="D65" s="437">
        <f t="shared" si="5"/>
        <v>0.5913956101580643</v>
      </c>
      <c r="E65" s="437">
        <f t="shared" si="5"/>
        <v>0.59259259259259256</v>
      </c>
      <c r="F65" s="437">
        <f t="shared" si="4"/>
        <v>0</v>
      </c>
      <c r="G65" s="437">
        <f t="shared" si="4"/>
        <v>0.35852451641925326</v>
      </c>
      <c r="H65" s="437">
        <f t="shared" si="4"/>
        <v>0.36136608927594482</v>
      </c>
      <c r="I65" s="437">
        <f t="shared" si="4"/>
        <v>0.21785745543659013</v>
      </c>
      <c r="J65" s="437">
        <f t="shared" si="1"/>
        <v>0.18006558370387532</v>
      </c>
      <c r="K65" s="438">
        <f t="shared" si="2"/>
        <v>0.44879532330239424</v>
      </c>
      <c r="M65" s="439" t="s">
        <v>282</v>
      </c>
      <c r="N65" s="440" t="s">
        <v>42</v>
      </c>
      <c r="O65" s="441">
        <v>1183178</v>
      </c>
      <c r="P65" s="442">
        <v>323545</v>
      </c>
      <c r="Q65" s="442">
        <v>2763089</v>
      </c>
      <c r="R65" s="442">
        <v>16</v>
      </c>
      <c r="S65" s="442">
        <v>0</v>
      </c>
      <c r="T65" s="442">
        <v>70136</v>
      </c>
      <c r="U65" s="442">
        <v>679017</v>
      </c>
      <c r="V65" s="442">
        <v>14935</v>
      </c>
      <c r="W65" s="441">
        <v>3850738</v>
      </c>
      <c r="X65" s="441">
        <v>5033916</v>
      </c>
      <c r="Y65" s="442">
        <v>161660</v>
      </c>
      <c r="Z65" s="441">
        <v>161660</v>
      </c>
      <c r="AA65" s="441">
        <v>4012398</v>
      </c>
      <c r="AB65" s="443">
        <v>5195576</v>
      </c>
      <c r="AE65" s="444" t="s">
        <v>282</v>
      </c>
      <c r="AF65" s="445" t="s">
        <v>42</v>
      </c>
      <c r="AG65" s="446">
        <v>3365448</v>
      </c>
      <c r="AH65" s="447">
        <v>498101</v>
      </c>
      <c r="AI65" s="447">
        <v>4672150</v>
      </c>
      <c r="AJ65" s="447">
        <v>27</v>
      </c>
      <c r="AK65" s="447">
        <v>0</v>
      </c>
      <c r="AL65" s="447">
        <v>195624</v>
      </c>
      <c r="AM65" s="447">
        <v>1879028</v>
      </c>
      <c r="AN65" s="447">
        <v>68554</v>
      </c>
      <c r="AO65" s="446">
        <v>7313484</v>
      </c>
      <c r="AP65" s="446">
        <v>10678932</v>
      </c>
      <c r="AQ65" s="448">
        <v>897784</v>
      </c>
      <c r="AR65" s="446">
        <v>897784</v>
      </c>
      <c r="AS65" s="446">
        <v>8211268</v>
      </c>
      <c r="AT65" s="447">
        <v>11576716</v>
      </c>
      <c r="AU65" s="449">
        <v>-2089072</v>
      </c>
      <c r="AV65" s="448">
        <v>-27927</v>
      </c>
      <c r="AW65" s="448">
        <v>-146424</v>
      </c>
      <c r="AX65" s="446">
        <v>-2263423</v>
      </c>
      <c r="AY65" s="446">
        <v>5947845</v>
      </c>
      <c r="AZ65" s="442">
        <v>-5195576</v>
      </c>
      <c r="BA65" s="450">
        <v>-499411</v>
      </c>
      <c r="BB65" s="451">
        <v>3618306</v>
      </c>
    </row>
    <row r="66" spans="1:54">
      <c r="A66" s="434" t="s">
        <v>283</v>
      </c>
      <c r="B66" s="435" t="s">
        <v>43</v>
      </c>
      <c r="C66" s="436">
        <f t="shared" si="5"/>
        <v>0</v>
      </c>
      <c r="D66" s="437">
        <f t="shared" si="5"/>
        <v>0</v>
      </c>
      <c r="E66" s="437">
        <f t="shared" si="5"/>
        <v>0</v>
      </c>
      <c r="F66" s="437">
        <f t="shared" si="4"/>
        <v>0</v>
      </c>
      <c r="G66" s="437">
        <f t="shared" si="4"/>
        <v>0</v>
      </c>
      <c r="H66" s="437">
        <f t="shared" si="4"/>
        <v>0</v>
      </c>
      <c r="I66" s="437">
        <f t="shared" si="4"/>
        <v>0</v>
      </c>
      <c r="J66" s="437">
        <f t="shared" si="1"/>
        <v>0</v>
      </c>
      <c r="K66" s="438">
        <f t="shared" si="2"/>
        <v>0</v>
      </c>
      <c r="M66" s="421" t="s">
        <v>283</v>
      </c>
      <c r="N66" s="422" t="s">
        <v>43</v>
      </c>
      <c r="O66" s="423">
        <v>0</v>
      </c>
      <c r="P66" s="424">
        <v>0</v>
      </c>
      <c r="Q66" s="424">
        <v>0</v>
      </c>
      <c r="R66" s="424">
        <v>0</v>
      </c>
      <c r="S66" s="424">
        <v>0</v>
      </c>
      <c r="T66" s="424">
        <v>0</v>
      </c>
      <c r="U66" s="424">
        <v>0</v>
      </c>
      <c r="V66" s="424">
        <v>0</v>
      </c>
      <c r="W66" s="423">
        <v>0</v>
      </c>
      <c r="X66" s="423">
        <v>0</v>
      </c>
      <c r="Y66" s="424">
        <v>0</v>
      </c>
      <c r="Z66" s="423">
        <v>0</v>
      </c>
      <c r="AA66" s="423">
        <v>0</v>
      </c>
      <c r="AB66" s="425">
        <v>0</v>
      </c>
      <c r="AE66" s="426" t="s">
        <v>283</v>
      </c>
      <c r="AF66" s="427" t="s">
        <v>43</v>
      </c>
      <c r="AG66" s="428">
        <v>891116</v>
      </c>
      <c r="AH66" s="429">
        <v>0</v>
      </c>
      <c r="AI66" s="429">
        <v>104116</v>
      </c>
      <c r="AJ66" s="429">
        <v>0</v>
      </c>
      <c r="AK66" s="429">
        <v>0</v>
      </c>
      <c r="AL66" s="429">
        <v>0</v>
      </c>
      <c r="AM66" s="429">
        <v>0</v>
      </c>
      <c r="AN66" s="429">
        <v>0</v>
      </c>
      <c r="AO66" s="428">
        <v>104116</v>
      </c>
      <c r="AP66" s="428">
        <v>995232</v>
      </c>
      <c r="AQ66" s="430">
        <v>0</v>
      </c>
      <c r="AR66" s="428">
        <v>0</v>
      </c>
      <c r="AS66" s="428">
        <v>104116</v>
      </c>
      <c r="AT66" s="429">
        <v>995232</v>
      </c>
      <c r="AU66" s="431">
        <v>0</v>
      </c>
      <c r="AV66" s="430">
        <v>0</v>
      </c>
      <c r="AW66" s="430">
        <v>0</v>
      </c>
      <c r="AX66" s="428">
        <v>0</v>
      </c>
      <c r="AY66" s="428">
        <v>104116</v>
      </c>
      <c r="AZ66" s="424">
        <v>0</v>
      </c>
      <c r="BA66" s="432">
        <v>0</v>
      </c>
      <c r="BB66" s="433">
        <v>995232</v>
      </c>
    </row>
    <row r="67" spans="1:54">
      <c r="A67" s="434" t="s">
        <v>284</v>
      </c>
      <c r="B67" s="435" t="s">
        <v>44</v>
      </c>
      <c r="C67" s="436">
        <f t="shared" si="5"/>
        <v>0</v>
      </c>
      <c r="D67" s="437">
        <f t="shared" si="5"/>
        <v>0</v>
      </c>
      <c r="E67" s="437">
        <f t="shared" si="5"/>
        <v>0</v>
      </c>
      <c r="F67" s="437">
        <f t="shared" si="4"/>
        <v>0</v>
      </c>
      <c r="G67" s="437">
        <f t="shared" si="4"/>
        <v>0</v>
      </c>
      <c r="H67" s="437">
        <f t="shared" si="4"/>
        <v>0</v>
      </c>
      <c r="I67" s="437">
        <f t="shared" si="4"/>
        <v>0</v>
      </c>
      <c r="J67" s="437">
        <f t="shared" si="1"/>
        <v>0</v>
      </c>
      <c r="K67" s="438">
        <f t="shared" si="2"/>
        <v>0</v>
      </c>
      <c r="M67" s="421" t="s">
        <v>284</v>
      </c>
      <c r="N67" s="422" t="s">
        <v>44</v>
      </c>
      <c r="O67" s="423">
        <v>0</v>
      </c>
      <c r="P67" s="424">
        <v>0</v>
      </c>
      <c r="Q67" s="424">
        <v>0</v>
      </c>
      <c r="R67" s="424">
        <v>0</v>
      </c>
      <c r="S67" s="424">
        <v>0</v>
      </c>
      <c r="T67" s="424">
        <v>0</v>
      </c>
      <c r="U67" s="424">
        <v>0</v>
      </c>
      <c r="V67" s="424">
        <v>0</v>
      </c>
      <c r="W67" s="423">
        <v>0</v>
      </c>
      <c r="X67" s="423">
        <v>0</v>
      </c>
      <c r="Y67" s="424">
        <v>0</v>
      </c>
      <c r="Z67" s="423">
        <v>0</v>
      </c>
      <c r="AA67" s="423">
        <v>0</v>
      </c>
      <c r="AB67" s="425">
        <v>0</v>
      </c>
      <c r="AE67" s="426" t="s">
        <v>284</v>
      </c>
      <c r="AF67" s="427" t="s">
        <v>44</v>
      </c>
      <c r="AG67" s="428">
        <v>0</v>
      </c>
      <c r="AH67" s="429">
        <v>0</v>
      </c>
      <c r="AI67" s="429">
        <v>0</v>
      </c>
      <c r="AJ67" s="429">
        <v>0</v>
      </c>
      <c r="AK67" s="429">
        <v>0</v>
      </c>
      <c r="AL67" s="429">
        <v>4296588</v>
      </c>
      <c r="AM67" s="429">
        <v>24979453</v>
      </c>
      <c r="AN67" s="429">
        <v>0</v>
      </c>
      <c r="AO67" s="428">
        <v>29276041</v>
      </c>
      <c r="AP67" s="428">
        <v>29276041</v>
      </c>
      <c r="AQ67" s="430">
        <v>0</v>
      </c>
      <c r="AR67" s="428">
        <v>0</v>
      </c>
      <c r="AS67" s="428">
        <v>29276041</v>
      </c>
      <c r="AT67" s="429">
        <v>29276041</v>
      </c>
      <c r="AU67" s="431">
        <v>0</v>
      </c>
      <c r="AV67" s="430">
        <v>0</v>
      </c>
      <c r="AW67" s="430">
        <v>0</v>
      </c>
      <c r="AX67" s="428">
        <v>0</v>
      </c>
      <c r="AY67" s="428">
        <v>29276041</v>
      </c>
      <c r="AZ67" s="424">
        <v>0</v>
      </c>
      <c r="BA67" s="432">
        <v>0</v>
      </c>
      <c r="BB67" s="433">
        <v>29276041</v>
      </c>
    </row>
    <row r="68" spans="1:54">
      <c r="A68" s="434" t="s">
        <v>285</v>
      </c>
      <c r="B68" s="435" t="s">
        <v>45</v>
      </c>
      <c r="C68" s="436">
        <f t="shared" si="5"/>
        <v>0</v>
      </c>
      <c r="D68" s="437">
        <f t="shared" si="5"/>
        <v>0</v>
      </c>
      <c r="E68" s="437">
        <f t="shared" si="5"/>
        <v>0</v>
      </c>
      <c r="F68" s="437">
        <f t="shared" si="4"/>
        <v>0</v>
      </c>
      <c r="G68" s="437">
        <f t="shared" si="4"/>
        <v>0</v>
      </c>
      <c r="H68" s="437">
        <f t="shared" si="4"/>
        <v>0</v>
      </c>
      <c r="I68" s="437">
        <f t="shared" si="4"/>
        <v>0</v>
      </c>
      <c r="J68" s="437">
        <f t="shared" si="1"/>
        <v>0</v>
      </c>
      <c r="K68" s="438">
        <f t="shared" si="2"/>
        <v>0</v>
      </c>
      <c r="M68" s="421" t="s">
        <v>285</v>
      </c>
      <c r="N68" s="422" t="s">
        <v>45</v>
      </c>
      <c r="O68" s="423">
        <v>0</v>
      </c>
      <c r="P68" s="424">
        <v>0</v>
      </c>
      <c r="Q68" s="424">
        <v>0</v>
      </c>
      <c r="R68" s="424">
        <v>0</v>
      </c>
      <c r="S68" s="424">
        <v>0</v>
      </c>
      <c r="T68" s="424">
        <v>0</v>
      </c>
      <c r="U68" s="424">
        <v>0</v>
      </c>
      <c r="V68" s="424">
        <v>0</v>
      </c>
      <c r="W68" s="423">
        <v>0</v>
      </c>
      <c r="X68" s="423">
        <v>0</v>
      </c>
      <c r="Y68" s="424">
        <v>0</v>
      </c>
      <c r="Z68" s="423">
        <v>0</v>
      </c>
      <c r="AA68" s="423">
        <v>0</v>
      </c>
      <c r="AB68" s="425">
        <v>0</v>
      </c>
      <c r="AE68" s="426" t="s">
        <v>285</v>
      </c>
      <c r="AF68" s="427" t="s">
        <v>45</v>
      </c>
      <c r="AG68" s="428">
        <v>3699380</v>
      </c>
      <c r="AH68" s="429">
        <v>0</v>
      </c>
      <c r="AI68" s="429">
        <v>0</v>
      </c>
      <c r="AJ68" s="429">
        <v>0</v>
      </c>
      <c r="AK68" s="429">
        <v>0</v>
      </c>
      <c r="AL68" s="429">
        <v>1332636</v>
      </c>
      <c r="AM68" s="429">
        <v>6151946</v>
      </c>
      <c r="AN68" s="429">
        <v>0</v>
      </c>
      <c r="AO68" s="428">
        <v>7484582</v>
      </c>
      <c r="AP68" s="428">
        <v>11183962</v>
      </c>
      <c r="AQ68" s="430">
        <v>0</v>
      </c>
      <c r="AR68" s="428">
        <v>0</v>
      </c>
      <c r="AS68" s="428">
        <v>7484582</v>
      </c>
      <c r="AT68" s="429">
        <v>11183962</v>
      </c>
      <c r="AU68" s="431">
        <v>0</v>
      </c>
      <c r="AV68" s="430">
        <v>0</v>
      </c>
      <c r="AW68" s="430">
        <v>0</v>
      </c>
      <c r="AX68" s="428">
        <v>0</v>
      </c>
      <c r="AY68" s="428">
        <v>7484582</v>
      </c>
      <c r="AZ68" s="424">
        <v>0</v>
      </c>
      <c r="BA68" s="432">
        <v>0</v>
      </c>
      <c r="BB68" s="433">
        <v>11183962</v>
      </c>
    </row>
    <row r="69" spans="1:54">
      <c r="A69" s="434" t="s">
        <v>286</v>
      </c>
      <c r="B69" s="435" t="s">
        <v>46</v>
      </c>
      <c r="C69" s="436">
        <f t="shared" si="5"/>
        <v>0</v>
      </c>
      <c r="D69" s="437">
        <f t="shared" si="5"/>
        <v>0</v>
      </c>
      <c r="E69" s="437">
        <f t="shared" si="5"/>
        <v>0</v>
      </c>
      <c r="F69" s="437">
        <f t="shared" si="4"/>
        <v>0</v>
      </c>
      <c r="G69" s="437">
        <f t="shared" si="4"/>
        <v>0</v>
      </c>
      <c r="H69" s="437">
        <f t="shared" si="4"/>
        <v>0</v>
      </c>
      <c r="I69" s="437">
        <f t="shared" si="4"/>
        <v>0</v>
      </c>
      <c r="J69" s="437">
        <f t="shared" si="1"/>
        <v>0</v>
      </c>
      <c r="K69" s="438">
        <f t="shared" si="2"/>
        <v>0</v>
      </c>
      <c r="M69" s="421" t="s">
        <v>286</v>
      </c>
      <c r="N69" s="422" t="s">
        <v>46</v>
      </c>
      <c r="O69" s="423">
        <v>0</v>
      </c>
      <c r="P69" s="424">
        <v>0</v>
      </c>
      <c r="Q69" s="424">
        <v>0</v>
      </c>
      <c r="R69" s="424">
        <v>0</v>
      </c>
      <c r="S69" s="424">
        <v>0</v>
      </c>
      <c r="T69" s="424">
        <v>0</v>
      </c>
      <c r="U69" s="424">
        <v>0</v>
      </c>
      <c r="V69" s="424">
        <v>0</v>
      </c>
      <c r="W69" s="423">
        <v>0</v>
      </c>
      <c r="X69" s="423">
        <v>0</v>
      </c>
      <c r="Y69" s="424">
        <v>0</v>
      </c>
      <c r="Z69" s="423">
        <v>0</v>
      </c>
      <c r="AA69" s="423">
        <v>0</v>
      </c>
      <c r="AB69" s="425">
        <v>0</v>
      </c>
      <c r="AE69" s="426" t="s">
        <v>286</v>
      </c>
      <c r="AF69" s="427" t="s">
        <v>46</v>
      </c>
      <c r="AG69" s="428">
        <v>0</v>
      </c>
      <c r="AH69" s="429">
        <v>0</v>
      </c>
      <c r="AI69" s="429">
        <v>0</v>
      </c>
      <c r="AJ69" s="429">
        <v>0</v>
      </c>
      <c r="AK69" s="429">
        <v>0</v>
      </c>
      <c r="AL69" s="429">
        <v>12235129</v>
      </c>
      <c r="AM69" s="429">
        <v>11085</v>
      </c>
      <c r="AN69" s="429">
        <v>0</v>
      </c>
      <c r="AO69" s="428">
        <v>12246214</v>
      </c>
      <c r="AP69" s="428">
        <v>12246214</v>
      </c>
      <c r="AQ69" s="430">
        <v>0</v>
      </c>
      <c r="AR69" s="428">
        <v>0</v>
      </c>
      <c r="AS69" s="428">
        <v>12246214</v>
      </c>
      <c r="AT69" s="429">
        <v>12246214</v>
      </c>
      <c r="AU69" s="431">
        <v>0</v>
      </c>
      <c r="AV69" s="430">
        <v>0</v>
      </c>
      <c r="AW69" s="430">
        <v>0</v>
      </c>
      <c r="AX69" s="428">
        <v>0</v>
      </c>
      <c r="AY69" s="428">
        <v>12246214</v>
      </c>
      <c r="AZ69" s="424">
        <v>0</v>
      </c>
      <c r="BA69" s="432">
        <v>0</v>
      </c>
      <c r="BB69" s="433">
        <v>12246214</v>
      </c>
    </row>
    <row r="70" spans="1:54">
      <c r="A70" s="434" t="s">
        <v>287</v>
      </c>
      <c r="B70" s="435" t="s">
        <v>47</v>
      </c>
      <c r="C70" s="436">
        <f t="shared" si="5"/>
        <v>0</v>
      </c>
      <c r="D70" s="437">
        <f t="shared" si="5"/>
        <v>0</v>
      </c>
      <c r="E70" s="437">
        <f t="shared" si="5"/>
        <v>0</v>
      </c>
      <c r="F70" s="437">
        <f t="shared" si="4"/>
        <v>0</v>
      </c>
      <c r="G70" s="437">
        <f t="shared" si="4"/>
        <v>0</v>
      </c>
      <c r="H70" s="437">
        <f t="shared" si="4"/>
        <v>0</v>
      </c>
      <c r="I70" s="437">
        <f t="shared" si="4"/>
        <v>0</v>
      </c>
      <c r="J70" s="437">
        <f t="shared" si="1"/>
        <v>0</v>
      </c>
      <c r="K70" s="438">
        <f t="shared" si="2"/>
        <v>0</v>
      </c>
      <c r="M70" s="421" t="s">
        <v>287</v>
      </c>
      <c r="N70" s="422" t="s">
        <v>47</v>
      </c>
      <c r="O70" s="423">
        <v>0</v>
      </c>
      <c r="P70" s="424">
        <v>0</v>
      </c>
      <c r="Q70" s="424">
        <v>0</v>
      </c>
      <c r="R70" s="424">
        <v>0</v>
      </c>
      <c r="S70" s="424">
        <v>0</v>
      </c>
      <c r="T70" s="424">
        <v>0</v>
      </c>
      <c r="U70" s="424">
        <v>0</v>
      </c>
      <c r="V70" s="424">
        <v>0</v>
      </c>
      <c r="W70" s="423">
        <v>0</v>
      </c>
      <c r="X70" s="423">
        <v>0</v>
      </c>
      <c r="Y70" s="424">
        <v>0</v>
      </c>
      <c r="Z70" s="423">
        <v>0</v>
      </c>
      <c r="AA70" s="423">
        <v>0</v>
      </c>
      <c r="AB70" s="425">
        <v>0</v>
      </c>
      <c r="AE70" s="426" t="s">
        <v>287</v>
      </c>
      <c r="AF70" s="427" t="s">
        <v>47</v>
      </c>
      <c r="AG70" s="428">
        <v>0</v>
      </c>
      <c r="AH70" s="429">
        <v>0</v>
      </c>
      <c r="AI70" s="429">
        <v>0</v>
      </c>
      <c r="AJ70" s="429">
        <v>0</v>
      </c>
      <c r="AK70" s="429">
        <v>0</v>
      </c>
      <c r="AL70" s="429">
        <v>2685815</v>
      </c>
      <c r="AM70" s="429">
        <v>5444537</v>
      </c>
      <c r="AN70" s="429">
        <v>0</v>
      </c>
      <c r="AO70" s="428">
        <v>8130352</v>
      </c>
      <c r="AP70" s="428">
        <v>8130352</v>
      </c>
      <c r="AQ70" s="430">
        <v>0</v>
      </c>
      <c r="AR70" s="428">
        <v>0</v>
      </c>
      <c r="AS70" s="428">
        <v>8130352</v>
      </c>
      <c r="AT70" s="429">
        <v>8130352</v>
      </c>
      <c r="AU70" s="431">
        <v>0</v>
      </c>
      <c r="AV70" s="430">
        <v>0</v>
      </c>
      <c r="AW70" s="430">
        <v>0</v>
      </c>
      <c r="AX70" s="428">
        <v>0</v>
      </c>
      <c r="AY70" s="428">
        <v>8130352</v>
      </c>
      <c r="AZ70" s="424">
        <v>0</v>
      </c>
      <c r="BA70" s="432">
        <v>0</v>
      </c>
      <c r="BB70" s="433">
        <v>8130352</v>
      </c>
    </row>
    <row r="71" spans="1:54">
      <c r="A71" s="434" t="s">
        <v>288</v>
      </c>
      <c r="B71" s="435" t="s">
        <v>48</v>
      </c>
      <c r="C71" s="436">
        <f t="shared" si="5"/>
        <v>0</v>
      </c>
      <c r="D71" s="437">
        <f t="shared" si="5"/>
        <v>0</v>
      </c>
      <c r="E71" s="437">
        <f t="shared" si="5"/>
        <v>0</v>
      </c>
      <c r="F71" s="437">
        <f t="shared" si="4"/>
        <v>0</v>
      </c>
      <c r="G71" s="437">
        <f t="shared" si="4"/>
        <v>0</v>
      </c>
      <c r="H71" s="437">
        <f t="shared" si="4"/>
        <v>0</v>
      </c>
      <c r="I71" s="437">
        <f t="shared" si="4"/>
        <v>0</v>
      </c>
      <c r="J71" s="437">
        <f t="shared" ref="J71:J112" si="6">IF(AR71=0,0,Z71/AR71)</f>
        <v>0</v>
      </c>
      <c r="K71" s="438">
        <f t="shared" ref="K71:K112" si="7">IF(AT71=0,0,AB71/AT71)</f>
        <v>0</v>
      </c>
      <c r="M71" s="454" t="s">
        <v>288</v>
      </c>
      <c r="N71" s="455" t="s">
        <v>48</v>
      </c>
      <c r="O71" s="456">
        <v>0</v>
      </c>
      <c r="P71" s="457">
        <v>0</v>
      </c>
      <c r="Q71" s="457">
        <v>0</v>
      </c>
      <c r="R71" s="457">
        <v>0</v>
      </c>
      <c r="S71" s="457">
        <v>0</v>
      </c>
      <c r="T71" s="457">
        <v>0</v>
      </c>
      <c r="U71" s="457">
        <v>0</v>
      </c>
      <c r="V71" s="457">
        <v>0</v>
      </c>
      <c r="W71" s="456">
        <v>0</v>
      </c>
      <c r="X71" s="456">
        <v>0</v>
      </c>
      <c r="Y71" s="457">
        <v>0</v>
      </c>
      <c r="Z71" s="456">
        <v>0</v>
      </c>
      <c r="AA71" s="456">
        <v>0</v>
      </c>
      <c r="AB71" s="458">
        <v>0</v>
      </c>
      <c r="AE71" s="459" t="s">
        <v>288</v>
      </c>
      <c r="AF71" s="460" t="s">
        <v>48</v>
      </c>
      <c r="AG71" s="461">
        <v>14926305</v>
      </c>
      <c r="AH71" s="462">
        <v>5362</v>
      </c>
      <c r="AI71" s="462">
        <v>5353504</v>
      </c>
      <c r="AJ71" s="462">
        <v>0</v>
      </c>
      <c r="AK71" s="462">
        <v>0</v>
      </c>
      <c r="AL71" s="462">
        <v>0</v>
      </c>
      <c r="AM71" s="462">
        <v>0</v>
      </c>
      <c r="AN71" s="462">
        <v>0</v>
      </c>
      <c r="AO71" s="461">
        <v>5358866</v>
      </c>
      <c r="AP71" s="461">
        <v>20285171</v>
      </c>
      <c r="AQ71" s="463">
        <v>59034</v>
      </c>
      <c r="AR71" s="461">
        <v>59034</v>
      </c>
      <c r="AS71" s="461">
        <v>5417900</v>
      </c>
      <c r="AT71" s="462">
        <v>20344205</v>
      </c>
      <c r="AU71" s="464">
        <v>-1539</v>
      </c>
      <c r="AV71" s="463">
        <v>0</v>
      </c>
      <c r="AW71" s="463">
        <v>0</v>
      </c>
      <c r="AX71" s="461">
        <v>-1539</v>
      </c>
      <c r="AY71" s="461">
        <v>5416361</v>
      </c>
      <c r="AZ71" s="457">
        <v>0</v>
      </c>
      <c r="BA71" s="465">
        <v>0</v>
      </c>
      <c r="BB71" s="466">
        <v>20342666</v>
      </c>
    </row>
    <row r="72" spans="1:54">
      <c r="A72" s="434" t="s">
        <v>289</v>
      </c>
      <c r="B72" s="435" t="s">
        <v>49</v>
      </c>
      <c r="C72" s="436">
        <f t="shared" si="5"/>
        <v>0</v>
      </c>
      <c r="D72" s="437">
        <f t="shared" si="5"/>
        <v>0</v>
      </c>
      <c r="E72" s="437">
        <f t="shared" si="5"/>
        <v>0</v>
      </c>
      <c r="F72" s="437">
        <f t="shared" si="4"/>
        <v>0</v>
      </c>
      <c r="G72" s="437">
        <f t="shared" si="4"/>
        <v>0</v>
      </c>
      <c r="H72" s="437">
        <f t="shared" si="4"/>
        <v>0</v>
      </c>
      <c r="I72" s="437">
        <f t="shared" si="4"/>
        <v>0</v>
      </c>
      <c r="J72" s="437">
        <f t="shared" si="6"/>
        <v>0</v>
      </c>
      <c r="K72" s="438">
        <f t="shared" si="7"/>
        <v>0</v>
      </c>
      <c r="M72" s="421" t="s">
        <v>289</v>
      </c>
      <c r="N72" s="422" t="s">
        <v>49</v>
      </c>
      <c r="O72" s="423">
        <v>0</v>
      </c>
      <c r="P72" s="424">
        <v>0</v>
      </c>
      <c r="Q72" s="424">
        <v>0</v>
      </c>
      <c r="R72" s="424">
        <v>0</v>
      </c>
      <c r="S72" s="424">
        <v>0</v>
      </c>
      <c r="T72" s="424">
        <v>0</v>
      </c>
      <c r="U72" s="424">
        <v>0</v>
      </c>
      <c r="V72" s="424">
        <v>0</v>
      </c>
      <c r="W72" s="423">
        <v>0</v>
      </c>
      <c r="X72" s="423">
        <v>0</v>
      </c>
      <c r="Y72" s="424">
        <v>0</v>
      </c>
      <c r="Z72" s="423">
        <v>0</v>
      </c>
      <c r="AA72" s="423">
        <v>0</v>
      </c>
      <c r="AB72" s="425">
        <v>0</v>
      </c>
      <c r="AE72" s="426" t="s">
        <v>289</v>
      </c>
      <c r="AF72" s="427" t="s">
        <v>49</v>
      </c>
      <c r="AG72" s="428">
        <v>2746441</v>
      </c>
      <c r="AH72" s="429">
        <v>1392</v>
      </c>
      <c r="AI72" s="429">
        <v>1541626</v>
      </c>
      <c r="AJ72" s="429">
        <v>0</v>
      </c>
      <c r="AK72" s="429">
        <v>0</v>
      </c>
      <c r="AL72" s="429">
        <v>0</v>
      </c>
      <c r="AM72" s="429">
        <v>0</v>
      </c>
      <c r="AN72" s="429">
        <v>0</v>
      </c>
      <c r="AO72" s="428">
        <v>1543018</v>
      </c>
      <c r="AP72" s="428">
        <v>4289459</v>
      </c>
      <c r="AQ72" s="430">
        <v>1798</v>
      </c>
      <c r="AR72" s="428">
        <v>1798</v>
      </c>
      <c r="AS72" s="428">
        <v>1544816</v>
      </c>
      <c r="AT72" s="429">
        <v>4291257</v>
      </c>
      <c r="AU72" s="431">
        <v>-214</v>
      </c>
      <c r="AV72" s="430">
        <v>0</v>
      </c>
      <c r="AW72" s="430">
        <v>0</v>
      </c>
      <c r="AX72" s="428">
        <v>-214</v>
      </c>
      <c r="AY72" s="428">
        <v>1544602</v>
      </c>
      <c r="AZ72" s="424">
        <v>0</v>
      </c>
      <c r="BA72" s="432">
        <v>0</v>
      </c>
      <c r="BB72" s="433">
        <v>4291043</v>
      </c>
    </row>
    <row r="73" spans="1:54">
      <c r="A73" s="434" t="s">
        <v>290</v>
      </c>
      <c r="B73" s="435" t="s">
        <v>50</v>
      </c>
      <c r="C73" s="436">
        <f t="shared" si="5"/>
        <v>0</v>
      </c>
      <c r="D73" s="437">
        <f t="shared" si="5"/>
        <v>0</v>
      </c>
      <c r="E73" s="437">
        <f t="shared" si="5"/>
        <v>0</v>
      </c>
      <c r="F73" s="437">
        <f t="shared" si="4"/>
        <v>0</v>
      </c>
      <c r="G73" s="437">
        <f t="shared" si="4"/>
        <v>0</v>
      </c>
      <c r="H73" s="437">
        <f t="shared" si="4"/>
        <v>0</v>
      </c>
      <c r="I73" s="437">
        <f t="shared" si="4"/>
        <v>0</v>
      </c>
      <c r="J73" s="437">
        <f t="shared" si="6"/>
        <v>0</v>
      </c>
      <c r="K73" s="438">
        <f t="shared" si="7"/>
        <v>0</v>
      </c>
      <c r="M73" s="421" t="s">
        <v>290</v>
      </c>
      <c r="N73" s="422" t="s">
        <v>50</v>
      </c>
      <c r="O73" s="423">
        <v>0</v>
      </c>
      <c r="P73" s="424">
        <v>0</v>
      </c>
      <c r="Q73" s="424">
        <v>0</v>
      </c>
      <c r="R73" s="424">
        <v>0</v>
      </c>
      <c r="S73" s="424">
        <v>0</v>
      </c>
      <c r="T73" s="424">
        <v>0</v>
      </c>
      <c r="U73" s="424">
        <v>0</v>
      </c>
      <c r="V73" s="424">
        <v>0</v>
      </c>
      <c r="W73" s="423">
        <v>0</v>
      </c>
      <c r="X73" s="423">
        <v>0</v>
      </c>
      <c r="Y73" s="424">
        <v>0</v>
      </c>
      <c r="Z73" s="423">
        <v>0</v>
      </c>
      <c r="AA73" s="423">
        <v>0</v>
      </c>
      <c r="AB73" s="425">
        <v>0</v>
      </c>
      <c r="AE73" s="426" t="s">
        <v>290</v>
      </c>
      <c r="AF73" s="427" t="s">
        <v>50</v>
      </c>
      <c r="AG73" s="428">
        <v>2833505</v>
      </c>
      <c r="AH73" s="429">
        <v>2686</v>
      </c>
      <c r="AI73" s="429">
        <v>1902465</v>
      </c>
      <c r="AJ73" s="429">
        <v>-307276</v>
      </c>
      <c r="AK73" s="429">
        <v>94876</v>
      </c>
      <c r="AL73" s="429">
        <v>0</v>
      </c>
      <c r="AM73" s="429">
        <v>0</v>
      </c>
      <c r="AN73" s="429">
        <v>0</v>
      </c>
      <c r="AO73" s="428">
        <v>1692751</v>
      </c>
      <c r="AP73" s="428">
        <v>4526256</v>
      </c>
      <c r="AQ73" s="430">
        <v>20868</v>
      </c>
      <c r="AR73" s="428">
        <v>20868</v>
      </c>
      <c r="AS73" s="428">
        <v>1713619</v>
      </c>
      <c r="AT73" s="429">
        <v>4547124</v>
      </c>
      <c r="AU73" s="431">
        <v>-1534</v>
      </c>
      <c r="AV73" s="430">
        <v>0</v>
      </c>
      <c r="AW73" s="430">
        <v>0</v>
      </c>
      <c r="AX73" s="428">
        <v>-1534</v>
      </c>
      <c r="AY73" s="428">
        <v>1712085</v>
      </c>
      <c r="AZ73" s="424">
        <v>0</v>
      </c>
      <c r="BA73" s="432">
        <v>0</v>
      </c>
      <c r="BB73" s="433">
        <v>4545590</v>
      </c>
    </row>
    <row r="74" spans="1:54">
      <c r="A74" s="434" t="s">
        <v>291</v>
      </c>
      <c r="B74" s="435" t="s">
        <v>51</v>
      </c>
      <c r="C74" s="436">
        <f t="shared" si="5"/>
        <v>0</v>
      </c>
      <c r="D74" s="437">
        <f t="shared" si="5"/>
        <v>0</v>
      </c>
      <c r="E74" s="437">
        <f t="shared" si="5"/>
        <v>0</v>
      </c>
      <c r="F74" s="437">
        <f t="shared" si="4"/>
        <v>0</v>
      </c>
      <c r="G74" s="437">
        <f t="shared" si="4"/>
        <v>0</v>
      </c>
      <c r="H74" s="437">
        <f t="shared" si="4"/>
        <v>0</v>
      </c>
      <c r="I74" s="437">
        <f t="shared" si="4"/>
        <v>0</v>
      </c>
      <c r="J74" s="437">
        <f t="shared" si="6"/>
        <v>0</v>
      </c>
      <c r="K74" s="438">
        <f t="shared" si="7"/>
        <v>0</v>
      </c>
      <c r="M74" s="421" t="s">
        <v>291</v>
      </c>
      <c r="N74" s="422" t="s">
        <v>51</v>
      </c>
      <c r="O74" s="423">
        <v>0</v>
      </c>
      <c r="P74" s="424">
        <v>0</v>
      </c>
      <c r="Q74" s="424">
        <v>0</v>
      </c>
      <c r="R74" s="424">
        <v>0</v>
      </c>
      <c r="S74" s="424">
        <v>0</v>
      </c>
      <c r="T74" s="424">
        <v>0</v>
      </c>
      <c r="U74" s="424">
        <v>0</v>
      </c>
      <c r="V74" s="424">
        <v>0</v>
      </c>
      <c r="W74" s="423">
        <v>0</v>
      </c>
      <c r="X74" s="423">
        <v>0</v>
      </c>
      <c r="Y74" s="424">
        <v>0</v>
      </c>
      <c r="Z74" s="423">
        <v>0</v>
      </c>
      <c r="AA74" s="423">
        <v>0</v>
      </c>
      <c r="AB74" s="425">
        <v>0</v>
      </c>
      <c r="AE74" s="426" t="s">
        <v>291</v>
      </c>
      <c r="AF74" s="427" t="s">
        <v>51</v>
      </c>
      <c r="AG74" s="428">
        <v>3817263</v>
      </c>
      <c r="AH74" s="429">
        <v>0</v>
      </c>
      <c r="AI74" s="429">
        <v>292863</v>
      </c>
      <c r="AJ74" s="429">
        <v>647716</v>
      </c>
      <c r="AK74" s="429">
        <v>135936</v>
      </c>
      <c r="AL74" s="429">
        <v>0</v>
      </c>
      <c r="AM74" s="429">
        <v>0</v>
      </c>
      <c r="AN74" s="429">
        <v>0</v>
      </c>
      <c r="AO74" s="428">
        <v>1076515</v>
      </c>
      <c r="AP74" s="428">
        <v>4893778</v>
      </c>
      <c r="AQ74" s="430">
        <v>8508</v>
      </c>
      <c r="AR74" s="428">
        <v>8508</v>
      </c>
      <c r="AS74" s="428">
        <v>1085023</v>
      </c>
      <c r="AT74" s="429">
        <v>4902286</v>
      </c>
      <c r="AU74" s="431">
        <v>-306</v>
      </c>
      <c r="AV74" s="430">
        <v>0</v>
      </c>
      <c r="AW74" s="430">
        <v>0</v>
      </c>
      <c r="AX74" s="428">
        <v>-306</v>
      </c>
      <c r="AY74" s="428">
        <v>1084717</v>
      </c>
      <c r="AZ74" s="424">
        <v>0</v>
      </c>
      <c r="BA74" s="432">
        <v>0</v>
      </c>
      <c r="BB74" s="433">
        <v>4901980</v>
      </c>
    </row>
    <row r="75" spans="1:54">
      <c r="A75" s="434" t="s">
        <v>292</v>
      </c>
      <c r="B75" s="435" t="s">
        <v>52</v>
      </c>
      <c r="C75" s="436">
        <f t="shared" si="5"/>
        <v>0</v>
      </c>
      <c r="D75" s="437">
        <f t="shared" si="5"/>
        <v>-42.669026588798609</v>
      </c>
      <c r="E75" s="437">
        <f t="shared" si="5"/>
        <v>0</v>
      </c>
      <c r="F75" s="437">
        <f t="shared" si="4"/>
        <v>0</v>
      </c>
      <c r="G75" s="437">
        <f t="shared" si="4"/>
        <v>0</v>
      </c>
      <c r="H75" s="437">
        <f t="shared" si="4"/>
        <v>-22.691765958177385</v>
      </c>
      <c r="I75" s="437">
        <f t="shared" si="4"/>
        <v>0</v>
      </c>
      <c r="J75" s="437">
        <f t="shared" si="6"/>
        <v>6.4896381201867781</v>
      </c>
      <c r="K75" s="438">
        <f t="shared" si="7"/>
        <v>-173.03459102907175</v>
      </c>
      <c r="M75" s="439" t="s">
        <v>292</v>
      </c>
      <c r="N75" s="440" t="s">
        <v>52</v>
      </c>
      <c r="O75" s="441">
        <v>-32397627</v>
      </c>
      <c r="P75" s="442">
        <v>-1663548</v>
      </c>
      <c r="Q75" s="442">
        <v>-47051989</v>
      </c>
      <c r="R75" s="442">
        <v>-10279</v>
      </c>
      <c r="S75" s="442">
        <v>0</v>
      </c>
      <c r="T75" s="442">
        <v>-496482</v>
      </c>
      <c r="U75" s="442">
        <v>-6608523</v>
      </c>
      <c r="V75" s="442">
        <v>-181619</v>
      </c>
      <c r="W75" s="441">
        <v>-56012440</v>
      </c>
      <c r="X75" s="441">
        <v>-88410067</v>
      </c>
      <c r="Y75" s="442">
        <v>-6708605</v>
      </c>
      <c r="Z75" s="441">
        <v>-6708605</v>
      </c>
      <c r="AA75" s="441">
        <v>-62721045</v>
      </c>
      <c r="AB75" s="443">
        <v>-95118672</v>
      </c>
      <c r="AE75" s="444" t="s">
        <v>292</v>
      </c>
      <c r="AF75" s="445" t="s">
        <v>52</v>
      </c>
      <c r="AG75" s="446">
        <v>189500</v>
      </c>
      <c r="AH75" s="447">
        <v>0</v>
      </c>
      <c r="AI75" s="447">
        <v>1102720</v>
      </c>
      <c r="AJ75" s="447">
        <v>0</v>
      </c>
      <c r="AK75" s="447">
        <v>0</v>
      </c>
      <c r="AL75" s="447">
        <v>0</v>
      </c>
      <c r="AM75" s="447">
        <v>291230</v>
      </c>
      <c r="AN75" s="447">
        <v>0</v>
      </c>
      <c r="AO75" s="446">
        <v>1393950</v>
      </c>
      <c r="AP75" s="446">
        <v>1583450</v>
      </c>
      <c r="AQ75" s="448">
        <v>-1033741</v>
      </c>
      <c r="AR75" s="446">
        <v>-1033741</v>
      </c>
      <c r="AS75" s="446">
        <v>360209</v>
      </c>
      <c r="AT75" s="447">
        <v>549709</v>
      </c>
      <c r="AU75" s="449">
        <v>-189500</v>
      </c>
      <c r="AV75" s="448">
        <v>0</v>
      </c>
      <c r="AW75" s="448">
        <v>0</v>
      </c>
      <c r="AX75" s="446">
        <v>-189500</v>
      </c>
      <c r="AY75" s="446">
        <v>170709</v>
      </c>
      <c r="AZ75" s="442">
        <v>95118672</v>
      </c>
      <c r="BA75" s="450">
        <v>0</v>
      </c>
      <c r="BB75" s="451">
        <v>95478881</v>
      </c>
    </row>
    <row r="76" spans="1:54">
      <c r="A76" s="434" t="s">
        <v>293</v>
      </c>
      <c r="B76" s="435" t="s">
        <v>53</v>
      </c>
      <c r="C76" s="436">
        <f t="shared" si="5"/>
        <v>0</v>
      </c>
      <c r="D76" s="437">
        <f t="shared" si="5"/>
        <v>0</v>
      </c>
      <c r="E76" s="437">
        <f t="shared" si="5"/>
        <v>0</v>
      </c>
      <c r="F76" s="437">
        <f t="shared" si="4"/>
        <v>0</v>
      </c>
      <c r="G76" s="437">
        <f t="shared" si="4"/>
        <v>0</v>
      </c>
      <c r="H76" s="437">
        <f t="shared" si="4"/>
        <v>0</v>
      </c>
      <c r="I76" s="437">
        <f t="shared" si="4"/>
        <v>0</v>
      </c>
      <c r="J76" s="437">
        <f t="shared" si="6"/>
        <v>0</v>
      </c>
      <c r="K76" s="438">
        <f t="shared" si="7"/>
        <v>0</v>
      </c>
      <c r="M76" s="421" t="s">
        <v>293</v>
      </c>
      <c r="N76" s="422" t="s">
        <v>53</v>
      </c>
      <c r="O76" s="423">
        <v>0</v>
      </c>
      <c r="P76" s="424">
        <v>0</v>
      </c>
      <c r="Q76" s="424">
        <v>0</v>
      </c>
      <c r="R76" s="424">
        <v>0</v>
      </c>
      <c r="S76" s="424">
        <v>0</v>
      </c>
      <c r="T76" s="424">
        <v>0</v>
      </c>
      <c r="U76" s="424">
        <v>0</v>
      </c>
      <c r="V76" s="424">
        <v>0</v>
      </c>
      <c r="W76" s="423">
        <v>0</v>
      </c>
      <c r="X76" s="423">
        <v>0</v>
      </c>
      <c r="Y76" s="424">
        <v>0</v>
      </c>
      <c r="Z76" s="423">
        <v>0</v>
      </c>
      <c r="AA76" s="423">
        <v>0</v>
      </c>
      <c r="AB76" s="425">
        <v>0</v>
      </c>
      <c r="AE76" s="426" t="s">
        <v>293</v>
      </c>
      <c r="AF76" s="427" t="s">
        <v>53</v>
      </c>
      <c r="AG76" s="428">
        <v>17327829</v>
      </c>
      <c r="AH76" s="429">
        <v>282</v>
      </c>
      <c r="AI76" s="429">
        <v>17774586</v>
      </c>
      <c r="AJ76" s="429">
        <v>0</v>
      </c>
      <c r="AK76" s="429">
        <v>0</v>
      </c>
      <c r="AL76" s="429">
        <v>0</v>
      </c>
      <c r="AM76" s="429">
        <v>0</v>
      </c>
      <c r="AN76" s="429">
        <v>0</v>
      </c>
      <c r="AO76" s="428">
        <v>17774868</v>
      </c>
      <c r="AP76" s="428">
        <v>35102697</v>
      </c>
      <c r="AQ76" s="430">
        <v>1744931</v>
      </c>
      <c r="AR76" s="428">
        <v>1744931</v>
      </c>
      <c r="AS76" s="428">
        <v>19519799</v>
      </c>
      <c r="AT76" s="429">
        <v>36847628</v>
      </c>
      <c r="AU76" s="431">
        <v>-1399404</v>
      </c>
      <c r="AV76" s="430">
        <v>0</v>
      </c>
      <c r="AW76" s="430">
        <v>0</v>
      </c>
      <c r="AX76" s="428">
        <v>-1399404</v>
      </c>
      <c r="AY76" s="428">
        <v>18120395</v>
      </c>
      <c r="AZ76" s="424">
        <v>0</v>
      </c>
      <c r="BA76" s="432">
        <v>0</v>
      </c>
      <c r="BB76" s="433">
        <v>35448224</v>
      </c>
    </row>
    <row r="77" spans="1:54">
      <c r="A77" s="434" t="s">
        <v>294</v>
      </c>
      <c r="B77" s="435" t="s">
        <v>54</v>
      </c>
      <c r="C77" s="436">
        <f t="shared" si="5"/>
        <v>0</v>
      </c>
      <c r="D77" s="437">
        <f t="shared" si="5"/>
        <v>0</v>
      </c>
      <c r="E77" s="437">
        <f t="shared" si="5"/>
        <v>0</v>
      </c>
      <c r="F77" s="437">
        <f t="shared" si="4"/>
        <v>0</v>
      </c>
      <c r="G77" s="437">
        <f t="shared" si="4"/>
        <v>0</v>
      </c>
      <c r="H77" s="437">
        <f t="shared" si="4"/>
        <v>0</v>
      </c>
      <c r="I77" s="437">
        <f t="shared" si="4"/>
        <v>0</v>
      </c>
      <c r="J77" s="437">
        <f t="shared" si="6"/>
        <v>0</v>
      </c>
      <c r="K77" s="438">
        <f t="shared" si="7"/>
        <v>0</v>
      </c>
      <c r="M77" s="421" t="s">
        <v>294</v>
      </c>
      <c r="N77" s="422" t="s">
        <v>54</v>
      </c>
      <c r="O77" s="423">
        <v>0</v>
      </c>
      <c r="P77" s="424">
        <v>0</v>
      </c>
      <c r="Q77" s="424">
        <v>0</v>
      </c>
      <c r="R77" s="424">
        <v>0</v>
      </c>
      <c r="S77" s="424">
        <v>0</v>
      </c>
      <c r="T77" s="424">
        <v>0</v>
      </c>
      <c r="U77" s="424">
        <v>0</v>
      </c>
      <c r="V77" s="424">
        <v>0</v>
      </c>
      <c r="W77" s="423">
        <v>0</v>
      </c>
      <c r="X77" s="423">
        <v>0</v>
      </c>
      <c r="Y77" s="424">
        <v>0</v>
      </c>
      <c r="Z77" s="423">
        <v>0</v>
      </c>
      <c r="AA77" s="423">
        <v>0</v>
      </c>
      <c r="AB77" s="425">
        <v>0</v>
      </c>
      <c r="AE77" s="426" t="s">
        <v>294</v>
      </c>
      <c r="AF77" s="427" t="s">
        <v>54</v>
      </c>
      <c r="AG77" s="428">
        <v>11884118</v>
      </c>
      <c r="AH77" s="429">
        <v>0</v>
      </c>
      <c r="AI77" s="429">
        <v>558562</v>
      </c>
      <c r="AJ77" s="429">
        <v>0</v>
      </c>
      <c r="AK77" s="429">
        <v>0</v>
      </c>
      <c r="AL77" s="429">
        <v>0</v>
      </c>
      <c r="AM77" s="429">
        <v>2853657</v>
      </c>
      <c r="AN77" s="429">
        <v>0</v>
      </c>
      <c r="AO77" s="428">
        <v>3412219</v>
      </c>
      <c r="AP77" s="428">
        <v>15296337</v>
      </c>
      <c r="AQ77" s="430">
        <v>2528</v>
      </c>
      <c r="AR77" s="428">
        <v>2528</v>
      </c>
      <c r="AS77" s="428">
        <v>3414747</v>
      </c>
      <c r="AT77" s="429">
        <v>15298865</v>
      </c>
      <c r="AU77" s="431">
        <v>0</v>
      </c>
      <c r="AV77" s="430">
        <v>0</v>
      </c>
      <c r="AW77" s="430">
        <v>0</v>
      </c>
      <c r="AX77" s="428">
        <v>0</v>
      </c>
      <c r="AY77" s="428">
        <v>3414747</v>
      </c>
      <c r="AZ77" s="424">
        <v>0</v>
      </c>
      <c r="BA77" s="432">
        <v>0</v>
      </c>
      <c r="BB77" s="433">
        <v>15298865</v>
      </c>
    </row>
    <row r="78" spans="1:54">
      <c r="A78" s="434" t="s">
        <v>295</v>
      </c>
      <c r="B78" s="435" t="s">
        <v>55</v>
      </c>
      <c r="C78" s="436">
        <f t="shared" si="5"/>
        <v>0</v>
      </c>
      <c r="D78" s="437">
        <f t="shared" si="5"/>
        <v>0</v>
      </c>
      <c r="E78" s="437">
        <f t="shared" si="5"/>
        <v>0</v>
      </c>
      <c r="F78" s="437">
        <f t="shared" si="4"/>
        <v>0</v>
      </c>
      <c r="G78" s="437">
        <f t="shared" si="4"/>
        <v>0</v>
      </c>
      <c r="H78" s="437">
        <f t="shared" si="4"/>
        <v>0</v>
      </c>
      <c r="I78" s="437">
        <f t="shared" si="4"/>
        <v>0</v>
      </c>
      <c r="J78" s="437">
        <f t="shared" si="6"/>
        <v>0</v>
      </c>
      <c r="K78" s="438">
        <f t="shared" si="7"/>
        <v>0</v>
      </c>
      <c r="M78" s="421" t="s">
        <v>295</v>
      </c>
      <c r="N78" s="422" t="s">
        <v>55</v>
      </c>
      <c r="O78" s="423">
        <v>0</v>
      </c>
      <c r="P78" s="424">
        <v>0</v>
      </c>
      <c r="Q78" s="424">
        <v>0</v>
      </c>
      <c r="R78" s="424">
        <v>0</v>
      </c>
      <c r="S78" s="424">
        <v>0</v>
      </c>
      <c r="T78" s="424">
        <v>0</v>
      </c>
      <c r="U78" s="424">
        <v>0</v>
      </c>
      <c r="V78" s="424">
        <v>0</v>
      </c>
      <c r="W78" s="423">
        <v>0</v>
      </c>
      <c r="X78" s="423">
        <v>0</v>
      </c>
      <c r="Y78" s="424">
        <v>0</v>
      </c>
      <c r="Z78" s="423">
        <v>0</v>
      </c>
      <c r="AA78" s="423">
        <v>0</v>
      </c>
      <c r="AB78" s="425">
        <v>0</v>
      </c>
      <c r="AE78" s="426" t="s">
        <v>295</v>
      </c>
      <c r="AF78" s="427" t="s">
        <v>55</v>
      </c>
      <c r="AG78" s="428">
        <v>0</v>
      </c>
      <c r="AH78" s="429">
        <v>0</v>
      </c>
      <c r="AI78" s="429">
        <v>14022828</v>
      </c>
      <c r="AJ78" s="429">
        <v>22007</v>
      </c>
      <c r="AK78" s="429">
        <v>0</v>
      </c>
      <c r="AL78" s="429">
        <v>0</v>
      </c>
      <c r="AM78" s="429">
        <v>0</v>
      </c>
      <c r="AN78" s="429">
        <v>0</v>
      </c>
      <c r="AO78" s="428">
        <v>14044835</v>
      </c>
      <c r="AP78" s="428">
        <v>14044835</v>
      </c>
      <c r="AQ78" s="430">
        <v>44331</v>
      </c>
      <c r="AR78" s="428">
        <v>44331</v>
      </c>
      <c r="AS78" s="428">
        <v>14089166</v>
      </c>
      <c r="AT78" s="429">
        <v>14089166</v>
      </c>
      <c r="AU78" s="431">
        <v>-1787</v>
      </c>
      <c r="AV78" s="430">
        <v>0</v>
      </c>
      <c r="AW78" s="430">
        <v>0</v>
      </c>
      <c r="AX78" s="428">
        <v>-1787</v>
      </c>
      <c r="AY78" s="428">
        <v>14087379</v>
      </c>
      <c r="AZ78" s="424">
        <v>0</v>
      </c>
      <c r="BA78" s="432">
        <v>0</v>
      </c>
      <c r="BB78" s="433">
        <v>14087379</v>
      </c>
    </row>
    <row r="79" spans="1:54">
      <c r="A79" s="434" t="s">
        <v>296</v>
      </c>
      <c r="B79" s="435" t="s">
        <v>56</v>
      </c>
      <c r="C79" s="436">
        <f t="shared" si="5"/>
        <v>0</v>
      </c>
      <c r="D79" s="437">
        <f t="shared" si="5"/>
        <v>0</v>
      </c>
      <c r="E79" s="437">
        <f t="shared" si="5"/>
        <v>0</v>
      </c>
      <c r="F79" s="437">
        <f t="shared" si="4"/>
        <v>0</v>
      </c>
      <c r="G79" s="437">
        <f t="shared" si="4"/>
        <v>0</v>
      </c>
      <c r="H79" s="437">
        <f t="shared" si="4"/>
        <v>0</v>
      </c>
      <c r="I79" s="437">
        <f t="shared" si="4"/>
        <v>0</v>
      </c>
      <c r="J79" s="437">
        <f t="shared" si="6"/>
        <v>0</v>
      </c>
      <c r="K79" s="438">
        <f t="shared" si="7"/>
        <v>0</v>
      </c>
      <c r="M79" s="421" t="s">
        <v>296</v>
      </c>
      <c r="N79" s="422" t="s">
        <v>56</v>
      </c>
      <c r="O79" s="423">
        <v>0</v>
      </c>
      <c r="P79" s="424">
        <v>0</v>
      </c>
      <c r="Q79" s="424">
        <v>0</v>
      </c>
      <c r="R79" s="424">
        <v>0</v>
      </c>
      <c r="S79" s="424">
        <v>0</v>
      </c>
      <c r="T79" s="424">
        <v>0</v>
      </c>
      <c r="U79" s="424">
        <v>0</v>
      </c>
      <c r="V79" s="424">
        <v>0</v>
      </c>
      <c r="W79" s="423">
        <v>0</v>
      </c>
      <c r="X79" s="423">
        <v>0</v>
      </c>
      <c r="Y79" s="424">
        <v>0</v>
      </c>
      <c r="Z79" s="423">
        <v>0</v>
      </c>
      <c r="AA79" s="423">
        <v>0</v>
      </c>
      <c r="AB79" s="425">
        <v>0</v>
      </c>
      <c r="AE79" s="426" t="s">
        <v>296</v>
      </c>
      <c r="AF79" s="427" t="s">
        <v>56</v>
      </c>
      <c r="AG79" s="428">
        <v>0</v>
      </c>
      <c r="AH79" s="429">
        <v>0</v>
      </c>
      <c r="AI79" s="429">
        <v>51332699</v>
      </c>
      <c r="AJ79" s="429">
        <v>0</v>
      </c>
      <c r="AK79" s="429">
        <v>0</v>
      </c>
      <c r="AL79" s="429">
        <v>0</v>
      </c>
      <c r="AM79" s="429">
        <v>0</v>
      </c>
      <c r="AN79" s="429">
        <v>0</v>
      </c>
      <c r="AO79" s="428">
        <v>51332699</v>
      </c>
      <c r="AP79" s="428">
        <v>51332699</v>
      </c>
      <c r="AQ79" s="430">
        <v>0</v>
      </c>
      <c r="AR79" s="428">
        <v>0</v>
      </c>
      <c r="AS79" s="428">
        <v>51332699</v>
      </c>
      <c r="AT79" s="429">
        <v>51332699</v>
      </c>
      <c r="AU79" s="431">
        <v>0</v>
      </c>
      <c r="AV79" s="430">
        <v>0</v>
      </c>
      <c r="AW79" s="430">
        <v>0</v>
      </c>
      <c r="AX79" s="428">
        <v>0</v>
      </c>
      <c r="AY79" s="428">
        <v>51332699</v>
      </c>
      <c r="AZ79" s="424">
        <v>0</v>
      </c>
      <c r="BA79" s="432">
        <v>0</v>
      </c>
      <c r="BB79" s="433">
        <v>51332699</v>
      </c>
    </row>
    <row r="80" spans="1:54">
      <c r="A80" s="434" t="s">
        <v>297</v>
      </c>
      <c r="B80" s="435" t="s">
        <v>57</v>
      </c>
      <c r="C80" s="436">
        <f t="shared" si="5"/>
        <v>0</v>
      </c>
      <c r="D80" s="437">
        <f t="shared" si="5"/>
        <v>0</v>
      </c>
      <c r="E80" s="437">
        <f t="shared" si="5"/>
        <v>0</v>
      </c>
      <c r="F80" s="437">
        <f t="shared" si="4"/>
        <v>0</v>
      </c>
      <c r="G80" s="437">
        <f t="shared" si="4"/>
        <v>0</v>
      </c>
      <c r="H80" s="437">
        <f t="shared" si="4"/>
        <v>0</v>
      </c>
      <c r="I80" s="437">
        <f t="shared" si="4"/>
        <v>0</v>
      </c>
      <c r="J80" s="437">
        <f t="shared" si="6"/>
        <v>0</v>
      </c>
      <c r="K80" s="438">
        <f t="shared" si="7"/>
        <v>0</v>
      </c>
      <c r="M80" s="421" t="s">
        <v>297</v>
      </c>
      <c r="N80" s="422" t="s">
        <v>57</v>
      </c>
      <c r="O80" s="423">
        <v>0</v>
      </c>
      <c r="P80" s="424">
        <v>0</v>
      </c>
      <c r="Q80" s="424">
        <v>0</v>
      </c>
      <c r="R80" s="424">
        <v>0</v>
      </c>
      <c r="S80" s="424">
        <v>0</v>
      </c>
      <c r="T80" s="424">
        <v>0</v>
      </c>
      <c r="U80" s="424">
        <v>0</v>
      </c>
      <c r="V80" s="424">
        <v>0</v>
      </c>
      <c r="W80" s="423">
        <v>0</v>
      </c>
      <c r="X80" s="423">
        <v>0</v>
      </c>
      <c r="Y80" s="424">
        <v>0</v>
      </c>
      <c r="Z80" s="423">
        <v>0</v>
      </c>
      <c r="AA80" s="423">
        <v>0</v>
      </c>
      <c r="AB80" s="425">
        <v>0</v>
      </c>
      <c r="AE80" s="426" t="s">
        <v>297</v>
      </c>
      <c r="AF80" s="427" t="s">
        <v>57</v>
      </c>
      <c r="AG80" s="428">
        <v>2645914</v>
      </c>
      <c r="AH80" s="429">
        <v>20644</v>
      </c>
      <c r="AI80" s="429">
        <v>4465366</v>
      </c>
      <c r="AJ80" s="429">
        <v>0</v>
      </c>
      <c r="AK80" s="429">
        <v>0</v>
      </c>
      <c r="AL80" s="429">
        <v>0</v>
      </c>
      <c r="AM80" s="429">
        <v>0</v>
      </c>
      <c r="AN80" s="429">
        <v>0</v>
      </c>
      <c r="AO80" s="428">
        <v>4486010</v>
      </c>
      <c r="AP80" s="428">
        <v>7131924</v>
      </c>
      <c r="AQ80" s="430">
        <v>176206</v>
      </c>
      <c r="AR80" s="428">
        <v>176206</v>
      </c>
      <c r="AS80" s="428">
        <v>4662216</v>
      </c>
      <c r="AT80" s="429">
        <v>7308130</v>
      </c>
      <c r="AU80" s="431">
        <v>-39136</v>
      </c>
      <c r="AV80" s="430">
        <v>0</v>
      </c>
      <c r="AW80" s="430">
        <v>0</v>
      </c>
      <c r="AX80" s="428">
        <v>-39136</v>
      </c>
      <c r="AY80" s="428">
        <v>4623080</v>
      </c>
      <c r="AZ80" s="424">
        <v>0</v>
      </c>
      <c r="BA80" s="432">
        <v>110965</v>
      </c>
      <c r="BB80" s="433">
        <v>7379959</v>
      </c>
    </row>
    <row r="81" spans="1:54">
      <c r="A81" s="434" t="s">
        <v>298</v>
      </c>
      <c r="B81" s="435" t="s">
        <v>299</v>
      </c>
      <c r="C81" s="436">
        <f t="shared" si="5"/>
        <v>0</v>
      </c>
      <c r="D81" s="437">
        <f t="shared" si="5"/>
        <v>0</v>
      </c>
      <c r="E81" s="437">
        <f t="shared" si="5"/>
        <v>0</v>
      </c>
      <c r="F81" s="437">
        <f t="shared" si="4"/>
        <v>0</v>
      </c>
      <c r="G81" s="437">
        <f t="shared" si="4"/>
        <v>0</v>
      </c>
      <c r="H81" s="437">
        <f t="shared" si="4"/>
        <v>0</v>
      </c>
      <c r="I81" s="437">
        <f t="shared" si="4"/>
        <v>0</v>
      </c>
      <c r="J81" s="437">
        <f t="shared" si="6"/>
        <v>0</v>
      </c>
      <c r="K81" s="438">
        <f t="shared" si="7"/>
        <v>0</v>
      </c>
      <c r="M81" s="454" t="s">
        <v>298</v>
      </c>
      <c r="N81" s="455" t="s">
        <v>299</v>
      </c>
      <c r="O81" s="456">
        <v>0</v>
      </c>
      <c r="P81" s="457">
        <v>0</v>
      </c>
      <c r="Q81" s="457">
        <v>0</v>
      </c>
      <c r="R81" s="457">
        <v>0</v>
      </c>
      <c r="S81" s="457">
        <v>0</v>
      </c>
      <c r="T81" s="457">
        <v>0</v>
      </c>
      <c r="U81" s="457">
        <v>0</v>
      </c>
      <c r="V81" s="457">
        <v>0</v>
      </c>
      <c r="W81" s="456">
        <v>0</v>
      </c>
      <c r="X81" s="456">
        <v>0</v>
      </c>
      <c r="Y81" s="457">
        <v>0</v>
      </c>
      <c r="Z81" s="456">
        <v>0</v>
      </c>
      <c r="AA81" s="456">
        <v>0</v>
      </c>
      <c r="AB81" s="458">
        <v>0</v>
      </c>
      <c r="AE81" s="459" t="s">
        <v>298</v>
      </c>
      <c r="AF81" s="460" t="s">
        <v>299</v>
      </c>
      <c r="AG81" s="461">
        <v>2802663</v>
      </c>
      <c r="AH81" s="462">
        <v>272204</v>
      </c>
      <c r="AI81" s="462">
        <v>3321819</v>
      </c>
      <c r="AJ81" s="462">
        <v>0</v>
      </c>
      <c r="AK81" s="462">
        <v>0</v>
      </c>
      <c r="AL81" s="462">
        <v>0</v>
      </c>
      <c r="AM81" s="462">
        <v>0</v>
      </c>
      <c r="AN81" s="462">
        <v>0</v>
      </c>
      <c r="AO81" s="461">
        <v>3594023</v>
      </c>
      <c r="AP81" s="461">
        <v>6396686</v>
      </c>
      <c r="AQ81" s="463">
        <v>47191</v>
      </c>
      <c r="AR81" s="461">
        <v>47191</v>
      </c>
      <c r="AS81" s="461">
        <v>3641214</v>
      </c>
      <c r="AT81" s="462">
        <v>6443877</v>
      </c>
      <c r="AU81" s="464">
        <v>-71992</v>
      </c>
      <c r="AV81" s="463">
        <v>0</v>
      </c>
      <c r="AW81" s="463">
        <v>0</v>
      </c>
      <c r="AX81" s="461">
        <v>-71992</v>
      </c>
      <c r="AY81" s="461">
        <v>3569222</v>
      </c>
      <c r="AZ81" s="457">
        <v>0</v>
      </c>
      <c r="BA81" s="465">
        <v>10345390</v>
      </c>
      <c r="BB81" s="466">
        <v>16717275</v>
      </c>
    </row>
    <row r="82" spans="1:54">
      <c r="A82" s="434" t="s">
        <v>300</v>
      </c>
      <c r="B82" s="435" t="s">
        <v>58</v>
      </c>
      <c r="C82" s="436">
        <f t="shared" si="5"/>
        <v>0</v>
      </c>
      <c r="D82" s="437">
        <f t="shared" si="5"/>
        <v>0</v>
      </c>
      <c r="E82" s="437">
        <f t="shared" si="5"/>
        <v>0</v>
      </c>
      <c r="F82" s="437">
        <f t="shared" si="4"/>
        <v>0</v>
      </c>
      <c r="G82" s="437">
        <f t="shared" si="4"/>
        <v>0</v>
      </c>
      <c r="H82" s="437">
        <f t="shared" si="4"/>
        <v>0</v>
      </c>
      <c r="I82" s="437">
        <f t="shared" si="4"/>
        <v>0</v>
      </c>
      <c r="J82" s="437">
        <f t="shared" si="6"/>
        <v>0</v>
      </c>
      <c r="K82" s="438">
        <f t="shared" si="7"/>
        <v>0</v>
      </c>
      <c r="M82" s="421" t="s">
        <v>300</v>
      </c>
      <c r="N82" s="422" t="s">
        <v>58</v>
      </c>
      <c r="O82" s="423">
        <v>0</v>
      </c>
      <c r="P82" s="424">
        <v>0</v>
      </c>
      <c r="Q82" s="424">
        <v>0</v>
      </c>
      <c r="R82" s="424">
        <v>0</v>
      </c>
      <c r="S82" s="424">
        <v>0</v>
      </c>
      <c r="T82" s="424">
        <v>0</v>
      </c>
      <c r="U82" s="424">
        <v>0</v>
      </c>
      <c r="V82" s="424">
        <v>0</v>
      </c>
      <c r="W82" s="423">
        <v>0</v>
      </c>
      <c r="X82" s="423">
        <v>0</v>
      </c>
      <c r="Y82" s="424">
        <v>0</v>
      </c>
      <c r="Z82" s="423">
        <v>0</v>
      </c>
      <c r="AA82" s="423">
        <v>0</v>
      </c>
      <c r="AB82" s="425">
        <v>0</v>
      </c>
      <c r="AE82" s="426" t="s">
        <v>300</v>
      </c>
      <c r="AF82" s="427" t="s">
        <v>58</v>
      </c>
      <c r="AG82" s="428">
        <v>9563244</v>
      </c>
      <c r="AH82" s="429">
        <v>0</v>
      </c>
      <c r="AI82" s="429">
        <v>0</v>
      </c>
      <c r="AJ82" s="429">
        <v>0</v>
      </c>
      <c r="AK82" s="429">
        <v>0</v>
      </c>
      <c r="AL82" s="429">
        <v>0</v>
      </c>
      <c r="AM82" s="429">
        <v>0</v>
      </c>
      <c r="AN82" s="429">
        <v>0</v>
      </c>
      <c r="AO82" s="428">
        <v>0</v>
      </c>
      <c r="AP82" s="428">
        <v>9563244</v>
      </c>
      <c r="AQ82" s="430">
        <v>0</v>
      </c>
      <c r="AR82" s="428">
        <v>0</v>
      </c>
      <c r="AS82" s="428">
        <v>0</v>
      </c>
      <c r="AT82" s="429">
        <v>9563244</v>
      </c>
      <c r="AU82" s="431">
        <v>0</v>
      </c>
      <c r="AV82" s="430">
        <v>0</v>
      </c>
      <c r="AW82" s="430">
        <v>0</v>
      </c>
      <c r="AX82" s="428">
        <v>0</v>
      </c>
      <c r="AY82" s="428">
        <v>0</v>
      </c>
      <c r="AZ82" s="424">
        <v>0</v>
      </c>
      <c r="BA82" s="432">
        <v>0</v>
      </c>
      <c r="BB82" s="433">
        <v>9563244</v>
      </c>
    </row>
    <row r="83" spans="1:54">
      <c r="A83" s="434" t="s">
        <v>301</v>
      </c>
      <c r="B83" s="435" t="s">
        <v>59</v>
      </c>
      <c r="C83" s="436">
        <f t="shared" si="5"/>
        <v>0</v>
      </c>
      <c r="D83" s="437">
        <f t="shared" si="5"/>
        <v>0</v>
      </c>
      <c r="E83" s="437">
        <f t="shared" si="5"/>
        <v>0</v>
      </c>
      <c r="F83" s="437">
        <f t="shared" si="4"/>
        <v>0</v>
      </c>
      <c r="G83" s="437">
        <f t="shared" si="4"/>
        <v>0</v>
      </c>
      <c r="H83" s="437">
        <f t="shared" si="4"/>
        <v>0</v>
      </c>
      <c r="I83" s="437">
        <f t="shared" si="4"/>
        <v>0</v>
      </c>
      <c r="J83" s="437">
        <f t="shared" si="6"/>
        <v>0</v>
      </c>
      <c r="K83" s="438">
        <f t="shared" si="7"/>
        <v>0</v>
      </c>
      <c r="M83" s="421" t="s">
        <v>301</v>
      </c>
      <c r="N83" s="422" t="s">
        <v>59</v>
      </c>
      <c r="O83" s="423">
        <v>0</v>
      </c>
      <c r="P83" s="424">
        <v>0</v>
      </c>
      <c r="Q83" s="424">
        <v>0</v>
      </c>
      <c r="R83" s="424">
        <v>0</v>
      </c>
      <c r="S83" s="424">
        <v>0</v>
      </c>
      <c r="T83" s="424">
        <v>0</v>
      </c>
      <c r="U83" s="424">
        <v>0</v>
      </c>
      <c r="V83" s="424">
        <v>0</v>
      </c>
      <c r="W83" s="423">
        <v>0</v>
      </c>
      <c r="X83" s="423">
        <v>0</v>
      </c>
      <c r="Y83" s="424">
        <v>0</v>
      </c>
      <c r="Z83" s="423">
        <v>0</v>
      </c>
      <c r="AA83" s="423">
        <v>0</v>
      </c>
      <c r="AB83" s="425">
        <v>0</v>
      </c>
      <c r="AE83" s="426" t="s">
        <v>301</v>
      </c>
      <c r="AF83" s="427" t="s">
        <v>59</v>
      </c>
      <c r="AG83" s="428">
        <v>2812677</v>
      </c>
      <c r="AH83" s="429">
        <v>187</v>
      </c>
      <c r="AI83" s="429">
        <v>72537</v>
      </c>
      <c r="AJ83" s="429">
        <v>0</v>
      </c>
      <c r="AK83" s="429">
        <v>0</v>
      </c>
      <c r="AL83" s="429">
        <v>0</v>
      </c>
      <c r="AM83" s="429">
        <v>0</v>
      </c>
      <c r="AN83" s="429">
        <v>0</v>
      </c>
      <c r="AO83" s="428">
        <v>72724</v>
      </c>
      <c r="AP83" s="428">
        <v>2885401</v>
      </c>
      <c r="AQ83" s="430">
        <v>4043623</v>
      </c>
      <c r="AR83" s="428">
        <v>4043623</v>
      </c>
      <c r="AS83" s="428">
        <v>4116347</v>
      </c>
      <c r="AT83" s="429">
        <v>6929024</v>
      </c>
      <c r="AU83" s="431">
        <v>-2238216</v>
      </c>
      <c r="AV83" s="430">
        <v>0</v>
      </c>
      <c r="AW83" s="430">
        <v>0</v>
      </c>
      <c r="AX83" s="428">
        <v>-2238216</v>
      </c>
      <c r="AY83" s="428">
        <v>1878131</v>
      </c>
      <c r="AZ83" s="424">
        <v>0</v>
      </c>
      <c r="BA83" s="432">
        <v>1256452</v>
      </c>
      <c r="BB83" s="433">
        <v>5947260</v>
      </c>
    </row>
    <row r="84" spans="1:54">
      <c r="A84" s="434" t="s">
        <v>302</v>
      </c>
      <c r="B84" s="435" t="s">
        <v>60</v>
      </c>
      <c r="C84" s="436">
        <f t="shared" si="5"/>
        <v>0</v>
      </c>
      <c r="D84" s="437">
        <f t="shared" si="5"/>
        <v>0</v>
      </c>
      <c r="E84" s="437">
        <f t="shared" si="5"/>
        <v>0</v>
      </c>
      <c r="F84" s="437">
        <f t="shared" si="4"/>
        <v>0</v>
      </c>
      <c r="G84" s="437">
        <f t="shared" si="4"/>
        <v>0</v>
      </c>
      <c r="H84" s="437">
        <f t="shared" si="4"/>
        <v>0</v>
      </c>
      <c r="I84" s="437">
        <f t="shared" si="4"/>
        <v>0</v>
      </c>
      <c r="J84" s="437">
        <f t="shared" si="6"/>
        <v>0</v>
      </c>
      <c r="K84" s="438">
        <f t="shared" si="7"/>
        <v>0</v>
      </c>
      <c r="M84" s="421" t="s">
        <v>302</v>
      </c>
      <c r="N84" s="422" t="s">
        <v>60</v>
      </c>
      <c r="O84" s="423">
        <v>0</v>
      </c>
      <c r="P84" s="424">
        <v>0</v>
      </c>
      <c r="Q84" s="424">
        <v>0</v>
      </c>
      <c r="R84" s="424">
        <v>0</v>
      </c>
      <c r="S84" s="424">
        <v>0</v>
      </c>
      <c r="T84" s="424">
        <v>0</v>
      </c>
      <c r="U84" s="424">
        <v>0</v>
      </c>
      <c r="V84" s="424">
        <v>0</v>
      </c>
      <c r="W84" s="423">
        <v>0</v>
      </c>
      <c r="X84" s="423">
        <v>0</v>
      </c>
      <c r="Y84" s="424">
        <v>0</v>
      </c>
      <c r="Z84" s="423">
        <v>0</v>
      </c>
      <c r="AA84" s="423">
        <v>0</v>
      </c>
      <c r="AB84" s="425">
        <v>0</v>
      </c>
      <c r="AE84" s="426" t="s">
        <v>302</v>
      </c>
      <c r="AF84" s="427" t="s">
        <v>60</v>
      </c>
      <c r="AG84" s="428">
        <v>1375715</v>
      </c>
      <c r="AH84" s="429">
        <v>13380</v>
      </c>
      <c r="AI84" s="429">
        <v>1834130</v>
      </c>
      <c r="AJ84" s="429">
        <v>0</v>
      </c>
      <c r="AK84" s="429">
        <v>0</v>
      </c>
      <c r="AL84" s="429">
        <v>0</v>
      </c>
      <c r="AM84" s="429">
        <v>0</v>
      </c>
      <c r="AN84" s="429">
        <v>0</v>
      </c>
      <c r="AO84" s="428">
        <v>1847510</v>
      </c>
      <c r="AP84" s="428">
        <v>3223225</v>
      </c>
      <c r="AQ84" s="430">
        <v>667481</v>
      </c>
      <c r="AR84" s="428">
        <v>667481</v>
      </c>
      <c r="AS84" s="428">
        <v>2514991</v>
      </c>
      <c r="AT84" s="429">
        <v>3890706</v>
      </c>
      <c r="AU84" s="431">
        <v>-940390</v>
      </c>
      <c r="AV84" s="430">
        <v>0</v>
      </c>
      <c r="AW84" s="430">
        <v>0</v>
      </c>
      <c r="AX84" s="428">
        <v>-940390</v>
      </c>
      <c r="AY84" s="428">
        <v>1574601</v>
      </c>
      <c r="AZ84" s="424">
        <v>0</v>
      </c>
      <c r="BA84" s="432">
        <v>32721</v>
      </c>
      <c r="BB84" s="433">
        <v>2983037</v>
      </c>
    </row>
    <row r="85" spans="1:54">
      <c r="A85" s="434" t="s">
        <v>303</v>
      </c>
      <c r="B85" s="435" t="s">
        <v>186</v>
      </c>
      <c r="C85" s="436">
        <f t="shared" si="5"/>
        <v>0</v>
      </c>
      <c r="D85" s="437">
        <f t="shared" si="5"/>
        <v>0</v>
      </c>
      <c r="E85" s="437">
        <f t="shared" si="5"/>
        <v>0</v>
      </c>
      <c r="F85" s="437">
        <f t="shared" si="4"/>
        <v>0</v>
      </c>
      <c r="G85" s="437">
        <f t="shared" si="4"/>
        <v>0</v>
      </c>
      <c r="H85" s="437">
        <f t="shared" si="4"/>
        <v>0</v>
      </c>
      <c r="I85" s="437">
        <f t="shared" si="4"/>
        <v>0</v>
      </c>
      <c r="J85" s="437">
        <f t="shared" si="6"/>
        <v>0</v>
      </c>
      <c r="K85" s="438">
        <f t="shared" si="7"/>
        <v>0</v>
      </c>
      <c r="M85" s="439" t="s">
        <v>303</v>
      </c>
      <c r="N85" s="440" t="s">
        <v>186</v>
      </c>
      <c r="O85" s="441">
        <v>0</v>
      </c>
      <c r="P85" s="442">
        <v>0</v>
      </c>
      <c r="Q85" s="442">
        <v>0</v>
      </c>
      <c r="R85" s="442">
        <v>0</v>
      </c>
      <c r="S85" s="442">
        <v>0</v>
      </c>
      <c r="T85" s="442">
        <v>0</v>
      </c>
      <c r="U85" s="442">
        <v>0</v>
      </c>
      <c r="V85" s="442">
        <v>0</v>
      </c>
      <c r="W85" s="441">
        <v>0</v>
      </c>
      <c r="X85" s="441">
        <v>0</v>
      </c>
      <c r="Y85" s="442">
        <v>0</v>
      </c>
      <c r="Z85" s="441">
        <v>0</v>
      </c>
      <c r="AA85" s="441">
        <v>0</v>
      </c>
      <c r="AB85" s="443">
        <v>0</v>
      </c>
      <c r="AE85" s="444" t="s">
        <v>303</v>
      </c>
      <c r="AF85" s="445" t="s">
        <v>186</v>
      </c>
      <c r="AG85" s="446">
        <v>46625</v>
      </c>
      <c r="AH85" s="447">
        <v>0</v>
      </c>
      <c r="AI85" s="447">
        <v>31950</v>
      </c>
      <c r="AJ85" s="447">
        <v>0</v>
      </c>
      <c r="AK85" s="447">
        <v>0</v>
      </c>
      <c r="AL85" s="447">
        <v>0</v>
      </c>
      <c r="AM85" s="447">
        <v>0</v>
      </c>
      <c r="AN85" s="447">
        <v>0</v>
      </c>
      <c r="AO85" s="446">
        <v>31950</v>
      </c>
      <c r="AP85" s="446">
        <v>78575</v>
      </c>
      <c r="AQ85" s="448">
        <v>0</v>
      </c>
      <c r="AR85" s="446">
        <v>0</v>
      </c>
      <c r="AS85" s="446">
        <v>31950</v>
      </c>
      <c r="AT85" s="447">
        <v>78575</v>
      </c>
      <c r="AU85" s="449">
        <v>0</v>
      </c>
      <c r="AV85" s="448">
        <v>0</v>
      </c>
      <c r="AW85" s="448">
        <v>0</v>
      </c>
      <c r="AX85" s="446">
        <v>0</v>
      </c>
      <c r="AY85" s="446">
        <v>31950</v>
      </c>
      <c r="AZ85" s="442">
        <v>0</v>
      </c>
      <c r="BA85" s="450">
        <v>862635</v>
      </c>
      <c r="BB85" s="451">
        <v>941210</v>
      </c>
    </row>
    <row r="86" spans="1:54">
      <c r="A86" s="434" t="s">
        <v>304</v>
      </c>
      <c r="B86" s="435" t="s">
        <v>61</v>
      </c>
      <c r="C86" s="436">
        <f t="shared" si="5"/>
        <v>0</v>
      </c>
      <c r="D86" s="437">
        <f t="shared" si="5"/>
        <v>0</v>
      </c>
      <c r="E86" s="437">
        <f t="shared" si="5"/>
        <v>0</v>
      </c>
      <c r="F86" s="437">
        <f t="shared" si="4"/>
        <v>0</v>
      </c>
      <c r="G86" s="437">
        <f t="shared" si="4"/>
        <v>0</v>
      </c>
      <c r="H86" s="437">
        <f t="shared" si="4"/>
        <v>0</v>
      </c>
      <c r="I86" s="437">
        <f t="shared" si="4"/>
        <v>0</v>
      </c>
      <c r="J86" s="437">
        <f t="shared" si="6"/>
        <v>0</v>
      </c>
      <c r="K86" s="438">
        <f t="shared" si="7"/>
        <v>0</v>
      </c>
      <c r="M86" s="421" t="s">
        <v>304</v>
      </c>
      <c r="N86" s="422" t="s">
        <v>61</v>
      </c>
      <c r="O86" s="423">
        <v>0</v>
      </c>
      <c r="P86" s="424">
        <v>0</v>
      </c>
      <c r="Q86" s="424">
        <v>0</v>
      </c>
      <c r="R86" s="424">
        <v>0</v>
      </c>
      <c r="S86" s="424">
        <v>0</v>
      </c>
      <c r="T86" s="424">
        <v>0</v>
      </c>
      <c r="U86" s="424">
        <v>0</v>
      </c>
      <c r="V86" s="424">
        <v>0</v>
      </c>
      <c r="W86" s="423">
        <v>0</v>
      </c>
      <c r="X86" s="423">
        <v>0</v>
      </c>
      <c r="Y86" s="424">
        <v>0</v>
      </c>
      <c r="Z86" s="423">
        <v>0</v>
      </c>
      <c r="AA86" s="423">
        <v>0</v>
      </c>
      <c r="AB86" s="425">
        <v>0</v>
      </c>
      <c r="AE86" s="426" t="s">
        <v>304</v>
      </c>
      <c r="AF86" s="427" t="s">
        <v>61</v>
      </c>
      <c r="AG86" s="428">
        <v>223123</v>
      </c>
      <c r="AH86" s="429">
        <v>2743</v>
      </c>
      <c r="AI86" s="429">
        <v>2121</v>
      </c>
      <c r="AJ86" s="429">
        <v>0</v>
      </c>
      <c r="AK86" s="429">
        <v>0</v>
      </c>
      <c r="AL86" s="429">
        <v>0</v>
      </c>
      <c r="AM86" s="429">
        <v>0</v>
      </c>
      <c r="AN86" s="429">
        <v>0</v>
      </c>
      <c r="AO86" s="428">
        <v>4864</v>
      </c>
      <c r="AP86" s="428">
        <v>227987</v>
      </c>
      <c r="AQ86" s="430">
        <v>0</v>
      </c>
      <c r="AR86" s="428">
        <v>0</v>
      </c>
      <c r="AS86" s="428">
        <v>4864</v>
      </c>
      <c r="AT86" s="429">
        <v>227987</v>
      </c>
      <c r="AU86" s="431">
        <v>0</v>
      </c>
      <c r="AV86" s="430">
        <v>0</v>
      </c>
      <c r="AW86" s="430">
        <v>0</v>
      </c>
      <c r="AX86" s="428">
        <v>0</v>
      </c>
      <c r="AY86" s="428">
        <v>4864</v>
      </c>
      <c r="AZ86" s="424">
        <v>0</v>
      </c>
      <c r="BA86" s="432">
        <v>1822540</v>
      </c>
      <c r="BB86" s="433">
        <v>2050527</v>
      </c>
    </row>
    <row r="87" spans="1:54">
      <c r="A87" s="434" t="s">
        <v>305</v>
      </c>
      <c r="B87" s="435" t="s">
        <v>306</v>
      </c>
      <c r="C87" s="436">
        <f t="shared" si="5"/>
        <v>0</v>
      </c>
      <c r="D87" s="437">
        <f t="shared" si="5"/>
        <v>0</v>
      </c>
      <c r="E87" s="437">
        <f t="shared" si="5"/>
        <v>0</v>
      </c>
      <c r="F87" s="437">
        <f t="shared" si="4"/>
        <v>0</v>
      </c>
      <c r="G87" s="437">
        <f t="shared" si="4"/>
        <v>0</v>
      </c>
      <c r="H87" s="437">
        <f t="shared" si="4"/>
        <v>0</v>
      </c>
      <c r="I87" s="437">
        <f t="shared" si="4"/>
        <v>0</v>
      </c>
      <c r="J87" s="437">
        <f t="shared" si="6"/>
        <v>0</v>
      </c>
      <c r="K87" s="438">
        <f t="shared" si="7"/>
        <v>0</v>
      </c>
      <c r="M87" s="421" t="s">
        <v>305</v>
      </c>
      <c r="N87" s="422" t="s">
        <v>306</v>
      </c>
      <c r="O87" s="423">
        <v>0</v>
      </c>
      <c r="P87" s="424">
        <v>0</v>
      </c>
      <c r="Q87" s="424">
        <v>0</v>
      </c>
      <c r="R87" s="424">
        <v>0</v>
      </c>
      <c r="S87" s="424">
        <v>0</v>
      </c>
      <c r="T87" s="424">
        <v>0</v>
      </c>
      <c r="U87" s="424">
        <v>0</v>
      </c>
      <c r="V87" s="424">
        <v>0</v>
      </c>
      <c r="W87" s="423">
        <v>0</v>
      </c>
      <c r="X87" s="423">
        <v>0</v>
      </c>
      <c r="Y87" s="424">
        <v>0</v>
      </c>
      <c r="Z87" s="423">
        <v>0</v>
      </c>
      <c r="AA87" s="423">
        <v>0</v>
      </c>
      <c r="AB87" s="425">
        <v>0</v>
      </c>
      <c r="AE87" s="426" t="s">
        <v>305</v>
      </c>
      <c r="AF87" s="427" t="s">
        <v>306</v>
      </c>
      <c r="AG87" s="428">
        <v>4698188</v>
      </c>
      <c r="AH87" s="429">
        <v>5009</v>
      </c>
      <c r="AI87" s="429">
        <v>2689837</v>
      </c>
      <c r="AJ87" s="429">
        <v>42245</v>
      </c>
      <c r="AK87" s="429">
        <v>7368</v>
      </c>
      <c r="AL87" s="429">
        <v>0</v>
      </c>
      <c r="AM87" s="429">
        <v>0</v>
      </c>
      <c r="AN87" s="429">
        <v>0</v>
      </c>
      <c r="AO87" s="428">
        <v>2744459</v>
      </c>
      <c r="AP87" s="428">
        <v>7442647</v>
      </c>
      <c r="AQ87" s="430">
        <v>833289</v>
      </c>
      <c r="AR87" s="428">
        <v>833289</v>
      </c>
      <c r="AS87" s="428">
        <v>3577748</v>
      </c>
      <c r="AT87" s="429">
        <v>8275936</v>
      </c>
      <c r="AU87" s="431">
        <v>-279516</v>
      </c>
      <c r="AV87" s="430">
        <v>0</v>
      </c>
      <c r="AW87" s="430">
        <v>0</v>
      </c>
      <c r="AX87" s="428">
        <v>-279516</v>
      </c>
      <c r="AY87" s="428">
        <v>3298232</v>
      </c>
      <c r="AZ87" s="424">
        <v>0</v>
      </c>
      <c r="BA87" s="432">
        <v>0</v>
      </c>
      <c r="BB87" s="433">
        <v>7996420</v>
      </c>
    </row>
    <row r="88" spans="1:54">
      <c r="A88" s="434" t="s">
        <v>307</v>
      </c>
      <c r="B88" s="435" t="s">
        <v>308</v>
      </c>
      <c r="C88" s="436">
        <f t="shared" si="5"/>
        <v>0</v>
      </c>
      <c r="D88" s="437">
        <f t="shared" si="5"/>
        <v>0</v>
      </c>
      <c r="E88" s="437">
        <f t="shared" si="5"/>
        <v>0</v>
      </c>
      <c r="F88" s="437">
        <f t="shared" si="4"/>
        <v>0</v>
      </c>
      <c r="G88" s="437">
        <f t="shared" si="4"/>
        <v>0</v>
      </c>
      <c r="H88" s="437">
        <f t="shared" si="4"/>
        <v>0</v>
      </c>
      <c r="I88" s="437">
        <f t="shared" si="4"/>
        <v>0</v>
      </c>
      <c r="J88" s="437">
        <f t="shared" si="6"/>
        <v>0</v>
      </c>
      <c r="K88" s="438">
        <f t="shared" si="7"/>
        <v>0</v>
      </c>
      <c r="M88" s="421" t="s">
        <v>307</v>
      </c>
      <c r="N88" s="422" t="s">
        <v>308</v>
      </c>
      <c r="O88" s="423">
        <v>0</v>
      </c>
      <c r="P88" s="424">
        <v>0</v>
      </c>
      <c r="Q88" s="424">
        <v>0</v>
      </c>
      <c r="R88" s="424">
        <v>0</v>
      </c>
      <c r="S88" s="424">
        <v>0</v>
      </c>
      <c r="T88" s="424">
        <v>0</v>
      </c>
      <c r="U88" s="424">
        <v>0</v>
      </c>
      <c r="V88" s="424">
        <v>0</v>
      </c>
      <c r="W88" s="423">
        <v>0</v>
      </c>
      <c r="X88" s="423">
        <v>0</v>
      </c>
      <c r="Y88" s="424">
        <v>0</v>
      </c>
      <c r="Z88" s="423">
        <v>0</v>
      </c>
      <c r="AA88" s="423">
        <v>0</v>
      </c>
      <c r="AB88" s="425">
        <v>0</v>
      </c>
      <c r="AE88" s="426" t="s">
        <v>307</v>
      </c>
      <c r="AF88" s="427" t="s">
        <v>308</v>
      </c>
      <c r="AG88" s="428">
        <v>1234560</v>
      </c>
      <c r="AH88" s="429">
        <v>11884</v>
      </c>
      <c r="AI88" s="429">
        <v>177745</v>
      </c>
      <c r="AJ88" s="429">
        <v>0</v>
      </c>
      <c r="AK88" s="429">
        <v>0</v>
      </c>
      <c r="AL88" s="429">
        <v>0</v>
      </c>
      <c r="AM88" s="429">
        <v>0</v>
      </c>
      <c r="AN88" s="429">
        <v>0</v>
      </c>
      <c r="AO88" s="428">
        <v>189629</v>
      </c>
      <c r="AP88" s="428">
        <v>1424189</v>
      </c>
      <c r="AQ88" s="430">
        <v>46413</v>
      </c>
      <c r="AR88" s="428">
        <v>46413</v>
      </c>
      <c r="AS88" s="428">
        <v>236042</v>
      </c>
      <c r="AT88" s="429">
        <v>1470602</v>
      </c>
      <c r="AU88" s="431">
        <v>-40116</v>
      </c>
      <c r="AV88" s="430">
        <v>0</v>
      </c>
      <c r="AW88" s="430">
        <v>0</v>
      </c>
      <c r="AX88" s="428">
        <v>-40116</v>
      </c>
      <c r="AY88" s="428">
        <v>195926</v>
      </c>
      <c r="AZ88" s="424">
        <v>0</v>
      </c>
      <c r="BA88" s="432">
        <v>0</v>
      </c>
      <c r="BB88" s="433">
        <v>1430486</v>
      </c>
    </row>
    <row r="89" spans="1:54">
      <c r="A89" s="434" t="s">
        <v>309</v>
      </c>
      <c r="B89" s="435" t="s">
        <v>62</v>
      </c>
      <c r="C89" s="436">
        <f t="shared" si="5"/>
        <v>0</v>
      </c>
      <c r="D89" s="437">
        <f t="shared" si="5"/>
        <v>0</v>
      </c>
      <c r="E89" s="437">
        <f t="shared" si="5"/>
        <v>0</v>
      </c>
      <c r="F89" s="437">
        <f t="shared" si="4"/>
        <v>0</v>
      </c>
      <c r="G89" s="437">
        <f t="shared" si="4"/>
        <v>0</v>
      </c>
      <c r="H89" s="437">
        <f t="shared" si="4"/>
        <v>0</v>
      </c>
      <c r="I89" s="437">
        <f t="shared" si="4"/>
        <v>0</v>
      </c>
      <c r="J89" s="437">
        <f t="shared" si="6"/>
        <v>0</v>
      </c>
      <c r="K89" s="438">
        <f t="shared" si="7"/>
        <v>0</v>
      </c>
      <c r="M89" s="421" t="s">
        <v>309</v>
      </c>
      <c r="N89" s="422" t="s">
        <v>62</v>
      </c>
      <c r="O89" s="423">
        <v>0</v>
      </c>
      <c r="P89" s="424">
        <v>0</v>
      </c>
      <c r="Q89" s="424">
        <v>0</v>
      </c>
      <c r="R89" s="424">
        <v>0</v>
      </c>
      <c r="S89" s="424">
        <v>0</v>
      </c>
      <c r="T89" s="424">
        <v>0</v>
      </c>
      <c r="U89" s="424">
        <v>0</v>
      </c>
      <c r="V89" s="424">
        <v>0</v>
      </c>
      <c r="W89" s="423">
        <v>0</v>
      </c>
      <c r="X89" s="423">
        <v>0</v>
      </c>
      <c r="Y89" s="424">
        <v>0</v>
      </c>
      <c r="Z89" s="423">
        <v>0</v>
      </c>
      <c r="AA89" s="423">
        <v>0</v>
      </c>
      <c r="AB89" s="425">
        <v>0</v>
      </c>
      <c r="AE89" s="426" t="s">
        <v>309</v>
      </c>
      <c r="AF89" s="427" t="s">
        <v>62</v>
      </c>
      <c r="AG89" s="428">
        <v>7380440</v>
      </c>
      <c r="AH89" s="429">
        <v>95682</v>
      </c>
      <c r="AI89" s="429">
        <v>8958025</v>
      </c>
      <c r="AJ89" s="429">
        <v>0</v>
      </c>
      <c r="AK89" s="429">
        <v>0</v>
      </c>
      <c r="AL89" s="429">
        <v>0</v>
      </c>
      <c r="AM89" s="429">
        <v>0</v>
      </c>
      <c r="AN89" s="429">
        <v>0</v>
      </c>
      <c r="AO89" s="428">
        <v>9053707</v>
      </c>
      <c r="AP89" s="428">
        <v>16434147</v>
      </c>
      <c r="AQ89" s="430">
        <v>103000</v>
      </c>
      <c r="AR89" s="428">
        <v>103000</v>
      </c>
      <c r="AS89" s="428">
        <v>9156707</v>
      </c>
      <c r="AT89" s="429">
        <v>16537147</v>
      </c>
      <c r="AU89" s="431">
        <v>-183604</v>
      </c>
      <c r="AV89" s="430">
        <v>0</v>
      </c>
      <c r="AW89" s="430">
        <v>0</v>
      </c>
      <c r="AX89" s="428">
        <v>-183604</v>
      </c>
      <c r="AY89" s="428">
        <v>8973103</v>
      </c>
      <c r="AZ89" s="424">
        <v>0</v>
      </c>
      <c r="BA89" s="432">
        <v>0</v>
      </c>
      <c r="BB89" s="433">
        <v>16353543</v>
      </c>
    </row>
    <row r="90" spans="1:54">
      <c r="A90" s="434" t="s">
        <v>310</v>
      </c>
      <c r="B90" s="435" t="s">
        <v>63</v>
      </c>
      <c r="C90" s="436">
        <f t="shared" si="5"/>
        <v>0</v>
      </c>
      <c r="D90" s="437">
        <f t="shared" si="5"/>
        <v>0</v>
      </c>
      <c r="E90" s="437">
        <f t="shared" si="5"/>
        <v>0</v>
      </c>
      <c r="F90" s="437">
        <f t="shared" si="4"/>
        <v>0</v>
      </c>
      <c r="G90" s="437">
        <f t="shared" si="4"/>
        <v>0</v>
      </c>
      <c r="H90" s="437">
        <f t="shared" si="4"/>
        <v>0</v>
      </c>
      <c r="I90" s="437">
        <f t="shared" si="4"/>
        <v>0</v>
      </c>
      <c r="J90" s="437">
        <f t="shared" si="6"/>
        <v>0</v>
      </c>
      <c r="K90" s="438">
        <f t="shared" si="7"/>
        <v>0</v>
      </c>
      <c r="M90" s="421" t="s">
        <v>310</v>
      </c>
      <c r="N90" s="422" t="s">
        <v>63</v>
      </c>
      <c r="O90" s="423">
        <v>0</v>
      </c>
      <c r="P90" s="424">
        <v>0</v>
      </c>
      <c r="Q90" s="424">
        <v>0</v>
      </c>
      <c r="R90" s="424">
        <v>0</v>
      </c>
      <c r="S90" s="424">
        <v>0</v>
      </c>
      <c r="T90" s="424">
        <v>0</v>
      </c>
      <c r="U90" s="424">
        <v>0</v>
      </c>
      <c r="V90" s="424">
        <v>0</v>
      </c>
      <c r="W90" s="423">
        <v>0</v>
      </c>
      <c r="X90" s="423">
        <v>0</v>
      </c>
      <c r="Y90" s="424">
        <v>0</v>
      </c>
      <c r="Z90" s="423">
        <v>0</v>
      </c>
      <c r="AA90" s="423">
        <v>0</v>
      </c>
      <c r="AB90" s="425">
        <v>0</v>
      </c>
      <c r="AE90" s="426" t="s">
        <v>310</v>
      </c>
      <c r="AF90" s="427" t="s">
        <v>63</v>
      </c>
      <c r="AG90" s="428">
        <v>3392672</v>
      </c>
      <c r="AH90" s="429">
        <v>7570</v>
      </c>
      <c r="AI90" s="429">
        <v>1324146</v>
      </c>
      <c r="AJ90" s="429">
        <v>0</v>
      </c>
      <c r="AK90" s="429">
        <v>0</v>
      </c>
      <c r="AL90" s="429">
        <v>0</v>
      </c>
      <c r="AM90" s="429">
        <v>0</v>
      </c>
      <c r="AN90" s="429">
        <v>0</v>
      </c>
      <c r="AO90" s="428">
        <v>1331716</v>
      </c>
      <c r="AP90" s="428">
        <v>4724388</v>
      </c>
      <c r="AQ90" s="430">
        <v>51</v>
      </c>
      <c r="AR90" s="428">
        <v>51</v>
      </c>
      <c r="AS90" s="428">
        <v>1331767</v>
      </c>
      <c r="AT90" s="429">
        <v>4724439</v>
      </c>
      <c r="AU90" s="431">
        <v>0</v>
      </c>
      <c r="AV90" s="430">
        <v>0</v>
      </c>
      <c r="AW90" s="430">
        <v>0</v>
      </c>
      <c r="AX90" s="428">
        <v>0</v>
      </c>
      <c r="AY90" s="428">
        <v>1331767</v>
      </c>
      <c r="AZ90" s="424">
        <v>0</v>
      </c>
      <c r="BA90" s="432">
        <v>0</v>
      </c>
      <c r="BB90" s="433">
        <v>4724439</v>
      </c>
    </row>
    <row r="91" spans="1:54">
      <c r="A91" s="434" t="s">
        <v>311</v>
      </c>
      <c r="B91" s="435" t="s">
        <v>187</v>
      </c>
      <c r="C91" s="436">
        <f t="shared" si="5"/>
        <v>0.17559523809523808</v>
      </c>
      <c r="D91" s="437">
        <f t="shared" si="5"/>
        <v>0.23629311963755442</v>
      </c>
      <c r="E91" s="437">
        <f t="shared" si="5"/>
        <v>0</v>
      </c>
      <c r="F91" s="437">
        <f t="shared" si="4"/>
        <v>0</v>
      </c>
      <c r="G91" s="437">
        <f t="shared" si="4"/>
        <v>7.4892040898060668E-4</v>
      </c>
      <c r="H91" s="437">
        <f t="shared" si="4"/>
        <v>7.4915360514454278E-4</v>
      </c>
      <c r="I91" s="437">
        <f t="shared" si="4"/>
        <v>6.8557582668186998E-2</v>
      </c>
      <c r="J91" s="437">
        <f t="shared" si="6"/>
        <v>8.6062390596199998E-3</v>
      </c>
      <c r="K91" s="438">
        <f t="shared" si="7"/>
        <v>2.569490061687988E-2</v>
      </c>
      <c r="M91" s="454" t="s">
        <v>311</v>
      </c>
      <c r="N91" s="455" t="s">
        <v>187</v>
      </c>
      <c r="O91" s="456">
        <v>203281</v>
      </c>
      <c r="P91" s="457">
        <v>531</v>
      </c>
      <c r="Q91" s="457">
        <v>322111</v>
      </c>
      <c r="R91" s="457">
        <v>0</v>
      </c>
      <c r="S91" s="457">
        <v>0</v>
      </c>
      <c r="T91" s="457">
        <v>791</v>
      </c>
      <c r="U91" s="457">
        <v>6196</v>
      </c>
      <c r="V91" s="457">
        <v>481</v>
      </c>
      <c r="W91" s="456">
        <v>330110</v>
      </c>
      <c r="X91" s="456">
        <v>533391</v>
      </c>
      <c r="Y91" s="457">
        <v>3712</v>
      </c>
      <c r="Z91" s="456">
        <v>3712</v>
      </c>
      <c r="AA91" s="456">
        <v>333822</v>
      </c>
      <c r="AB91" s="458">
        <v>537103</v>
      </c>
      <c r="AE91" s="459" t="s">
        <v>311</v>
      </c>
      <c r="AF91" s="460" t="s">
        <v>187</v>
      </c>
      <c r="AG91" s="461">
        <v>9771704</v>
      </c>
      <c r="AH91" s="462">
        <v>3024</v>
      </c>
      <c r="AI91" s="462">
        <v>1363184</v>
      </c>
      <c r="AJ91" s="462">
        <v>0</v>
      </c>
      <c r="AK91" s="462">
        <v>0</v>
      </c>
      <c r="AL91" s="462">
        <v>1056187</v>
      </c>
      <c r="AM91" s="462">
        <v>8270667</v>
      </c>
      <c r="AN91" s="462">
        <v>7016</v>
      </c>
      <c r="AO91" s="461">
        <v>10700078</v>
      </c>
      <c r="AP91" s="461">
        <v>20471782</v>
      </c>
      <c r="AQ91" s="463">
        <v>431315</v>
      </c>
      <c r="AR91" s="461">
        <v>431315</v>
      </c>
      <c r="AS91" s="461">
        <v>11131393</v>
      </c>
      <c r="AT91" s="462">
        <v>20903097</v>
      </c>
      <c r="AU91" s="464">
        <v>-1825463</v>
      </c>
      <c r="AV91" s="463">
        <v>0</v>
      </c>
      <c r="AW91" s="463">
        <v>0</v>
      </c>
      <c r="AX91" s="461">
        <v>-1825463</v>
      </c>
      <c r="AY91" s="461">
        <v>9305930</v>
      </c>
      <c r="AZ91" s="457">
        <v>-537103</v>
      </c>
      <c r="BA91" s="465">
        <v>-40209</v>
      </c>
      <c r="BB91" s="466">
        <v>18500322</v>
      </c>
    </row>
    <row r="92" spans="1:54">
      <c r="A92" s="434" t="s">
        <v>312</v>
      </c>
      <c r="B92" s="435" t="s">
        <v>188</v>
      </c>
      <c r="C92" s="436">
        <f t="shared" si="5"/>
        <v>0</v>
      </c>
      <c r="D92" s="437">
        <f t="shared" si="5"/>
        <v>0</v>
      </c>
      <c r="E92" s="437">
        <f t="shared" si="5"/>
        <v>0</v>
      </c>
      <c r="F92" s="437">
        <f t="shared" si="4"/>
        <v>0</v>
      </c>
      <c r="G92" s="437">
        <f t="shared" si="4"/>
        <v>0</v>
      </c>
      <c r="H92" s="437">
        <f t="shared" si="4"/>
        <v>0</v>
      </c>
      <c r="I92" s="437">
        <f t="shared" si="4"/>
        <v>0</v>
      </c>
      <c r="J92" s="437">
        <f t="shared" si="6"/>
        <v>0</v>
      </c>
      <c r="K92" s="438">
        <f t="shared" si="7"/>
        <v>0</v>
      </c>
      <c r="M92" s="421" t="s">
        <v>312</v>
      </c>
      <c r="N92" s="422" t="s">
        <v>188</v>
      </c>
      <c r="O92" s="423">
        <v>0</v>
      </c>
      <c r="P92" s="424">
        <v>0</v>
      </c>
      <c r="Q92" s="424">
        <v>0</v>
      </c>
      <c r="R92" s="424">
        <v>0</v>
      </c>
      <c r="S92" s="424">
        <v>0</v>
      </c>
      <c r="T92" s="424">
        <v>0</v>
      </c>
      <c r="U92" s="424">
        <v>0</v>
      </c>
      <c r="V92" s="424">
        <v>0</v>
      </c>
      <c r="W92" s="423">
        <v>0</v>
      </c>
      <c r="X92" s="423">
        <v>0</v>
      </c>
      <c r="Y92" s="424">
        <v>0</v>
      </c>
      <c r="Z92" s="423">
        <v>0</v>
      </c>
      <c r="AA92" s="423">
        <v>0</v>
      </c>
      <c r="AB92" s="425">
        <v>0</v>
      </c>
      <c r="AE92" s="426" t="s">
        <v>312</v>
      </c>
      <c r="AF92" s="427" t="s">
        <v>188</v>
      </c>
      <c r="AG92" s="428">
        <v>2772802</v>
      </c>
      <c r="AH92" s="429">
        <v>22333</v>
      </c>
      <c r="AI92" s="429">
        <v>753332</v>
      </c>
      <c r="AJ92" s="429">
        <v>0</v>
      </c>
      <c r="AK92" s="429">
        <v>0</v>
      </c>
      <c r="AL92" s="429">
        <v>0</v>
      </c>
      <c r="AM92" s="429">
        <v>0</v>
      </c>
      <c r="AN92" s="429">
        <v>0</v>
      </c>
      <c r="AO92" s="428">
        <v>775665</v>
      </c>
      <c r="AP92" s="428">
        <v>3548467</v>
      </c>
      <c r="AQ92" s="430">
        <v>6778</v>
      </c>
      <c r="AR92" s="428">
        <v>6778</v>
      </c>
      <c r="AS92" s="428">
        <v>782443</v>
      </c>
      <c r="AT92" s="429">
        <v>3555245</v>
      </c>
      <c r="AU92" s="431">
        <v>-4515</v>
      </c>
      <c r="AV92" s="430">
        <v>0</v>
      </c>
      <c r="AW92" s="430">
        <v>0</v>
      </c>
      <c r="AX92" s="428">
        <v>-4515</v>
      </c>
      <c r="AY92" s="428">
        <v>777928</v>
      </c>
      <c r="AZ92" s="424">
        <v>0</v>
      </c>
      <c r="BA92" s="432">
        <v>0</v>
      </c>
      <c r="BB92" s="433">
        <v>3550730</v>
      </c>
    </row>
    <row r="93" spans="1:54">
      <c r="A93" s="434" t="s">
        <v>313</v>
      </c>
      <c r="B93" s="435" t="s">
        <v>314</v>
      </c>
      <c r="C93" s="436">
        <f t="shared" si="5"/>
        <v>0.29086045474810523</v>
      </c>
      <c r="D93" s="437">
        <f t="shared" si="5"/>
        <v>0.41870702167654128</v>
      </c>
      <c r="E93" s="437">
        <f t="shared" si="5"/>
        <v>4.130597948461346E-2</v>
      </c>
      <c r="F93" s="437">
        <f t="shared" si="4"/>
        <v>0</v>
      </c>
      <c r="G93" s="437">
        <f t="shared" si="4"/>
        <v>0</v>
      </c>
      <c r="H93" s="437">
        <f t="shared" si="4"/>
        <v>0.44975606300746418</v>
      </c>
      <c r="I93" s="437">
        <f t="shared" si="4"/>
        <v>-5.2142879701860212E-2</v>
      </c>
      <c r="J93" s="437">
        <f t="shared" si="6"/>
        <v>0.10203117061124174</v>
      </c>
      <c r="K93" s="438">
        <f t="shared" si="7"/>
        <v>0.19275301499370517</v>
      </c>
      <c r="M93" s="421" t="s">
        <v>313</v>
      </c>
      <c r="N93" s="422" t="s">
        <v>314</v>
      </c>
      <c r="O93" s="423">
        <v>734402</v>
      </c>
      <c r="P93" s="424">
        <v>22834</v>
      </c>
      <c r="Q93" s="424">
        <v>915044</v>
      </c>
      <c r="R93" s="424">
        <v>1651</v>
      </c>
      <c r="S93" s="424">
        <v>0</v>
      </c>
      <c r="T93" s="424">
        <v>0</v>
      </c>
      <c r="U93" s="424">
        <v>50795</v>
      </c>
      <c r="V93" s="424">
        <v>1651</v>
      </c>
      <c r="W93" s="423">
        <v>991975</v>
      </c>
      <c r="X93" s="423">
        <v>1726377</v>
      </c>
      <c r="Y93" s="424">
        <v>25905</v>
      </c>
      <c r="Z93" s="423">
        <v>25905</v>
      </c>
      <c r="AA93" s="423">
        <v>1017880</v>
      </c>
      <c r="AB93" s="425">
        <v>1752282</v>
      </c>
      <c r="AE93" s="426" t="s">
        <v>313</v>
      </c>
      <c r="AF93" s="427" t="s">
        <v>314</v>
      </c>
      <c r="AG93" s="428">
        <v>6451767</v>
      </c>
      <c r="AH93" s="429">
        <v>78505</v>
      </c>
      <c r="AI93" s="429">
        <v>2185404</v>
      </c>
      <c r="AJ93" s="429">
        <v>39970</v>
      </c>
      <c r="AK93" s="429">
        <v>0</v>
      </c>
      <c r="AL93" s="429">
        <v>0</v>
      </c>
      <c r="AM93" s="429">
        <v>112939</v>
      </c>
      <c r="AN93" s="429">
        <v>-31663</v>
      </c>
      <c r="AO93" s="428">
        <v>2385155</v>
      </c>
      <c r="AP93" s="428">
        <v>8836922</v>
      </c>
      <c r="AQ93" s="430">
        <v>253893</v>
      </c>
      <c r="AR93" s="428">
        <v>253893</v>
      </c>
      <c r="AS93" s="428">
        <v>2639048</v>
      </c>
      <c r="AT93" s="429">
        <v>9090815</v>
      </c>
      <c r="AU93" s="431">
        <v>-300742</v>
      </c>
      <c r="AV93" s="430">
        <v>0</v>
      </c>
      <c r="AW93" s="430">
        <v>-7341</v>
      </c>
      <c r="AX93" s="428">
        <v>-308083</v>
      </c>
      <c r="AY93" s="428">
        <v>2330965</v>
      </c>
      <c r="AZ93" s="424">
        <v>-1752282</v>
      </c>
      <c r="BA93" s="432">
        <v>-184973</v>
      </c>
      <c r="BB93" s="433">
        <v>6845477</v>
      </c>
    </row>
    <row r="94" spans="1:54">
      <c r="A94" s="434" t="s">
        <v>315</v>
      </c>
      <c r="B94" s="467" t="s">
        <v>64</v>
      </c>
      <c r="C94" s="436">
        <f t="shared" si="5"/>
        <v>0</v>
      </c>
      <c r="D94" s="437">
        <f t="shared" si="5"/>
        <v>0</v>
      </c>
      <c r="E94" s="437">
        <f t="shared" si="5"/>
        <v>0</v>
      </c>
      <c r="F94" s="437">
        <f t="shared" si="4"/>
        <v>0</v>
      </c>
      <c r="G94" s="437">
        <f t="shared" si="4"/>
        <v>0</v>
      </c>
      <c r="H94" s="437">
        <f t="shared" si="4"/>
        <v>0</v>
      </c>
      <c r="I94" s="437">
        <f t="shared" si="4"/>
        <v>0</v>
      </c>
      <c r="J94" s="437">
        <f t="shared" si="6"/>
        <v>0</v>
      </c>
      <c r="K94" s="438">
        <f t="shared" si="7"/>
        <v>0</v>
      </c>
      <c r="M94" s="421" t="s">
        <v>315</v>
      </c>
      <c r="N94" s="422" t="s">
        <v>64</v>
      </c>
      <c r="O94" s="423">
        <v>0</v>
      </c>
      <c r="P94" s="424">
        <v>0</v>
      </c>
      <c r="Q94" s="424">
        <v>0</v>
      </c>
      <c r="R94" s="424">
        <v>0</v>
      </c>
      <c r="S94" s="424">
        <v>0</v>
      </c>
      <c r="T94" s="424">
        <v>0</v>
      </c>
      <c r="U94" s="424">
        <v>0</v>
      </c>
      <c r="V94" s="424">
        <v>0</v>
      </c>
      <c r="W94" s="423">
        <v>0</v>
      </c>
      <c r="X94" s="423">
        <v>0</v>
      </c>
      <c r="Y94" s="424">
        <v>0</v>
      </c>
      <c r="Z94" s="423">
        <v>0</v>
      </c>
      <c r="AA94" s="423">
        <v>0</v>
      </c>
      <c r="AB94" s="425">
        <v>0</v>
      </c>
      <c r="AE94" s="426" t="s">
        <v>315</v>
      </c>
      <c r="AF94" s="427" t="s">
        <v>64</v>
      </c>
      <c r="AG94" s="428">
        <v>1157289</v>
      </c>
      <c r="AH94" s="429">
        <v>0</v>
      </c>
      <c r="AI94" s="429">
        <v>1167743</v>
      </c>
      <c r="AJ94" s="429">
        <v>24098783</v>
      </c>
      <c r="AK94" s="429">
        <v>13315220</v>
      </c>
      <c r="AL94" s="429">
        <v>0</v>
      </c>
      <c r="AM94" s="429">
        <v>0</v>
      </c>
      <c r="AN94" s="429">
        <v>0</v>
      </c>
      <c r="AO94" s="428">
        <v>38581746</v>
      </c>
      <c r="AP94" s="428">
        <v>39739035</v>
      </c>
      <c r="AQ94" s="430">
        <v>0</v>
      </c>
      <c r="AR94" s="428">
        <v>0</v>
      </c>
      <c r="AS94" s="428">
        <v>38581746</v>
      </c>
      <c r="AT94" s="429">
        <v>39739035</v>
      </c>
      <c r="AU94" s="431">
        <v>0</v>
      </c>
      <c r="AV94" s="430">
        <v>0</v>
      </c>
      <c r="AW94" s="430">
        <v>0</v>
      </c>
      <c r="AX94" s="428">
        <v>0</v>
      </c>
      <c r="AY94" s="428">
        <v>38581746</v>
      </c>
      <c r="AZ94" s="424">
        <v>0</v>
      </c>
      <c r="BA94" s="432">
        <v>0</v>
      </c>
      <c r="BB94" s="433">
        <v>39739035</v>
      </c>
    </row>
    <row r="95" spans="1:54">
      <c r="A95" s="434" t="s">
        <v>316</v>
      </c>
      <c r="B95" s="435" t="s">
        <v>65</v>
      </c>
      <c r="C95" s="436">
        <f t="shared" si="5"/>
        <v>0</v>
      </c>
      <c r="D95" s="437">
        <f t="shared" si="5"/>
        <v>0</v>
      </c>
      <c r="E95" s="437">
        <f t="shared" si="5"/>
        <v>0</v>
      </c>
      <c r="F95" s="437">
        <f t="shared" si="4"/>
        <v>0</v>
      </c>
      <c r="G95" s="437">
        <f t="shared" si="4"/>
        <v>0</v>
      </c>
      <c r="H95" s="437">
        <f t="shared" si="4"/>
        <v>0</v>
      </c>
      <c r="I95" s="437">
        <f t="shared" si="4"/>
        <v>0</v>
      </c>
      <c r="J95" s="437">
        <f t="shared" si="6"/>
        <v>0</v>
      </c>
      <c r="K95" s="438">
        <f t="shared" si="7"/>
        <v>0</v>
      </c>
      <c r="M95" s="439" t="s">
        <v>316</v>
      </c>
      <c r="N95" s="440" t="s">
        <v>65</v>
      </c>
      <c r="O95" s="441">
        <v>0</v>
      </c>
      <c r="P95" s="442">
        <v>0</v>
      </c>
      <c r="Q95" s="442">
        <v>0</v>
      </c>
      <c r="R95" s="442">
        <v>0</v>
      </c>
      <c r="S95" s="442">
        <v>0</v>
      </c>
      <c r="T95" s="442">
        <v>0</v>
      </c>
      <c r="U95" s="442">
        <v>0</v>
      </c>
      <c r="V95" s="442">
        <v>0</v>
      </c>
      <c r="W95" s="441">
        <v>0</v>
      </c>
      <c r="X95" s="441">
        <v>0</v>
      </c>
      <c r="Y95" s="442">
        <v>0</v>
      </c>
      <c r="Z95" s="441">
        <v>0</v>
      </c>
      <c r="AA95" s="441">
        <v>0</v>
      </c>
      <c r="AB95" s="443">
        <v>0</v>
      </c>
      <c r="AE95" s="444" t="s">
        <v>316</v>
      </c>
      <c r="AF95" s="445" t="s">
        <v>65</v>
      </c>
      <c r="AG95" s="446">
        <v>497138</v>
      </c>
      <c r="AH95" s="447">
        <v>0</v>
      </c>
      <c r="AI95" s="447">
        <v>8880992</v>
      </c>
      <c r="AJ95" s="447">
        <v>12676578</v>
      </c>
      <c r="AK95" s="447">
        <v>3203414</v>
      </c>
      <c r="AL95" s="447">
        <v>0</v>
      </c>
      <c r="AM95" s="447">
        <v>0</v>
      </c>
      <c r="AN95" s="447">
        <v>0</v>
      </c>
      <c r="AO95" s="446">
        <v>24760984</v>
      </c>
      <c r="AP95" s="446">
        <v>25258122</v>
      </c>
      <c r="AQ95" s="448">
        <v>34062</v>
      </c>
      <c r="AR95" s="446">
        <v>34062</v>
      </c>
      <c r="AS95" s="446">
        <v>24795046</v>
      </c>
      <c r="AT95" s="447">
        <v>25292184</v>
      </c>
      <c r="AU95" s="449">
        <v>-271364</v>
      </c>
      <c r="AV95" s="448">
        <v>0</v>
      </c>
      <c r="AW95" s="448">
        <v>0</v>
      </c>
      <c r="AX95" s="446">
        <v>-271364</v>
      </c>
      <c r="AY95" s="446">
        <v>24523682</v>
      </c>
      <c r="AZ95" s="442">
        <v>0</v>
      </c>
      <c r="BA95" s="450">
        <v>-631</v>
      </c>
      <c r="BB95" s="451">
        <v>25020189</v>
      </c>
    </row>
    <row r="96" spans="1:54">
      <c r="A96" s="434" t="s">
        <v>317</v>
      </c>
      <c r="B96" s="435" t="s">
        <v>66</v>
      </c>
      <c r="C96" s="436">
        <f t="shared" si="5"/>
        <v>0</v>
      </c>
      <c r="D96" s="437">
        <f t="shared" si="5"/>
        <v>0</v>
      </c>
      <c r="E96" s="437">
        <f t="shared" si="5"/>
        <v>0</v>
      </c>
      <c r="F96" s="437">
        <f t="shared" si="4"/>
        <v>0</v>
      </c>
      <c r="G96" s="437">
        <f t="shared" si="4"/>
        <v>0</v>
      </c>
      <c r="H96" s="437">
        <f t="shared" si="4"/>
        <v>0</v>
      </c>
      <c r="I96" s="437">
        <f t="shared" si="4"/>
        <v>0</v>
      </c>
      <c r="J96" s="437">
        <f t="shared" si="6"/>
        <v>0</v>
      </c>
      <c r="K96" s="438">
        <f t="shared" si="7"/>
        <v>0</v>
      </c>
      <c r="M96" s="421" t="s">
        <v>317</v>
      </c>
      <c r="N96" s="422" t="s">
        <v>66</v>
      </c>
      <c r="O96" s="423">
        <v>0</v>
      </c>
      <c r="P96" s="424">
        <v>0</v>
      </c>
      <c r="Q96" s="424">
        <v>0</v>
      </c>
      <c r="R96" s="424">
        <v>0</v>
      </c>
      <c r="S96" s="424">
        <v>0</v>
      </c>
      <c r="T96" s="424">
        <v>0</v>
      </c>
      <c r="U96" s="424">
        <v>0</v>
      </c>
      <c r="V96" s="424">
        <v>0</v>
      </c>
      <c r="W96" s="423">
        <v>0</v>
      </c>
      <c r="X96" s="423">
        <v>0</v>
      </c>
      <c r="Y96" s="424">
        <v>0</v>
      </c>
      <c r="Z96" s="423">
        <v>0</v>
      </c>
      <c r="AA96" s="423">
        <v>0</v>
      </c>
      <c r="AB96" s="425">
        <v>0</v>
      </c>
      <c r="AE96" s="426" t="s">
        <v>317</v>
      </c>
      <c r="AF96" s="427" t="s">
        <v>66</v>
      </c>
      <c r="AG96" s="428">
        <v>0</v>
      </c>
      <c r="AH96" s="429">
        <v>0</v>
      </c>
      <c r="AI96" s="429">
        <v>305497</v>
      </c>
      <c r="AJ96" s="429">
        <v>88903</v>
      </c>
      <c r="AK96" s="429">
        <v>1545594</v>
      </c>
      <c r="AL96" s="429">
        <v>2824952</v>
      </c>
      <c r="AM96" s="429">
        <v>14978399</v>
      </c>
      <c r="AN96" s="429">
        <v>0</v>
      </c>
      <c r="AO96" s="428">
        <v>19743345</v>
      </c>
      <c r="AP96" s="428">
        <v>19743345</v>
      </c>
      <c r="AQ96" s="430">
        <v>693360</v>
      </c>
      <c r="AR96" s="428">
        <v>693360</v>
      </c>
      <c r="AS96" s="428">
        <v>20436705</v>
      </c>
      <c r="AT96" s="429">
        <v>20436705</v>
      </c>
      <c r="AU96" s="431">
        <v>-1776380</v>
      </c>
      <c r="AV96" s="430">
        <v>0</v>
      </c>
      <c r="AW96" s="430">
        <v>0</v>
      </c>
      <c r="AX96" s="428">
        <v>-1776380</v>
      </c>
      <c r="AY96" s="428">
        <v>18660325</v>
      </c>
      <c r="AZ96" s="424">
        <v>0</v>
      </c>
      <c r="BA96" s="432">
        <v>0</v>
      </c>
      <c r="BB96" s="433">
        <v>18660325</v>
      </c>
    </row>
    <row r="97" spans="1:54">
      <c r="A97" s="434" t="s">
        <v>318</v>
      </c>
      <c r="B97" s="435" t="s">
        <v>319</v>
      </c>
      <c r="C97" s="436">
        <f t="shared" si="5"/>
        <v>0</v>
      </c>
      <c r="D97" s="437">
        <f t="shared" si="5"/>
        <v>0</v>
      </c>
      <c r="E97" s="437">
        <f t="shared" si="5"/>
        <v>0</v>
      </c>
      <c r="F97" s="437">
        <f t="shared" si="4"/>
        <v>0</v>
      </c>
      <c r="G97" s="437">
        <f t="shared" si="4"/>
        <v>0</v>
      </c>
      <c r="H97" s="437">
        <f t="shared" si="4"/>
        <v>0</v>
      </c>
      <c r="I97" s="437">
        <f t="shared" si="4"/>
        <v>0</v>
      </c>
      <c r="J97" s="437">
        <f t="shared" si="6"/>
        <v>0</v>
      </c>
      <c r="K97" s="438">
        <f t="shared" si="7"/>
        <v>0</v>
      </c>
      <c r="M97" s="421" t="s">
        <v>318</v>
      </c>
      <c r="N97" s="422" t="s">
        <v>319</v>
      </c>
      <c r="O97" s="423">
        <v>0</v>
      </c>
      <c r="P97" s="424">
        <v>0</v>
      </c>
      <c r="Q97" s="424">
        <v>0</v>
      </c>
      <c r="R97" s="424">
        <v>0</v>
      </c>
      <c r="S97" s="424">
        <v>0</v>
      </c>
      <c r="T97" s="424">
        <v>0</v>
      </c>
      <c r="U97" s="424">
        <v>0</v>
      </c>
      <c r="V97" s="424">
        <v>0</v>
      </c>
      <c r="W97" s="423">
        <v>0</v>
      </c>
      <c r="X97" s="423">
        <v>0</v>
      </c>
      <c r="Y97" s="424">
        <v>0</v>
      </c>
      <c r="Z97" s="423">
        <v>0</v>
      </c>
      <c r="AA97" s="423">
        <v>0</v>
      </c>
      <c r="AB97" s="425">
        <v>0</v>
      </c>
      <c r="AE97" s="426" t="s">
        <v>318</v>
      </c>
      <c r="AF97" s="427" t="s">
        <v>319</v>
      </c>
      <c r="AG97" s="428">
        <v>334465</v>
      </c>
      <c r="AH97" s="429">
        <v>200366</v>
      </c>
      <c r="AI97" s="429">
        <v>8644719</v>
      </c>
      <c r="AJ97" s="429">
        <v>36606037</v>
      </c>
      <c r="AK97" s="429">
        <v>0</v>
      </c>
      <c r="AL97" s="429">
        <v>0</v>
      </c>
      <c r="AM97" s="429">
        <v>0</v>
      </c>
      <c r="AN97" s="429">
        <v>0</v>
      </c>
      <c r="AO97" s="428">
        <v>45451122</v>
      </c>
      <c r="AP97" s="428">
        <v>45785587</v>
      </c>
      <c r="AQ97" s="430">
        <v>241</v>
      </c>
      <c r="AR97" s="428">
        <v>241</v>
      </c>
      <c r="AS97" s="428">
        <v>45451363</v>
      </c>
      <c r="AT97" s="429">
        <v>45785828</v>
      </c>
      <c r="AU97" s="431">
        <v>-3569</v>
      </c>
      <c r="AV97" s="430">
        <v>0</v>
      </c>
      <c r="AW97" s="430">
        <v>0</v>
      </c>
      <c r="AX97" s="428">
        <v>-3569</v>
      </c>
      <c r="AY97" s="428">
        <v>45447794</v>
      </c>
      <c r="AZ97" s="424">
        <v>0</v>
      </c>
      <c r="BA97" s="432">
        <v>0</v>
      </c>
      <c r="BB97" s="433">
        <v>45782259</v>
      </c>
    </row>
    <row r="98" spans="1:54">
      <c r="A98" s="434" t="s">
        <v>320</v>
      </c>
      <c r="B98" s="435" t="s">
        <v>321</v>
      </c>
      <c r="C98" s="436">
        <f t="shared" si="5"/>
        <v>0</v>
      </c>
      <c r="D98" s="437">
        <f t="shared" si="5"/>
        <v>0</v>
      </c>
      <c r="E98" s="437">
        <f t="shared" si="5"/>
        <v>0</v>
      </c>
      <c r="F98" s="437">
        <f t="shared" si="4"/>
        <v>0</v>
      </c>
      <c r="G98" s="437">
        <f t="shared" si="4"/>
        <v>0</v>
      </c>
      <c r="H98" s="437">
        <f t="shared" si="4"/>
        <v>0</v>
      </c>
      <c r="I98" s="437">
        <f t="shared" si="4"/>
        <v>0</v>
      </c>
      <c r="J98" s="437">
        <f t="shared" si="6"/>
        <v>0</v>
      </c>
      <c r="K98" s="438">
        <f t="shared" si="7"/>
        <v>0</v>
      </c>
      <c r="M98" s="421" t="s">
        <v>320</v>
      </c>
      <c r="N98" s="422" t="s">
        <v>321</v>
      </c>
      <c r="O98" s="423">
        <v>0</v>
      </c>
      <c r="P98" s="424">
        <v>0</v>
      </c>
      <c r="Q98" s="424">
        <v>0</v>
      </c>
      <c r="R98" s="424">
        <v>0</v>
      </c>
      <c r="S98" s="424">
        <v>0</v>
      </c>
      <c r="T98" s="424">
        <v>0</v>
      </c>
      <c r="U98" s="424">
        <v>0</v>
      </c>
      <c r="V98" s="424">
        <v>0</v>
      </c>
      <c r="W98" s="423">
        <v>0</v>
      </c>
      <c r="X98" s="423">
        <v>0</v>
      </c>
      <c r="Y98" s="424">
        <v>0</v>
      </c>
      <c r="Z98" s="423">
        <v>0</v>
      </c>
      <c r="AA98" s="423">
        <v>0</v>
      </c>
      <c r="AB98" s="425">
        <v>0</v>
      </c>
      <c r="AE98" s="426" t="s">
        <v>320</v>
      </c>
      <c r="AF98" s="427" t="s">
        <v>321</v>
      </c>
      <c r="AG98" s="428">
        <v>863879</v>
      </c>
      <c r="AH98" s="429">
        <v>424426</v>
      </c>
      <c r="AI98" s="429">
        <v>211150</v>
      </c>
      <c r="AJ98" s="429">
        <v>464312</v>
      </c>
      <c r="AK98" s="429">
        <v>3220</v>
      </c>
      <c r="AL98" s="429">
        <v>0</v>
      </c>
      <c r="AM98" s="429">
        <v>0</v>
      </c>
      <c r="AN98" s="429">
        <v>0</v>
      </c>
      <c r="AO98" s="428">
        <v>1103108</v>
      </c>
      <c r="AP98" s="428">
        <v>1966987</v>
      </c>
      <c r="AQ98" s="430">
        <v>0</v>
      </c>
      <c r="AR98" s="428">
        <v>0</v>
      </c>
      <c r="AS98" s="428">
        <v>1103108</v>
      </c>
      <c r="AT98" s="429">
        <v>1966987</v>
      </c>
      <c r="AU98" s="431">
        <v>0</v>
      </c>
      <c r="AV98" s="430">
        <v>0</v>
      </c>
      <c r="AW98" s="430">
        <v>0</v>
      </c>
      <c r="AX98" s="428">
        <v>0</v>
      </c>
      <c r="AY98" s="428">
        <v>1103108</v>
      </c>
      <c r="AZ98" s="424">
        <v>0</v>
      </c>
      <c r="BA98" s="432">
        <v>0</v>
      </c>
      <c r="BB98" s="433">
        <v>1966987</v>
      </c>
    </row>
    <row r="99" spans="1:54">
      <c r="A99" s="434" t="s">
        <v>322</v>
      </c>
      <c r="B99" s="435" t="s">
        <v>323</v>
      </c>
      <c r="C99" s="436">
        <f t="shared" si="5"/>
        <v>0</v>
      </c>
      <c r="D99" s="437">
        <f t="shared" si="5"/>
        <v>0</v>
      </c>
      <c r="E99" s="437">
        <f t="shared" si="5"/>
        <v>0</v>
      </c>
      <c r="F99" s="437">
        <f t="shared" si="4"/>
        <v>0</v>
      </c>
      <c r="G99" s="437">
        <f t="shared" si="4"/>
        <v>0</v>
      </c>
      <c r="H99" s="437">
        <f t="shared" si="4"/>
        <v>0</v>
      </c>
      <c r="I99" s="437">
        <f t="shared" si="4"/>
        <v>0</v>
      </c>
      <c r="J99" s="437">
        <f t="shared" si="6"/>
        <v>0</v>
      </c>
      <c r="K99" s="438">
        <f t="shared" si="7"/>
        <v>0</v>
      </c>
      <c r="M99" s="421" t="s">
        <v>322</v>
      </c>
      <c r="N99" s="422" t="s">
        <v>323</v>
      </c>
      <c r="O99" s="423">
        <v>0</v>
      </c>
      <c r="P99" s="424">
        <v>0</v>
      </c>
      <c r="Q99" s="424">
        <v>0</v>
      </c>
      <c r="R99" s="424">
        <v>0</v>
      </c>
      <c r="S99" s="424">
        <v>0</v>
      </c>
      <c r="T99" s="424">
        <v>0</v>
      </c>
      <c r="U99" s="424">
        <v>0</v>
      </c>
      <c r="V99" s="424">
        <v>0</v>
      </c>
      <c r="W99" s="423">
        <v>0</v>
      </c>
      <c r="X99" s="423">
        <v>0</v>
      </c>
      <c r="Y99" s="424">
        <v>0</v>
      </c>
      <c r="Z99" s="423">
        <v>0</v>
      </c>
      <c r="AA99" s="423">
        <v>0</v>
      </c>
      <c r="AB99" s="425">
        <v>0</v>
      </c>
      <c r="AE99" s="426" t="s">
        <v>322</v>
      </c>
      <c r="AF99" s="427" t="s">
        <v>323</v>
      </c>
      <c r="AG99" s="428">
        <v>0</v>
      </c>
      <c r="AH99" s="429">
        <v>176166</v>
      </c>
      <c r="AI99" s="429">
        <v>5910134</v>
      </c>
      <c r="AJ99" s="429">
        <v>3793304</v>
      </c>
      <c r="AK99" s="429">
        <v>29683</v>
      </c>
      <c r="AL99" s="429">
        <v>0</v>
      </c>
      <c r="AM99" s="429">
        <v>0</v>
      </c>
      <c r="AN99" s="429">
        <v>0</v>
      </c>
      <c r="AO99" s="428">
        <v>9909287</v>
      </c>
      <c r="AP99" s="428">
        <v>9909287</v>
      </c>
      <c r="AQ99" s="430">
        <v>0</v>
      </c>
      <c r="AR99" s="428">
        <v>0</v>
      </c>
      <c r="AS99" s="428">
        <v>9909287</v>
      </c>
      <c r="AT99" s="429">
        <v>9909287</v>
      </c>
      <c r="AU99" s="431">
        <v>0</v>
      </c>
      <c r="AV99" s="430">
        <v>0</v>
      </c>
      <c r="AW99" s="430">
        <v>0</v>
      </c>
      <c r="AX99" s="428">
        <v>0</v>
      </c>
      <c r="AY99" s="428">
        <v>9909287</v>
      </c>
      <c r="AZ99" s="424">
        <v>0</v>
      </c>
      <c r="BA99" s="432">
        <v>0</v>
      </c>
      <c r="BB99" s="433">
        <v>9909287</v>
      </c>
    </row>
    <row r="100" spans="1:54">
      <c r="A100" s="434" t="s">
        <v>324</v>
      </c>
      <c r="B100" s="435" t="s">
        <v>67</v>
      </c>
      <c r="C100" s="436">
        <f t="shared" si="5"/>
        <v>0</v>
      </c>
      <c r="D100" s="437">
        <f t="shared" si="5"/>
        <v>0</v>
      </c>
      <c r="E100" s="437">
        <f t="shared" si="5"/>
        <v>0</v>
      </c>
      <c r="F100" s="437">
        <f t="shared" si="4"/>
        <v>0</v>
      </c>
      <c r="G100" s="437">
        <f t="shared" si="4"/>
        <v>0</v>
      </c>
      <c r="H100" s="437">
        <f t="shared" si="4"/>
        <v>0</v>
      </c>
      <c r="I100" s="437">
        <f t="shared" si="4"/>
        <v>0</v>
      </c>
      <c r="J100" s="437">
        <f t="shared" si="6"/>
        <v>0</v>
      </c>
      <c r="K100" s="438">
        <f t="shared" si="7"/>
        <v>0</v>
      </c>
      <c r="M100" s="421" t="s">
        <v>324</v>
      </c>
      <c r="N100" s="422" t="s">
        <v>67</v>
      </c>
      <c r="O100" s="423">
        <v>0</v>
      </c>
      <c r="P100" s="424">
        <v>0</v>
      </c>
      <c r="Q100" s="424">
        <v>0</v>
      </c>
      <c r="R100" s="424">
        <v>0</v>
      </c>
      <c r="S100" s="424">
        <v>0</v>
      </c>
      <c r="T100" s="424">
        <v>0</v>
      </c>
      <c r="U100" s="424">
        <v>0</v>
      </c>
      <c r="V100" s="424">
        <v>0</v>
      </c>
      <c r="W100" s="423">
        <v>0</v>
      </c>
      <c r="X100" s="423">
        <v>0</v>
      </c>
      <c r="Y100" s="424">
        <v>0</v>
      </c>
      <c r="Z100" s="423">
        <v>0</v>
      </c>
      <c r="AA100" s="423">
        <v>0</v>
      </c>
      <c r="AB100" s="425">
        <v>0</v>
      </c>
      <c r="AE100" s="426" t="s">
        <v>324</v>
      </c>
      <c r="AF100" s="427" t="s">
        <v>67</v>
      </c>
      <c r="AG100" s="428">
        <v>0</v>
      </c>
      <c r="AH100" s="429">
        <v>0</v>
      </c>
      <c r="AI100" s="429">
        <v>922562</v>
      </c>
      <c r="AJ100" s="429">
        <v>9005710</v>
      </c>
      <c r="AK100" s="429">
        <v>0</v>
      </c>
      <c r="AL100" s="429">
        <v>0</v>
      </c>
      <c r="AM100" s="429">
        <v>0</v>
      </c>
      <c r="AN100" s="429">
        <v>0</v>
      </c>
      <c r="AO100" s="428">
        <v>9928272</v>
      </c>
      <c r="AP100" s="428">
        <v>9928272</v>
      </c>
      <c r="AQ100" s="430">
        <v>0</v>
      </c>
      <c r="AR100" s="428">
        <v>0</v>
      </c>
      <c r="AS100" s="428">
        <v>9928272</v>
      </c>
      <c r="AT100" s="429">
        <v>9928272</v>
      </c>
      <c r="AU100" s="431">
        <v>0</v>
      </c>
      <c r="AV100" s="430">
        <v>0</v>
      </c>
      <c r="AW100" s="430">
        <v>0</v>
      </c>
      <c r="AX100" s="428">
        <v>0</v>
      </c>
      <c r="AY100" s="428">
        <v>9928272</v>
      </c>
      <c r="AZ100" s="424">
        <v>0</v>
      </c>
      <c r="BA100" s="432">
        <v>0</v>
      </c>
      <c r="BB100" s="433">
        <v>9928272</v>
      </c>
    </row>
    <row r="101" spans="1:54">
      <c r="A101" s="434" t="s">
        <v>325</v>
      </c>
      <c r="B101" s="435" t="s">
        <v>403</v>
      </c>
      <c r="C101" s="436">
        <f t="shared" si="5"/>
        <v>0</v>
      </c>
      <c r="D101" s="437">
        <f t="shared" si="5"/>
        <v>0</v>
      </c>
      <c r="E101" s="437">
        <f t="shared" si="5"/>
        <v>0</v>
      </c>
      <c r="F101" s="437">
        <f t="shared" si="4"/>
        <v>0</v>
      </c>
      <c r="G101" s="437">
        <f t="shared" si="4"/>
        <v>0</v>
      </c>
      <c r="H101" s="437">
        <f t="shared" si="4"/>
        <v>0</v>
      </c>
      <c r="I101" s="437">
        <f t="shared" si="4"/>
        <v>0</v>
      </c>
      <c r="J101" s="437">
        <f t="shared" si="6"/>
        <v>0</v>
      </c>
      <c r="K101" s="438">
        <f t="shared" si="7"/>
        <v>0</v>
      </c>
      <c r="M101" s="454" t="s">
        <v>325</v>
      </c>
      <c r="N101" s="455" t="s">
        <v>403</v>
      </c>
      <c r="O101" s="456">
        <v>0</v>
      </c>
      <c r="P101" s="457">
        <v>0</v>
      </c>
      <c r="Q101" s="457">
        <v>0</v>
      </c>
      <c r="R101" s="457">
        <v>0</v>
      </c>
      <c r="S101" s="457">
        <v>0</v>
      </c>
      <c r="T101" s="457">
        <v>0</v>
      </c>
      <c r="U101" s="457">
        <v>0</v>
      </c>
      <c r="V101" s="457">
        <v>0</v>
      </c>
      <c r="W101" s="456">
        <v>0</v>
      </c>
      <c r="X101" s="456">
        <v>0</v>
      </c>
      <c r="Y101" s="457">
        <v>0</v>
      </c>
      <c r="Z101" s="456">
        <v>0</v>
      </c>
      <c r="AA101" s="456">
        <v>0</v>
      </c>
      <c r="AB101" s="458">
        <v>0</v>
      </c>
      <c r="AE101" s="459" t="s">
        <v>325</v>
      </c>
      <c r="AF101" s="460" t="s">
        <v>403</v>
      </c>
      <c r="AG101" s="461">
        <v>1222372</v>
      </c>
      <c r="AH101" s="462">
        <v>0</v>
      </c>
      <c r="AI101" s="462">
        <v>3303189</v>
      </c>
      <c r="AJ101" s="462">
        <v>0</v>
      </c>
      <c r="AK101" s="462">
        <v>0</v>
      </c>
      <c r="AL101" s="462">
        <v>0</v>
      </c>
      <c r="AM101" s="462">
        <v>0</v>
      </c>
      <c r="AN101" s="462">
        <v>0</v>
      </c>
      <c r="AO101" s="461">
        <v>3303189</v>
      </c>
      <c r="AP101" s="461">
        <v>4525561</v>
      </c>
      <c r="AQ101" s="463">
        <v>34576</v>
      </c>
      <c r="AR101" s="461">
        <v>34576</v>
      </c>
      <c r="AS101" s="461">
        <v>3337765</v>
      </c>
      <c r="AT101" s="462">
        <v>4560137</v>
      </c>
      <c r="AU101" s="464">
        <v>-128344</v>
      </c>
      <c r="AV101" s="463">
        <v>0</v>
      </c>
      <c r="AW101" s="463">
        <v>0</v>
      </c>
      <c r="AX101" s="461">
        <v>-128344</v>
      </c>
      <c r="AY101" s="461">
        <v>3209421</v>
      </c>
      <c r="AZ101" s="457">
        <v>0</v>
      </c>
      <c r="BA101" s="465">
        <v>0</v>
      </c>
      <c r="BB101" s="466">
        <v>4431793</v>
      </c>
    </row>
    <row r="102" spans="1:54">
      <c r="A102" s="434" t="s">
        <v>326</v>
      </c>
      <c r="B102" s="435" t="s">
        <v>68</v>
      </c>
      <c r="C102" s="436">
        <f t="shared" si="5"/>
        <v>0</v>
      </c>
      <c r="D102" s="437">
        <f t="shared" si="5"/>
        <v>0</v>
      </c>
      <c r="E102" s="437">
        <f t="shared" si="5"/>
        <v>0</v>
      </c>
      <c r="F102" s="437">
        <f t="shared" si="4"/>
        <v>0</v>
      </c>
      <c r="G102" s="437">
        <f t="shared" si="4"/>
        <v>0</v>
      </c>
      <c r="H102" s="437">
        <f t="shared" si="4"/>
        <v>0</v>
      </c>
      <c r="I102" s="437">
        <f t="shared" si="4"/>
        <v>0</v>
      </c>
      <c r="J102" s="437">
        <f t="shared" si="6"/>
        <v>0</v>
      </c>
      <c r="K102" s="438">
        <f t="shared" si="7"/>
        <v>0</v>
      </c>
      <c r="M102" s="421" t="s">
        <v>326</v>
      </c>
      <c r="N102" s="422" t="s">
        <v>68</v>
      </c>
      <c r="O102" s="423">
        <v>0</v>
      </c>
      <c r="P102" s="424">
        <v>0</v>
      </c>
      <c r="Q102" s="424">
        <v>0</v>
      </c>
      <c r="R102" s="424">
        <v>0</v>
      </c>
      <c r="S102" s="424">
        <v>0</v>
      </c>
      <c r="T102" s="424">
        <v>0</v>
      </c>
      <c r="U102" s="424">
        <v>0</v>
      </c>
      <c r="V102" s="424">
        <v>0</v>
      </c>
      <c r="W102" s="423">
        <v>0</v>
      </c>
      <c r="X102" s="423">
        <v>0</v>
      </c>
      <c r="Y102" s="424">
        <v>0</v>
      </c>
      <c r="Z102" s="423">
        <v>0</v>
      </c>
      <c r="AA102" s="423">
        <v>0</v>
      </c>
      <c r="AB102" s="425">
        <v>0</v>
      </c>
      <c r="AE102" s="426" t="s">
        <v>326</v>
      </c>
      <c r="AF102" s="427" t="s">
        <v>68</v>
      </c>
      <c r="AG102" s="428">
        <v>8821519</v>
      </c>
      <c r="AH102" s="429">
        <v>29941</v>
      </c>
      <c r="AI102" s="429">
        <v>478379</v>
      </c>
      <c r="AJ102" s="429">
        <v>0</v>
      </c>
      <c r="AK102" s="429">
        <v>0</v>
      </c>
      <c r="AL102" s="429">
        <v>0</v>
      </c>
      <c r="AM102" s="429">
        <v>0</v>
      </c>
      <c r="AN102" s="429">
        <v>0</v>
      </c>
      <c r="AO102" s="428">
        <v>508320</v>
      </c>
      <c r="AP102" s="428">
        <v>9329839</v>
      </c>
      <c r="AQ102" s="430">
        <v>865920</v>
      </c>
      <c r="AR102" s="428">
        <v>865920</v>
      </c>
      <c r="AS102" s="428">
        <v>1374240</v>
      </c>
      <c r="AT102" s="429">
        <v>10195759</v>
      </c>
      <c r="AU102" s="431">
        <v>-112071</v>
      </c>
      <c r="AV102" s="430">
        <v>0</v>
      </c>
      <c r="AW102" s="430">
        <v>0</v>
      </c>
      <c r="AX102" s="428">
        <v>-112071</v>
      </c>
      <c r="AY102" s="428">
        <v>1262169</v>
      </c>
      <c r="AZ102" s="424">
        <v>0</v>
      </c>
      <c r="BA102" s="432">
        <v>0</v>
      </c>
      <c r="BB102" s="433">
        <v>10083688</v>
      </c>
    </row>
    <row r="103" spans="1:54">
      <c r="A103" s="434" t="s">
        <v>327</v>
      </c>
      <c r="B103" s="435" t="s">
        <v>189</v>
      </c>
      <c r="C103" s="436">
        <f t="shared" si="5"/>
        <v>0</v>
      </c>
      <c r="D103" s="437">
        <f t="shared" si="5"/>
        <v>0</v>
      </c>
      <c r="E103" s="437">
        <f t="shared" si="5"/>
        <v>0</v>
      </c>
      <c r="F103" s="437">
        <f t="shared" si="4"/>
        <v>0</v>
      </c>
      <c r="G103" s="437">
        <f t="shared" si="4"/>
        <v>0</v>
      </c>
      <c r="H103" s="437">
        <f t="shared" si="4"/>
        <v>0</v>
      </c>
      <c r="I103" s="437">
        <f t="shared" si="4"/>
        <v>0</v>
      </c>
      <c r="J103" s="437">
        <f t="shared" si="6"/>
        <v>0</v>
      </c>
      <c r="K103" s="438">
        <f t="shared" si="7"/>
        <v>0</v>
      </c>
      <c r="M103" s="421" t="s">
        <v>327</v>
      </c>
      <c r="N103" s="422" t="s">
        <v>189</v>
      </c>
      <c r="O103" s="423">
        <v>0</v>
      </c>
      <c r="P103" s="424">
        <v>0</v>
      </c>
      <c r="Q103" s="424">
        <v>0</v>
      </c>
      <c r="R103" s="424">
        <v>0</v>
      </c>
      <c r="S103" s="424">
        <v>0</v>
      </c>
      <c r="T103" s="424">
        <v>0</v>
      </c>
      <c r="U103" s="424">
        <v>0</v>
      </c>
      <c r="V103" s="424">
        <v>0</v>
      </c>
      <c r="W103" s="423">
        <v>0</v>
      </c>
      <c r="X103" s="423">
        <v>0</v>
      </c>
      <c r="Y103" s="424">
        <v>0</v>
      </c>
      <c r="Z103" s="423">
        <v>0</v>
      </c>
      <c r="AA103" s="423">
        <v>0</v>
      </c>
      <c r="AB103" s="425">
        <v>0</v>
      </c>
      <c r="AE103" s="426" t="s">
        <v>327</v>
      </c>
      <c r="AF103" s="427" t="s">
        <v>189</v>
      </c>
      <c r="AG103" s="428">
        <v>7688544</v>
      </c>
      <c r="AH103" s="429">
        <v>0</v>
      </c>
      <c r="AI103" s="429">
        <v>4194</v>
      </c>
      <c r="AJ103" s="429">
        <v>0</v>
      </c>
      <c r="AK103" s="429">
        <v>0</v>
      </c>
      <c r="AL103" s="429">
        <v>0</v>
      </c>
      <c r="AM103" s="429">
        <v>0</v>
      </c>
      <c r="AN103" s="429">
        <v>0</v>
      </c>
      <c r="AO103" s="428">
        <v>4194</v>
      </c>
      <c r="AP103" s="428">
        <v>7692738</v>
      </c>
      <c r="AQ103" s="430">
        <v>402400</v>
      </c>
      <c r="AR103" s="428">
        <v>402400</v>
      </c>
      <c r="AS103" s="428">
        <v>406594</v>
      </c>
      <c r="AT103" s="429">
        <v>8095138</v>
      </c>
      <c r="AU103" s="431">
        <v>-881900</v>
      </c>
      <c r="AV103" s="430">
        <v>0</v>
      </c>
      <c r="AW103" s="430">
        <v>0</v>
      </c>
      <c r="AX103" s="428">
        <v>-881900</v>
      </c>
      <c r="AY103" s="428">
        <v>-475306</v>
      </c>
      <c r="AZ103" s="424">
        <v>0</v>
      </c>
      <c r="BA103" s="432">
        <v>0</v>
      </c>
      <c r="BB103" s="433">
        <v>7213238</v>
      </c>
    </row>
    <row r="104" spans="1:54">
      <c r="A104" s="434" t="s">
        <v>328</v>
      </c>
      <c r="B104" s="435" t="s">
        <v>329</v>
      </c>
      <c r="C104" s="436">
        <f t="shared" si="5"/>
        <v>0</v>
      </c>
      <c r="D104" s="437">
        <f t="shared" si="5"/>
        <v>0</v>
      </c>
      <c r="E104" s="437">
        <f t="shared" si="5"/>
        <v>0</v>
      </c>
      <c r="F104" s="437">
        <f t="shared" si="4"/>
        <v>0</v>
      </c>
      <c r="G104" s="437">
        <f t="shared" si="4"/>
        <v>0</v>
      </c>
      <c r="H104" s="437">
        <f t="shared" si="4"/>
        <v>0</v>
      </c>
      <c r="I104" s="437">
        <f t="shared" si="4"/>
        <v>0</v>
      </c>
      <c r="J104" s="437">
        <f t="shared" si="6"/>
        <v>0</v>
      </c>
      <c r="K104" s="438">
        <f t="shared" si="7"/>
        <v>0</v>
      </c>
      <c r="M104" s="421" t="s">
        <v>328</v>
      </c>
      <c r="N104" s="422" t="s">
        <v>329</v>
      </c>
      <c r="O104" s="423">
        <v>0</v>
      </c>
      <c r="P104" s="424">
        <v>0</v>
      </c>
      <c r="Q104" s="424">
        <v>0</v>
      </c>
      <c r="R104" s="424">
        <v>0</v>
      </c>
      <c r="S104" s="424">
        <v>0</v>
      </c>
      <c r="T104" s="424">
        <v>0</v>
      </c>
      <c r="U104" s="424">
        <v>0</v>
      </c>
      <c r="V104" s="424">
        <v>0</v>
      </c>
      <c r="W104" s="423">
        <v>0</v>
      </c>
      <c r="X104" s="423">
        <v>0</v>
      </c>
      <c r="Y104" s="424">
        <v>0</v>
      </c>
      <c r="Z104" s="423">
        <v>0</v>
      </c>
      <c r="AA104" s="423">
        <v>0</v>
      </c>
      <c r="AB104" s="425">
        <v>0</v>
      </c>
      <c r="AE104" s="426" t="s">
        <v>328</v>
      </c>
      <c r="AF104" s="427" t="s">
        <v>329</v>
      </c>
      <c r="AG104" s="428">
        <v>8689278</v>
      </c>
      <c r="AH104" s="429">
        <v>5165</v>
      </c>
      <c r="AI104" s="429">
        <v>2883933</v>
      </c>
      <c r="AJ104" s="429">
        <v>0</v>
      </c>
      <c r="AK104" s="429">
        <v>0</v>
      </c>
      <c r="AL104" s="429">
        <v>0</v>
      </c>
      <c r="AM104" s="429">
        <v>0</v>
      </c>
      <c r="AN104" s="429">
        <v>0</v>
      </c>
      <c r="AO104" s="428">
        <v>2889098</v>
      </c>
      <c r="AP104" s="428">
        <v>11578376</v>
      </c>
      <c r="AQ104" s="430">
        <v>3555</v>
      </c>
      <c r="AR104" s="428">
        <v>3555</v>
      </c>
      <c r="AS104" s="428">
        <v>2892653</v>
      </c>
      <c r="AT104" s="429">
        <v>11581931</v>
      </c>
      <c r="AU104" s="431">
        <v>-285</v>
      </c>
      <c r="AV104" s="430">
        <v>0</v>
      </c>
      <c r="AW104" s="430">
        <v>0</v>
      </c>
      <c r="AX104" s="428">
        <v>-285</v>
      </c>
      <c r="AY104" s="428">
        <v>2892368</v>
      </c>
      <c r="AZ104" s="424">
        <v>0</v>
      </c>
      <c r="BA104" s="432">
        <v>0</v>
      </c>
      <c r="BB104" s="433">
        <v>11581646</v>
      </c>
    </row>
    <row r="105" spans="1:54">
      <c r="A105" s="434" t="s">
        <v>330</v>
      </c>
      <c r="B105" s="435" t="s">
        <v>69</v>
      </c>
      <c r="C105" s="436">
        <f t="shared" si="5"/>
        <v>0</v>
      </c>
      <c r="D105" s="437">
        <f t="shared" si="5"/>
        <v>0</v>
      </c>
      <c r="E105" s="437">
        <f t="shared" si="5"/>
        <v>0</v>
      </c>
      <c r="F105" s="437">
        <f t="shared" si="4"/>
        <v>0</v>
      </c>
      <c r="G105" s="437">
        <f t="shared" si="4"/>
        <v>0</v>
      </c>
      <c r="H105" s="437">
        <f t="shared" si="4"/>
        <v>0</v>
      </c>
      <c r="I105" s="437">
        <f t="shared" si="4"/>
        <v>0</v>
      </c>
      <c r="J105" s="437">
        <f t="shared" si="6"/>
        <v>0</v>
      </c>
      <c r="K105" s="438">
        <f t="shared" si="7"/>
        <v>0</v>
      </c>
      <c r="M105" s="439" t="s">
        <v>330</v>
      </c>
      <c r="N105" s="440" t="s">
        <v>69</v>
      </c>
      <c r="O105" s="441">
        <v>0</v>
      </c>
      <c r="P105" s="442">
        <v>0</v>
      </c>
      <c r="Q105" s="442">
        <v>0</v>
      </c>
      <c r="R105" s="442">
        <v>0</v>
      </c>
      <c r="S105" s="442">
        <v>0</v>
      </c>
      <c r="T105" s="442">
        <v>0</v>
      </c>
      <c r="U105" s="442">
        <v>0</v>
      </c>
      <c r="V105" s="442">
        <v>0</v>
      </c>
      <c r="W105" s="441">
        <v>0</v>
      </c>
      <c r="X105" s="441">
        <v>0</v>
      </c>
      <c r="Y105" s="442">
        <v>0</v>
      </c>
      <c r="Z105" s="441">
        <v>0</v>
      </c>
      <c r="AA105" s="441">
        <v>0</v>
      </c>
      <c r="AB105" s="443">
        <v>0</v>
      </c>
      <c r="AE105" s="444" t="s">
        <v>330</v>
      </c>
      <c r="AF105" s="445" t="s">
        <v>69</v>
      </c>
      <c r="AG105" s="446">
        <v>44109197</v>
      </c>
      <c r="AH105" s="447">
        <v>45413</v>
      </c>
      <c r="AI105" s="447">
        <v>702499</v>
      </c>
      <c r="AJ105" s="447">
        <v>0</v>
      </c>
      <c r="AK105" s="447">
        <v>0</v>
      </c>
      <c r="AL105" s="447">
        <v>175812</v>
      </c>
      <c r="AM105" s="447">
        <v>1813253</v>
      </c>
      <c r="AN105" s="447">
        <v>0</v>
      </c>
      <c r="AO105" s="446">
        <v>2736977</v>
      </c>
      <c r="AP105" s="446">
        <v>46846174</v>
      </c>
      <c r="AQ105" s="448">
        <v>1852898</v>
      </c>
      <c r="AR105" s="446">
        <v>1852898</v>
      </c>
      <c r="AS105" s="468">
        <v>4589875</v>
      </c>
      <c r="AT105" s="446">
        <v>48699072</v>
      </c>
      <c r="AU105" s="449">
        <v>-2789039</v>
      </c>
      <c r="AV105" s="448">
        <v>0</v>
      </c>
      <c r="AW105" s="448">
        <v>0</v>
      </c>
      <c r="AX105" s="446">
        <v>-2789039</v>
      </c>
      <c r="AY105" s="446">
        <v>1800836</v>
      </c>
      <c r="AZ105" s="442">
        <v>0</v>
      </c>
      <c r="BA105" s="450">
        <v>0</v>
      </c>
      <c r="BB105" s="451">
        <v>45910033</v>
      </c>
    </row>
    <row r="106" spans="1:54">
      <c r="A106" s="434" t="s">
        <v>331</v>
      </c>
      <c r="B106" s="435" t="s">
        <v>190</v>
      </c>
      <c r="C106" s="436">
        <f t="shared" si="5"/>
        <v>0</v>
      </c>
      <c r="D106" s="437">
        <f t="shared" si="5"/>
        <v>0</v>
      </c>
      <c r="E106" s="437">
        <f t="shared" si="5"/>
        <v>0</v>
      </c>
      <c r="F106" s="437">
        <f t="shared" si="4"/>
        <v>0</v>
      </c>
      <c r="G106" s="437">
        <f t="shared" si="4"/>
        <v>0</v>
      </c>
      <c r="H106" s="437">
        <f t="shared" si="4"/>
        <v>0</v>
      </c>
      <c r="I106" s="437">
        <f t="shared" si="4"/>
        <v>0</v>
      </c>
      <c r="J106" s="437">
        <f t="shared" si="6"/>
        <v>0</v>
      </c>
      <c r="K106" s="438">
        <f t="shared" si="7"/>
        <v>0</v>
      </c>
      <c r="M106" s="421" t="s">
        <v>331</v>
      </c>
      <c r="N106" s="422" t="s">
        <v>190</v>
      </c>
      <c r="O106" s="423">
        <v>0</v>
      </c>
      <c r="P106" s="424">
        <v>0</v>
      </c>
      <c r="Q106" s="424">
        <v>0</v>
      </c>
      <c r="R106" s="424">
        <v>0</v>
      </c>
      <c r="S106" s="424">
        <v>0</v>
      </c>
      <c r="T106" s="424">
        <v>0</v>
      </c>
      <c r="U106" s="424">
        <v>0</v>
      </c>
      <c r="V106" s="424">
        <v>0</v>
      </c>
      <c r="W106" s="423">
        <v>0</v>
      </c>
      <c r="X106" s="423">
        <v>0</v>
      </c>
      <c r="Y106" s="424">
        <v>0</v>
      </c>
      <c r="Z106" s="423">
        <v>0</v>
      </c>
      <c r="AA106" s="423">
        <v>0</v>
      </c>
      <c r="AB106" s="425">
        <v>0</v>
      </c>
      <c r="AE106" s="426" t="s">
        <v>331</v>
      </c>
      <c r="AF106" s="427" t="s">
        <v>190</v>
      </c>
      <c r="AG106" s="428">
        <v>0</v>
      </c>
      <c r="AH106" s="429">
        <v>1834104</v>
      </c>
      <c r="AI106" s="429">
        <v>3045103</v>
      </c>
      <c r="AJ106" s="429">
        <v>0</v>
      </c>
      <c r="AK106" s="429">
        <v>0</v>
      </c>
      <c r="AL106" s="429">
        <v>0</v>
      </c>
      <c r="AM106" s="429">
        <v>0</v>
      </c>
      <c r="AN106" s="429">
        <v>0</v>
      </c>
      <c r="AO106" s="428">
        <v>4879207</v>
      </c>
      <c r="AP106" s="428">
        <v>4879207</v>
      </c>
      <c r="AQ106" s="430">
        <v>794267</v>
      </c>
      <c r="AR106" s="428">
        <v>794267</v>
      </c>
      <c r="AS106" s="469">
        <v>5673474</v>
      </c>
      <c r="AT106" s="428">
        <v>5673474</v>
      </c>
      <c r="AU106" s="431">
        <v>-597564</v>
      </c>
      <c r="AV106" s="430">
        <v>0</v>
      </c>
      <c r="AW106" s="430">
        <v>0</v>
      </c>
      <c r="AX106" s="428">
        <v>-597564</v>
      </c>
      <c r="AY106" s="428">
        <v>5075910</v>
      </c>
      <c r="AZ106" s="424">
        <v>0</v>
      </c>
      <c r="BA106" s="432">
        <v>0</v>
      </c>
      <c r="BB106" s="433">
        <v>5075910</v>
      </c>
    </row>
    <row r="107" spans="1:54">
      <c r="A107" s="434" t="s">
        <v>332</v>
      </c>
      <c r="B107" s="435" t="s">
        <v>333</v>
      </c>
      <c r="C107" s="436">
        <f t="shared" si="5"/>
        <v>0</v>
      </c>
      <c r="D107" s="437">
        <f t="shared" si="5"/>
        <v>0</v>
      </c>
      <c r="E107" s="437">
        <f t="shared" si="5"/>
        <v>0</v>
      </c>
      <c r="F107" s="437">
        <f t="shared" si="4"/>
        <v>0</v>
      </c>
      <c r="G107" s="437">
        <f t="shared" si="4"/>
        <v>0</v>
      </c>
      <c r="H107" s="437">
        <f t="shared" si="4"/>
        <v>0</v>
      </c>
      <c r="I107" s="437">
        <f t="shared" si="4"/>
        <v>0</v>
      </c>
      <c r="J107" s="437">
        <f t="shared" si="6"/>
        <v>0</v>
      </c>
      <c r="K107" s="438">
        <f t="shared" si="7"/>
        <v>0</v>
      </c>
      <c r="M107" s="421" t="s">
        <v>332</v>
      </c>
      <c r="N107" s="422" t="s">
        <v>333</v>
      </c>
      <c r="O107" s="423">
        <v>0</v>
      </c>
      <c r="P107" s="424">
        <v>0</v>
      </c>
      <c r="Q107" s="424">
        <v>0</v>
      </c>
      <c r="R107" s="424">
        <v>0</v>
      </c>
      <c r="S107" s="424">
        <v>0</v>
      </c>
      <c r="T107" s="424">
        <v>0</v>
      </c>
      <c r="U107" s="424">
        <v>0</v>
      </c>
      <c r="V107" s="424">
        <v>0</v>
      </c>
      <c r="W107" s="423">
        <v>0</v>
      </c>
      <c r="X107" s="423">
        <v>0</v>
      </c>
      <c r="Y107" s="424">
        <v>0</v>
      </c>
      <c r="Z107" s="423">
        <v>0</v>
      </c>
      <c r="AA107" s="423">
        <v>0</v>
      </c>
      <c r="AB107" s="425">
        <v>0</v>
      </c>
      <c r="AE107" s="426" t="s">
        <v>332</v>
      </c>
      <c r="AF107" s="427" t="s">
        <v>333</v>
      </c>
      <c r="AG107" s="428">
        <v>480252</v>
      </c>
      <c r="AH107" s="429">
        <v>7493449</v>
      </c>
      <c r="AI107" s="429">
        <v>19503759</v>
      </c>
      <c r="AJ107" s="429">
        <v>0</v>
      </c>
      <c r="AK107" s="429">
        <v>0</v>
      </c>
      <c r="AL107" s="429">
        <v>0</v>
      </c>
      <c r="AM107" s="429">
        <v>0</v>
      </c>
      <c r="AN107" s="429">
        <v>0</v>
      </c>
      <c r="AO107" s="428">
        <v>26997208</v>
      </c>
      <c r="AP107" s="428">
        <v>27477460</v>
      </c>
      <c r="AQ107" s="430">
        <v>523879</v>
      </c>
      <c r="AR107" s="428">
        <v>523879</v>
      </c>
      <c r="AS107" s="469">
        <v>27521087</v>
      </c>
      <c r="AT107" s="428">
        <v>28001339</v>
      </c>
      <c r="AU107" s="431">
        <v>-447086</v>
      </c>
      <c r="AV107" s="430">
        <v>0</v>
      </c>
      <c r="AW107" s="430">
        <v>0</v>
      </c>
      <c r="AX107" s="428">
        <v>-447086</v>
      </c>
      <c r="AY107" s="428">
        <v>27074001</v>
      </c>
      <c r="AZ107" s="424">
        <v>0</v>
      </c>
      <c r="BA107" s="432">
        <v>0</v>
      </c>
      <c r="BB107" s="433">
        <v>27554253</v>
      </c>
    </row>
    <row r="108" spans="1:54">
      <c r="A108" s="434" t="s">
        <v>334</v>
      </c>
      <c r="B108" s="435" t="s">
        <v>191</v>
      </c>
      <c r="C108" s="436">
        <f t="shared" si="5"/>
        <v>0</v>
      </c>
      <c r="D108" s="437">
        <f t="shared" si="5"/>
        <v>0</v>
      </c>
      <c r="E108" s="437">
        <f t="shared" si="5"/>
        <v>0</v>
      </c>
      <c r="F108" s="437">
        <f t="shared" si="4"/>
        <v>0</v>
      </c>
      <c r="G108" s="437">
        <f t="shared" si="4"/>
        <v>0</v>
      </c>
      <c r="H108" s="437">
        <f t="shared" si="4"/>
        <v>0</v>
      </c>
      <c r="I108" s="437">
        <f t="shared" si="4"/>
        <v>0</v>
      </c>
      <c r="J108" s="437">
        <f t="shared" si="6"/>
        <v>0</v>
      </c>
      <c r="K108" s="438">
        <f t="shared" si="7"/>
        <v>0</v>
      </c>
      <c r="M108" s="421" t="s">
        <v>334</v>
      </c>
      <c r="N108" s="422" t="s">
        <v>191</v>
      </c>
      <c r="O108" s="423">
        <v>0</v>
      </c>
      <c r="P108" s="424">
        <v>0</v>
      </c>
      <c r="Q108" s="424">
        <v>0</v>
      </c>
      <c r="R108" s="424">
        <v>0</v>
      </c>
      <c r="S108" s="424">
        <v>0</v>
      </c>
      <c r="T108" s="424">
        <v>0</v>
      </c>
      <c r="U108" s="424">
        <v>0</v>
      </c>
      <c r="V108" s="424">
        <v>0</v>
      </c>
      <c r="W108" s="423">
        <v>0</v>
      </c>
      <c r="X108" s="423">
        <v>0</v>
      </c>
      <c r="Y108" s="424">
        <v>0</v>
      </c>
      <c r="Z108" s="423">
        <v>0</v>
      </c>
      <c r="AA108" s="423">
        <v>0</v>
      </c>
      <c r="AB108" s="425">
        <v>0</v>
      </c>
      <c r="AE108" s="426" t="s">
        <v>334</v>
      </c>
      <c r="AF108" s="427" t="s">
        <v>191</v>
      </c>
      <c r="AG108" s="428">
        <v>1001748</v>
      </c>
      <c r="AH108" s="429">
        <v>22510</v>
      </c>
      <c r="AI108" s="429">
        <v>4242574</v>
      </c>
      <c r="AJ108" s="429">
        <v>0</v>
      </c>
      <c r="AK108" s="429">
        <v>0</v>
      </c>
      <c r="AL108" s="429">
        <v>0</v>
      </c>
      <c r="AM108" s="429">
        <v>0</v>
      </c>
      <c r="AN108" s="429">
        <v>0</v>
      </c>
      <c r="AO108" s="428">
        <v>4265084</v>
      </c>
      <c r="AP108" s="428">
        <v>5266832</v>
      </c>
      <c r="AQ108" s="430">
        <v>464</v>
      </c>
      <c r="AR108" s="428">
        <v>464</v>
      </c>
      <c r="AS108" s="469">
        <v>4265548</v>
      </c>
      <c r="AT108" s="428">
        <v>5267296</v>
      </c>
      <c r="AU108" s="431">
        <v>-2746</v>
      </c>
      <c r="AV108" s="430">
        <v>0</v>
      </c>
      <c r="AW108" s="430">
        <v>0</v>
      </c>
      <c r="AX108" s="428">
        <v>-2746</v>
      </c>
      <c r="AY108" s="428">
        <v>4262802</v>
      </c>
      <c r="AZ108" s="424">
        <v>0</v>
      </c>
      <c r="BA108" s="432">
        <v>0</v>
      </c>
      <c r="BB108" s="433">
        <v>5264550</v>
      </c>
    </row>
    <row r="109" spans="1:54">
      <c r="A109" s="434" t="s">
        <v>335</v>
      </c>
      <c r="B109" s="435" t="s">
        <v>70</v>
      </c>
      <c r="C109" s="436">
        <f t="shared" si="5"/>
        <v>0</v>
      </c>
      <c r="D109" s="437">
        <f t="shared" si="5"/>
        <v>0</v>
      </c>
      <c r="E109" s="437">
        <f t="shared" si="5"/>
        <v>0</v>
      </c>
      <c r="F109" s="437">
        <f t="shared" si="4"/>
        <v>0</v>
      </c>
      <c r="G109" s="437">
        <f t="shared" si="4"/>
        <v>0</v>
      </c>
      <c r="H109" s="437">
        <f t="shared" si="4"/>
        <v>0</v>
      </c>
      <c r="I109" s="437">
        <f t="shared" si="4"/>
        <v>0</v>
      </c>
      <c r="J109" s="437">
        <f t="shared" si="6"/>
        <v>0</v>
      </c>
      <c r="K109" s="438">
        <f t="shared" si="7"/>
        <v>0</v>
      </c>
      <c r="M109" s="421" t="s">
        <v>335</v>
      </c>
      <c r="N109" s="422" t="s">
        <v>70</v>
      </c>
      <c r="O109" s="423">
        <v>0</v>
      </c>
      <c r="P109" s="424">
        <v>0</v>
      </c>
      <c r="Q109" s="424">
        <v>0</v>
      </c>
      <c r="R109" s="424">
        <v>0</v>
      </c>
      <c r="S109" s="424">
        <v>0</v>
      </c>
      <c r="T109" s="424">
        <v>0</v>
      </c>
      <c r="U109" s="424">
        <v>0</v>
      </c>
      <c r="V109" s="424">
        <v>0</v>
      </c>
      <c r="W109" s="423">
        <v>0</v>
      </c>
      <c r="X109" s="423">
        <v>0</v>
      </c>
      <c r="Y109" s="424">
        <v>0</v>
      </c>
      <c r="Z109" s="423">
        <v>0</v>
      </c>
      <c r="AA109" s="423">
        <v>0</v>
      </c>
      <c r="AB109" s="425">
        <v>0</v>
      </c>
      <c r="AE109" s="426" t="s">
        <v>335</v>
      </c>
      <c r="AF109" s="427" t="s">
        <v>70</v>
      </c>
      <c r="AG109" s="428">
        <v>680031</v>
      </c>
      <c r="AH109" s="429">
        <v>777993</v>
      </c>
      <c r="AI109" s="429">
        <v>8274662</v>
      </c>
      <c r="AJ109" s="429">
        <v>0</v>
      </c>
      <c r="AK109" s="429">
        <v>0</v>
      </c>
      <c r="AL109" s="429">
        <v>0</v>
      </c>
      <c r="AM109" s="429">
        <v>0</v>
      </c>
      <c r="AN109" s="429">
        <v>0</v>
      </c>
      <c r="AO109" s="428">
        <v>9052655</v>
      </c>
      <c r="AP109" s="428">
        <v>9732686</v>
      </c>
      <c r="AQ109" s="430">
        <v>118152</v>
      </c>
      <c r="AR109" s="428">
        <v>118152</v>
      </c>
      <c r="AS109" s="469">
        <v>9170807</v>
      </c>
      <c r="AT109" s="428">
        <v>9850838</v>
      </c>
      <c r="AU109" s="431">
        <v>-211675</v>
      </c>
      <c r="AV109" s="430">
        <v>0</v>
      </c>
      <c r="AW109" s="430">
        <v>0</v>
      </c>
      <c r="AX109" s="428">
        <v>-211675</v>
      </c>
      <c r="AY109" s="428">
        <v>8959132</v>
      </c>
      <c r="AZ109" s="424">
        <v>0</v>
      </c>
      <c r="BA109" s="432">
        <v>0</v>
      </c>
      <c r="BB109" s="433">
        <v>9639163</v>
      </c>
    </row>
    <row r="110" spans="1:54">
      <c r="A110" s="434" t="s">
        <v>336</v>
      </c>
      <c r="B110" s="435" t="s">
        <v>71</v>
      </c>
      <c r="C110" s="436">
        <f t="shared" si="5"/>
        <v>0</v>
      </c>
      <c r="D110" s="437">
        <f t="shared" si="5"/>
        <v>0</v>
      </c>
      <c r="E110" s="437">
        <f t="shared" si="5"/>
        <v>0</v>
      </c>
      <c r="F110" s="437">
        <f t="shared" si="4"/>
        <v>0</v>
      </c>
      <c r="G110" s="437">
        <f t="shared" si="4"/>
        <v>0</v>
      </c>
      <c r="H110" s="437">
        <f t="shared" si="4"/>
        <v>0</v>
      </c>
      <c r="I110" s="437">
        <f t="shared" si="4"/>
        <v>0</v>
      </c>
      <c r="J110" s="437">
        <f t="shared" si="6"/>
        <v>2.0824130750299742E-2</v>
      </c>
      <c r="K110" s="438">
        <f t="shared" si="7"/>
        <v>1.358086727418413E-4</v>
      </c>
      <c r="M110" s="439" t="s">
        <v>336</v>
      </c>
      <c r="N110" s="440" t="s">
        <v>71</v>
      </c>
      <c r="O110" s="441">
        <v>0</v>
      </c>
      <c r="P110" s="442">
        <v>0</v>
      </c>
      <c r="Q110" s="442">
        <v>0</v>
      </c>
      <c r="R110" s="442">
        <v>0</v>
      </c>
      <c r="S110" s="442">
        <v>0</v>
      </c>
      <c r="T110" s="442">
        <v>0</v>
      </c>
      <c r="U110" s="442">
        <v>0</v>
      </c>
      <c r="V110" s="442">
        <v>0</v>
      </c>
      <c r="W110" s="441">
        <v>0</v>
      </c>
      <c r="X110" s="441">
        <v>0</v>
      </c>
      <c r="Y110" s="441">
        <v>990</v>
      </c>
      <c r="Z110" s="441">
        <v>990</v>
      </c>
      <c r="AA110" s="441">
        <v>990</v>
      </c>
      <c r="AB110" s="470">
        <v>990</v>
      </c>
      <c r="AE110" s="444" t="s">
        <v>336</v>
      </c>
      <c r="AF110" s="445" t="s">
        <v>71</v>
      </c>
      <c r="AG110" s="446">
        <v>551637</v>
      </c>
      <c r="AH110" s="447">
        <v>73998</v>
      </c>
      <c r="AI110" s="447">
        <v>6616491</v>
      </c>
      <c r="AJ110" s="447">
        <v>0</v>
      </c>
      <c r="AK110" s="447">
        <v>0</v>
      </c>
      <c r="AL110" s="447">
        <v>0</v>
      </c>
      <c r="AM110" s="447">
        <v>0</v>
      </c>
      <c r="AN110" s="447">
        <v>0</v>
      </c>
      <c r="AO110" s="446">
        <v>6690489</v>
      </c>
      <c r="AP110" s="468">
        <v>7242126</v>
      </c>
      <c r="AQ110" s="449">
        <v>47541</v>
      </c>
      <c r="AR110" s="450">
        <v>47541</v>
      </c>
      <c r="AS110" s="468">
        <v>6738030</v>
      </c>
      <c r="AT110" s="446">
        <v>7289667</v>
      </c>
      <c r="AU110" s="449">
        <v>-15456</v>
      </c>
      <c r="AV110" s="448">
        <v>0</v>
      </c>
      <c r="AW110" s="448">
        <v>-657</v>
      </c>
      <c r="AX110" s="446">
        <v>-16113</v>
      </c>
      <c r="AY110" s="446">
        <v>6721917</v>
      </c>
      <c r="AZ110" s="442">
        <v>-990</v>
      </c>
      <c r="BA110" s="450">
        <v>-351</v>
      </c>
      <c r="BB110" s="451">
        <v>7272213</v>
      </c>
    </row>
    <row r="111" spans="1:54">
      <c r="A111" s="434" t="s">
        <v>337</v>
      </c>
      <c r="B111" s="435" t="s">
        <v>72</v>
      </c>
      <c r="C111" s="436">
        <f t="shared" si="5"/>
        <v>0</v>
      </c>
      <c r="D111" s="437">
        <f t="shared" si="5"/>
        <v>0</v>
      </c>
      <c r="E111" s="437">
        <f t="shared" si="5"/>
        <v>0</v>
      </c>
      <c r="F111" s="437">
        <f t="shared" si="4"/>
        <v>0</v>
      </c>
      <c r="G111" s="437">
        <f t="shared" si="4"/>
        <v>0</v>
      </c>
      <c r="H111" s="437">
        <f t="shared" si="4"/>
        <v>0</v>
      </c>
      <c r="I111" s="437">
        <f t="shared" si="4"/>
        <v>0</v>
      </c>
      <c r="J111" s="437">
        <f t="shared" si="6"/>
        <v>0</v>
      </c>
      <c r="K111" s="438">
        <f t="shared" si="7"/>
        <v>0</v>
      </c>
      <c r="M111" s="421" t="s">
        <v>337</v>
      </c>
      <c r="N111" s="422" t="s">
        <v>72</v>
      </c>
      <c r="O111" s="423">
        <v>0</v>
      </c>
      <c r="P111" s="424">
        <v>0</v>
      </c>
      <c r="Q111" s="424">
        <v>0</v>
      </c>
      <c r="R111" s="424">
        <v>0</v>
      </c>
      <c r="S111" s="424">
        <v>0</v>
      </c>
      <c r="T111" s="424">
        <v>0</v>
      </c>
      <c r="U111" s="424">
        <v>0</v>
      </c>
      <c r="V111" s="424">
        <v>0</v>
      </c>
      <c r="W111" s="423">
        <v>0</v>
      </c>
      <c r="X111" s="423">
        <v>0</v>
      </c>
      <c r="Y111" s="423">
        <v>0</v>
      </c>
      <c r="Z111" s="423">
        <v>0</v>
      </c>
      <c r="AA111" s="423">
        <v>0</v>
      </c>
      <c r="AB111" s="471">
        <v>0</v>
      </c>
      <c r="AE111" s="426" t="s">
        <v>337</v>
      </c>
      <c r="AF111" s="427" t="s">
        <v>72</v>
      </c>
      <c r="AG111" s="428">
        <v>1463403</v>
      </c>
      <c r="AH111" s="429">
        <v>0</v>
      </c>
      <c r="AI111" s="429">
        <v>0</v>
      </c>
      <c r="AJ111" s="429">
        <v>0</v>
      </c>
      <c r="AK111" s="429">
        <v>0</v>
      </c>
      <c r="AL111" s="429">
        <v>0</v>
      </c>
      <c r="AM111" s="429">
        <v>0</v>
      </c>
      <c r="AN111" s="429">
        <v>0</v>
      </c>
      <c r="AO111" s="429">
        <v>0</v>
      </c>
      <c r="AP111" s="429">
        <v>1463403</v>
      </c>
      <c r="AQ111" s="431">
        <v>0</v>
      </c>
      <c r="AR111" s="429">
        <v>0</v>
      </c>
      <c r="AS111" s="429">
        <v>0</v>
      </c>
      <c r="AT111" s="428">
        <v>1463403</v>
      </c>
      <c r="AU111" s="431">
        <v>0</v>
      </c>
      <c r="AV111" s="430">
        <v>0</v>
      </c>
      <c r="AW111" s="430">
        <v>0</v>
      </c>
      <c r="AX111" s="428">
        <v>0</v>
      </c>
      <c r="AY111" s="428">
        <v>0</v>
      </c>
      <c r="AZ111" s="424">
        <v>0</v>
      </c>
      <c r="BA111" s="432">
        <v>0</v>
      </c>
      <c r="BB111" s="433">
        <v>1463403</v>
      </c>
    </row>
    <row r="112" spans="1:54">
      <c r="A112" s="472" t="s">
        <v>338</v>
      </c>
      <c r="B112" s="473" t="s">
        <v>73</v>
      </c>
      <c r="C112" s="474">
        <f t="shared" si="5"/>
        <v>0</v>
      </c>
      <c r="D112" s="475">
        <f t="shared" si="5"/>
        <v>2.4376470588235295E-2</v>
      </c>
      <c r="E112" s="475">
        <f t="shared" si="5"/>
        <v>0</v>
      </c>
      <c r="F112" s="475">
        <f t="shared" si="4"/>
        <v>0</v>
      </c>
      <c r="G112" s="475">
        <f t="shared" si="4"/>
        <v>0</v>
      </c>
      <c r="H112" s="475">
        <f t="shared" si="4"/>
        <v>0</v>
      </c>
      <c r="I112" s="475">
        <f t="shared" si="4"/>
        <v>0</v>
      </c>
      <c r="J112" s="475">
        <f t="shared" si="6"/>
        <v>8.6988709975939285E-3</v>
      </c>
      <c r="K112" s="476">
        <f t="shared" si="7"/>
        <v>2.3505125679551809E-2</v>
      </c>
      <c r="M112" s="421" t="s">
        <v>338</v>
      </c>
      <c r="N112" s="422" t="s">
        <v>73</v>
      </c>
      <c r="O112" s="423">
        <v>117509</v>
      </c>
      <c r="P112" s="424">
        <v>0</v>
      </c>
      <c r="Q112" s="424">
        <v>259</v>
      </c>
      <c r="R112" s="424">
        <v>0</v>
      </c>
      <c r="S112" s="424">
        <v>0</v>
      </c>
      <c r="T112" s="424">
        <v>0</v>
      </c>
      <c r="U112" s="424">
        <v>0</v>
      </c>
      <c r="V112" s="424">
        <v>0</v>
      </c>
      <c r="W112" s="423">
        <v>259</v>
      </c>
      <c r="X112" s="423">
        <v>117768</v>
      </c>
      <c r="Y112" s="423">
        <v>47</v>
      </c>
      <c r="Z112" s="423">
        <v>47</v>
      </c>
      <c r="AA112" s="423">
        <v>306</v>
      </c>
      <c r="AB112" s="471">
        <v>117815</v>
      </c>
      <c r="AE112" s="426" t="s">
        <v>338</v>
      </c>
      <c r="AF112" s="427" t="s">
        <v>73</v>
      </c>
      <c r="AG112" s="428">
        <v>4996283</v>
      </c>
      <c r="AH112" s="429">
        <v>0</v>
      </c>
      <c r="AI112" s="429">
        <v>10625</v>
      </c>
      <c r="AJ112" s="429">
        <v>0</v>
      </c>
      <c r="AK112" s="429">
        <v>0</v>
      </c>
      <c r="AL112" s="429">
        <v>0</v>
      </c>
      <c r="AM112" s="429">
        <v>0</v>
      </c>
      <c r="AN112" s="429">
        <v>0</v>
      </c>
      <c r="AO112" s="429">
        <v>10625</v>
      </c>
      <c r="AP112" s="429">
        <v>5006908</v>
      </c>
      <c r="AQ112" s="431">
        <v>5403</v>
      </c>
      <c r="AR112" s="429">
        <v>5403</v>
      </c>
      <c r="AS112" s="429">
        <v>16028</v>
      </c>
      <c r="AT112" s="428">
        <v>5012311</v>
      </c>
      <c r="AU112" s="431">
        <v>-50648</v>
      </c>
      <c r="AV112" s="430">
        <v>0</v>
      </c>
      <c r="AW112" s="430">
        <v>0</v>
      </c>
      <c r="AX112" s="428">
        <v>-50648</v>
      </c>
      <c r="AY112" s="428">
        <v>-34620</v>
      </c>
      <c r="AZ112" s="424">
        <v>-117815</v>
      </c>
      <c r="BA112" s="432">
        <v>-150860</v>
      </c>
      <c r="BB112" s="433">
        <v>4692988</v>
      </c>
    </row>
    <row r="113" spans="1:54">
      <c r="A113" s="477"/>
      <c r="B113" s="477"/>
      <c r="C113" s="437"/>
      <c r="D113" s="437"/>
      <c r="E113" s="437"/>
      <c r="F113" s="437"/>
      <c r="G113" s="437"/>
      <c r="H113" s="437"/>
      <c r="I113" s="437"/>
      <c r="J113" s="437"/>
      <c r="K113" s="437"/>
      <c r="M113" s="478" t="s">
        <v>339</v>
      </c>
      <c r="N113" s="479" t="s">
        <v>86</v>
      </c>
      <c r="O113" s="480">
        <v>0</v>
      </c>
      <c r="P113" s="481">
        <v>0</v>
      </c>
      <c r="Q113" s="481">
        <v>0</v>
      </c>
      <c r="R113" s="481">
        <v>0</v>
      </c>
      <c r="S113" s="481">
        <v>0</v>
      </c>
      <c r="T113" s="481">
        <v>0</v>
      </c>
      <c r="U113" s="481">
        <v>0</v>
      </c>
      <c r="V113" s="481">
        <v>0</v>
      </c>
      <c r="W113" s="480">
        <v>0</v>
      </c>
      <c r="X113" s="480">
        <v>0</v>
      </c>
      <c r="Y113" s="480">
        <v>0</v>
      </c>
      <c r="Z113" s="480">
        <v>0</v>
      </c>
      <c r="AA113" s="480">
        <v>0</v>
      </c>
      <c r="AB113" s="482">
        <v>0</v>
      </c>
      <c r="AE113" s="483" t="s">
        <v>339</v>
      </c>
      <c r="AF113" s="484" t="s">
        <v>86</v>
      </c>
      <c r="AG113" s="485">
        <v>469579674</v>
      </c>
      <c r="AH113" s="486">
        <v>15055500</v>
      </c>
      <c r="AI113" s="486">
        <v>305616414</v>
      </c>
      <c r="AJ113" s="486">
        <v>87194020</v>
      </c>
      <c r="AK113" s="486">
        <v>18335311</v>
      </c>
      <c r="AL113" s="486">
        <v>28141456</v>
      </c>
      <c r="AM113" s="486">
        <v>108791468</v>
      </c>
      <c r="AN113" s="486">
        <v>503254</v>
      </c>
      <c r="AO113" s="486">
        <v>563637423</v>
      </c>
      <c r="AP113" s="486">
        <v>1033217097</v>
      </c>
      <c r="AQ113" s="487">
        <v>86769418</v>
      </c>
      <c r="AR113" s="486">
        <v>86769418</v>
      </c>
      <c r="AS113" s="486">
        <v>650406841</v>
      </c>
      <c r="AT113" s="485">
        <v>1119986515</v>
      </c>
      <c r="AU113" s="487">
        <v>-93036242</v>
      </c>
      <c r="AV113" s="488">
        <v>-1042351</v>
      </c>
      <c r="AW113" s="488">
        <v>-8089534</v>
      </c>
      <c r="AX113" s="485">
        <v>-102168127</v>
      </c>
      <c r="AY113" s="485">
        <v>548238714</v>
      </c>
      <c r="AZ113" s="481">
        <v>0</v>
      </c>
      <c r="BA113" s="489">
        <v>0</v>
      </c>
      <c r="BB113" s="490">
        <v>1017818388</v>
      </c>
    </row>
    <row r="114" spans="1:54">
      <c r="AE114" s="491" t="s">
        <v>340</v>
      </c>
      <c r="AF114" s="492" t="s">
        <v>341</v>
      </c>
      <c r="AG114" s="493">
        <v>15055500</v>
      </c>
      <c r="AH114" s="494"/>
      <c r="AI114" s="495"/>
      <c r="AJ114" s="495"/>
      <c r="AK114" s="495"/>
      <c r="AL114" s="495"/>
      <c r="AM114" s="495"/>
      <c r="AN114" s="495"/>
      <c r="AO114" s="495"/>
      <c r="AP114" s="495"/>
      <c r="AQ114" s="496"/>
      <c r="AR114" s="495"/>
      <c r="AS114" s="495"/>
      <c r="AT114" s="495"/>
      <c r="AU114" s="496"/>
      <c r="AV114" s="496"/>
      <c r="AW114" s="496"/>
      <c r="AX114" s="495"/>
      <c r="AY114" s="495"/>
      <c r="AZ114" s="495"/>
      <c r="BA114" s="495"/>
      <c r="BB114" s="495"/>
    </row>
    <row r="115" spans="1:54">
      <c r="C115" s="497"/>
      <c r="D115" s="498"/>
      <c r="AE115" s="426" t="s">
        <v>342</v>
      </c>
      <c r="AF115" s="427" t="s">
        <v>343</v>
      </c>
      <c r="AG115" s="499">
        <v>265799218</v>
      </c>
      <c r="AH115" s="494"/>
      <c r="AI115" s="495"/>
      <c r="AJ115" s="495"/>
      <c r="AK115" s="495"/>
      <c r="AL115" s="495"/>
      <c r="AM115" s="495"/>
      <c r="AN115" s="495"/>
      <c r="AO115" s="495"/>
      <c r="AP115" s="495"/>
      <c r="AQ115" s="496"/>
      <c r="AR115" s="495"/>
      <c r="AS115" s="495"/>
      <c r="AT115" s="495"/>
      <c r="AU115" s="496"/>
      <c r="AV115" s="496"/>
      <c r="AW115" s="496"/>
      <c r="AX115" s="495"/>
      <c r="AY115" s="495"/>
      <c r="AZ115" s="495"/>
      <c r="BA115" s="495"/>
      <c r="BB115" s="495"/>
    </row>
    <row r="116" spans="1:54">
      <c r="AE116" s="426" t="s">
        <v>344</v>
      </c>
      <c r="AF116" s="427" t="s">
        <v>345</v>
      </c>
      <c r="AG116" s="499">
        <v>103905324</v>
      </c>
      <c r="AH116" s="494"/>
      <c r="AI116" s="495"/>
      <c r="AJ116" s="495"/>
      <c r="AK116" s="495"/>
      <c r="AL116" s="495"/>
      <c r="AM116" s="495"/>
      <c r="AN116" s="495"/>
      <c r="AO116" s="495"/>
      <c r="AP116" s="495"/>
      <c r="AQ116" s="496"/>
      <c r="AR116" s="495"/>
      <c r="AS116" s="495"/>
      <c r="AT116" s="495"/>
      <c r="AU116" s="496"/>
      <c r="AV116" s="496"/>
      <c r="AW116" s="496"/>
      <c r="AX116" s="495"/>
      <c r="AY116" s="495"/>
      <c r="AZ116" s="495"/>
      <c r="BA116" s="495"/>
      <c r="BB116" s="495"/>
    </row>
    <row r="117" spans="1:54">
      <c r="AE117" s="426" t="s">
        <v>346</v>
      </c>
      <c r="AF117" s="427" t="s">
        <v>347</v>
      </c>
      <c r="AG117" s="499">
        <v>112735808</v>
      </c>
      <c r="AH117" s="494"/>
      <c r="AJ117" s="495"/>
      <c r="AK117" s="495"/>
      <c r="AL117" s="495"/>
      <c r="AM117" s="495"/>
      <c r="AN117" s="495"/>
      <c r="AO117" s="495"/>
      <c r="AP117" s="495"/>
      <c r="AQ117" s="496"/>
      <c r="AR117" s="495"/>
      <c r="AS117" s="495"/>
      <c r="AT117" s="495"/>
      <c r="AU117" s="496"/>
      <c r="AV117" s="496"/>
      <c r="AW117" s="496"/>
      <c r="AX117" s="495"/>
      <c r="AY117" s="495"/>
      <c r="AZ117" s="495"/>
      <c r="BA117" s="495"/>
      <c r="BB117" s="495"/>
    </row>
    <row r="118" spans="1:54">
      <c r="AE118" s="426" t="s">
        <v>348</v>
      </c>
      <c r="AF118" s="427" t="s">
        <v>349</v>
      </c>
      <c r="AG118" s="499">
        <v>18335311</v>
      </c>
      <c r="AH118" s="494"/>
      <c r="AJ118" s="495"/>
      <c r="AK118" s="495"/>
      <c r="AL118" s="495"/>
      <c r="AM118" s="495"/>
      <c r="AN118" s="495"/>
      <c r="AO118" s="495"/>
      <c r="AP118" s="495"/>
      <c r="AQ118" s="496"/>
      <c r="AR118" s="495"/>
      <c r="AS118" s="495"/>
      <c r="AT118" s="495"/>
      <c r="AU118" s="496"/>
      <c r="AV118" s="496"/>
      <c r="AW118" s="496"/>
      <c r="AX118" s="495"/>
      <c r="AY118" s="495"/>
      <c r="AZ118" s="495"/>
      <c r="BA118" s="495"/>
      <c r="BB118" s="495"/>
    </row>
    <row r="119" spans="1:54">
      <c r="AB119" s="370" t="s">
        <v>436</v>
      </c>
      <c r="AE119" s="426" t="s">
        <v>350</v>
      </c>
      <c r="AF119" s="427" t="s">
        <v>351</v>
      </c>
      <c r="AG119" s="499">
        <v>35667962</v>
      </c>
      <c r="AH119" s="495"/>
      <c r="AJ119" s="495"/>
      <c r="AK119" s="495"/>
      <c r="AL119" s="495"/>
      <c r="AM119" s="495"/>
      <c r="AN119" s="495"/>
      <c r="AO119" s="495"/>
      <c r="AP119" s="495"/>
      <c r="AQ119" s="496"/>
      <c r="AR119" s="495"/>
      <c r="AS119" s="495"/>
      <c r="AT119" s="495"/>
      <c r="AU119" s="496"/>
      <c r="AV119" s="496"/>
      <c r="AW119" s="496"/>
      <c r="AX119" s="495"/>
      <c r="AY119" s="495"/>
      <c r="AZ119" s="495"/>
      <c r="BA119" s="495"/>
      <c r="BB119" s="495"/>
    </row>
    <row r="120" spans="1:54">
      <c r="AE120" s="426" t="s">
        <v>352</v>
      </c>
      <c r="AF120" s="500" t="s">
        <v>353</v>
      </c>
      <c r="AG120" s="433">
        <v>-3260409</v>
      </c>
      <c r="AH120" s="495"/>
      <c r="AI120" s="495"/>
      <c r="AJ120" s="495"/>
      <c r="AK120" s="495"/>
      <c r="AL120" s="495"/>
      <c r="AM120" s="495"/>
      <c r="AN120" s="495"/>
      <c r="AO120" s="495"/>
      <c r="AP120" s="495"/>
      <c r="AQ120" s="496"/>
      <c r="AR120" s="495"/>
      <c r="AS120" s="495"/>
      <c r="AT120" s="495"/>
      <c r="AU120" s="496"/>
      <c r="AV120" s="496"/>
      <c r="AW120" s="496"/>
      <c r="AX120" s="495"/>
      <c r="AY120" s="495"/>
      <c r="AZ120" s="495"/>
      <c r="BA120" s="495"/>
      <c r="BB120" s="495"/>
    </row>
    <row r="121" spans="1:54">
      <c r="AE121" s="483" t="s">
        <v>354</v>
      </c>
      <c r="AF121" s="501" t="s">
        <v>355</v>
      </c>
      <c r="AG121" s="490">
        <v>548238714</v>
      </c>
      <c r="AH121" s="495"/>
      <c r="AI121" s="495"/>
      <c r="AJ121" s="495"/>
      <c r="AK121" s="495"/>
      <c r="AL121" s="495"/>
      <c r="AM121" s="495"/>
      <c r="AN121" s="495"/>
      <c r="AO121" s="495"/>
      <c r="AP121" s="495"/>
      <c r="AQ121" s="496"/>
      <c r="AR121" s="495"/>
      <c r="AS121" s="495"/>
      <c r="AT121" s="495"/>
      <c r="AU121" s="496"/>
      <c r="AV121" s="496"/>
      <c r="AW121" s="496"/>
      <c r="AX121" s="495"/>
      <c r="AY121" s="495"/>
      <c r="AZ121" s="495"/>
      <c r="BA121" s="495"/>
      <c r="BB121" s="495"/>
    </row>
    <row r="122" spans="1:54">
      <c r="AE122" s="502" t="s">
        <v>356</v>
      </c>
      <c r="AF122" s="503" t="s">
        <v>93</v>
      </c>
      <c r="AG122" s="504">
        <v>1017818388</v>
      </c>
      <c r="AH122" s="495"/>
      <c r="AI122" s="495"/>
      <c r="AJ122" s="495"/>
      <c r="AK122" s="495"/>
      <c r="AL122" s="495"/>
      <c r="AM122" s="495"/>
      <c r="AN122" s="495"/>
      <c r="AO122" s="495"/>
      <c r="AP122" s="495"/>
      <c r="AQ122" s="496"/>
      <c r="AR122" s="495"/>
      <c r="AS122" s="495"/>
      <c r="AT122" s="495"/>
      <c r="AU122" s="496"/>
      <c r="AV122" s="496"/>
      <c r="AW122" s="496"/>
      <c r="AX122" s="495"/>
      <c r="AY122" s="495"/>
      <c r="AZ122" s="495"/>
      <c r="BA122" s="495"/>
      <c r="BB122" s="495"/>
    </row>
    <row r="123" spans="1:54">
      <c r="AG123" s="505"/>
      <c r="AH123" s="495"/>
      <c r="AI123" s="495"/>
      <c r="AJ123" s="495"/>
      <c r="AK123" s="495"/>
      <c r="AL123" s="495"/>
      <c r="AM123" s="495"/>
      <c r="AN123" s="495"/>
      <c r="AO123" s="495"/>
      <c r="AP123" s="495"/>
      <c r="AQ123" s="496"/>
      <c r="AR123" s="495"/>
      <c r="AS123" s="495"/>
      <c r="AT123" s="495"/>
      <c r="AU123" s="496"/>
      <c r="AV123" s="496"/>
      <c r="AW123" s="496"/>
      <c r="AX123" s="495"/>
      <c r="AY123" s="495"/>
      <c r="AZ123" s="495"/>
      <c r="BA123" s="495"/>
      <c r="BB123" s="495"/>
    </row>
    <row r="124" spans="1:54">
      <c r="AG124" s="495"/>
      <c r="AH124" s="495"/>
      <c r="AI124" s="495"/>
      <c r="AJ124" s="495"/>
      <c r="AK124" s="495"/>
      <c r="AL124" s="495"/>
      <c r="AM124" s="495"/>
      <c r="AN124" s="495"/>
      <c r="AO124" s="495"/>
      <c r="AP124" s="495"/>
      <c r="AQ124" s="496"/>
      <c r="AR124" s="495"/>
      <c r="AS124" s="495"/>
      <c r="AT124" s="495"/>
      <c r="AU124" s="496"/>
      <c r="AV124" s="496"/>
      <c r="AW124" s="496"/>
      <c r="AX124" s="495"/>
      <c r="AY124" s="495"/>
      <c r="AZ124" s="495"/>
      <c r="BA124" s="495"/>
      <c r="BB124" s="495"/>
    </row>
    <row r="125" spans="1:54">
      <c r="AG125" s="495"/>
      <c r="AH125" s="495"/>
      <c r="AI125" s="495"/>
      <c r="AJ125" s="495"/>
      <c r="AK125" s="495"/>
      <c r="AL125" s="495"/>
      <c r="AM125" s="495"/>
      <c r="AN125" s="495"/>
      <c r="AO125" s="495"/>
      <c r="AP125" s="495"/>
      <c r="AQ125" s="496"/>
      <c r="AR125" s="495"/>
      <c r="AS125" s="495"/>
      <c r="AT125" s="495"/>
      <c r="AU125" s="496"/>
      <c r="AV125" s="496"/>
      <c r="AW125" s="496"/>
      <c r="AX125" s="495"/>
      <c r="AY125" s="495"/>
      <c r="AZ125" s="495"/>
      <c r="BA125" s="495"/>
      <c r="BB125" s="495"/>
    </row>
    <row r="126" spans="1:54">
      <c r="AG126" s="495"/>
      <c r="AH126" s="495"/>
      <c r="AI126" s="495"/>
      <c r="AJ126" s="495"/>
      <c r="AK126" s="495"/>
      <c r="AL126" s="495"/>
      <c r="AM126" s="495"/>
      <c r="AN126" s="495"/>
      <c r="AO126" s="495"/>
      <c r="AP126" s="495"/>
      <c r="AQ126" s="496"/>
      <c r="AR126" s="495"/>
      <c r="AS126" s="495"/>
      <c r="AT126" s="495"/>
      <c r="AU126" s="496"/>
      <c r="AV126" s="496"/>
      <c r="AW126" s="496"/>
      <c r="AX126" s="495"/>
      <c r="AY126" s="495"/>
      <c r="AZ126" s="495"/>
      <c r="BA126" s="495"/>
      <c r="BB126" s="495"/>
    </row>
    <row r="127" spans="1:54">
      <c r="AG127" s="495"/>
      <c r="AH127" s="495"/>
      <c r="AI127" s="495"/>
      <c r="AJ127" s="495"/>
      <c r="AK127" s="495"/>
      <c r="AL127" s="495"/>
      <c r="AM127" s="495"/>
      <c r="AN127" s="495"/>
      <c r="AO127" s="495"/>
      <c r="AP127" s="495"/>
      <c r="AQ127" s="496"/>
      <c r="AR127" s="495"/>
      <c r="AS127" s="495"/>
      <c r="AT127" s="495"/>
      <c r="AU127" s="496"/>
      <c r="AV127" s="496"/>
      <c r="AW127" s="496"/>
      <c r="AX127" s="495"/>
      <c r="AY127" s="495"/>
      <c r="AZ127" s="495"/>
      <c r="BA127" s="495"/>
      <c r="BB127" s="495"/>
    </row>
    <row r="128" spans="1:54">
      <c r="AG128" s="495"/>
      <c r="AH128" s="495"/>
      <c r="AI128" s="495"/>
      <c r="AJ128" s="495"/>
      <c r="AK128" s="495"/>
      <c r="AL128" s="495"/>
      <c r="AM128" s="495"/>
      <c r="AN128" s="495"/>
      <c r="AO128" s="495"/>
      <c r="AP128" s="495"/>
      <c r="AQ128" s="496"/>
      <c r="AR128" s="495"/>
      <c r="AS128" s="495"/>
      <c r="AT128" s="495"/>
      <c r="AU128" s="496"/>
      <c r="AV128" s="496"/>
      <c r="AW128" s="496"/>
      <c r="AX128" s="495"/>
      <c r="AY128" s="495"/>
      <c r="AZ128" s="495"/>
      <c r="BA128" s="495"/>
      <c r="BB128" s="495"/>
    </row>
    <row r="129" spans="33:54" s="370" customFormat="1">
      <c r="AG129" s="495"/>
      <c r="AH129" s="495"/>
      <c r="AI129" s="495"/>
      <c r="AJ129" s="495"/>
      <c r="AK129" s="495"/>
      <c r="AL129" s="495"/>
      <c r="AM129" s="495"/>
      <c r="AN129" s="495"/>
      <c r="AO129" s="495"/>
      <c r="AP129" s="495"/>
      <c r="AQ129" s="496"/>
      <c r="AR129" s="495"/>
      <c r="AS129" s="495"/>
      <c r="AT129" s="495"/>
      <c r="AU129" s="496"/>
      <c r="AV129" s="496"/>
      <c r="AW129" s="496"/>
      <c r="AX129" s="495"/>
      <c r="AY129" s="495"/>
      <c r="AZ129" s="495"/>
      <c r="BA129" s="495"/>
      <c r="BB129" s="495"/>
    </row>
    <row r="130" spans="33:54" s="370" customFormat="1">
      <c r="AG130" s="495"/>
      <c r="AH130" s="495"/>
      <c r="AI130" s="495"/>
      <c r="AJ130" s="495"/>
      <c r="AK130" s="495"/>
      <c r="AL130" s="495"/>
      <c r="AM130" s="495"/>
      <c r="AN130" s="495"/>
      <c r="AO130" s="495"/>
      <c r="AP130" s="495"/>
      <c r="AQ130" s="496"/>
      <c r="AR130" s="495"/>
      <c r="AS130" s="495"/>
      <c r="AT130" s="495"/>
      <c r="AU130" s="496"/>
      <c r="AV130" s="496"/>
      <c r="AW130" s="496"/>
      <c r="AX130" s="495"/>
      <c r="AY130" s="495"/>
      <c r="AZ130" s="495"/>
      <c r="BA130" s="495"/>
      <c r="BB130" s="495"/>
    </row>
    <row r="131" spans="33:54" s="370" customFormat="1">
      <c r="AG131" s="495"/>
      <c r="AH131" s="495"/>
      <c r="AI131" s="495"/>
      <c r="AJ131" s="495"/>
      <c r="AK131" s="495"/>
      <c r="AL131" s="495"/>
      <c r="AM131" s="495"/>
      <c r="AN131" s="495"/>
      <c r="AO131" s="495"/>
      <c r="AP131" s="495"/>
      <c r="AQ131" s="496"/>
      <c r="AR131" s="495"/>
      <c r="AS131" s="495"/>
      <c r="AT131" s="495"/>
      <c r="AU131" s="496"/>
      <c r="AV131" s="496"/>
      <c r="AW131" s="496"/>
      <c r="AX131" s="495"/>
      <c r="AY131" s="495"/>
      <c r="AZ131" s="495"/>
      <c r="BA131" s="495"/>
      <c r="BB131" s="495"/>
    </row>
    <row r="132" spans="33:54" s="370" customFormat="1">
      <c r="AG132" s="495"/>
      <c r="AH132" s="495"/>
      <c r="AI132" s="495"/>
      <c r="AJ132" s="495"/>
      <c r="AK132" s="495"/>
      <c r="AL132" s="495"/>
      <c r="AM132" s="495"/>
      <c r="AN132" s="495"/>
      <c r="AO132" s="495"/>
      <c r="AP132" s="495"/>
      <c r="AQ132" s="496"/>
      <c r="AR132" s="495"/>
      <c r="AS132" s="495"/>
      <c r="AT132" s="495"/>
      <c r="AU132" s="496"/>
      <c r="AV132" s="496"/>
      <c r="AW132" s="496"/>
      <c r="AX132" s="495"/>
      <c r="AY132" s="495"/>
      <c r="AZ132" s="495"/>
      <c r="BA132" s="495"/>
      <c r="BB132" s="495"/>
    </row>
    <row r="133" spans="33:54" s="370" customFormat="1">
      <c r="AG133" s="495"/>
      <c r="AH133" s="495"/>
      <c r="AI133" s="495"/>
      <c r="AJ133" s="495"/>
      <c r="AK133" s="495"/>
      <c r="AL133" s="495"/>
      <c r="AM133" s="495"/>
      <c r="AN133" s="495"/>
      <c r="AO133" s="495"/>
      <c r="AP133" s="495"/>
      <c r="AQ133" s="496"/>
      <c r="AR133" s="495"/>
      <c r="AS133" s="495"/>
      <c r="AT133" s="495"/>
      <c r="AU133" s="496"/>
      <c r="AV133" s="496"/>
      <c r="AW133" s="496"/>
      <c r="AX133" s="495"/>
      <c r="AY133" s="495"/>
      <c r="AZ133" s="495"/>
      <c r="BA133" s="495"/>
      <c r="BB133" s="495"/>
    </row>
    <row r="134" spans="33:54" s="370" customFormat="1">
      <c r="AG134" s="495"/>
      <c r="AH134" s="495"/>
      <c r="AI134" s="495"/>
      <c r="AJ134" s="495"/>
      <c r="AK134" s="495"/>
      <c r="AL134" s="495"/>
      <c r="AM134" s="495"/>
      <c r="AN134" s="495"/>
      <c r="AO134" s="495"/>
      <c r="AP134" s="495"/>
      <c r="AQ134" s="496"/>
      <c r="AR134" s="495"/>
      <c r="AS134" s="495"/>
      <c r="AT134" s="495"/>
      <c r="AU134" s="496"/>
      <c r="AV134" s="496"/>
      <c r="AW134" s="496"/>
      <c r="AX134" s="495"/>
      <c r="AY134" s="495"/>
      <c r="AZ134" s="495"/>
      <c r="BA134" s="495"/>
      <c r="BB134" s="495"/>
    </row>
    <row r="135" spans="33:54" s="370" customFormat="1">
      <c r="AG135" s="495"/>
      <c r="AH135" s="495"/>
      <c r="AI135" s="495"/>
      <c r="AJ135" s="495"/>
      <c r="AK135" s="495"/>
      <c r="AL135" s="495"/>
      <c r="AM135" s="495"/>
      <c r="AN135" s="495"/>
      <c r="AO135" s="495"/>
      <c r="AP135" s="495"/>
      <c r="AQ135" s="496"/>
      <c r="AR135" s="495"/>
      <c r="AS135" s="495"/>
      <c r="AT135" s="495"/>
      <c r="AU135" s="496"/>
      <c r="AV135" s="496"/>
      <c r="AW135" s="496"/>
      <c r="AX135" s="495"/>
      <c r="AY135" s="495"/>
      <c r="AZ135" s="495"/>
      <c r="BA135" s="495"/>
      <c r="BB135" s="495"/>
    </row>
    <row r="136" spans="33:54" s="370" customFormat="1">
      <c r="AG136" s="495"/>
      <c r="AH136" s="495"/>
      <c r="AI136" s="495"/>
      <c r="AJ136" s="495"/>
      <c r="AK136" s="495"/>
      <c r="AL136" s="495"/>
      <c r="AM136" s="495"/>
      <c r="AN136" s="495"/>
      <c r="AO136" s="495"/>
      <c r="AP136" s="495"/>
      <c r="AQ136" s="496"/>
      <c r="AR136" s="495"/>
      <c r="AS136" s="495"/>
      <c r="AT136" s="495"/>
      <c r="AU136" s="496"/>
      <c r="AV136" s="496"/>
      <c r="AW136" s="496"/>
      <c r="AX136" s="495"/>
      <c r="AY136" s="495"/>
      <c r="AZ136" s="495"/>
      <c r="BA136" s="495"/>
      <c r="BB136" s="495"/>
    </row>
    <row r="137" spans="33:54" s="370" customFormat="1">
      <c r="AG137" s="495"/>
      <c r="AH137" s="495"/>
      <c r="AI137" s="495"/>
      <c r="AJ137" s="495"/>
      <c r="AK137" s="495"/>
      <c r="AL137" s="495"/>
      <c r="AM137" s="495"/>
      <c r="AN137" s="495"/>
      <c r="AO137" s="495"/>
      <c r="AP137" s="495"/>
      <c r="AQ137" s="496"/>
      <c r="AR137" s="495"/>
      <c r="AS137" s="495"/>
      <c r="AT137" s="495"/>
      <c r="AU137" s="496"/>
      <c r="AV137" s="496"/>
      <c r="AW137" s="496"/>
      <c r="AX137" s="495"/>
      <c r="AY137" s="495"/>
      <c r="AZ137" s="495"/>
      <c r="BA137" s="495"/>
      <c r="BB137" s="495"/>
    </row>
    <row r="138" spans="33:54" s="370" customFormat="1">
      <c r="AG138" s="495"/>
      <c r="AH138" s="495"/>
      <c r="AI138" s="495"/>
      <c r="AJ138" s="495"/>
      <c r="AK138" s="495"/>
      <c r="AL138" s="495"/>
      <c r="AM138" s="495"/>
      <c r="AN138" s="495"/>
      <c r="AO138" s="495"/>
      <c r="AP138" s="495"/>
      <c r="AQ138" s="496"/>
      <c r="AR138" s="495"/>
      <c r="AS138" s="495"/>
      <c r="AT138" s="495"/>
      <c r="AU138" s="496"/>
      <c r="AV138" s="496"/>
      <c r="AW138" s="496"/>
      <c r="AX138" s="495"/>
      <c r="AY138" s="495"/>
      <c r="AZ138" s="495"/>
      <c r="BA138" s="495"/>
      <c r="BB138" s="495"/>
    </row>
    <row r="139" spans="33:54" s="370" customFormat="1">
      <c r="AG139" s="495"/>
      <c r="AH139" s="495"/>
      <c r="AI139" s="495"/>
      <c r="AJ139" s="495"/>
      <c r="AK139" s="495"/>
      <c r="AL139" s="495"/>
      <c r="AM139" s="495"/>
      <c r="AN139" s="495"/>
      <c r="AO139" s="495"/>
      <c r="AP139" s="495"/>
      <c r="AQ139" s="496"/>
      <c r="AR139" s="495"/>
      <c r="AS139" s="495"/>
      <c r="AT139" s="495"/>
      <c r="AU139" s="496"/>
      <c r="AV139" s="496"/>
      <c r="AW139" s="496"/>
      <c r="AX139" s="495"/>
      <c r="AY139" s="495"/>
      <c r="AZ139" s="495"/>
      <c r="BA139" s="495"/>
      <c r="BB139" s="495"/>
    </row>
    <row r="140" spans="33:54" s="370" customFormat="1">
      <c r="AG140" s="495"/>
      <c r="AH140" s="495"/>
      <c r="AI140" s="495"/>
      <c r="AJ140" s="495"/>
      <c r="AK140" s="495"/>
      <c r="AL140" s="495"/>
      <c r="AM140" s="495"/>
      <c r="AN140" s="495"/>
      <c r="AO140" s="495"/>
      <c r="AP140" s="495"/>
      <c r="AQ140" s="496"/>
      <c r="AR140" s="495"/>
      <c r="AS140" s="495"/>
      <c r="AT140" s="495"/>
      <c r="AU140" s="496"/>
      <c r="AV140" s="496"/>
      <c r="AW140" s="496"/>
      <c r="AX140" s="495"/>
      <c r="AY140" s="495"/>
      <c r="AZ140" s="495"/>
      <c r="BA140" s="495"/>
      <c r="BB140" s="495"/>
    </row>
    <row r="141" spans="33:54" s="370" customFormat="1">
      <c r="AG141" s="495"/>
      <c r="AH141" s="495"/>
      <c r="AI141" s="495"/>
      <c r="AJ141" s="495"/>
      <c r="AK141" s="495"/>
      <c r="AL141" s="495"/>
      <c r="AM141" s="495"/>
      <c r="AN141" s="495"/>
      <c r="AO141" s="495"/>
      <c r="AP141" s="495"/>
      <c r="AQ141" s="496"/>
      <c r="AR141" s="495"/>
      <c r="AS141" s="495"/>
      <c r="AT141" s="495"/>
      <c r="AU141" s="496"/>
      <c r="AV141" s="496"/>
      <c r="AW141" s="496"/>
      <c r="AX141" s="495"/>
      <c r="AY141" s="495"/>
      <c r="AZ141" s="495"/>
      <c r="BA141" s="495"/>
      <c r="BB141" s="495"/>
    </row>
    <row r="142" spans="33:54" s="370" customFormat="1">
      <c r="AG142" s="495"/>
      <c r="AH142" s="495"/>
      <c r="AI142" s="495"/>
      <c r="AJ142" s="495"/>
      <c r="AK142" s="495"/>
      <c r="AL142" s="495"/>
      <c r="AM142" s="495"/>
      <c r="AN142" s="495"/>
      <c r="AO142" s="495"/>
      <c r="AP142" s="495"/>
      <c r="AQ142" s="496"/>
      <c r="AR142" s="495"/>
      <c r="AS142" s="495"/>
      <c r="AT142" s="495"/>
      <c r="AU142" s="496"/>
      <c r="AV142" s="496"/>
      <c r="AW142" s="496"/>
      <c r="AX142" s="495"/>
      <c r="AY142" s="495"/>
      <c r="AZ142" s="495"/>
      <c r="BA142" s="495"/>
      <c r="BB142" s="495"/>
    </row>
    <row r="143" spans="33:54" s="370" customFormat="1">
      <c r="AQ143" s="374"/>
      <c r="AU143" s="374"/>
      <c r="AV143" s="374"/>
      <c r="AW143" s="374"/>
    </row>
  </sheetData>
  <sheetProtection sheet="1" objects="1" scenarios="1"/>
  <phoneticPr fontId="7"/>
  <pageMargins left="0.86614173228346458" right="0.27559055118110237" top="0.23622047244094491" bottom="0.19685039370078741" header="0.15748031496062992" footer="0.15748031496062992"/>
  <pageSetup paperSize="9" scale="53" orientation="portrait" horizontalDpi="300" verticalDpi="300" r:id="rId1"/>
  <headerFooter alignWithMargins="0"/>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I142"/>
  <sheetViews>
    <sheetView workbookViewId="0">
      <pane xSplit="2" ySplit="5" topLeftCell="C6" activePane="bottomRight" state="frozen"/>
      <selection activeCell="E12" sqref="E12"/>
      <selection pane="topRight" activeCell="E12" sqref="E12"/>
      <selection pane="bottomLeft" activeCell="E12" sqref="E12"/>
      <selection pane="bottomRight" activeCell="C6" sqref="C6"/>
    </sheetView>
  </sheetViews>
  <sheetFormatPr defaultColWidth="9" defaultRowHeight="13.5"/>
  <cols>
    <col min="1" max="1" width="4.125" style="369" bestFit="1" customWidth="1"/>
    <col min="2" max="2" width="21.5" style="369" bestFit="1" customWidth="1"/>
    <col min="3" max="3" width="12.125" style="374" customWidth="1"/>
    <col min="4" max="8" width="9.625" style="506" bestFit="1" customWidth="1"/>
    <col min="9" max="9" width="9.75" style="506" customWidth="1"/>
    <col min="10" max="10" width="10.625" style="506" bestFit="1" customWidth="1"/>
    <col min="11" max="11" width="9" style="370"/>
    <col min="12" max="12" width="3.75" style="376" bestFit="1" customWidth="1"/>
    <col min="13" max="13" width="26.875" style="372" customWidth="1"/>
    <col min="14" max="26" width="8.125" style="370" customWidth="1"/>
    <col min="27" max="27" width="9.625" style="370" customWidth="1"/>
    <col min="28" max="28" width="9" style="370"/>
    <col min="29" max="35" width="9" style="369" customWidth="1"/>
    <col min="36" max="37" width="9" style="370"/>
    <col min="38" max="38" width="3.75" style="376" bestFit="1" customWidth="1"/>
    <col min="39" max="39" width="25.75" style="372" bestFit="1" customWidth="1"/>
    <col min="40" max="40" width="14.125" style="370" customWidth="1"/>
    <col min="41" max="49" width="11.75" style="370" customWidth="1"/>
    <col min="50" max="50" width="9.375" style="374" customWidth="1"/>
    <col min="51" max="51" width="9.375" style="370" customWidth="1"/>
    <col min="52" max="52" width="10.875" style="370" customWidth="1"/>
    <col min="53" max="53" width="11.625" style="370" customWidth="1"/>
    <col min="54" max="54" width="10.375" style="374" customWidth="1"/>
    <col min="55" max="55" width="8.125" style="374" customWidth="1"/>
    <col min="56" max="56" width="10.125" style="374" customWidth="1"/>
    <col min="57" max="57" width="10" style="370" customWidth="1"/>
    <col min="58" max="58" width="9.625" style="370" customWidth="1"/>
    <col min="59" max="59" width="9.625" style="374" customWidth="1"/>
    <col min="60" max="61" width="9.625" style="370" customWidth="1"/>
    <col min="62" max="16384" width="9" style="370"/>
  </cols>
  <sheetData>
    <row r="1" spans="1:61" ht="18.75">
      <c r="A1" s="369" t="s">
        <v>421</v>
      </c>
      <c r="L1" s="371" t="s">
        <v>418</v>
      </c>
      <c r="P1" s="372" t="s">
        <v>428</v>
      </c>
      <c r="AC1" s="372" t="s">
        <v>211</v>
      </c>
      <c r="AL1" s="371" t="s">
        <v>418</v>
      </c>
      <c r="AM1" s="373"/>
      <c r="AP1" s="372" t="s">
        <v>428</v>
      </c>
    </row>
    <row r="2" spans="1:61" ht="17.25">
      <c r="C2" s="369" t="s">
        <v>210</v>
      </c>
      <c r="L2" s="375" t="s">
        <v>141</v>
      </c>
      <c r="P2" s="372" t="s">
        <v>422</v>
      </c>
      <c r="AC2" s="372" t="s">
        <v>423</v>
      </c>
      <c r="AL2" s="375" t="s">
        <v>136</v>
      </c>
      <c r="AM2" s="373"/>
      <c r="AP2" s="372" t="s">
        <v>420</v>
      </c>
    </row>
    <row r="3" spans="1:61" ht="14.25" thickBot="1">
      <c r="C3" s="507" t="s">
        <v>385</v>
      </c>
      <c r="P3" s="243"/>
      <c r="AA3" s="377" t="s">
        <v>137</v>
      </c>
      <c r="AC3" s="369" t="s">
        <v>129</v>
      </c>
      <c r="AD3" s="243"/>
      <c r="AP3" s="243"/>
      <c r="BI3" s="377" t="s">
        <v>137</v>
      </c>
    </row>
    <row r="4" spans="1:61" s="369" customFormat="1" ht="12">
      <c r="A4" s="378"/>
      <c r="B4" s="379"/>
      <c r="C4" s="508" t="s">
        <v>142</v>
      </c>
      <c r="D4" s="509" t="s">
        <v>195</v>
      </c>
      <c r="E4" s="230"/>
      <c r="F4" s="230"/>
      <c r="G4" s="230"/>
      <c r="H4" s="230"/>
      <c r="I4" s="230"/>
      <c r="J4" s="231"/>
      <c r="L4" s="510"/>
      <c r="M4" s="511"/>
      <c r="N4" s="512" t="s">
        <v>339</v>
      </c>
      <c r="O4" s="513" t="s">
        <v>340</v>
      </c>
      <c r="P4" s="513" t="s">
        <v>357</v>
      </c>
      <c r="Q4" s="513" t="s">
        <v>358</v>
      </c>
      <c r="R4" s="513" t="s">
        <v>359</v>
      </c>
      <c r="S4" s="513" t="s">
        <v>360</v>
      </c>
      <c r="T4" s="513" t="s">
        <v>361</v>
      </c>
      <c r="U4" s="513" t="s">
        <v>362</v>
      </c>
      <c r="V4" s="512" t="s">
        <v>363</v>
      </c>
      <c r="W4" s="512" t="s">
        <v>364</v>
      </c>
      <c r="X4" s="513" t="s">
        <v>369</v>
      </c>
      <c r="Y4" s="512" t="s">
        <v>365</v>
      </c>
      <c r="Z4" s="514" t="s">
        <v>366</v>
      </c>
      <c r="AA4" s="515" t="s">
        <v>367</v>
      </c>
      <c r="AC4" s="315">
        <v>901100</v>
      </c>
      <c r="AD4" s="316">
        <v>901200</v>
      </c>
      <c r="AE4" s="316">
        <v>901301</v>
      </c>
      <c r="AF4" s="316">
        <v>901302</v>
      </c>
      <c r="AG4" s="316">
        <v>901400</v>
      </c>
      <c r="AH4" s="316">
        <v>901500</v>
      </c>
      <c r="AI4" s="317">
        <v>901600</v>
      </c>
      <c r="AL4" s="390"/>
      <c r="AM4" s="391"/>
      <c r="AN4" s="392" t="s">
        <v>339</v>
      </c>
      <c r="AO4" s="393" t="s">
        <v>340</v>
      </c>
      <c r="AP4" s="393" t="s">
        <v>357</v>
      </c>
      <c r="AQ4" s="393" t="s">
        <v>358</v>
      </c>
      <c r="AR4" s="393" t="s">
        <v>359</v>
      </c>
      <c r="AS4" s="393" t="s">
        <v>360</v>
      </c>
      <c r="AT4" s="393" t="s">
        <v>361</v>
      </c>
      <c r="AU4" s="394" t="s">
        <v>362</v>
      </c>
      <c r="AV4" s="392" t="s">
        <v>363</v>
      </c>
      <c r="AW4" s="392" t="s">
        <v>364</v>
      </c>
      <c r="AX4" s="394" t="s">
        <v>369</v>
      </c>
      <c r="AY4" s="392" t="s">
        <v>365</v>
      </c>
      <c r="AZ4" s="392" t="s">
        <v>366</v>
      </c>
      <c r="BA4" s="393" t="s">
        <v>367</v>
      </c>
      <c r="BB4" s="395" t="s">
        <v>370</v>
      </c>
      <c r="BC4" s="394" t="s">
        <v>371</v>
      </c>
      <c r="BD4" s="394" t="s">
        <v>372</v>
      </c>
      <c r="BE4" s="392" t="s">
        <v>368</v>
      </c>
      <c r="BF4" s="392" t="s">
        <v>373</v>
      </c>
      <c r="BG4" s="394" t="s">
        <v>374</v>
      </c>
      <c r="BH4" s="516" t="s">
        <v>375</v>
      </c>
      <c r="BI4" s="397" t="s">
        <v>356</v>
      </c>
    </row>
    <row r="5" spans="1:61" s="369" customFormat="1" ht="60">
      <c r="A5" s="472"/>
      <c r="B5" s="517"/>
      <c r="C5" s="518" t="s">
        <v>379</v>
      </c>
      <c r="D5" s="318" t="s">
        <v>143</v>
      </c>
      <c r="E5" s="213" t="s">
        <v>144</v>
      </c>
      <c r="F5" s="213" t="s">
        <v>145</v>
      </c>
      <c r="G5" s="213" t="s">
        <v>146</v>
      </c>
      <c r="H5" s="213" t="s">
        <v>147</v>
      </c>
      <c r="I5" s="213" t="s">
        <v>383</v>
      </c>
      <c r="J5" s="214" t="s">
        <v>148</v>
      </c>
      <c r="L5" s="519"/>
      <c r="M5" s="520"/>
      <c r="N5" s="521" t="s">
        <v>86</v>
      </c>
      <c r="O5" s="522" t="s">
        <v>429</v>
      </c>
      <c r="P5" s="522" t="s">
        <v>430</v>
      </c>
      <c r="Q5" s="522" t="s">
        <v>431</v>
      </c>
      <c r="R5" s="522" t="s">
        <v>83</v>
      </c>
      <c r="S5" s="522" t="s">
        <v>84</v>
      </c>
      <c r="T5" s="522" t="s">
        <v>85</v>
      </c>
      <c r="U5" s="522" t="s">
        <v>78</v>
      </c>
      <c r="V5" s="521" t="s">
        <v>432</v>
      </c>
      <c r="W5" s="521" t="s">
        <v>433</v>
      </c>
      <c r="X5" s="522" t="s">
        <v>87</v>
      </c>
      <c r="Y5" s="521" t="s">
        <v>88</v>
      </c>
      <c r="Z5" s="523" t="s">
        <v>89</v>
      </c>
      <c r="AA5" s="524" t="s">
        <v>90</v>
      </c>
      <c r="AB5" s="525" t="s">
        <v>434</v>
      </c>
      <c r="AC5" s="236" t="s">
        <v>143</v>
      </c>
      <c r="AD5" s="237" t="s">
        <v>144</v>
      </c>
      <c r="AE5" s="237" t="s">
        <v>145</v>
      </c>
      <c r="AF5" s="237" t="s">
        <v>146</v>
      </c>
      <c r="AG5" s="237" t="s">
        <v>147</v>
      </c>
      <c r="AH5" s="237" t="s">
        <v>383</v>
      </c>
      <c r="AI5" s="238" t="s">
        <v>148</v>
      </c>
      <c r="AJ5" s="434"/>
      <c r="AL5" s="410"/>
      <c r="AM5" s="411"/>
      <c r="AN5" s="412" t="s">
        <v>86</v>
      </c>
      <c r="AO5" s="402" t="s">
        <v>405</v>
      </c>
      <c r="AP5" s="413" t="s">
        <v>221</v>
      </c>
      <c r="AQ5" s="402" t="s">
        <v>220</v>
      </c>
      <c r="AR5" s="402" t="s">
        <v>83</v>
      </c>
      <c r="AS5" s="402" t="s">
        <v>84</v>
      </c>
      <c r="AT5" s="402" t="s">
        <v>85</v>
      </c>
      <c r="AU5" s="413" t="s">
        <v>78</v>
      </c>
      <c r="AV5" s="412" t="s">
        <v>376</v>
      </c>
      <c r="AW5" s="412" t="s">
        <v>377</v>
      </c>
      <c r="AX5" s="413" t="s">
        <v>87</v>
      </c>
      <c r="AY5" s="412" t="s">
        <v>88</v>
      </c>
      <c r="AZ5" s="412" t="s">
        <v>89</v>
      </c>
      <c r="BA5" s="402" t="s">
        <v>90</v>
      </c>
      <c r="BB5" s="414" t="s">
        <v>202</v>
      </c>
      <c r="BC5" s="413" t="s">
        <v>203</v>
      </c>
      <c r="BD5" s="413" t="s">
        <v>204</v>
      </c>
      <c r="BE5" s="412" t="s">
        <v>378</v>
      </c>
      <c r="BF5" s="412" t="s">
        <v>219</v>
      </c>
      <c r="BG5" s="413" t="s">
        <v>91</v>
      </c>
      <c r="BH5" s="526" t="s">
        <v>92</v>
      </c>
      <c r="BI5" s="416" t="s">
        <v>93</v>
      </c>
    </row>
    <row r="6" spans="1:61" s="369" customFormat="1" ht="12">
      <c r="A6" s="491" t="s">
        <v>6</v>
      </c>
      <c r="B6" s="492" t="s">
        <v>0</v>
      </c>
      <c r="C6" s="527">
        <f t="shared" ref="C6:C69" si="0">IF(BA6=0,0,AA6/BA6)</f>
        <v>5.0014338119023123E-2</v>
      </c>
      <c r="D6" s="528">
        <f t="shared" ref="D6:J37" si="1">IF($C6=0,0,$AA6*AC6/SUM($AC6:$AI6)/$BA6)</f>
        <v>8.9944137744454975E-4</v>
      </c>
      <c r="E6" s="529">
        <f t="shared" si="1"/>
        <v>3.1170385004119307E-2</v>
      </c>
      <c r="F6" s="529">
        <f t="shared" si="1"/>
        <v>1.4466421039584048E-3</v>
      </c>
      <c r="G6" s="529">
        <f t="shared" si="1"/>
        <v>1.6485334379019345E-3</v>
      </c>
      <c r="H6" s="529">
        <f t="shared" si="1"/>
        <v>3.3535492577617745E-4</v>
      </c>
      <c r="I6" s="529">
        <f t="shared" si="1"/>
        <v>3.3159434943172161E-3</v>
      </c>
      <c r="J6" s="530">
        <f t="shared" si="1"/>
        <v>1.1198037775505537E-2</v>
      </c>
      <c r="K6" s="531"/>
      <c r="L6" s="532" t="s">
        <v>6</v>
      </c>
      <c r="M6" s="533" t="s">
        <v>0</v>
      </c>
      <c r="N6" s="534">
        <v>439918</v>
      </c>
      <c r="O6" s="535">
        <v>4030</v>
      </c>
      <c r="P6" s="535">
        <v>230121</v>
      </c>
      <c r="Q6" s="535">
        <v>0</v>
      </c>
      <c r="R6" s="535">
        <v>0</v>
      </c>
      <c r="S6" s="535">
        <v>0</v>
      </c>
      <c r="T6" s="535">
        <v>0</v>
      </c>
      <c r="U6" s="535">
        <v>2330</v>
      </c>
      <c r="V6" s="534">
        <v>236481</v>
      </c>
      <c r="W6" s="534">
        <v>676399</v>
      </c>
      <c r="X6" s="535">
        <v>1883</v>
      </c>
      <c r="Y6" s="535">
        <v>1883</v>
      </c>
      <c r="Z6" s="536">
        <v>238364</v>
      </c>
      <c r="AA6" s="537">
        <v>678282</v>
      </c>
      <c r="AB6" s="495"/>
      <c r="AC6" s="538">
        <v>-12198</v>
      </c>
      <c r="AD6" s="535">
        <v>-422725</v>
      </c>
      <c r="AE6" s="535">
        <v>-19619</v>
      </c>
      <c r="AF6" s="535">
        <v>-22357</v>
      </c>
      <c r="AG6" s="535">
        <v>-4548</v>
      </c>
      <c r="AH6" s="535">
        <v>-44970</v>
      </c>
      <c r="AI6" s="539">
        <v>-151865</v>
      </c>
      <c r="AJ6" s="540"/>
      <c r="AK6" s="541"/>
      <c r="AL6" s="426" t="s">
        <v>6</v>
      </c>
      <c r="AM6" s="427" t="s">
        <v>0</v>
      </c>
      <c r="AN6" s="428">
        <v>7696223</v>
      </c>
      <c r="AO6" s="429">
        <v>112412</v>
      </c>
      <c r="AP6" s="429">
        <v>5685916</v>
      </c>
      <c r="AQ6" s="429">
        <v>0</v>
      </c>
      <c r="AR6" s="429">
        <v>0</v>
      </c>
      <c r="AS6" s="429">
        <v>0</v>
      </c>
      <c r="AT6" s="429">
        <v>33372</v>
      </c>
      <c r="AU6" s="429">
        <v>-19771</v>
      </c>
      <c r="AV6" s="428">
        <v>5811929</v>
      </c>
      <c r="AW6" s="428">
        <v>13508152</v>
      </c>
      <c r="AX6" s="430">
        <v>53599</v>
      </c>
      <c r="AY6" s="428">
        <v>53599</v>
      </c>
      <c r="AZ6" s="428">
        <v>5865528</v>
      </c>
      <c r="BA6" s="429">
        <v>13561751</v>
      </c>
      <c r="BB6" s="431">
        <v>-2141134</v>
      </c>
      <c r="BC6" s="430">
        <v>-32636</v>
      </c>
      <c r="BD6" s="430">
        <v>-173817</v>
      </c>
      <c r="BE6" s="428">
        <v>-2347587</v>
      </c>
      <c r="BF6" s="428">
        <v>3517941</v>
      </c>
      <c r="BG6" s="430">
        <v>-4538840</v>
      </c>
      <c r="BH6" s="542">
        <v>-678282</v>
      </c>
      <c r="BI6" s="433">
        <v>5997042</v>
      </c>
    </row>
    <row r="7" spans="1:61" s="369" customFormat="1" ht="12">
      <c r="A7" s="426" t="s">
        <v>8</v>
      </c>
      <c r="B7" s="427" t="s">
        <v>1</v>
      </c>
      <c r="C7" s="543">
        <f t="shared" si="0"/>
        <v>1.9012748544016349E-2</v>
      </c>
      <c r="D7" s="544">
        <f t="shared" si="1"/>
        <v>1.1019269948322128E-5</v>
      </c>
      <c r="E7" s="545">
        <f t="shared" si="1"/>
        <v>1.7081621485572896E-2</v>
      </c>
      <c r="F7" s="545">
        <f t="shared" si="1"/>
        <v>0</v>
      </c>
      <c r="G7" s="545">
        <f t="shared" si="1"/>
        <v>1.9984948679002405E-4</v>
      </c>
      <c r="H7" s="545">
        <f t="shared" si="1"/>
        <v>0</v>
      </c>
      <c r="I7" s="545">
        <f t="shared" si="1"/>
        <v>1.1555207168535977E-3</v>
      </c>
      <c r="J7" s="546">
        <f t="shared" si="1"/>
        <v>5.6473758485150907E-4</v>
      </c>
      <c r="K7" s="531"/>
      <c r="L7" s="532" t="s">
        <v>8</v>
      </c>
      <c r="M7" s="533" t="s">
        <v>1</v>
      </c>
      <c r="N7" s="534">
        <v>68747</v>
      </c>
      <c r="O7" s="535">
        <v>0</v>
      </c>
      <c r="P7" s="535">
        <v>6984</v>
      </c>
      <c r="Q7" s="535">
        <v>0</v>
      </c>
      <c r="R7" s="535">
        <v>0</v>
      </c>
      <c r="S7" s="535">
        <v>0</v>
      </c>
      <c r="T7" s="535">
        <v>0</v>
      </c>
      <c r="U7" s="535">
        <v>13</v>
      </c>
      <c r="V7" s="534">
        <v>6997</v>
      </c>
      <c r="W7" s="534">
        <v>75744</v>
      </c>
      <c r="X7" s="535">
        <v>174</v>
      </c>
      <c r="Y7" s="535">
        <v>174</v>
      </c>
      <c r="Z7" s="536">
        <v>7171</v>
      </c>
      <c r="AA7" s="537">
        <v>75918</v>
      </c>
      <c r="AB7" s="495"/>
      <c r="AC7" s="538">
        <v>-44</v>
      </c>
      <c r="AD7" s="535">
        <v>-68207</v>
      </c>
      <c r="AE7" s="535">
        <v>0</v>
      </c>
      <c r="AF7" s="535">
        <v>-798</v>
      </c>
      <c r="AG7" s="535">
        <v>0</v>
      </c>
      <c r="AH7" s="535">
        <v>-4614</v>
      </c>
      <c r="AI7" s="539">
        <v>-2255</v>
      </c>
      <c r="AJ7" s="540"/>
      <c r="AK7" s="541"/>
      <c r="AL7" s="426" t="s">
        <v>8</v>
      </c>
      <c r="AM7" s="427" t="s">
        <v>1</v>
      </c>
      <c r="AN7" s="428">
        <v>3514166</v>
      </c>
      <c r="AO7" s="429">
        <v>0</v>
      </c>
      <c r="AP7" s="429">
        <v>319635</v>
      </c>
      <c r="AQ7" s="429">
        <v>0</v>
      </c>
      <c r="AR7" s="429">
        <v>0</v>
      </c>
      <c r="AS7" s="429">
        <v>0</v>
      </c>
      <c r="AT7" s="429">
        <v>160052</v>
      </c>
      <c r="AU7" s="429">
        <v>-5175</v>
      </c>
      <c r="AV7" s="428">
        <v>474512</v>
      </c>
      <c r="AW7" s="428">
        <v>3988678</v>
      </c>
      <c r="AX7" s="430">
        <v>4327</v>
      </c>
      <c r="AY7" s="428">
        <v>4327</v>
      </c>
      <c r="AZ7" s="428">
        <v>478839</v>
      </c>
      <c r="BA7" s="429">
        <v>3993005</v>
      </c>
      <c r="BB7" s="431">
        <v>-53023</v>
      </c>
      <c r="BC7" s="430">
        <v>-4761</v>
      </c>
      <c r="BD7" s="430">
        <v>-4613</v>
      </c>
      <c r="BE7" s="428">
        <v>-62397</v>
      </c>
      <c r="BF7" s="428">
        <v>416442</v>
      </c>
      <c r="BG7" s="430">
        <v>-279203</v>
      </c>
      <c r="BH7" s="542">
        <v>-75918</v>
      </c>
      <c r="BI7" s="433">
        <v>3575487</v>
      </c>
    </row>
    <row r="8" spans="1:61" s="369" customFormat="1" ht="12">
      <c r="A8" s="426" t="s">
        <v>9</v>
      </c>
      <c r="B8" s="427" t="s">
        <v>2</v>
      </c>
      <c r="C8" s="543">
        <f t="shared" si="0"/>
        <v>0</v>
      </c>
      <c r="D8" s="544">
        <f t="shared" si="1"/>
        <v>0</v>
      </c>
      <c r="E8" s="545">
        <f t="shared" si="1"/>
        <v>0</v>
      </c>
      <c r="F8" s="545">
        <f t="shared" si="1"/>
        <v>0</v>
      </c>
      <c r="G8" s="545">
        <f t="shared" si="1"/>
        <v>0</v>
      </c>
      <c r="H8" s="545">
        <f t="shared" si="1"/>
        <v>0</v>
      </c>
      <c r="I8" s="545">
        <f t="shared" si="1"/>
        <v>0</v>
      </c>
      <c r="J8" s="546">
        <f t="shared" si="1"/>
        <v>0</v>
      </c>
      <c r="K8" s="531"/>
      <c r="L8" s="532" t="s">
        <v>9</v>
      </c>
      <c r="M8" s="533" t="s">
        <v>2</v>
      </c>
      <c r="N8" s="534">
        <v>0</v>
      </c>
      <c r="O8" s="535">
        <v>0</v>
      </c>
      <c r="P8" s="535">
        <v>0</v>
      </c>
      <c r="Q8" s="535">
        <v>0</v>
      </c>
      <c r="R8" s="535">
        <v>0</v>
      </c>
      <c r="S8" s="535">
        <v>0</v>
      </c>
      <c r="T8" s="535">
        <v>0</v>
      </c>
      <c r="U8" s="535">
        <v>0</v>
      </c>
      <c r="V8" s="534">
        <v>0</v>
      </c>
      <c r="W8" s="534">
        <v>0</v>
      </c>
      <c r="X8" s="535">
        <v>0</v>
      </c>
      <c r="Y8" s="535">
        <v>0</v>
      </c>
      <c r="Z8" s="536">
        <v>0</v>
      </c>
      <c r="AA8" s="537">
        <v>0</v>
      </c>
      <c r="AB8" s="495"/>
      <c r="AC8" s="538">
        <v>0</v>
      </c>
      <c r="AD8" s="535">
        <v>0</v>
      </c>
      <c r="AE8" s="535">
        <v>0</v>
      </c>
      <c r="AF8" s="535">
        <v>0</v>
      </c>
      <c r="AG8" s="535">
        <v>0</v>
      </c>
      <c r="AH8" s="535">
        <v>0</v>
      </c>
      <c r="AI8" s="539">
        <v>0</v>
      </c>
      <c r="AJ8" s="540"/>
      <c r="AK8" s="541"/>
      <c r="AL8" s="426" t="s">
        <v>9</v>
      </c>
      <c r="AM8" s="427" t="s">
        <v>2</v>
      </c>
      <c r="AN8" s="428">
        <v>505531</v>
      </c>
      <c r="AO8" s="429">
        <v>0</v>
      </c>
      <c r="AP8" s="429">
        <v>411830</v>
      </c>
      <c r="AQ8" s="429">
        <v>0</v>
      </c>
      <c r="AR8" s="429">
        <v>0</v>
      </c>
      <c r="AS8" s="429">
        <v>0</v>
      </c>
      <c r="AT8" s="429">
        <v>0</v>
      </c>
      <c r="AU8" s="429">
        <v>0</v>
      </c>
      <c r="AV8" s="428">
        <v>411830</v>
      </c>
      <c r="AW8" s="428">
        <v>917361</v>
      </c>
      <c r="AX8" s="430">
        <v>0</v>
      </c>
      <c r="AY8" s="428">
        <v>0</v>
      </c>
      <c r="AZ8" s="428">
        <v>411830</v>
      </c>
      <c r="BA8" s="429">
        <v>917361</v>
      </c>
      <c r="BB8" s="431">
        <v>0</v>
      </c>
      <c r="BC8" s="430">
        <v>0</v>
      </c>
      <c r="BD8" s="430">
        <v>0</v>
      </c>
      <c r="BE8" s="428">
        <v>0</v>
      </c>
      <c r="BF8" s="428">
        <v>411830</v>
      </c>
      <c r="BG8" s="430">
        <v>0</v>
      </c>
      <c r="BH8" s="542">
        <v>0</v>
      </c>
      <c r="BI8" s="433">
        <v>917361</v>
      </c>
    </row>
    <row r="9" spans="1:61" s="369" customFormat="1" ht="12">
      <c r="A9" s="426" t="s">
        <v>12</v>
      </c>
      <c r="B9" s="427" t="s">
        <v>3</v>
      </c>
      <c r="C9" s="543">
        <f t="shared" si="0"/>
        <v>3.1804802074933601E-2</v>
      </c>
      <c r="D9" s="544">
        <f t="shared" si="1"/>
        <v>3.080177007505365E-5</v>
      </c>
      <c r="E9" s="545">
        <f t="shared" si="1"/>
        <v>1.9168968243375054E-2</v>
      </c>
      <c r="F9" s="545">
        <f t="shared" si="1"/>
        <v>1.822832957262149E-3</v>
      </c>
      <c r="G9" s="545">
        <f t="shared" si="1"/>
        <v>5.3595079930593348E-3</v>
      </c>
      <c r="H9" s="545">
        <f t="shared" si="1"/>
        <v>8.2927842509759821E-5</v>
      </c>
      <c r="I9" s="545">
        <f t="shared" si="1"/>
        <v>1.2589236281957824E-3</v>
      </c>
      <c r="J9" s="546">
        <f t="shared" si="1"/>
        <v>4.0808396404564667E-3</v>
      </c>
      <c r="K9" s="531"/>
      <c r="L9" s="532" t="s">
        <v>12</v>
      </c>
      <c r="M9" s="533" t="s">
        <v>3</v>
      </c>
      <c r="N9" s="534">
        <v>33665</v>
      </c>
      <c r="O9" s="535">
        <v>115</v>
      </c>
      <c r="P9" s="535">
        <v>5885</v>
      </c>
      <c r="Q9" s="535">
        <v>0</v>
      </c>
      <c r="R9" s="535">
        <v>0</v>
      </c>
      <c r="S9" s="535">
        <v>0</v>
      </c>
      <c r="T9" s="535">
        <v>0</v>
      </c>
      <c r="U9" s="535">
        <v>0</v>
      </c>
      <c r="V9" s="534">
        <v>6000</v>
      </c>
      <c r="W9" s="534">
        <v>39665</v>
      </c>
      <c r="X9" s="535">
        <v>605</v>
      </c>
      <c r="Y9" s="535">
        <v>605</v>
      </c>
      <c r="Z9" s="536">
        <v>6605</v>
      </c>
      <c r="AA9" s="537">
        <v>40270</v>
      </c>
      <c r="AB9" s="495"/>
      <c r="AC9" s="538">
        <v>-39</v>
      </c>
      <c r="AD9" s="535">
        <v>-24271</v>
      </c>
      <c r="AE9" s="535">
        <v>-2308</v>
      </c>
      <c r="AF9" s="535">
        <v>-6786</v>
      </c>
      <c r="AG9" s="535">
        <v>-105</v>
      </c>
      <c r="AH9" s="535">
        <v>-1594</v>
      </c>
      <c r="AI9" s="539">
        <v>-5167</v>
      </c>
      <c r="AJ9" s="540"/>
      <c r="AK9" s="541"/>
      <c r="AL9" s="426" t="s">
        <v>12</v>
      </c>
      <c r="AM9" s="427" t="s">
        <v>3</v>
      </c>
      <c r="AN9" s="428">
        <v>695837</v>
      </c>
      <c r="AO9" s="429">
        <v>6244</v>
      </c>
      <c r="AP9" s="429">
        <v>340582</v>
      </c>
      <c r="AQ9" s="429">
        <v>0</v>
      </c>
      <c r="AR9" s="429">
        <v>0</v>
      </c>
      <c r="AS9" s="429">
        <v>0</v>
      </c>
      <c r="AT9" s="429">
        <v>0</v>
      </c>
      <c r="AU9" s="429">
        <v>211204</v>
      </c>
      <c r="AV9" s="428">
        <v>558030</v>
      </c>
      <c r="AW9" s="428">
        <v>1253867</v>
      </c>
      <c r="AX9" s="430">
        <v>12294</v>
      </c>
      <c r="AY9" s="428">
        <v>12294</v>
      </c>
      <c r="AZ9" s="428">
        <v>570324</v>
      </c>
      <c r="BA9" s="429">
        <v>1266161</v>
      </c>
      <c r="BB9" s="431">
        <v>-137099</v>
      </c>
      <c r="BC9" s="430">
        <v>-1553</v>
      </c>
      <c r="BD9" s="430">
        <v>-11091</v>
      </c>
      <c r="BE9" s="428">
        <v>-149743</v>
      </c>
      <c r="BF9" s="428">
        <v>420581</v>
      </c>
      <c r="BG9" s="430">
        <v>-275994</v>
      </c>
      <c r="BH9" s="542">
        <v>-40270</v>
      </c>
      <c r="BI9" s="433">
        <v>800154</v>
      </c>
    </row>
    <row r="10" spans="1:61" s="369" customFormat="1" ht="12">
      <c r="A10" s="426" t="s">
        <v>14</v>
      </c>
      <c r="B10" s="427" t="s">
        <v>4</v>
      </c>
      <c r="C10" s="543">
        <f t="shared" si="0"/>
        <v>3.3308393561263416E-2</v>
      </c>
      <c r="D10" s="544">
        <f t="shared" si="1"/>
        <v>8.9394507679182552E-6</v>
      </c>
      <c r="E10" s="545">
        <f t="shared" si="1"/>
        <v>2.2013591851884961E-2</v>
      </c>
      <c r="F10" s="545">
        <f t="shared" si="1"/>
        <v>0</v>
      </c>
      <c r="G10" s="545">
        <f t="shared" si="1"/>
        <v>4.7417956247218566E-4</v>
      </c>
      <c r="H10" s="545">
        <f t="shared" si="1"/>
        <v>1.2934996589405196E-3</v>
      </c>
      <c r="I10" s="545">
        <f t="shared" si="1"/>
        <v>3.2551260948397993E-3</v>
      </c>
      <c r="J10" s="546">
        <f t="shared" si="1"/>
        <v>6.2630569423580331E-3</v>
      </c>
      <c r="K10" s="531"/>
      <c r="L10" s="547" t="s">
        <v>14</v>
      </c>
      <c r="M10" s="548" t="s">
        <v>4</v>
      </c>
      <c r="N10" s="549">
        <v>66746</v>
      </c>
      <c r="O10" s="550">
        <v>770</v>
      </c>
      <c r="P10" s="550">
        <v>15419</v>
      </c>
      <c r="Q10" s="550">
        <v>0</v>
      </c>
      <c r="R10" s="550">
        <v>0</v>
      </c>
      <c r="S10" s="550">
        <v>0</v>
      </c>
      <c r="T10" s="550">
        <v>0</v>
      </c>
      <c r="U10" s="550">
        <v>11</v>
      </c>
      <c r="V10" s="549">
        <v>16200</v>
      </c>
      <c r="W10" s="549">
        <v>82946</v>
      </c>
      <c r="X10" s="550">
        <v>2752</v>
      </c>
      <c r="Y10" s="550">
        <v>2752</v>
      </c>
      <c r="Z10" s="551">
        <v>18952</v>
      </c>
      <c r="AA10" s="552">
        <v>85698</v>
      </c>
      <c r="AB10" s="495"/>
      <c r="AC10" s="538">
        <v>-23</v>
      </c>
      <c r="AD10" s="535">
        <v>-56638</v>
      </c>
      <c r="AE10" s="535">
        <v>0</v>
      </c>
      <c r="AF10" s="535">
        <v>-1220</v>
      </c>
      <c r="AG10" s="535">
        <v>-3328</v>
      </c>
      <c r="AH10" s="535">
        <v>-8375</v>
      </c>
      <c r="AI10" s="539">
        <v>-16114</v>
      </c>
      <c r="AJ10" s="540"/>
      <c r="AK10" s="541"/>
      <c r="AL10" s="444" t="s">
        <v>14</v>
      </c>
      <c r="AM10" s="445" t="s">
        <v>4</v>
      </c>
      <c r="AN10" s="446">
        <v>1818911</v>
      </c>
      <c r="AO10" s="447">
        <v>26888</v>
      </c>
      <c r="AP10" s="447">
        <v>644097</v>
      </c>
      <c r="AQ10" s="447">
        <v>0</v>
      </c>
      <c r="AR10" s="447">
        <v>0</v>
      </c>
      <c r="AS10" s="447">
        <v>0</v>
      </c>
      <c r="AT10" s="447">
        <v>0</v>
      </c>
      <c r="AU10" s="447">
        <v>7109</v>
      </c>
      <c r="AV10" s="446">
        <v>678094</v>
      </c>
      <c r="AW10" s="446">
        <v>2497005</v>
      </c>
      <c r="AX10" s="448">
        <v>75860</v>
      </c>
      <c r="AY10" s="446">
        <v>75860</v>
      </c>
      <c r="AZ10" s="446">
        <v>753954</v>
      </c>
      <c r="BA10" s="447">
        <v>2572865</v>
      </c>
      <c r="BB10" s="449">
        <v>-222498</v>
      </c>
      <c r="BC10" s="448">
        <v>-7361</v>
      </c>
      <c r="BD10" s="448">
        <v>-18314</v>
      </c>
      <c r="BE10" s="446">
        <v>-248173</v>
      </c>
      <c r="BF10" s="446">
        <v>505781</v>
      </c>
      <c r="BG10" s="448">
        <v>-641416</v>
      </c>
      <c r="BH10" s="553">
        <v>-85698</v>
      </c>
      <c r="BI10" s="451">
        <v>1597578</v>
      </c>
    </row>
    <row r="11" spans="1:61" s="369" customFormat="1" ht="12">
      <c r="A11" s="426" t="s">
        <v>39</v>
      </c>
      <c r="B11" s="427" t="s">
        <v>179</v>
      </c>
      <c r="C11" s="543">
        <f t="shared" si="0"/>
        <v>5.3937705643122419E-2</v>
      </c>
      <c r="D11" s="544">
        <f t="shared" si="1"/>
        <v>1.0901875849437826E-5</v>
      </c>
      <c r="E11" s="545">
        <f t="shared" si="1"/>
        <v>1.8111597830838187E-2</v>
      </c>
      <c r="F11" s="545">
        <f t="shared" si="1"/>
        <v>6.1098784492756479E-3</v>
      </c>
      <c r="G11" s="545">
        <f t="shared" si="1"/>
        <v>7.2476189784007883E-3</v>
      </c>
      <c r="H11" s="545">
        <f t="shared" si="1"/>
        <v>0</v>
      </c>
      <c r="I11" s="545">
        <f t="shared" si="1"/>
        <v>1.9899557383840512E-3</v>
      </c>
      <c r="J11" s="546">
        <f t="shared" si="1"/>
        <v>2.0467752770374308E-2</v>
      </c>
      <c r="K11" s="531"/>
      <c r="L11" s="532" t="s">
        <v>39</v>
      </c>
      <c r="M11" s="533" t="s">
        <v>179</v>
      </c>
      <c r="N11" s="534">
        <v>1037239</v>
      </c>
      <c r="O11" s="535">
        <v>0</v>
      </c>
      <c r="P11" s="535">
        <v>1</v>
      </c>
      <c r="Q11" s="535">
        <v>0</v>
      </c>
      <c r="R11" s="535">
        <v>0</v>
      </c>
      <c r="S11" s="535">
        <v>0</v>
      </c>
      <c r="T11" s="535">
        <v>0</v>
      </c>
      <c r="U11" s="535">
        <v>1745</v>
      </c>
      <c r="V11" s="534">
        <v>1746</v>
      </c>
      <c r="W11" s="534">
        <v>1038985</v>
      </c>
      <c r="X11" s="535">
        <v>3</v>
      </c>
      <c r="Y11" s="535">
        <v>3</v>
      </c>
      <c r="Z11" s="536">
        <v>1749</v>
      </c>
      <c r="AA11" s="537">
        <v>1038988</v>
      </c>
      <c r="AB11" s="495"/>
      <c r="AC11" s="538">
        <v>-210</v>
      </c>
      <c r="AD11" s="535">
        <v>-348879</v>
      </c>
      <c r="AE11" s="535">
        <v>-117693</v>
      </c>
      <c r="AF11" s="535">
        <v>-139609</v>
      </c>
      <c r="AG11" s="535">
        <v>0</v>
      </c>
      <c r="AH11" s="535">
        <v>-38332</v>
      </c>
      <c r="AI11" s="539">
        <v>-394265</v>
      </c>
      <c r="AJ11" s="540"/>
      <c r="AK11" s="541"/>
      <c r="AL11" s="426" t="s">
        <v>39</v>
      </c>
      <c r="AM11" s="427" t="s">
        <v>179</v>
      </c>
      <c r="AN11" s="428">
        <v>19241125</v>
      </c>
      <c r="AO11" s="429">
        <v>0</v>
      </c>
      <c r="AP11" s="429">
        <v>171</v>
      </c>
      <c r="AQ11" s="429">
        <v>0</v>
      </c>
      <c r="AR11" s="429">
        <v>0</v>
      </c>
      <c r="AS11" s="429">
        <v>0</v>
      </c>
      <c r="AT11" s="429">
        <v>0</v>
      </c>
      <c r="AU11" s="429">
        <v>21348</v>
      </c>
      <c r="AV11" s="428">
        <v>21519</v>
      </c>
      <c r="AW11" s="428">
        <v>19262644</v>
      </c>
      <c r="AX11" s="430">
        <v>96</v>
      </c>
      <c r="AY11" s="428">
        <v>96</v>
      </c>
      <c r="AZ11" s="428">
        <v>21615</v>
      </c>
      <c r="BA11" s="429">
        <v>19262740</v>
      </c>
      <c r="BB11" s="431">
        <v>-15676411</v>
      </c>
      <c r="BC11" s="430">
        <v>0</v>
      </c>
      <c r="BD11" s="430">
        <v>-1954610</v>
      </c>
      <c r="BE11" s="428">
        <v>-17631021</v>
      </c>
      <c r="BF11" s="428">
        <v>-17609406</v>
      </c>
      <c r="BG11" s="430">
        <v>-403797</v>
      </c>
      <c r="BH11" s="542">
        <v>-1038988</v>
      </c>
      <c r="BI11" s="433">
        <v>188934</v>
      </c>
    </row>
    <row r="12" spans="1:61" s="369" customFormat="1" ht="12">
      <c r="A12" s="426" t="s">
        <v>41</v>
      </c>
      <c r="B12" s="427" t="s">
        <v>396</v>
      </c>
      <c r="C12" s="543">
        <f t="shared" si="0"/>
        <v>0.1273132035497363</v>
      </c>
      <c r="D12" s="544">
        <f t="shared" si="1"/>
        <v>5.3600165594832466E-4</v>
      </c>
      <c r="E12" s="545">
        <f t="shared" si="1"/>
        <v>7.3260746921985753E-2</v>
      </c>
      <c r="F12" s="545">
        <f t="shared" si="1"/>
        <v>8.0390101650063221E-3</v>
      </c>
      <c r="G12" s="545">
        <f t="shared" si="1"/>
        <v>2.1195276082708124E-2</v>
      </c>
      <c r="H12" s="545">
        <f t="shared" si="1"/>
        <v>0</v>
      </c>
      <c r="I12" s="545">
        <f t="shared" si="1"/>
        <v>6.1347203253451412E-3</v>
      </c>
      <c r="J12" s="546">
        <f t="shared" si="1"/>
        <v>1.8147448398742615E-2</v>
      </c>
      <c r="K12" s="531"/>
      <c r="L12" s="532" t="s">
        <v>41</v>
      </c>
      <c r="M12" s="533" t="s">
        <v>396</v>
      </c>
      <c r="N12" s="534">
        <v>488683</v>
      </c>
      <c r="O12" s="535">
        <v>0</v>
      </c>
      <c r="P12" s="535">
        <v>19</v>
      </c>
      <c r="Q12" s="535">
        <v>0</v>
      </c>
      <c r="R12" s="535">
        <v>0</v>
      </c>
      <c r="S12" s="535">
        <v>0</v>
      </c>
      <c r="T12" s="535">
        <v>0</v>
      </c>
      <c r="U12" s="535">
        <v>7847</v>
      </c>
      <c r="V12" s="534">
        <v>7866</v>
      </c>
      <c r="W12" s="534">
        <v>496549</v>
      </c>
      <c r="X12" s="535">
        <v>5339</v>
      </c>
      <c r="Y12" s="535">
        <v>5339</v>
      </c>
      <c r="Z12" s="536">
        <v>13205</v>
      </c>
      <c r="AA12" s="537">
        <v>501888</v>
      </c>
      <c r="AB12" s="495"/>
      <c r="AC12" s="538">
        <v>-2113</v>
      </c>
      <c r="AD12" s="535">
        <v>-288805</v>
      </c>
      <c r="AE12" s="535">
        <v>-31691</v>
      </c>
      <c r="AF12" s="535">
        <v>-83555</v>
      </c>
      <c r="AG12" s="535">
        <v>0</v>
      </c>
      <c r="AH12" s="535">
        <v>-24184</v>
      </c>
      <c r="AI12" s="539">
        <v>-71540</v>
      </c>
      <c r="AJ12" s="540"/>
      <c r="AK12" s="541"/>
      <c r="AL12" s="426" t="s">
        <v>41</v>
      </c>
      <c r="AM12" s="427" t="s">
        <v>396</v>
      </c>
      <c r="AN12" s="428">
        <v>3920840</v>
      </c>
      <c r="AO12" s="429">
        <v>-5364</v>
      </c>
      <c r="AP12" s="429">
        <v>-5840</v>
      </c>
      <c r="AQ12" s="429">
        <v>0</v>
      </c>
      <c r="AR12" s="429">
        <v>0</v>
      </c>
      <c r="AS12" s="429">
        <v>0</v>
      </c>
      <c r="AT12" s="429">
        <v>-6516</v>
      </c>
      <c r="AU12" s="429">
        <v>-11851</v>
      </c>
      <c r="AV12" s="428">
        <v>-29571</v>
      </c>
      <c r="AW12" s="428">
        <v>3891269</v>
      </c>
      <c r="AX12" s="430">
        <v>50883</v>
      </c>
      <c r="AY12" s="428">
        <v>50883</v>
      </c>
      <c r="AZ12" s="428">
        <v>21312</v>
      </c>
      <c r="BA12" s="429">
        <v>3942152</v>
      </c>
      <c r="BB12" s="431">
        <v>-2465108</v>
      </c>
      <c r="BC12" s="430">
        <v>0</v>
      </c>
      <c r="BD12" s="430">
        <v>-197208</v>
      </c>
      <c r="BE12" s="428">
        <v>-2662316</v>
      </c>
      <c r="BF12" s="428">
        <v>-2641004</v>
      </c>
      <c r="BG12" s="430">
        <v>-118967</v>
      </c>
      <c r="BH12" s="542">
        <v>-501888</v>
      </c>
      <c r="BI12" s="433">
        <v>658981</v>
      </c>
    </row>
    <row r="13" spans="1:61" s="369" customFormat="1" ht="12">
      <c r="A13" s="426" t="s">
        <v>79</v>
      </c>
      <c r="B13" s="427" t="s">
        <v>5</v>
      </c>
      <c r="C13" s="543">
        <f t="shared" si="0"/>
        <v>2.8438353610059194E-2</v>
      </c>
      <c r="D13" s="544">
        <f t="shared" si="1"/>
        <v>2.6196380081423988E-4</v>
      </c>
      <c r="E13" s="545">
        <f t="shared" si="1"/>
        <v>2.2131362597948331E-2</v>
      </c>
      <c r="F13" s="545">
        <f t="shared" si="1"/>
        <v>1.8034159886437534E-4</v>
      </c>
      <c r="G13" s="545">
        <f t="shared" si="1"/>
        <v>2.5019861241483931E-4</v>
      </c>
      <c r="H13" s="545">
        <f t="shared" si="1"/>
        <v>1.0557759376473606E-4</v>
      </c>
      <c r="I13" s="545">
        <f t="shared" si="1"/>
        <v>1.7558143068438796E-3</v>
      </c>
      <c r="J13" s="546">
        <f t="shared" si="1"/>
        <v>3.7530950994087908E-3</v>
      </c>
      <c r="K13" s="531"/>
      <c r="L13" s="532" t="s">
        <v>79</v>
      </c>
      <c r="M13" s="533" t="s">
        <v>5</v>
      </c>
      <c r="N13" s="534">
        <v>598874</v>
      </c>
      <c r="O13" s="535">
        <v>18901</v>
      </c>
      <c r="P13" s="535">
        <v>828901</v>
      </c>
      <c r="Q13" s="535">
        <v>0</v>
      </c>
      <c r="R13" s="535">
        <v>0</v>
      </c>
      <c r="S13" s="535">
        <v>0</v>
      </c>
      <c r="T13" s="535">
        <v>0</v>
      </c>
      <c r="U13" s="535">
        <v>750</v>
      </c>
      <c r="V13" s="534">
        <v>848552</v>
      </c>
      <c r="W13" s="534">
        <v>1447426</v>
      </c>
      <c r="X13" s="535">
        <v>24625</v>
      </c>
      <c r="Y13" s="535">
        <v>24625</v>
      </c>
      <c r="Z13" s="536">
        <v>873177</v>
      </c>
      <c r="AA13" s="537">
        <v>1472051</v>
      </c>
      <c r="AB13" s="495"/>
      <c r="AC13" s="538">
        <v>-13560</v>
      </c>
      <c r="AD13" s="535">
        <v>-1145583</v>
      </c>
      <c r="AE13" s="535">
        <v>-9335</v>
      </c>
      <c r="AF13" s="535">
        <v>-12951</v>
      </c>
      <c r="AG13" s="535">
        <v>-5465</v>
      </c>
      <c r="AH13" s="535">
        <v>-90886</v>
      </c>
      <c r="AI13" s="539">
        <v>-194271</v>
      </c>
      <c r="AJ13" s="540"/>
      <c r="AK13" s="541"/>
      <c r="AL13" s="426" t="s">
        <v>79</v>
      </c>
      <c r="AM13" s="427" t="s">
        <v>5</v>
      </c>
      <c r="AN13" s="428">
        <v>16327297</v>
      </c>
      <c r="AO13" s="429">
        <v>702321</v>
      </c>
      <c r="AP13" s="429">
        <v>34076480</v>
      </c>
      <c r="AQ13" s="429">
        <v>0</v>
      </c>
      <c r="AR13" s="429">
        <v>0</v>
      </c>
      <c r="AS13" s="429">
        <v>0</v>
      </c>
      <c r="AT13" s="429">
        <v>0</v>
      </c>
      <c r="AU13" s="429">
        <v>-23407</v>
      </c>
      <c r="AV13" s="428">
        <v>34755394</v>
      </c>
      <c r="AW13" s="428">
        <v>51082691</v>
      </c>
      <c r="AX13" s="430">
        <v>680186</v>
      </c>
      <c r="AY13" s="428">
        <v>680186</v>
      </c>
      <c r="AZ13" s="428">
        <v>35435580</v>
      </c>
      <c r="BA13" s="429">
        <v>51762877</v>
      </c>
      <c r="BB13" s="431">
        <v>-4727859</v>
      </c>
      <c r="BC13" s="430">
        <v>-419001</v>
      </c>
      <c r="BD13" s="430">
        <v>-409352</v>
      </c>
      <c r="BE13" s="428">
        <v>-5556212</v>
      </c>
      <c r="BF13" s="428">
        <v>29879368</v>
      </c>
      <c r="BG13" s="430">
        <v>-17067455</v>
      </c>
      <c r="BH13" s="542">
        <v>-1472051</v>
      </c>
      <c r="BI13" s="433">
        <v>27667159</v>
      </c>
    </row>
    <row r="14" spans="1:61" s="369" customFormat="1" ht="12">
      <c r="A14" s="426" t="s">
        <v>80</v>
      </c>
      <c r="B14" s="427" t="s">
        <v>7</v>
      </c>
      <c r="C14" s="543">
        <f t="shared" si="0"/>
        <v>4.2918634282618183E-2</v>
      </c>
      <c r="D14" s="544">
        <f t="shared" si="1"/>
        <v>5.0229163229706722E-4</v>
      </c>
      <c r="E14" s="545">
        <f t="shared" si="1"/>
        <v>3.6216499585052513E-2</v>
      </c>
      <c r="F14" s="545">
        <f t="shared" si="1"/>
        <v>1.456294012278426E-4</v>
      </c>
      <c r="G14" s="545">
        <f t="shared" si="1"/>
        <v>2.3414594930020006E-4</v>
      </c>
      <c r="H14" s="545">
        <f t="shared" si="1"/>
        <v>4.8822277697430841E-5</v>
      </c>
      <c r="I14" s="545">
        <f t="shared" si="1"/>
        <v>2.8533815917402422E-3</v>
      </c>
      <c r="J14" s="546">
        <f t="shared" si="1"/>
        <v>2.9178638453028864E-3</v>
      </c>
      <c r="K14" s="531"/>
      <c r="L14" s="532" t="s">
        <v>80</v>
      </c>
      <c r="M14" s="533" t="s">
        <v>7</v>
      </c>
      <c r="N14" s="534">
        <v>178864</v>
      </c>
      <c r="O14" s="535">
        <v>19008</v>
      </c>
      <c r="P14" s="535">
        <v>309644</v>
      </c>
      <c r="Q14" s="535">
        <v>0</v>
      </c>
      <c r="R14" s="535">
        <v>0</v>
      </c>
      <c r="S14" s="535">
        <v>0</v>
      </c>
      <c r="T14" s="535">
        <v>0</v>
      </c>
      <c r="U14" s="535">
        <v>0</v>
      </c>
      <c r="V14" s="534">
        <v>328652</v>
      </c>
      <c r="W14" s="534">
        <v>507516</v>
      </c>
      <c r="X14" s="535">
        <v>4987</v>
      </c>
      <c r="Y14" s="535">
        <v>4987</v>
      </c>
      <c r="Z14" s="536">
        <v>333639</v>
      </c>
      <c r="AA14" s="537">
        <v>512503</v>
      </c>
      <c r="AB14" s="495"/>
      <c r="AC14" s="538">
        <v>-5998</v>
      </c>
      <c r="AD14" s="535">
        <v>-432471</v>
      </c>
      <c r="AE14" s="535">
        <v>-1739</v>
      </c>
      <c r="AF14" s="535">
        <v>-2796</v>
      </c>
      <c r="AG14" s="535">
        <v>-583</v>
      </c>
      <c r="AH14" s="535">
        <v>-34073</v>
      </c>
      <c r="AI14" s="539">
        <v>-34843</v>
      </c>
      <c r="AJ14" s="540"/>
      <c r="AK14" s="541"/>
      <c r="AL14" s="426" t="s">
        <v>80</v>
      </c>
      <c r="AM14" s="427" t="s">
        <v>7</v>
      </c>
      <c r="AN14" s="428">
        <v>3880953</v>
      </c>
      <c r="AO14" s="429">
        <v>496564</v>
      </c>
      <c r="AP14" s="429">
        <v>7475621</v>
      </c>
      <c r="AQ14" s="429">
        <v>0</v>
      </c>
      <c r="AR14" s="429">
        <v>0</v>
      </c>
      <c r="AS14" s="429">
        <v>0</v>
      </c>
      <c r="AT14" s="429">
        <v>0</v>
      </c>
      <c r="AU14" s="429">
        <v>-21198</v>
      </c>
      <c r="AV14" s="428">
        <v>7950987</v>
      </c>
      <c r="AW14" s="428">
        <v>11831940</v>
      </c>
      <c r="AX14" s="430">
        <v>109330</v>
      </c>
      <c r="AY14" s="428">
        <v>109330</v>
      </c>
      <c r="AZ14" s="428">
        <v>8060317</v>
      </c>
      <c r="BA14" s="429">
        <v>11941270</v>
      </c>
      <c r="BB14" s="431">
        <v>-506406</v>
      </c>
      <c r="BC14" s="430">
        <v>-30453</v>
      </c>
      <c r="BD14" s="430">
        <v>-120843</v>
      </c>
      <c r="BE14" s="428">
        <v>-657702</v>
      </c>
      <c r="BF14" s="428">
        <v>7402615</v>
      </c>
      <c r="BG14" s="430">
        <v>-3767736</v>
      </c>
      <c r="BH14" s="542">
        <v>-512503</v>
      </c>
      <c r="BI14" s="433">
        <v>7003329</v>
      </c>
    </row>
    <row r="15" spans="1:61" s="369" customFormat="1" ht="12">
      <c r="A15" s="426" t="s">
        <v>81</v>
      </c>
      <c r="B15" s="427" t="s">
        <v>224</v>
      </c>
      <c r="C15" s="543">
        <f t="shared" si="0"/>
        <v>9.2415243968826499E-2</v>
      </c>
      <c r="D15" s="544">
        <f t="shared" si="1"/>
        <v>2.0932184638726648E-4</v>
      </c>
      <c r="E15" s="545">
        <f t="shared" si="1"/>
        <v>7.0398168082632953E-2</v>
      </c>
      <c r="F15" s="545">
        <f t="shared" si="1"/>
        <v>4.9454042264749989E-3</v>
      </c>
      <c r="G15" s="545">
        <f t="shared" si="1"/>
        <v>3.6020215713889348E-3</v>
      </c>
      <c r="H15" s="545">
        <f t="shared" si="1"/>
        <v>0</v>
      </c>
      <c r="I15" s="545">
        <f t="shared" si="1"/>
        <v>5.0598990619150136E-3</v>
      </c>
      <c r="J15" s="546">
        <f t="shared" si="1"/>
        <v>8.200429180027325E-3</v>
      </c>
      <c r="K15" s="531"/>
      <c r="L15" s="547" t="s">
        <v>81</v>
      </c>
      <c r="M15" s="548" t="s">
        <v>224</v>
      </c>
      <c r="N15" s="549">
        <v>230247</v>
      </c>
      <c r="O15" s="550">
        <v>0</v>
      </c>
      <c r="P15" s="550">
        <v>31002</v>
      </c>
      <c r="Q15" s="550">
        <v>0</v>
      </c>
      <c r="R15" s="550">
        <v>0</v>
      </c>
      <c r="S15" s="550">
        <v>0</v>
      </c>
      <c r="T15" s="550">
        <v>0</v>
      </c>
      <c r="U15" s="550">
        <v>682</v>
      </c>
      <c r="V15" s="549">
        <v>31684</v>
      </c>
      <c r="W15" s="549">
        <v>261931</v>
      </c>
      <c r="X15" s="550">
        <v>1202</v>
      </c>
      <c r="Y15" s="550">
        <v>1202</v>
      </c>
      <c r="Z15" s="551">
        <v>32886</v>
      </c>
      <c r="AA15" s="552">
        <v>263133</v>
      </c>
      <c r="AB15" s="495"/>
      <c r="AC15" s="538">
        <v>-596</v>
      </c>
      <c r="AD15" s="535">
        <v>-200444</v>
      </c>
      <c r="AE15" s="535">
        <v>-14081</v>
      </c>
      <c r="AF15" s="535">
        <v>-10256</v>
      </c>
      <c r="AG15" s="535">
        <v>0</v>
      </c>
      <c r="AH15" s="535">
        <v>-14407</v>
      </c>
      <c r="AI15" s="539">
        <v>-23349</v>
      </c>
      <c r="AJ15" s="540"/>
      <c r="AK15" s="541"/>
      <c r="AL15" s="444" t="s">
        <v>81</v>
      </c>
      <c r="AM15" s="445" t="s">
        <v>224</v>
      </c>
      <c r="AN15" s="446">
        <v>2110939</v>
      </c>
      <c r="AO15" s="447">
        <v>0</v>
      </c>
      <c r="AP15" s="447">
        <v>714339</v>
      </c>
      <c r="AQ15" s="447">
        <v>0</v>
      </c>
      <c r="AR15" s="447">
        <v>0</v>
      </c>
      <c r="AS15" s="447">
        <v>0</v>
      </c>
      <c r="AT15" s="447">
        <v>0</v>
      </c>
      <c r="AU15" s="447">
        <v>11316</v>
      </c>
      <c r="AV15" s="446">
        <v>725655</v>
      </c>
      <c r="AW15" s="446">
        <v>2836594</v>
      </c>
      <c r="AX15" s="448">
        <v>10696</v>
      </c>
      <c r="AY15" s="446">
        <v>10696</v>
      </c>
      <c r="AZ15" s="446">
        <v>736351</v>
      </c>
      <c r="BA15" s="447">
        <v>2847290</v>
      </c>
      <c r="BB15" s="449">
        <v>-177656</v>
      </c>
      <c r="BC15" s="448">
        <v>-759</v>
      </c>
      <c r="BD15" s="448">
        <v>-14256</v>
      </c>
      <c r="BE15" s="446">
        <v>-192671</v>
      </c>
      <c r="BF15" s="446">
        <v>543680</v>
      </c>
      <c r="BG15" s="448">
        <v>-882912</v>
      </c>
      <c r="BH15" s="553">
        <v>-263133</v>
      </c>
      <c r="BI15" s="451">
        <v>1508574</v>
      </c>
    </row>
    <row r="16" spans="1:61" s="369" customFormat="1" ht="12">
      <c r="A16" s="426" t="s">
        <v>82</v>
      </c>
      <c r="B16" s="427" t="s">
        <v>10</v>
      </c>
      <c r="C16" s="543">
        <f t="shared" si="0"/>
        <v>1.0697990142311641E-2</v>
      </c>
      <c r="D16" s="544">
        <f t="shared" si="1"/>
        <v>2.6217898931409181E-4</v>
      </c>
      <c r="E16" s="545">
        <f t="shared" si="1"/>
        <v>7.7419321061128182E-3</v>
      </c>
      <c r="F16" s="545">
        <f t="shared" si="1"/>
        <v>1.1014739412811693E-4</v>
      </c>
      <c r="G16" s="545">
        <f t="shared" si="1"/>
        <v>1.1538291926034917E-4</v>
      </c>
      <c r="H16" s="545">
        <f t="shared" si="1"/>
        <v>3.7051408628105143E-5</v>
      </c>
      <c r="I16" s="545">
        <f t="shared" si="1"/>
        <v>7.851274034835976E-4</v>
      </c>
      <c r="J16" s="546">
        <f t="shared" si="1"/>
        <v>1.6461699213845629E-3</v>
      </c>
      <c r="K16" s="531"/>
      <c r="L16" s="532" t="s">
        <v>82</v>
      </c>
      <c r="M16" s="533" t="s">
        <v>10</v>
      </c>
      <c r="N16" s="534">
        <v>0</v>
      </c>
      <c r="O16" s="535">
        <v>2563</v>
      </c>
      <c r="P16" s="535">
        <v>49381</v>
      </c>
      <c r="Q16" s="535">
        <v>0</v>
      </c>
      <c r="R16" s="535">
        <v>0</v>
      </c>
      <c r="S16" s="535">
        <v>0</v>
      </c>
      <c r="T16" s="535">
        <v>0</v>
      </c>
      <c r="U16" s="535">
        <v>0</v>
      </c>
      <c r="V16" s="534">
        <v>51944</v>
      </c>
      <c r="W16" s="534">
        <v>51944</v>
      </c>
      <c r="X16" s="535">
        <v>1183</v>
      </c>
      <c r="Y16" s="535">
        <v>1183</v>
      </c>
      <c r="Z16" s="536">
        <v>53127</v>
      </c>
      <c r="AA16" s="537">
        <v>53127</v>
      </c>
      <c r="AB16" s="495"/>
      <c r="AC16" s="538">
        <v>-1302</v>
      </c>
      <c r="AD16" s="535">
        <v>-38447</v>
      </c>
      <c r="AE16" s="535">
        <v>-547</v>
      </c>
      <c r="AF16" s="535">
        <v>-573</v>
      </c>
      <c r="AG16" s="535">
        <v>-184</v>
      </c>
      <c r="AH16" s="535">
        <v>-3899</v>
      </c>
      <c r="AI16" s="539">
        <v>-8175</v>
      </c>
      <c r="AJ16" s="540"/>
      <c r="AK16" s="541"/>
      <c r="AL16" s="426" t="s">
        <v>82</v>
      </c>
      <c r="AM16" s="427" t="s">
        <v>10</v>
      </c>
      <c r="AN16" s="428">
        <v>0</v>
      </c>
      <c r="AO16" s="429">
        <v>238632</v>
      </c>
      <c r="AP16" s="429">
        <v>4598433</v>
      </c>
      <c r="AQ16" s="429">
        <v>0</v>
      </c>
      <c r="AR16" s="429">
        <v>0</v>
      </c>
      <c r="AS16" s="429">
        <v>0</v>
      </c>
      <c r="AT16" s="429">
        <v>0</v>
      </c>
      <c r="AU16" s="429">
        <v>24594</v>
      </c>
      <c r="AV16" s="428">
        <v>4861659</v>
      </c>
      <c r="AW16" s="428">
        <v>4861659</v>
      </c>
      <c r="AX16" s="430">
        <v>104414</v>
      </c>
      <c r="AY16" s="428">
        <v>104414</v>
      </c>
      <c r="AZ16" s="428">
        <v>4966073</v>
      </c>
      <c r="BA16" s="429">
        <v>4966073</v>
      </c>
      <c r="BB16" s="431">
        <v>-389917</v>
      </c>
      <c r="BC16" s="430">
        <v>-324</v>
      </c>
      <c r="BD16" s="430">
        <v>-1009463</v>
      </c>
      <c r="BE16" s="428">
        <v>-1399704</v>
      </c>
      <c r="BF16" s="428">
        <v>3566369</v>
      </c>
      <c r="BG16" s="430">
        <v>-1351655</v>
      </c>
      <c r="BH16" s="542">
        <v>-53127</v>
      </c>
      <c r="BI16" s="433">
        <v>2161587</v>
      </c>
    </row>
    <row r="17" spans="1:61" s="369" customFormat="1" ht="12">
      <c r="A17" s="426" t="s">
        <v>225</v>
      </c>
      <c r="B17" s="453" t="s">
        <v>11</v>
      </c>
      <c r="C17" s="543">
        <f t="shared" si="0"/>
        <v>1.7587822644652897E-2</v>
      </c>
      <c r="D17" s="544">
        <f t="shared" si="1"/>
        <v>1.8592230499207799E-4</v>
      </c>
      <c r="E17" s="545">
        <f t="shared" si="1"/>
        <v>1.143913694438615E-2</v>
      </c>
      <c r="F17" s="545">
        <f t="shared" si="1"/>
        <v>3.8466683791464415E-6</v>
      </c>
      <c r="G17" s="545">
        <f t="shared" si="1"/>
        <v>1.688260010847605E-4</v>
      </c>
      <c r="H17" s="545">
        <f t="shared" si="1"/>
        <v>1.7096303907317518E-5</v>
      </c>
      <c r="I17" s="545">
        <f t="shared" si="1"/>
        <v>8.6550038530794934E-4</v>
      </c>
      <c r="J17" s="546">
        <f t="shared" si="1"/>
        <v>4.9074940365954932E-3</v>
      </c>
      <c r="K17" s="531"/>
      <c r="L17" s="532" t="s">
        <v>225</v>
      </c>
      <c r="M17" s="554" t="s">
        <v>11</v>
      </c>
      <c r="N17" s="534">
        <v>25174</v>
      </c>
      <c r="O17" s="535">
        <v>37</v>
      </c>
      <c r="P17" s="535">
        <v>1826</v>
      </c>
      <c r="Q17" s="535">
        <v>0</v>
      </c>
      <c r="R17" s="535">
        <v>0</v>
      </c>
      <c r="S17" s="535">
        <v>11</v>
      </c>
      <c r="T17" s="535">
        <v>985</v>
      </c>
      <c r="U17" s="535">
        <v>404</v>
      </c>
      <c r="V17" s="534">
        <v>3263</v>
      </c>
      <c r="W17" s="534">
        <v>28437</v>
      </c>
      <c r="X17" s="535">
        <v>12713</v>
      </c>
      <c r="Y17" s="535">
        <v>12713</v>
      </c>
      <c r="Z17" s="536">
        <v>15976</v>
      </c>
      <c r="AA17" s="537">
        <v>41150</v>
      </c>
      <c r="AB17" s="495"/>
      <c r="AC17" s="538">
        <v>-435</v>
      </c>
      <c r="AD17" s="535">
        <v>-26764</v>
      </c>
      <c r="AE17" s="535">
        <v>-9</v>
      </c>
      <c r="AF17" s="535">
        <v>-395</v>
      </c>
      <c r="AG17" s="535">
        <v>-40</v>
      </c>
      <c r="AH17" s="535">
        <v>-2025</v>
      </c>
      <c r="AI17" s="539">
        <v>-11482</v>
      </c>
      <c r="AJ17" s="540"/>
      <c r="AK17" s="541"/>
      <c r="AL17" s="426" t="s">
        <v>225</v>
      </c>
      <c r="AM17" s="453" t="s">
        <v>11</v>
      </c>
      <c r="AN17" s="428">
        <v>1472050</v>
      </c>
      <c r="AO17" s="429">
        <v>3232</v>
      </c>
      <c r="AP17" s="429">
        <v>199681</v>
      </c>
      <c r="AQ17" s="429">
        <v>0</v>
      </c>
      <c r="AR17" s="429">
        <v>0</v>
      </c>
      <c r="AS17" s="429">
        <v>701</v>
      </c>
      <c r="AT17" s="429">
        <v>61199</v>
      </c>
      <c r="AU17" s="429">
        <v>-22535</v>
      </c>
      <c r="AV17" s="428">
        <v>242278</v>
      </c>
      <c r="AW17" s="428">
        <v>1714328</v>
      </c>
      <c r="AX17" s="430">
        <v>625359</v>
      </c>
      <c r="AY17" s="428">
        <v>625359</v>
      </c>
      <c r="AZ17" s="428">
        <v>867637</v>
      </c>
      <c r="BA17" s="429">
        <v>2339687</v>
      </c>
      <c r="BB17" s="431">
        <v>-435621</v>
      </c>
      <c r="BC17" s="430">
        <v>-10130</v>
      </c>
      <c r="BD17" s="430">
        <v>-35646</v>
      </c>
      <c r="BE17" s="428">
        <v>-481397</v>
      </c>
      <c r="BF17" s="428">
        <v>386240</v>
      </c>
      <c r="BG17" s="430">
        <v>-406922</v>
      </c>
      <c r="BH17" s="542">
        <v>-41150</v>
      </c>
      <c r="BI17" s="433">
        <v>1410218</v>
      </c>
    </row>
    <row r="18" spans="1:61" s="369" customFormat="1" ht="12">
      <c r="A18" s="426" t="s">
        <v>226</v>
      </c>
      <c r="B18" s="427" t="s">
        <v>13</v>
      </c>
      <c r="C18" s="543">
        <f t="shared" si="0"/>
        <v>2.5714558803366604E-2</v>
      </c>
      <c r="D18" s="544">
        <f t="shared" si="1"/>
        <v>2.3268826180794484E-5</v>
      </c>
      <c r="E18" s="545">
        <f t="shared" si="1"/>
        <v>2.1835824469998787E-2</v>
      </c>
      <c r="F18" s="545">
        <f t="shared" si="1"/>
        <v>2.6848645593224406E-5</v>
      </c>
      <c r="G18" s="545">
        <f t="shared" si="1"/>
        <v>3.3084691009677326E-4</v>
      </c>
      <c r="H18" s="545">
        <f t="shared" si="1"/>
        <v>1.8185482615143997E-4</v>
      </c>
      <c r="I18" s="545">
        <f t="shared" si="1"/>
        <v>1.6381969595161802E-3</v>
      </c>
      <c r="J18" s="546">
        <f t="shared" si="1"/>
        <v>1.6777181658294065E-3</v>
      </c>
      <c r="K18" s="531"/>
      <c r="L18" s="532" t="s">
        <v>226</v>
      </c>
      <c r="M18" s="533" t="s">
        <v>13</v>
      </c>
      <c r="N18" s="534">
        <v>103646</v>
      </c>
      <c r="O18" s="535">
        <v>6089</v>
      </c>
      <c r="P18" s="535">
        <v>218390</v>
      </c>
      <c r="Q18" s="535">
        <v>0</v>
      </c>
      <c r="R18" s="535">
        <v>0</v>
      </c>
      <c r="S18" s="535">
        <v>10</v>
      </c>
      <c r="T18" s="535">
        <v>12257</v>
      </c>
      <c r="U18" s="535">
        <v>10179</v>
      </c>
      <c r="V18" s="534">
        <v>246925</v>
      </c>
      <c r="W18" s="534">
        <v>350571</v>
      </c>
      <c r="X18" s="535">
        <v>8589</v>
      </c>
      <c r="Y18" s="535">
        <v>8589</v>
      </c>
      <c r="Z18" s="536">
        <v>255514</v>
      </c>
      <c r="AA18" s="537">
        <v>359160</v>
      </c>
      <c r="AB18" s="495"/>
      <c r="AC18" s="538">
        <v>-325</v>
      </c>
      <c r="AD18" s="535">
        <v>-304985</v>
      </c>
      <c r="AE18" s="535">
        <v>-375</v>
      </c>
      <c r="AF18" s="535">
        <v>-4621</v>
      </c>
      <c r="AG18" s="535">
        <v>-2540</v>
      </c>
      <c r="AH18" s="535">
        <v>-22881</v>
      </c>
      <c r="AI18" s="539">
        <v>-23433</v>
      </c>
      <c r="AJ18" s="540"/>
      <c r="AK18" s="541"/>
      <c r="AL18" s="426" t="s">
        <v>226</v>
      </c>
      <c r="AM18" s="427" t="s">
        <v>13</v>
      </c>
      <c r="AN18" s="428">
        <v>2626547</v>
      </c>
      <c r="AO18" s="429">
        <v>244953</v>
      </c>
      <c r="AP18" s="429">
        <v>10269539</v>
      </c>
      <c r="AQ18" s="429">
        <v>0</v>
      </c>
      <c r="AR18" s="429">
        <v>0</v>
      </c>
      <c r="AS18" s="429">
        <v>385</v>
      </c>
      <c r="AT18" s="429">
        <v>378174</v>
      </c>
      <c r="AU18" s="429">
        <v>242501</v>
      </c>
      <c r="AV18" s="428">
        <v>11135552</v>
      </c>
      <c r="AW18" s="428">
        <v>13762099</v>
      </c>
      <c r="AX18" s="430">
        <v>205086</v>
      </c>
      <c r="AY18" s="428">
        <v>205086</v>
      </c>
      <c r="AZ18" s="428">
        <v>11340638</v>
      </c>
      <c r="BA18" s="429">
        <v>13967185</v>
      </c>
      <c r="BB18" s="431">
        <v>-4073894</v>
      </c>
      <c r="BC18" s="430">
        <v>-259207</v>
      </c>
      <c r="BD18" s="430">
        <v>-340023</v>
      </c>
      <c r="BE18" s="428">
        <v>-4673124</v>
      </c>
      <c r="BF18" s="428">
        <v>6667514</v>
      </c>
      <c r="BG18" s="430">
        <v>-6759119</v>
      </c>
      <c r="BH18" s="542">
        <v>-359160</v>
      </c>
      <c r="BI18" s="433">
        <v>2175782</v>
      </c>
    </row>
    <row r="19" spans="1:61" s="369" customFormat="1" ht="12">
      <c r="A19" s="426" t="s">
        <v>227</v>
      </c>
      <c r="B19" s="427" t="s">
        <v>228</v>
      </c>
      <c r="C19" s="543">
        <f t="shared" si="0"/>
        <v>7.0129734400430993E-2</v>
      </c>
      <c r="D19" s="544">
        <f t="shared" si="1"/>
        <v>8.7020175562110982E-5</v>
      </c>
      <c r="E19" s="545">
        <f t="shared" si="1"/>
        <v>5.9580615228268352E-2</v>
      </c>
      <c r="F19" s="545">
        <f t="shared" si="1"/>
        <v>1.2117231481538167E-3</v>
      </c>
      <c r="G19" s="545">
        <f t="shared" si="1"/>
        <v>1.7198510074662437E-3</v>
      </c>
      <c r="H19" s="545">
        <f t="shared" si="1"/>
        <v>2.0771147433167195E-5</v>
      </c>
      <c r="I19" s="545">
        <f t="shared" si="1"/>
        <v>3.9016960625775639E-3</v>
      </c>
      <c r="J19" s="546">
        <f t="shared" si="1"/>
        <v>3.608057630969737E-3</v>
      </c>
      <c r="K19" s="531"/>
      <c r="L19" s="532" t="s">
        <v>227</v>
      </c>
      <c r="M19" s="533" t="s">
        <v>228</v>
      </c>
      <c r="N19" s="534">
        <v>311646</v>
      </c>
      <c r="O19" s="535">
        <v>428</v>
      </c>
      <c r="P19" s="535">
        <v>3790</v>
      </c>
      <c r="Q19" s="535">
        <v>124</v>
      </c>
      <c r="R19" s="535">
        <v>0</v>
      </c>
      <c r="S19" s="535">
        <v>55</v>
      </c>
      <c r="T19" s="535">
        <v>1427</v>
      </c>
      <c r="U19" s="535">
        <v>369</v>
      </c>
      <c r="V19" s="534">
        <v>6193</v>
      </c>
      <c r="W19" s="534">
        <v>317839</v>
      </c>
      <c r="X19" s="535">
        <v>2910</v>
      </c>
      <c r="Y19" s="535">
        <v>2910</v>
      </c>
      <c r="Z19" s="536">
        <v>9103</v>
      </c>
      <c r="AA19" s="537">
        <v>320749</v>
      </c>
      <c r="AB19" s="495"/>
      <c r="AC19" s="538">
        <v>-398</v>
      </c>
      <c r="AD19" s="535">
        <v>-272501</v>
      </c>
      <c r="AE19" s="535">
        <v>-5542</v>
      </c>
      <c r="AF19" s="535">
        <v>-7866</v>
      </c>
      <c r="AG19" s="535">
        <v>-95</v>
      </c>
      <c r="AH19" s="535">
        <v>-17845</v>
      </c>
      <c r="AI19" s="539">
        <v>-16502</v>
      </c>
      <c r="AJ19" s="540"/>
      <c r="AK19" s="541"/>
      <c r="AL19" s="426" t="s">
        <v>227</v>
      </c>
      <c r="AM19" s="427" t="s">
        <v>228</v>
      </c>
      <c r="AN19" s="428">
        <v>4386376</v>
      </c>
      <c r="AO19" s="429">
        <v>13159</v>
      </c>
      <c r="AP19" s="429">
        <v>115391</v>
      </c>
      <c r="AQ19" s="429">
        <v>2122</v>
      </c>
      <c r="AR19" s="429">
        <v>0</v>
      </c>
      <c r="AS19" s="429">
        <v>827</v>
      </c>
      <c r="AT19" s="429">
        <v>21398</v>
      </c>
      <c r="AU19" s="429">
        <v>-10151</v>
      </c>
      <c r="AV19" s="428">
        <v>142746</v>
      </c>
      <c r="AW19" s="428">
        <v>4529122</v>
      </c>
      <c r="AX19" s="430">
        <v>44530</v>
      </c>
      <c r="AY19" s="428">
        <v>44530</v>
      </c>
      <c r="AZ19" s="428">
        <v>187276</v>
      </c>
      <c r="BA19" s="429">
        <v>4573652</v>
      </c>
      <c r="BB19" s="431">
        <v>-1102916</v>
      </c>
      <c r="BC19" s="430">
        <v>-27470</v>
      </c>
      <c r="BD19" s="430">
        <v>-90362</v>
      </c>
      <c r="BE19" s="428">
        <v>-1220748</v>
      </c>
      <c r="BF19" s="428">
        <v>-1033472</v>
      </c>
      <c r="BG19" s="430">
        <v>-625270</v>
      </c>
      <c r="BH19" s="542">
        <v>-320749</v>
      </c>
      <c r="BI19" s="433">
        <v>2406885</v>
      </c>
    </row>
    <row r="20" spans="1:61" s="369" customFormat="1" ht="12">
      <c r="A20" s="426" t="s">
        <v>229</v>
      </c>
      <c r="B20" s="427" t="s">
        <v>15</v>
      </c>
      <c r="C20" s="543">
        <f t="shared" si="0"/>
        <v>2.1614367049815491E-2</v>
      </c>
      <c r="D20" s="544">
        <f t="shared" si="1"/>
        <v>1.0836798256986555E-4</v>
      </c>
      <c r="E20" s="545">
        <f t="shared" si="1"/>
        <v>1.8181251812531288E-2</v>
      </c>
      <c r="F20" s="545">
        <f t="shared" si="1"/>
        <v>1.0222566776833471E-4</v>
      </c>
      <c r="G20" s="545">
        <f t="shared" si="1"/>
        <v>3.5735110041763352E-4</v>
      </c>
      <c r="H20" s="545">
        <f t="shared" si="1"/>
        <v>8.2043776277590508E-5</v>
      </c>
      <c r="I20" s="545">
        <f t="shared" si="1"/>
        <v>1.3252044184302789E-3</v>
      </c>
      <c r="J20" s="546">
        <f t="shared" si="1"/>
        <v>1.4579222918204987E-3</v>
      </c>
      <c r="K20" s="531"/>
      <c r="L20" s="547" t="s">
        <v>229</v>
      </c>
      <c r="M20" s="548" t="s">
        <v>15</v>
      </c>
      <c r="N20" s="549">
        <v>75952</v>
      </c>
      <c r="O20" s="550">
        <v>691</v>
      </c>
      <c r="P20" s="550">
        <v>4601</v>
      </c>
      <c r="Q20" s="550">
        <v>12</v>
      </c>
      <c r="R20" s="550">
        <v>0</v>
      </c>
      <c r="S20" s="550">
        <v>440</v>
      </c>
      <c r="T20" s="550">
        <v>14011</v>
      </c>
      <c r="U20" s="550">
        <v>22</v>
      </c>
      <c r="V20" s="549">
        <v>19777</v>
      </c>
      <c r="W20" s="549">
        <v>95729</v>
      </c>
      <c r="X20" s="550">
        <v>2801</v>
      </c>
      <c r="Y20" s="550">
        <v>2801</v>
      </c>
      <c r="Z20" s="551">
        <v>22578</v>
      </c>
      <c r="AA20" s="552">
        <v>98530</v>
      </c>
      <c r="AB20" s="495"/>
      <c r="AC20" s="538">
        <v>-494</v>
      </c>
      <c r="AD20" s="535">
        <v>-82880</v>
      </c>
      <c r="AE20" s="535">
        <v>-466</v>
      </c>
      <c r="AF20" s="535">
        <v>-1629</v>
      </c>
      <c r="AG20" s="535">
        <v>-374</v>
      </c>
      <c r="AH20" s="535">
        <v>-6041</v>
      </c>
      <c r="AI20" s="539">
        <v>-6646</v>
      </c>
      <c r="AJ20" s="540"/>
      <c r="AK20" s="541"/>
      <c r="AL20" s="444" t="s">
        <v>229</v>
      </c>
      <c r="AM20" s="445" t="s">
        <v>15</v>
      </c>
      <c r="AN20" s="446">
        <v>3184343</v>
      </c>
      <c r="AO20" s="447">
        <v>61781</v>
      </c>
      <c r="AP20" s="447">
        <v>499143</v>
      </c>
      <c r="AQ20" s="447">
        <v>1269</v>
      </c>
      <c r="AR20" s="447">
        <v>0</v>
      </c>
      <c r="AS20" s="447">
        <v>22291</v>
      </c>
      <c r="AT20" s="447">
        <v>704497</v>
      </c>
      <c r="AU20" s="447">
        <v>-27673</v>
      </c>
      <c r="AV20" s="446">
        <v>1261308</v>
      </c>
      <c r="AW20" s="446">
        <v>4445651</v>
      </c>
      <c r="AX20" s="448">
        <v>112891</v>
      </c>
      <c r="AY20" s="446">
        <v>112891</v>
      </c>
      <c r="AZ20" s="446">
        <v>1374199</v>
      </c>
      <c r="BA20" s="447">
        <v>4558542</v>
      </c>
      <c r="BB20" s="449">
        <v>-694405</v>
      </c>
      <c r="BC20" s="448">
        <v>-1830</v>
      </c>
      <c r="BD20" s="448">
        <v>-55230</v>
      </c>
      <c r="BE20" s="446">
        <v>-751465</v>
      </c>
      <c r="BF20" s="446">
        <v>622734</v>
      </c>
      <c r="BG20" s="448">
        <v>-1865389</v>
      </c>
      <c r="BH20" s="553">
        <v>-98530</v>
      </c>
      <c r="BI20" s="451">
        <v>1843158</v>
      </c>
    </row>
    <row r="21" spans="1:61" s="369" customFormat="1" ht="12">
      <c r="A21" s="426" t="s">
        <v>230</v>
      </c>
      <c r="B21" s="427" t="s">
        <v>16</v>
      </c>
      <c r="C21" s="543">
        <f t="shared" si="0"/>
        <v>6.5337027849495438E-2</v>
      </c>
      <c r="D21" s="544">
        <f t="shared" si="1"/>
        <v>1.9628410564387425E-3</v>
      </c>
      <c r="E21" s="545">
        <f t="shared" si="1"/>
        <v>4.7206901700559793E-2</v>
      </c>
      <c r="F21" s="545">
        <f t="shared" si="1"/>
        <v>7.9624977222289659E-4</v>
      </c>
      <c r="G21" s="545">
        <f t="shared" si="1"/>
        <v>2.7223050204712245E-3</v>
      </c>
      <c r="H21" s="545">
        <f t="shared" si="1"/>
        <v>0</v>
      </c>
      <c r="I21" s="545">
        <f t="shared" si="1"/>
        <v>4.8149052990499952E-3</v>
      </c>
      <c r="J21" s="546">
        <f t="shared" si="1"/>
        <v>7.8338250007527893E-3</v>
      </c>
      <c r="K21" s="531"/>
      <c r="L21" s="532" t="s">
        <v>230</v>
      </c>
      <c r="M21" s="533" t="s">
        <v>16</v>
      </c>
      <c r="N21" s="534">
        <v>397594</v>
      </c>
      <c r="O21" s="535">
        <v>1049</v>
      </c>
      <c r="P21" s="535">
        <v>3590</v>
      </c>
      <c r="Q21" s="535">
        <v>0</v>
      </c>
      <c r="R21" s="535">
        <v>0</v>
      </c>
      <c r="S21" s="535">
        <v>0</v>
      </c>
      <c r="T21" s="535">
        <v>0</v>
      </c>
      <c r="U21" s="535">
        <v>672</v>
      </c>
      <c r="V21" s="534">
        <v>5311</v>
      </c>
      <c r="W21" s="534">
        <v>402905</v>
      </c>
      <c r="X21" s="535">
        <v>18042</v>
      </c>
      <c r="Y21" s="535">
        <v>18042</v>
      </c>
      <c r="Z21" s="536">
        <v>23353</v>
      </c>
      <c r="AA21" s="537">
        <v>420947</v>
      </c>
      <c r="AB21" s="495"/>
      <c r="AC21" s="538">
        <v>-12646</v>
      </c>
      <c r="AD21" s="535">
        <v>-304140</v>
      </c>
      <c r="AE21" s="535">
        <v>-5130</v>
      </c>
      <c r="AF21" s="535">
        <v>-17539</v>
      </c>
      <c r="AG21" s="535">
        <v>0</v>
      </c>
      <c r="AH21" s="535">
        <v>-31021</v>
      </c>
      <c r="AI21" s="539">
        <v>-50471</v>
      </c>
      <c r="AJ21" s="540"/>
      <c r="AK21" s="541"/>
      <c r="AL21" s="426" t="s">
        <v>230</v>
      </c>
      <c r="AM21" s="427" t="s">
        <v>16</v>
      </c>
      <c r="AN21" s="428">
        <v>6129361</v>
      </c>
      <c r="AO21" s="429">
        <v>-12187</v>
      </c>
      <c r="AP21" s="429">
        <v>-11990</v>
      </c>
      <c r="AQ21" s="429">
        <v>0</v>
      </c>
      <c r="AR21" s="429">
        <v>0</v>
      </c>
      <c r="AS21" s="429">
        <v>0</v>
      </c>
      <c r="AT21" s="429">
        <v>0</v>
      </c>
      <c r="AU21" s="429">
        <v>-35124</v>
      </c>
      <c r="AV21" s="428">
        <v>-59301</v>
      </c>
      <c r="AW21" s="428">
        <v>6070060</v>
      </c>
      <c r="AX21" s="430">
        <v>372642</v>
      </c>
      <c r="AY21" s="428">
        <v>372642</v>
      </c>
      <c r="AZ21" s="428">
        <v>313341</v>
      </c>
      <c r="BA21" s="429">
        <v>6442702</v>
      </c>
      <c r="BB21" s="431">
        <v>-389376</v>
      </c>
      <c r="BC21" s="430">
        <v>0</v>
      </c>
      <c r="BD21" s="430">
        <v>-31104</v>
      </c>
      <c r="BE21" s="428">
        <v>-420480</v>
      </c>
      <c r="BF21" s="428">
        <v>-107139</v>
      </c>
      <c r="BG21" s="430">
        <v>-1354025</v>
      </c>
      <c r="BH21" s="542">
        <v>-420947</v>
      </c>
      <c r="BI21" s="433">
        <v>4247250</v>
      </c>
    </row>
    <row r="22" spans="1:61" s="369" customFormat="1" ht="12">
      <c r="A22" s="426" t="s">
        <v>231</v>
      </c>
      <c r="B22" s="427" t="s">
        <v>17</v>
      </c>
      <c r="C22" s="543">
        <f t="shared" si="0"/>
        <v>7.0847281149139435E-2</v>
      </c>
      <c r="D22" s="544">
        <f t="shared" si="1"/>
        <v>6.2408153798085026E-4</v>
      </c>
      <c r="E22" s="545">
        <f t="shared" si="1"/>
        <v>5.422069190110889E-2</v>
      </c>
      <c r="F22" s="545">
        <f t="shared" si="1"/>
        <v>1.8175612479110039E-3</v>
      </c>
      <c r="G22" s="545">
        <f t="shared" si="1"/>
        <v>1.8149185573592935E-3</v>
      </c>
      <c r="H22" s="545">
        <f t="shared" si="1"/>
        <v>0</v>
      </c>
      <c r="I22" s="545">
        <f t="shared" si="1"/>
        <v>4.088852135161831E-3</v>
      </c>
      <c r="J22" s="546">
        <f t="shared" si="1"/>
        <v>8.2811757696175554E-3</v>
      </c>
      <c r="K22" s="531"/>
      <c r="L22" s="532" t="s">
        <v>231</v>
      </c>
      <c r="M22" s="533" t="s">
        <v>17</v>
      </c>
      <c r="N22" s="534">
        <v>293038</v>
      </c>
      <c r="O22" s="535">
        <v>8752</v>
      </c>
      <c r="P22" s="535">
        <v>27048</v>
      </c>
      <c r="Q22" s="535">
        <v>0</v>
      </c>
      <c r="R22" s="535">
        <v>0</v>
      </c>
      <c r="S22" s="535">
        <v>0</v>
      </c>
      <c r="T22" s="535">
        <v>0</v>
      </c>
      <c r="U22" s="535">
        <v>1661</v>
      </c>
      <c r="V22" s="534">
        <v>37461</v>
      </c>
      <c r="W22" s="534">
        <v>330499</v>
      </c>
      <c r="X22" s="535">
        <v>18015</v>
      </c>
      <c r="Y22" s="535">
        <v>18015</v>
      </c>
      <c r="Z22" s="536">
        <v>55476</v>
      </c>
      <c r="AA22" s="537">
        <v>348514</v>
      </c>
      <c r="AB22" s="495"/>
      <c r="AC22" s="538">
        <v>-3070</v>
      </c>
      <c r="AD22" s="535">
        <v>-266724</v>
      </c>
      <c r="AE22" s="535">
        <v>-8941</v>
      </c>
      <c r="AF22" s="535">
        <v>-8928</v>
      </c>
      <c r="AG22" s="535">
        <v>0</v>
      </c>
      <c r="AH22" s="535">
        <v>-20114</v>
      </c>
      <c r="AI22" s="539">
        <v>-40737</v>
      </c>
      <c r="AJ22" s="540"/>
      <c r="AK22" s="541"/>
      <c r="AL22" s="426" t="s">
        <v>231</v>
      </c>
      <c r="AM22" s="427" t="s">
        <v>17</v>
      </c>
      <c r="AN22" s="428">
        <v>4017728</v>
      </c>
      <c r="AO22" s="429">
        <v>157600</v>
      </c>
      <c r="AP22" s="429">
        <v>494394</v>
      </c>
      <c r="AQ22" s="429">
        <v>0</v>
      </c>
      <c r="AR22" s="429">
        <v>0</v>
      </c>
      <c r="AS22" s="429">
        <v>0</v>
      </c>
      <c r="AT22" s="429">
        <v>0</v>
      </c>
      <c r="AU22" s="429">
        <v>15484</v>
      </c>
      <c r="AV22" s="428">
        <v>667478</v>
      </c>
      <c r="AW22" s="428">
        <v>4685206</v>
      </c>
      <c r="AX22" s="430">
        <v>234023</v>
      </c>
      <c r="AY22" s="428">
        <v>234023</v>
      </c>
      <c r="AZ22" s="428">
        <v>901501</v>
      </c>
      <c r="BA22" s="429">
        <v>4919229</v>
      </c>
      <c r="BB22" s="431">
        <v>-160888</v>
      </c>
      <c r="BC22" s="430">
        <v>-24</v>
      </c>
      <c r="BD22" s="430">
        <v>-12837</v>
      </c>
      <c r="BE22" s="428">
        <v>-173749</v>
      </c>
      <c r="BF22" s="428">
        <v>727752</v>
      </c>
      <c r="BG22" s="430">
        <v>-940630</v>
      </c>
      <c r="BH22" s="542">
        <v>-348514</v>
      </c>
      <c r="BI22" s="433">
        <v>3456336</v>
      </c>
    </row>
    <row r="23" spans="1:61" s="369" customFormat="1" ht="12">
      <c r="A23" s="426" t="s">
        <v>232</v>
      </c>
      <c r="B23" s="427" t="s">
        <v>180</v>
      </c>
      <c r="C23" s="543">
        <f t="shared" si="0"/>
        <v>3.4918690171664116E-2</v>
      </c>
      <c r="D23" s="544">
        <f t="shared" si="1"/>
        <v>5.3638263550614652E-5</v>
      </c>
      <c r="E23" s="545">
        <f t="shared" si="1"/>
        <v>2.6833399192211362E-2</v>
      </c>
      <c r="F23" s="545">
        <f t="shared" si="1"/>
        <v>0</v>
      </c>
      <c r="G23" s="545">
        <f t="shared" si="1"/>
        <v>0</v>
      </c>
      <c r="H23" s="545">
        <f t="shared" si="1"/>
        <v>0</v>
      </c>
      <c r="I23" s="545">
        <f t="shared" si="1"/>
        <v>1.6884314004535232E-3</v>
      </c>
      <c r="J23" s="546">
        <f t="shared" si="1"/>
        <v>6.3432213154486147E-3</v>
      </c>
      <c r="K23" s="531"/>
      <c r="L23" s="532" t="s">
        <v>232</v>
      </c>
      <c r="M23" s="533" t="s">
        <v>180</v>
      </c>
      <c r="N23" s="534">
        <v>189652</v>
      </c>
      <c r="O23" s="535">
        <v>649</v>
      </c>
      <c r="P23" s="535">
        <v>1653</v>
      </c>
      <c r="Q23" s="535">
        <v>0</v>
      </c>
      <c r="R23" s="535">
        <v>0</v>
      </c>
      <c r="S23" s="535">
        <v>0</v>
      </c>
      <c r="T23" s="535">
        <v>0</v>
      </c>
      <c r="U23" s="535">
        <v>0</v>
      </c>
      <c r="V23" s="534">
        <v>2302</v>
      </c>
      <c r="W23" s="534">
        <v>191954</v>
      </c>
      <c r="X23" s="535">
        <v>1394</v>
      </c>
      <c r="Y23" s="535">
        <v>1394</v>
      </c>
      <c r="Z23" s="536">
        <v>3696</v>
      </c>
      <c r="AA23" s="537">
        <v>193348</v>
      </c>
      <c r="AB23" s="495"/>
      <c r="AC23" s="538">
        <v>-297</v>
      </c>
      <c r="AD23" s="535">
        <v>-148579</v>
      </c>
      <c r="AE23" s="535">
        <v>0</v>
      </c>
      <c r="AF23" s="535">
        <v>0</v>
      </c>
      <c r="AG23" s="535">
        <v>0</v>
      </c>
      <c r="AH23" s="535">
        <v>-9349</v>
      </c>
      <c r="AI23" s="539">
        <v>-35123</v>
      </c>
      <c r="AJ23" s="540"/>
      <c r="AK23" s="541"/>
      <c r="AL23" s="426" t="s">
        <v>232</v>
      </c>
      <c r="AM23" s="427" t="s">
        <v>180</v>
      </c>
      <c r="AN23" s="428">
        <v>5347171</v>
      </c>
      <c r="AO23" s="429">
        <v>44439</v>
      </c>
      <c r="AP23" s="429">
        <v>113167</v>
      </c>
      <c r="AQ23" s="429">
        <v>0</v>
      </c>
      <c r="AR23" s="429">
        <v>0</v>
      </c>
      <c r="AS23" s="429">
        <v>0</v>
      </c>
      <c r="AT23" s="429">
        <v>0</v>
      </c>
      <c r="AU23" s="429">
        <v>-6897</v>
      </c>
      <c r="AV23" s="428">
        <v>150709</v>
      </c>
      <c r="AW23" s="428">
        <v>5497880</v>
      </c>
      <c r="AX23" s="430">
        <v>39212</v>
      </c>
      <c r="AY23" s="428">
        <v>39212</v>
      </c>
      <c r="AZ23" s="428">
        <v>189921</v>
      </c>
      <c r="BA23" s="429">
        <v>5537092</v>
      </c>
      <c r="BB23" s="431">
        <v>-59600</v>
      </c>
      <c r="BC23" s="430">
        <v>0</v>
      </c>
      <c r="BD23" s="430">
        <v>-4748</v>
      </c>
      <c r="BE23" s="428">
        <v>-64348</v>
      </c>
      <c r="BF23" s="428">
        <v>125573</v>
      </c>
      <c r="BG23" s="430">
        <v>-306953</v>
      </c>
      <c r="BH23" s="542">
        <v>-193348</v>
      </c>
      <c r="BI23" s="433">
        <v>4972443</v>
      </c>
    </row>
    <row r="24" spans="1:61" s="369" customFormat="1" ht="12">
      <c r="A24" s="426" t="s">
        <v>233</v>
      </c>
      <c r="B24" s="427" t="s">
        <v>18</v>
      </c>
      <c r="C24" s="543">
        <f t="shared" si="0"/>
        <v>4.198560517574277E-2</v>
      </c>
      <c r="D24" s="544">
        <f t="shared" si="1"/>
        <v>3.827963201074634E-4</v>
      </c>
      <c r="E24" s="545">
        <f t="shared" si="1"/>
        <v>1.9744157448473233E-2</v>
      </c>
      <c r="F24" s="545">
        <f t="shared" si="1"/>
        <v>1.4512607740337898E-3</v>
      </c>
      <c r="G24" s="545">
        <f t="shared" si="1"/>
        <v>1.5296428776748418E-2</v>
      </c>
      <c r="H24" s="545">
        <f t="shared" si="1"/>
        <v>0</v>
      </c>
      <c r="I24" s="545">
        <f t="shared" si="1"/>
        <v>1.7681544309725691E-3</v>
      </c>
      <c r="J24" s="546">
        <f t="shared" si="1"/>
        <v>3.3428074254072994E-3</v>
      </c>
      <c r="K24" s="531"/>
      <c r="L24" s="532" t="s">
        <v>233</v>
      </c>
      <c r="M24" s="533" t="s">
        <v>18</v>
      </c>
      <c r="N24" s="534">
        <v>28747</v>
      </c>
      <c r="O24" s="535">
        <v>0</v>
      </c>
      <c r="P24" s="535">
        <v>506</v>
      </c>
      <c r="Q24" s="535">
        <v>0</v>
      </c>
      <c r="R24" s="535">
        <v>0</v>
      </c>
      <c r="S24" s="535">
        <v>0</v>
      </c>
      <c r="T24" s="535">
        <v>0</v>
      </c>
      <c r="U24" s="535">
        <v>368</v>
      </c>
      <c r="V24" s="534">
        <v>874</v>
      </c>
      <c r="W24" s="534">
        <v>29621</v>
      </c>
      <c r="X24" s="535">
        <v>322</v>
      </c>
      <c r="Y24" s="535">
        <v>322</v>
      </c>
      <c r="Z24" s="536">
        <v>1196</v>
      </c>
      <c r="AA24" s="537">
        <v>29943</v>
      </c>
      <c r="AB24" s="495"/>
      <c r="AC24" s="538">
        <v>-273</v>
      </c>
      <c r="AD24" s="535">
        <v>-14081</v>
      </c>
      <c r="AE24" s="535">
        <v>-1035</v>
      </c>
      <c r="AF24" s="535">
        <v>-10909</v>
      </c>
      <c r="AG24" s="535">
        <v>0</v>
      </c>
      <c r="AH24" s="535">
        <v>-1261</v>
      </c>
      <c r="AI24" s="539">
        <v>-2384</v>
      </c>
      <c r="AJ24" s="540"/>
      <c r="AK24" s="541"/>
      <c r="AL24" s="426" t="s">
        <v>233</v>
      </c>
      <c r="AM24" s="427" t="s">
        <v>18</v>
      </c>
      <c r="AN24" s="428">
        <v>679654</v>
      </c>
      <c r="AO24" s="429">
        <v>0</v>
      </c>
      <c r="AP24" s="429">
        <v>17587</v>
      </c>
      <c r="AQ24" s="429">
        <v>0</v>
      </c>
      <c r="AR24" s="429">
        <v>0</v>
      </c>
      <c r="AS24" s="429">
        <v>0</v>
      </c>
      <c r="AT24" s="429">
        <v>0</v>
      </c>
      <c r="AU24" s="429">
        <v>1120</v>
      </c>
      <c r="AV24" s="428">
        <v>18707</v>
      </c>
      <c r="AW24" s="428">
        <v>698361</v>
      </c>
      <c r="AX24" s="430">
        <v>14812</v>
      </c>
      <c r="AY24" s="428">
        <v>14812</v>
      </c>
      <c r="AZ24" s="428">
        <v>33519</v>
      </c>
      <c r="BA24" s="429">
        <v>713173</v>
      </c>
      <c r="BB24" s="431">
        <v>-110939</v>
      </c>
      <c r="BC24" s="430">
        <v>-41</v>
      </c>
      <c r="BD24" s="430">
        <v>-8879</v>
      </c>
      <c r="BE24" s="428">
        <v>-119859</v>
      </c>
      <c r="BF24" s="428">
        <v>-86340</v>
      </c>
      <c r="BG24" s="430">
        <v>-174374</v>
      </c>
      <c r="BH24" s="542">
        <v>-29943</v>
      </c>
      <c r="BI24" s="433">
        <v>388997</v>
      </c>
    </row>
    <row r="25" spans="1:61" s="369" customFormat="1" ht="12">
      <c r="A25" s="426" t="s">
        <v>234</v>
      </c>
      <c r="B25" s="427" t="s">
        <v>181</v>
      </c>
      <c r="C25" s="543">
        <f t="shared" si="0"/>
        <v>4.1361743578530882E-2</v>
      </c>
      <c r="D25" s="544">
        <f t="shared" si="1"/>
        <v>7.217340470590238E-4</v>
      </c>
      <c r="E25" s="545">
        <f t="shared" si="1"/>
        <v>2.727107283393047E-2</v>
      </c>
      <c r="F25" s="545">
        <f t="shared" si="1"/>
        <v>3.7962228924220218E-3</v>
      </c>
      <c r="G25" s="545">
        <f t="shared" si="1"/>
        <v>2.2332840830311652E-3</v>
      </c>
      <c r="H25" s="545">
        <f t="shared" si="1"/>
        <v>1.8984387632391554E-5</v>
      </c>
      <c r="I25" s="545">
        <f t="shared" si="1"/>
        <v>2.866642532491125E-3</v>
      </c>
      <c r="J25" s="546">
        <f t="shared" si="1"/>
        <v>4.453802801964688E-3</v>
      </c>
      <c r="K25" s="531"/>
      <c r="L25" s="547" t="s">
        <v>234</v>
      </c>
      <c r="M25" s="548" t="s">
        <v>181</v>
      </c>
      <c r="N25" s="549">
        <v>110092</v>
      </c>
      <c r="O25" s="550">
        <v>0</v>
      </c>
      <c r="P25" s="550">
        <v>251</v>
      </c>
      <c r="Q25" s="550">
        <v>0</v>
      </c>
      <c r="R25" s="550">
        <v>0</v>
      </c>
      <c r="S25" s="550">
        <v>0</v>
      </c>
      <c r="T25" s="550">
        <v>0</v>
      </c>
      <c r="U25" s="550">
        <v>218</v>
      </c>
      <c r="V25" s="549">
        <v>469</v>
      </c>
      <c r="W25" s="549">
        <v>110561</v>
      </c>
      <c r="X25" s="550">
        <v>15805</v>
      </c>
      <c r="Y25" s="550">
        <v>15805</v>
      </c>
      <c r="Z25" s="551">
        <v>16274</v>
      </c>
      <c r="AA25" s="552">
        <v>126366</v>
      </c>
      <c r="AB25" s="495"/>
      <c r="AC25" s="538">
        <v>-2205</v>
      </c>
      <c r="AD25" s="535">
        <v>-83317</v>
      </c>
      <c r="AE25" s="535">
        <v>-11598</v>
      </c>
      <c r="AF25" s="535">
        <v>-6823</v>
      </c>
      <c r="AG25" s="535">
        <v>-58</v>
      </c>
      <c r="AH25" s="535">
        <v>-8758</v>
      </c>
      <c r="AI25" s="539">
        <v>-13607</v>
      </c>
      <c r="AJ25" s="540"/>
      <c r="AK25" s="541"/>
      <c r="AL25" s="444" t="s">
        <v>234</v>
      </c>
      <c r="AM25" s="445" t="s">
        <v>181</v>
      </c>
      <c r="AN25" s="446">
        <v>2615936</v>
      </c>
      <c r="AO25" s="447">
        <v>29</v>
      </c>
      <c r="AP25" s="447">
        <v>25543</v>
      </c>
      <c r="AQ25" s="447">
        <v>0</v>
      </c>
      <c r="AR25" s="447">
        <v>0</v>
      </c>
      <c r="AS25" s="447">
        <v>0</v>
      </c>
      <c r="AT25" s="447">
        <v>0</v>
      </c>
      <c r="AU25" s="447">
        <v>-19789</v>
      </c>
      <c r="AV25" s="446">
        <v>5783</v>
      </c>
      <c r="AW25" s="446">
        <v>2621719</v>
      </c>
      <c r="AX25" s="448">
        <v>433423</v>
      </c>
      <c r="AY25" s="446">
        <v>433423</v>
      </c>
      <c r="AZ25" s="446">
        <v>439206</v>
      </c>
      <c r="BA25" s="447">
        <v>3055142</v>
      </c>
      <c r="BB25" s="449">
        <v>-500466</v>
      </c>
      <c r="BC25" s="448">
        <v>-7169</v>
      </c>
      <c r="BD25" s="448">
        <v>-40607</v>
      </c>
      <c r="BE25" s="446">
        <v>-548242</v>
      </c>
      <c r="BF25" s="446">
        <v>-109036</v>
      </c>
      <c r="BG25" s="448">
        <v>-378185</v>
      </c>
      <c r="BH25" s="553">
        <v>-126366</v>
      </c>
      <c r="BI25" s="451">
        <v>2002349</v>
      </c>
    </row>
    <row r="26" spans="1:61" s="369" customFormat="1" ht="12">
      <c r="A26" s="426" t="s">
        <v>235</v>
      </c>
      <c r="B26" s="427" t="s">
        <v>397</v>
      </c>
      <c r="C26" s="543">
        <f t="shared" si="0"/>
        <v>4.9460222034875552E-2</v>
      </c>
      <c r="D26" s="544">
        <f t="shared" si="1"/>
        <v>3.937087211143671E-4</v>
      </c>
      <c r="E26" s="545">
        <f t="shared" si="1"/>
        <v>3.5625375775273832E-2</v>
      </c>
      <c r="F26" s="545">
        <f t="shared" si="1"/>
        <v>5.7618624678288238E-3</v>
      </c>
      <c r="G26" s="545">
        <f t="shared" si="1"/>
        <v>4.5927671286603405E-4</v>
      </c>
      <c r="H26" s="545">
        <f t="shared" si="1"/>
        <v>0</v>
      </c>
      <c r="I26" s="545">
        <f t="shared" si="1"/>
        <v>3.3614122743882099E-3</v>
      </c>
      <c r="J26" s="546">
        <f t="shared" si="1"/>
        <v>3.8585860834042902E-3</v>
      </c>
      <c r="K26" s="531"/>
      <c r="L26" s="532" t="s">
        <v>235</v>
      </c>
      <c r="M26" s="533" t="s">
        <v>397</v>
      </c>
      <c r="N26" s="534">
        <v>105793</v>
      </c>
      <c r="O26" s="535">
        <v>0</v>
      </c>
      <c r="P26" s="535">
        <v>0</v>
      </c>
      <c r="Q26" s="535">
        <v>0</v>
      </c>
      <c r="R26" s="535">
        <v>0</v>
      </c>
      <c r="S26" s="535">
        <v>0</v>
      </c>
      <c r="T26" s="535">
        <v>0</v>
      </c>
      <c r="U26" s="535">
        <v>0</v>
      </c>
      <c r="V26" s="534">
        <v>0</v>
      </c>
      <c r="W26" s="534">
        <v>105793</v>
      </c>
      <c r="X26" s="535">
        <v>58652</v>
      </c>
      <c r="Y26" s="535">
        <v>58652</v>
      </c>
      <c r="Z26" s="536">
        <v>58652</v>
      </c>
      <c r="AA26" s="537">
        <v>164445</v>
      </c>
      <c r="AB26" s="495"/>
      <c r="AC26" s="538">
        <v>-1309</v>
      </c>
      <c r="AD26" s="535">
        <v>-118447</v>
      </c>
      <c r="AE26" s="535">
        <v>-19157</v>
      </c>
      <c r="AF26" s="535">
        <v>-1527</v>
      </c>
      <c r="AG26" s="535">
        <v>0</v>
      </c>
      <c r="AH26" s="535">
        <v>-11176</v>
      </c>
      <c r="AI26" s="539">
        <v>-12829</v>
      </c>
      <c r="AJ26" s="540"/>
      <c r="AK26" s="541"/>
      <c r="AL26" s="426" t="s">
        <v>235</v>
      </c>
      <c r="AM26" s="427" t="s">
        <v>397</v>
      </c>
      <c r="AN26" s="428">
        <v>2673901</v>
      </c>
      <c r="AO26" s="429">
        <v>0</v>
      </c>
      <c r="AP26" s="429">
        <v>0</v>
      </c>
      <c r="AQ26" s="429">
        <v>0</v>
      </c>
      <c r="AR26" s="429">
        <v>0</v>
      </c>
      <c r="AS26" s="429">
        <v>0</v>
      </c>
      <c r="AT26" s="429">
        <v>0</v>
      </c>
      <c r="AU26" s="429">
        <v>-57139</v>
      </c>
      <c r="AV26" s="428">
        <v>-57139</v>
      </c>
      <c r="AW26" s="428">
        <v>2616762</v>
      </c>
      <c r="AX26" s="430">
        <v>708031</v>
      </c>
      <c r="AY26" s="428">
        <v>708031</v>
      </c>
      <c r="AZ26" s="428">
        <v>650892</v>
      </c>
      <c r="BA26" s="429">
        <v>3324793</v>
      </c>
      <c r="BB26" s="431">
        <v>-42821</v>
      </c>
      <c r="BC26" s="430">
        <v>0</v>
      </c>
      <c r="BD26" s="430">
        <v>-3425</v>
      </c>
      <c r="BE26" s="428">
        <v>-46246</v>
      </c>
      <c r="BF26" s="428">
        <v>604646</v>
      </c>
      <c r="BG26" s="430">
        <v>-72517</v>
      </c>
      <c r="BH26" s="542">
        <v>-164445</v>
      </c>
      <c r="BI26" s="433">
        <v>3041585</v>
      </c>
    </row>
    <row r="27" spans="1:61" s="369" customFormat="1" ht="12">
      <c r="A27" s="426" t="s">
        <v>236</v>
      </c>
      <c r="B27" s="427" t="s">
        <v>398</v>
      </c>
      <c r="C27" s="543">
        <f t="shared" si="0"/>
        <v>2.4207784202312375E-2</v>
      </c>
      <c r="D27" s="544">
        <f t="shared" si="1"/>
        <v>2.8453017720808698E-4</v>
      </c>
      <c r="E27" s="545">
        <f t="shared" si="1"/>
        <v>1.7019760963397301E-2</v>
      </c>
      <c r="F27" s="545">
        <f t="shared" si="1"/>
        <v>2.6106575363773693E-3</v>
      </c>
      <c r="G27" s="545">
        <f t="shared" si="1"/>
        <v>2.8957887490252708E-4</v>
      </c>
      <c r="H27" s="545">
        <f t="shared" si="1"/>
        <v>2.7166801879606109E-5</v>
      </c>
      <c r="I27" s="545">
        <f t="shared" si="1"/>
        <v>1.719923014572585E-3</v>
      </c>
      <c r="J27" s="546">
        <f t="shared" si="1"/>
        <v>2.2561668339748987E-3</v>
      </c>
      <c r="K27" s="531"/>
      <c r="L27" s="532" t="s">
        <v>236</v>
      </c>
      <c r="M27" s="533" t="s">
        <v>398</v>
      </c>
      <c r="N27" s="534">
        <v>152804</v>
      </c>
      <c r="O27" s="535">
        <v>0</v>
      </c>
      <c r="P27" s="535">
        <v>2</v>
      </c>
      <c r="Q27" s="535">
        <v>0</v>
      </c>
      <c r="R27" s="535">
        <v>0</v>
      </c>
      <c r="S27" s="535">
        <v>0</v>
      </c>
      <c r="T27" s="535">
        <v>0</v>
      </c>
      <c r="U27" s="535">
        <v>692</v>
      </c>
      <c r="V27" s="534">
        <v>694</v>
      </c>
      <c r="W27" s="534">
        <v>153498</v>
      </c>
      <c r="X27" s="535">
        <v>47886</v>
      </c>
      <c r="Y27" s="535">
        <v>47886</v>
      </c>
      <c r="Z27" s="536">
        <v>48580</v>
      </c>
      <c r="AA27" s="537">
        <v>201384</v>
      </c>
      <c r="AB27" s="495"/>
      <c r="AC27" s="538">
        <v>-2367</v>
      </c>
      <c r="AD27" s="535">
        <v>-141587</v>
      </c>
      <c r="AE27" s="535">
        <v>-21718</v>
      </c>
      <c r="AF27" s="535">
        <v>-2409</v>
      </c>
      <c r="AG27" s="535">
        <v>-226</v>
      </c>
      <c r="AH27" s="535">
        <v>-14308</v>
      </c>
      <c r="AI27" s="539">
        <v>-18769</v>
      </c>
      <c r="AJ27" s="540"/>
      <c r="AK27" s="541"/>
      <c r="AL27" s="426" t="s">
        <v>236</v>
      </c>
      <c r="AM27" s="427" t="s">
        <v>398</v>
      </c>
      <c r="AN27" s="428">
        <v>6400933</v>
      </c>
      <c r="AO27" s="429">
        <v>0</v>
      </c>
      <c r="AP27" s="429">
        <v>394</v>
      </c>
      <c r="AQ27" s="429">
        <v>0</v>
      </c>
      <c r="AR27" s="429">
        <v>0</v>
      </c>
      <c r="AS27" s="429">
        <v>0</v>
      </c>
      <c r="AT27" s="429">
        <v>0</v>
      </c>
      <c r="AU27" s="429">
        <v>-10444</v>
      </c>
      <c r="AV27" s="428">
        <v>-10050</v>
      </c>
      <c r="AW27" s="428">
        <v>6390883</v>
      </c>
      <c r="AX27" s="430">
        <v>1928094</v>
      </c>
      <c r="AY27" s="428">
        <v>1928094</v>
      </c>
      <c r="AZ27" s="428">
        <v>1918044</v>
      </c>
      <c r="BA27" s="429">
        <v>8318977</v>
      </c>
      <c r="BB27" s="431">
        <v>-1693541</v>
      </c>
      <c r="BC27" s="430">
        <v>-14234</v>
      </c>
      <c r="BD27" s="430">
        <v>-136622</v>
      </c>
      <c r="BE27" s="428">
        <v>-1844397</v>
      </c>
      <c r="BF27" s="428">
        <v>73647</v>
      </c>
      <c r="BG27" s="430">
        <v>-648961</v>
      </c>
      <c r="BH27" s="542">
        <v>-201384</v>
      </c>
      <c r="BI27" s="433">
        <v>5624235</v>
      </c>
    </row>
    <row r="28" spans="1:61" s="369" customFormat="1" ht="12">
      <c r="A28" s="426" t="s">
        <v>237</v>
      </c>
      <c r="B28" s="427" t="s">
        <v>19</v>
      </c>
      <c r="C28" s="543">
        <f t="shared" si="0"/>
        <v>2.9100548532393841E-2</v>
      </c>
      <c r="D28" s="544">
        <f t="shared" si="1"/>
        <v>1.7392490536438974E-4</v>
      </c>
      <c r="E28" s="545">
        <f t="shared" si="1"/>
        <v>2.1669259363219735E-2</v>
      </c>
      <c r="F28" s="545">
        <f t="shared" si="1"/>
        <v>1.663173303182852E-4</v>
      </c>
      <c r="G28" s="545">
        <f t="shared" si="1"/>
        <v>4.3756673023801217E-4</v>
      </c>
      <c r="H28" s="545">
        <f t="shared" si="1"/>
        <v>1.1017867308151386E-5</v>
      </c>
      <c r="I28" s="545">
        <f t="shared" si="1"/>
        <v>1.4782305305103109E-3</v>
      </c>
      <c r="J28" s="546">
        <f t="shared" si="1"/>
        <v>5.1642318054349566E-3</v>
      </c>
      <c r="K28" s="531"/>
      <c r="L28" s="532" t="s">
        <v>237</v>
      </c>
      <c r="M28" s="533" t="s">
        <v>19</v>
      </c>
      <c r="N28" s="534">
        <v>67167</v>
      </c>
      <c r="O28" s="535">
        <v>0</v>
      </c>
      <c r="P28" s="535">
        <v>0</v>
      </c>
      <c r="Q28" s="535">
        <v>0</v>
      </c>
      <c r="R28" s="535">
        <v>0</v>
      </c>
      <c r="S28" s="535">
        <v>0</v>
      </c>
      <c r="T28" s="535">
        <v>0</v>
      </c>
      <c r="U28" s="535">
        <v>160</v>
      </c>
      <c r="V28" s="534">
        <v>160</v>
      </c>
      <c r="W28" s="534">
        <v>67327</v>
      </c>
      <c r="X28" s="535">
        <v>43604</v>
      </c>
      <c r="Y28" s="535">
        <v>43604</v>
      </c>
      <c r="Z28" s="536">
        <v>43764</v>
      </c>
      <c r="AA28" s="537">
        <v>110931</v>
      </c>
      <c r="AB28" s="495"/>
      <c r="AC28" s="538">
        <v>-663</v>
      </c>
      <c r="AD28" s="535">
        <v>-82603</v>
      </c>
      <c r="AE28" s="535">
        <v>-634</v>
      </c>
      <c r="AF28" s="535">
        <v>-1668</v>
      </c>
      <c r="AG28" s="535">
        <v>-42</v>
      </c>
      <c r="AH28" s="535">
        <v>-5635</v>
      </c>
      <c r="AI28" s="539">
        <v>-19686</v>
      </c>
      <c r="AJ28" s="540"/>
      <c r="AK28" s="541"/>
      <c r="AL28" s="426" t="s">
        <v>237</v>
      </c>
      <c r="AM28" s="427" t="s">
        <v>19</v>
      </c>
      <c r="AN28" s="428">
        <v>2548190</v>
      </c>
      <c r="AO28" s="429">
        <v>0</v>
      </c>
      <c r="AP28" s="429">
        <v>0</v>
      </c>
      <c r="AQ28" s="429">
        <v>0</v>
      </c>
      <c r="AR28" s="429">
        <v>0</v>
      </c>
      <c r="AS28" s="429">
        <v>0</v>
      </c>
      <c r="AT28" s="429">
        <v>0</v>
      </c>
      <c r="AU28" s="429">
        <v>-13569</v>
      </c>
      <c r="AV28" s="428">
        <v>-13569</v>
      </c>
      <c r="AW28" s="428">
        <v>2534621</v>
      </c>
      <c r="AX28" s="430">
        <v>1277369</v>
      </c>
      <c r="AY28" s="428">
        <v>1277369</v>
      </c>
      <c r="AZ28" s="428">
        <v>1263800</v>
      </c>
      <c r="BA28" s="429">
        <v>3811990</v>
      </c>
      <c r="BB28" s="431">
        <v>-611820</v>
      </c>
      <c r="BC28" s="430">
        <v>-12882</v>
      </c>
      <c r="BD28" s="430">
        <v>-49976</v>
      </c>
      <c r="BE28" s="428">
        <v>-674678</v>
      </c>
      <c r="BF28" s="428">
        <v>589122</v>
      </c>
      <c r="BG28" s="430">
        <v>-514705</v>
      </c>
      <c r="BH28" s="542">
        <v>-110931</v>
      </c>
      <c r="BI28" s="433">
        <v>2511676</v>
      </c>
    </row>
    <row r="29" spans="1:61" s="369" customFormat="1" ht="12">
      <c r="A29" s="426" t="s">
        <v>238</v>
      </c>
      <c r="B29" s="427" t="s">
        <v>20</v>
      </c>
      <c r="C29" s="543">
        <f t="shared" si="0"/>
        <v>3.4665944182809667E-2</v>
      </c>
      <c r="D29" s="544">
        <f t="shared" si="1"/>
        <v>0</v>
      </c>
      <c r="E29" s="545">
        <f t="shared" si="1"/>
        <v>2.7674850390061598E-2</v>
      </c>
      <c r="F29" s="545">
        <f t="shared" si="1"/>
        <v>1.3280953253700737E-6</v>
      </c>
      <c r="G29" s="545">
        <f t="shared" si="1"/>
        <v>4.5155241062582511E-5</v>
      </c>
      <c r="H29" s="545">
        <f t="shared" si="1"/>
        <v>2.3905715856661328E-5</v>
      </c>
      <c r="I29" s="545">
        <f t="shared" si="1"/>
        <v>1.7265239229810958E-3</v>
      </c>
      <c r="J29" s="546">
        <f t="shared" si="1"/>
        <v>5.1941808175223585E-3</v>
      </c>
      <c r="K29" s="531"/>
      <c r="L29" s="532" t="s">
        <v>238</v>
      </c>
      <c r="M29" s="533" t="s">
        <v>20</v>
      </c>
      <c r="N29" s="534">
        <v>15617</v>
      </c>
      <c r="O29" s="535">
        <v>0</v>
      </c>
      <c r="P29" s="535">
        <v>0</v>
      </c>
      <c r="Q29" s="535">
        <v>0</v>
      </c>
      <c r="R29" s="535">
        <v>0</v>
      </c>
      <c r="S29" s="535">
        <v>0</v>
      </c>
      <c r="T29" s="535">
        <v>0</v>
      </c>
      <c r="U29" s="535">
        <v>0</v>
      </c>
      <c r="V29" s="534">
        <v>0</v>
      </c>
      <c r="W29" s="534">
        <v>15617</v>
      </c>
      <c r="X29" s="535">
        <v>10485</v>
      </c>
      <c r="Y29" s="535">
        <v>10485</v>
      </c>
      <c r="Z29" s="536">
        <v>10485</v>
      </c>
      <c r="AA29" s="537">
        <v>26102</v>
      </c>
      <c r="AB29" s="495"/>
      <c r="AC29" s="538">
        <v>0</v>
      </c>
      <c r="AD29" s="535">
        <v>-20838</v>
      </c>
      <c r="AE29" s="535">
        <v>-1</v>
      </c>
      <c r="AF29" s="535">
        <v>-34</v>
      </c>
      <c r="AG29" s="535">
        <v>-18</v>
      </c>
      <c r="AH29" s="535">
        <v>-1300</v>
      </c>
      <c r="AI29" s="539">
        <v>-3911</v>
      </c>
      <c r="AJ29" s="540"/>
      <c r="AK29" s="541"/>
      <c r="AL29" s="426" t="s">
        <v>238</v>
      </c>
      <c r="AM29" s="427" t="s">
        <v>20</v>
      </c>
      <c r="AN29" s="428">
        <v>488179</v>
      </c>
      <c r="AO29" s="429">
        <v>0</v>
      </c>
      <c r="AP29" s="429">
        <v>0</v>
      </c>
      <c r="AQ29" s="429">
        <v>0</v>
      </c>
      <c r="AR29" s="429">
        <v>0</v>
      </c>
      <c r="AS29" s="429">
        <v>0</v>
      </c>
      <c r="AT29" s="429">
        <v>0</v>
      </c>
      <c r="AU29" s="429">
        <v>-35047</v>
      </c>
      <c r="AV29" s="428">
        <v>-35047</v>
      </c>
      <c r="AW29" s="428">
        <v>453132</v>
      </c>
      <c r="AX29" s="430">
        <v>299826</v>
      </c>
      <c r="AY29" s="428">
        <v>299826</v>
      </c>
      <c r="AZ29" s="428">
        <v>264779</v>
      </c>
      <c r="BA29" s="429">
        <v>752958</v>
      </c>
      <c r="BB29" s="431">
        <v>-92617</v>
      </c>
      <c r="BC29" s="430">
        <v>-3913</v>
      </c>
      <c r="BD29" s="430">
        <v>-7722</v>
      </c>
      <c r="BE29" s="428">
        <v>-104252</v>
      </c>
      <c r="BF29" s="428">
        <v>160527</v>
      </c>
      <c r="BG29" s="430">
        <v>-128886</v>
      </c>
      <c r="BH29" s="542">
        <v>-26102</v>
      </c>
      <c r="BI29" s="433">
        <v>493718</v>
      </c>
    </row>
    <row r="30" spans="1:61" s="369" customFormat="1" ht="12">
      <c r="A30" s="426" t="s">
        <v>239</v>
      </c>
      <c r="B30" s="427" t="s">
        <v>21</v>
      </c>
      <c r="C30" s="543">
        <f t="shared" si="0"/>
        <v>2.7033870490543913E-2</v>
      </c>
      <c r="D30" s="544">
        <f t="shared" si="1"/>
        <v>4.6311756344195328E-4</v>
      </c>
      <c r="E30" s="545">
        <f t="shared" si="1"/>
        <v>2.2603443544959904E-2</v>
      </c>
      <c r="F30" s="545">
        <f t="shared" si="1"/>
        <v>1.1622669186056748E-4</v>
      </c>
      <c r="G30" s="545">
        <f t="shared" si="1"/>
        <v>2.8333834549013954E-4</v>
      </c>
      <c r="H30" s="545">
        <f t="shared" si="1"/>
        <v>7.7579885453728538E-5</v>
      </c>
      <c r="I30" s="545">
        <f t="shared" si="1"/>
        <v>1.9415726129835807E-3</v>
      </c>
      <c r="J30" s="546">
        <f t="shared" si="1"/>
        <v>1.5485918463540387E-3</v>
      </c>
      <c r="K30" s="531"/>
      <c r="L30" s="532" t="s">
        <v>239</v>
      </c>
      <c r="M30" s="533" t="s">
        <v>21</v>
      </c>
      <c r="N30" s="534">
        <v>330612</v>
      </c>
      <c r="O30" s="535">
        <v>3450</v>
      </c>
      <c r="P30" s="535">
        <v>22950</v>
      </c>
      <c r="Q30" s="535">
        <v>0</v>
      </c>
      <c r="R30" s="535">
        <v>0</v>
      </c>
      <c r="S30" s="535">
        <v>0</v>
      </c>
      <c r="T30" s="535">
        <v>0</v>
      </c>
      <c r="U30" s="535">
        <v>2361</v>
      </c>
      <c r="V30" s="534">
        <v>28761</v>
      </c>
      <c r="W30" s="534">
        <v>359373</v>
      </c>
      <c r="X30" s="535">
        <v>18363</v>
      </c>
      <c r="Y30" s="535">
        <v>18363</v>
      </c>
      <c r="Z30" s="536">
        <v>47124</v>
      </c>
      <c r="AA30" s="537">
        <v>377736</v>
      </c>
      <c r="AB30" s="495"/>
      <c r="AC30" s="538">
        <v>-6471</v>
      </c>
      <c r="AD30" s="535">
        <v>-315831</v>
      </c>
      <c r="AE30" s="535">
        <v>-1624</v>
      </c>
      <c r="AF30" s="535">
        <v>-3959</v>
      </c>
      <c r="AG30" s="535">
        <v>-1084</v>
      </c>
      <c r="AH30" s="535">
        <v>-27129</v>
      </c>
      <c r="AI30" s="539">
        <v>-21638</v>
      </c>
      <c r="AJ30" s="540"/>
      <c r="AK30" s="541"/>
      <c r="AL30" s="426" t="s">
        <v>239</v>
      </c>
      <c r="AM30" s="427" t="s">
        <v>21</v>
      </c>
      <c r="AN30" s="428">
        <v>11725892</v>
      </c>
      <c r="AO30" s="429">
        <v>204237</v>
      </c>
      <c r="AP30" s="429">
        <v>1359266</v>
      </c>
      <c r="AQ30" s="429">
        <v>0</v>
      </c>
      <c r="AR30" s="429">
        <v>0</v>
      </c>
      <c r="AS30" s="429">
        <v>0</v>
      </c>
      <c r="AT30" s="429">
        <v>0</v>
      </c>
      <c r="AU30" s="429">
        <v>33872</v>
      </c>
      <c r="AV30" s="428">
        <v>1597375</v>
      </c>
      <c r="AW30" s="428">
        <v>13323267</v>
      </c>
      <c r="AX30" s="430">
        <v>649427</v>
      </c>
      <c r="AY30" s="428">
        <v>649427</v>
      </c>
      <c r="AZ30" s="428">
        <v>2246802</v>
      </c>
      <c r="BA30" s="429">
        <v>13972694</v>
      </c>
      <c r="BB30" s="431">
        <v>-2914771</v>
      </c>
      <c r="BC30" s="430">
        <v>-806</v>
      </c>
      <c r="BD30" s="430">
        <v>-233156</v>
      </c>
      <c r="BE30" s="428">
        <v>-3148733</v>
      </c>
      <c r="BF30" s="428">
        <v>-901931</v>
      </c>
      <c r="BG30" s="430">
        <v>-3390791</v>
      </c>
      <c r="BH30" s="542">
        <v>-377736</v>
      </c>
      <c r="BI30" s="433">
        <v>7055434</v>
      </c>
    </row>
    <row r="31" spans="1:61" s="369" customFormat="1" ht="12">
      <c r="A31" s="426" t="s">
        <v>240</v>
      </c>
      <c r="B31" s="427" t="s">
        <v>241</v>
      </c>
      <c r="C31" s="543">
        <f t="shared" si="0"/>
        <v>1.6986102087798941E-2</v>
      </c>
      <c r="D31" s="544">
        <f t="shared" si="1"/>
        <v>2.5767460668416227E-4</v>
      </c>
      <c r="E31" s="545">
        <f t="shared" si="1"/>
        <v>1.3755202614660929E-2</v>
      </c>
      <c r="F31" s="545">
        <f t="shared" si="1"/>
        <v>9.3973530382130552E-5</v>
      </c>
      <c r="G31" s="545">
        <f t="shared" si="1"/>
        <v>2.8126969223465394E-4</v>
      </c>
      <c r="H31" s="545">
        <f t="shared" si="1"/>
        <v>2.009650389990151E-5</v>
      </c>
      <c r="I31" s="545">
        <f t="shared" si="1"/>
        <v>1.1193020410969437E-3</v>
      </c>
      <c r="J31" s="546">
        <f t="shared" si="1"/>
        <v>1.4585830988402201E-3</v>
      </c>
      <c r="K31" s="531"/>
      <c r="L31" s="555" t="s">
        <v>240</v>
      </c>
      <c r="M31" s="556" t="s">
        <v>241</v>
      </c>
      <c r="N31" s="557">
        <v>105584</v>
      </c>
      <c r="O31" s="558">
        <v>2037</v>
      </c>
      <c r="P31" s="558">
        <v>43036</v>
      </c>
      <c r="Q31" s="558">
        <v>0</v>
      </c>
      <c r="R31" s="558">
        <v>0</v>
      </c>
      <c r="S31" s="558">
        <v>0</v>
      </c>
      <c r="T31" s="558">
        <v>0</v>
      </c>
      <c r="U31" s="558">
        <v>728</v>
      </c>
      <c r="V31" s="557">
        <v>45801</v>
      </c>
      <c r="W31" s="557">
        <v>151385</v>
      </c>
      <c r="X31" s="558">
        <v>57386</v>
      </c>
      <c r="Y31" s="558">
        <v>57386</v>
      </c>
      <c r="Z31" s="559">
        <v>103187</v>
      </c>
      <c r="AA31" s="560">
        <v>208771</v>
      </c>
      <c r="AB31" s="495"/>
      <c r="AC31" s="538">
        <v>-3167</v>
      </c>
      <c r="AD31" s="535">
        <v>-169061</v>
      </c>
      <c r="AE31" s="535">
        <v>-1155</v>
      </c>
      <c r="AF31" s="535">
        <v>-3457</v>
      </c>
      <c r="AG31" s="535">
        <v>-247</v>
      </c>
      <c r="AH31" s="535">
        <v>-13757</v>
      </c>
      <c r="AI31" s="539">
        <v>-17927</v>
      </c>
      <c r="AJ31" s="540"/>
      <c r="AK31" s="541"/>
      <c r="AL31" s="459" t="s">
        <v>240</v>
      </c>
      <c r="AM31" s="460" t="s">
        <v>241</v>
      </c>
      <c r="AN31" s="461">
        <v>5336589</v>
      </c>
      <c r="AO31" s="462">
        <v>181103</v>
      </c>
      <c r="AP31" s="462">
        <v>4421358</v>
      </c>
      <c r="AQ31" s="462">
        <v>0</v>
      </c>
      <c r="AR31" s="462">
        <v>0</v>
      </c>
      <c r="AS31" s="462">
        <v>0</v>
      </c>
      <c r="AT31" s="462">
        <v>0</v>
      </c>
      <c r="AU31" s="462">
        <v>14123</v>
      </c>
      <c r="AV31" s="461">
        <v>4616584</v>
      </c>
      <c r="AW31" s="461">
        <v>9953173</v>
      </c>
      <c r="AX31" s="463">
        <v>2337522</v>
      </c>
      <c r="AY31" s="461">
        <v>2337522</v>
      </c>
      <c r="AZ31" s="461">
        <v>6954106</v>
      </c>
      <c r="BA31" s="462">
        <v>12290695</v>
      </c>
      <c r="BB31" s="464">
        <v>-1137730</v>
      </c>
      <c r="BC31" s="463">
        <v>-12690</v>
      </c>
      <c r="BD31" s="463">
        <v>-89261</v>
      </c>
      <c r="BE31" s="461">
        <v>-1239681</v>
      </c>
      <c r="BF31" s="461">
        <v>5714425</v>
      </c>
      <c r="BG31" s="463">
        <v>-3953305</v>
      </c>
      <c r="BH31" s="561">
        <v>-208771</v>
      </c>
      <c r="BI31" s="466">
        <v>6888938</v>
      </c>
    </row>
    <row r="32" spans="1:61" s="369" customFormat="1" ht="12">
      <c r="A32" s="426" t="s">
        <v>242</v>
      </c>
      <c r="B32" s="427" t="s">
        <v>22</v>
      </c>
      <c r="C32" s="543">
        <f t="shared" si="0"/>
        <v>1.9443302048920096E-2</v>
      </c>
      <c r="D32" s="544">
        <f t="shared" si="1"/>
        <v>6.4766874323252566E-4</v>
      </c>
      <c r="E32" s="545">
        <f t="shared" si="1"/>
        <v>9.3324894755385628E-3</v>
      </c>
      <c r="F32" s="545">
        <f t="shared" si="1"/>
        <v>5.6987378698035995E-3</v>
      </c>
      <c r="G32" s="545">
        <f t="shared" si="1"/>
        <v>2.5392101064380598E-4</v>
      </c>
      <c r="H32" s="545">
        <f t="shared" si="1"/>
        <v>1.1206059639396472E-6</v>
      </c>
      <c r="I32" s="545">
        <f t="shared" si="1"/>
        <v>1.8940315986809555E-3</v>
      </c>
      <c r="J32" s="546">
        <f t="shared" si="1"/>
        <v>1.6153327450567061E-3</v>
      </c>
      <c r="K32" s="531"/>
      <c r="L32" s="532" t="s">
        <v>242</v>
      </c>
      <c r="M32" s="533" t="s">
        <v>22</v>
      </c>
      <c r="N32" s="534">
        <v>308930</v>
      </c>
      <c r="O32" s="535">
        <v>429</v>
      </c>
      <c r="P32" s="535">
        <v>120263</v>
      </c>
      <c r="Q32" s="535">
        <v>0</v>
      </c>
      <c r="R32" s="535">
        <v>0</v>
      </c>
      <c r="S32" s="535">
        <v>0</v>
      </c>
      <c r="T32" s="535">
        <v>0</v>
      </c>
      <c r="U32" s="535">
        <v>2722</v>
      </c>
      <c r="V32" s="534">
        <v>123414</v>
      </c>
      <c r="W32" s="534">
        <v>432344</v>
      </c>
      <c r="X32" s="535">
        <v>36125</v>
      </c>
      <c r="Y32" s="535">
        <v>36125</v>
      </c>
      <c r="Z32" s="536">
        <v>159539</v>
      </c>
      <c r="AA32" s="537">
        <v>468469</v>
      </c>
      <c r="AB32" s="495"/>
      <c r="AC32" s="538">
        <v>-15605</v>
      </c>
      <c r="AD32" s="535">
        <v>-224858</v>
      </c>
      <c r="AE32" s="535">
        <v>-137306</v>
      </c>
      <c r="AF32" s="535">
        <v>-6118</v>
      </c>
      <c r="AG32" s="535">
        <v>-27</v>
      </c>
      <c r="AH32" s="535">
        <v>-45635</v>
      </c>
      <c r="AI32" s="539">
        <v>-38920</v>
      </c>
      <c r="AJ32" s="540"/>
      <c r="AK32" s="541"/>
      <c r="AL32" s="426" t="s">
        <v>242</v>
      </c>
      <c r="AM32" s="427" t="s">
        <v>22</v>
      </c>
      <c r="AN32" s="428">
        <v>14625132</v>
      </c>
      <c r="AO32" s="429">
        <v>27464</v>
      </c>
      <c r="AP32" s="429">
        <v>7802797</v>
      </c>
      <c r="AQ32" s="429">
        <v>0</v>
      </c>
      <c r="AR32" s="429">
        <v>0</v>
      </c>
      <c r="AS32" s="429">
        <v>0</v>
      </c>
      <c r="AT32" s="429">
        <v>0</v>
      </c>
      <c r="AU32" s="429">
        <v>1130</v>
      </c>
      <c r="AV32" s="428">
        <v>7831391</v>
      </c>
      <c r="AW32" s="428">
        <v>22456523</v>
      </c>
      <c r="AX32" s="430">
        <v>1637584</v>
      </c>
      <c r="AY32" s="428">
        <v>1637584</v>
      </c>
      <c r="AZ32" s="428">
        <v>9468975</v>
      </c>
      <c r="BA32" s="429">
        <v>24094107</v>
      </c>
      <c r="BB32" s="431">
        <v>-2983378</v>
      </c>
      <c r="BC32" s="430">
        <v>-5869</v>
      </c>
      <c r="BD32" s="430">
        <v>-276324</v>
      </c>
      <c r="BE32" s="428">
        <v>-3265571</v>
      </c>
      <c r="BF32" s="428">
        <v>6203404</v>
      </c>
      <c r="BG32" s="430">
        <v>-4977455</v>
      </c>
      <c r="BH32" s="542">
        <v>-468469</v>
      </c>
      <c r="BI32" s="433">
        <v>15382612</v>
      </c>
    </row>
    <row r="33" spans="1:61" s="369" customFormat="1" ht="12">
      <c r="A33" s="426" t="s">
        <v>243</v>
      </c>
      <c r="B33" s="427" t="s">
        <v>23</v>
      </c>
      <c r="C33" s="543">
        <f t="shared" si="0"/>
        <v>4.6307119617785858E-2</v>
      </c>
      <c r="D33" s="544">
        <f t="shared" si="1"/>
        <v>5.9208019462438083E-5</v>
      </c>
      <c r="E33" s="545">
        <f t="shared" si="1"/>
        <v>3.2918486385086612E-2</v>
      </c>
      <c r="F33" s="545">
        <f t="shared" si="1"/>
        <v>3.7576574728141396E-3</v>
      </c>
      <c r="G33" s="545">
        <f t="shared" si="1"/>
        <v>6.3956385379722721E-3</v>
      </c>
      <c r="H33" s="545">
        <f t="shared" si="1"/>
        <v>0</v>
      </c>
      <c r="I33" s="545">
        <f t="shared" si="1"/>
        <v>2.5095993199871032E-3</v>
      </c>
      <c r="J33" s="546">
        <f t="shared" si="1"/>
        <v>6.6652988246328811E-4</v>
      </c>
      <c r="K33" s="531"/>
      <c r="L33" s="532" t="s">
        <v>243</v>
      </c>
      <c r="M33" s="533" t="s">
        <v>23</v>
      </c>
      <c r="N33" s="534">
        <v>78250</v>
      </c>
      <c r="O33" s="535">
        <v>0</v>
      </c>
      <c r="P33" s="535">
        <v>1</v>
      </c>
      <c r="Q33" s="535">
        <v>0</v>
      </c>
      <c r="R33" s="535">
        <v>0</v>
      </c>
      <c r="S33" s="535">
        <v>0</v>
      </c>
      <c r="T33" s="535">
        <v>0</v>
      </c>
      <c r="U33" s="535">
        <v>69</v>
      </c>
      <c r="V33" s="534">
        <v>70</v>
      </c>
      <c r="W33" s="534">
        <v>78320</v>
      </c>
      <c r="X33" s="535">
        <v>673</v>
      </c>
      <c r="Y33" s="535">
        <v>673</v>
      </c>
      <c r="Z33" s="536">
        <v>743</v>
      </c>
      <c r="AA33" s="537">
        <v>78993</v>
      </c>
      <c r="AB33" s="495"/>
      <c r="AC33" s="538">
        <v>-101</v>
      </c>
      <c r="AD33" s="535">
        <v>-56154</v>
      </c>
      <c r="AE33" s="535">
        <v>-6410</v>
      </c>
      <c r="AF33" s="535">
        <v>-10910</v>
      </c>
      <c r="AG33" s="535">
        <v>0</v>
      </c>
      <c r="AH33" s="535">
        <v>-4281</v>
      </c>
      <c r="AI33" s="539">
        <v>-1137</v>
      </c>
      <c r="AJ33" s="540"/>
      <c r="AK33" s="541"/>
      <c r="AL33" s="426" t="s">
        <v>243</v>
      </c>
      <c r="AM33" s="427" t="s">
        <v>23</v>
      </c>
      <c r="AN33" s="428">
        <v>1699895</v>
      </c>
      <c r="AO33" s="429">
        <v>545</v>
      </c>
      <c r="AP33" s="429">
        <v>-762</v>
      </c>
      <c r="AQ33" s="429">
        <v>0</v>
      </c>
      <c r="AR33" s="429">
        <v>0</v>
      </c>
      <c r="AS33" s="429">
        <v>0</v>
      </c>
      <c r="AT33" s="429">
        <v>0</v>
      </c>
      <c r="AU33" s="429">
        <v>-12769</v>
      </c>
      <c r="AV33" s="428">
        <v>-12986</v>
      </c>
      <c r="AW33" s="428">
        <v>1686909</v>
      </c>
      <c r="AX33" s="430">
        <v>18941</v>
      </c>
      <c r="AY33" s="428">
        <v>18941</v>
      </c>
      <c r="AZ33" s="428">
        <v>5955</v>
      </c>
      <c r="BA33" s="429">
        <v>1705850</v>
      </c>
      <c r="BB33" s="431">
        <v>-77478</v>
      </c>
      <c r="BC33" s="430">
        <v>-2273</v>
      </c>
      <c r="BD33" s="430">
        <v>-6380</v>
      </c>
      <c r="BE33" s="428">
        <v>-86131</v>
      </c>
      <c r="BF33" s="428">
        <v>-80176</v>
      </c>
      <c r="BG33" s="430">
        <v>-88726</v>
      </c>
      <c r="BH33" s="542">
        <v>-78993</v>
      </c>
      <c r="BI33" s="433">
        <v>1452000</v>
      </c>
    </row>
    <row r="34" spans="1:61" s="369" customFormat="1" ht="12">
      <c r="A34" s="426" t="s">
        <v>244</v>
      </c>
      <c r="B34" s="427" t="s">
        <v>24</v>
      </c>
      <c r="C34" s="543">
        <f t="shared" si="0"/>
        <v>3.0991639895507905E-2</v>
      </c>
      <c r="D34" s="544">
        <f t="shared" si="1"/>
        <v>1.3619209449440277E-4</v>
      </c>
      <c r="E34" s="545">
        <f t="shared" si="1"/>
        <v>2.4500575952549147E-2</v>
      </c>
      <c r="F34" s="545">
        <f t="shared" si="1"/>
        <v>1.0108896733499939E-4</v>
      </c>
      <c r="G34" s="545">
        <f t="shared" si="1"/>
        <v>3.7762657976632972E-4</v>
      </c>
      <c r="H34" s="545">
        <f t="shared" si="1"/>
        <v>1.7484572879015799E-5</v>
      </c>
      <c r="I34" s="545">
        <f t="shared" si="1"/>
        <v>1.64884211598167E-3</v>
      </c>
      <c r="J34" s="546">
        <f t="shared" si="1"/>
        <v>4.2098296125023405E-3</v>
      </c>
      <c r="K34" s="531"/>
      <c r="L34" s="532" t="s">
        <v>244</v>
      </c>
      <c r="M34" s="533" t="s">
        <v>24</v>
      </c>
      <c r="N34" s="534">
        <v>352546</v>
      </c>
      <c r="O34" s="535">
        <v>3430</v>
      </c>
      <c r="P34" s="535">
        <v>66216</v>
      </c>
      <c r="Q34" s="535">
        <v>108</v>
      </c>
      <c r="R34" s="535">
        <v>0</v>
      </c>
      <c r="S34" s="535">
        <v>0</v>
      </c>
      <c r="T34" s="535">
        <v>0</v>
      </c>
      <c r="U34" s="535">
        <v>505</v>
      </c>
      <c r="V34" s="534">
        <v>70259</v>
      </c>
      <c r="W34" s="534">
        <v>422805</v>
      </c>
      <c r="X34" s="535">
        <v>39821</v>
      </c>
      <c r="Y34" s="535">
        <v>39821</v>
      </c>
      <c r="Z34" s="536">
        <v>110080</v>
      </c>
      <c r="AA34" s="537">
        <v>462626</v>
      </c>
      <c r="AB34" s="495"/>
      <c r="AC34" s="538">
        <v>-2033</v>
      </c>
      <c r="AD34" s="535">
        <v>-365731</v>
      </c>
      <c r="AE34" s="535">
        <v>-1509</v>
      </c>
      <c r="AF34" s="535">
        <v>-5637</v>
      </c>
      <c r="AG34" s="535">
        <v>-261</v>
      </c>
      <c r="AH34" s="535">
        <v>-24613</v>
      </c>
      <c r="AI34" s="539">
        <v>-62842</v>
      </c>
      <c r="AJ34" s="540"/>
      <c r="AK34" s="541"/>
      <c r="AL34" s="426" t="s">
        <v>244</v>
      </c>
      <c r="AM34" s="427" t="s">
        <v>24</v>
      </c>
      <c r="AN34" s="428">
        <v>12057338</v>
      </c>
      <c r="AO34" s="429">
        <v>39535</v>
      </c>
      <c r="AP34" s="429">
        <v>891775</v>
      </c>
      <c r="AQ34" s="429">
        <v>10638</v>
      </c>
      <c r="AR34" s="429">
        <v>0</v>
      </c>
      <c r="AS34" s="429">
        <v>0</v>
      </c>
      <c r="AT34" s="429">
        <v>-680</v>
      </c>
      <c r="AU34" s="429">
        <v>-18131</v>
      </c>
      <c r="AV34" s="428">
        <v>923137</v>
      </c>
      <c r="AW34" s="428">
        <v>12980475</v>
      </c>
      <c r="AX34" s="430">
        <v>1946970</v>
      </c>
      <c r="AY34" s="428">
        <v>1946970</v>
      </c>
      <c r="AZ34" s="428">
        <v>2870107</v>
      </c>
      <c r="BA34" s="429">
        <v>14927445</v>
      </c>
      <c r="BB34" s="431">
        <v>-959465</v>
      </c>
      <c r="BC34" s="430">
        <v>-24563</v>
      </c>
      <c r="BD34" s="430">
        <v>-78720</v>
      </c>
      <c r="BE34" s="428">
        <v>-1062748</v>
      </c>
      <c r="BF34" s="428">
        <v>1807359</v>
      </c>
      <c r="BG34" s="430">
        <v>-2575305</v>
      </c>
      <c r="BH34" s="542">
        <v>-462626</v>
      </c>
      <c r="BI34" s="433">
        <v>10826766</v>
      </c>
    </row>
    <row r="35" spans="1:61" s="369" customFormat="1" ht="12">
      <c r="A35" s="426" t="s">
        <v>245</v>
      </c>
      <c r="B35" s="427" t="s">
        <v>25</v>
      </c>
      <c r="C35" s="543">
        <f t="shared" si="0"/>
        <v>2.8758235958243918E-2</v>
      </c>
      <c r="D35" s="544">
        <f t="shared" si="1"/>
        <v>9.895072798257115E-5</v>
      </c>
      <c r="E35" s="545">
        <f t="shared" si="1"/>
        <v>2.2992994776640793E-2</v>
      </c>
      <c r="F35" s="545">
        <f t="shared" si="1"/>
        <v>1.7110777687005141E-3</v>
      </c>
      <c r="G35" s="545">
        <f t="shared" si="1"/>
        <v>3.7683892041939337E-4</v>
      </c>
      <c r="H35" s="545">
        <f t="shared" si="1"/>
        <v>7.8296875841996527E-5</v>
      </c>
      <c r="I35" s="545">
        <f t="shared" si="1"/>
        <v>1.8838190775125928E-3</v>
      </c>
      <c r="J35" s="546">
        <f t="shared" si="1"/>
        <v>1.6162578111460579E-3</v>
      </c>
      <c r="K35" s="531"/>
      <c r="L35" s="547" t="s">
        <v>245</v>
      </c>
      <c r="M35" s="548" t="s">
        <v>25</v>
      </c>
      <c r="N35" s="549">
        <v>103657</v>
      </c>
      <c r="O35" s="550">
        <v>246</v>
      </c>
      <c r="P35" s="550">
        <v>12216</v>
      </c>
      <c r="Q35" s="550">
        <v>0</v>
      </c>
      <c r="R35" s="550">
        <v>0</v>
      </c>
      <c r="S35" s="550">
        <v>0</v>
      </c>
      <c r="T35" s="550">
        <v>0</v>
      </c>
      <c r="U35" s="550">
        <v>144</v>
      </c>
      <c r="V35" s="549">
        <v>12606</v>
      </c>
      <c r="W35" s="549">
        <v>116263</v>
      </c>
      <c r="X35" s="550">
        <v>36900</v>
      </c>
      <c r="Y35" s="550">
        <v>36900</v>
      </c>
      <c r="Z35" s="551">
        <v>49506</v>
      </c>
      <c r="AA35" s="552">
        <v>153163</v>
      </c>
      <c r="AB35" s="495"/>
      <c r="AC35" s="538">
        <v>-527</v>
      </c>
      <c r="AD35" s="535">
        <v>-122458</v>
      </c>
      <c r="AE35" s="535">
        <v>-9113</v>
      </c>
      <c r="AF35" s="535">
        <v>-2007</v>
      </c>
      <c r="AG35" s="535">
        <v>-417</v>
      </c>
      <c r="AH35" s="535">
        <v>-10033</v>
      </c>
      <c r="AI35" s="539">
        <v>-8608</v>
      </c>
      <c r="AJ35" s="540"/>
      <c r="AK35" s="541"/>
      <c r="AL35" s="444" t="s">
        <v>245</v>
      </c>
      <c r="AM35" s="445" t="s">
        <v>25</v>
      </c>
      <c r="AN35" s="446">
        <v>3152189</v>
      </c>
      <c r="AO35" s="447">
        <v>18090</v>
      </c>
      <c r="AP35" s="447">
        <v>1160025</v>
      </c>
      <c r="AQ35" s="447">
        <v>0</v>
      </c>
      <c r="AR35" s="447">
        <v>0</v>
      </c>
      <c r="AS35" s="447">
        <v>0</v>
      </c>
      <c r="AT35" s="447">
        <v>0</v>
      </c>
      <c r="AU35" s="447">
        <v>-10478</v>
      </c>
      <c r="AV35" s="446">
        <v>1167637</v>
      </c>
      <c r="AW35" s="446">
        <v>4319826</v>
      </c>
      <c r="AX35" s="448">
        <v>1006057</v>
      </c>
      <c r="AY35" s="446">
        <v>1006057</v>
      </c>
      <c r="AZ35" s="446">
        <v>2173694</v>
      </c>
      <c r="BA35" s="447">
        <v>5325883</v>
      </c>
      <c r="BB35" s="449">
        <v>-793077</v>
      </c>
      <c r="BC35" s="448">
        <v>-31260</v>
      </c>
      <c r="BD35" s="448">
        <v>-65916</v>
      </c>
      <c r="BE35" s="446">
        <v>-890253</v>
      </c>
      <c r="BF35" s="446">
        <v>1283441</v>
      </c>
      <c r="BG35" s="448">
        <v>-1111246</v>
      </c>
      <c r="BH35" s="553">
        <v>-153163</v>
      </c>
      <c r="BI35" s="451">
        <v>3171221</v>
      </c>
    </row>
    <row r="36" spans="1:61" s="369" customFormat="1" ht="12">
      <c r="A36" s="426" t="s">
        <v>246</v>
      </c>
      <c r="B36" s="427" t="s">
        <v>399</v>
      </c>
      <c r="C36" s="543">
        <f t="shared" si="0"/>
        <v>1.7091534353111022E-2</v>
      </c>
      <c r="D36" s="544">
        <f t="shared" si="1"/>
        <v>1.19049461479761E-5</v>
      </c>
      <c r="E36" s="545">
        <f t="shared" si="1"/>
        <v>1.3535923770248825E-2</v>
      </c>
      <c r="F36" s="545">
        <f t="shared" si="1"/>
        <v>4.1230796825823894E-4</v>
      </c>
      <c r="G36" s="545">
        <f t="shared" si="1"/>
        <v>2.7302009832691856E-4</v>
      </c>
      <c r="H36" s="545">
        <f t="shared" si="1"/>
        <v>9.0477590724618358E-5</v>
      </c>
      <c r="I36" s="545">
        <f t="shared" si="1"/>
        <v>1.0095394333483733E-3</v>
      </c>
      <c r="J36" s="546">
        <f t="shared" si="1"/>
        <v>1.75836054605607E-3</v>
      </c>
      <c r="K36" s="531"/>
      <c r="L36" s="532" t="s">
        <v>246</v>
      </c>
      <c r="M36" s="533" t="s">
        <v>399</v>
      </c>
      <c r="N36" s="534">
        <v>8886</v>
      </c>
      <c r="O36" s="535">
        <v>1074</v>
      </c>
      <c r="P36" s="535">
        <v>32249</v>
      </c>
      <c r="Q36" s="535">
        <v>0</v>
      </c>
      <c r="R36" s="535">
        <v>0</v>
      </c>
      <c r="S36" s="535">
        <v>0</v>
      </c>
      <c r="T36" s="535">
        <v>0</v>
      </c>
      <c r="U36" s="535">
        <v>0</v>
      </c>
      <c r="V36" s="534">
        <v>33323</v>
      </c>
      <c r="W36" s="534">
        <v>42209</v>
      </c>
      <c r="X36" s="535">
        <v>861</v>
      </c>
      <c r="Y36" s="535">
        <v>861</v>
      </c>
      <c r="Z36" s="536">
        <v>34184</v>
      </c>
      <c r="AA36" s="537">
        <v>43070</v>
      </c>
      <c r="AB36" s="495"/>
      <c r="AC36" s="538">
        <v>-30</v>
      </c>
      <c r="AD36" s="535">
        <v>-34110</v>
      </c>
      <c r="AE36" s="535">
        <v>-1039</v>
      </c>
      <c r="AF36" s="535">
        <v>-688</v>
      </c>
      <c r="AG36" s="535">
        <v>-228</v>
      </c>
      <c r="AH36" s="535">
        <v>-2544</v>
      </c>
      <c r="AI36" s="539">
        <v>-4431</v>
      </c>
      <c r="AJ36" s="540"/>
      <c r="AK36" s="541"/>
      <c r="AL36" s="426" t="s">
        <v>246</v>
      </c>
      <c r="AM36" s="427" t="s">
        <v>399</v>
      </c>
      <c r="AN36" s="428">
        <v>363121</v>
      </c>
      <c r="AO36" s="429">
        <v>67266</v>
      </c>
      <c r="AP36" s="429">
        <v>2055139</v>
      </c>
      <c r="AQ36" s="429">
        <v>0</v>
      </c>
      <c r="AR36" s="429">
        <v>0</v>
      </c>
      <c r="AS36" s="429">
        <v>0</v>
      </c>
      <c r="AT36" s="429">
        <v>0</v>
      </c>
      <c r="AU36" s="429">
        <v>-1313</v>
      </c>
      <c r="AV36" s="428">
        <v>2121092</v>
      </c>
      <c r="AW36" s="428">
        <v>2484213</v>
      </c>
      <c r="AX36" s="430">
        <v>35748</v>
      </c>
      <c r="AY36" s="428">
        <v>35748</v>
      </c>
      <c r="AZ36" s="428">
        <v>2156840</v>
      </c>
      <c r="BA36" s="429">
        <v>2519961</v>
      </c>
      <c r="BB36" s="431">
        <v>-957210</v>
      </c>
      <c r="BC36" s="430">
        <v>-80408</v>
      </c>
      <c r="BD36" s="430">
        <v>-73381</v>
      </c>
      <c r="BE36" s="428">
        <v>-1110999</v>
      </c>
      <c r="BF36" s="428">
        <v>1045841</v>
      </c>
      <c r="BG36" s="430">
        <v>-1022560</v>
      </c>
      <c r="BH36" s="542">
        <v>-43070</v>
      </c>
      <c r="BI36" s="433">
        <v>343332</v>
      </c>
    </row>
    <row r="37" spans="1:61" s="369" customFormat="1" ht="12">
      <c r="A37" s="426" t="s">
        <v>247</v>
      </c>
      <c r="B37" s="427" t="s">
        <v>26</v>
      </c>
      <c r="C37" s="543">
        <f t="shared" si="0"/>
        <v>5.1466871539460092E-2</v>
      </c>
      <c r="D37" s="544">
        <f t="shared" si="1"/>
        <v>2.5061594298884677E-4</v>
      </c>
      <c r="E37" s="545">
        <f t="shared" si="1"/>
        <v>3.7306275995443346E-2</v>
      </c>
      <c r="F37" s="545">
        <f t="shared" si="1"/>
        <v>2.9083105942194084E-3</v>
      </c>
      <c r="G37" s="545">
        <f t="shared" si="1"/>
        <v>1.8062362571860016E-3</v>
      </c>
      <c r="H37" s="545">
        <f t="shared" si="1"/>
        <v>3.020107558216547E-5</v>
      </c>
      <c r="I37" s="545">
        <f t="shared" si="1"/>
        <v>2.9024823164754813E-3</v>
      </c>
      <c r="J37" s="546">
        <f t="shared" si="1"/>
        <v>6.2627493575648395E-3</v>
      </c>
      <c r="K37" s="531"/>
      <c r="L37" s="532" t="s">
        <v>247</v>
      </c>
      <c r="M37" s="533" t="s">
        <v>26</v>
      </c>
      <c r="N37" s="534">
        <v>73340</v>
      </c>
      <c r="O37" s="535">
        <v>625</v>
      </c>
      <c r="P37" s="535">
        <v>2175</v>
      </c>
      <c r="Q37" s="535">
        <v>0</v>
      </c>
      <c r="R37" s="535">
        <v>0</v>
      </c>
      <c r="S37" s="535">
        <v>0</v>
      </c>
      <c r="T37" s="535">
        <v>0</v>
      </c>
      <c r="U37" s="535">
        <v>638</v>
      </c>
      <c r="V37" s="534">
        <v>3438</v>
      </c>
      <c r="W37" s="534">
        <v>76778</v>
      </c>
      <c r="X37" s="535">
        <v>20358</v>
      </c>
      <c r="Y37" s="535">
        <v>20358</v>
      </c>
      <c r="Z37" s="536">
        <v>23796</v>
      </c>
      <c r="AA37" s="537">
        <v>97136</v>
      </c>
      <c r="AB37" s="495"/>
      <c r="AC37" s="538">
        <v>-473</v>
      </c>
      <c r="AD37" s="535">
        <v>-70410</v>
      </c>
      <c r="AE37" s="535">
        <v>-5489</v>
      </c>
      <c r="AF37" s="535">
        <v>-3409</v>
      </c>
      <c r="AG37" s="535">
        <v>-57</v>
      </c>
      <c r="AH37" s="535">
        <v>-5478</v>
      </c>
      <c r="AI37" s="539">
        <v>-11820</v>
      </c>
      <c r="AJ37" s="540"/>
      <c r="AK37" s="541"/>
      <c r="AL37" s="426" t="s">
        <v>247</v>
      </c>
      <c r="AM37" s="427" t="s">
        <v>26</v>
      </c>
      <c r="AN37" s="428">
        <v>1424982</v>
      </c>
      <c r="AO37" s="429">
        <v>30424</v>
      </c>
      <c r="AP37" s="429">
        <v>103710</v>
      </c>
      <c r="AQ37" s="429">
        <v>0</v>
      </c>
      <c r="AR37" s="429">
        <v>0</v>
      </c>
      <c r="AS37" s="429">
        <v>0</v>
      </c>
      <c r="AT37" s="429">
        <v>0</v>
      </c>
      <c r="AU37" s="429">
        <v>-18896</v>
      </c>
      <c r="AV37" s="428">
        <v>115238</v>
      </c>
      <c r="AW37" s="428">
        <v>1540220</v>
      </c>
      <c r="AX37" s="430">
        <v>347130</v>
      </c>
      <c r="AY37" s="428">
        <v>347130</v>
      </c>
      <c r="AZ37" s="428">
        <v>462368</v>
      </c>
      <c r="BA37" s="429">
        <v>1887350</v>
      </c>
      <c r="BB37" s="431">
        <v>-243697</v>
      </c>
      <c r="BC37" s="430">
        <v>-1572</v>
      </c>
      <c r="BD37" s="430">
        <v>-19565</v>
      </c>
      <c r="BE37" s="428">
        <v>-264834</v>
      </c>
      <c r="BF37" s="428">
        <v>197534</v>
      </c>
      <c r="BG37" s="430">
        <v>-287343</v>
      </c>
      <c r="BH37" s="542">
        <v>-97136</v>
      </c>
      <c r="BI37" s="433">
        <v>1238037</v>
      </c>
    </row>
    <row r="38" spans="1:61" s="369" customFormat="1" ht="12">
      <c r="A38" s="426" t="s">
        <v>248</v>
      </c>
      <c r="B38" s="453" t="s">
        <v>27</v>
      </c>
      <c r="C38" s="543">
        <f t="shared" si="0"/>
        <v>5.9976294867434644E-2</v>
      </c>
      <c r="D38" s="544">
        <f t="shared" ref="D38:J69" si="2">IF($C38=0,0,$AA38*AC38/SUM($AC38:$AI38)/$BA38)</f>
        <v>3.1975260001754105E-4</v>
      </c>
      <c r="E38" s="545">
        <f t="shared" si="2"/>
        <v>4.8012378797130863E-2</v>
      </c>
      <c r="F38" s="545">
        <f t="shared" si="2"/>
        <v>5.9710979941366774E-3</v>
      </c>
      <c r="G38" s="545">
        <f t="shared" si="2"/>
        <v>2.3952576537857417E-3</v>
      </c>
      <c r="H38" s="545">
        <f t="shared" si="2"/>
        <v>0</v>
      </c>
      <c r="I38" s="545">
        <f t="shared" si="2"/>
        <v>2.9357852648214128E-3</v>
      </c>
      <c r="J38" s="546">
        <f t="shared" si="2"/>
        <v>3.4202255754240844E-4</v>
      </c>
      <c r="K38" s="531"/>
      <c r="L38" s="532" t="s">
        <v>248</v>
      </c>
      <c r="M38" s="554" t="s">
        <v>27</v>
      </c>
      <c r="N38" s="534">
        <v>209986</v>
      </c>
      <c r="O38" s="535">
        <v>0</v>
      </c>
      <c r="P38" s="535">
        <v>177</v>
      </c>
      <c r="Q38" s="535">
        <v>0</v>
      </c>
      <c r="R38" s="535">
        <v>0</v>
      </c>
      <c r="S38" s="535">
        <v>0</v>
      </c>
      <c r="T38" s="535">
        <v>0</v>
      </c>
      <c r="U38" s="535">
        <v>614</v>
      </c>
      <c r="V38" s="534">
        <v>791</v>
      </c>
      <c r="W38" s="534">
        <v>210777</v>
      </c>
      <c r="X38" s="535">
        <v>7368</v>
      </c>
      <c r="Y38" s="535">
        <v>7368</v>
      </c>
      <c r="Z38" s="536">
        <v>8159</v>
      </c>
      <c r="AA38" s="537">
        <v>218145</v>
      </c>
      <c r="AB38" s="495"/>
      <c r="AC38" s="538">
        <v>-1163</v>
      </c>
      <c r="AD38" s="535">
        <v>-174630</v>
      </c>
      <c r="AE38" s="535">
        <v>-21718</v>
      </c>
      <c r="AF38" s="535">
        <v>-8712</v>
      </c>
      <c r="AG38" s="535">
        <v>0</v>
      </c>
      <c r="AH38" s="535">
        <v>-10678</v>
      </c>
      <c r="AI38" s="539">
        <v>-1244</v>
      </c>
      <c r="AJ38" s="540"/>
      <c r="AK38" s="541"/>
      <c r="AL38" s="426" t="s">
        <v>248</v>
      </c>
      <c r="AM38" s="453" t="s">
        <v>27</v>
      </c>
      <c r="AN38" s="428">
        <v>3576485</v>
      </c>
      <c r="AO38" s="429">
        <v>0</v>
      </c>
      <c r="AP38" s="429">
        <v>2794</v>
      </c>
      <c r="AQ38" s="429">
        <v>0</v>
      </c>
      <c r="AR38" s="429">
        <v>0</v>
      </c>
      <c r="AS38" s="429">
        <v>0</v>
      </c>
      <c r="AT38" s="429">
        <v>0</v>
      </c>
      <c r="AU38" s="429">
        <v>-294</v>
      </c>
      <c r="AV38" s="428">
        <v>2500</v>
      </c>
      <c r="AW38" s="428">
        <v>3578985</v>
      </c>
      <c r="AX38" s="430">
        <v>58202</v>
      </c>
      <c r="AY38" s="428">
        <v>58202</v>
      </c>
      <c r="AZ38" s="428">
        <v>60702</v>
      </c>
      <c r="BA38" s="429">
        <v>3637187</v>
      </c>
      <c r="BB38" s="431">
        <v>-16814</v>
      </c>
      <c r="BC38" s="430">
        <v>-91</v>
      </c>
      <c r="BD38" s="430">
        <v>-1352</v>
      </c>
      <c r="BE38" s="428">
        <v>-18257</v>
      </c>
      <c r="BF38" s="428">
        <v>42445</v>
      </c>
      <c r="BG38" s="430">
        <v>-734024</v>
      </c>
      <c r="BH38" s="542">
        <v>-218145</v>
      </c>
      <c r="BI38" s="433">
        <v>2666761</v>
      </c>
    </row>
    <row r="39" spans="1:61" s="369" customFormat="1" ht="12">
      <c r="A39" s="426" t="s">
        <v>249</v>
      </c>
      <c r="B39" s="427" t="s">
        <v>28</v>
      </c>
      <c r="C39" s="543">
        <f t="shared" si="0"/>
        <v>3.2556072735334354E-2</v>
      </c>
      <c r="D39" s="544">
        <f t="shared" si="2"/>
        <v>3.6949129799375947E-5</v>
      </c>
      <c r="E39" s="545">
        <f t="shared" si="2"/>
        <v>2.6382651022275463E-2</v>
      </c>
      <c r="F39" s="545">
        <f t="shared" si="2"/>
        <v>1.900935493625789E-3</v>
      </c>
      <c r="G39" s="545">
        <f t="shared" si="2"/>
        <v>1.557697524700007E-3</v>
      </c>
      <c r="H39" s="545">
        <f t="shared" si="2"/>
        <v>7.7787641682896738E-6</v>
      </c>
      <c r="I39" s="545">
        <f t="shared" si="2"/>
        <v>1.9067695667520062E-3</v>
      </c>
      <c r="J39" s="546">
        <f t="shared" si="2"/>
        <v>7.6329123401342423E-4</v>
      </c>
      <c r="K39" s="531"/>
      <c r="L39" s="532" t="s">
        <v>249</v>
      </c>
      <c r="M39" s="533" t="s">
        <v>28</v>
      </c>
      <c r="N39" s="534">
        <v>25061</v>
      </c>
      <c r="O39" s="535">
        <v>146</v>
      </c>
      <c r="P39" s="535">
        <v>1146</v>
      </c>
      <c r="Q39" s="535">
        <v>0</v>
      </c>
      <c r="R39" s="535">
        <v>0</v>
      </c>
      <c r="S39" s="535">
        <v>0</v>
      </c>
      <c r="T39" s="535">
        <v>0</v>
      </c>
      <c r="U39" s="535">
        <v>317</v>
      </c>
      <c r="V39" s="534">
        <v>1609</v>
      </c>
      <c r="W39" s="534">
        <v>26670</v>
      </c>
      <c r="X39" s="535">
        <v>6812</v>
      </c>
      <c r="Y39" s="535">
        <v>6812</v>
      </c>
      <c r="Z39" s="536">
        <v>8421</v>
      </c>
      <c r="AA39" s="537">
        <v>33482</v>
      </c>
      <c r="AB39" s="495"/>
      <c r="AC39" s="538">
        <v>-38</v>
      </c>
      <c r="AD39" s="535">
        <v>-27133</v>
      </c>
      <c r="AE39" s="535">
        <v>-1955</v>
      </c>
      <c r="AF39" s="535">
        <v>-1602</v>
      </c>
      <c r="AG39" s="535">
        <v>-8</v>
      </c>
      <c r="AH39" s="535">
        <v>-1961</v>
      </c>
      <c r="AI39" s="539">
        <v>-785</v>
      </c>
      <c r="AJ39" s="540"/>
      <c r="AK39" s="541"/>
      <c r="AL39" s="426" t="s">
        <v>249</v>
      </c>
      <c r="AM39" s="427" t="s">
        <v>28</v>
      </c>
      <c r="AN39" s="428">
        <v>758824</v>
      </c>
      <c r="AO39" s="429">
        <v>8088</v>
      </c>
      <c r="AP39" s="429">
        <v>63520</v>
      </c>
      <c r="AQ39" s="429">
        <v>0</v>
      </c>
      <c r="AR39" s="429">
        <v>0</v>
      </c>
      <c r="AS39" s="429">
        <v>0</v>
      </c>
      <c r="AT39" s="429">
        <v>0</v>
      </c>
      <c r="AU39" s="429">
        <v>2010</v>
      </c>
      <c r="AV39" s="428">
        <v>73618</v>
      </c>
      <c r="AW39" s="428">
        <v>832442</v>
      </c>
      <c r="AX39" s="430">
        <v>195999</v>
      </c>
      <c r="AY39" s="428">
        <v>195999</v>
      </c>
      <c r="AZ39" s="428">
        <v>269617</v>
      </c>
      <c r="BA39" s="429">
        <v>1028441</v>
      </c>
      <c r="BB39" s="431">
        <v>-127047</v>
      </c>
      <c r="BC39" s="430">
        <v>-1056</v>
      </c>
      <c r="BD39" s="430">
        <v>-10147</v>
      </c>
      <c r="BE39" s="428">
        <v>-138250</v>
      </c>
      <c r="BF39" s="428">
        <v>131367</v>
      </c>
      <c r="BG39" s="430">
        <v>-187627</v>
      </c>
      <c r="BH39" s="542">
        <v>-33482</v>
      </c>
      <c r="BI39" s="433">
        <v>669082</v>
      </c>
    </row>
    <row r="40" spans="1:61" s="369" customFormat="1" ht="12">
      <c r="A40" s="426" t="s">
        <v>250</v>
      </c>
      <c r="B40" s="427" t="s">
        <v>29</v>
      </c>
      <c r="C40" s="543">
        <f t="shared" si="0"/>
        <v>5.085362244341636E-2</v>
      </c>
      <c r="D40" s="544">
        <f t="shared" si="2"/>
        <v>1.5732822406031434E-4</v>
      </c>
      <c r="E40" s="545">
        <f t="shared" si="2"/>
        <v>3.902440924030718E-2</v>
      </c>
      <c r="F40" s="545">
        <f t="shared" si="2"/>
        <v>2.4716887081950869E-3</v>
      </c>
      <c r="G40" s="545">
        <f t="shared" si="2"/>
        <v>1.5530320731498356E-3</v>
      </c>
      <c r="H40" s="545">
        <f t="shared" si="2"/>
        <v>1.0125083726653893E-5</v>
      </c>
      <c r="I40" s="545">
        <f t="shared" si="2"/>
        <v>2.8420331168123123E-3</v>
      </c>
      <c r="J40" s="546">
        <f t="shared" si="2"/>
        <v>4.7950059971649762E-3</v>
      </c>
      <c r="K40" s="531"/>
      <c r="L40" s="532" t="s">
        <v>250</v>
      </c>
      <c r="M40" s="533" t="s">
        <v>29</v>
      </c>
      <c r="N40" s="534">
        <v>98248</v>
      </c>
      <c r="O40" s="535">
        <v>146</v>
      </c>
      <c r="P40" s="535">
        <v>4592</v>
      </c>
      <c r="Q40" s="535">
        <v>0</v>
      </c>
      <c r="R40" s="535">
        <v>0</v>
      </c>
      <c r="S40" s="535">
        <v>0</v>
      </c>
      <c r="T40" s="535">
        <v>0</v>
      </c>
      <c r="U40" s="535">
        <v>99</v>
      </c>
      <c r="V40" s="534">
        <v>4837</v>
      </c>
      <c r="W40" s="534">
        <v>103085</v>
      </c>
      <c r="X40" s="535">
        <v>27501</v>
      </c>
      <c r="Y40" s="535">
        <v>27501</v>
      </c>
      <c r="Z40" s="536">
        <v>32338</v>
      </c>
      <c r="AA40" s="537">
        <v>130586</v>
      </c>
      <c r="AB40" s="495"/>
      <c r="AC40" s="538">
        <v>-404</v>
      </c>
      <c r="AD40" s="535">
        <v>-100210</v>
      </c>
      <c r="AE40" s="535">
        <v>-6347</v>
      </c>
      <c r="AF40" s="535">
        <v>-3988</v>
      </c>
      <c r="AG40" s="535">
        <v>-26</v>
      </c>
      <c r="AH40" s="535">
        <v>-7298</v>
      </c>
      <c r="AI40" s="539">
        <v>-12313</v>
      </c>
      <c r="AJ40" s="540"/>
      <c r="AK40" s="541"/>
      <c r="AL40" s="426" t="s">
        <v>250</v>
      </c>
      <c r="AM40" s="427" t="s">
        <v>29</v>
      </c>
      <c r="AN40" s="428">
        <v>1931306</v>
      </c>
      <c r="AO40" s="429">
        <v>5047</v>
      </c>
      <c r="AP40" s="429">
        <v>157061</v>
      </c>
      <c r="AQ40" s="429">
        <v>0</v>
      </c>
      <c r="AR40" s="429">
        <v>0</v>
      </c>
      <c r="AS40" s="429">
        <v>0</v>
      </c>
      <c r="AT40" s="429">
        <v>0</v>
      </c>
      <c r="AU40" s="429">
        <v>-36839</v>
      </c>
      <c r="AV40" s="428">
        <v>125269</v>
      </c>
      <c r="AW40" s="428">
        <v>2056575</v>
      </c>
      <c r="AX40" s="430">
        <v>511305</v>
      </c>
      <c r="AY40" s="428">
        <v>511305</v>
      </c>
      <c r="AZ40" s="428">
        <v>636574</v>
      </c>
      <c r="BA40" s="429">
        <v>2567880</v>
      </c>
      <c r="BB40" s="431">
        <v>-293714</v>
      </c>
      <c r="BC40" s="430">
        <v>-1503</v>
      </c>
      <c r="BD40" s="430">
        <v>-23617</v>
      </c>
      <c r="BE40" s="428">
        <v>-318834</v>
      </c>
      <c r="BF40" s="428">
        <v>317740</v>
      </c>
      <c r="BG40" s="430">
        <v>-381722</v>
      </c>
      <c r="BH40" s="542">
        <v>-130586</v>
      </c>
      <c r="BI40" s="433">
        <v>1736738</v>
      </c>
    </row>
    <row r="41" spans="1:61" s="369" customFormat="1" ht="12">
      <c r="A41" s="426" t="s">
        <v>251</v>
      </c>
      <c r="B41" s="427" t="s">
        <v>30</v>
      </c>
      <c r="C41" s="543">
        <f t="shared" si="0"/>
        <v>1.085343782447154E-2</v>
      </c>
      <c r="D41" s="544">
        <f t="shared" si="2"/>
        <v>2.7990878841328258E-5</v>
      </c>
      <c r="E41" s="545">
        <f t="shared" si="2"/>
        <v>7.505016219950901E-3</v>
      </c>
      <c r="F41" s="545">
        <f t="shared" si="2"/>
        <v>4.9548944799849442E-4</v>
      </c>
      <c r="G41" s="545">
        <f t="shared" si="2"/>
        <v>1.2522610268540419E-3</v>
      </c>
      <c r="H41" s="545">
        <f t="shared" si="2"/>
        <v>0</v>
      </c>
      <c r="I41" s="545">
        <f t="shared" si="2"/>
        <v>5.5788366156116426E-4</v>
      </c>
      <c r="J41" s="546">
        <f t="shared" si="2"/>
        <v>1.0147965892656099E-3</v>
      </c>
      <c r="K41" s="531"/>
      <c r="L41" s="555" t="s">
        <v>251</v>
      </c>
      <c r="M41" s="556" t="s">
        <v>30</v>
      </c>
      <c r="N41" s="557">
        <v>104701</v>
      </c>
      <c r="O41" s="558">
        <v>0</v>
      </c>
      <c r="P41" s="558">
        <v>0</v>
      </c>
      <c r="Q41" s="558">
        <v>0</v>
      </c>
      <c r="R41" s="558">
        <v>0</v>
      </c>
      <c r="S41" s="558">
        <v>0</v>
      </c>
      <c r="T41" s="558">
        <v>0</v>
      </c>
      <c r="U41" s="558">
        <v>2</v>
      </c>
      <c r="V41" s="557">
        <v>2</v>
      </c>
      <c r="W41" s="557">
        <v>104703</v>
      </c>
      <c r="X41" s="558">
        <v>1928</v>
      </c>
      <c r="Y41" s="558">
        <v>1928</v>
      </c>
      <c r="Z41" s="559">
        <v>1930</v>
      </c>
      <c r="AA41" s="560">
        <v>106631</v>
      </c>
      <c r="AB41" s="495"/>
      <c r="AC41" s="538">
        <v>-275</v>
      </c>
      <c r="AD41" s="535">
        <v>-73734</v>
      </c>
      <c r="AE41" s="535">
        <v>-4868</v>
      </c>
      <c r="AF41" s="535">
        <v>-12303</v>
      </c>
      <c r="AG41" s="535">
        <v>0</v>
      </c>
      <c r="AH41" s="535">
        <v>-5481</v>
      </c>
      <c r="AI41" s="539">
        <v>-9970</v>
      </c>
      <c r="AJ41" s="540"/>
      <c r="AK41" s="541"/>
      <c r="AL41" s="459" t="s">
        <v>251</v>
      </c>
      <c r="AM41" s="460" t="s">
        <v>30</v>
      </c>
      <c r="AN41" s="461">
        <v>9675624</v>
      </c>
      <c r="AO41" s="462">
        <v>0</v>
      </c>
      <c r="AP41" s="462">
        <v>-34627</v>
      </c>
      <c r="AQ41" s="462">
        <v>0</v>
      </c>
      <c r="AR41" s="462">
        <v>0</v>
      </c>
      <c r="AS41" s="462">
        <v>-28047</v>
      </c>
      <c r="AT41" s="462">
        <v>-168467</v>
      </c>
      <c r="AU41" s="462">
        <v>-2393</v>
      </c>
      <c r="AV41" s="461">
        <v>-233534</v>
      </c>
      <c r="AW41" s="461">
        <v>9442090</v>
      </c>
      <c r="AX41" s="463">
        <v>382539</v>
      </c>
      <c r="AY41" s="461">
        <v>382539</v>
      </c>
      <c r="AZ41" s="461">
        <v>149005</v>
      </c>
      <c r="BA41" s="462">
        <v>9824629</v>
      </c>
      <c r="BB41" s="464">
        <v>-316641</v>
      </c>
      <c r="BC41" s="463">
        <v>-2303</v>
      </c>
      <c r="BD41" s="463">
        <v>-25516</v>
      </c>
      <c r="BE41" s="461">
        <v>-344460</v>
      </c>
      <c r="BF41" s="461">
        <v>-195455</v>
      </c>
      <c r="BG41" s="463">
        <v>-70867</v>
      </c>
      <c r="BH41" s="561">
        <v>-106631</v>
      </c>
      <c r="BI41" s="466">
        <v>9302671</v>
      </c>
    </row>
    <row r="42" spans="1:61" s="369" customFormat="1" ht="12">
      <c r="A42" s="426" t="s">
        <v>252</v>
      </c>
      <c r="B42" s="453" t="s">
        <v>31</v>
      </c>
      <c r="C42" s="543">
        <f t="shared" si="0"/>
        <v>3.5179719232317677E-2</v>
      </c>
      <c r="D42" s="544">
        <f t="shared" si="2"/>
        <v>1.3969859546309542E-5</v>
      </c>
      <c r="E42" s="545">
        <f t="shared" si="2"/>
        <v>2.3904416775826266E-2</v>
      </c>
      <c r="F42" s="545">
        <f t="shared" si="2"/>
        <v>1.6311617467671517E-3</v>
      </c>
      <c r="G42" s="545">
        <f t="shared" si="2"/>
        <v>4.6863459435803135E-3</v>
      </c>
      <c r="H42" s="545">
        <f t="shared" si="2"/>
        <v>0</v>
      </c>
      <c r="I42" s="545">
        <f t="shared" si="2"/>
        <v>1.6949293384031078E-3</v>
      </c>
      <c r="J42" s="546">
        <f t="shared" si="2"/>
        <v>3.2488955681945317E-3</v>
      </c>
      <c r="K42" s="531"/>
      <c r="L42" s="532" t="s">
        <v>252</v>
      </c>
      <c r="M42" s="554" t="s">
        <v>31</v>
      </c>
      <c r="N42" s="534">
        <v>453174</v>
      </c>
      <c r="O42" s="535">
        <v>0</v>
      </c>
      <c r="P42" s="535">
        <v>0</v>
      </c>
      <c r="Q42" s="535">
        <v>0</v>
      </c>
      <c r="R42" s="535">
        <v>0</v>
      </c>
      <c r="S42" s="535">
        <v>0</v>
      </c>
      <c r="T42" s="535">
        <v>0</v>
      </c>
      <c r="U42" s="535">
        <v>413</v>
      </c>
      <c r="V42" s="534">
        <v>413</v>
      </c>
      <c r="W42" s="534">
        <v>453587</v>
      </c>
      <c r="X42" s="535">
        <v>130649</v>
      </c>
      <c r="Y42" s="535">
        <v>130649</v>
      </c>
      <c r="Z42" s="536">
        <v>131062</v>
      </c>
      <c r="AA42" s="537">
        <v>584236</v>
      </c>
      <c r="AB42" s="495"/>
      <c r="AC42" s="538">
        <v>-232</v>
      </c>
      <c r="AD42" s="535">
        <v>-396985</v>
      </c>
      <c r="AE42" s="535">
        <v>-27089</v>
      </c>
      <c r="AF42" s="535">
        <v>-77827</v>
      </c>
      <c r="AG42" s="535">
        <v>0</v>
      </c>
      <c r="AH42" s="535">
        <v>-28148</v>
      </c>
      <c r="AI42" s="539">
        <v>-53955</v>
      </c>
      <c r="AJ42" s="540"/>
      <c r="AK42" s="541"/>
      <c r="AL42" s="426" t="s">
        <v>252</v>
      </c>
      <c r="AM42" s="453" t="s">
        <v>31</v>
      </c>
      <c r="AN42" s="428">
        <v>13214565</v>
      </c>
      <c r="AO42" s="429">
        <v>0</v>
      </c>
      <c r="AP42" s="429">
        <v>0</v>
      </c>
      <c r="AQ42" s="429">
        <v>0</v>
      </c>
      <c r="AR42" s="429">
        <v>0</v>
      </c>
      <c r="AS42" s="429">
        <v>0</v>
      </c>
      <c r="AT42" s="429">
        <v>0</v>
      </c>
      <c r="AU42" s="429">
        <v>-208446</v>
      </c>
      <c r="AV42" s="428">
        <v>-208446</v>
      </c>
      <c r="AW42" s="428">
        <v>13006119</v>
      </c>
      <c r="AX42" s="430">
        <v>3601063</v>
      </c>
      <c r="AY42" s="428">
        <v>3601063</v>
      </c>
      <c r="AZ42" s="428">
        <v>3392617</v>
      </c>
      <c r="BA42" s="429">
        <v>16607182</v>
      </c>
      <c r="BB42" s="431">
        <v>-453221</v>
      </c>
      <c r="BC42" s="430">
        <v>0</v>
      </c>
      <c r="BD42" s="430">
        <v>-36260</v>
      </c>
      <c r="BE42" s="428">
        <v>-489481</v>
      </c>
      <c r="BF42" s="428">
        <v>2903136</v>
      </c>
      <c r="BG42" s="430">
        <v>-1572762</v>
      </c>
      <c r="BH42" s="542">
        <v>-584236</v>
      </c>
      <c r="BI42" s="433">
        <v>13960703</v>
      </c>
    </row>
    <row r="43" spans="1:61" s="369" customFormat="1" ht="12">
      <c r="A43" s="426" t="s">
        <v>253</v>
      </c>
      <c r="B43" s="427" t="s">
        <v>400</v>
      </c>
      <c r="C43" s="543">
        <f t="shared" si="0"/>
        <v>3.4878026762447847E-2</v>
      </c>
      <c r="D43" s="544">
        <f t="shared" si="2"/>
        <v>4.992805820703804E-5</v>
      </c>
      <c r="E43" s="545">
        <f t="shared" si="2"/>
        <v>2.2938664641302203E-2</v>
      </c>
      <c r="F43" s="545">
        <f t="shared" si="2"/>
        <v>1.5028849844138724E-3</v>
      </c>
      <c r="G43" s="545">
        <f t="shared" si="2"/>
        <v>5.5964814335707188E-3</v>
      </c>
      <c r="H43" s="545">
        <f t="shared" si="2"/>
        <v>0</v>
      </c>
      <c r="I43" s="545">
        <f t="shared" si="2"/>
        <v>1.6632599592607219E-3</v>
      </c>
      <c r="J43" s="546">
        <f t="shared" si="2"/>
        <v>3.1268076856932913E-3</v>
      </c>
      <c r="K43" s="531"/>
      <c r="L43" s="532" t="s">
        <v>253</v>
      </c>
      <c r="M43" s="533" t="s">
        <v>400</v>
      </c>
      <c r="N43" s="534">
        <v>67071</v>
      </c>
      <c r="O43" s="535">
        <v>0</v>
      </c>
      <c r="P43" s="535">
        <v>1</v>
      </c>
      <c r="Q43" s="535">
        <v>0</v>
      </c>
      <c r="R43" s="535">
        <v>0</v>
      </c>
      <c r="S43" s="535">
        <v>0</v>
      </c>
      <c r="T43" s="535">
        <v>0</v>
      </c>
      <c r="U43" s="535">
        <v>261</v>
      </c>
      <c r="V43" s="534">
        <v>262</v>
      </c>
      <c r="W43" s="534">
        <v>67333</v>
      </c>
      <c r="X43" s="535">
        <v>1825</v>
      </c>
      <c r="Y43" s="535">
        <v>1825</v>
      </c>
      <c r="Z43" s="536">
        <v>2087</v>
      </c>
      <c r="AA43" s="537">
        <v>69158</v>
      </c>
      <c r="AB43" s="495"/>
      <c r="AC43" s="538">
        <v>-99</v>
      </c>
      <c r="AD43" s="535">
        <v>-45484</v>
      </c>
      <c r="AE43" s="535">
        <v>-2980</v>
      </c>
      <c r="AF43" s="535">
        <v>-11097</v>
      </c>
      <c r="AG43" s="535">
        <v>0</v>
      </c>
      <c r="AH43" s="535">
        <v>-3298</v>
      </c>
      <c r="AI43" s="539">
        <v>-6200</v>
      </c>
      <c r="AJ43" s="540"/>
      <c r="AK43" s="541"/>
      <c r="AL43" s="426" t="s">
        <v>253</v>
      </c>
      <c r="AM43" s="427" t="s">
        <v>400</v>
      </c>
      <c r="AN43" s="428">
        <v>1959182</v>
      </c>
      <c r="AO43" s="429">
        <v>0</v>
      </c>
      <c r="AP43" s="429">
        <v>62</v>
      </c>
      <c r="AQ43" s="429">
        <v>0</v>
      </c>
      <c r="AR43" s="429">
        <v>0</v>
      </c>
      <c r="AS43" s="429">
        <v>0</v>
      </c>
      <c r="AT43" s="429">
        <v>0</v>
      </c>
      <c r="AU43" s="429">
        <v>-24327</v>
      </c>
      <c r="AV43" s="428">
        <v>-24265</v>
      </c>
      <c r="AW43" s="428">
        <v>1934917</v>
      </c>
      <c r="AX43" s="430">
        <v>47936</v>
      </c>
      <c r="AY43" s="428">
        <v>47936</v>
      </c>
      <c r="AZ43" s="428">
        <v>23671</v>
      </c>
      <c r="BA43" s="429">
        <v>1982853</v>
      </c>
      <c r="BB43" s="431">
        <v>-28318</v>
      </c>
      <c r="BC43" s="430">
        <v>-3</v>
      </c>
      <c r="BD43" s="430">
        <v>-2263</v>
      </c>
      <c r="BE43" s="428">
        <v>-30584</v>
      </c>
      <c r="BF43" s="428">
        <v>-6913</v>
      </c>
      <c r="BG43" s="430">
        <v>-62822</v>
      </c>
      <c r="BH43" s="542">
        <v>-69158</v>
      </c>
      <c r="BI43" s="433">
        <v>1820289</v>
      </c>
    </row>
    <row r="44" spans="1:61" s="369" customFormat="1" ht="12">
      <c r="A44" s="426" t="s">
        <v>254</v>
      </c>
      <c r="B44" s="427" t="s">
        <v>32</v>
      </c>
      <c r="C44" s="543">
        <f t="shared" si="0"/>
        <v>3.0619520613672416E-2</v>
      </c>
      <c r="D44" s="544">
        <f t="shared" si="2"/>
        <v>4.8640718163235988E-5</v>
      </c>
      <c r="E44" s="545">
        <f t="shared" si="2"/>
        <v>2.0625549800365673E-2</v>
      </c>
      <c r="F44" s="545">
        <f t="shared" si="2"/>
        <v>1.3125452707459261E-3</v>
      </c>
      <c r="G44" s="545">
        <f t="shared" si="2"/>
        <v>4.3919929082587034E-3</v>
      </c>
      <c r="H44" s="545">
        <f t="shared" si="2"/>
        <v>0</v>
      </c>
      <c r="I44" s="545">
        <f t="shared" si="2"/>
        <v>1.466385681680812E-3</v>
      </c>
      <c r="J44" s="546">
        <f t="shared" si="2"/>
        <v>2.774406234458065E-3</v>
      </c>
      <c r="K44" s="531"/>
      <c r="L44" s="532" t="s">
        <v>254</v>
      </c>
      <c r="M44" s="533" t="s">
        <v>32</v>
      </c>
      <c r="N44" s="534">
        <v>80681</v>
      </c>
      <c r="O44" s="535">
        <v>0</v>
      </c>
      <c r="P44" s="535">
        <v>0</v>
      </c>
      <c r="Q44" s="535">
        <v>0</v>
      </c>
      <c r="R44" s="535">
        <v>0</v>
      </c>
      <c r="S44" s="535">
        <v>0</v>
      </c>
      <c r="T44" s="535">
        <v>0</v>
      </c>
      <c r="U44" s="535">
        <v>73</v>
      </c>
      <c r="V44" s="534">
        <v>73</v>
      </c>
      <c r="W44" s="534">
        <v>80754</v>
      </c>
      <c r="X44" s="535">
        <v>452</v>
      </c>
      <c r="Y44" s="535">
        <v>452</v>
      </c>
      <c r="Z44" s="536">
        <v>525</v>
      </c>
      <c r="AA44" s="537">
        <v>81206</v>
      </c>
      <c r="AB44" s="495"/>
      <c r="AC44" s="538">
        <v>-129</v>
      </c>
      <c r="AD44" s="535">
        <v>-54701</v>
      </c>
      <c r="AE44" s="535">
        <v>-3481</v>
      </c>
      <c r="AF44" s="535">
        <v>-11648</v>
      </c>
      <c r="AG44" s="535">
        <v>0</v>
      </c>
      <c r="AH44" s="535">
        <v>-3889</v>
      </c>
      <c r="AI44" s="539">
        <v>-7358</v>
      </c>
      <c r="AJ44" s="540"/>
      <c r="AK44" s="541"/>
      <c r="AL44" s="426" t="s">
        <v>254</v>
      </c>
      <c r="AM44" s="427" t="s">
        <v>32</v>
      </c>
      <c r="AN44" s="428">
        <v>2631221</v>
      </c>
      <c r="AO44" s="429">
        <v>0</v>
      </c>
      <c r="AP44" s="429">
        <v>0</v>
      </c>
      <c r="AQ44" s="429">
        <v>0</v>
      </c>
      <c r="AR44" s="429">
        <v>0</v>
      </c>
      <c r="AS44" s="429">
        <v>0</v>
      </c>
      <c r="AT44" s="429">
        <v>0</v>
      </c>
      <c r="AU44" s="429">
        <v>-1649</v>
      </c>
      <c r="AV44" s="428">
        <v>-1649</v>
      </c>
      <c r="AW44" s="428">
        <v>2629572</v>
      </c>
      <c r="AX44" s="430">
        <v>22527</v>
      </c>
      <c r="AY44" s="428">
        <v>22527</v>
      </c>
      <c r="AZ44" s="428">
        <v>20878</v>
      </c>
      <c r="BA44" s="429">
        <v>2652099</v>
      </c>
      <c r="BB44" s="431">
        <v>-167263</v>
      </c>
      <c r="BC44" s="430">
        <v>0</v>
      </c>
      <c r="BD44" s="430">
        <v>-13381</v>
      </c>
      <c r="BE44" s="428">
        <v>-180644</v>
      </c>
      <c r="BF44" s="428">
        <v>-159766</v>
      </c>
      <c r="BG44" s="430">
        <v>-131190</v>
      </c>
      <c r="BH44" s="542">
        <v>-81206</v>
      </c>
      <c r="BI44" s="433">
        <v>2259059</v>
      </c>
    </row>
    <row r="45" spans="1:61" s="369" customFormat="1" ht="12">
      <c r="A45" s="426" t="s">
        <v>255</v>
      </c>
      <c r="B45" s="427" t="s">
        <v>33</v>
      </c>
      <c r="C45" s="543">
        <f t="shared" si="0"/>
        <v>3.0672036893983422E-2</v>
      </c>
      <c r="D45" s="544">
        <f t="shared" si="2"/>
        <v>1.0159758948486688E-4</v>
      </c>
      <c r="E45" s="545">
        <f t="shared" si="2"/>
        <v>1.9640364823754995E-2</v>
      </c>
      <c r="F45" s="545">
        <f t="shared" si="2"/>
        <v>1.5435297118599606E-4</v>
      </c>
      <c r="G45" s="545">
        <f t="shared" si="2"/>
        <v>9.3003100103336773E-4</v>
      </c>
      <c r="H45" s="545">
        <f t="shared" si="2"/>
        <v>1.0724995180998787E-5</v>
      </c>
      <c r="I45" s="545">
        <f t="shared" si="2"/>
        <v>1.3413490594614023E-3</v>
      </c>
      <c r="J45" s="546">
        <f t="shared" si="2"/>
        <v>8.4936164538817957E-3</v>
      </c>
      <c r="K45" s="531"/>
      <c r="L45" s="547" t="s">
        <v>255</v>
      </c>
      <c r="M45" s="548" t="s">
        <v>33</v>
      </c>
      <c r="N45" s="549">
        <v>167150</v>
      </c>
      <c r="O45" s="550">
        <v>0</v>
      </c>
      <c r="P45" s="550">
        <v>6802</v>
      </c>
      <c r="Q45" s="550">
        <v>0</v>
      </c>
      <c r="R45" s="550">
        <v>0</v>
      </c>
      <c r="S45" s="550">
        <v>0</v>
      </c>
      <c r="T45" s="550">
        <v>0</v>
      </c>
      <c r="U45" s="550">
        <v>342</v>
      </c>
      <c r="V45" s="549">
        <v>7144</v>
      </c>
      <c r="W45" s="549">
        <v>174294</v>
      </c>
      <c r="X45" s="550">
        <v>37336</v>
      </c>
      <c r="Y45" s="550">
        <v>37336</v>
      </c>
      <c r="Z45" s="551">
        <v>44480</v>
      </c>
      <c r="AA45" s="552">
        <v>211630</v>
      </c>
      <c r="AB45" s="495"/>
      <c r="AC45" s="538">
        <v>-701</v>
      </c>
      <c r="AD45" s="535">
        <v>-135514</v>
      </c>
      <c r="AE45" s="535">
        <v>-1065</v>
      </c>
      <c r="AF45" s="535">
        <v>-6417</v>
      </c>
      <c r="AG45" s="535">
        <v>-74</v>
      </c>
      <c r="AH45" s="535">
        <v>-9255</v>
      </c>
      <c r="AI45" s="539">
        <v>-58604</v>
      </c>
      <c r="AJ45" s="540"/>
      <c r="AK45" s="541"/>
      <c r="AL45" s="444" t="s">
        <v>255</v>
      </c>
      <c r="AM45" s="445" t="s">
        <v>33</v>
      </c>
      <c r="AN45" s="446">
        <v>5293098</v>
      </c>
      <c r="AO45" s="447">
        <v>0</v>
      </c>
      <c r="AP45" s="447">
        <v>407833</v>
      </c>
      <c r="AQ45" s="447">
        <v>0</v>
      </c>
      <c r="AR45" s="447">
        <v>0</v>
      </c>
      <c r="AS45" s="447">
        <v>0</v>
      </c>
      <c r="AT45" s="447">
        <v>-205416</v>
      </c>
      <c r="AU45" s="447">
        <v>-44242</v>
      </c>
      <c r="AV45" s="446">
        <v>158175</v>
      </c>
      <c r="AW45" s="446">
        <v>5451273</v>
      </c>
      <c r="AX45" s="448">
        <v>1448497</v>
      </c>
      <c r="AY45" s="446">
        <v>1448497</v>
      </c>
      <c r="AZ45" s="446">
        <v>1606672</v>
      </c>
      <c r="BA45" s="447">
        <v>6899770</v>
      </c>
      <c r="BB45" s="449">
        <v>-2249620</v>
      </c>
      <c r="BC45" s="448">
        <v>-1441</v>
      </c>
      <c r="BD45" s="448">
        <v>-180085</v>
      </c>
      <c r="BE45" s="446">
        <v>-2431146</v>
      </c>
      <c r="BF45" s="446">
        <v>-824474</v>
      </c>
      <c r="BG45" s="448">
        <v>-775112</v>
      </c>
      <c r="BH45" s="553">
        <v>-211630</v>
      </c>
      <c r="BI45" s="451">
        <v>3481882</v>
      </c>
    </row>
    <row r="46" spans="1:61" s="369" customFormat="1" ht="12">
      <c r="A46" s="426" t="s">
        <v>256</v>
      </c>
      <c r="B46" s="427" t="s">
        <v>34</v>
      </c>
      <c r="C46" s="543">
        <f t="shared" si="0"/>
        <v>2.8242716490371477E-2</v>
      </c>
      <c r="D46" s="544">
        <f t="shared" si="2"/>
        <v>3.8981056685042875E-5</v>
      </c>
      <c r="E46" s="545">
        <f t="shared" si="2"/>
        <v>2.0181299550467765E-2</v>
      </c>
      <c r="F46" s="545">
        <f t="shared" si="2"/>
        <v>1.2608355576058694E-4</v>
      </c>
      <c r="G46" s="545">
        <f t="shared" si="2"/>
        <v>1.0199595107796735E-3</v>
      </c>
      <c r="H46" s="545">
        <f t="shared" si="2"/>
        <v>9.1403857054583294E-6</v>
      </c>
      <c r="I46" s="545">
        <f t="shared" si="2"/>
        <v>1.3112420964227353E-3</v>
      </c>
      <c r="J46" s="546">
        <f t="shared" si="2"/>
        <v>5.556010334550214E-3</v>
      </c>
      <c r="K46" s="531"/>
      <c r="L46" s="532" t="s">
        <v>256</v>
      </c>
      <c r="M46" s="533" t="s">
        <v>34</v>
      </c>
      <c r="N46" s="534">
        <v>120542</v>
      </c>
      <c r="O46" s="535">
        <v>38</v>
      </c>
      <c r="P46" s="535">
        <v>203</v>
      </c>
      <c r="Q46" s="535">
        <v>0</v>
      </c>
      <c r="R46" s="535">
        <v>0</v>
      </c>
      <c r="S46" s="535">
        <v>0</v>
      </c>
      <c r="T46" s="535">
        <v>60365</v>
      </c>
      <c r="U46" s="535">
        <v>11</v>
      </c>
      <c r="V46" s="534">
        <v>60617</v>
      </c>
      <c r="W46" s="534">
        <v>181159</v>
      </c>
      <c r="X46" s="535">
        <v>28953</v>
      </c>
      <c r="Y46" s="535">
        <v>28953</v>
      </c>
      <c r="Z46" s="536">
        <v>89570</v>
      </c>
      <c r="AA46" s="537">
        <v>210112</v>
      </c>
      <c r="AB46" s="495"/>
      <c r="AC46" s="538">
        <v>-290</v>
      </c>
      <c r="AD46" s="535">
        <v>-150139</v>
      </c>
      <c r="AE46" s="535">
        <v>-938</v>
      </c>
      <c r="AF46" s="535">
        <v>-7588</v>
      </c>
      <c r="AG46" s="535">
        <v>-68</v>
      </c>
      <c r="AH46" s="535">
        <v>-9755</v>
      </c>
      <c r="AI46" s="539">
        <v>-41334</v>
      </c>
      <c r="AJ46" s="540"/>
      <c r="AK46" s="541"/>
      <c r="AL46" s="426" t="s">
        <v>256</v>
      </c>
      <c r="AM46" s="427" t="s">
        <v>34</v>
      </c>
      <c r="AN46" s="428">
        <v>5855844</v>
      </c>
      <c r="AO46" s="429">
        <v>2978</v>
      </c>
      <c r="AP46" s="429">
        <v>16389</v>
      </c>
      <c r="AQ46" s="429">
        <v>0</v>
      </c>
      <c r="AR46" s="429">
        <v>0</v>
      </c>
      <c r="AS46" s="429">
        <v>0</v>
      </c>
      <c r="AT46" s="429">
        <v>397173</v>
      </c>
      <c r="AU46" s="429">
        <v>-75896</v>
      </c>
      <c r="AV46" s="428">
        <v>340644</v>
      </c>
      <c r="AW46" s="428">
        <v>6196488</v>
      </c>
      <c r="AX46" s="430">
        <v>1243023</v>
      </c>
      <c r="AY46" s="428">
        <v>1243023</v>
      </c>
      <c r="AZ46" s="428">
        <v>1583667</v>
      </c>
      <c r="BA46" s="429">
        <v>7439511</v>
      </c>
      <c r="BB46" s="431">
        <v>-1125440</v>
      </c>
      <c r="BC46" s="430">
        <v>-6580</v>
      </c>
      <c r="BD46" s="430">
        <v>-90560</v>
      </c>
      <c r="BE46" s="428">
        <v>-1222580</v>
      </c>
      <c r="BF46" s="428">
        <v>361087</v>
      </c>
      <c r="BG46" s="430">
        <v>-682066</v>
      </c>
      <c r="BH46" s="542">
        <v>-210112</v>
      </c>
      <c r="BI46" s="433">
        <v>5324753</v>
      </c>
    </row>
    <row r="47" spans="1:61" s="369" customFormat="1" ht="12">
      <c r="A47" s="426" t="s">
        <v>257</v>
      </c>
      <c r="B47" s="427" t="s">
        <v>401</v>
      </c>
      <c r="C47" s="543">
        <f t="shared" si="0"/>
        <v>7.0392551837023559E-2</v>
      </c>
      <c r="D47" s="544">
        <f t="shared" si="2"/>
        <v>1.3598813984066249E-4</v>
      </c>
      <c r="E47" s="545">
        <f t="shared" si="2"/>
        <v>6.4782685078701358E-2</v>
      </c>
      <c r="F47" s="545">
        <f t="shared" si="2"/>
        <v>1.7123113943287607E-4</v>
      </c>
      <c r="G47" s="545">
        <f t="shared" si="2"/>
        <v>2.0522817439304168E-4</v>
      </c>
      <c r="H47" s="545">
        <f t="shared" si="2"/>
        <v>0</v>
      </c>
      <c r="I47" s="545">
        <f t="shared" si="2"/>
        <v>4.1244989219736006E-3</v>
      </c>
      <c r="J47" s="546">
        <f t="shared" si="2"/>
        <v>9.7292038268201721E-4</v>
      </c>
      <c r="K47" s="531"/>
      <c r="L47" s="532" t="s">
        <v>257</v>
      </c>
      <c r="M47" s="533" t="s">
        <v>401</v>
      </c>
      <c r="N47" s="534">
        <v>384709</v>
      </c>
      <c r="O47" s="535">
        <v>0</v>
      </c>
      <c r="P47" s="535">
        <v>1536</v>
      </c>
      <c r="Q47" s="535">
        <v>34</v>
      </c>
      <c r="R47" s="535">
        <v>0</v>
      </c>
      <c r="S47" s="535">
        <v>39</v>
      </c>
      <c r="T47" s="535">
        <v>4077</v>
      </c>
      <c r="U47" s="535">
        <v>269</v>
      </c>
      <c r="V47" s="534">
        <v>5955</v>
      </c>
      <c r="W47" s="534">
        <v>390664</v>
      </c>
      <c r="X47" s="535">
        <v>4811</v>
      </c>
      <c r="Y47" s="535">
        <v>4811</v>
      </c>
      <c r="Z47" s="536">
        <v>10766</v>
      </c>
      <c r="AA47" s="537">
        <v>395475</v>
      </c>
      <c r="AB47" s="495"/>
      <c r="AC47" s="538">
        <v>-764</v>
      </c>
      <c r="AD47" s="535">
        <v>-363958</v>
      </c>
      <c r="AE47" s="535">
        <v>-962</v>
      </c>
      <c r="AF47" s="535">
        <v>-1153</v>
      </c>
      <c r="AG47" s="535">
        <v>0</v>
      </c>
      <c r="AH47" s="535">
        <v>-23172</v>
      </c>
      <c r="AI47" s="539">
        <v>-5466</v>
      </c>
      <c r="AJ47" s="540"/>
      <c r="AK47" s="541"/>
      <c r="AL47" s="426" t="s">
        <v>257</v>
      </c>
      <c r="AM47" s="427" t="s">
        <v>401</v>
      </c>
      <c r="AN47" s="428">
        <v>5435629</v>
      </c>
      <c r="AO47" s="429">
        <v>0</v>
      </c>
      <c r="AP47" s="429">
        <v>62384</v>
      </c>
      <c r="AQ47" s="429">
        <v>1385</v>
      </c>
      <c r="AR47" s="429">
        <v>0</v>
      </c>
      <c r="AS47" s="429">
        <v>385</v>
      </c>
      <c r="AT47" s="429">
        <v>39406</v>
      </c>
      <c r="AU47" s="429">
        <v>26908</v>
      </c>
      <c r="AV47" s="428">
        <v>130468</v>
      </c>
      <c r="AW47" s="428">
        <v>5566097</v>
      </c>
      <c r="AX47" s="430">
        <v>52040</v>
      </c>
      <c r="AY47" s="428">
        <v>52040</v>
      </c>
      <c r="AZ47" s="428">
        <v>182508</v>
      </c>
      <c r="BA47" s="429">
        <v>5618137</v>
      </c>
      <c r="BB47" s="431">
        <v>-342347</v>
      </c>
      <c r="BC47" s="430">
        <v>-1352</v>
      </c>
      <c r="BD47" s="430">
        <v>-27496</v>
      </c>
      <c r="BE47" s="428">
        <v>-371195</v>
      </c>
      <c r="BF47" s="428">
        <v>-188687</v>
      </c>
      <c r="BG47" s="430">
        <v>-624578</v>
      </c>
      <c r="BH47" s="542">
        <v>-395475</v>
      </c>
      <c r="BI47" s="433">
        <v>4226889</v>
      </c>
    </row>
    <row r="48" spans="1:61" s="369" customFormat="1" ht="12">
      <c r="A48" s="426" t="s">
        <v>258</v>
      </c>
      <c r="B48" s="427" t="s">
        <v>35</v>
      </c>
      <c r="C48" s="543">
        <f t="shared" si="0"/>
        <v>2.9127702113567227E-2</v>
      </c>
      <c r="D48" s="544">
        <f t="shared" si="2"/>
        <v>1.2602399421964691E-4</v>
      </c>
      <c r="E48" s="545">
        <f t="shared" si="2"/>
        <v>2.3561067591722853E-2</v>
      </c>
      <c r="F48" s="545">
        <f t="shared" si="2"/>
        <v>1.1245596919693746E-3</v>
      </c>
      <c r="G48" s="545">
        <f t="shared" si="2"/>
        <v>4.2763419461553368E-4</v>
      </c>
      <c r="H48" s="545">
        <f t="shared" si="2"/>
        <v>8.4738573126580409E-6</v>
      </c>
      <c r="I48" s="545">
        <f t="shared" si="2"/>
        <v>1.7204886341432798E-3</v>
      </c>
      <c r="J48" s="546">
        <f t="shared" si="2"/>
        <v>2.1594541495838795E-3</v>
      </c>
      <c r="K48" s="531"/>
      <c r="L48" s="532" t="s">
        <v>258</v>
      </c>
      <c r="M48" s="533" t="s">
        <v>35</v>
      </c>
      <c r="N48" s="534">
        <v>236430</v>
      </c>
      <c r="O48" s="535">
        <v>1231</v>
      </c>
      <c r="P48" s="535">
        <v>10401</v>
      </c>
      <c r="Q48" s="535">
        <v>0</v>
      </c>
      <c r="R48" s="535">
        <v>0</v>
      </c>
      <c r="S48" s="535">
        <v>764</v>
      </c>
      <c r="T48" s="535">
        <v>16993</v>
      </c>
      <c r="U48" s="535">
        <v>841</v>
      </c>
      <c r="V48" s="534">
        <v>30230</v>
      </c>
      <c r="W48" s="534">
        <v>266660</v>
      </c>
      <c r="X48" s="535">
        <v>28953</v>
      </c>
      <c r="Y48" s="535">
        <v>28953</v>
      </c>
      <c r="Z48" s="536">
        <v>59183</v>
      </c>
      <c r="AA48" s="537">
        <v>295613</v>
      </c>
      <c r="AB48" s="495"/>
      <c r="AC48" s="538">
        <v>-1279</v>
      </c>
      <c r="AD48" s="535">
        <v>-239118</v>
      </c>
      <c r="AE48" s="535">
        <v>-11413</v>
      </c>
      <c r="AF48" s="535">
        <v>-4340</v>
      </c>
      <c r="AG48" s="535">
        <v>-86</v>
      </c>
      <c r="AH48" s="535">
        <v>-17461</v>
      </c>
      <c r="AI48" s="539">
        <v>-21916</v>
      </c>
      <c r="AJ48" s="540"/>
      <c r="AK48" s="541"/>
      <c r="AL48" s="426" t="s">
        <v>258</v>
      </c>
      <c r="AM48" s="427" t="s">
        <v>35</v>
      </c>
      <c r="AN48" s="428">
        <v>8042861</v>
      </c>
      <c r="AO48" s="429">
        <v>71129</v>
      </c>
      <c r="AP48" s="429">
        <v>559828</v>
      </c>
      <c r="AQ48" s="429">
        <v>0</v>
      </c>
      <c r="AR48" s="429">
        <v>0</v>
      </c>
      <c r="AS48" s="429">
        <v>20426</v>
      </c>
      <c r="AT48" s="429">
        <v>466458</v>
      </c>
      <c r="AU48" s="429">
        <v>-7945</v>
      </c>
      <c r="AV48" s="428">
        <v>1109896</v>
      </c>
      <c r="AW48" s="428">
        <v>9152757</v>
      </c>
      <c r="AX48" s="430">
        <v>996104</v>
      </c>
      <c r="AY48" s="428">
        <v>996104</v>
      </c>
      <c r="AZ48" s="428">
        <v>2106000</v>
      </c>
      <c r="BA48" s="429">
        <v>10148861</v>
      </c>
      <c r="BB48" s="431">
        <v>-803079</v>
      </c>
      <c r="BC48" s="430">
        <v>-6025</v>
      </c>
      <c r="BD48" s="430">
        <v>-64557</v>
      </c>
      <c r="BE48" s="428">
        <v>-873661</v>
      </c>
      <c r="BF48" s="428">
        <v>1232339</v>
      </c>
      <c r="BG48" s="430">
        <v>-1469527</v>
      </c>
      <c r="BH48" s="542">
        <v>-295613</v>
      </c>
      <c r="BI48" s="433">
        <v>7510060</v>
      </c>
    </row>
    <row r="49" spans="1:61" s="369" customFormat="1" ht="12">
      <c r="A49" s="426" t="s">
        <v>259</v>
      </c>
      <c r="B49" s="427" t="s">
        <v>260</v>
      </c>
      <c r="C49" s="543">
        <f t="shared" si="0"/>
        <v>1.3194883965273208E-2</v>
      </c>
      <c r="D49" s="544">
        <f t="shared" si="2"/>
        <v>1.9009403760472671E-5</v>
      </c>
      <c r="E49" s="545">
        <f t="shared" si="2"/>
        <v>1.0857464101330438E-2</v>
      </c>
      <c r="F49" s="545">
        <f t="shared" si="2"/>
        <v>4.3765836564809171E-5</v>
      </c>
      <c r="G49" s="545">
        <f t="shared" si="2"/>
        <v>3.239703423829393E-4</v>
      </c>
      <c r="H49" s="545">
        <f t="shared" si="2"/>
        <v>3.1829699319861218E-5</v>
      </c>
      <c r="I49" s="545">
        <f t="shared" si="2"/>
        <v>7.3274620309263846E-4</v>
      </c>
      <c r="J49" s="546">
        <f t="shared" si="2"/>
        <v>1.1860983788220506E-3</v>
      </c>
      <c r="K49" s="531"/>
      <c r="L49" s="532" t="s">
        <v>259</v>
      </c>
      <c r="M49" s="533" t="s">
        <v>260</v>
      </c>
      <c r="N49" s="534">
        <v>55653</v>
      </c>
      <c r="O49" s="535">
        <v>0</v>
      </c>
      <c r="P49" s="535">
        <v>220</v>
      </c>
      <c r="Q49" s="535">
        <v>0</v>
      </c>
      <c r="R49" s="535">
        <v>0</v>
      </c>
      <c r="S49" s="535">
        <v>2600</v>
      </c>
      <c r="T49" s="535">
        <v>69494</v>
      </c>
      <c r="U49" s="535">
        <v>324</v>
      </c>
      <c r="V49" s="534">
        <v>72638</v>
      </c>
      <c r="W49" s="534">
        <v>128291</v>
      </c>
      <c r="X49" s="535">
        <v>50793</v>
      </c>
      <c r="Y49" s="535">
        <v>50793</v>
      </c>
      <c r="Z49" s="536">
        <v>123431</v>
      </c>
      <c r="AA49" s="537">
        <v>179084</v>
      </c>
      <c r="AB49" s="495"/>
      <c r="AC49" s="538">
        <v>-258</v>
      </c>
      <c r="AD49" s="535">
        <v>-147360</v>
      </c>
      <c r="AE49" s="535">
        <v>-594</v>
      </c>
      <c r="AF49" s="535">
        <v>-4397</v>
      </c>
      <c r="AG49" s="535">
        <v>-432</v>
      </c>
      <c r="AH49" s="535">
        <v>-9945</v>
      </c>
      <c r="AI49" s="539">
        <v>-16098</v>
      </c>
      <c r="AJ49" s="540"/>
      <c r="AK49" s="541"/>
      <c r="AL49" s="426" t="s">
        <v>259</v>
      </c>
      <c r="AM49" s="427" t="s">
        <v>260</v>
      </c>
      <c r="AN49" s="428">
        <v>4554288</v>
      </c>
      <c r="AO49" s="429">
        <v>0</v>
      </c>
      <c r="AP49" s="429">
        <v>27111</v>
      </c>
      <c r="AQ49" s="429">
        <v>0</v>
      </c>
      <c r="AR49" s="429">
        <v>0</v>
      </c>
      <c r="AS49" s="429">
        <v>180289</v>
      </c>
      <c r="AT49" s="429">
        <v>4918977</v>
      </c>
      <c r="AU49" s="429">
        <v>91258</v>
      </c>
      <c r="AV49" s="428">
        <v>5217635</v>
      </c>
      <c r="AW49" s="428">
        <v>9771923</v>
      </c>
      <c r="AX49" s="430">
        <v>3800307</v>
      </c>
      <c r="AY49" s="428">
        <v>3800307</v>
      </c>
      <c r="AZ49" s="428">
        <v>9017942</v>
      </c>
      <c r="BA49" s="429">
        <v>13572230</v>
      </c>
      <c r="BB49" s="431">
        <v>-1424716</v>
      </c>
      <c r="BC49" s="430">
        <v>0</v>
      </c>
      <c r="BD49" s="430">
        <v>-113976</v>
      </c>
      <c r="BE49" s="428">
        <v>-1538692</v>
      </c>
      <c r="BF49" s="428">
        <v>7479250</v>
      </c>
      <c r="BG49" s="430">
        <v>-1395896</v>
      </c>
      <c r="BH49" s="542">
        <v>-179084</v>
      </c>
      <c r="BI49" s="433">
        <v>10458558</v>
      </c>
    </row>
    <row r="50" spans="1:61" s="369" customFormat="1" ht="12">
      <c r="A50" s="426" t="s">
        <v>261</v>
      </c>
      <c r="B50" s="427" t="s">
        <v>262</v>
      </c>
      <c r="C50" s="543">
        <f t="shared" si="0"/>
        <v>1.1635144444581075E-2</v>
      </c>
      <c r="D50" s="544">
        <f t="shared" si="2"/>
        <v>1.9369794714385212E-5</v>
      </c>
      <c r="E50" s="545">
        <f t="shared" si="2"/>
        <v>9.5929486180830296E-3</v>
      </c>
      <c r="F50" s="545">
        <f t="shared" si="2"/>
        <v>5.954247158025812E-5</v>
      </c>
      <c r="G50" s="545">
        <f t="shared" si="2"/>
        <v>2.6475134684793343E-4</v>
      </c>
      <c r="H50" s="545">
        <f t="shared" si="2"/>
        <v>7.9050952175653249E-6</v>
      </c>
      <c r="I50" s="545">
        <f t="shared" si="2"/>
        <v>6.1844657205022753E-4</v>
      </c>
      <c r="J50" s="546">
        <f t="shared" si="2"/>
        <v>1.072180546087676E-3</v>
      </c>
      <c r="K50" s="531"/>
      <c r="L50" s="532" t="s">
        <v>261</v>
      </c>
      <c r="M50" s="533" t="s">
        <v>262</v>
      </c>
      <c r="N50" s="534">
        <v>23906</v>
      </c>
      <c r="O50" s="535">
        <v>0</v>
      </c>
      <c r="P50" s="535">
        <v>150</v>
      </c>
      <c r="Q50" s="535">
        <v>0</v>
      </c>
      <c r="R50" s="535">
        <v>0</v>
      </c>
      <c r="S50" s="535">
        <v>1582</v>
      </c>
      <c r="T50" s="535">
        <v>139133</v>
      </c>
      <c r="U50" s="535">
        <v>441</v>
      </c>
      <c r="V50" s="534">
        <v>141306</v>
      </c>
      <c r="W50" s="534">
        <v>165212</v>
      </c>
      <c r="X50" s="535">
        <v>86475</v>
      </c>
      <c r="Y50" s="535">
        <v>86475</v>
      </c>
      <c r="Z50" s="536">
        <v>227781</v>
      </c>
      <c r="AA50" s="537">
        <v>251687</v>
      </c>
      <c r="AB50" s="495"/>
      <c r="AC50" s="538">
        <v>-419</v>
      </c>
      <c r="AD50" s="535">
        <v>-207511</v>
      </c>
      <c r="AE50" s="535">
        <v>-1288</v>
      </c>
      <c r="AF50" s="535">
        <v>-5727</v>
      </c>
      <c r="AG50" s="535">
        <v>-171</v>
      </c>
      <c r="AH50" s="535">
        <v>-13378</v>
      </c>
      <c r="AI50" s="539">
        <v>-23193</v>
      </c>
      <c r="AJ50" s="540"/>
      <c r="AK50" s="541"/>
      <c r="AL50" s="426" t="s">
        <v>261</v>
      </c>
      <c r="AM50" s="427" t="s">
        <v>262</v>
      </c>
      <c r="AN50" s="428">
        <v>3693385</v>
      </c>
      <c r="AO50" s="429">
        <v>0</v>
      </c>
      <c r="AP50" s="429">
        <v>26168</v>
      </c>
      <c r="AQ50" s="429">
        <v>0</v>
      </c>
      <c r="AR50" s="429">
        <v>0</v>
      </c>
      <c r="AS50" s="429">
        <v>114312</v>
      </c>
      <c r="AT50" s="429">
        <v>10301334</v>
      </c>
      <c r="AU50" s="429">
        <v>168199</v>
      </c>
      <c r="AV50" s="428">
        <v>10610013</v>
      </c>
      <c r="AW50" s="428">
        <v>14303398</v>
      </c>
      <c r="AX50" s="430">
        <v>7328220</v>
      </c>
      <c r="AY50" s="428">
        <v>7328220</v>
      </c>
      <c r="AZ50" s="428">
        <v>17938233</v>
      </c>
      <c r="BA50" s="429">
        <v>21631618</v>
      </c>
      <c r="BB50" s="431">
        <v>-1876084</v>
      </c>
      <c r="BC50" s="430">
        <v>0</v>
      </c>
      <c r="BD50" s="430">
        <v>-150085</v>
      </c>
      <c r="BE50" s="428">
        <v>-2026169</v>
      </c>
      <c r="BF50" s="428">
        <v>15912064</v>
      </c>
      <c r="BG50" s="430">
        <v>-2648839</v>
      </c>
      <c r="BH50" s="542">
        <v>-251687</v>
      </c>
      <c r="BI50" s="433">
        <v>16704923</v>
      </c>
    </row>
    <row r="51" spans="1:61" s="369" customFormat="1" ht="12">
      <c r="A51" s="426" t="s">
        <v>263</v>
      </c>
      <c r="B51" s="427" t="s">
        <v>264</v>
      </c>
      <c r="C51" s="543">
        <f t="shared" si="0"/>
        <v>1.3860496878000344E-2</v>
      </c>
      <c r="D51" s="544">
        <f t="shared" si="2"/>
        <v>6.2946260888691494E-6</v>
      </c>
      <c r="E51" s="545">
        <f t="shared" si="2"/>
        <v>1.1731744257974639E-2</v>
      </c>
      <c r="F51" s="545">
        <f t="shared" si="2"/>
        <v>4.0195683738921571E-5</v>
      </c>
      <c r="G51" s="545">
        <f t="shared" si="2"/>
        <v>2.6059752007918279E-4</v>
      </c>
      <c r="H51" s="545">
        <f t="shared" si="2"/>
        <v>4.5591077529380842E-5</v>
      </c>
      <c r="I51" s="545">
        <f t="shared" si="2"/>
        <v>8.544505299490666E-4</v>
      </c>
      <c r="J51" s="546">
        <f t="shared" si="2"/>
        <v>9.2162318264028451E-4</v>
      </c>
      <c r="K51" s="531"/>
      <c r="L51" s="555" t="s">
        <v>263</v>
      </c>
      <c r="M51" s="556" t="s">
        <v>264</v>
      </c>
      <c r="N51" s="557">
        <v>32625</v>
      </c>
      <c r="O51" s="558">
        <v>46</v>
      </c>
      <c r="P51" s="558">
        <v>1713</v>
      </c>
      <c r="Q51" s="558">
        <v>3</v>
      </c>
      <c r="R51" s="558">
        <v>0</v>
      </c>
      <c r="S51" s="558">
        <v>12711</v>
      </c>
      <c r="T51" s="558">
        <v>72737</v>
      </c>
      <c r="U51" s="558">
        <v>1374</v>
      </c>
      <c r="V51" s="557">
        <v>88584</v>
      </c>
      <c r="W51" s="557">
        <v>121209</v>
      </c>
      <c r="X51" s="558">
        <v>32928</v>
      </c>
      <c r="Y51" s="558">
        <v>32928</v>
      </c>
      <c r="Z51" s="559">
        <v>121512</v>
      </c>
      <c r="AA51" s="560">
        <v>154137</v>
      </c>
      <c r="AB51" s="495"/>
      <c r="AC51" s="538">
        <v>-70</v>
      </c>
      <c r="AD51" s="535">
        <v>-130464</v>
      </c>
      <c r="AE51" s="535">
        <v>-447</v>
      </c>
      <c r="AF51" s="535">
        <v>-2898</v>
      </c>
      <c r="AG51" s="535">
        <v>-507</v>
      </c>
      <c r="AH51" s="535">
        <v>-9502</v>
      </c>
      <c r="AI51" s="539">
        <v>-10249</v>
      </c>
      <c r="AJ51" s="540"/>
      <c r="AK51" s="541"/>
      <c r="AL51" s="459" t="s">
        <v>263</v>
      </c>
      <c r="AM51" s="460" t="s">
        <v>264</v>
      </c>
      <c r="AN51" s="461">
        <v>2707712</v>
      </c>
      <c r="AO51" s="462">
        <v>4549</v>
      </c>
      <c r="AP51" s="462">
        <v>349631</v>
      </c>
      <c r="AQ51" s="462">
        <v>290</v>
      </c>
      <c r="AR51" s="462">
        <v>0</v>
      </c>
      <c r="AS51" s="462">
        <v>498049</v>
      </c>
      <c r="AT51" s="462">
        <v>5132158</v>
      </c>
      <c r="AU51" s="462">
        <v>76421</v>
      </c>
      <c r="AV51" s="461">
        <v>6061098</v>
      </c>
      <c r="AW51" s="461">
        <v>8768810</v>
      </c>
      <c r="AX51" s="463">
        <v>2351787</v>
      </c>
      <c r="AY51" s="461">
        <v>2351787</v>
      </c>
      <c r="AZ51" s="461">
        <v>8412885</v>
      </c>
      <c r="BA51" s="462">
        <v>11120597</v>
      </c>
      <c r="BB51" s="464">
        <v>-1952156</v>
      </c>
      <c r="BC51" s="463">
        <v>-747</v>
      </c>
      <c r="BD51" s="463">
        <v>-156191</v>
      </c>
      <c r="BE51" s="461">
        <v>-2109094</v>
      </c>
      <c r="BF51" s="461">
        <v>6303791</v>
      </c>
      <c r="BG51" s="463">
        <v>-1954066</v>
      </c>
      <c r="BH51" s="561">
        <v>-154137</v>
      </c>
      <c r="BI51" s="466">
        <v>6903300</v>
      </c>
    </row>
    <row r="52" spans="1:61" s="369" customFormat="1" ht="12">
      <c r="A52" s="426" t="s">
        <v>265</v>
      </c>
      <c r="B52" s="427" t="s">
        <v>266</v>
      </c>
      <c r="C52" s="543">
        <f t="shared" si="0"/>
        <v>9.0162601266944552E-3</v>
      </c>
      <c r="D52" s="544">
        <f t="shared" si="2"/>
        <v>5.3767085211420817E-6</v>
      </c>
      <c r="E52" s="545">
        <f t="shared" si="2"/>
        <v>6.6931379949524226E-3</v>
      </c>
      <c r="F52" s="545">
        <f t="shared" si="2"/>
        <v>3.0916073996566971E-5</v>
      </c>
      <c r="G52" s="545">
        <f t="shared" si="2"/>
        <v>2.4876878175498455E-4</v>
      </c>
      <c r="H52" s="545">
        <f t="shared" si="2"/>
        <v>2.6979555257873659E-4</v>
      </c>
      <c r="I52" s="545">
        <f t="shared" si="2"/>
        <v>8.3348583342918593E-4</v>
      </c>
      <c r="J52" s="546">
        <f t="shared" si="2"/>
        <v>9.3477918146141626E-4</v>
      </c>
      <c r="K52" s="531"/>
      <c r="L52" s="532" t="s">
        <v>265</v>
      </c>
      <c r="M52" s="533" t="s">
        <v>266</v>
      </c>
      <c r="N52" s="534">
        <v>57751</v>
      </c>
      <c r="O52" s="535">
        <v>0</v>
      </c>
      <c r="P52" s="535">
        <v>22</v>
      </c>
      <c r="Q52" s="535">
        <v>0</v>
      </c>
      <c r="R52" s="535">
        <v>0</v>
      </c>
      <c r="S52" s="535">
        <v>0</v>
      </c>
      <c r="T52" s="535">
        <v>0</v>
      </c>
      <c r="U52" s="535">
        <v>217</v>
      </c>
      <c r="V52" s="534">
        <v>239</v>
      </c>
      <c r="W52" s="534">
        <v>57990</v>
      </c>
      <c r="X52" s="535">
        <v>35917</v>
      </c>
      <c r="Y52" s="535">
        <v>35917</v>
      </c>
      <c r="Z52" s="536">
        <v>36156</v>
      </c>
      <c r="AA52" s="537">
        <v>93907</v>
      </c>
      <c r="AB52" s="495"/>
      <c r="AC52" s="538">
        <v>-56</v>
      </c>
      <c r="AD52" s="535">
        <v>-69711</v>
      </c>
      <c r="AE52" s="535">
        <v>-322</v>
      </c>
      <c r="AF52" s="535">
        <v>-2591</v>
      </c>
      <c r="AG52" s="535">
        <v>-2810</v>
      </c>
      <c r="AH52" s="535">
        <v>-8681</v>
      </c>
      <c r="AI52" s="539">
        <v>-9736</v>
      </c>
      <c r="AJ52" s="540"/>
      <c r="AK52" s="541"/>
      <c r="AL52" s="426" t="s">
        <v>265</v>
      </c>
      <c r="AM52" s="427" t="s">
        <v>266</v>
      </c>
      <c r="AN52" s="428">
        <v>6161841</v>
      </c>
      <c r="AO52" s="429">
        <v>0</v>
      </c>
      <c r="AP52" s="429">
        <v>2343</v>
      </c>
      <c r="AQ52" s="429">
        <v>0</v>
      </c>
      <c r="AR52" s="429">
        <v>0</v>
      </c>
      <c r="AS52" s="429">
        <v>0</v>
      </c>
      <c r="AT52" s="429">
        <v>0</v>
      </c>
      <c r="AU52" s="429">
        <v>45792</v>
      </c>
      <c r="AV52" s="428">
        <v>48135</v>
      </c>
      <c r="AW52" s="428">
        <v>6209976</v>
      </c>
      <c r="AX52" s="430">
        <v>4205318</v>
      </c>
      <c r="AY52" s="428">
        <v>4205318</v>
      </c>
      <c r="AZ52" s="428">
        <v>4253453</v>
      </c>
      <c r="BA52" s="429">
        <v>10415294</v>
      </c>
      <c r="BB52" s="431">
        <v>-2777101</v>
      </c>
      <c r="BC52" s="430">
        <v>0</v>
      </c>
      <c r="BD52" s="430">
        <v>-222168</v>
      </c>
      <c r="BE52" s="428">
        <v>-2999269</v>
      </c>
      <c r="BF52" s="428">
        <v>1254184</v>
      </c>
      <c r="BG52" s="430">
        <v>-648541</v>
      </c>
      <c r="BH52" s="542">
        <v>-93907</v>
      </c>
      <c r="BI52" s="433">
        <v>6673577</v>
      </c>
    </row>
    <row r="53" spans="1:61" s="369" customFormat="1" ht="12">
      <c r="A53" s="426" t="s">
        <v>267</v>
      </c>
      <c r="B53" s="427" t="s">
        <v>185</v>
      </c>
      <c r="C53" s="543">
        <f t="shared" si="0"/>
        <v>1.0111848745243858E-2</v>
      </c>
      <c r="D53" s="544">
        <f t="shared" si="2"/>
        <v>6.8634563063065159E-6</v>
      </c>
      <c r="E53" s="545">
        <f t="shared" si="2"/>
        <v>7.9378780426632451E-3</v>
      </c>
      <c r="F53" s="545">
        <f t="shared" si="2"/>
        <v>4.3739992731716102E-5</v>
      </c>
      <c r="G53" s="545">
        <f t="shared" si="2"/>
        <v>2.7139734851886615E-4</v>
      </c>
      <c r="H53" s="545">
        <f t="shared" si="2"/>
        <v>8.7130996159721702E-5</v>
      </c>
      <c r="I53" s="545">
        <f t="shared" si="2"/>
        <v>6.7192073941061759E-4</v>
      </c>
      <c r="J53" s="546">
        <f t="shared" si="2"/>
        <v>1.0929181694533849E-3</v>
      </c>
      <c r="K53" s="531"/>
      <c r="L53" s="532" t="s">
        <v>267</v>
      </c>
      <c r="M53" s="533" t="s">
        <v>185</v>
      </c>
      <c r="N53" s="534">
        <v>53127</v>
      </c>
      <c r="O53" s="535">
        <v>12</v>
      </c>
      <c r="P53" s="535">
        <v>2394</v>
      </c>
      <c r="Q53" s="535">
        <v>0</v>
      </c>
      <c r="R53" s="535">
        <v>0</v>
      </c>
      <c r="S53" s="535">
        <v>0</v>
      </c>
      <c r="T53" s="535">
        <v>0</v>
      </c>
      <c r="U53" s="535">
        <v>88</v>
      </c>
      <c r="V53" s="534">
        <v>2494</v>
      </c>
      <c r="W53" s="534">
        <v>55621</v>
      </c>
      <c r="X53" s="535">
        <v>31303</v>
      </c>
      <c r="Y53" s="535">
        <v>31303</v>
      </c>
      <c r="Z53" s="536">
        <v>33797</v>
      </c>
      <c r="AA53" s="537">
        <v>86924</v>
      </c>
      <c r="AB53" s="495"/>
      <c r="AC53" s="538">
        <v>-59</v>
      </c>
      <c r="AD53" s="535">
        <v>-68236</v>
      </c>
      <c r="AE53" s="535">
        <v>-376</v>
      </c>
      <c r="AF53" s="535">
        <v>-2333</v>
      </c>
      <c r="AG53" s="535">
        <v>-749</v>
      </c>
      <c r="AH53" s="535">
        <v>-5776</v>
      </c>
      <c r="AI53" s="539">
        <v>-9395</v>
      </c>
      <c r="AJ53" s="540"/>
      <c r="AK53" s="541"/>
      <c r="AL53" s="426" t="s">
        <v>267</v>
      </c>
      <c r="AM53" s="427" t="s">
        <v>185</v>
      </c>
      <c r="AN53" s="428">
        <v>5312315</v>
      </c>
      <c r="AO53" s="429">
        <v>892</v>
      </c>
      <c r="AP53" s="429">
        <v>213659</v>
      </c>
      <c r="AQ53" s="429">
        <v>0</v>
      </c>
      <c r="AR53" s="429">
        <v>0</v>
      </c>
      <c r="AS53" s="429">
        <v>0</v>
      </c>
      <c r="AT53" s="429">
        <v>0</v>
      </c>
      <c r="AU53" s="429">
        <v>48140</v>
      </c>
      <c r="AV53" s="428">
        <v>262691</v>
      </c>
      <c r="AW53" s="428">
        <v>5575006</v>
      </c>
      <c r="AX53" s="430">
        <v>3021246</v>
      </c>
      <c r="AY53" s="428">
        <v>3021246</v>
      </c>
      <c r="AZ53" s="428">
        <v>3283937</v>
      </c>
      <c r="BA53" s="429">
        <v>8596252</v>
      </c>
      <c r="BB53" s="431">
        <v>-1087864</v>
      </c>
      <c r="BC53" s="430">
        <v>0</v>
      </c>
      <c r="BD53" s="430">
        <v>-87019</v>
      </c>
      <c r="BE53" s="428">
        <v>-1174883</v>
      </c>
      <c r="BF53" s="428">
        <v>2109054</v>
      </c>
      <c r="BG53" s="430">
        <v>-471938</v>
      </c>
      <c r="BH53" s="542">
        <v>-86924</v>
      </c>
      <c r="BI53" s="433">
        <v>6862507</v>
      </c>
    </row>
    <row r="54" spans="1:61" s="369" customFormat="1" ht="12">
      <c r="A54" s="426" t="s">
        <v>268</v>
      </c>
      <c r="B54" s="427" t="s">
        <v>182</v>
      </c>
      <c r="C54" s="543">
        <f t="shared" si="0"/>
        <v>1.0247344657503869E-2</v>
      </c>
      <c r="D54" s="544">
        <f t="shared" si="2"/>
        <v>4.8414445883376624E-6</v>
      </c>
      <c r="E54" s="545">
        <f t="shared" si="2"/>
        <v>8.4693003998653517E-3</v>
      </c>
      <c r="F54" s="545">
        <f t="shared" si="2"/>
        <v>3.7022811557876246E-5</v>
      </c>
      <c r="G54" s="545">
        <f t="shared" si="2"/>
        <v>2.6162786834232546E-4</v>
      </c>
      <c r="H54" s="545">
        <f t="shared" si="2"/>
        <v>4.7465143022918264E-6</v>
      </c>
      <c r="I54" s="545">
        <f t="shared" si="2"/>
        <v>5.1319312636379226E-4</v>
      </c>
      <c r="J54" s="546">
        <f t="shared" si="2"/>
        <v>9.5661249248389462E-4</v>
      </c>
      <c r="K54" s="531"/>
      <c r="L54" s="532" t="s">
        <v>268</v>
      </c>
      <c r="M54" s="533" t="s">
        <v>182</v>
      </c>
      <c r="N54" s="534">
        <v>35990</v>
      </c>
      <c r="O54" s="535">
        <v>0</v>
      </c>
      <c r="P54" s="535">
        <v>145</v>
      </c>
      <c r="Q54" s="535">
        <v>0</v>
      </c>
      <c r="R54" s="535">
        <v>0</v>
      </c>
      <c r="S54" s="535">
        <v>892</v>
      </c>
      <c r="T54" s="535">
        <v>33133</v>
      </c>
      <c r="U54" s="535">
        <v>47</v>
      </c>
      <c r="V54" s="534">
        <v>34217</v>
      </c>
      <c r="W54" s="534">
        <v>70207</v>
      </c>
      <c r="X54" s="535">
        <v>37739</v>
      </c>
      <c r="Y54" s="535">
        <v>37739</v>
      </c>
      <c r="Z54" s="536">
        <v>71956</v>
      </c>
      <c r="AA54" s="537">
        <v>107946</v>
      </c>
      <c r="AB54" s="495"/>
      <c r="AC54" s="538">
        <v>-51</v>
      </c>
      <c r="AD54" s="535">
        <v>-89216</v>
      </c>
      <c r="AE54" s="535">
        <v>-390</v>
      </c>
      <c r="AF54" s="535">
        <v>-2756</v>
      </c>
      <c r="AG54" s="535">
        <v>-50</v>
      </c>
      <c r="AH54" s="535">
        <v>-5406</v>
      </c>
      <c r="AI54" s="539">
        <v>-10077</v>
      </c>
      <c r="AJ54" s="540"/>
      <c r="AK54" s="541"/>
      <c r="AL54" s="426" t="s">
        <v>268</v>
      </c>
      <c r="AM54" s="427" t="s">
        <v>182</v>
      </c>
      <c r="AN54" s="428">
        <v>4009566</v>
      </c>
      <c r="AO54" s="429">
        <v>53</v>
      </c>
      <c r="AP54" s="429">
        <v>18257</v>
      </c>
      <c r="AQ54" s="429">
        <v>0</v>
      </c>
      <c r="AR54" s="429">
        <v>0</v>
      </c>
      <c r="AS54" s="429">
        <v>85380</v>
      </c>
      <c r="AT54" s="429">
        <v>3178068</v>
      </c>
      <c r="AU54" s="429">
        <v>-6545</v>
      </c>
      <c r="AV54" s="428">
        <v>3275213</v>
      </c>
      <c r="AW54" s="428">
        <v>7284779</v>
      </c>
      <c r="AX54" s="430">
        <v>3249267</v>
      </c>
      <c r="AY54" s="428">
        <v>3249267</v>
      </c>
      <c r="AZ54" s="428">
        <v>6524480</v>
      </c>
      <c r="BA54" s="429">
        <v>10534046</v>
      </c>
      <c r="BB54" s="431">
        <v>-1333975</v>
      </c>
      <c r="BC54" s="430">
        <v>0</v>
      </c>
      <c r="BD54" s="430">
        <v>-106718</v>
      </c>
      <c r="BE54" s="428">
        <v>-1440693</v>
      </c>
      <c r="BF54" s="428">
        <v>5083787</v>
      </c>
      <c r="BG54" s="430">
        <v>-965080</v>
      </c>
      <c r="BH54" s="542">
        <v>-107946</v>
      </c>
      <c r="BI54" s="433">
        <v>8020327</v>
      </c>
    </row>
    <row r="55" spans="1:61" s="369" customFormat="1" ht="12">
      <c r="A55" s="426" t="s">
        <v>269</v>
      </c>
      <c r="B55" s="427" t="s">
        <v>184</v>
      </c>
      <c r="C55" s="543">
        <f t="shared" si="0"/>
        <v>7.1717167526211623E-3</v>
      </c>
      <c r="D55" s="544">
        <f t="shared" si="2"/>
        <v>3.1034897663669669E-5</v>
      </c>
      <c r="E55" s="545">
        <f t="shared" si="2"/>
        <v>5.746434928366643E-3</v>
      </c>
      <c r="F55" s="545">
        <f t="shared" si="2"/>
        <v>3.1034897663669669E-5</v>
      </c>
      <c r="G55" s="545">
        <f t="shared" si="2"/>
        <v>1.6778760180732638E-4</v>
      </c>
      <c r="H55" s="545">
        <f t="shared" si="2"/>
        <v>2.6553923134690625E-5</v>
      </c>
      <c r="I55" s="545">
        <f t="shared" si="2"/>
        <v>4.3847165576157895E-4</v>
      </c>
      <c r="J55" s="546">
        <f t="shared" si="2"/>
        <v>7.3039884822358409E-4</v>
      </c>
      <c r="K55" s="531"/>
      <c r="L55" s="547" t="s">
        <v>269</v>
      </c>
      <c r="M55" s="548" t="s">
        <v>184</v>
      </c>
      <c r="N55" s="549">
        <v>4166</v>
      </c>
      <c r="O55" s="550">
        <v>638</v>
      </c>
      <c r="P55" s="550">
        <v>28414</v>
      </c>
      <c r="Q55" s="550">
        <v>0</v>
      </c>
      <c r="R55" s="550">
        <v>0</v>
      </c>
      <c r="S55" s="550">
        <v>44</v>
      </c>
      <c r="T55" s="550">
        <v>6372</v>
      </c>
      <c r="U55" s="550">
        <v>148</v>
      </c>
      <c r="V55" s="549">
        <v>35616</v>
      </c>
      <c r="W55" s="549">
        <v>39782</v>
      </c>
      <c r="X55" s="550">
        <v>3431</v>
      </c>
      <c r="Y55" s="550">
        <v>3431</v>
      </c>
      <c r="Z55" s="551">
        <v>39047</v>
      </c>
      <c r="AA55" s="552">
        <v>43213</v>
      </c>
      <c r="AB55" s="495"/>
      <c r="AC55" s="538">
        <v>-187</v>
      </c>
      <c r="AD55" s="535">
        <v>-34625</v>
      </c>
      <c r="AE55" s="535">
        <v>-187</v>
      </c>
      <c r="AF55" s="535">
        <v>-1011</v>
      </c>
      <c r="AG55" s="535">
        <v>-160</v>
      </c>
      <c r="AH55" s="535">
        <v>-2642</v>
      </c>
      <c r="AI55" s="539">
        <v>-4401</v>
      </c>
      <c r="AJ55" s="540"/>
      <c r="AK55" s="541"/>
      <c r="AL55" s="444" t="s">
        <v>269</v>
      </c>
      <c r="AM55" s="445" t="s">
        <v>184</v>
      </c>
      <c r="AN55" s="446">
        <v>509692</v>
      </c>
      <c r="AO55" s="447">
        <v>96939</v>
      </c>
      <c r="AP55" s="447">
        <v>4266206</v>
      </c>
      <c r="AQ55" s="447">
        <v>0</v>
      </c>
      <c r="AR55" s="447">
        <v>0</v>
      </c>
      <c r="AS55" s="447">
        <v>5084</v>
      </c>
      <c r="AT55" s="447">
        <v>746489</v>
      </c>
      <c r="AU55" s="447">
        <v>10366</v>
      </c>
      <c r="AV55" s="446">
        <v>5125084</v>
      </c>
      <c r="AW55" s="446">
        <v>5634776</v>
      </c>
      <c r="AX55" s="448">
        <v>390699</v>
      </c>
      <c r="AY55" s="446">
        <v>390699</v>
      </c>
      <c r="AZ55" s="446">
        <v>5515783</v>
      </c>
      <c r="BA55" s="447">
        <v>6025475</v>
      </c>
      <c r="BB55" s="449">
        <v>-877099</v>
      </c>
      <c r="BC55" s="448">
        <v>-134</v>
      </c>
      <c r="BD55" s="448">
        <v>-69974</v>
      </c>
      <c r="BE55" s="446">
        <v>-947207</v>
      </c>
      <c r="BF55" s="446">
        <v>4568576</v>
      </c>
      <c r="BG55" s="448">
        <v>-2184796</v>
      </c>
      <c r="BH55" s="553">
        <v>-43213</v>
      </c>
      <c r="BI55" s="451">
        <v>2850259</v>
      </c>
    </row>
    <row r="56" spans="1:61" s="369" customFormat="1" ht="12">
      <c r="A56" s="426" t="s">
        <v>270</v>
      </c>
      <c r="B56" s="427" t="s">
        <v>183</v>
      </c>
      <c r="C56" s="543">
        <f t="shared" si="0"/>
        <v>1.1215037954328169E-2</v>
      </c>
      <c r="D56" s="544">
        <f t="shared" si="2"/>
        <v>8.7336030015210124E-6</v>
      </c>
      <c r="E56" s="545">
        <f t="shared" si="2"/>
        <v>9.3408613352205187E-3</v>
      </c>
      <c r="F56" s="545">
        <f t="shared" si="2"/>
        <v>3.7663662944059364E-5</v>
      </c>
      <c r="G56" s="545">
        <f t="shared" si="2"/>
        <v>2.2243395144498827E-4</v>
      </c>
      <c r="H56" s="545">
        <f t="shared" si="2"/>
        <v>2.9202985036335881E-5</v>
      </c>
      <c r="I56" s="545">
        <f t="shared" si="2"/>
        <v>6.2226921385837204E-4</v>
      </c>
      <c r="J56" s="546">
        <f t="shared" si="2"/>
        <v>9.5387320282237298E-4</v>
      </c>
      <c r="K56" s="531"/>
      <c r="L56" s="532" t="s">
        <v>270</v>
      </c>
      <c r="M56" s="533" t="s">
        <v>183</v>
      </c>
      <c r="N56" s="534">
        <v>2958</v>
      </c>
      <c r="O56" s="535">
        <v>0</v>
      </c>
      <c r="P56" s="535">
        <v>0</v>
      </c>
      <c r="Q56" s="535">
        <v>0</v>
      </c>
      <c r="R56" s="535">
        <v>0</v>
      </c>
      <c r="S56" s="535">
        <v>1425</v>
      </c>
      <c r="T56" s="535">
        <v>12984</v>
      </c>
      <c r="U56" s="535">
        <v>3</v>
      </c>
      <c r="V56" s="534">
        <v>14412</v>
      </c>
      <c r="W56" s="534">
        <v>17370</v>
      </c>
      <c r="X56" s="535">
        <v>23722</v>
      </c>
      <c r="Y56" s="535">
        <v>23722</v>
      </c>
      <c r="Z56" s="536">
        <v>38134</v>
      </c>
      <c r="AA56" s="537">
        <v>41092</v>
      </c>
      <c r="AB56" s="495"/>
      <c r="AC56" s="538">
        <v>-32</v>
      </c>
      <c r="AD56" s="535">
        <v>-34225</v>
      </c>
      <c r="AE56" s="535">
        <v>-138</v>
      </c>
      <c r="AF56" s="535">
        <v>-815</v>
      </c>
      <c r="AG56" s="535">
        <v>-107</v>
      </c>
      <c r="AH56" s="535">
        <v>-2280</v>
      </c>
      <c r="AI56" s="539">
        <v>-3495</v>
      </c>
      <c r="AJ56" s="540"/>
      <c r="AK56" s="541"/>
      <c r="AL56" s="426" t="s">
        <v>270</v>
      </c>
      <c r="AM56" s="427" t="s">
        <v>183</v>
      </c>
      <c r="AN56" s="428">
        <v>358251</v>
      </c>
      <c r="AO56" s="429">
        <v>10</v>
      </c>
      <c r="AP56" s="429">
        <v>151</v>
      </c>
      <c r="AQ56" s="429">
        <v>0</v>
      </c>
      <c r="AR56" s="429">
        <v>0</v>
      </c>
      <c r="AS56" s="429">
        <v>147989</v>
      </c>
      <c r="AT56" s="429">
        <v>1220740</v>
      </c>
      <c r="AU56" s="429">
        <v>4000</v>
      </c>
      <c r="AV56" s="428">
        <v>1372890</v>
      </c>
      <c r="AW56" s="428">
        <v>1731141</v>
      </c>
      <c r="AX56" s="430">
        <v>1932868</v>
      </c>
      <c r="AY56" s="428">
        <v>1932868</v>
      </c>
      <c r="AZ56" s="428">
        <v>3305758</v>
      </c>
      <c r="BA56" s="429">
        <v>3664009</v>
      </c>
      <c r="BB56" s="431">
        <v>-995047</v>
      </c>
      <c r="BC56" s="430">
        <v>0</v>
      </c>
      <c r="BD56" s="430">
        <v>-79604</v>
      </c>
      <c r="BE56" s="428">
        <v>-1074651</v>
      </c>
      <c r="BF56" s="428">
        <v>2231107</v>
      </c>
      <c r="BG56" s="430">
        <v>-382789</v>
      </c>
      <c r="BH56" s="542">
        <v>-41092</v>
      </c>
      <c r="BI56" s="433">
        <v>2165477</v>
      </c>
    </row>
    <row r="57" spans="1:61" s="369" customFormat="1" ht="12">
      <c r="A57" s="426" t="s">
        <v>271</v>
      </c>
      <c r="B57" s="427" t="s">
        <v>272</v>
      </c>
      <c r="C57" s="543">
        <f t="shared" si="0"/>
        <v>7.5907522905318409E-3</v>
      </c>
      <c r="D57" s="544">
        <f t="shared" si="2"/>
        <v>1.3411834195142957E-4</v>
      </c>
      <c r="E57" s="545">
        <f t="shared" si="2"/>
        <v>5.7223185410537588E-3</v>
      </c>
      <c r="F57" s="545">
        <f t="shared" si="2"/>
        <v>2.6324087173847924E-5</v>
      </c>
      <c r="G57" s="545">
        <f t="shared" si="2"/>
        <v>2.3845395753828666E-4</v>
      </c>
      <c r="H57" s="545">
        <f t="shared" si="2"/>
        <v>7.9932994630078365E-5</v>
      </c>
      <c r="I57" s="545">
        <f t="shared" si="2"/>
        <v>6.1948070838310733E-4</v>
      </c>
      <c r="J57" s="546">
        <f t="shared" si="2"/>
        <v>7.701236598013319E-4</v>
      </c>
      <c r="K57" s="531"/>
      <c r="L57" s="532" t="s">
        <v>271</v>
      </c>
      <c r="M57" s="533" t="s">
        <v>272</v>
      </c>
      <c r="N57" s="534">
        <v>14105</v>
      </c>
      <c r="O57" s="535">
        <v>119</v>
      </c>
      <c r="P57" s="535">
        <v>7181</v>
      </c>
      <c r="Q57" s="535">
        <v>0</v>
      </c>
      <c r="R57" s="535">
        <v>0</v>
      </c>
      <c r="S57" s="535">
        <v>811</v>
      </c>
      <c r="T57" s="535">
        <v>5935</v>
      </c>
      <c r="U57" s="535">
        <v>220</v>
      </c>
      <c r="V57" s="534">
        <v>14266</v>
      </c>
      <c r="W57" s="534">
        <v>28371</v>
      </c>
      <c r="X57" s="535">
        <v>11134</v>
      </c>
      <c r="Y57" s="535">
        <v>11134</v>
      </c>
      <c r="Z57" s="536">
        <v>25400</v>
      </c>
      <c r="AA57" s="537">
        <v>39505</v>
      </c>
      <c r="AB57" s="495"/>
      <c r="AC57" s="538">
        <v>-698</v>
      </c>
      <c r="AD57" s="535">
        <v>-29781</v>
      </c>
      <c r="AE57" s="535">
        <v>-137</v>
      </c>
      <c r="AF57" s="535">
        <v>-1241</v>
      </c>
      <c r="AG57" s="535">
        <v>-416</v>
      </c>
      <c r="AH57" s="535">
        <v>-3224</v>
      </c>
      <c r="AI57" s="539">
        <v>-4008</v>
      </c>
      <c r="AJ57" s="540"/>
      <c r="AK57" s="541"/>
      <c r="AL57" s="426" t="s">
        <v>271</v>
      </c>
      <c r="AM57" s="427" t="s">
        <v>272</v>
      </c>
      <c r="AN57" s="428">
        <v>1856220</v>
      </c>
      <c r="AO57" s="429">
        <v>13967</v>
      </c>
      <c r="AP57" s="429">
        <v>1024642</v>
      </c>
      <c r="AQ57" s="429">
        <v>0</v>
      </c>
      <c r="AR57" s="429">
        <v>0</v>
      </c>
      <c r="AS57" s="429">
        <v>103875</v>
      </c>
      <c r="AT57" s="429">
        <v>815404</v>
      </c>
      <c r="AU57" s="429">
        <v>46207</v>
      </c>
      <c r="AV57" s="428">
        <v>2004095</v>
      </c>
      <c r="AW57" s="428">
        <v>3860315</v>
      </c>
      <c r="AX57" s="430">
        <v>1344044</v>
      </c>
      <c r="AY57" s="428">
        <v>1344044</v>
      </c>
      <c r="AZ57" s="428">
        <v>3348139</v>
      </c>
      <c r="BA57" s="429">
        <v>5204359</v>
      </c>
      <c r="BB57" s="431">
        <v>-1167151</v>
      </c>
      <c r="BC57" s="430">
        <v>0</v>
      </c>
      <c r="BD57" s="430">
        <v>-93337</v>
      </c>
      <c r="BE57" s="428">
        <v>-1260488</v>
      </c>
      <c r="BF57" s="428">
        <v>2087651</v>
      </c>
      <c r="BG57" s="430">
        <v>-877719</v>
      </c>
      <c r="BH57" s="542">
        <v>-39505</v>
      </c>
      <c r="BI57" s="433">
        <v>3026647</v>
      </c>
    </row>
    <row r="58" spans="1:61" s="369" customFormat="1" ht="12">
      <c r="A58" s="426" t="s">
        <v>273</v>
      </c>
      <c r="B58" s="427" t="s">
        <v>402</v>
      </c>
      <c r="C58" s="543">
        <f t="shared" si="0"/>
        <v>8.8058341946931767E-3</v>
      </c>
      <c r="D58" s="544">
        <f t="shared" si="2"/>
        <v>2.0565433466283026E-5</v>
      </c>
      <c r="E58" s="545">
        <f t="shared" si="2"/>
        <v>7.0424576655629522E-3</v>
      </c>
      <c r="F58" s="545">
        <f t="shared" si="2"/>
        <v>3.653646158371559E-5</v>
      </c>
      <c r="G58" s="545">
        <f t="shared" si="2"/>
        <v>2.7085113437508925E-4</v>
      </c>
      <c r="H58" s="545">
        <f t="shared" si="2"/>
        <v>3.8177320636876469E-5</v>
      </c>
      <c r="I58" s="545">
        <f t="shared" si="2"/>
        <v>5.1315132122517915E-4</v>
      </c>
      <c r="J58" s="546">
        <f t="shared" si="2"/>
        <v>8.8409485784308203E-4</v>
      </c>
      <c r="K58" s="531"/>
      <c r="L58" s="532" t="s">
        <v>273</v>
      </c>
      <c r="M58" s="533" t="s">
        <v>402</v>
      </c>
      <c r="N58" s="534">
        <v>7840</v>
      </c>
      <c r="O58" s="535">
        <v>498</v>
      </c>
      <c r="P58" s="535">
        <v>31750</v>
      </c>
      <c r="Q58" s="535">
        <v>0</v>
      </c>
      <c r="R58" s="535">
        <v>0</v>
      </c>
      <c r="S58" s="535">
        <v>6100</v>
      </c>
      <c r="T58" s="535">
        <v>23634</v>
      </c>
      <c r="U58" s="535">
        <v>332</v>
      </c>
      <c r="V58" s="534">
        <v>62314</v>
      </c>
      <c r="W58" s="534">
        <v>70154</v>
      </c>
      <c r="X58" s="535">
        <v>10345</v>
      </c>
      <c r="Y58" s="535">
        <v>10345</v>
      </c>
      <c r="Z58" s="536">
        <v>72659</v>
      </c>
      <c r="AA58" s="537">
        <v>80499</v>
      </c>
      <c r="AB58" s="495"/>
      <c r="AC58" s="538">
        <v>-188</v>
      </c>
      <c r="AD58" s="535">
        <v>-64379</v>
      </c>
      <c r="AE58" s="535">
        <v>-334</v>
      </c>
      <c r="AF58" s="535">
        <v>-2476</v>
      </c>
      <c r="AG58" s="535">
        <v>-349</v>
      </c>
      <c r="AH58" s="535">
        <v>-4691</v>
      </c>
      <c r="AI58" s="539">
        <v>-8082</v>
      </c>
      <c r="AJ58" s="540"/>
      <c r="AK58" s="541"/>
      <c r="AL58" s="426" t="s">
        <v>273</v>
      </c>
      <c r="AM58" s="427" t="s">
        <v>402</v>
      </c>
      <c r="AN58" s="428">
        <v>752828</v>
      </c>
      <c r="AO58" s="429">
        <v>67962</v>
      </c>
      <c r="AP58" s="429">
        <v>3881963</v>
      </c>
      <c r="AQ58" s="429">
        <v>0</v>
      </c>
      <c r="AR58" s="429">
        <v>0</v>
      </c>
      <c r="AS58" s="429">
        <v>693949</v>
      </c>
      <c r="AT58" s="429">
        <v>2670950</v>
      </c>
      <c r="AU58" s="429">
        <v>4626</v>
      </c>
      <c r="AV58" s="428">
        <v>7319450</v>
      </c>
      <c r="AW58" s="428">
        <v>8072278</v>
      </c>
      <c r="AX58" s="430">
        <v>1069275</v>
      </c>
      <c r="AY58" s="428">
        <v>1069275</v>
      </c>
      <c r="AZ58" s="428">
        <v>8388725</v>
      </c>
      <c r="BA58" s="429">
        <v>9141553</v>
      </c>
      <c r="BB58" s="431">
        <v>-3467686</v>
      </c>
      <c r="BC58" s="430">
        <v>0</v>
      </c>
      <c r="BD58" s="430">
        <v>-276613</v>
      </c>
      <c r="BE58" s="428">
        <v>-3744299</v>
      </c>
      <c r="BF58" s="428">
        <v>4644426</v>
      </c>
      <c r="BG58" s="430">
        <v>-1779142</v>
      </c>
      <c r="BH58" s="542">
        <v>-80499</v>
      </c>
      <c r="BI58" s="433">
        <v>3537613</v>
      </c>
    </row>
    <row r="59" spans="1:61" s="369" customFormat="1" ht="12">
      <c r="A59" s="426" t="s">
        <v>274</v>
      </c>
      <c r="B59" s="427" t="s">
        <v>275</v>
      </c>
      <c r="C59" s="543">
        <f t="shared" si="0"/>
        <v>6.4014191204183049E-3</v>
      </c>
      <c r="D59" s="544">
        <f t="shared" si="2"/>
        <v>1.0300542231579366E-5</v>
      </c>
      <c r="E59" s="545">
        <f t="shared" si="2"/>
        <v>4.9278897665400497E-3</v>
      </c>
      <c r="F59" s="545">
        <f t="shared" si="2"/>
        <v>3.0901626694738097E-5</v>
      </c>
      <c r="G59" s="545">
        <f t="shared" si="2"/>
        <v>2.565938645188074E-4</v>
      </c>
      <c r="H59" s="545">
        <f t="shared" si="2"/>
        <v>6.2906882914288268E-5</v>
      </c>
      <c r="I59" s="545">
        <f t="shared" si="2"/>
        <v>4.1882740466618243E-4</v>
      </c>
      <c r="J59" s="546">
        <f t="shared" si="2"/>
        <v>6.9399903285265977E-4</v>
      </c>
      <c r="K59" s="531"/>
      <c r="L59" s="532" t="s">
        <v>274</v>
      </c>
      <c r="M59" s="533" t="s">
        <v>275</v>
      </c>
      <c r="N59" s="534">
        <v>662</v>
      </c>
      <c r="O59" s="535">
        <v>0</v>
      </c>
      <c r="P59" s="535">
        <v>4599</v>
      </c>
      <c r="Q59" s="535">
        <v>0</v>
      </c>
      <c r="R59" s="535">
        <v>0</v>
      </c>
      <c r="S59" s="535">
        <v>3139</v>
      </c>
      <c r="T59" s="535">
        <v>20611</v>
      </c>
      <c r="U59" s="535">
        <v>80</v>
      </c>
      <c r="V59" s="534">
        <v>28429</v>
      </c>
      <c r="W59" s="534">
        <v>29091</v>
      </c>
      <c r="X59" s="535">
        <v>5711</v>
      </c>
      <c r="Y59" s="535">
        <v>5711</v>
      </c>
      <c r="Z59" s="536">
        <v>34140</v>
      </c>
      <c r="AA59" s="537">
        <v>34802</v>
      </c>
      <c r="AB59" s="495"/>
      <c r="AC59" s="538">
        <v>-56</v>
      </c>
      <c r="AD59" s="535">
        <v>-26791</v>
      </c>
      <c r="AE59" s="535">
        <v>-168</v>
      </c>
      <c r="AF59" s="535">
        <v>-1395</v>
      </c>
      <c r="AG59" s="535">
        <v>-342</v>
      </c>
      <c r="AH59" s="535">
        <v>-2277</v>
      </c>
      <c r="AI59" s="539">
        <v>-3773</v>
      </c>
      <c r="AJ59" s="540"/>
      <c r="AK59" s="541"/>
      <c r="AL59" s="426" t="s">
        <v>274</v>
      </c>
      <c r="AM59" s="427" t="s">
        <v>275</v>
      </c>
      <c r="AN59" s="428">
        <v>165424</v>
      </c>
      <c r="AO59" s="429">
        <v>0</v>
      </c>
      <c r="AP59" s="429">
        <v>896235</v>
      </c>
      <c r="AQ59" s="429">
        <v>0</v>
      </c>
      <c r="AR59" s="429">
        <v>0</v>
      </c>
      <c r="AS59" s="429">
        <v>490688</v>
      </c>
      <c r="AT59" s="429">
        <v>3077315</v>
      </c>
      <c r="AU59" s="429">
        <v>11593</v>
      </c>
      <c r="AV59" s="428">
        <v>4475831</v>
      </c>
      <c r="AW59" s="428">
        <v>4641255</v>
      </c>
      <c r="AX59" s="430">
        <v>795352</v>
      </c>
      <c r="AY59" s="428">
        <v>795352</v>
      </c>
      <c r="AZ59" s="428">
        <v>5271183</v>
      </c>
      <c r="BA59" s="429">
        <v>5436607</v>
      </c>
      <c r="BB59" s="431">
        <v>-2470528</v>
      </c>
      <c r="BC59" s="430">
        <v>0</v>
      </c>
      <c r="BD59" s="430">
        <v>-197617</v>
      </c>
      <c r="BE59" s="428">
        <v>-2668145</v>
      </c>
      <c r="BF59" s="428">
        <v>2603038</v>
      </c>
      <c r="BG59" s="430">
        <v>-814813</v>
      </c>
      <c r="BH59" s="542">
        <v>-34802</v>
      </c>
      <c r="BI59" s="433">
        <v>1918847</v>
      </c>
    </row>
    <row r="60" spans="1:61" s="369" customFormat="1" ht="12">
      <c r="A60" s="426" t="s">
        <v>276</v>
      </c>
      <c r="B60" s="427" t="s">
        <v>36</v>
      </c>
      <c r="C60" s="543">
        <f t="shared" si="0"/>
        <v>1.9968663310142017E-2</v>
      </c>
      <c r="D60" s="544">
        <f t="shared" si="2"/>
        <v>1.4230925903198185E-5</v>
      </c>
      <c r="E60" s="545">
        <f t="shared" si="2"/>
        <v>1.5561039927298115E-2</v>
      </c>
      <c r="F60" s="545">
        <f t="shared" si="2"/>
        <v>6.5357198627909521E-4</v>
      </c>
      <c r="G60" s="545">
        <f t="shared" si="2"/>
        <v>1.6804431262001374E-3</v>
      </c>
      <c r="H60" s="545">
        <f t="shared" si="2"/>
        <v>0</v>
      </c>
      <c r="I60" s="545">
        <f t="shared" si="2"/>
        <v>1.0787805911182786E-3</v>
      </c>
      <c r="J60" s="546">
        <f t="shared" si="2"/>
        <v>9.8059675334319319E-4</v>
      </c>
      <c r="K60" s="531"/>
      <c r="L60" s="532" t="s">
        <v>276</v>
      </c>
      <c r="M60" s="533" t="s">
        <v>36</v>
      </c>
      <c r="N60" s="534">
        <v>0</v>
      </c>
      <c r="O60" s="535">
        <v>0</v>
      </c>
      <c r="P60" s="535">
        <v>130163</v>
      </c>
      <c r="Q60" s="535">
        <v>0</v>
      </c>
      <c r="R60" s="535">
        <v>0</v>
      </c>
      <c r="S60" s="535">
        <v>2443</v>
      </c>
      <c r="T60" s="535">
        <v>56659</v>
      </c>
      <c r="U60" s="535">
        <v>1181</v>
      </c>
      <c r="V60" s="534">
        <v>190446</v>
      </c>
      <c r="W60" s="534">
        <v>190446</v>
      </c>
      <c r="X60" s="535">
        <v>227704</v>
      </c>
      <c r="Y60" s="535">
        <v>227704</v>
      </c>
      <c r="Z60" s="536">
        <v>418150</v>
      </c>
      <c r="AA60" s="537">
        <v>418150</v>
      </c>
      <c r="AB60" s="495"/>
      <c r="AC60" s="538">
        <v>-298</v>
      </c>
      <c r="AD60" s="535">
        <v>-325853</v>
      </c>
      <c r="AE60" s="535">
        <v>-13686</v>
      </c>
      <c r="AF60" s="535">
        <v>-35189</v>
      </c>
      <c r="AG60" s="535">
        <v>0</v>
      </c>
      <c r="AH60" s="535">
        <v>-22590</v>
      </c>
      <c r="AI60" s="539">
        <v>-20534</v>
      </c>
      <c r="AJ60" s="540"/>
      <c r="AK60" s="541"/>
      <c r="AL60" s="426" t="s">
        <v>276</v>
      </c>
      <c r="AM60" s="427" t="s">
        <v>36</v>
      </c>
      <c r="AN60" s="428">
        <v>0</v>
      </c>
      <c r="AO60" s="429">
        <v>0</v>
      </c>
      <c r="AP60" s="429">
        <v>8135845</v>
      </c>
      <c r="AQ60" s="429">
        <v>0</v>
      </c>
      <c r="AR60" s="429">
        <v>0</v>
      </c>
      <c r="AS60" s="429">
        <v>115939</v>
      </c>
      <c r="AT60" s="429">
        <v>2796308</v>
      </c>
      <c r="AU60" s="429">
        <v>6745</v>
      </c>
      <c r="AV60" s="428">
        <v>11054837</v>
      </c>
      <c r="AW60" s="428">
        <v>11054837</v>
      </c>
      <c r="AX60" s="430">
        <v>9885473</v>
      </c>
      <c r="AY60" s="428">
        <v>9885473</v>
      </c>
      <c r="AZ60" s="428">
        <v>20940310</v>
      </c>
      <c r="BA60" s="429">
        <v>20940310</v>
      </c>
      <c r="BB60" s="431">
        <v>-1086543</v>
      </c>
      <c r="BC60" s="430">
        <v>0</v>
      </c>
      <c r="BD60" s="430">
        <v>-86861</v>
      </c>
      <c r="BE60" s="428">
        <v>-1173404</v>
      </c>
      <c r="BF60" s="428">
        <v>19766906</v>
      </c>
      <c r="BG60" s="430">
        <v>-3360416</v>
      </c>
      <c r="BH60" s="542">
        <v>-418150</v>
      </c>
      <c r="BI60" s="433">
        <v>15988340</v>
      </c>
    </row>
    <row r="61" spans="1:61" s="369" customFormat="1" ht="12">
      <c r="A61" s="426" t="s">
        <v>277</v>
      </c>
      <c r="B61" s="427" t="s">
        <v>37</v>
      </c>
      <c r="C61" s="543">
        <f t="shared" si="0"/>
        <v>1.7311038067803854E-2</v>
      </c>
      <c r="D61" s="544">
        <f t="shared" si="2"/>
        <v>4.7031662467679843E-6</v>
      </c>
      <c r="E61" s="545">
        <f t="shared" si="2"/>
        <v>1.336113092711823E-2</v>
      </c>
      <c r="F61" s="545">
        <f t="shared" si="2"/>
        <v>5.4631979122456902E-4</v>
      </c>
      <c r="G61" s="545">
        <f t="shared" si="2"/>
        <v>1.4337131986647523E-3</v>
      </c>
      <c r="H61" s="545">
        <f t="shared" si="2"/>
        <v>0</v>
      </c>
      <c r="I61" s="545">
        <f t="shared" si="2"/>
        <v>9.2276121761587847E-4</v>
      </c>
      <c r="J61" s="546">
        <f t="shared" si="2"/>
        <v>1.0424097669336559E-3</v>
      </c>
      <c r="K61" s="531"/>
      <c r="L61" s="555" t="s">
        <v>277</v>
      </c>
      <c r="M61" s="556" t="s">
        <v>37</v>
      </c>
      <c r="N61" s="557">
        <v>3876</v>
      </c>
      <c r="O61" s="558">
        <v>0</v>
      </c>
      <c r="P61" s="558">
        <v>7263</v>
      </c>
      <c r="Q61" s="558">
        <v>0</v>
      </c>
      <c r="R61" s="558">
        <v>0</v>
      </c>
      <c r="S61" s="558">
        <v>1019</v>
      </c>
      <c r="T61" s="558">
        <v>46793</v>
      </c>
      <c r="U61" s="558">
        <v>50</v>
      </c>
      <c r="V61" s="557">
        <v>55125</v>
      </c>
      <c r="W61" s="557">
        <v>59001</v>
      </c>
      <c r="X61" s="558">
        <v>33017</v>
      </c>
      <c r="Y61" s="558">
        <v>33017</v>
      </c>
      <c r="Z61" s="559">
        <v>88142</v>
      </c>
      <c r="AA61" s="560">
        <v>92018</v>
      </c>
      <c r="AB61" s="495"/>
      <c r="AC61" s="538">
        <v>-25</v>
      </c>
      <c r="AD61" s="535">
        <v>-71022</v>
      </c>
      <c r="AE61" s="535">
        <v>-2904</v>
      </c>
      <c r="AF61" s="535">
        <v>-7621</v>
      </c>
      <c r="AG61" s="535">
        <v>0</v>
      </c>
      <c r="AH61" s="535">
        <v>-4905</v>
      </c>
      <c r="AI61" s="539">
        <v>-5541</v>
      </c>
      <c r="AJ61" s="540"/>
      <c r="AK61" s="541"/>
      <c r="AL61" s="459" t="s">
        <v>277</v>
      </c>
      <c r="AM61" s="460" t="s">
        <v>37</v>
      </c>
      <c r="AN61" s="461">
        <v>253500</v>
      </c>
      <c r="AO61" s="462">
        <v>0</v>
      </c>
      <c r="AP61" s="462">
        <v>517759</v>
      </c>
      <c r="AQ61" s="462">
        <v>0</v>
      </c>
      <c r="AR61" s="462">
        <v>0</v>
      </c>
      <c r="AS61" s="462">
        <v>55244</v>
      </c>
      <c r="AT61" s="462">
        <v>2723104</v>
      </c>
      <c r="AU61" s="462">
        <v>2488</v>
      </c>
      <c r="AV61" s="461">
        <v>3298595</v>
      </c>
      <c r="AW61" s="461">
        <v>3552095</v>
      </c>
      <c r="AX61" s="463">
        <v>1763473</v>
      </c>
      <c r="AY61" s="461">
        <v>1763473</v>
      </c>
      <c r="AZ61" s="461">
        <v>5062068</v>
      </c>
      <c r="BA61" s="462">
        <v>5315568</v>
      </c>
      <c r="BB61" s="464">
        <v>-155688</v>
      </c>
      <c r="BC61" s="463">
        <v>0</v>
      </c>
      <c r="BD61" s="463">
        <v>-12425</v>
      </c>
      <c r="BE61" s="461">
        <v>-168113</v>
      </c>
      <c r="BF61" s="461">
        <v>4893955</v>
      </c>
      <c r="BG61" s="463">
        <v>-494788</v>
      </c>
      <c r="BH61" s="561">
        <v>-92018</v>
      </c>
      <c r="BI61" s="466">
        <v>4560649</v>
      </c>
    </row>
    <row r="62" spans="1:61" s="369" customFormat="1" ht="12">
      <c r="A62" s="426" t="s">
        <v>278</v>
      </c>
      <c r="B62" s="427" t="s">
        <v>279</v>
      </c>
      <c r="C62" s="543">
        <f t="shared" si="0"/>
        <v>1.4827094764747195E-2</v>
      </c>
      <c r="D62" s="544">
        <f t="shared" si="2"/>
        <v>1.0151483194897205E-4</v>
      </c>
      <c r="E62" s="545">
        <f t="shared" si="2"/>
        <v>9.8365787129913122E-3</v>
      </c>
      <c r="F62" s="545">
        <f t="shared" si="2"/>
        <v>5.8068047646292616E-4</v>
      </c>
      <c r="G62" s="545">
        <f t="shared" si="2"/>
        <v>2.0961379340272176E-3</v>
      </c>
      <c r="H62" s="545">
        <f t="shared" si="2"/>
        <v>6.2159916353863502E-5</v>
      </c>
      <c r="I62" s="545">
        <f t="shared" si="2"/>
        <v>9.7771553967284991E-4</v>
      </c>
      <c r="J62" s="546">
        <f t="shared" si="2"/>
        <v>1.1723073532900546E-3</v>
      </c>
      <c r="K62" s="531"/>
      <c r="L62" s="532" t="s">
        <v>278</v>
      </c>
      <c r="M62" s="533" t="s">
        <v>279</v>
      </c>
      <c r="N62" s="534">
        <v>382250</v>
      </c>
      <c r="O62" s="535">
        <v>0</v>
      </c>
      <c r="P62" s="535">
        <v>259</v>
      </c>
      <c r="Q62" s="535">
        <v>0</v>
      </c>
      <c r="R62" s="535">
        <v>0</v>
      </c>
      <c r="S62" s="535">
        <v>0</v>
      </c>
      <c r="T62" s="535">
        <v>0</v>
      </c>
      <c r="U62" s="535">
        <v>1130</v>
      </c>
      <c r="V62" s="534">
        <v>1389</v>
      </c>
      <c r="W62" s="534">
        <v>383639</v>
      </c>
      <c r="X62" s="535">
        <v>71479</v>
      </c>
      <c r="Y62" s="535">
        <v>71479</v>
      </c>
      <c r="Z62" s="536">
        <v>72868</v>
      </c>
      <c r="AA62" s="537">
        <v>455118</v>
      </c>
      <c r="AB62" s="495"/>
      <c r="AC62" s="538">
        <v>-3116</v>
      </c>
      <c r="AD62" s="535">
        <v>-301934</v>
      </c>
      <c r="AE62" s="535">
        <v>-17824</v>
      </c>
      <c r="AF62" s="535">
        <v>-64341</v>
      </c>
      <c r="AG62" s="535">
        <v>-1908</v>
      </c>
      <c r="AH62" s="535">
        <v>-30011</v>
      </c>
      <c r="AI62" s="539">
        <v>-35984</v>
      </c>
      <c r="AJ62" s="540"/>
      <c r="AK62" s="541"/>
      <c r="AL62" s="426" t="s">
        <v>278</v>
      </c>
      <c r="AM62" s="427" t="s">
        <v>279</v>
      </c>
      <c r="AN62" s="428">
        <v>25803540</v>
      </c>
      <c r="AO62" s="429">
        <v>0</v>
      </c>
      <c r="AP62" s="429">
        <v>12392</v>
      </c>
      <c r="AQ62" s="429">
        <v>0</v>
      </c>
      <c r="AR62" s="429">
        <v>0</v>
      </c>
      <c r="AS62" s="429">
        <v>0</v>
      </c>
      <c r="AT62" s="429">
        <v>0</v>
      </c>
      <c r="AU62" s="429">
        <v>76048</v>
      </c>
      <c r="AV62" s="428">
        <v>88440</v>
      </c>
      <c r="AW62" s="428">
        <v>25891980</v>
      </c>
      <c r="AX62" s="430">
        <v>4803042</v>
      </c>
      <c r="AY62" s="428">
        <v>4803042</v>
      </c>
      <c r="AZ62" s="428">
        <v>4891482</v>
      </c>
      <c r="BA62" s="429">
        <v>30695022</v>
      </c>
      <c r="BB62" s="431">
        <v>-1398953</v>
      </c>
      <c r="BC62" s="430">
        <v>0</v>
      </c>
      <c r="BD62" s="430">
        <v>-111916</v>
      </c>
      <c r="BE62" s="428">
        <v>-1510869</v>
      </c>
      <c r="BF62" s="428">
        <v>3380613</v>
      </c>
      <c r="BG62" s="430">
        <v>-959976</v>
      </c>
      <c r="BH62" s="542">
        <v>-455118</v>
      </c>
      <c r="BI62" s="433">
        <v>27769059</v>
      </c>
    </row>
    <row r="63" spans="1:61" s="369" customFormat="1" ht="12">
      <c r="A63" s="426" t="s">
        <v>280</v>
      </c>
      <c r="B63" s="427" t="s">
        <v>38</v>
      </c>
      <c r="C63" s="543">
        <f t="shared" si="0"/>
        <v>3.4180252507485737E-3</v>
      </c>
      <c r="D63" s="544">
        <f t="shared" si="2"/>
        <v>8.6204924356836662E-6</v>
      </c>
      <c r="E63" s="545">
        <f t="shared" si="2"/>
        <v>2.8460887333810999E-3</v>
      </c>
      <c r="F63" s="545">
        <f t="shared" si="2"/>
        <v>2.1551231089209167E-5</v>
      </c>
      <c r="G63" s="545">
        <f t="shared" si="2"/>
        <v>6.6643037675862191E-5</v>
      </c>
      <c r="H63" s="545">
        <f t="shared" si="2"/>
        <v>0</v>
      </c>
      <c r="I63" s="545">
        <f t="shared" si="2"/>
        <v>1.8235657075484679E-4</v>
      </c>
      <c r="J63" s="546">
        <f t="shared" si="2"/>
        <v>2.9276518541187222E-4</v>
      </c>
      <c r="K63" s="531"/>
      <c r="L63" s="532" t="s">
        <v>280</v>
      </c>
      <c r="M63" s="533" t="s">
        <v>38</v>
      </c>
      <c r="N63" s="534">
        <v>4529</v>
      </c>
      <c r="O63" s="535">
        <v>0</v>
      </c>
      <c r="P63" s="535">
        <v>183</v>
      </c>
      <c r="Q63" s="535">
        <v>0</v>
      </c>
      <c r="R63" s="535">
        <v>0</v>
      </c>
      <c r="S63" s="535">
        <v>308</v>
      </c>
      <c r="T63" s="535">
        <v>1376</v>
      </c>
      <c r="U63" s="535">
        <v>0</v>
      </c>
      <c r="V63" s="534">
        <v>1867</v>
      </c>
      <c r="W63" s="534">
        <v>6396</v>
      </c>
      <c r="X63" s="535">
        <v>3913</v>
      </c>
      <c r="Y63" s="535">
        <v>3913</v>
      </c>
      <c r="Z63" s="536">
        <v>5780</v>
      </c>
      <c r="AA63" s="537">
        <v>10309</v>
      </c>
      <c r="AB63" s="495"/>
      <c r="AC63" s="538">
        <v>-26</v>
      </c>
      <c r="AD63" s="535">
        <v>-8584</v>
      </c>
      <c r="AE63" s="535">
        <v>-65</v>
      </c>
      <c r="AF63" s="535">
        <v>-201</v>
      </c>
      <c r="AG63" s="535">
        <v>0</v>
      </c>
      <c r="AH63" s="535">
        <v>-550</v>
      </c>
      <c r="AI63" s="539">
        <v>-883</v>
      </c>
      <c r="AJ63" s="540"/>
      <c r="AK63" s="541"/>
      <c r="AL63" s="426" t="s">
        <v>280</v>
      </c>
      <c r="AM63" s="427" t="s">
        <v>38</v>
      </c>
      <c r="AN63" s="428">
        <v>579545</v>
      </c>
      <c r="AO63" s="429">
        <v>0</v>
      </c>
      <c r="AP63" s="429">
        <v>17132</v>
      </c>
      <c r="AQ63" s="429">
        <v>0</v>
      </c>
      <c r="AR63" s="429">
        <v>0</v>
      </c>
      <c r="AS63" s="429">
        <v>229777</v>
      </c>
      <c r="AT63" s="429">
        <v>377600</v>
      </c>
      <c r="AU63" s="429">
        <v>96175</v>
      </c>
      <c r="AV63" s="428">
        <v>720684</v>
      </c>
      <c r="AW63" s="428">
        <v>1300229</v>
      </c>
      <c r="AX63" s="430">
        <v>1715840</v>
      </c>
      <c r="AY63" s="428">
        <v>1715840</v>
      </c>
      <c r="AZ63" s="428">
        <v>2436524</v>
      </c>
      <c r="BA63" s="429">
        <v>3016069</v>
      </c>
      <c r="BB63" s="431">
        <v>-86389</v>
      </c>
      <c r="BC63" s="430">
        <v>0</v>
      </c>
      <c r="BD63" s="430">
        <v>-5072</v>
      </c>
      <c r="BE63" s="428">
        <v>-91461</v>
      </c>
      <c r="BF63" s="428">
        <v>2345063</v>
      </c>
      <c r="BG63" s="430">
        <v>-225401</v>
      </c>
      <c r="BH63" s="542">
        <v>-10309</v>
      </c>
      <c r="BI63" s="433">
        <v>2688898</v>
      </c>
    </row>
    <row r="64" spans="1:61" s="369" customFormat="1" ht="12">
      <c r="A64" s="426" t="s">
        <v>281</v>
      </c>
      <c r="B64" s="427" t="s">
        <v>40</v>
      </c>
      <c r="C64" s="543">
        <f t="shared" si="0"/>
        <v>1.1143146267611842E-2</v>
      </c>
      <c r="D64" s="544">
        <f t="shared" si="2"/>
        <v>3.3775085128566835E-5</v>
      </c>
      <c r="E64" s="545">
        <f t="shared" si="2"/>
        <v>8.8808004139568006E-3</v>
      </c>
      <c r="F64" s="545">
        <f t="shared" si="2"/>
        <v>3.4900921299519061E-4</v>
      </c>
      <c r="G64" s="545">
        <f t="shared" si="2"/>
        <v>2.1113083517597625E-4</v>
      </c>
      <c r="H64" s="545">
        <f t="shared" si="2"/>
        <v>6.7111532787931505E-5</v>
      </c>
      <c r="I64" s="545">
        <f t="shared" si="2"/>
        <v>7.4670718507182179E-4</v>
      </c>
      <c r="J64" s="546">
        <f t="shared" si="2"/>
        <v>8.546120024955548E-4</v>
      </c>
      <c r="K64" s="531"/>
      <c r="L64" s="532" t="s">
        <v>281</v>
      </c>
      <c r="M64" s="533" t="s">
        <v>40</v>
      </c>
      <c r="N64" s="534">
        <v>7973</v>
      </c>
      <c r="O64" s="535">
        <v>0</v>
      </c>
      <c r="P64" s="535">
        <v>2136</v>
      </c>
      <c r="Q64" s="535">
        <v>0</v>
      </c>
      <c r="R64" s="535">
        <v>0</v>
      </c>
      <c r="S64" s="535">
        <v>10839</v>
      </c>
      <c r="T64" s="535">
        <v>37102</v>
      </c>
      <c r="U64" s="535">
        <v>59</v>
      </c>
      <c r="V64" s="534">
        <v>50136</v>
      </c>
      <c r="W64" s="534">
        <v>58109</v>
      </c>
      <c r="X64" s="535">
        <v>18103</v>
      </c>
      <c r="Y64" s="535">
        <v>18103</v>
      </c>
      <c r="Z64" s="536">
        <v>68239</v>
      </c>
      <c r="AA64" s="537">
        <v>76212</v>
      </c>
      <c r="AB64" s="495"/>
      <c r="AC64" s="538">
        <v>-231</v>
      </c>
      <c r="AD64" s="535">
        <v>-60739</v>
      </c>
      <c r="AE64" s="535">
        <v>-2387</v>
      </c>
      <c r="AF64" s="535">
        <v>-1444</v>
      </c>
      <c r="AG64" s="535">
        <v>-459</v>
      </c>
      <c r="AH64" s="535">
        <v>-5107</v>
      </c>
      <c r="AI64" s="539">
        <v>-5845</v>
      </c>
      <c r="AJ64" s="540"/>
      <c r="AK64" s="541"/>
      <c r="AL64" s="426" t="s">
        <v>281</v>
      </c>
      <c r="AM64" s="427" t="s">
        <v>40</v>
      </c>
      <c r="AN64" s="428">
        <v>2409565</v>
      </c>
      <c r="AO64" s="429">
        <v>0</v>
      </c>
      <c r="AP64" s="429">
        <v>268335</v>
      </c>
      <c r="AQ64" s="429">
        <v>0</v>
      </c>
      <c r="AR64" s="429">
        <v>0</v>
      </c>
      <c r="AS64" s="429">
        <v>601170</v>
      </c>
      <c r="AT64" s="429">
        <v>2166177</v>
      </c>
      <c r="AU64" s="429">
        <v>-51497</v>
      </c>
      <c r="AV64" s="428">
        <v>2984185</v>
      </c>
      <c r="AW64" s="428">
        <v>5393750</v>
      </c>
      <c r="AX64" s="430">
        <v>1445611</v>
      </c>
      <c r="AY64" s="428">
        <v>1445611</v>
      </c>
      <c r="AZ64" s="428">
        <v>4429796</v>
      </c>
      <c r="BA64" s="429">
        <v>6839361</v>
      </c>
      <c r="BB64" s="431">
        <v>-1527764</v>
      </c>
      <c r="BC64" s="430">
        <v>0</v>
      </c>
      <c r="BD64" s="430">
        <v>-116851</v>
      </c>
      <c r="BE64" s="428">
        <v>-1644615</v>
      </c>
      <c r="BF64" s="428">
        <v>2785181</v>
      </c>
      <c r="BG64" s="430">
        <v>-747767</v>
      </c>
      <c r="BH64" s="542">
        <v>-76212</v>
      </c>
      <c r="BI64" s="433">
        <v>4370767</v>
      </c>
    </row>
    <row r="65" spans="1:61" s="369" customFormat="1" ht="12">
      <c r="A65" s="426" t="s">
        <v>282</v>
      </c>
      <c r="B65" s="427" t="s">
        <v>42</v>
      </c>
      <c r="C65" s="543">
        <f t="shared" si="0"/>
        <v>4.313926332821847E-2</v>
      </c>
      <c r="D65" s="544">
        <f t="shared" si="2"/>
        <v>8.7675986868814956E-5</v>
      </c>
      <c r="E65" s="545">
        <f t="shared" si="2"/>
        <v>3.8277262740141503E-2</v>
      </c>
      <c r="F65" s="545">
        <f t="shared" si="2"/>
        <v>2.6743335502054294E-4</v>
      </c>
      <c r="G65" s="545">
        <f t="shared" si="2"/>
        <v>4.0944253966323439E-4</v>
      </c>
      <c r="H65" s="545">
        <f t="shared" si="2"/>
        <v>1.3725826909807582E-4</v>
      </c>
      <c r="I65" s="545">
        <f t="shared" si="2"/>
        <v>2.5777603942257893E-3</v>
      </c>
      <c r="J65" s="546">
        <f t="shared" si="2"/>
        <v>1.382430043200507E-3</v>
      </c>
      <c r="K65" s="531"/>
      <c r="L65" s="547" t="s">
        <v>282</v>
      </c>
      <c r="M65" s="548" t="s">
        <v>42</v>
      </c>
      <c r="N65" s="549">
        <v>211591</v>
      </c>
      <c r="O65" s="550">
        <v>9711</v>
      </c>
      <c r="P65" s="550">
        <v>94363</v>
      </c>
      <c r="Q65" s="550">
        <v>1</v>
      </c>
      <c r="R65" s="550">
        <v>0</v>
      </c>
      <c r="S65" s="550">
        <v>14100</v>
      </c>
      <c r="T65" s="550">
        <v>131438</v>
      </c>
      <c r="U65" s="550">
        <v>5960</v>
      </c>
      <c r="V65" s="549">
        <v>255573</v>
      </c>
      <c r="W65" s="549">
        <v>467164</v>
      </c>
      <c r="X65" s="550">
        <v>32247</v>
      </c>
      <c r="Y65" s="550">
        <v>32247</v>
      </c>
      <c r="Z65" s="551">
        <v>287820</v>
      </c>
      <c r="AA65" s="552">
        <v>499411</v>
      </c>
      <c r="AB65" s="495"/>
      <c r="AC65" s="538">
        <v>-1015</v>
      </c>
      <c r="AD65" s="535">
        <v>-443125</v>
      </c>
      <c r="AE65" s="535">
        <v>-3096</v>
      </c>
      <c r="AF65" s="535">
        <v>-4740</v>
      </c>
      <c r="AG65" s="535">
        <v>-1589</v>
      </c>
      <c r="AH65" s="535">
        <v>-29842</v>
      </c>
      <c r="AI65" s="539">
        <v>-16004</v>
      </c>
      <c r="AJ65" s="540"/>
      <c r="AK65" s="541"/>
      <c r="AL65" s="444" t="s">
        <v>282</v>
      </c>
      <c r="AM65" s="445" t="s">
        <v>42</v>
      </c>
      <c r="AN65" s="446">
        <v>3365448</v>
      </c>
      <c r="AO65" s="447">
        <v>498101</v>
      </c>
      <c r="AP65" s="447">
        <v>4672150</v>
      </c>
      <c r="AQ65" s="447">
        <v>27</v>
      </c>
      <c r="AR65" s="447">
        <v>0</v>
      </c>
      <c r="AS65" s="447">
        <v>195624</v>
      </c>
      <c r="AT65" s="447">
        <v>1879028</v>
      </c>
      <c r="AU65" s="447">
        <v>68554</v>
      </c>
      <c r="AV65" s="446">
        <v>7313484</v>
      </c>
      <c r="AW65" s="446">
        <v>10678932</v>
      </c>
      <c r="AX65" s="448">
        <v>897784</v>
      </c>
      <c r="AY65" s="446">
        <v>897784</v>
      </c>
      <c r="AZ65" s="446">
        <v>8211268</v>
      </c>
      <c r="BA65" s="447">
        <v>11576716</v>
      </c>
      <c r="BB65" s="449">
        <v>-2089072</v>
      </c>
      <c r="BC65" s="448">
        <v>-27927</v>
      </c>
      <c r="BD65" s="448">
        <v>-146424</v>
      </c>
      <c r="BE65" s="446">
        <v>-2263423</v>
      </c>
      <c r="BF65" s="446">
        <v>5947845</v>
      </c>
      <c r="BG65" s="448">
        <v>-5195576</v>
      </c>
      <c r="BH65" s="553">
        <v>-499411</v>
      </c>
      <c r="BI65" s="451">
        <v>3618306</v>
      </c>
    </row>
    <row r="66" spans="1:61" s="369" customFormat="1" ht="12">
      <c r="A66" s="426" t="s">
        <v>283</v>
      </c>
      <c r="B66" s="427" t="s">
        <v>43</v>
      </c>
      <c r="C66" s="543">
        <f t="shared" si="0"/>
        <v>0</v>
      </c>
      <c r="D66" s="544">
        <f t="shared" si="2"/>
        <v>0</v>
      </c>
      <c r="E66" s="545">
        <f t="shared" si="2"/>
        <v>0</v>
      </c>
      <c r="F66" s="545">
        <f t="shared" si="2"/>
        <v>0</v>
      </c>
      <c r="G66" s="545">
        <f t="shared" si="2"/>
        <v>0</v>
      </c>
      <c r="H66" s="545">
        <f t="shared" si="2"/>
        <v>0</v>
      </c>
      <c r="I66" s="545">
        <f t="shared" si="2"/>
        <v>0</v>
      </c>
      <c r="J66" s="546">
        <f t="shared" si="2"/>
        <v>0</v>
      </c>
      <c r="K66" s="531"/>
      <c r="L66" s="532" t="s">
        <v>283</v>
      </c>
      <c r="M66" s="533" t="s">
        <v>43</v>
      </c>
      <c r="N66" s="534">
        <v>0</v>
      </c>
      <c r="O66" s="535">
        <v>0</v>
      </c>
      <c r="P66" s="535">
        <v>0</v>
      </c>
      <c r="Q66" s="535">
        <v>0</v>
      </c>
      <c r="R66" s="535">
        <v>0</v>
      </c>
      <c r="S66" s="535">
        <v>0</v>
      </c>
      <c r="T66" s="535">
        <v>0</v>
      </c>
      <c r="U66" s="535">
        <v>0</v>
      </c>
      <c r="V66" s="534">
        <v>0</v>
      </c>
      <c r="W66" s="534">
        <v>0</v>
      </c>
      <c r="X66" s="535">
        <v>0</v>
      </c>
      <c r="Y66" s="535">
        <v>0</v>
      </c>
      <c r="Z66" s="536">
        <v>0</v>
      </c>
      <c r="AA66" s="537">
        <v>0</v>
      </c>
      <c r="AB66" s="495"/>
      <c r="AC66" s="538">
        <v>0</v>
      </c>
      <c r="AD66" s="535">
        <v>0</v>
      </c>
      <c r="AE66" s="535">
        <v>0</v>
      </c>
      <c r="AF66" s="535">
        <v>0</v>
      </c>
      <c r="AG66" s="535">
        <v>0</v>
      </c>
      <c r="AH66" s="535">
        <v>0</v>
      </c>
      <c r="AI66" s="539">
        <v>0</v>
      </c>
      <c r="AJ66" s="540"/>
      <c r="AK66" s="541"/>
      <c r="AL66" s="426" t="s">
        <v>283</v>
      </c>
      <c r="AM66" s="427" t="s">
        <v>43</v>
      </c>
      <c r="AN66" s="428">
        <v>891116</v>
      </c>
      <c r="AO66" s="429">
        <v>0</v>
      </c>
      <c r="AP66" s="429">
        <v>104116</v>
      </c>
      <c r="AQ66" s="429">
        <v>0</v>
      </c>
      <c r="AR66" s="429">
        <v>0</v>
      </c>
      <c r="AS66" s="429">
        <v>0</v>
      </c>
      <c r="AT66" s="429">
        <v>0</v>
      </c>
      <c r="AU66" s="429">
        <v>0</v>
      </c>
      <c r="AV66" s="428">
        <v>104116</v>
      </c>
      <c r="AW66" s="428">
        <v>995232</v>
      </c>
      <c r="AX66" s="430">
        <v>0</v>
      </c>
      <c r="AY66" s="428">
        <v>0</v>
      </c>
      <c r="AZ66" s="428">
        <v>104116</v>
      </c>
      <c r="BA66" s="429">
        <v>995232</v>
      </c>
      <c r="BB66" s="431">
        <v>0</v>
      </c>
      <c r="BC66" s="430">
        <v>0</v>
      </c>
      <c r="BD66" s="430">
        <v>0</v>
      </c>
      <c r="BE66" s="428">
        <v>0</v>
      </c>
      <c r="BF66" s="428">
        <v>104116</v>
      </c>
      <c r="BG66" s="430">
        <v>0</v>
      </c>
      <c r="BH66" s="542">
        <v>0</v>
      </c>
      <c r="BI66" s="433">
        <v>995232</v>
      </c>
    </row>
    <row r="67" spans="1:61" s="369" customFormat="1" ht="12">
      <c r="A67" s="426" t="s">
        <v>284</v>
      </c>
      <c r="B67" s="427" t="s">
        <v>44</v>
      </c>
      <c r="C67" s="543">
        <f t="shared" si="0"/>
        <v>0</v>
      </c>
      <c r="D67" s="544">
        <f t="shared" si="2"/>
        <v>0</v>
      </c>
      <c r="E67" s="545">
        <f t="shared" si="2"/>
        <v>0</v>
      </c>
      <c r="F67" s="545">
        <f t="shared" si="2"/>
        <v>0</v>
      </c>
      <c r="G67" s="545">
        <f t="shared" si="2"/>
        <v>0</v>
      </c>
      <c r="H67" s="545">
        <f t="shared" si="2"/>
        <v>0</v>
      </c>
      <c r="I67" s="545">
        <f t="shared" si="2"/>
        <v>0</v>
      </c>
      <c r="J67" s="546">
        <f t="shared" si="2"/>
        <v>0</v>
      </c>
      <c r="K67" s="531"/>
      <c r="L67" s="532" t="s">
        <v>284</v>
      </c>
      <c r="M67" s="533" t="s">
        <v>44</v>
      </c>
      <c r="N67" s="534">
        <v>0</v>
      </c>
      <c r="O67" s="535">
        <v>0</v>
      </c>
      <c r="P67" s="535">
        <v>0</v>
      </c>
      <c r="Q67" s="535">
        <v>0</v>
      </c>
      <c r="R67" s="535">
        <v>0</v>
      </c>
      <c r="S67" s="535">
        <v>0</v>
      </c>
      <c r="T67" s="535">
        <v>0</v>
      </c>
      <c r="U67" s="535">
        <v>0</v>
      </c>
      <c r="V67" s="534">
        <v>0</v>
      </c>
      <c r="W67" s="534">
        <v>0</v>
      </c>
      <c r="X67" s="535">
        <v>0</v>
      </c>
      <c r="Y67" s="535">
        <v>0</v>
      </c>
      <c r="Z67" s="536">
        <v>0</v>
      </c>
      <c r="AA67" s="537">
        <v>0</v>
      </c>
      <c r="AB67" s="495"/>
      <c r="AC67" s="538">
        <v>0</v>
      </c>
      <c r="AD67" s="535">
        <v>0</v>
      </c>
      <c r="AE67" s="535">
        <v>0</v>
      </c>
      <c r="AF67" s="535">
        <v>0</v>
      </c>
      <c r="AG67" s="535">
        <v>0</v>
      </c>
      <c r="AH67" s="535">
        <v>0</v>
      </c>
      <c r="AI67" s="539">
        <v>0</v>
      </c>
      <c r="AJ67" s="540"/>
      <c r="AK67" s="541"/>
      <c r="AL67" s="426" t="s">
        <v>284</v>
      </c>
      <c r="AM67" s="427" t="s">
        <v>44</v>
      </c>
      <c r="AN67" s="428">
        <v>0</v>
      </c>
      <c r="AO67" s="429">
        <v>0</v>
      </c>
      <c r="AP67" s="429">
        <v>0</v>
      </c>
      <c r="AQ67" s="429">
        <v>0</v>
      </c>
      <c r="AR67" s="429">
        <v>0</v>
      </c>
      <c r="AS67" s="429">
        <v>4296588</v>
      </c>
      <c r="AT67" s="429">
        <v>24979453</v>
      </c>
      <c r="AU67" s="429">
        <v>0</v>
      </c>
      <c r="AV67" s="428">
        <v>29276041</v>
      </c>
      <c r="AW67" s="428">
        <v>29276041</v>
      </c>
      <c r="AX67" s="430">
        <v>0</v>
      </c>
      <c r="AY67" s="428">
        <v>0</v>
      </c>
      <c r="AZ67" s="428">
        <v>29276041</v>
      </c>
      <c r="BA67" s="429">
        <v>29276041</v>
      </c>
      <c r="BB67" s="431">
        <v>0</v>
      </c>
      <c r="BC67" s="430">
        <v>0</v>
      </c>
      <c r="BD67" s="430">
        <v>0</v>
      </c>
      <c r="BE67" s="428">
        <v>0</v>
      </c>
      <c r="BF67" s="428">
        <v>29276041</v>
      </c>
      <c r="BG67" s="430">
        <v>0</v>
      </c>
      <c r="BH67" s="542">
        <v>0</v>
      </c>
      <c r="BI67" s="433">
        <v>29276041</v>
      </c>
    </row>
    <row r="68" spans="1:61" s="369" customFormat="1" ht="12">
      <c r="A68" s="426" t="s">
        <v>285</v>
      </c>
      <c r="B68" s="427" t="s">
        <v>45</v>
      </c>
      <c r="C68" s="543">
        <f t="shared" si="0"/>
        <v>0</v>
      </c>
      <c r="D68" s="544">
        <f t="shared" si="2"/>
        <v>0</v>
      </c>
      <c r="E68" s="545">
        <f t="shared" si="2"/>
        <v>0</v>
      </c>
      <c r="F68" s="545">
        <f t="shared" si="2"/>
        <v>0</v>
      </c>
      <c r="G68" s="545">
        <f t="shared" si="2"/>
        <v>0</v>
      </c>
      <c r="H68" s="545">
        <f t="shared" si="2"/>
        <v>0</v>
      </c>
      <c r="I68" s="545">
        <f t="shared" si="2"/>
        <v>0</v>
      </c>
      <c r="J68" s="546">
        <f t="shared" si="2"/>
        <v>0</v>
      </c>
      <c r="K68" s="531"/>
      <c r="L68" s="532" t="s">
        <v>285</v>
      </c>
      <c r="M68" s="533" t="s">
        <v>45</v>
      </c>
      <c r="N68" s="534">
        <v>0</v>
      </c>
      <c r="O68" s="535">
        <v>0</v>
      </c>
      <c r="P68" s="535">
        <v>0</v>
      </c>
      <c r="Q68" s="535">
        <v>0</v>
      </c>
      <c r="R68" s="535">
        <v>0</v>
      </c>
      <c r="S68" s="535">
        <v>0</v>
      </c>
      <c r="T68" s="535">
        <v>0</v>
      </c>
      <c r="U68" s="535">
        <v>0</v>
      </c>
      <c r="V68" s="534">
        <v>0</v>
      </c>
      <c r="W68" s="534">
        <v>0</v>
      </c>
      <c r="X68" s="535">
        <v>0</v>
      </c>
      <c r="Y68" s="535">
        <v>0</v>
      </c>
      <c r="Z68" s="536">
        <v>0</v>
      </c>
      <c r="AA68" s="537">
        <v>0</v>
      </c>
      <c r="AB68" s="495"/>
      <c r="AC68" s="538">
        <v>0</v>
      </c>
      <c r="AD68" s="535">
        <v>0</v>
      </c>
      <c r="AE68" s="535">
        <v>0</v>
      </c>
      <c r="AF68" s="535">
        <v>0</v>
      </c>
      <c r="AG68" s="535">
        <v>0</v>
      </c>
      <c r="AH68" s="535">
        <v>0</v>
      </c>
      <c r="AI68" s="539">
        <v>0</v>
      </c>
      <c r="AJ68" s="540"/>
      <c r="AK68" s="541"/>
      <c r="AL68" s="426" t="s">
        <v>285</v>
      </c>
      <c r="AM68" s="427" t="s">
        <v>45</v>
      </c>
      <c r="AN68" s="428">
        <v>3699380</v>
      </c>
      <c r="AO68" s="429">
        <v>0</v>
      </c>
      <c r="AP68" s="429">
        <v>0</v>
      </c>
      <c r="AQ68" s="429">
        <v>0</v>
      </c>
      <c r="AR68" s="429">
        <v>0</v>
      </c>
      <c r="AS68" s="429">
        <v>1332636</v>
      </c>
      <c r="AT68" s="429">
        <v>6151946</v>
      </c>
      <c r="AU68" s="429">
        <v>0</v>
      </c>
      <c r="AV68" s="428">
        <v>7484582</v>
      </c>
      <c r="AW68" s="428">
        <v>11183962</v>
      </c>
      <c r="AX68" s="430">
        <v>0</v>
      </c>
      <c r="AY68" s="428">
        <v>0</v>
      </c>
      <c r="AZ68" s="428">
        <v>7484582</v>
      </c>
      <c r="BA68" s="429">
        <v>11183962</v>
      </c>
      <c r="BB68" s="431">
        <v>0</v>
      </c>
      <c r="BC68" s="430">
        <v>0</v>
      </c>
      <c r="BD68" s="430">
        <v>0</v>
      </c>
      <c r="BE68" s="428">
        <v>0</v>
      </c>
      <c r="BF68" s="428">
        <v>7484582</v>
      </c>
      <c r="BG68" s="430">
        <v>0</v>
      </c>
      <c r="BH68" s="542">
        <v>0</v>
      </c>
      <c r="BI68" s="433">
        <v>11183962</v>
      </c>
    </row>
    <row r="69" spans="1:61" s="369" customFormat="1" ht="12">
      <c r="A69" s="426" t="s">
        <v>286</v>
      </c>
      <c r="B69" s="427" t="s">
        <v>46</v>
      </c>
      <c r="C69" s="543">
        <f t="shared" si="0"/>
        <v>0</v>
      </c>
      <c r="D69" s="544">
        <f t="shared" si="2"/>
        <v>0</v>
      </c>
      <c r="E69" s="545">
        <f t="shared" si="2"/>
        <v>0</v>
      </c>
      <c r="F69" s="545">
        <f t="shared" si="2"/>
        <v>0</v>
      </c>
      <c r="G69" s="545">
        <f t="shared" si="2"/>
        <v>0</v>
      </c>
      <c r="H69" s="545">
        <f t="shared" si="2"/>
        <v>0</v>
      </c>
      <c r="I69" s="545">
        <f t="shared" si="2"/>
        <v>0</v>
      </c>
      <c r="J69" s="546">
        <f t="shared" si="2"/>
        <v>0</v>
      </c>
      <c r="K69" s="531"/>
      <c r="L69" s="532" t="s">
        <v>286</v>
      </c>
      <c r="M69" s="533" t="s">
        <v>46</v>
      </c>
      <c r="N69" s="534">
        <v>0</v>
      </c>
      <c r="O69" s="535">
        <v>0</v>
      </c>
      <c r="P69" s="535">
        <v>0</v>
      </c>
      <c r="Q69" s="535">
        <v>0</v>
      </c>
      <c r="R69" s="535">
        <v>0</v>
      </c>
      <c r="S69" s="535">
        <v>0</v>
      </c>
      <c r="T69" s="535">
        <v>0</v>
      </c>
      <c r="U69" s="535">
        <v>0</v>
      </c>
      <c r="V69" s="534">
        <v>0</v>
      </c>
      <c r="W69" s="534">
        <v>0</v>
      </c>
      <c r="X69" s="535">
        <v>0</v>
      </c>
      <c r="Y69" s="535">
        <v>0</v>
      </c>
      <c r="Z69" s="536">
        <v>0</v>
      </c>
      <c r="AA69" s="537">
        <v>0</v>
      </c>
      <c r="AB69" s="495"/>
      <c r="AC69" s="538">
        <v>0</v>
      </c>
      <c r="AD69" s="535">
        <v>0</v>
      </c>
      <c r="AE69" s="535">
        <v>0</v>
      </c>
      <c r="AF69" s="535">
        <v>0</v>
      </c>
      <c r="AG69" s="535">
        <v>0</v>
      </c>
      <c r="AH69" s="535">
        <v>0</v>
      </c>
      <c r="AI69" s="539">
        <v>0</v>
      </c>
      <c r="AJ69" s="540"/>
      <c r="AK69" s="541"/>
      <c r="AL69" s="426" t="s">
        <v>286</v>
      </c>
      <c r="AM69" s="427" t="s">
        <v>46</v>
      </c>
      <c r="AN69" s="428">
        <v>0</v>
      </c>
      <c r="AO69" s="429">
        <v>0</v>
      </c>
      <c r="AP69" s="429">
        <v>0</v>
      </c>
      <c r="AQ69" s="429">
        <v>0</v>
      </c>
      <c r="AR69" s="429">
        <v>0</v>
      </c>
      <c r="AS69" s="429">
        <v>12235129</v>
      </c>
      <c r="AT69" s="429">
        <v>11085</v>
      </c>
      <c r="AU69" s="429">
        <v>0</v>
      </c>
      <c r="AV69" s="428">
        <v>12246214</v>
      </c>
      <c r="AW69" s="428">
        <v>12246214</v>
      </c>
      <c r="AX69" s="430">
        <v>0</v>
      </c>
      <c r="AY69" s="428">
        <v>0</v>
      </c>
      <c r="AZ69" s="428">
        <v>12246214</v>
      </c>
      <c r="BA69" s="429">
        <v>12246214</v>
      </c>
      <c r="BB69" s="431">
        <v>0</v>
      </c>
      <c r="BC69" s="430">
        <v>0</v>
      </c>
      <c r="BD69" s="430">
        <v>0</v>
      </c>
      <c r="BE69" s="428">
        <v>0</v>
      </c>
      <c r="BF69" s="428">
        <v>12246214</v>
      </c>
      <c r="BG69" s="430">
        <v>0</v>
      </c>
      <c r="BH69" s="542">
        <v>0</v>
      </c>
      <c r="BI69" s="433">
        <v>12246214</v>
      </c>
    </row>
    <row r="70" spans="1:61" s="369" customFormat="1" ht="12">
      <c r="A70" s="426" t="s">
        <v>287</v>
      </c>
      <c r="B70" s="427" t="s">
        <v>47</v>
      </c>
      <c r="C70" s="543">
        <f t="shared" ref="C70:C112" si="3">IF(BA70=0,0,AA70/BA70)</f>
        <v>0</v>
      </c>
      <c r="D70" s="544">
        <f t="shared" ref="D70:J101" si="4">IF($C70=0,0,$AA70*AC70/SUM($AC70:$AI70)/$BA70)</f>
        <v>0</v>
      </c>
      <c r="E70" s="545">
        <f t="shared" si="4"/>
        <v>0</v>
      </c>
      <c r="F70" s="545">
        <f t="shared" si="4"/>
        <v>0</v>
      </c>
      <c r="G70" s="545">
        <f t="shared" si="4"/>
        <v>0</v>
      </c>
      <c r="H70" s="545">
        <f t="shared" si="4"/>
        <v>0</v>
      </c>
      <c r="I70" s="545">
        <f t="shared" si="4"/>
        <v>0</v>
      </c>
      <c r="J70" s="546">
        <f t="shared" si="4"/>
        <v>0</v>
      </c>
      <c r="K70" s="531"/>
      <c r="L70" s="532" t="s">
        <v>287</v>
      </c>
      <c r="M70" s="533" t="s">
        <v>47</v>
      </c>
      <c r="N70" s="534">
        <v>0</v>
      </c>
      <c r="O70" s="535">
        <v>0</v>
      </c>
      <c r="P70" s="535">
        <v>0</v>
      </c>
      <c r="Q70" s="535">
        <v>0</v>
      </c>
      <c r="R70" s="535">
        <v>0</v>
      </c>
      <c r="S70" s="535">
        <v>0</v>
      </c>
      <c r="T70" s="535">
        <v>0</v>
      </c>
      <c r="U70" s="535">
        <v>0</v>
      </c>
      <c r="V70" s="534">
        <v>0</v>
      </c>
      <c r="W70" s="534">
        <v>0</v>
      </c>
      <c r="X70" s="535">
        <v>0</v>
      </c>
      <c r="Y70" s="535">
        <v>0</v>
      </c>
      <c r="Z70" s="536">
        <v>0</v>
      </c>
      <c r="AA70" s="537">
        <v>0</v>
      </c>
      <c r="AB70" s="495"/>
      <c r="AC70" s="538">
        <v>0</v>
      </c>
      <c r="AD70" s="535">
        <v>0</v>
      </c>
      <c r="AE70" s="535">
        <v>0</v>
      </c>
      <c r="AF70" s="535">
        <v>0</v>
      </c>
      <c r="AG70" s="535">
        <v>0</v>
      </c>
      <c r="AH70" s="535">
        <v>0</v>
      </c>
      <c r="AI70" s="539">
        <v>0</v>
      </c>
      <c r="AJ70" s="540"/>
      <c r="AK70" s="541"/>
      <c r="AL70" s="426" t="s">
        <v>287</v>
      </c>
      <c r="AM70" s="427" t="s">
        <v>47</v>
      </c>
      <c r="AN70" s="428">
        <v>0</v>
      </c>
      <c r="AO70" s="429">
        <v>0</v>
      </c>
      <c r="AP70" s="429">
        <v>0</v>
      </c>
      <c r="AQ70" s="429">
        <v>0</v>
      </c>
      <c r="AR70" s="429">
        <v>0</v>
      </c>
      <c r="AS70" s="429">
        <v>2685815</v>
      </c>
      <c r="AT70" s="429">
        <v>5444537</v>
      </c>
      <c r="AU70" s="429">
        <v>0</v>
      </c>
      <c r="AV70" s="428">
        <v>8130352</v>
      </c>
      <c r="AW70" s="428">
        <v>8130352</v>
      </c>
      <c r="AX70" s="430">
        <v>0</v>
      </c>
      <c r="AY70" s="428">
        <v>0</v>
      </c>
      <c r="AZ70" s="428">
        <v>8130352</v>
      </c>
      <c r="BA70" s="429">
        <v>8130352</v>
      </c>
      <c r="BB70" s="431">
        <v>0</v>
      </c>
      <c r="BC70" s="430">
        <v>0</v>
      </c>
      <c r="BD70" s="430">
        <v>0</v>
      </c>
      <c r="BE70" s="428">
        <v>0</v>
      </c>
      <c r="BF70" s="428">
        <v>8130352</v>
      </c>
      <c r="BG70" s="430">
        <v>0</v>
      </c>
      <c r="BH70" s="542">
        <v>0</v>
      </c>
      <c r="BI70" s="433">
        <v>8130352</v>
      </c>
    </row>
    <row r="71" spans="1:61" s="369" customFormat="1" ht="12">
      <c r="A71" s="426" t="s">
        <v>288</v>
      </c>
      <c r="B71" s="427" t="s">
        <v>48</v>
      </c>
      <c r="C71" s="543">
        <f t="shared" si="3"/>
        <v>0</v>
      </c>
      <c r="D71" s="544">
        <f t="shared" si="4"/>
        <v>0</v>
      </c>
      <c r="E71" s="545">
        <f t="shared" si="4"/>
        <v>0</v>
      </c>
      <c r="F71" s="545">
        <f t="shared" si="4"/>
        <v>0</v>
      </c>
      <c r="G71" s="545">
        <f t="shared" si="4"/>
        <v>0</v>
      </c>
      <c r="H71" s="545">
        <f t="shared" si="4"/>
        <v>0</v>
      </c>
      <c r="I71" s="545">
        <f t="shared" si="4"/>
        <v>0</v>
      </c>
      <c r="J71" s="546">
        <f t="shared" si="4"/>
        <v>0</v>
      </c>
      <c r="K71" s="531"/>
      <c r="L71" s="555" t="s">
        <v>288</v>
      </c>
      <c r="M71" s="556" t="s">
        <v>48</v>
      </c>
      <c r="N71" s="557">
        <v>0</v>
      </c>
      <c r="O71" s="558">
        <v>0</v>
      </c>
      <c r="P71" s="558">
        <v>0</v>
      </c>
      <c r="Q71" s="558">
        <v>0</v>
      </c>
      <c r="R71" s="558">
        <v>0</v>
      </c>
      <c r="S71" s="558">
        <v>0</v>
      </c>
      <c r="T71" s="558">
        <v>0</v>
      </c>
      <c r="U71" s="558">
        <v>0</v>
      </c>
      <c r="V71" s="557">
        <v>0</v>
      </c>
      <c r="W71" s="557">
        <v>0</v>
      </c>
      <c r="X71" s="558">
        <v>0</v>
      </c>
      <c r="Y71" s="558">
        <v>0</v>
      </c>
      <c r="Z71" s="559">
        <v>0</v>
      </c>
      <c r="AA71" s="560">
        <v>0</v>
      </c>
      <c r="AB71" s="495"/>
      <c r="AC71" s="538">
        <v>0</v>
      </c>
      <c r="AD71" s="535">
        <v>0</v>
      </c>
      <c r="AE71" s="535">
        <v>0</v>
      </c>
      <c r="AF71" s="535">
        <v>0</v>
      </c>
      <c r="AG71" s="535">
        <v>0</v>
      </c>
      <c r="AH71" s="535">
        <v>0</v>
      </c>
      <c r="AI71" s="539">
        <v>0</v>
      </c>
      <c r="AJ71" s="540"/>
      <c r="AK71" s="541"/>
      <c r="AL71" s="459" t="s">
        <v>288</v>
      </c>
      <c r="AM71" s="460" t="s">
        <v>48</v>
      </c>
      <c r="AN71" s="461">
        <v>14926305</v>
      </c>
      <c r="AO71" s="462">
        <v>5362</v>
      </c>
      <c r="AP71" s="462">
        <v>5353504</v>
      </c>
      <c r="AQ71" s="462">
        <v>0</v>
      </c>
      <c r="AR71" s="462">
        <v>0</v>
      </c>
      <c r="AS71" s="462">
        <v>0</v>
      </c>
      <c r="AT71" s="462">
        <v>0</v>
      </c>
      <c r="AU71" s="462">
        <v>0</v>
      </c>
      <c r="AV71" s="461">
        <v>5358866</v>
      </c>
      <c r="AW71" s="461">
        <v>20285171</v>
      </c>
      <c r="AX71" s="463">
        <v>59034</v>
      </c>
      <c r="AY71" s="461">
        <v>59034</v>
      </c>
      <c r="AZ71" s="461">
        <v>5417900</v>
      </c>
      <c r="BA71" s="462">
        <v>20344205</v>
      </c>
      <c r="BB71" s="464">
        <v>-1539</v>
      </c>
      <c r="BC71" s="463">
        <v>0</v>
      </c>
      <c r="BD71" s="463">
        <v>0</v>
      </c>
      <c r="BE71" s="461">
        <v>-1539</v>
      </c>
      <c r="BF71" s="461">
        <v>5416361</v>
      </c>
      <c r="BG71" s="463">
        <v>0</v>
      </c>
      <c r="BH71" s="561">
        <v>0</v>
      </c>
      <c r="BI71" s="466">
        <v>20342666</v>
      </c>
    </row>
    <row r="72" spans="1:61" s="369" customFormat="1" ht="12">
      <c r="A72" s="426" t="s">
        <v>289</v>
      </c>
      <c r="B72" s="427" t="s">
        <v>49</v>
      </c>
      <c r="C72" s="543">
        <f t="shared" si="3"/>
        <v>0</v>
      </c>
      <c r="D72" s="544">
        <f t="shared" si="4"/>
        <v>0</v>
      </c>
      <c r="E72" s="545">
        <f t="shared" si="4"/>
        <v>0</v>
      </c>
      <c r="F72" s="545">
        <f t="shared" si="4"/>
        <v>0</v>
      </c>
      <c r="G72" s="545">
        <f t="shared" si="4"/>
        <v>0</v>
      </c>
      <c r="H72" s="545">
        <f t="shared" si="4"/>
        <v>0</v>
      </c>
      <c r="I72" s="545">
        <f t="shared" si="4"/>
        <v>0</v>
      </c>
      <c r="J72" s="546">
        <f t="shared" si="4"/>
        <v>0</v>
      </c>
      <c r="K72" s="531"/>
      <c r="L72" s="532" t="s">
        <v>289</v>
      </c>
      <c r="M72" s="533" t="s">
        <v>49</v>
      </c>
      <c r="N72" s="534">
        <v>0</v>
      </c>
      <c r="O72" s="535">
        <v>0</v>
      </c>
      <c r="P72" s="535">
        <v>0</v>
      </c>
      <c r="Q72" s="535">
        <v>0</v>
      </c>
      <c r="R72" s="535">
        <v>0</v>
      </c>
      <c r="S72" s="535">
        <v>0</v>
      </c>
      <c r="T72" s="535">
        <v>0</v>
      </c>
      <c r="U72" s="535">
        <v>0</v>
      </c>
      <c r="V72" s="534">
        <v>0</v>
      </c>
      <c r="W72" s="534">
        <v>0</v>
      </c>
      <c r="X72" s="535">
        <v>0</v>
      </c>
      <c r="Y72" s="535">
        <v>0</v>
      </c>
      <c r="Z72" s="536">
        <v>0</v>
      </c>
      <c r="AA72" s="537">
        <v>0</v>
      </c>
      <c r="AB72" s="495"/>
      <c r="AC72" s="538">
        <v>0</v>
      </c>
      <c r="AD72" s="535">
        <v>0</v>
      </c>
      <c r="AE72" s="535">
        <v>0</v>
      </c>
      <c r="AF72" s="535">
        <v>0</v>
      </c>
      <c r="AG72" s="535">
        <v>0</v>
      </c>
      <c r="AH72" s="535">
        <v>0</v>
      </c>
      <c r="AI72" s="539">
        <v>0</v>
      </c>
      <c r="AJ72" s="540"/>
      <c r="AK72" s="541"/>
      <c r="AL72" s="426" t="s">
        <v>289</v>
      </c>
      <c r="AM72" s="427" t="s">
        <v>49</v>
      </c>
      <c r="AN72" s="428">
        <v>2746441</v>
      </c>
      <c r="AO72" s="429">
        <v>1392</v>
      </c>
      <c r="AP72" s="429">
        <v>1541626</v>
      </c>
      <c r="AQ72" s="429">
        <v>0</v>
      </c>
      <c r="AR72" s="429">
        <v>0</v>
      </c>
      <c r="AS72" s="429">
        <v>0</v>
      </c>
      <c r="AT72" s="429">
        <v>0</v>
      </c>
      <c r="AU72" s="429">
        <v>0</v>
      </c>
      <c r="AV72" s="428">
        <v>1543018</v>
      </c>
      <c r="AW72" s="428">
        <v>4289459</v>
      </c>
      <c r="AX72" s="430">
        <v>1798</v>
      </c>
      <c r="AY72" s="428">
        <v>1798</v>
      </c>
      <c r="AZ72" s="428">
        <v>1544816</v>
      </c>
      <c r="BA72" s="429">
        <v>4291257</v>
      </c>
      <c r="BB72" s="431">
        <v>-214</v>
      </c>
      <c r="BC72" s="430">
        <v>0</v>
      </c>
      <c r="BD72" s="430">
        <v>0</v>
      </c>
      <c r="BE72" s="428">
        <v>-214</v>
      </c>
      <c r="BF72" s="428">
        <v>1544602</v>
      </c>
      <c r="BG72" s="430">
        <v>0</v>
      </c>
      <c r="BH72" s="542">
        <v>0</v>
      </c>
      <c r="BI72" s="433">
        <v>4291043</v>
      </c>
    </row>
    <row r="73" spans="1:61" s="369" customFormat="1" ht="12">
      <c r="A73" s="426" t="s">
        <v>290</v>
      </c>
      <c r="B73" s="427" t="s">
        <v>50</v>
      </c>
      <c r="C73" s="543">
        <f t="shared" si="3"/>
        <v>0</v>
      </c>
      <c r="D73" s="544">
        <f t="shared" si="4"/>
        <v>0</v>
      </c>
      <c r="E73" s="545">
        <f t="shared" si="4"/>
        <v>0</v>
      </c>
      <c r="F73" s="545">
        <f t="shared" si="4"/>
        <v>0</v>
      </c>
      <c r="G73" s="545">
        <f t="shared" si="4"/>
        <v>0</v>
      </c>
      <c r="H73" s="545">
        <f t="shared" si="4"/>
        <v>0</v>
      </c>
      <c r="I73" s="545">
        <f t="shared" si="4"/>
        <v>0</v>
      </c>
      <c r="J73" s="546">
        <f t="shared" si="4"/>
        <v>0</v>
      </c>
      <c r="K73" s="531"/>
      <c r="L73" s="532" t="s">
        <v>290</v>
      </c>
      <c r="M73" s="533" t="s">
        <v>50</v>
      </c>
      <c r="N73" s="534">
        <v>0</v>
      </c>
      <c r="O73" s="535">
        <v>0</v>
      </c>
      <c r="P73" s="535">
        <v>0</v>
      </c>
      <c r="Q73" s="535">
        <v>0</v>
      </c>
      <c r="R73" s="535">
        <v>0</v>
      </c>
      <c r="S73" s="535">
        <v>0</v>
      </c>
      <c r="T73" s="535">
        <v>0</v>
      </c>
      <c r="U73" s="535">
        <v>0</v>
      </c>
      <c r="V73" s="534">
        <v>0</v>
      </c>
      <c r="W73" s="534">
        <v>0</v>
      </c>
      <c r="X73" s="535">
        <v>0</v>
      </c>
      <c r="Y73" s="535">
        <v>0</v>
      </c>
      <c r="Z73" s="536">
        <v>0</v>
      </c>
      <c r="AA73" s="537">
        <v>0</v>
      </c>
      <c r="AB73" s="495"/>
      <c r="AC73" s="538">
        <v>0</v>
      </c>
      <c r="AD73" s="535">
        <v>0</v>
      </c>
      <c r="AE73" s="535">
        <v>0</v>
      </c>
      <c r="AF73" s="535">
        <v>0</v>
      </c>
      <c r="AG73" s="535">
        <v>0</v>
      </c>
      <c r="AH73" s="535">
        <v>0</v>
      </c>
      <c r="AI73" s="539">
        <v>0</v>
      </c>
      <c r="AJ73" s="540"/>
      <c r="AK73" s="541"/>
      <c r="AL73" s="426" t="s">
        <v>290</v>
      </c>
      <c r="AM73" s="427" t="s">
        <v>50</v>
      </c>
      <c r="AN73" s="428">
        <v>2833505</v>
      </c>
      <c r="AO73" s="429">
        <v>2686</v>
      </c>
      <c r="AP73" s="429">
        <v>1902465</v>
      </c>
      <c r="AQ73" s="429">
        <v>-307276</v>
      </c>
      <c r="AR73" s="429">
        <v>94876</v>
      </c>
      <c r="AS73" s="429">
        <v>0</v>
      </c>
      <c r="AT73" s="429">
        <v>0</v>
      </c>
      <c r="AU73" s="429">
        <v>0</v>
      </c>
      <c r="AV73" s="428">
        <v>1692751</v>
      </c>
      <c r="AW73" s="428">
        <v>4526256</v>
      </c>
      <c r="AX73" s="430">
        <v>20868</v>
      </c>
      <c r="AY73" s="428">
        <v>20868</v>
      </c>
      <c r="AZ73" s="428">
        <v>1713619</v>
      </c>
      <c r="BA73" s="429">
        <v>4547124</v>
      </c>
      <c r="BB73" s="431">
        <v>-1534</v>
      </c>
      <c r="BC73" s="430">
        <v>0</v>
      </c>
      <c r="BD73" s="430">
        <v>0</v>
      </c>
      <c r="BE73" s="428">
        <v>-1534</v>
      </c>
      <c r="BF73" s="428">
        <v>1712085</v>
      </c>
      <c r="BG73" s="430">
        <v>0</v>
      </c>
      <c r="BH73" s="542">
        <v>0</v>
      </c>
      <c r="BI73" s="433">
        <v>4545590</v>
      </c>
    </row>
    <row r="74" spans="1:61" s="369" customFormat="1" ht="12">
      <c r="A74" s="426" t="s">
        <v>291</v>
      </c>
      <c r="B74" s="427" t="s">
        <v>51</v>
      </c>
      <c r="C74" s="543">
        <f t="shared" si="3"/>
        <v>0</v>
      </c>
      <c r="D74" s="544">
        <f t="shared" si="4"/>
        <v>0</v>
      </c>
      <c r="E74" s="545">
        <f t="shared" si="4"/>
        <v>0</v>
      </c>
      <c r="F74" s="545">
        <f t="shared" si="4"/>
        <v>0</v>
      </c>
      <c r="G74" s="545">
        <f t="shared" si="4"/>
        <v>0</v>
      </c>
      <c r="H74" s="545">
        <f t="shared" si="4"/>
        <v>0</v>
      </c>
      <c r="I74" s="545">
        <f t="shared" si="4"/>
        <v>0</v>
      </c>
      <c r="J74" s="546">
        <f t="shared" si="4"/>
        <v>0</v>
      </c>
      <c r="K74" s="531"/>
      <c r="L74" s="532" t="s">
        <v>291</v>
      </c>
      <c r="M74" s="533" t="s">
        <v>51</v>
      </c>
      <c r="N74" s="534">
        <v>0</v>
      </c>
      <c r="O74" s="535">
        <v>0</v>
      </c>
      <c r="P74" s="535">
        <v>0</v>
      </c>
      <c r="Q74" s="535">
        <v>0</v>
      </c>
      <c r="R74" s="535">
        <v>0</v>
      </c>
      <c r="S74" s="535">
        <v>0</v>
      </c>
      <c r="T74" s="535">
        <v>0</v>
      </c>
      <c r="U74" s="535">
        <v>0</v>
      </c>
      <c r="V74" s="534">
        <v>0</v>
      </c>
      <c r="W74" s="534">
        <v>0</v>
      </c>
      <c r="X74" s="535">
        <v>0</v>
      </c>
      <c r="Y74" s="535">
        <v>0</v>
      </c>
      <c r="Z74" s="536">
        <v>0</v>
      </c>
      <c r="AA74" s="537">
        <v>0</v>
      </c>
      <c r="AB74" s="495"/>
      <c r="AC74" s="538">
        <v>0</v>
      </c>
      <c r="AD74" s="535">
        <v>0</v>
      </c>
      <c r="AE74" s="535">
        <v>0</v>
      </c>
      <c r="AF74" s="535">
        <v>0</v>
      </c>
      <c r="AG74" s="535">
        <v>0</v>
      </c>
      <c r="AH74" s="535">
        <v>0</v>
      </c>
      <c r="AI74" s="539">
        <v>0</v>
      </c>
      <c r="AJ74" s="540"/>
      <c r="AK74" s="541"/>
      <c r="AL74" s="426" t="s">
        <v>291</v>
      </c>
      <c r="AM74" s="427" t="s">
        <v>51</v>
      </c>
      <c r="AN74" s="428">
        <v>3817263</v>
      </c>
      <c r="AO74" s="429">
        <v>0</v>
      </c>
      <c r="AP74" s="429">
        <v>292863</v>
      </c>
      <c r="AQ74" s="429">
        <v>647716</v>
      </c>
      <c r="AR74" s="429">
        <v>135936</v>
      </c>
      <c r="AS74" s="429">
        <v>0</v>
      </c>
      <c r="AT74" s="429">
        <v>0</v>
      </c>
      <c r="AU74" s="429">
        <v>0</v>
      </c>
      <c r="AV74" s="428">
        <v>1076515</v>
      </c>
      <c r="AW74" s="428">
        <v>4893778</v>
      </c>
      <c r="AX74" s="430">
        <v>8508</v>
      </c>
      <c r="AY74" s="428">
        <v>8508</v>
      </c>
      <c r="AZ74" s="428">
        <v>1085023</v>
      </c>
      <c r="BA74" s="429">
        <v>4902286</v>
      </c>
      <c r="BB74" s="431">
        <v>-306</v>
      </c>
      <c r="BC74" s="430">
        <v>0</v>
      </c>
      <c r="BD74" s="430">
        <v>0</v>
      </c>
      <c r="BE74" s="428">
        <v>-306</v>
      </c>
      <c r="BF74" s="428">
        <v>1084717</v>
      </c>
      <c r="BG74" s="430">
        <v>0</v>
      </c>
      <c r="BH74" s="542">
        <v>0</v>
      </c>
      <c r="BI74" s="433">
        <v>4901980</v>
      </c>
    </row>
    <row r="75" spans="1:61" s="369" customFormat="1" ht="12">
      <c r="A75" s="426" t="s">
        <v>292</v>
      </c>
      <c r="B75" s="427" t="s">
        <v>52</v>
      </c>
      <c r="C75" s="543">
        <f t="shared" si="3"/>
        <v>0</v>
      </c>
      <c r="D75" s="544">
        <f t="shared" si="4"/>
        <v>0</v>
      </c>
      <c r="E75" s="545">
        <f t="shared" si="4"/>
        <v>0</v>
      </c>
      <c r="F75" s="545">
        <f t="shared" si="4"/>
        <v>0</v>
      </c>
      <c r="G75" s="545">
        <f t="shared" si="4"/>
        <v>0</v>
      </c>
      <c r="H75" s="545">
        <f t="shared" si="4"/>
        <v>0</v>
      </c>
      <c r="I75" s="545">
        <f t="shared" si="4"/>
        <v>0</v>
      </c>
      <c r="J75" s="546">
        <f t="shared" si="4"/>
        <v>0</v>
      </c>
      <c r="K75" s="531"/>
      <c r="L75" s="547" t="s">
        <v>292</v>
      </c>
      <c r="M75" s="548" t="s">
        <v>52</v>
      </c>
      <c r="N75" s="549">
        <v>0</v>
      </c>
      <c r="O75" s="550">
        <v>0</v>
      </c>
      <c r="P75" s="550">
        <v>0</v>
      </c>
      <c r="Q75" s="550">
        <v>0</v>
      </c>
      <c r="R75" s="550">
        <v>0</v>
      </c>
      <c r="S75" s="550">
        <v>0</v>
      </c>
      <c r="T75" s="550">
        <v>0</v>
      </c>
      <c r="U75" s="550">
        <v>0</v>
      </c>
      <c r="V75" s="549">
        <v>0</v>
      </c>
      <c r="W75" s="549">
        <v>0</v>
      </c>
      <c r="X75" s="550">
        <v>0</v>
      </c>
      <c r="Y75" s="550">
        <v>0</v>
      </c>
      <c r="Z75" s="551">
        <v>0</v>
      </c>
      <c r="AA75" s="552">
        <v>0</v>
      </c>
      <c r="AB75" s="495"/>
      <c r="AC75" s="538">
        <v>0</v>
      </c>
      <c r="AD75" s="535">
        <v>0</v>
      </c>
      <c r="AE75" s="535">
        <v>0</v>
      </c>
      <c r="AF75" s="535">
        <v>0</v>
      </c>
      <c r="AG75" s="535">
        <v>0</v>
      </c>
      <c r="AH75" s="535">
        <v>0</v>
      </c>
      <c r="AI75" s="539">
        <v>0</v>
      </c>
      <c r="AJ75" s="540"/>
      <c r="AK75" s="541"/>
      <c r="AL75" s="444" t="s">
        <v>292</v>
      </c>
      <c r="AM75" s="445" t="s">
        <v>52</v>
      </c>
      <c r="AN75" s="446">
        <v>189500</v>
      </c>
      <c r="AO75" s="447">
        <v>0</v>
      </c>
      <c r="AP75" s="447">
        <v>1102720</v>
      </c>
      <c r="AQ75" s="447">
        <v>0</v>
      </c>
      <c r="AR75" s="447">
        <v>0</v>
      </c>
      <c r="AS75" s="447">
        <v>0</v>
      </c>
      <c r="AT75" s="447">
        <v>291230</v>
      </c>
      <c r="AU75" s="447">
        <v>0</v>
      </c>
      <c r="AV75" s="446">
        <v>1393950</v>
      </c>
      <c r="AW75" s="446">
        <v>1583450</v>
      </c>
      <c r="AX75" s="448">
        <v>-1033741</v>
      </c>
      <c r="AY75" s="446">
        <v>-1033741</v>
      </c>
      <c r="AZ75" s="446">
        <v>360209</v>
      </c>
      <c r="BA75" s="447">
        <v>549709</v>
      </c>
      <c r="BB75" s="449">
        <v>-189500</v>
      </c>
      <c r="BC75" s="448">
        <v>0</v>
      </c>
      <c r="BD75" s="448">
        <v>0</v>
      </c>
      <c r="BE75" s="446">
        <v>-189500</v>
      </c>
      <c r="BF75" s="446">
        <v>170709</v>
      </c>
      <c r="BG75" s="448">
        <v>95118672</v>
      </c>
      <c r="BH75" s="553">
        <v>0</v>
      </c>
      <c r="BI75" s="451">
        <v>95478881</v>
      </c>
    </row>
    <row r="76" spans="1:61" s="369" customFormat="1" ht="12">
      <c r="A76" s="426" t="s">
        <v>293</v>
      </c>
      <c r="B76" s="427" t="s">
        <v>53</v>
      </c>
      <c r="C76" s="543">
        <f t="shared" si="3"/>
        <v>0</v>
      </c>
      <c r="D76" s="544">
        <f t="shared" si="4"/>
        <v>0</v>
      </c>
      <c r="E76" s="545">
        <f t="shared" si="4"/>
        <v>0</v>
      </c>
      <c r="F76" s="545">
        <f t="shared" si="4"/>
        <v>0</v>
      </c>
      <c r="G76" s="545">
        <f t="shared" si="4"/>
        <v>0</v>
      </c>
      <c r="H76" s="545">
        <f t="shared" si="4"/>
        <v>0</v>
      </c>
      <c r="I76" s="545">
        <f t="shared" si="4"/>
        <v>0</v>
      </c>
      <c r="J76" s="546">
        <f t="shared" si="4"/>
        <v>0</v>
      </c>
      <c r="K76" s="531"/>
      <c r="L76" s="532" t="s">
        <v>293</v>
      </c>
      <c r="M76" s="533" t="s">
        <v>53</v>
      </c>
      <c r="N76" s="534">
        <v>0</v>
      </c>
      <c r="O76" s="535">
        <v>0</v>
      </c>
      <c r="P76" s="535">
        <v>0</v>
      </c>
      <c r="Q76" s="535">
        <v>0</v>
      </c>
      <c r="R76" s="535">
        <v>0</v>
      </c>
      <c r="S76" s="535">
        <v>0</v>
      </c>
      <c r="T76" s="535">
        <v>0</v>
      </c>
      <c r="U76" s="535">
        <v>0</v>
      </c>
      <c r="V76" s="534">
        <v>0</v>
      </c>
      <c r="W76" s="534">
        <v>0</v>
      </c>
      <c r="X76" s="535">
        <v>0</v>
      </c>
      <c r="Y76" s="535">
        <v>0</v>
      </c>
      <c r="Z76" s="536">
        <v>0</v>
      </c>
      <c r="AA76" s="537">
        <v>0</v>
      </c>
      <c r="AB76" s="495"/>
      <c r="AC76" s="538">
        <v>0</v>
      </c>
      <c r="AD76" s="535">
        <v>0</v>
      </c>
      <c r="AE76" s="535">
        <v>0</v>
      </c>
      <c r="AF76" s="535">
        <v>0</v>
      </c>
      <c r="AG76" s="535">
        <v>0</v>
      </c>
      <c r="AH76" s="535">
        <v>0</v>
      </c>
      <c r="AI76" s="539">
        <v>0</v>
      </c>
      <c r="AJ76" s="540"/>
      <c r="AK76" s="541"/>
      <c r="AL76" s="426" t="s">
        <v>293</v>
      </c>
      <c r="AM76" s="427" t="s">
        <v>53</v>
      </c>
      <c r="AN76" s="428">
        <v>17327829</v>
      </c>
      <c r="AO76" s="429">
        <v>282</v>
      </c>
      <c r="AP76" s="429">
        <v>17774586</v>
      </c>
      <c r="AQ76" s="429">
        <v>0</v>
      </c>
      <c r="AR76" s="429">
        <v>0</v>
      </c>
      <c r="AS76" s="429">
        <v>0</v>
      </c>
      <c r="AT76" s="429">
        <v>0</v>
      </c>
      <c r="AU76" s="429">
        <v>0</v>
      </c>
      <c r="AV76" s="428">
        <v>17774868</v>
      </c>
      <c r="AW76" s="428">
        <v>35102697</v>
      </c>
      <c r="AX76" s="430">
        <v>1744931</v>
      </c>
      <c r="AY76" s="428">
        <v>1744931</v>
      </c>
      <c r="AZ76" s="428">
        <v>19519799</v>
      </c>
      <c r="BA76" s="429">
        <v>36847628</v>
      </c>
      <c r="BB76" s="431">
        <v>-1399404</v>
      </c>
      <c r="BC76" s="430">
        <v>0</v>
      </c>
      <c r="BD76" s="430">
        <v>0</v>
      </c>
      <c r="BE76" s="428">
        <v>-1399404</v>
      </c>
      <c r="BF76" s="428">
        <v>18120395</v>
      </c>
      <c r="BG76" s="430">
        <v>0</v>
      </c>
      <c r="BH76" s="542">
        <v>0</v>
      </c>
      <c r="BI76" s="433">
        <v>35448224</v>
      </c>
    </row>
    <row r="77" spans="1:61" s="369" customFormat="1" ht="12">
      <c r="A77" s="426" t="s">
        <v>294</v>
      </c>
      <c r="B77" s="427" t="s">
        <v>54</v>
      </c>
      <c r="C77" s="543">
        <f t="shared" si="3"/>
        <v>0</v>
      </c>
      <c r="D77" s="544">
        <f t="shared" si="4"/>
        <v>0</v>
      </c>
      <c r="E77" s="545">
        <f t="shared" si="4"/>
        <v>0</v>
      </c>
      <c r="F77" s="545">
        <f t="shared" si="4"/>
        <v>0</v>
      </c>
      <c r="G77" s="545">
        <f t="shared" si="4"/>
        <v>0</v>
      </c>
      <c r="H77" s="545">
        <f t="shared" si="4"/>
        <v>0</v>
      </c>
      <c r="I77" s="545">
        <f t="shared" si="4"/>
        <v>0</v>
      </c>
      <c r="J77" s="546">
        <f t="shared" si="4"/>
        <v>0</v>
      </c>
      <c r="K77" s="531"/>
      <c r="L77" s="532" t="s">
        <v>294</v>
      </c>
      <c r="M77" s="533" t="s">
        <v>54</v>
      </c>
      <c r="N77" s="534">
        <v>0</v>
      </c>
      <c r="O77" s="535">
        <v>0</v>
      </c>
      <c r="P77" s="535">
        <v>0</v>
      </c>
      <c r="Q77" s="535">
        <v>0</v>
      </c>
      <c r="R77" s="535">
        <v>0</v>
      </c>
      <c r="S77" s="535">
        <v>0</v>
      </c>
      <c r="T77" s="535">
        <v>0</v>
      </c>
      <c r="U77" s="535">
        <v>0</v>
      </c>
      <c r="V77" s="534">
        <v>0</v>
      </c>
      <c r="W77" s="534">
        <v>0</v>
      </c>
      <c r="X77" s="535">
        <v>0</v>
      </c>
      <c r="Y77" s="535">
        <v>0</v>
      </c>
      <c r="Z77" s="536">
        <v>0</v>
      </c>
      <c r="AA77" s="537">
        <v>0</v>
      </c>
      <c r="AB77" s="495"/>
      <c r="AC77" s="538">
        <v>0</v>
      </c>
      <c r="AD77" s="535">
        <v>0</v>
      </c>
      <c r="AE77" s="535">
        <v>0</v>
      </c>
      <c r="AF77" s="535">
        <v>0</v>
      </c>
      <c r="AG77" s="535">
        <v>0</v>
      </c>
      <c r="AH77" s="535">
        <v>0</v>
      </c>
      <c r="AI77" s="539">
        <v>0</v>
      </c>
      <c r="AJ77" s="540"/>
      <c r="AK77" s="541"/>
      <c r="AL77" s="426" t="s">
        <v>294</v>
      </c>
      <c r="AM77" s="427" t="s">
        <v>54</v>
      </c>
      <c r="AN77" s="428">
        <v>11884118</v>
      </c>
      <c r="AO77" s="429">
        <v>0</v>
      </c>
      <c r="AP77" s="429">
        <v>558562</v>
      </c>
      <c r="AQ77" s="429">
        <v>0</v>
      </c>
      <c r="AR77" s="429">
        <v>0</v>
      </c>
      <c r="AS77" s="429">
        <v>0</v>
      </c>
      <c r="AT77" s="429">
        <v>2853657</v>
      </c>
      <c r="AU77" s="429">
        <v>0</v>
      </c>
      <c r="AV77" s="428">
        <v>3412219</v>
      </c>
      <c r="AW77" s="428">
        <v>15296337</v>
      </c>
      <c r="AX77" s="430">
        <v>2528</v>
      </c>
      <c r="AY77" s="428">
        <v>2528</v>
      </c>
      <c r="AZ77" s="428">
        <v>3414747</v>
      </c>
      <c r="BA77" s="429">
        <v>15298865</v>
      </c>
      <c r="BB77" s="431">
        <v>0</v>
      </c>
      <c r="BC77" s="430">
        <v>0</v>
      </c>
      <c r="BD77" s="430">
        <v>0</v>
      </c>
      <c r="BE77" s="428">
        <v>0</v>
      </c>
      <c r="BF77" s="428">
        <v>3414747</v>
      </c>
      <c r="BG77" s="430">
        <v>0</v>
      </c>
      <c r="BH77" s="542">
        <v>0</v>
      </c>
      <c r="BI77" s="433">
        <v>15298865</v>
      </c>
    </row>
    <row r="78" spans="1:61" s="369" customFormat="1" ht="12">
      <c r="A78" s="426" t="s">
        <v>295</v>
      </c>
      <c r="B78" s="427" t="s">
        <v>55</v>
      </c>
      <c r="C78" s="543">
        <f t="shared" si="3"/>
        <v>0</v>
      </c>
      <c r="D78" s="544">
        <f t="shared" si="4"/>
        <v>0</v>
      </c>
      <c r="E78" s="545">
        <f t="shared" si="4"/>
        <v>0</v>
      </c>
      <c r="F78" s="545">
        <f t="shared" si="4"/>
        <v>0</v>
      </c>
      <c r="G78" s="545">
        <f t="shared" si="4"/>
        <v>0</v>
      </c>
      <c r="H78" s="545">
        <f t="shared" si="4"/>
        <v>0</v>
      </c>
      <c r="I78" s="545">
        <f t="shared" si="4"/>
        <v>0</v>
      </c>
      <c r="J78" s="546">
        <f t="shared" si="4"/>
        <v>0</v>
      </c>
      <c r="K78" s="531"/>
      <c r="L78" s="532" t="s">
        <v>295</v>
      </c>
      <c r="M78" s="533" t="s">
        <v>55</v>
      </c>
      <c r="N78" s="534">
        <v>0</v>
      </c>
      <c r="O78" s="535">
        <v>0</v>
      </c>
      <c r="P78" s="535">
        <v>0</v>
      </c>
      <c r="Q78" s="535">
        <v>0</v>
      </c>
      <c r="R78" s="535">
        <v>0</v>
      </c>
      <c r="S78" s="535">
        <v>0</v>
      </c>
      <c r="T78" s="535">
        <v>0</v>
      </c>
      <c r="U78" s="535">
        <v>0</v>
      </c>
      <c r="V78" s="534">
        <v>0</v>
      </c>
      <c r="W78" s="534">
        <v>0</v>
      </c>
      <c r="X78" s="535">
        <v>0</v>
      </c>
      <c r="Y78" s="535">
        <v>0</v>
      </c>
      <c r="Z78" s="536">
        <v>0</v>
      </c>
      <c r="AA78" s="537">
        <v>0</v>
      </c>
      <c r="AB78" s="495"/>
      <c r="AC78" s="538">
        <v>0</v>
      </c>
      <c r="AD78" s="535">
        <v>0</v>
      </c>
      <c r="AE78" s="535">
        <v>0</v>
      </c>
      <c r="AF78" s="535">
        <v>0</v>
      </c>
      <c r="AG78" s="535">
        <v>0</v>
      </c>
      <c r="AH78" s="535">
        <v>0</v>
      </c>
      <c r="AI78" s="539">
        <v>0</v>
      </c>
      <c r="AJ78" s="540"/>
      <c r="AK78" s="541"/>
      <c r="AL78" s="426" t="s">
        <v>295</v>
      </c>
      <c r="AM78" s="427" t="s">
        <v>55</v>
      </c>
      <c r="AN78" s="428">
        <v>0</v>
      </c>
      <c r="AO78" s="429">
        <v>0</v>
      </c>
      <c r="AP78" s="429">
        <v>14022828</v>
      </c>
      <c r="AQ78" s="429">
        <v>22007</v>
      </c>
      <c r="AR78" s="429">
        <v>0</v>
      </c>
      <c r="AS78" s="429">
        <v>0</v>
      </c>
      <c r="AT78" s="429">
        <v>0</v>
      </c>
      <c r="AU78" s="429">
        <v>0</v>
      </c>
      <c r="AV78" s="428">
        <v>14044835</v>
      </c>
      <c r="AW78" s="428">
        <v>14044835</v>
      </c>
      <c r="AX78" s="430">
        <v>44331</v>
      </c>
      <c r="AY78" s="428">
        <v>44331</v>
      </c>
      <c r="AZ78" s="428">
        <v>14089166</v>
      </c>
      <c r="BA78" s="429">
        <v>14089166</v>
      </c>
      <c r="BB78" s="431">
        <v>-1787</v>
      </c>
      <c r="BC78" s="430">
        <v>0</v>
      </c>
      <c r="BD78" s="430">
        <v>0</v>
      </c>
      <c r="BE78" s="428">
        <v>-1787</v>
      </c>
      <c r="BF78" s="428">
        <v>14087379</v>
      </c>
      <c r="BG78" s="430">
        <v>0</v>
      </c>
      <c r="BH78" s="542">
        <v>0</v>
      </c>
      <c r="BI78" s="433">
        <v>14087379</v>
      </c>
    </row>
    <row r="79" spans="1:61" s="369" customFormat="1" ht="12">
      <c r="A79" s="426" t="s">
        <v>296</v>
      </c>
      <c r="B79" s="427" t="s">
        <v>56</v>
      </c>
      <c r="C79" s="543">
        <f t="shared" si="3"/>
        <v>0</v>
      </c>
      <c r="D79" s="544">
        <f t="shared" si="4"/>
        <v>0</v>
      </c>
      <c r="E79" s="545">
        <f t="shared" si="4"/>
        <v>0</v>
      </c>
      <c r="F79" s="545">
        <f t="shared" si="4"/>
        <v>0</v>
      </c>
      <c r="G79" s="545">
        <f t="shared" si="4"/>
        <v>0</v>
      </c>
      <c r="H79" s="545">
        <f t="shared" si="4"/>
        <v>0</v>
      </c>
      <c r="I79" s="545">
        <f t="shared" si="4"/>
        <v>0</v>
      </c>
      <c r="J79" s="546">
        <f t="shared" si="4"/>
        <v>0</v>
      </c>
      <c r="K79" s="531"/>
      <c r="L79" s="532" t="s">
        <v>296</v>
      </c>
      <c r="M79" s="533" t="s">
        <v>56</v>
      </c>
      <c r="N79" s="534">
        <v>0</v>
      </c>
      <c r="O79" s="535">
        <v>0</v>
      </c>
      <c r="P79" s="535">
        <v>0</v>
      </c>
      <c r="Q79" s="535">
        <v>0</v>
      </c>
      <c r="R79" s="535">
        <v>0</v>
      </c>
      <c r="S79" s="535">
        <v>0</v>
      </c>
      <c r="T79" s="535">
        <v>0</v>
      </c>
      <c r="U79" s="535">
        <v>0</v>
      </c>
      <c r="V79" s="534">
        <v>0</v>
      </c>
      <c r="W79" s="534">
        <v>0</v>
      </c>
      <c r="X79" s="535">
        <v>0</v>
      </c>
      <c r="Y79" s="535">
        <v>0</v>
      </c>
      <c r="Z79" s="536">
        <v>0</v>
      </c>
      <c r="AA79" s="537">
        <v>0</v>
      </c>
      <c r="AB79" s="495"/>
      <c r="AC79" s="538">
        <v>0</v>
      </c>
      <c r="AD79" s="535">
        <v>0</v>
      </c>
      <c r="AE79" s="535">
        <v>0</v>
      </c>
      <c r="AF79" s="535">
        <v>0</v>
      </c>
      <c r="AG79" s="535">
        <v>0</v>
      </c>
      <c r="AH79" s="535">
        <v>0</v>
      </c>
      <c r="AI79" s="539">
        <v>0</v>
      </c>
      <c r="AJ79" s="540"/>
      <c r="AK79" s="541"/>
      <c r="AL79" s="426" t="s">
        <v>296</v>
      </c>
      <c r="AM79" s="427" t="s">
        <v>56</v>
      </c>
      <c r="AN79" s="428">
        <v>0</v>
      </c>
      <c r="AO79" s="429">
        <v>0</v>
      </c>
      <c r="AP79" s="429">
        <v>51332699</v>
      </c>
      <c r="AQ79" s="429">
        <v>0</v>
      </c>
      <c r="AR79" s="429">
        <v>0</v>
      </c>
      <c r="AS79" s="429">
        <v>0</v>
      </c>
      <c r="AT79" s="429">
        <v>0</v>
      </c>
      <c r="AU79" s="429">
        <v>0</v>
      </c>
      <c r="AV79" s="428">
        <v>51332699</v>
      </c>
      <c r="AW79" s="428">
        <v>51332699</v>
      </c>
      <c r="AX79" s="430">
        <v>0</v>
      </c>
      <c r="AY79" s="428">
        <v>0</v>
      </c>
      <c r="AZ79" s="428">
        <v>51332699</v>
      </c>
      <c r="BA79" s="429">
        <v>51332699</v>
      </c>
      <c r="BB79" s="431">
        <v>0</v>
      </c>
      <c r="BC79" s="430">
        <v>0</v>
      </c>
      <c r="BD79" s="430">
        <v>0</v>
      </c>
      <c r="BE79" s="428">
        <v>0</v>
      </c>
      <c r="BF79" s="428">
        <v>51332699</v>
      </c>
      <c r="BG79" s="430">
        <v>0</v>
      </c>
      <c r="BH79" s="542">
        <v>0</v>
      </c>
      <c r="BI79" s="433">
        <v>51332699</v>
      </c>
    </row>
    <row r="80" spans="1:61" s="369" customFormat="1" ht="12">
      <c r="A80" s="426" t="s">
        <v>297</v>
      </c>
      <c r="B80" s="427" t="s">
        <v>57</v>
      </c>
      <c r="C80" s="543">
        <f t="shared" si="3"/>
        <v>-1.5183774782331459E-2</v>
      </c>
      <c r="D80" s="544">
        <f t="shared" si="4"/>
        <v>-1.5183774782331459E-2</v>
      </c>
      <c r="E80" s="545">
        <f t="shared" si="4"/>
        <v>0</v>
      </c>
      <c r="F80" s="545">
        <f t="shared" si="4"/>
        <v>0</v>
      </c>
      <c r="G80" s="545">
        <f t="shared" si="4"/>
        <v>0</v>
      </c>
      <c r="H80" s="545">
        <f t="shared" si="4"/>
        <v>0</v>
      </c>
      <c r="I80" s="545">
        <f t="shared" si="4"/>
        <v>0</v>
      </c>
      <c r="J80" s="546">
        <f t="shared" si="4"/>
        <v>0</v>
      </c>
      <c r="K80" s="531"/>
      <c r="L80" s="532" t="s">
        <v>297</v>
      </c>
      <c r="M80" s="533" t="s">
        <v>57</v>
      </c>
      <c r="N80" s="534">
        <v>-76957</v>
      </c>
      <c r="O80" s="535">
        <v>-1045</v>
      </c>
      <c r="P80" s="535">
        <v>-23570</v>
      </c>
      <c r="Q80" s="535">
        <v>-26</v>
      </c>
      <c r="R80" s="535">
        <v>0</v>
      </c>
      <c r="S80" s="535">
        <v>-88</v>
      </c>
      <c r="T80" s="535">
        <v>-884</v>
      </c>
      <c r="U80" s="535">
        <v>-262</v>
      </c>
      <c r="V80" s="534">
        <v>-25875</v>
      </c>
      <c r="W80" s="534">
        <v>-102832</v>
      </c>
      <c r="X80" s="535">
        <v>-8133</v>
      </c>
      <c r="Y80" s="535">
        <v>-8133</v>
      </c>
      <c r="Z80" s="536">
        <v>-34008</v>
      </c>
      <c r="AA80" s="537">
        <v>-110965</v>
      </c>
      <c r="AB80" s="495"/>
      <c r="AC80" s="538">
        <v>110965</v>
      </c>
      <c r="AD80" s="535">
        <v>0</v>
      </c>
      <c r="AE80" s="535">
        <v>0</v>
      </c>
      <c r="AF80" s="535">
        <v>0</v>
      </c>
      <c r="AG80" s="535">
        <v>0</v>
      </c>
      <c r="AH80" s="535">
        <v>0</v>
      </c>
      <c r="AI80" s="539">
        <v>0</v>
      </c>
      <c r="AJ80" s="540"/>
      <c r="AK80" s="541"/>
      <c r="AL80" s="426" t="s">
        <v>297</v>
      </c>
      <c r="AM80" s="427" t="s">
        <v>57</v>
      </c>
      <c r="AN80" s="428">
        <v>2645914</v>
      </c>
      <c r="AO80" s="429">
        <v>20644</v>
      </c>
      <c r="AP80" s="429">
        <v>4465366</v>
      </c>
      <c r="AQ80" s="429">
        <v>0</v>
      </c>
      <c r="AR80" s="429">
        <v>0</v>
      </c>
      <c r="AS80" s="429">
        <v>0</v>
      </c>
      <c r="AT80" s="429">
        <v>0</v>
      </c>
      <c r="AU80" s="429">
        <v>0</v>
      </c>
      <c r="AV80" s="428">
        <v>4486010</v>
      </c>
      <c r="AW80" s="428">
        <v>7131924</v>
      </c>
      <c r="AX80" s="430">
        <v>176206</v>
      </c>
      <c r="AY80" s="428">
        <v>176206</v>
      </c>
      <c r="AZ80" s="428">
        <v>4662216</v>
      </c>
      <c r="BA80" s="429">
        <v>7308130</v>
      </c>
      <c r="BB80" s="431">
        <v>-39136</v>
      </c>
      <c r="BC80" s="430">
        <v>0</v>
      </c>
      <c r="BD80" s="430">
        <v>0</v>
      </c>
      <c r="BE80" s="428">
        <v>-39136</v>
      </c>
      <c r="BF80" s="428">
        <v>4623080</v>
      </c>
      <c r="BG80" s="430">
        <v>0</v>
      </c>
      <c r="BH80" s="542">
        <v>110965</v>
      </c>
      <c r="BI80" s="433">
        <v>7379959</v>
      </c>
    </row>
    <row r="81" spans="1:61" s="369" customFormat="1" ht="12">
      <c r="A81" s="426" t="s">
        <v>298</v>
      </c>
      <c r="B81" s="427" t="s">
        <v>299</v>
      </c>
      <c r="C81" s="543">
        <f t="shared" si="3"/>
        <v>-1.6054605014962267</v>
      </c>
      <c r="D81" s="544">
        <f t="shared" si="4"/>
        <v>0</v>
      </c>
      <c r="E81" s="545">
        <f t="shared" si="4"/>
        <v>-1.6054605014962267</v>
      </c>
      <c r="F81" s="545">
        <f t="shared" si="4"/>
        <v>0</v>
      </c>
      <c r="G81" s="545">
        <f t="shared" si="4"/>
        <v>0</v>
      </c>
      <c r="H81" s="545">
        <f t="shared" si="4"/>
        <v>0</v>
      </c>
      <c r="I81" s="545">
        <f t="shared" si="4"/>
        <v>0</v>
      </c>
      <c r="J81" s="546">
        <f t="shared" si="4"/>
        <v>0</v>
      </c>
      <c r="K81" s="531"/>
      <c r="L81" s="555" t="s">
        <v>298</v>
      </c>
      <c r="M81" s="556" t="s">
        <v>299</v>
      </c>
      <c r="N81" s="557">
        <v>-6487172</v>
      </c>
      <c r="O81" s="558">
        <v>-74113</v>
      </c>
      <c r="P81" s="558">
        <v>-1925977</v>
      </c>
      <c r="Q81" s="558">
        <v>-2288</v>
      </c>
      <c r="R81" s="558">
        <v>0</v>
      </c>
      <c r="S81" s="558">
        <v>-50642</v>
      </c>
      <c r="T81" s="558">
        <v>-646878</v>
      </c>
      <c r="U81" s="558">
        <v>-37222</v>
      </c>
      <c r="V81" s="557">
        <v>-2737120</v>
      </c>
      <c r="W81" s="557">
        <v>-9224292</v>
      </c>
      <c r="X81" s="558">
        <v>-1121098</v>
      </c>
      <c r="Y81" s="558">
        <v>-1121098</v>
      </c>
      <c r="Z81" s="559">
        <v>-3858218</v>
      </c>
      <c r="AA81" s="560">
        <v>-10345390</v>
      </c>
      <c r="AB81" s="495"/>
      <c r="AC81" s="538">
        <v>0</v>
      </c>
      <c r="AD81" s="535">
        <v>10345390</v>
      </c>
      <c r="AE81" s="535">
        <v>0</v>
      </c>
      <c r="AF81" s="535">
        <v>0</v>
      </c>
      <c r="AG81" s="535">
        <v>0</v>
      </c>
      <c r="AH81" s="535">
        <v>0</v>
      </c>
      <c r="AI81" s="539">
        <v>0</v>
      </c>
      <c r="AJ81" s="540"/>
      <c r="AK81" s="541"/>
      <c r="AL81" s="459" t="s">
        <v>298</v>
      </c>
      <c r="AM81" s="460" t="s">
        <v>299</v>
      </c>
      <c r="AN81" s="461">
        <v>2802663</v>
      </c>
      <c r="AO81" s="462">
        <v>272204</v>
      </c>
      <c r="AP81" s="462">
        <v>3321819</v>
      </c>
      <c r="AQ81" s="462">
        <v>0</v>
      </c>
      <c r="AR81" s="462">
        <v>0</v>
      </c>
      <c r="AS81" s="462">
        <v>0</v>
      </c>
      <c r="AT81" s="462">
        <v>0</v>
      </c>
      <c r="AU81" s="462">
        <v>0</v>
      </c>
      <c r="AV81" s="461">
        <v>3594023</v>
      </c>
      <c r="AW81" s="461">
        <v>6396686</v>
      </c>
      <c r="AX81" s="463">
        <v>47191</v>
      </c>
      <c r="AY81" s="461">
        <v>47191</v>
      </c>
      <c r="AZ81" s="461">
        <v>3641214</v>
      </c>
      <c r="BA81" s="462">
        <v>6443877</v>
      </c>
      <c r="BB81" s="464">
        <v>-71992</v>
      </c>
      <c r="BC81" s="463">
        <v>0</v>
      </c>
      <c r="BD81" s="463">
        <v>0</v>
      </c>
      <c r="BE81" s="461">
        <v>-71992</v>
      </c>
      <c r="BF81" s="461">
        <v>3569222</v>
      </c>
      <c r="BG81" s="463">
        <v>0</v>
      </c>
      <c r="BH81" s="561">
        <v>10345390</v>
      </c>
      <c r="BI81" s="466">
        <v>16717275</v>
      </c>
    </row>
    <row r="82" spans="1:61" s="369" customFormat="1" ht="12">
      <c r="A82" s="426" t="s">
        <v>300</v>
      </c>
      <c r="B82" s="427" t="s">
        <v>58</v>
      </c>
      <c r="C82" s="543">
        <f t="shared" si="3"/>
        <v>0</v>
      </c>
      <c r="D82" s="544">
        <f t="shared" si="4"/>
        <v>0</v>
      </c>
      <c r="E82" s="545">
        <f t="shared" si="4"/>
        <v>0</v>
      </c>
      <c r="F82" s="545">
        <f t="shared" si="4"/>
        <v>0</v>
      </c>
      <c r="G82" s="545">
        <f t="shared" si="4"/>
        <v>0</v>
      </c>
      <c r="H82" s="545">
        <f t="shared" si="4"/>
        <v>0</v>
      </c>
      <c r="I82" s="545">
        <f t="shared" si="4"/>
        <v>0</v>
      </c>
      <c r="J82" s="546">
        <f t="shared" si="4"/>
        <v>0</v>
      </c>
      <c r="K82" s="531"/>
      <c r="L82" s="532" t="s">
        <v>300</v>
      </c>
      <c r="M82" s="533" t="s">
        <v>58</v>
      </c>
      <c r="N82" s="534">
        <v>0</v>
      </c>
      <c r="O82" s="535">
        <v>0</v>
      </c>
      <c r="P82" s="535">
        <v>0</v>
      </c>
      <c r="Q82" s="535">
        <v>0</v>
      </c>
      <c r="R82" s="535">
        <v>0</v>
      </c>
      <c r="S82" s="535">
        <v>0</v>
      </c>
      <c r="T82" s="535">
        <v>0</v>
      </c>
      <c r="U82" s="535">
        <v>0</v>
      </c>
      <c r="V82" s="534">
        <v>0</v>
      </c>
      <c r="W82" s="534">
        <v>0</v>
      </c>
      <c r="X82" s="535">
        <v>0</v>
      </c>
      <c r="Y82" s="535">
        <v>0</v>
      </c>
      <c r="Z82" s="536">
        <v>0</v>
      </c>
      <c r="AA82" s="537">
        <v>0</v>
      </c>
      <c r="AB82" s="495"/>
      <c r="AC82" s="538">
        <v>0</v>
      </c>
      <c r="AD82" s="535">
        <v>0</v>
      </c>
      <c r="AE82" s="535">
        <v>0</v>
      </c>
      <c r="AF82" s="535">
        <v>0</v>
      </c>
      <c r="AG82" s="535">
        <v>0</v>
      </c>
      <c r="AH82" s="535">
        <v>0</v>
      </c>
      <c r="AI82" s="539">
        <v>0</v>
      </c>
      <c r="AJ82" s="540"/>
      <c r="AK82" s="541"/>
      <c r="AL82" s="426" t="s">
        <v>300</v>
      </c>
      <c r="AM82" s="427" t="s">
        <v>58</v>
      </c>
      <c r="AN82" s="428">
        <v>9563244</v>
      </c>
      <c r="AO82" s="429">
        <v>0</v>
      </c>
      <c r="AP82" s="429">
        <v>0</v>
      </c>
      <c r="AQ82" s="429">
        <v>0</v>
      </c>
      <c r="AR82" s="429">
        <v>0</v>
      </c>
      <c r="AS82" s="429">
        <v>0</v>
      </c>
      <c r="AT82" s="429">
        <v>0</v>
      </c>
      <c r="AU82" s="429">
        <v>0</v>
      </c>
      <c r="AV82" s="428">
        <v>0</v>
      </c>
      <c r="AW82" s="428">
        <v>9563244</v>
      </c>
      <c r="AX82" s="430">
        <v>0</v>
      </c>
      <c r="AY82" s="428">
        <v>0</v>
      </c>
      <c r="AZ82" s="428">
        <v>0</v>
      </c>
      <c r="BA82" s="429">
        <v>9563244</v>
      </c>
      <c r="BB82" s="431">
        <v>0</v>
      </c>
      <c r="BC82" s="430">
        <v>0</v>
      </c>
      <c r="BD82" s="430">
        <v>0</v>
      </c>
      <c r="BE82" s="428">
        <v>0</v>
      </c>
      <c r="BF82" s="428">
        <v>0</v>
      </c>
      <c r="BG82" s="430">
        <v>0</v>
      </c>
      <c r="BH82" s="542">
        <v>0</v>
      </c>
      <c r="BI82" s="433">
        <v>9563244</v>
      </c>
    </row>
    <row r="83" spans="1:61" s="369" customFormat="1" ht="12">
      <c r="A83" s="426" t="s">
        <v>301</v>
      </c>
      <c r="B83" s="427" t="s">
        <v>59</v>
      </c>
      <c r="C83" s="543">
        <f t="shared" si="3"/>
        <v>-0.18133174311418174</v>
      </c>
      <c r="D83" s="544">
        <f t="shared" si="4"/>
        <v>0</v>
      </c>
      <c r="E83" s="545">
        <f t="shared" si="4"/>
        <v>0</v>
      </c>
      <c r="F83" s="545">
        <f t="shared" si="4"/>
        <v>-8.2988022555557608E-2</v>
      </c>
      <c r="G83" s="545">
        <f t="shared" si="4"/>
        <v>-9.8343720558624129E-2</v>
      </c>
      <c r="H83" s="545">
        <f t="shared" si="4"/>
        <v>0</v>
      </c>
      <c r="I83" s="545">
        <f t="shared" si="4"/>
        <v>0</v>
      </c>
      <c r="J83" s="546">
        <f t="shared" si="4"/>
        <v>0</v>
      </c>
      <c r="K83" s="531"/>
      <c r="L83" s="532" t="s">
        <v>301</v>
      </c>
      <c r="M83" s="533" t="s">
        <v>59</v>
      </c>
      <c r="N83" s="534">
        <v>-992822</v>
      </c>
      <c r="O83" s="535">
        <v>-1936</v>
      </c>
      <c r="P83" s="535">
        <v>-102221</v>
      </c>
      <c r="Q83" s="535">
        <v>-7</v>
      </c>
      <c r="R83" s="535">
        <v>0</v>
      </c>
      <c r="S83" s="535">
        <v>-1934</v>
      </c>
      <c r="T83" s="535">
        <v>-29766</v>
      </c>
      <c r="U83" s="535">
        <v>-4097</v>
      </c>
      <c r="V83" s="534">
        <v>-139961</v>
      </c>
      <c r="W83" s="534">
        <v>-1132783</v>
      </c>
      <c r="X83" s="535">
        <v>-123669</v>
      </c>
      <c r="Y83" s="535">
        <v>-123669</v>
      </c>
      <c r="Z83" s="536">
        <v>-263630</v>
      </c>
      <c r="AA83" s="537">
        <v>-1256452</v>
      </c>
      <c r="AB83" s="495"/>
      <c r="AC83" s="538">
        <v>0</v>
      </c>
      <c r="AD83" s="535">
        <v>0</v>
      </c>
      <c r="AE83" s="535">
        <v>575026</v>
      </c>
      <c r="AF83" s="535">
        <v>681426</v>
      </c>
      <c r="AG83" s="535">
        <v>0</v>
      </c>
      <c r="AH83" s="535">
        <v>0</v>
      </c>
      <c r="AI83" s="539">
        <v>0</v>
      </c>
      <c r="AJ83" s="540"/>
      <c r="AK83" s="541"/>
      <c r="AL83" s="426" t="s">
        <v>301</v>
      </c>
      <c r="AM83" s="427" t="s">
        <v>59</v>
      </c>
      <c r="AN83" s="428">
        <v>2812677</v>
      </c>
      <c r="AO83" s="429">
        <v>187</v>
      </c>
      <c r="AP83" s="429">
        <v>72537</v>
      </c>
      <c r="AQ83" s="429">
        <v>0</v>
      </c>
      <c r="AR83" s="429">
        <v>0</v>
      </c>
      <c r="AS83" s="429">
        <v>0</v>
      </c>
      <c r="AT83" s="429">
        <v>0</v>
      </c>
      <c r="AU83" s="429">
        <v>0</v>
      </c>
      <c r="AV83" s="428">
        <v>72724</v>
      </c>
      <c r="AW83" s="428">
        <v>2885401</v>
      </c>
      <c r="AX83" s="430">
        <v>4043623</v>
      </c>
      <c r="AY83" s="428">
        <v>4043623</v>
      </c>
      <c r="AZ83" s="428">
        <v>4116347</v>
      </c>
      <c r="BA83" s="429">
        <v>6929024</v>
      </c>
      <c r="BB83" s="431">
        <v>-2238216</v>
      </c>
      <c r="BC83" s="430">
        <v>0</v>
      </c>
      <c r="BD83" s="430">
        <v>0</v>
      </c>
      <c r="BE83" s="428">
        <v>-2238216</v>
      </c>
      <c r="BF83" s="428">
        <v>1878131</v>
      </c>
      <c r="BG83" s="430">
        <v>0</v>
      </c>
      <c r="BH83" s="542">
        <v>1256452</v>
      </c>
      <c r="BI83" s="433">
        <v>5947260</v>
      </c>
    </row>
    <row r="84" spans="1:61" s="369" customFormat="1" ht="12">
      <c r="A84" s="426" t="s">
        <v>302</v>
      </c>
      <c r="B84" s="427" t="s">
        <v>60</v>
      </c>
      <c r="C84" s="543">
        <f t="shared" si="3"/>
        <v>-8.410041776479641E-3</v>
      </c>
      <c r="D84" s="544">
        <f t="shared" si="4"/>
        <v>0</v>
      </c>
      <c r="E84" s="545">
        <f t="shared" si="4"/>
        <v>0</v>
      </c>
      <c r="F84" s="545">
        <f t="shared" si="4"/>
        <v>0</v>
      </c>
      <c r="G84" s="545">
        <f t="shared" si="4"/>
        <v>0</v>
      </c>
      <c r="H84" s="545">
        <f t="shared" si="4"/>
        <v>-8.410041776479641E-3</v>
      </c>
      <c r="I84" s="545">
        <f t="shared" si="4"/>
        <v>0</v>
      </c>
      <c r="J84" s="546">
        <f t="shared" si="4"/>
        <v>0</v>
      </c>
      <c r="K84" s="531"/>
      <c r="L84" s="532" t="s">
        <v>302</v>
      </c>
      <c r="M84" s="533" t="s">
        <v>60</v>
      </c>
      <c r="N84" s="534">
        <v>-13529</v>
      </c>
      <c r="O84" s="535">
        <v>-360</v>
      </c>
      <c r="P84" s="535">
        <v>-13936</v>
      </c>
      <c r="Q84" s="535">
        <v>-7</v>
      </c>
      <c r="R84" s="535">
        <v>0</v>
      </c>
      <c r="S84" s="535">
        <v>-186</v>
      </c>
      <c r="T84" s="535">
        <v>-1221</v>
      </c>
      <c r="U84" s="535">
        <v>-111</v>
      </c>
      <c r="V84" s="534">
        <v>-15821</v>
      </c>
      <c r="W84" s="534">
        <v>-29350</v>
      </c>
      <c r="X84" s="535">
        <v>-3371</v>
      </c>
      <c r="Y84" s="535">
        <v>-3371</v>
      </c>
      <c r="Z84" s="536">
        <v>-19192</v>
      </c>
      <c r="AA84" s="537">
        <v>-32721</v>
      </c>
      <c r="AB84" s="495"/>
      <c r="AC84" s="538">
        <v>0</v>
      </c>
      <c r="AD84" s="535">
        <v>0</v>
      </c>
      <c r="AE84" s="535">
        <v>0</v>
      </c>
      <c r="AF84" s="535">
        <v>0</v>
      </c>
      <c r="AG84" s="535">
        <v>32721</v>
      </c>
      <c r="AH84" s="535">
        <v>0</v>
      </c>
      <c r="AI84" s="539">
        <v>0</v>
      </c>
      <c r="AJ84" s="540"/>
      <c r="AK84" s="541"/>
      <c r="AL84" s="426" t="s">
        <v>302</v>
      </c>
      <c r="AM84" s="427" t="s">
        <v>60</v>
      </c>
      <c r="AN84" s="428">
        <v>1375715</v>
      </c>
      <c r="AO84" s="429">
        <v>13380</v>
      </c>
      <c r="AP84" s="429">
        <v>1834130</v>
      </c>
      <c r="AQ84" s="429">
        <v>0</v>
      </c>
      <c r="AR84" s="429">
        <v>0</v>
      </c>
      <c r="AS84" s="429">
        <v>0</v>
      </c>
      <c r="AT84" s="429">
        <v>0</v>
      </c>
      <c r="AU84" s="429">
        <v>0</v>
      </c>
      <c r="AV84" s="428">
        <v>1847510</v>
      </c>
      <c r="AW84" s="428">
        <v>3223225</v>
      </c>
      <c r="AX84" s="430">
        <v>667481</v>
      </c>
      <c r="AY84" s="428">
        <v>667481</v>
      </c>
      <c r="AZ84" s="428">
        <v>2514991</v>
      </c>
      <c r="BA84" s="429">
        <v>3890706</v>
      </c>
      <c r="BB84" s="431">
        <v>-940390</v>
      </c>
      <c r="BC84" s="430">
        <v>0</v>
      </c>
      <c r="BD84" s="430">
        <v>0</v>
      </c>
      <c r="BE84" s="428">
        <v>-940390</v>
      </c>
      <c r="BF84" s="428">
        <v>1574601</v>
      </c>
      <c r="BG84" s="430">
        <v>0</v>
      </c>
      <c r="BH84" s="542">
        <v>32721</v>
      </c>
      <c r="BI84" s="433">
        <v>2983037</v>
      </c>
    </row>
    <row r="85" spans="1:61" s="369" customFormat="1" ht="12">
      <c r="A85" s="426" t="s">
        <v>303</v>
      </c>
      <c r="B85" s="427" t="s">
        <v>186</v>
      </c>
      <c r="C85" s="543">
        <f t="shared" si="3"/>
        <v>-10.978491886732421</v>
      </c>
      <c r="D85" s="544">
        <f t="shared" si="4"/>
        <v>0</v>
      </c>
      <c r="E85" s="545">
        <f t="shared" si="4"/>
        <v>0</v>
      </c>
      <c r="F85" s="545">
        <f t="shared" si="4"/>
        <v>0</v>
      </c>
      <c r="G85" s="545">
        <f t="shared" si="4"/>
        <v>0</v>
      </c>
      <c r="H85" s="545">
        <f t="shared" si="4"/>
        <v>0</v>
      </c>
      <c r="I85" s="545">
        <f t="shared" si="4"/>
        <v>-10.978491886732421</v>
      </c>
      <c r="J85" s="546">
        <f t="shared" si="4"/>
        <v>0</v>
      </c>
      <c r="K85" s="531"/>
      <c r="L85" s="547" t="s">
        <v>303</v>
      </c>
      <c r="M85" s="548" t="s">
        <v>186</v>
      </c>
      <c r="N85" s="549">
        <v>-553805</v>
      </c>
      <c r="O85" s="550">
        <v>-6019</v>
      </c>
      <c r="P85" s="550">
        <v>-163698</v>
      </c>
      <c r="Q85" s="550">
        <v>-142</v>
      </c>
      <c r="R85" s="550">
        <v>0</v>
      </c>
      <c r="S85" s="550">
        <v>-3531</v>
      </c>
      <c r="T85" s="550">
        <v>-43258</v>
      </c>
      <c r="U85" s="550">
        <v>-2986</v>
      </c>
      <c r="V85" s="549">
        <v>-219634</v>
      </c>
      <c r="W85" s="549">
        <v>-773439</v>
      </c>
      <c r="X85" s="550">
        <v>-89196</v>
      </c>
      <c r="Y85" s="550">
        <v>-89196</v>
      </c>
      <c r="Z85" s="551">
        <v>-308830</v>
      </c>
      <c r="AA85" s="552">
        <v>-862635</v>
      </c>
      <c r="AB85" s="495"/>
      <c r="AC85" s="538">
        <v>0</v>
      </c>
      <c r="AD85" s="535">
        <v>0</v>
      </c>
      <c r="AE85" s="535">
        <v>0</v>
      </c>
      <c r="AF85" s="535">
        <v>0</v>
      </c>
      <c r="AG85" s="535">
        <v>0</v>
      </c>
      <c r="AH85" s="535">
        <v>862635</v>
      </c>
      <c r="AI85" s="539">
        <v>0</v>
      </c>
      <c r="AJ85" s="540"/>
      <c r="AK85" s="541"/>
      <c r="AL85" s="444" t="s">
        <v>303</v>
      </c>
      <c r="AM85" s="445" t="s">
        <v>186</v>
      </c>
      <c r="AN85" s="446">
        <v>46625</v>
      </c>
      <c r="AO85" s="447">
        <v>0</v>
      </c>
      <c r="AP85" s="447">
        <v>31950</v>
      </c>
      <c r="AQ85" s="447">
        <v>0</v>
      </c>
      <c r="AR85" s="447">
        <v>0</v>
      </c>
      <c r="AS85" s="447">
        <v>0</v>
      </c>
      <c r="AT85" s="447">
        <v>0</v>
      </c>
      <c r="AU85" s="447">
        <v>0</v>
      </c>
      <c r="AV85" s="446">
        <v>31950</v>
      </c>
      <c r="AW85" s="446">
        <v>78575</v>
      </c>
      <c r="AX85" s="448">
        <v>0</v>
      </c>
      <c r="AY85" s="446">
        <v>0</v>
      </c>
      <c r="AZ85" s="446">
        <v>31950</v>
      </c>
      <c r="BA85" s="447">
        <v>78575</v>
      </c>
      <c r="BB85" s="449">
        <v>0</v>
      </c>
      <c r="BC85" s="448">
        <v>0</v>
      </c>
      <c r="BD85" s="448">
        <v>0</v>
      </c>
      <c r="BE85" s="446">
        <v>0</v>
      </c>
      <c r="BF85" s="446">
        <v>31950</v>
      </c>
      <c r="BG85" s="448">
        <v>0</v>
      </c>
      <c r="BH85" s="553">
        <v>862635</v>
      </c>
      <c r="BI85" s="451">
        <v>941210</v>
      </c>
    </row>
    <row r="86" spans="1:61" s="369" customFormat="1" ht="12">
      <c r="A86" s="426" t="s">
        <v>304</v>
      </c>
      <c r="B86" s="427" t="s">
        <v>61</v>
      </c>
      <c r="C86" s="543">
        <f t="shared" si="3"/>
        <v>-7.9940522924552715</v>
      </c>
      <c r="D86" s="544">
        <f t="shared" si="4"/>
        <v>0</v>
      </c>
      <c r="E86" s="545">
        <f t="shared" si="4"/>
        <v>0</v>
      </c>
      <c r="F86" s="545">
        <f t="shared" si="4"/>
        <v>0</v>
      </c>
      <c r="G86" s="545">
        <f t="shared" si="4"/>
        <v>0</v>
      </c>
      <c r="H86" s="545">
        <f t="shared" si="4"/>
        <v>0</v>
      </c>
      <c r="I86" s="545">
        <f t="shared" si="4"/>
        <v>0</v>
      </c>
      <c r="J86" s="546">
        <f t="shared" si="4"/>
        <v>-7.9940522924552715</v>
      </c>
      <c r="K86" s="531"/>
      <c r="L86" s="532" t="s">
        <v>304</v>
      </c>
      <c r="M86" s="533" t="s">
        <v>61</v>
      </c>
      <c r="N86" s="534">
        <v>-1382655</v>
      </c>
      <c r="O86" s="535">
        <v>-6600</v>
      </c>
      <c r="P86" s="535">
        <v>-230359</v>
      </c>
      <c r="Q86" s="535">
        <v>-407</v>
      </c>
      <c r="R86" s="535">
        <v>0</v>
      </c>
      <c r="S86" s="535">
        <v>-3143</v>
      </c>
      <c r="T86" s="535">
        <v>-49418</v>
      </c>
      <c r="U86" s="535">
        <v>-5733</v>
      </c>
      <c r="V86" s="534">
        <v>-295660</v>
      </c>
      <c r="W86" s="534">
        <v>-1678315</v>
      </c>
      <c r="X86" s="535">
        <v>-144225</v>
      </c>
      <c r="Y86" s="535">
        <v>-144225</v>
      </c>
      <c r="Z86" s="536">
        <v>-439885</v>
      </c>
      <c r="AA86" s="537">
        <v>-1822540</v>
      </c>
      <c r="AB86" s="495"/>
      <c r="AC86" s="538">
        <v>0</v>
      </c>
      <c r="AD86" s="535">
        <v>0</v>
      </c>
      <c r="AE86" s="535">
        <v>0</v>
      </c>
      <c r="AF86" s="535">
        <v>0</v>
      </c>
      <c r="AG86" s="535">
        <v>0</v>
      </c>
      <c r="AH86" s="535">
        <v>0</v>
      </c>
      <c r="AI86" s="539">
        <v>1822540</v>
      </c>
      <c r="AJ86" s="540"/>
      <c r="AK86" s="541"/>
      <c r="AL86" s="426" t="s">
        <v>304</v>
      </c>
      <c r="AM86" s="427" t="s">
        <v>61</v>
      </c>
      <c r="AN86" s="428">
        <v>223123</v>
      </c>
      <c r="AO86" s="429">
        <v>2743</v>
      </c>
      <c r="AP86" s="429">
        <v>2121</v>
      </c>
      <c r="AQ86" s="429">
        <v>0</v>
      </c>
      <c r="AR86" s="429">
        <v>0</v>
      </c>
      <c r="AS86" s="429">
        <v>0</v>
      </c>
      <c r="AT86" s="429">
        <v>0</v>
      </c>
      <c r="AU86" s="429">
        <v>0</v>
      </c>
      <c r="AV86" s="428">
        <v>4864</v>
      </c>
      <c r="AW86" s="428">
        <v>227987</v>
      </c>
      <c r="AX86" s="430">
        <v>0</v>
      </c>
      <c r="AY86" s="428">
        <v>0</v>
      </c>
      <c r="AZ86" s="428">
        <v>4864</v>
      </c>
      <c r="BA86" s="429">
        <v>227987</v>
      </c>
      <c r="BB86" s="431">
        <v>0</v>
      </c>
      <c r="BC86" s="430">
        <v>0</v>
      </c>
      <c r="BD86" s="430">
        <v>0</v>
      </c>
      <c r="BE86" s="428">
        <v>0</v>
      </c>
      <c r="BF86" s="428">
        <v>4864</v>
      </c>
      <c r="BG86" s="430">
        <v>0</v>
      </c>
      <c r="BH86" s="542">
        <v>1822540</v>
      </c>
      <c r="BI86" s="433">
        <v>2050527</v>
      </c>
    </row>
    <row r="87" spans="1:61" s="369" customFormat="1" ht="12">
      <c r="A87" s="426" t="s">
        <v>305</v>
      </c>
      <c r="B87" s="427" t="s">
        <v>306</v>
      </c>
      <c r="C87" s="543">
        <f t="shared" si="3"/>
        <v>0</v>
      </c>
      <c r="D87" s="544">
        <f t="shared" si="4"/>
        <v>0</v>
      </c>
      <c r="E87" s="545">
        <f t="shared" si="4"/>
        <v>0</v>
      </c>
      <c r="F87" s="545">
        <f t="shared" si="4"/>
        <v>0</v>
      </c>
      <c r="G87" s="545">
        <f t="shared" si="4"/>
        <v>0</v>
      </c>
      <c r="H87" s="545">
        <f t="shared" si="4"/>
        <v>0</v>
      </c>
      <c r="I87" s="545">
        <f t="shared" si="4"/>
        <v>0</v>
      </c>
      <c r="J87" s="546">
        <f t="shared" si="4"/>
        <v>0</v>
      </c>
      <c r="K87" s="531"/>
      <c r="L87" s="532" t="s">
        <v>305</v>
      </c>
      <c r="M87" s="533" t="s">
        <v>306</v>
      </c>
      <c r="N87" s="534">
        <v>0</v>
      </c>
      <c r="O87" s="535">
        <v>0</v>
      </c>
      <c r="P87" s="535">
        <v>0</v>
      </c>
      <c r="Q87" s="535">
        <v>0</v>
      </c>
      <c r="R87" s="535">
        <v>0</v>
      </c>
      <c r="S87" s="535">
        <v>0</v>
      </c>
      <c r="T87" s="535">
        <v>0</v>
      </c>
      <c r="U87" s="535">
        <v>0</v>
      </c>
      <c r="V87" s="534">
        <v>0</v>
      </c>
      <c r="W87" s="534">
        <v>0</v>
      </c>
      <c r="X87" s="535">
        <v>0</v>
      </c>
      <c r="Y87" s="535">
        <v>0</v>
      </c>
      <c r="Z87" s="536">
        <v>0</v>
      </c>
      <c r="AA87" s="537">
        <v>0</v>
      </c>
      <c r="AB87" s="495"/>
      <c r="AC87" s="538">
        <v>0</v>
      </c>
      <c r="AD87" s="535">
        <v>0</v>
      </c>
      <c r="AE87" s="535">
        <v>0</v>
      </c>
      <c r="AF87" s="535">
        <v>0</v>
      </c>
      <c r="AG87" s="535">
        <v>0</v>
      </c>
      <c r="AH87" s="535">
        <v>0</v>
      </c>
      <c r="AI87" s="539">
        <v>0</v>
      </c>
      <c r="AJ87" s="540"/>
      <c r="AK87" s="541"/>
      <c r="AL87" s="426" t="s">
        <v>305</v>
      </c>
      <c r="AM87" s="427" t="s">
        <v>306</v>
      </c>
      <c r="AN87" s="428">
        <v>4698188</v>
      </c>
      <c r="AO87" s="429">
        <v>5009</v>
      </c>
      <c r="AP87" s="429">
        <v>2689837</v>
      </c>
      <c r="AQ87" s="429">
        <v>42245</v>
      </c>
      <c r="AR87" s="429">
        <v>7368</v>
      </c>
      <c r="AS87" s="429">
        <v>0</v>
      </c>
      <c r="AT87" s="429">
        <v>0</v>
      </c>
      <c r="AU87" s="429">
        <v>0</v>
      </c>
      <c r="AV87" s="428">
        <v>2744459</v>
      </c>
      <c r="AW87" s="428">
        <v>7442647</v>
      </c>
      <c r="AX87" s="430">
        <v>833289</v>
      </c>
      <c r="AY87" s="428">
        <v>833289</v>
      </c>
      <c r="AZ87" s="428">
        <v>3577748</v>
      </c>
      <c r="BA87" s="429">
        <v>8275936</v>
      </c>
      <c r="BB87" s="431">
        <v>-279516</v>
      </c>
      <c r="BC87" s="430">
        <v>0</v>
      </c>
      <c r="BD87" s="430">
        <v>0</v>
      </c>
      <c r="BE87" s="428">
        <v>-279516</v>
      </c>
      <c r="BF87" s="428">
        <v>3298232</v>
      </c>
      <c r="BG87" s="430">
        <v>0</v>
      </c>
      <c r="BH87" s="542">
        <v>0</v>
      </c>
      <c r="BI87" s="433">
        <v>7996420</v>
      </c>
    </row>
    <row r="88" spans="1:61" s="369" customFormat="1" ht="12">
      <c r="A88" s="426" t="s">
        <v>307</v>
      </c>
      <c r="B88" s="427" t="s">
        <v>308</v>
      </c>
      <c r="C88" s="543">
        <f t="shared" si="3"/>
        <v>0</v>
      </c>
      <c r="D88" s="544">
        <f t="shared" si="4"/>
        <v>0</v>
      </c>
      <c r="E88" s="545">
        <f t="shared" si="4"/>
        <v>0</v>
      </c>
      <c r="F88" s="545">
        <f t="shared" si="4"/>
        <v>0</v>
      </c>
      <c r="G88" s="545">
        <f t="shared" si="4"/>
        <v>0</v>
      </c>
      <c r="H88" s="545">
        <f t="shared" si="4"/>
        <v>0</v>
      </c>
      <c r="I88" s="545">
        <f t="shared" si="4"/>
        <v>0</v>
      </c>
      <c r="J88" s="546">
        <f t="shared" si="4"/>
        <v>0</v>
      </c>
      <c r="K88" s="531"/>
      <c r="L88" s="532" t="s">
        <v>307</v>
      </c>
      <c r="M88" s="533" t="s">
        <v>308</v>
      </c>
      <c r="N88" s="534">
        <v>0</v>
      </c>
      <c r="O88" s="535">
        <v>0</v>
      </c>
      <c r="P88" s="535">
        <v>0</v>
      </c>
      <c r="Q88" s="535">
        <v>0</v>
      </c>
      <c r="R88" s="535">
        <v>0</v>
      </c>
      <c r="S88" s="535">
        <v>0</v>
      </c>
      <c r="T88" s="535">
        <v>0</v>
      </c>
      <c r="U88" s="535">
        <v>0</v>
      </c>
      <c r="V88" s="534">
        <v>0</v>
      </c>
      <c r="W88" s="534">
        <v>0</v>
      </c>
      <c r="X88" s="535">
        <v>0</v>
      </c>
      <c r="Y88" s="535">
        <v>0</v>
      </c>
      <c r="Z88" s="536">
        <v>0</v>
      </c>
      <c r="AA88" s="537">
        <v>0</v>
      </c>
      <c r="AB88" s="495"/>
      <c r="AC88" s="538">
        <v>0</v>
      </c>
      <c r="AD88" s="535">
        <v>0</v>
      </c>
      <c r="AE88" s="535">
        <v>0</v>
      </c>
      <c r="AF88" s="535">
        <v>0</v>
      </c>
      <c r="AG88" s="535">
        <v>0</v>
      </c>
      <c r="AH88" s="535">
        <v>0</v>
      </c>
      <c r="AI88" s="539">
        <v>0</v>
      </c>
      <c r="AJ88" s="540"/>
      <c r="AK88" s="541"/>
      <c r="AL88" s="426" t="s">
        <v>307</v>
      </c>
      <c r="AM88" s="427" t="s">
        <v>308</v>
      </c>
      <c r="AN88" s="428">
        <v>1234560</v>
      </c>
      <c r="AO88" s="429">
        <v>11884</v>
      </c>
      <c r="AP88" s="429">
        <v>177745</v>
      </c>
      <c r="AQ88" s="429">
        <v>0</v>
      </c>
      <c r="AR88" s="429">
        <v>0</v>
      </c>
      <c r="AS88" s="429">
        <v>0</v>
      </c>
      <c r="AT88" s="429">
        <v>0</v>
      </c>
      <c r="AU88" s="429">
        <v>0</v>
      </c>
      <c r="AV88" s="428">
        <v>189629</v>
      </c>
      <c r="AW88" s="428">
        <v>1424189</v>
      </c>
      <c r="AX88" s="430">
        <v>46413</v>
      </c>
      <c r="AY88" s="428">
        <v>46413</v>
      </c>
      <c r="AZ88" s="428">
        <v>236042</v>
      </c>
      <c r="BA88" s="429">
        <v>1470602</v>
      </c>
      <c r="BB88" s="431">
        <v>-40116</v>
      </c>
      <c r="BC88" s="430">
        <v>0</v>
      </c>
      <c r="BD88" s="430">
        <v>0</v>
      </c>
      <c r="BE88" s="428">
        <v>-40116</v>
      </c>
      <c r="BF88" s="428">
        <v>195926</v>
      </c>
      <c r="BG88" s="430">
        <v>0</v>
      </c>
      <c r="BH88" s="542">
        <v>0</v>
      </c>
      <c r="BI88" s="433">
        <v>1430486</v>
      </c>
    </row>
    <row r="89" spans="1:61" s="369" customFormat="1" ht="12">
      <c r="A89" s="426" t="s">
        <v>309</v>
      </c>
      <c r="B89" s="427" t="s">
        <v>62</v>
      </c>
      <c r="C89" s="543">
        <f t="shared" si="3"/>
        <v>0</v>
      </c>
      <c r="D89" s="544">
        <f t="shared" si="4"/>
        <v>0</v>
      </c>
      <c r="E89" s="545">
        <f t="shared" si="4"/>
        <v>0</v>
      </c>
      <c r="F89" s="545">
        <f t="shared" si="4"/>
        <v>0</v>
      </c>
      <c r="G89" s="545">
        <f t="shared" si="4"/>
        <v>0</v>
      </c>
      <c r="H89" s="545">
        <f t="shared" si="4"/>
        <v>0</v>
      </c>
      <c r="I89" s="545">
        <f t="shared" si="4"/>
        <v>0</v>
      </c>
      <c r="J89" s="546">
        <f t="shared" si="4"/>
        <v>0</v>
      </c>
      <c r="K89" s="531"/>
      <c r="L89" s="532" t="s">
        <v>309</v>
      </c>
      <c r="M89" s="533" t="s">
        <v>62</v>
      </c>
      <c r="N89" s="534">
        <v>0</v>
      </c>
      <c r="O89" s="535">
        <v>0</v>
      </c>
      <c r="P89" s="535">
        <v>0</v>
      </c>
      <c r="Q89" s="535">
        <v>0</v>
      </c>
      <c r="R89" s="535">
        <v>0</v>
      </c>
      <c r="S89" s="535">
        <v>0</v>
      </c>
      <c r="T89" s="535">
        <v>0</v>
      </c>
      <c r="U89" s="535">
        <v>0</v>
      </c>
      <c r="V89" s="534">
        <v>0</v>
      </c>
      <c r="W89" s="534">
        <v>0</v>
      </c>
      <c r="X89" s="535">
        <v>0</v>
      </c>
      <c r="Y89" s="535">
        <v>0</v>
      </c>
      <c r="Z89" s="536">
        <v>0</v>
      </c>
      <c r="AA89" s="537">
        <v>0</v>
      </c>
      <c r="AB89" s="495"/>
      <c r="AC89" s="538">
        <v>0</v>
      </c>
      <c r="AD89" s="535">
        <v>0</v>
      </c>
      <c r="AE89" s="535">
        <v>0</v>
      </c>
      <c r="AF89" s="535">
        <v>0</v>
      </c>
      <c r="AG89" s="535">
        <v>0</v>
      </c>
      <c r="AH89" s="535">
        <v>0</v>
      </c>
      <c r="AI89" s="539">
        <v>0</v>
      </c>
      <c r="AJ89" s="540"/>
      <c r="AK89" s="541"/>
      <c r="AL89" s="426" t="s">
        <v>309</v>
      </c>
      <c r="AM89" s="427" t="s">
        <v>62</v>
      </c>
      <c r="AN89" s="428">
        <v>7380440</v>
      </c>
      <c r="AO89" s="429">
        <v>95682</v>
      </c>
      <c r="AP89" s="429">
        <v>8958025</v>
      </c>
      <c r="AQ89" s="429">
        <v>0</v>
      </c>
      <c r="AR89" s="429">
        <v>0</v>
      </c>
      <c r="AS89" s="429">
        <v>0</v>
      </c>
      <c r="AT89" s="429">
        <v>0</v>
      </c>
      <c r="AU89" s="429">
        <v>0</v>
      </c>
      <c r="AV89" s="428">
        <v>9053707</v>
      </c>
      <c r="AW89" s="428">
        <v>16434147</v>
      </c>
      <c r="AX89" s="430">
        <v>103000</v>
      </c>
      <c r="AY89" s="428">
        <v>103000</v>
      </c>
      <c r="AZ89" s="428">
        <v>9156707</v>
      </c>
      <c r="BA89" s="429">
        <v>16537147</v>
      </c>
      <c r="BB89" s="431">
        <v>-183604</v>
      </c>
      <c r="BC89" s="430">
        <v>0</v>
      </c>
      <c r="BD89" s="430">
        <v>0</v>
      </c>
      <c r="BE89" s="428">
        <v>-183604</v>
      </c>
      <c r="BF89" s="428">
        <v>8973103</v>
      </c>
      <c r="BG89" s="430">
        <v>0</v>
      </c>
      <c r="BH89" s="542">
        <v>0</v>
      </c>
      <c r="BI89" s="433">
        <v>16353543</v>
      </c>
    </row>
    <row r="90" spans="1:61" s="369" customFormat="1" ht="12">
      <c r="A90" s="426" t="s">
        <v>310</v>
      </c>
      <c r="B90" s="427" t="s">
        <v>63</v>
      </c>
      <c r="C90" s="543">
        <f t="shared" si="3"/>
        <v>0</v>
      </c>
      <c r="D90" s="544">
        <f t="shared" si="4"/>
        <v>0</v>
      </c>
      <c r="E90" s="545">
        <f t="shared" si="4"/>
        <v>0</v>
      </c>
      <c r="F90" s="545">
        <f t="shared" si="4"/>
        <v>0</v>
      </c>
      <c r="G90" s="545">
        <f t="shared" si="4"/>
        <v>0</v>
      </c>
      <c r="H90" s="545">
        <f t="shared" si="4"/>
        <v>0</v>
      </c>
      <c r="I90" s="545">
        <f t="shared" si="4"/>
        <v>0</v>
      </c>
      <c r="J90" s="546">
        <f t="shared" si="4"/>
        <v>0</v>
      </c>
      <c r="K90" s="531"/>
      <c r="L90" s="532" t="s">
        <v>310</v>
      </c>
      <c r="M90" s="533" t="s">
        <v>63</v>
      </c>
      <c r="N90" s="534">
        <v>0</v>
      </c>
      <c r="O90" s="535">
        <v>0</v>
      </c>
      <c r="P90" s="535">
        <v>0</v>
      </c>
      <c r="Q90" s="535">
        <v>0</v>
      </c>
      <c r="R90" s="535">
        <v>0</v>
      </c>
      <c r="S90" s="535">
        <v>0</v>
      </c>
      <c r="T90" s="535">
        <v>0</v>
      </c>
      <c r="U90" s="535">
        <v>0</v>
      </c>
      <c r="V90" s="534">
        <v>0</v>
      </c>
      <c r="W90" s="534">
        <v>0</v>
      </c>
      <c r="X90" s="535">
        <v>0</v>
      </c>
      <c r="Y90" s="535">
        <v>0</v>
      </c>
      <c r="Z90" s="536">
        <v>0</v>
      </c>
      <c r="AA90" s="537">
        <v>0</v>
      </c>
      <c r="AB90" s="495"/>
      <c r="AC90" s="538">
        <v>0</v>
      </c>
      <c r="AD90" s="535">
        <v>0</v>
      </c>
      <c r="AE90" s="535">
        <v>0</v>
      </c>
      <c r="AF90" s="535">
        <v>0</v>
      </c>
      <c r="AG90" s="535">
        <v>0</v>
      </c>
      <c r="AH90" s="535">
        <v>0</v>
      </c>
      <c r="AI90" s="539">
        <v>0</v>
      </c>
      <c r="AJ90" s="540"/>
      <c r="AK90" s="541"/>
      <c r="AL90" s="426" t="s">
        <v>310</v>
      </c>
      <c r="AM90" s="427" t="s">
        <v>63</v>
      </c>
      <c r="AN90" s="428">
        <v>3392672</v>
      </c>
      <c r="AO90" s="429">
        <v>7570</v>
      </c>
      <c r="AP90" s="429">
        <v>1324146</v>
      </c>
      <c r="AQ90" s="429">
        <v>0</v>
      </c>
      <c r="AR90" s="429">
        <v>0</v>
      </c>
      <c r="AS90" s="429">
        <v>0</v>
      </c>
      <c r="AT90" s="429">
        <v>0</v>
      </c>
      <c r="AU90" s="429">
        <v>0</v>
      </c>
      <c r="AV90" s="428">
        <v>1331716</v>
      </c>
      <c r="AW90" s="428">
        <v>4724388</v>
      </c>
      <c r="AX90" s="430">
        <v>51</v>
      </c>
      <c r="AY90" s="428">
        <v>51</v>
      </c>
      <c r="AZ90" s="428">
        <v>1331767</v>
      </c>
      <c r="BA90" s="429">
        <v>4724439</v>
      </c>
      <c r="BB90" s="431">
        <v>0</v>
      </c>
      <c r="BC90" s="430">
        <v>0</v>
      </c>
      <c r="BD90" s="430">
        <v>0</v>
      </c>
      <c r="BE90" s="428">
        <v>0</v>
      </c>
      <c r="BF90" s="428">
        <v>1331767</v>
      </c>
      <c r="BG90" s="430">
        <v>0</v>
      </c>
      <c r="BH90" s="542">
        <v>0</v>
      </c>
      <c r="BI90" s="433">
        <v>4724439</v>
      </c>
    </row>
    <row r="91" spans="1:61" s="369" customFormat="1" ht="12">
      <c r="A91" s="426" t="s">
        <v>311</v>
      </c>
      <c r="B91" s="427" t="s">
        <v>187</v>
      </c>
      <c r="C91" s="543">
        <f t="shared" si="3"/>
        <v>1.9235905569399596E-3</v>
      </c>
      <c r="D91" s="544">
        <f t="shared" si="4"/>
        <v>5.7407761156157862E-6</v>
      </c>
      <c r="E91" s="545">
        <f t="shared" si="4"/>
        <v>1.472174195048705E-3</v>
      </c>
      <c r="F91" s="545">
        <f t="shared" si="4"/>
        <v>0</v>
      </c>
      <c r="G91" s="545">
        <f t="shared" si="4"/>
        <v>0</v>
      </c>
      <c r="H91" s="545">
        <f t="shared" si="4"/>
        <v>1.0620435813889205E-5</v>
      </c>
      <c r="I91" s="545">
        <f t="shared" si="4"/>
        <v>1.0309477107626683E-4</v>
      </c>
      <c r="J91" s="546">
        <f t="shared" si="4"/>
        <v>3.3196037888548284E-4</v>
      </c>
      <c r="K91" s="531"/>
      <c r="L91" s="555" t="s">
        <v>311</v>
      </c>
      <c r="M91" s="556" t="s">
        <v>187</v>
      </c>
      <c r="N91" s="557">
        <v>19302</v>
      </c>
      <c r="O91" s="558">
        <v>31</v>
      </c>
      <c r="P91" s="558">
        <v>18775</v>
      </c>
      <c r="Q91" s="558">
        <v>0</v>
      </c>
      <c r="R91" s="558">
        <v>0</v>
      </c>
      <c r="S91" s="558">
        <v>192</v>
      </c>
      <c r="T91" s="558">
        <v>1509</v>
      </c>
      <c r="U91" s="558">
        <v>117</v>
      </c>
      <c r="V91" s="557">
        <v>20624</v>
      </c>
      <c r="W91" s="557">
        <v>39926</v>
      </c>
      <c r="X91" s="558">
        <v>283</v>
      </c>
      <c r="Y91" s="558">
        <v>283</v>
      </c>
      <c r="Z91" s="559">
        <v>20907</v>
      </c>
      <c r="AA91" s="560">
        <v>40209</v>
      </c>
      <c r="AB91" s="495"/>
      <c r="AC91" s="538">
        <v>-120</v>
      </c>
      <c r="AD91" s="535">
        <v>-30773</v>
      </c>
      <c r="AE91" s="535">
        <v>0</v>
      </c>
      <c r="AF91" s="535">
        <v>0</v>
      </c>
      <c r="AG91" s="535">
        <v>-222</v>
      </c>
      <c r="AH91" s="535">
        <v>-2155</v>
      </c>
      <c r="AI91" s="539">
        <v>-6939</v>
      </c>
      <c r="AJ91" s="540"/>
      <c r="AK91" s="541"/>
      <c r="AL91" s="459" t="s">
        <v>311</v>
      </c>
      <c r="AM91" s="460" t="s">
        <v>187</v>
      </c>
      <c r="AN91" s="461">
        <v>9771704</v>
      </c>
      <c r="AO91" s="462">
        <v>3024</v>
      </c>
      <c r="AP91" s="462">
        <v>1363184</v>
      </c>
      <c r="AQ91" s="462">
        <v>0</v>
      </c>
      <c r="AR91" s="462">
        <v>0</v>
      </c>
      <c r="AS91" s="462">
        <v>1056187</v>
      </c>
      <c r="AT91" s="462">
        <v>8270667</v>
      </c>
      <c r="AU91" s="462">
        <v>7016</v>
      </c>
      <c r="AV91" s="461">
        <v>10700078</v>
      </c>
      <c r="AW91" s="461">
        <v>20471782</v>
      </c>
      <c r="AX91" s="463">
        <v>431315</v>
      </c>
      <c r="AY91" s="461">
        <v>431315</v>
      </c>
      <c r="AZ91" s="461">
        <v>11131393</v>
      </c>
      <c r="BA91" s="462">
        <v>20903097</v>
      </c>
      <c r="BB91" s="464">
        <v>-1825463</v>
      </c>
      <c r="BC91" s="463">
        <v>0</v>
      </c>
      <c r="BD91" s="463">
        <v>0</v>
      </c>
      <c r="BE91" s="461">
        <v>-1825463</v>
      </c>
      <c r="BF91" s="461">
        <v>9305930</v>
      </c>
      <c r="BG91" s="463">
        <v>-537103</v>
      </c>
      <c r="BH91" s="561">
        <v>-40209</v>
      </c>
      <c r="BI91" s="466">
        <v>18500322</v>
      </c>
    </row>
    <row r="92" spans="1:61" s="369" customFormat="1" ht="12">
      <c r="A92" s="426" t="s">
        <v>312</v>
      </c>
      <c r="B92" s="427" t="s">
        <v>188</v>
      </c>
      <c r="C92" s="543">
        <f t="shared" si="3"/>
        <v>0</v>
      </c>
      <c r="D92" s="544">
        <f t="shared" si="4"/>
        <v>0</v>
      </c>
      <c r="E92" s="545">
        <f t="shared" si="4"/>
        <v>0</v>
      </c>
      <c r="F92" s="545">
        <f t="shared" si="4"/>
        <v>0</v>
      </c>
      <c r="G92" s="545">
        <f t="shared" si="4"/>
        <v>0</v>
      </c>
      <c r="H92" s="545">
        <f t="shared" si="4"/>
        <v>0</v>
      </c>
      <c r="I92" s="545">
        <f t="shared" si="4"/>
        <v>0</v>
      </c>
      <c r="J92" s="546">
        <f t="shared" si="4"/>
        <v>0</v>
      </c>
      <c r="K92" s="531"/>
      <c r="L92" s="532" t="s">
        <v>312</v>
      </c>
      <c r="M92" s="533" t="s">
        <v>188</v>
      </c>
      <c r="N92" s="534">
        <v>0</v>
      </c>
      <c r="O92" s="535">
        <v>0</v>
      </c>
      <c r="P92" s="535">
        <v>0</v>
      </c>
      <c r="Q92" s="535">
        <v>0</v>
      </c>
      <c r="R92" s="535">
        <v>0</v>
      </c>
      <c r="S92" s="535">
        <v>0</v>
      </c>
      <c r="T92" s="535">
        <v>0</v>
      </c>
      <c r="U92" s="535">
        <v>0</v>
      </c>
      <c r="V92" s="534">
        <v>0</v>
      </c>
      <c r="W92" s="534">
        <v>0</v>
      </c>
      <c r="X92" s="535">
        <v>0</v>
      </c>
      <c r="Y92" s="535">
        <v>0</v>
      </c>
      <c r="Z92" s="536">
        <v>0</v>
      </c>
      <c r="AA92" s="537">
        <v>0</v>
      </c>
      <c r="AB92" s="495"/>
      <c r="AC92" s="538">
        <v>0</v>
      </c>
      <c r="AD92" s="535">
        <v>0</v>
      </c>
      <c r="AE92" s="535">
        <v>0</v>
      </c>
      <c r="AF92" s="535">
        <v>0</v>
      </c>
      <c r="AG92" s="535">
        <v>0</v>
      </c>
      <c r="AH92" s="535">
        <v>0</v>
      </c>
      <c r="AI92" s="539">
        <v>0</v>
      </c>
      <c r="AJ92" s="540"/>
      <c r="AK92" s="541"/>
      <c r="AL92" s="426" t="s">
        <v>312</v>
      </c>
      <c r="AM92" s="427" t="s">
        <v>188</v>
      </c>
      <c r="AN92" s="428">
        <v>2772802</v>
      </c>
      <c r="AO92" s="429">
        <v>22333</v>
      </c>
      <c r="AP92" s="429">
        <v>753332</v>
      </c>
      <c r="AQ92" s="429">
        <v>0</v>
      </c>
      <c r="AR92" s="429">
        <v>0</v>
      </c>
      <c r="AS92" s="429">
        <v>0</v>
      </c>
      <c r="AT92" s="429">
        <v>0</v>
      </c>
      <c r="AU92" s="429">
        <v>0</v>
      </c>
      <c r="AV92" s="428">
        <v>775665</v>
      </c>
      <c r="AW92" s="428">
        <v>3548467</v>
      </c>
      <c r="AX92" s="430">
        <v>6778</v>
      </c>
      <c r="AY92" s="428">
        <v>6778</v>
      </c>
      <c r="AZ92" s="428">
        <v>782443</v>
      </c>
      <c r="BA92" s="429">
        <v>3555245</v>
      </c>
      <c r="BB92" s="431">
        <v>-4515</v>
      </c>
      <c r="BC92" s="430">
        <v>0</v>
      </c>
      <c r="BD92" s="430">
        <v>0</v>
      </c>
      <c r="BE92" s="428">
        <v>-4515</v>
      </c>
      <c r="BF92" s="428">
        <v>777928</v>
      </c>
      <c r="BG92" s="430">
        <v>0</v>
      </c>
      <c r="BH92" s="542">
        <v>0</v>
      </c>
      <c r="BI92" s="433">
        <v>3550730</v>
      </c>
    </row>
    <row r="93" spans="1:61" s="369" customFormat="1" ht="12">
      <c r="A93" s="426" t="s">
        <v>313</v>
      </c>
      <c r="B93" s="427" t="s">
        <v>314</v>
      </c>
      <c r="C93" s="543">
        <f t="shared" si="3"/>
        <v>2.0347240593940146E-2</v>
      </c>
      <c r="D93" s="544">
        <f t="shared" si="4"/>
        <v>1.3948144363294161E-4</v>
      </c>
      <c r="E93" s="545">
        <f t="shared" si="4"/>
        <v>1.6704882895537967E-2</v>
      </c>
      <c r="F93" s="545">
        <f t="shared" si="4"/>
        <v>2.0900216317238884E-6</v>
      </c>
      <c r="G93" s="545">
        <f t="shared" si="4"/>
        <v>2.2990237948962771E-5</v>
      </c>
      <c r="H93" s="545">
        <f t="shared" si="4"/>
        <v>5.4340562424821096E-5</v>
      </c>
      <c r="I93" s="545">
        <f t="shared" si="4"/>
        <v>1.2546729858654037E-3</v>
      </c>
      <c r="J93" s="546">
        <f t="shared" si="4"/>
        <v>2.1687824468983254E-3</v>
      </c>
      <c r="K93" s="531"/>
      <c r="L93" s="532" t="s">
        <v>313</v>
      </c>
      <c r="M93" s="533" t="s">
        <v>314</v>
      </c>
      <c r="N93" s="534">
        <v>108697</v>
      </c>
      <c r="O93" s="535">
        <v>3084</v>
      </c>
      <c r="P93" s="535">
        <v>66620</v>
      </c>
      <c r="Q93" s="535">
        <v>2074</v>
      </c>
      <c r="R93" s="535">
        <v>0</v>
      </c>
      <c r="S93" s="535">
        <v>0</v>
      </c>
      <c r="T93" s="535">
        <v>2400</v>
      </c>
      <c r="U93" s="535">
        <v>108</v>
      </c>
      <c r="V93" s="534">
        <v>74286</v>
      </c>
      <c r="W93" s="534">
        <v>182983</v>
      </c>
      <c r="X93" s="535">
        <v>1990</v>
      </c>
      <c r="Y93" s="535">
        <v>1990</v>
      </c>
      <c r="Z93" s="536">
        <v>76276</v>
      </c>
      <c r="AA93" s="537">
        <v>184973</v>
      </c>
      <c r="AB93" s="495"/>
      <c r="AC93" s="538">
        <v>-1268</v>
      </c>
      <c r="AD93" s="535">
        <v>-151861</v>
      </c>
      <c r="AE93" s="535">
        <v>-19</v>
      </c>
      <c r="AF93" s="535">
        <v>-209</v>
      </c>
      <c r="AG93" s="535">
        <v>-494</v>
      </c>
      <c r="AH93" s="535">
        <v>-11406</v>
      </c>
      <c r="AI93" s="539">
        <v>-19716</v>
      </c>
      <c r="AJ93" s="540"/>
      <c r="AK93" s="541"/>
      <c r="AL93" s="426" t="s">
        <v>313</v>
      </c>
      <c r="AM93" s="427" t="s">
        <v>314</v>
      </c>
      <c r="AN93" s="428">
        <v>6451767</v>
      </c>
      <c r="AO93" s="429">
        <v>78505</v>
      </c>
      <c r="AP93" s="429">
        <v>2185404</v>
      </c>
      <c r="AQ93" s="429">
        <v>39970</v>
      </c>
      <c r="AR93" s="429">
        <v>0</v>
      </c>
      <c r="AS93" s="429">
        <v>0</v>
      </c>
      <c r="AT93" s="429">
        <v>112939</v>
      </c>
      <c r="AU93" s="429">
        <v>-31663</v>
      </c>
      <c r="AV93" s="428">
        <v>2385155</v>
      </c>
      <c r="AW93" s="428">
        <v>8836922</v>
      </c>
      <c r="AX93" s="430">
        <v>253893</v>
      </c>
      <c r="AY93" s="428">
        <v>253893</v>
      </c>
      <c r="AZ93" s="428">
        <v>2639048</v>
      </c>
      <c r="BA93" s="429">
        <v>9090815</v>
      </c>
      <c r="BB93" s="431">
        <v>-300742</v>
      </c>
      <c r="BC93" s="430">
        <v>0</v>
      </c>
      <c r="BD93" s="430">
        <v>-7341</v>
      </c>
      <c r="BE93" s="428">
        <v>-308083</v>
      </c>
      <c r="BF93" s="428">
        <v>2330965</v>
      </c>
      <c r="BG93" s="430">
        <v>-1752282</v>
      </c>
      <c r="BH93" s="542">
        <v>-184973</v>
      </c>
      <c r="BI93" s="433">
        <v>6845477</v>
      </c>
    </row>
    <row r="94" spans="1:61" s="369" customFormat="1" ht="12">
      <c r="A94" s="426" t="s">
        <v>315</v>
      </c>
      <c r="B94" s="427" t="s">
        <v>64</v>
      </c>
      <c r="C94" s="543">
        <f t="shared" si="3"/>
        <v>0</v>
      </c>
      <c r="D94" s="544">
        <f t="shared" si="4"/>
        <v>0</v>
      </c>
      <c r="E94" s="545">
        <f t="shared" si="4"/>
        <v>0</v>
      </c>
      <c r="F94" s="545">
        <f t="shared" si="4"/>
        <v>0</v>
      </c>
      <c r="G94" s="545">
        <f t="shared" si="4"/>
        <v>0</v>
      </c>
      <c r="H94" s="545">
        <f t="shared" si="4"/>
        <v>0</v>
      </c>
      <c r="I94" s="545">
        <f t="shared" si="4"/>
        <v>0</v>
      </c>
      <c r="J94" s="546">
        <f t="shared" si="4"/>
        <v>0</v>
      </c>
      <c r="K94" s="531"/>
      <c r="L94" s="532" t="s">
        <v>315</v>
      </c>
      <c r="M94" s="533" t="s">
        <v>64</v>
      </c>
      <c r="N94" s="534">
        <v>0</v>
      </c>
      <c r="O94" s="535">
        <v>0</v>
      </c>
      <c r="P94" s="535">
        <v>0</v>
      </c>
      <c r="Q94" s="535">
        <v>0</v>
      </c>
      <c r="R94" s="535">
        <v>0</v>
      </c>
      <c r="S94" s="535">
        <v>0</v>
      </c>
      <c r="T94" s="535">
        <v>0</v>
      </c>
      <c r="U94" s="535">
        <v>0</v>
      </c>
      <c r="V94" s="534">
        <v>0</v>
      </c>
      <c r="W94" s="534">
        <v>0</v>
      </c>
      <c r="X94" s="535">
        <v>0</v>
      </c>
      <c r="Y94" s="535">
        <v>0</v>
      </c>
      <c r="Z94" s="536">
        <v>0</v>
      </c>
      <c r="AA94" s="537">
        <v>0</v>
      </c>
      <c r="AB94" s="495"/>
      <c r="AC94" s="538">
        <v>0</v>
      </c>
      <c r="AD94" s="535">
        <v>0</v>
      </c>
      <c r="AE94" s="535">
        <v>0</v>
      </c>
      <c r="AF94" s="535">
        <v>0</v>
      </c>
      <c r="AG94" s="535">
        <v>0</v>
      </c>
      <c r="AH94" s="535">
        <v>0</v>
      </c>
      <c r="AI94" s="539">
        <v>0</v>
      </c>
      <c r="AJ94" s="540"/>
      <c r="AK94" s="541"/>
      <c r="AL94" s="426" t="s">
        <v>315</v>
      </c>
      <c r="AM94" s="427" t="s">
        <v>64</v>
      </c>
      <c r="AN94" s="428">
        <v>1157289</v>
      </c>
      <c r="AO94" s="429">
        <v>0</v>
      </c>
      <c r="AP94" s="429">
        <v>1167743</v>
      </c>
      <c r="AQ94" s="429">
        <v>24098783</v>
      </c>
      <c r="AR94" s="429">
        <v>13315220</v>
      </c>
      <c r="AS94" s="429">
        <v>0</v>
      </c>
      <c r="AT94" s="429">
        <v>0</v>
      </c>
      <c r="AU94" s="429">
        <v>0</v>
      </c>
      <c r="AV94" s="428">
        <v>38581746</v>
      </c>
      <c r="AW94" s="428">
        <v>39739035</v>
      </c>
      <c r="AX94" s="430">
        <v>0</v>
      </c>
      <c r="AY94" s="428">
        <v>0</v>
      </c>
      <c r="AZ94" s="428">
        <v>38581746</v>
      </c>
      <c r="BA94" s="429">
        <v>39739035</v>
      </c>
      <c r="BB94" s="431">
        <v>0</v>
      </c>
      <c r="BC94" s="430">
        <v>0</v>
      </c>
      <c r="BD94" s="430">
        <v>0</v>
      </c>
      <c r="BE94" s="428">
        <v>0</v>
      </c>
      <c r="BF94" s="428">
        <v>38581746</v>
      </c>
      <c r="BG94" s="430">
        <v>0</v>
      </c>
      <c r="BH94" s="542">
        <v>0</v>
      </c>
      <c r="BI94" s="433">
        <v>39739035</v>
      </c>
    </row>
    <row r="95" spans="1:61" s="369" customFormat="1" ht="12">
      <c r="A95" s="426" t="s">
        <v>316</v>
      </c>
      <c r="B95" s="427" t="s">
        <v>65</v>
      </c>
      <c r="C95" s="543">
        <f t="shared" si="3"/>
        <v>2.4948418847498499E-5</v>
      </c>
      <c r="D95" s="544">
        <f t="shared" si="4"/>
        <v>0</v>
      </c>
      <c r="E95" s="545">
        <f t="shared" si="4"/>
        <v>2.4948418847498499E-5</v>
      </c>
      <c r="F95" s="545">
        <f t="shared" si="4"/>
        <v>0</v>
      </c>
      <c r="G95" s="545">
        <f t="shared" si="4"/>
        <v>0</v>
      </c>
      <c r="H95" s="545">
        <f t="shared" si="4"/>
        <v>0</v>
      </c>
      <c r="I95" s="545">
        <f t="shared" si="4"/>
        <v>0</v>
      </c>
      <c r="J95" s="546">
        <f t="shared" si="4"/>
        <v>0</v>
      </c>
      <c r="K95" s="531"/>
      <c r="L95" s="547" t="s">
        <v>316</v>
      </c>
      <c r="M95" s="548" t="s">
        <v>65</v>
      </c>
      <c r="N95" s="549">
        <v>0</v>
      </c>
      <c r="O95" s="550">
        <v>0</v>
      </c>
      <c r="P95" s="550">
        <v>110</v>
      </c>
      <c r="Q95" s="550">
        <v>521</v>
      </c>
      <c r="R95" s="550">
        <v>0</v>
      </c>
      <c r="S95" s="550">
        <v>0</v>
      </c>
      <c r="T95" s="550">
        <v>0</v>
      </c>
      <c r="U95" s="550">
        <v>0</v>
      </c>
      <c r="V95" s="549">
        <v>631</v>
      </c>
      <c r="W95" s="549">
        <v>631</v>
      </c>
      <c r="X95" s="550">
        <v>0</v>
      </c>
      <c r="Y95" s="550">
        <v>0</v>
      </c>
      <c r="Z95" s="551">
        <v>631</v>
      </c>
      <c r="AA95" s="552">
        <v>631</v>
      </c>
      <c r="AB95" s="495"/>
      <c r="AC95" s="538">
        <v>0</v>
      </c>
      <c r="AD95" s="535">
        <v>-631</v>
      </c>
      <c r="AE95" s="535">
        <v>0</v>
      </c>
      <c r="AF95" s="535">
        <v>0</v>
      </c>
      <c r="AG95" s="535">
        <v>0</v>
      </c>
      <c r="AH95" s="535">
        <v>0</v>
      </c>
      <c r="AI95" s="539">
        <v>0</v>
      </c>
      <c r="AJ95" s="540"/>
      <c r="AK95" s="541"/>
      <c r="AL95" s="444" t="s">
        <v>316</v>
      </c>
      <c r="AM95" s="445" t="s">
        <v>65</v>
      </c>
      <c r="AN95" s="446">
        <v>497138</v>
      </c>
      <c r="AO95" s="447">
        <v>0</v>
      </c>
      <c r="AP95" s="447">
        <v>8880992</v>
      </c>
      <c r="AQ95" s="447">
        <v>12676578</v>
      </c>
      <c r="AR95" s="447">
        <v>3203414</v>
      </c>
      <c r="AS95" s="447">
        <v>0</v>
      </c>
      <c r="AT95" s="447">
        <v>0</v>
      </c>
      <c r="AU95" s="447">
        <v>0</v>
      </c>
      <c r="AV95" s="446">
        <v>24760984</v>
      </c>
      <c r="AW95" s="446">
        <v>25258122</v>
      </c>
      <c r="AX95" s="448">
        <v>34062</v>
      </c>
      <c r="AY95" s="446">
        <v>34062</v>
      </c>
      <c r="AZ95" s="446">
        <v>24795046</v>
      </c>
      <c r="BA95" s="447">
        <v>25292184</v>
      </c>
      <c r="BB95" s="449">
        <v>-271364</v>
      </c>
      <c r="BC95" s="448">
        <v>0</v>
      </c>
      <c r="BD95" s="448">
        <v>0</v>
      </c>
      <c r="BE95" s="446">
        <v>-271364</v>
      </c>
      <c r="BF95" s="446">
        <v>24523682</v>
      </c>
      <c r="BG95" s="448">
        <v>0</v>
      </c>
      <c r="BH95" s="553">
        <v>-631</v>
      </c>
      <c r="BI95" s="451">
        <v>25020189</v>
      </c>
    </row>
    <row r="96" spans="1:61" s="369" customFormat="1" ht="12">
      <c r="A96" s="426" t="s">
        <v>317</v>
      </c>
      <c r="B96" s="427" t="s">
        <v>66</v>
      </c>
      <c r="C96" s="543">
        <f t="shared" si="3"/>
        <v>0</v>
      </c>
      <c r="D96" s="544">
        <f t="shared" si="4"/>
        <v>0</v>
      </c>
      <c r="E96" s="545">
        <f t="shared" si="4"/>
        <v>0</v>
      </c>
      <c r="F96" s="545">
        <f t="shared" si="4"/>
        <v>0</v>
      </c>
      <c r="G96" s="545">
        <f t="shared" si="4"/>
        <v>0</v>
      </c>
      <c r="H96" s="545">
        <f t="shared" si="4"/>
        <v>0</v>
      </c>
      <c r="I96" s="545">
        <f t="shared" si="4"/>
        <v>0</v>
      </c>
      <c r="J96" s="546">
        <f t="shared" si="4"/>
        <v>0</v>
      </c>
      <c r="K96" s="531"/>
      <c r="L96" s="532" t="s">
        <v>317</v>
      </c>
      <c r="M96" s="533" t="s">
        <v>66</v>
      </c>
      <c r="N96" s="534">
        <v>0</v>
      </c>
      <c r="O96" s="535">
        <v>0</v>
      </c>
      <c r="P96" s="535">
        <v>0</v>
      </c>
      <c r="Q96" s="535">
        <v>0</v>
      </c>
      <c r="R96" s="535">
        <v>0</v>
      </c>
      <c r="S96" s="535">
        <v>0</v>
      </c>
      <c r="T96" s="535">
        <v>0</v>
      </c>
      <c r="U96" s="535">
        <v>0</v>
      </c>
      <c r="V96" s="534">
        <v>0</v>
      </c>
      <c r="W96" s="534">
        <v>0</v>
      </c>
      <c r="X96" s="535">
        <v>0</v>
      </c>
      <c r="Y96" s="535">
        <v>0</v>
      </c>
      <c r="Z96" s="536">
        <v>0</v>
      </c>
      <c r="AA96" s="537">
        <v>0</v>
      </c>
      <c r="AB96" s="495"/>
      <c r="AC96" s="538">
        <v>0</v>
      </c>
      <c r="AD96" s="535">
        <v>0</v>
      </c>
      <c r="AE96" s="535">
        <v>0</v>
      </c>
      <c r="AF96" s="535">
        <v>0</v>
      </c>
      <c r="AG96" s="535">
        <v>0</v>
      </c>
      <c r="AH96" s="535">
        <v>0</v>
      </c>
      <c r="AI96" s="539">
        <v>0</v>
      </c>
      <c r="AJ96" s="540"/>
      <c r="AK96" s="541"/>
      <c r="AL96" s="426" t="s">
        <v>317</v>
      </c>
      <c r="AM96" s="427" t="s">
        <v>66</v>
      </c>
      <c r="AN96" s="428">
        <v>0</v>
      </c>
      <c r="AO96" s="429">
        <v>0</v>
      </c>
      <c r="AP96" s="429">
        <v>305497</v>
      </c>
      <c r="AQ96" s="429">
        <v>88903</v>
      </c>
      <c r="AR96" s="429">
        <v>1545594</v>
      </c>
      <c r="AS96" s="429">
        <v>2824952</v>
      </c>
      <c r="AT96" s="429">
        <v>14978399</v>
      </c>
      <c r="AU96" s="429">
        <v>0</v>
      </c>
      <c r="AV96" s="428">
        <v>19743345</v>
      </c>
      <c r="AW96" s="428">
        <v>19743345</v>
      </c>
      <c r="AX96" s="430">
        <v>693360</v>
      </c>
      <c r="AY96" s="428">
        <v>693360</v>
      </c>
      <c r="AZ96" s="428">
        <v>20436705</v>
      </c>
      <c r="BA96" s="429">
        <v>20436705</v>
      </c>
      <c r="BB96" s="431">
        <v>-1776380</v>
      </c>
      <c r="BC96" s="430">
        <v>0</v>
      </c>
      <c r="BD96" s="430">
        <v>0</v>
      </c>
      <c r="BE96" s="428">
        <v>-1776380</v>
      </c>
      <c r="BF96" s="428">
        <v>18660325</v>
      </c>
      <c r="BG96" s="430">
        <v>0</v>
      </c>
      <c r="BH96" s="542">
        <v>0</v>
      </c>
      <c r="BI96" s="433">
        <v>18660325</v>
      </c>
    </row>
    <row r="97" spans="1:61" s="369" customFormat="1" ht="12">
      <c r="A97" s="426" t="s">
        <v>318</v>
      </c>
      <c r="B97" s="427" t="s">
        <v>319</v>
      </c>
      <c r="C97" s="543">
        <f t="shared" si="3"/>
        <v>0</v>
      </c>
      <c r="D97" s="544">
        <f t="shared" si="4"/>
        <v>0</v>
      </c>
      <c r="E97" s="545">
        <f t="shared" si="4"/>
        <v>0</v>
      </c>
      <c r="F97" s="545">
        <f t="shared" si="4"/>
        <v>0</v>
      </c>
      <c r="G97" s="545">
        <f t="shared" si="4"/>
        <v>0</v>
      </c>
      <c r="H97" s="545">
        <f t="shared" si="4"/>
        <v>0</v>
      </c>
      <c r="I97" s="545">
        <f t="shared" si="4"/>
        <v>0</v>
      </c>
      <c r="J97" s="546">
        <f t="shared" si="4"/>
        <v>0</v>
      </c>
      <c r="K97" s="531"/>
      <c r="L97" s="532" t="s">
        <v>318</v>
      </c>
      <c r="M97" s="533" t="s">
        <v>319</v>
      </c>
      <c r="N97" s="534">
        <v>0</v>
      </c>
      <c r="O97" s="535">
        <v>0</v>
      </c>
      <c r="P97" s="535">
        <v>0</v>
      </c>
      <c r="Q97" s="535">
        <v>0</v>
      </c>
      <c r="R97" s="535">
        <v>0</v>
      </c>
      <c r="S97" s="535">
        <v>0</v>
      </c>
      <c r="T97" s="535">
        <v>0</v>
      </c>
      <c r="U97" s="535">
        <v>0</v>
      </c>
      <c r="V97" s="534">
        <v>0</v>
      </c>
      <c r="W97" s="534">
        <v>0</v>
      </c>
      <c r="X97" s="535">
        <v>0</v>
      </c>
      <c r="Y97" s="535">
        <v>0</v>
      </c>
      <c r="Z97" s="536">
        <v>0</v>
      </c>
      <c r="AA97" s="537">
        <v>0</v>
      </c>
      <c r="AB97" s="495"/>
      <c r="AC97" s="538">
        <v>0</v>
      </c>
      <c r="AD97" s="535">
        <v>0</v>
      </c>
      <c r="AE97" s="535">
        <v>0</v>
      </c>
      <c r="AF97" s="535">
        <v>0</v>
      </c>
      <c r="AG97" s="535">
        <v>0</v>
      </c>
      <c r="AH97" s="535">
        <v>0</v>
      </c>
      <c r="AI97" s="539">
        <v>0</v>
      </c>
      <c r="AJ97" s="540"/>
      <c r="AK97" s="541"/>
      <c r="AL97" s="426" t="s">
        <v>318</v>
      </c>
      <c r="AM97" s="427" t="s">
        <v>319</v>
      </c>
      <c r="AN97" s="428">
        <v>334465</v>
      </c>
      <c r="AO97" s="429">
        <v>200366</v>
      </c>
      <c r="AP97" s="429">
        <v>8644719</v>
      </c>
      <c r="AQ97" s="429">
        <v>36606037</v>
      </c>
      <c r="AR97" s="429">
        <v>0</v>
      </c>
      <c r="AS97" s="429">
        <v>0</v>
      </c>
      <c r="AT97" s="429">
        <v>0</v>
      </c>
      <c r="AU97" s="429">
        <v>0</v>
      </c>
      <c r="AV97" s="428">
        <v>45451122</v>
      </c>
      <c r="AW97" s="428">
        <v>45785587</v>
      </c>
      <c r="AX97" s="430">
        <v>241</v>
      </c>
      <c r="AY97" s="428">
        <v>241</v>
      </c>
      <c r="AZ97" s="428">
        <v>45451363</v>
      </c>
      <c r="BA97" s="429">
        <v>45785828</v>
      </c>
      <c r="BB97" s="431">
        <v>-3569</v>
      </c>
      <c r="BC97" s="430">
        <v>0</v>
      </c>
      <c r="BD97" s="430">
        <v>0</v>
      </c>
      <c r="BE97" s="428">
        <v>-3569</v>
      </c>
      <c r="BF97" s="428">
        <v>45447794</v>
      </c>
      <c r="BG97" s="430">
        <v>0</v>
      </c>
      <c r="BH97" s="542">
        <v>0</v>
      </c>
      <c r="BI97" s="433">
        <v>45782259</v>
      </c>
    </row>
    <row r="98" spans="1:61" s="369" customFormat="1" ht="12">
      <c r="A98" s="426" t="s">
        <v>320</v>
      </c>
      <c r="B98" s="427" t="s">
        <v>321</v>
      </c>
      <c r="C98" s="543">
        <f t="shared" si="3"/>
        <v>0</v>
      </c>
      <c r="D98" s="544">
        <f t="shared" si="4"/>
        <v>0</v>
      </c>
      <c r="E98" s="545">
        <f t="shared" si="4"/>
        <v>0</v>
      </c>
      <c r="F98" s="545">
        <f t="shared" si="4"/>
        <v>0</v>
      </c>
      <c r="G98" s="545">
        <f t="shared" si="4"/>
        <v>0</v>
      </c>
      <c r="H98" s="545">
        <f t="shared" si="4"/>
        <v>0</v>
      </c>
      <c r="I98" s="545">
        <f t="shared" si="4"/>
        <v>0</v>
      </c>
      <c r="J98" s="546">
        <f t="shared" si="4"/>
        <v>0</v>
      </c>
      <c r="K98" s="531"/>
      <c r="L98" s="532" t="s">
        <v>320</v>
      </c>
      <c r="M98" s="533" t="s">
        <v>321</v>
      </c>
      <c r="N98" s="534">
        <v>0</v>
      </c>
      <c r="O98" s="535">
        <v>0</v>
      </c>
      <c r="P98" s="535">
        <v>0</v>
      </c>
      <c r="Q98" s="535">
        <v>0</v>
      </c>
      <c r="R98" s="535">
        <v>0</v>
      </c>
      <c r="S98" s="535">
        <v>0</v>
      </c>
      <c r="T98" s="535">
        <v>0</v>
      </c>
      <c r="U98" s="535">
        <v>0</v>
      </c>
      <c r="V98" s="534">
        <v>0</v>
      </c>
      <c r="W98" s="534">
        <v>0</v>
      </c>
      <c r="X98" s="535">
        <v>0</v>
      </c>
      <c r="Y98" s="535">
        <v>0</v>
      </c>
      <c r="Z98" s="536">
        <v>0</v>
      </c>
      <c r="AA98" s="537">
        <v>0</v>
      </c>
      <c r="AB98" s="495"/>
      <c r="AC98" s="538">
        <v>0</v>
      </c>
      <c r="AD98" s="535">
        <v>0</v>
      </c>
      <c r="AE98" s="535">
        <v>0</v>
      </c>
      <c r="AF98" s="535">
        <v>0</v>
      </c>
      <c r="AG98" s="535">
        <v>0</v>
      </c>
      <c r="AH98" s="535">
        <v>0</v>
      </c>
      <c r="AI98" s="539">
        <v>0</v>
      </c>
      <c r="AJ98" s="540"/>
      <c r="AK98" s="541"/>
      <c r="AL98" s="426" t="s">
        <v>320</v>
      </c>
      <c r="AM98" s="427" t="s">
        <v>321</v>
      </c>
      <c r="AN98" s="428">
        <v>863879</v>
      </c>
      <c r="AO98" s="429">
        <v>424426</v>
      </c>
      <c r="AP98" s="429">
        <v>211150</v>
      </c>
      <c r="AQ98" s="429">
        <v>464312</v>
      </c>
      <c r="AR98" s="429">
        <v>3220</v>
      </c>
      <c r="AS98" s="429">
        <v>0</v>
      </c>
      <c r="AT98" s="429">
        <v>0</v>
      </c>
      <c r="AU98" s="429">
        <v>0</v>
      </c>
      <c r="AV98" s="428">
        <v>1103108</v>
      </c>
      <c r="AW98" s="428">
        <v>1966987</v>
      </c>
      <c r="AX98" s="430">
        <v>0</v>
      </c>
      <c r="AY98" s="428">
        <v>0</v>
      </c>
      <c r="AZ98" s="428">
        <v>1103108</v>
      </c>
      <c r="BA98" s="429">
        <v>1966987</v>
      </c>
      <c r="BB98" s="431">
        <v>0</v>
      </c>
      <c r="BC98" s="430">
        <v>0</v>
      </c>
      <c r="BD98" s="430">
        <v>0</v>
      </c>
      <c r="BE98" s="428">
        <v>0</v>
      </c>
      <c r="BF98" s="428">
        <v>1103108</v>
      </c>
      <c r="BG98" s="430">
        <v>0</v>
      </c>
      <c r="BH98" s="542">
        <v>0</v>
      </c>
      <c r="BI98" s="433">
        <v>1966987</v>
      </c>
    </row>
    <row r="99" spans="1:61" s="369" customFormat="1" ht="12">
      <c r="A99" s="426" t="s">
        <v>322</v>
      </c>
      <c r="B99" s="427" t="s">
        <v>323</v>
      </c>
      <c r="C99" s="543">
        <f t="shared" si="3"/>
        <v>0</v>
      </c>
      <c r="D99" s="544">
        <f t="shared" si="4"/>
        <v>0</v>
      </c>
      <c r="E99" s="545">
        <f t="shared" si="4"/>
        <v>0</v>
      </c>
      <c r="F99" s="545">
        <f t="shared" si="4"/>
        <v>0</v>
      </c>
      <c r="G99" s="545">
        <f t="shared" si="4"/>
        <v>0</v>
      </c>
      <c r="H99" s="545">
        <f t="shared" si="4"/>
        <v>0</v>
      </c>
      <c r="I99" s="545">
        <f t="shared" si="4"/>
        <v>0</v>
      </c>
      <c r="J99" s="546">
        <f t="shared" si="4"/>
        <v>0</v>
      </c>
      <c r="K99" s="531"/>
      <c r="L99" s="532" t="s">
        <v>322</v>
      </c>
      <c r="M99" s="533" t="s">
        <v>323</v>
      </c>
      <c r="N99" s="534">
        <v>0</v>
      </c>
      <c r="O99" s="535">
        <v>0</v>
      </c>
      <c r="P99" s="535">
        <v>0</v>
      </c>
      <c r="Q99" s="535">
        <v>0</v>
      </c>
      <c r="R99" s="535">
        <v>0</v>
      </c>
      <c r="S99" s="535">
        <v>0</v>
      </c>
      <c r="T99" s="535">
        <v>0</v>
      </c>
      <c r="U99" s="535">
        <v>0</v>
      </c>
      <c r="V99" s="534">
        <v>0</v>
      </c>
      <c r="W99" s="534">
        <v>0</v>
      </c>
      <c r="X99" s="535">
        <v>0</v>
      </c>
      <c r="Y99" s="535">
        <v>0</v>
      </c>
      <c r="Z99" s="536">
        <v>0</v>
      </c>
      <c r="AA99" s="537">
        <v>0</v>
      </c>
      <c r="AB99" s="495"/>
      <c r="AC99" s="538">
        <v>0</v>
      </c>
      <c r="AD99" s="535">
        <v>0</v>
      </c>
      <c r="AE99" s="535">
        <v>0</v>
      </c>
      <c r="AF99" s="535">
        <v>0</v>
      </c>
      <c r="AG99" s="535">
        <v>0</v>
      </c>
      <c r="AH99" s="535">
        <v>0</v>
      </c>
      <c r="AI99" s="539">
        <v>0</v>
      </c>
      <c r="AJ99" s="540"/>
      <c r="AK99" s="541"/>
      <c r="AL99" s="426" t="s">
        <v>322</v>
      </c>
      <c r="AM99" s="427" t="s">
        <v>323</v>
      </c>
      <c r="AN99" s="428">
        <v>0</v>
      </c>
      <c r="AO99" s="429">
        <v>176166</v>
      </c>
      <c r="AP99" s="429">
        <v>5910134</v>
      </c>
      <c r="AQ99" s="429">
        <v>3793304</v>
      </c>
      <c r="AR99" s="429">
        <v>29683</v>
      </c>
      <c r="AS99" s="429">
        <v>0</v>
      </c>
      <c r="AT99" s="429">
        <v>0</v>
      </c>
      <c r="AU99" s="429">
        <v>0</v>
      </c>
      <c r="AV99" s="428">
        <v>9909287</v>
      </c>
      <c r="AW99" s="428">
        <v>9909287</v>
      </c>
      <c r="AX99" s="430">
        <v>0</v>
      </c>
      <c r="AY99" s="428">
        <v>0</v>
      </c>
      <c r="AZ99" s="428">
        <v>9909287</v>
      </c>
      <c r="BA99" s="429">
        <v>9909287</v>
      </c>
      <c r="BB99" s="431">
        <v>0</v>
      </c>
      <c r="BC99" s="430">
        <v>0</v>
      </c>
      <c r="BD99" s="430">
        <v>0</v>
      </c>
      <c r="BE99" s="428">
        <v>0</v>
      </c>
      <c r="BF99" s="428">
        <v>9909287</v>
      </c>
      <c r="BG99" s="430">
        <v>0</v>
      </c>
      <c r="BH99" s="542">
        <v>0</v>
      </c>
      <c r="BI99" s="433">
        <v>9909287</v>
      </c>
    </row>
    <row r="100" spans="1:61" s="369" customFormat="1" ht="12">
      <c r="A100" s="426" t="s">
        <v>324</v>
      </c>
      <c r="B100" s="427" t="s">
        <v>67</v>
      </c>
      <c r="C100" s="543">
        <f t="shared" si="3"/>
        <v>0</v>
      </c>
      <c r="D100" s="544">
        <f t="shared" si="4"/>
        <v>0</v>
      </c>
      <c r="E100" s="545">
        <f t="shared" si="4"/>
        <v>0</v>
      </c>
      <c r="F100" s="545">
        <f t="shared" si="4"/>
        <v>0</v>
      </c>
      <c r="G100" s="545">
        <f t="shared" si="4"/>
        <v>0</v>
      </c>
      <c r="H100" s="545">
        <f t="shared" si="4"/>
        <v>0</v>
      </c>
      <c r="I100" s="545">
        <f t="shared" si="4"/>
        <v>0</v>
      </c>
      <c r="J100" s="546">
        <f t="shared" si="4"/>
        <v>0</v>
      </c>
      <c r="K100" s="531"/>
      <c r="L100" s="532" t="s">
        <v>324</v>
      </c>
      <c r="M100" s="533" t="s">
        <v>67</v>
      </c>
      <c r="N100" s="534">
        <v>0</v>
      </c>
      <c r="O100" s="535">
        <v>0</v>
      </c>
      <c r="P100" s="535">
        <v>0</v>
      </c>
      <c r="Q100" s="535">
        <v>0</v>
      </c>
      <c r="R100" s="535">
        <v>0</v>
      </c>
      <c r="S100" s="535">
        <v>0</v>
      </c>
      <c r="T100" s="535">
        <v>0</v>
      </c>
      <c r="U100" s="535">
        <v>0</v>
      </c>
      <c r="V100" s="534">
        <v>0</v>
      </c>
      <c r="W100" s="534">
        <v>0</v>
      </c>
      <c r="X100" s="535">
        <v>0</v>
      </c>
      <c r="Y100" s="535">
        <v>0</v>
      </c>
      <c r="Z100" s="536">
        <v>0</v>
      </c>
      <c r="AA100" s="537">
        <v>0</v>
      </c>
      <c r="AB100" s="495"/>
      <c r="AC100" s="538">
        <v>0</v>
      </c>
      <c r="AD100" s="535">
        <v>0</v>
      </c>
      <c r="AE100" s="535">
        <v>0</v>
      </c>
      <c r="AF100" s="535">
        <v>0</v>
      </c>
      <c r="AG100" s="535">
        <v>0</v>
      </c>
      <c r="AH100" s="535">
        <v>0</v>
      </c>
      <c r="AI100" s="539">
        <v>0</v>
      </c>
      <c r="AJ100" s="540"/>
      <c r="AK100" s="541"/>
      <c r="AL100" s="426" t="s">
        <v>324</v>
      </c>
      <c r="AM100" s="427" t="s">
        <v>67</v>
      </c>
      <c r="AN100" s="428">
        <v>0</v>
      </c>
      <c r="AO100" s="429">
        <v>0</v>
      </c>
      <c r="AP100" s="429">
        <v>922562</v>
      </c>
      <c r="AQ100" s="429">
        <v>9005710</v>
      </c>
      <c r="AR100" s="429">
        <v>0</v>
      </c>
      <c r="AS100" s="429">
        <v>0</v>
      </c>
      <c r="AT100" s="429">
        <v>0</v>
      </c>
      <c r="AU100" s="429">
        <v>0</v>
      </c>
      <c r="AV100" s="428">
        <v>9928272</v>
      </c>
      <c r="AW100" s="428">
        <v>9928272</v>
      </c>
      <c r="AX100" s="430">
        <v>0</v>
      </c>
      <c r="AY100" s="428">
        <v>0</v>
      </c>
      <c r="AZ100" s="428">
        <v>9928272</v>
      </c>
      <c r="BA100" s="429">
        <v>9928272</v>
      </c>
      <c r="BB100" s="431">
        <v>0</v>
      </c>
      <c r="BC100" s="430">
        <v>0</v>
      </c>
      <c r="BD100" s="430">
        <v>0</v>
      </c>
      <c r="BE100" s="428">
        <v>0</v>
      </c>
      <c r="BF100" s="428">
        <v>9928272</v>
      </c>
      <c r="BG100" s="430">
        <v>0</v>
      </c>
      <c r="BH100" s="542">
        <v>0</v>
      </c>
      <c r="BI100" s="433">
        <v>9928272</v>
      </c>
    </row>
    <row r="101" spans="1:61" s="369" customFormat="1" ht="12">
      <c r="A101" s="426" t="s">
        <v>325</v>
      </c>
      <c r="B101" s="427" t="s">
        <v>403</v>
      </c>
      <c r="C101" s="543">
        <f t="shared" si="3"/>
        <v>0</v>
      </c>
      <c r="D101" s="544">
        <f t="shared" si="4"/>
        <v>0</v>
      </c>
      <c r="E101" s="545">
        <f t="shared" si="4"/>
        <v>0</v>
      </c>
      <c r="F101" s="545">
        <f t="shared" si="4"/>
        <v>0</v>
      </c>
      <c r="G101" s="545">
        <f t="shared" si="4"/>
        <v>0</v>
      </c>
      <c r="H101" s="545">
        <f t="shared" si="4"/>
        <v>0</v>
      </c>
      <c r="I101" s="545">
        <f t="shared" si="4"/>
        <v>0</v>
      </c>
      <c r="J101" s="546">
        <f t="shared" si="4"/>
        <v>0</v>
      </c>
      <c r="K101" s="531"/>
      <c r="L101" s="555" t="s">
        <v>325</v>
      </c>
      <c r="M101" s="556" t="s">
        <v>403</v>
      </c>
      <c r="N101" s="557">
        <v>0</v>
      </c>
      <c r="O101" s="558">
        <v>0</v>
      </c>
      <c r="P101" s="558">
        <v>0</v>
      </c>
      <c r="Q101" s="558">
        <v>0</v>
      </c>
      <c r="R101" s="558">
        <v>0</v>
      </c>
      <c r="S101" s="558">
        <v>0</v>
      </c>
      <c r="T101" s="558">
        <v>0</v>
      </c>
      <c r="U101" s="558">
        <v>0</v>
      </c>
      <c r="V101" s="557">
        <v>0</v>
      </c>
      <c r="W101" s="557">
        <v>0</v>
      </c>
      <c r="X101" s="558">
        <v>0</v>
      </c>
      <c r="Y101" s="558">
        <v>0</v>
      </c>
      <c r="Z101" s="559">
        <v>0</v>
      </c>
      <c r="AA101" s="560">
        <v>0</v>
      </c>
      <c r="AB101" s="495"/>
      <c r="AC101" s="538">
        <v>0</v>
      </c>
      <c r="AD101" s="535">
        <v>0</v>
      </c>
      <c r="AE101" s="535">
        <v>0</v>
      </c>
      <c r="AF101" s="535">
        <v>0</v>
      </c>
      <c r="AG101" s="535">
        <v>0</v>
      </c>
      <c r="AH101" s="535">
        <v>0</v>
      </c>
      <c r="AI101" s="539">
        <v>0</v>
      </c>
      <c r="AJ101" s="540"/>
      <c r="AK101" s="541"/>
      <c r="AL101" s="459" t="s">
        <v>325</v>
      </c>
      <c r="AM101" s="460" t="s">
        <v>403</v>
      </c>
      <c r="AN101" s="461">
        <v>1222372</v>
      </c>
      <c r="AO101" s="462">
        <v>0</v>
      </c>
      <c r="AP101" s="462">
        <v>3303189</v>
      </c>
      <c r="AQ101" s="462">
        <v>0</v>
      </c>
      <c r="AR101" s="462">
        <v>0</v>
      </c>
      <c r="AS101" s="462">
        <v>0</v>
      </c>
      <c r="AT101" s="462">
        <v>0</v>
      </c>
      <c r="AU101" s="462">
        <v>0</v>
      </c>
      <c r="AV101" s="461">
        <v>3303189</v>
      </c>
      <c r="AW101" s="461">
        <v>4525561</v>
      </c>
      <c r="AX101" s="463">
        <v>34576</v>
      </c>
      <c r="AY101" s="461">
        <v>34576</v>
      </c>
      <c r="AZ101" s="461">
        <v>3337765</v>
      </c>
      <c r="BA101" s="462">
        <v>4560137</v>
      </c>
      <c r="BB101" s="464">
        <v>-128344</v>
      </c>
      <c r="BC101" s="463">
        <v>0</v>
      </c>
      <c r="BD101" s="463">
        <v>0</v>
      </c>
      <c r="BE101" s="461">
        <v>-128344</v>
      </c>
      <c r="BF101" s="461">
        <v>3209421</v>
      </c>
      <c r="BG101" s="463">
        <v>0</v>
      </c>
      <c r="BH101" s="561">
        <v>0</v>
      </c>
      <c r="BI101" s="466">
        <v>4431793</v>
      </c>
    </row>
    <row r="102" spans="1:61" s="369" customFormat="1" ht="12">
      <c r="A102" s="426" t="s">
        <v>326</v>
      </c>
      <c r="B102" s="427" t="s">
        <v>68</v>
      </c>
      <c r="C102" s="543">
        <f t="shared" si="3"/>
        <v>0</v>
      </c>
      <c r="D102" s="544">
        <f t="shared" ref="D102:J112" si="5">IF($C102=0,0,$AA102*AC102/SUM($AC102:$AI102)/$BA102)</f>
        <v>0</v>
      </c>
      <c r="E102" s="545">
        <f t="shared" si="5"/>
        <v>0</v>
      </c>
      <c r="F102" s="545">
        <f t="shared" si="5"/>
        <v>0</v>
      </c>
      <c r="G102" s="545">
        <f t="shared" si="5"/>
        <v>0</v>
      </c>
      <c r="H102" s="545">
        <f t="shared" si="5"/>
        <v>0</v>
      </c>
      <c r="I102" s="545">
        <f t="shared" si="5"/>
        <v>0</v>
      </c>
      <c r="J102" s="546">
        <f t="shared" si="5"/>
        <v>0</v>
      </c>
      <c r="K102" s="531"/>
      <c r="L102" s="532" t="s">
        <v>326</v>
      </c>
      <c r="M102" s="533" t="s">
        <v>68</v>
      </c>
      <c r="N102" s="534">
        <v>0</v>
      </c>
      <c r="O102" s="535">
        <v>0</v>
      </c>
      <c r="P102" s="535">
        <v>0</v>
      </c>
      <c r="Q102" s="535">
        <v>0</v>
      </c>
      <c r="R102" s="535">
        <v>0</v>
      </c>
      <c r="S102" s="535">
        <v>0</v>
      </c>
      <c r="T102" s="535">
        <v>0</v>
      </c>
      <c r="U102" s="535">
        <v>0</v>
      </c>
      <c r="V102" s="534">
        <v>0</v>
      </c>
      <c r="W102" s="534">
        <v>0</v>
      </c>
      <c r="X102" s="535">
        <v>0</v>
      </c>
      <c r="Y102" s="535">
        <v>0</v>
      </c>
      <c r="Z102" s="536">
        <v>0</v>
      </c>
      <c r="AA102" s="537">
        <v>0</v>
      </c>
      <c r="AB102" s="495"/>
      <c r="AC102" s="538">
        <v>0</v>
      </c>
      <c r="AD102" s="535">
        <v>0</v>
      </c>
      <c r="AE102" s="535">
        <v>0</v>
      </c>
      <c r="AF102" s="535">
        <v>0</v>
      </c>
      <c r="AG102" s="535">
        <v>0</v>
      </c>
      <c r="AH102" s="535">
        <v>0</v>
      </c>
      <c r="AI102" s="539">
        <v>0</v>
      </c>
      <c r="AJ102" s="540"/>
      <c r="AK102" s="541"/>
      <c r="AL102" s="426" t="s">
        <v>326</v>
      </c>
      <c r="AM102" s="427" t="s">
        <v>68</v>
      </c>
      <c r="AN102" s="428">
        <v>8821519</v>
      </c>
      <c r="AO102" s="429">
        <v>29941</v>
      </c>
      <c r="AP102" s="429">
        <v>478379</v>
      </c>
      <c r="AQ102" s="429">
        <v>0</v>
      </c>
      <c r="AR102" s="429">
        <v>0</v>
      </c>
      <c r="AS102" s="429">
        <v>0</v>
      </c>
      <c r="AT102" s="429">
        <v>0</v>
      </c>
      <c r="AU102" s="429">
        <v>0</v>
      </c>
      <c r="AV102" s="428">
        <v>508320</v>
      </c>
      <c r="AW102" s="428">
        <v>9329839</v>
      </c>
      <c r="AX102" s="430">
        <v>865920</v>
      </c>
      <c r="AY102" s="428">
        <v>865920</v>
      </c>
      <c r="AZ102" s="428">
        <v>1374240</v>
      </c>
      <c r="BA102" s="429">
        <v>10195759</v>
      </c>
      <c r="BB102" s="431">
        <v>-112071</v>
      </c>
      <c r="BC102" s="430">
        <v>0</v>
      </c>
      <c r="BD102" s="430">
        <v>0</v>
      </c>
      <c r="BE102" s="428">
        <v>-112071</v>
      </c>
      <c r="BF102" s="428">
        <v>1262169</v>
      </c>
      <c r="BG102" s="430">
        <v>0</v>
      </c>
      <c r="BH102" s="542">
        <v>0</v>
      </c>
      <c r="BI102" s="433">
        <v>10083688</v>
      </c>
    </row>
    <row r="103" spans="1:61" s="369" customFormat="1" ht="12">
      <c r="A103" s="426" t="s">
        <v>327</v>
      </c>
      <c r="B103" s="427" t="s">
        <v>189</v>
      </c>
      <c r="C103" s="543">
        <f t="shared" si="3"/>
        <v>0</v>
      </c>
      <c r="D103" s="544">
        <f t="shared" si="5"/>
        <v>0</v>
      </c>
      <c r="E103" s="545">
        <f t="shared" si="5"/>
        <v>0</v>
      </c>
      <c r="F103" s="545">
        <f t="shared" si="5"/>
        <v>0</v>
      </c>
      <c r="G103" s="545">
        <f t="shared" si="5"/>
        <v>0</v>
      </c>
      <c r="H103" s="545">
        <f t="shared" si="5"/>
        <v>0</v>
      </c>
      <c r="I103" s="545">
        <f t="shared" si="5"/>
        <v>0</v>
      </c>
      <c r="J103" s="546">
        <f t="shared" si="5"/>
        <v>0</v>
      </c>
      <c r="K103" s="531"/>
      <c r="L103" s="532" t="s">
        <v>327</v>
      </c>
      <c r="M103" s="533" t="s">
        <v>189</v>
      </c>
      <c r="N103" s="534">
        <v>0</v>
      </c>
      <c r="O103" s="535">
        <v>0</v>
      </c>
      <c r="P103" s="535">
        <v>0</v>
      </c>
      <c r="Q103" s="535">
        <v>0</v>
      </c>
      <c r="R103" s="535">
        <v>0</v>
      </c>
      <c r="S103" s="535">
        <v>0</v>
      </c>
      <c r="T103" s="535">
        <v>0</v>
      </c>
      <c r="U103" s="535">
        <v>0</v>
      </c>
      <c r="V103" s="534">
        <v>0</v>
      </c>
      <c r="W103" s="534">
        <v>0</v>
      </c>
      <c r="X103" s="535">
        <v>0</v>
      </c>
      <c r="Y103" s="535">
        <v>0</v>
      </c>
      <c r="Z103" s="536">
        <v>0</v>
      </c>
      <c r="AA103" s="537">
        <v>0</v>
      </c>
      <c r="AB103" s="495"/>
      <c r="AC103" s="538">
        <v>0</v>
      </c>
      <c r="AD103" s="535">
        <v>0</v>
      </c>
      <c r="AE103" s="535">
        <v>0</v>
      </c>
      <c r="AF103" s="535">
        <v>0</v>
      </c>
      <c r="AG103" s="535">
        <v>0</v>
      </c>
      <c r="AH103" s="535">
        <v>0</v>
      </c>
      <c r="AI103" s="539">
        <v>0</v>
      </c>
      <c r="AJ103" s="540"/>
      <c r="AK103" s="541"/>
      <c r="AL103" s="426" t="s">
        <v>327</v>
      </c>
      <c r="AM103" s="427" t="s">
        <v>189</v>
      </c>
      <c r="AN103" s="428">
        <v>7688544</v>
      </c>
      <c r="AO103" s="429">
        <v>0</v>
      </c>
      <c r="AP103" s="429">
        <v>4194</v>
      </c>
      <c r="AQ103" s="429">
        <v>0</v>
      </c>
      <c r="AR103" s="429">
        <v>0</v>
      </c>
      <c r="AS103" s="429">
        <v>0</v>
      </c>
      <c r="AT103" s="429">
        <v>0</v>
      </c>
      <c r="AU103" s="429">
        <v>0</v>
      </c>
      <c r="AV103" s="428">
        <v>4194</v>
      </c>
      <c r="AW103" s="428">
        <v>7692738</v>
      </c>
      <c r="AX103" s="430">
        <v>402400</v>
      </c>
      <c r="AY103" s="428">
        <v>402400</v>
      </c>
      <c r="AZ103" s="428">
        <v>406594</v>
      </c>
      <c r="BA103" s="429">
        <v>8095138</v>
      </c>
      <c r="BB103" s="431">
        <v>-881900</v>
      </c>
      <c r="BC103" s="430">
        <v>0</v>
      </c>
      <c r="BD103" s="430">
        <v>0</v>
      </c>
      <c r="BE103" s="428">
        <v>-881900</v>
      </c>
      <c r="BF103" s="428">
        <v>-475306</v>
      </c>
      <c r="BG103" s="430">
        <v>0</v>
      </c>
      <c r="BH103" s="542">
        <v>0</v>
      </c>
      <c r="BI103" s="433">
        <v>7213238</v>
      </c>
    </row>
    <row r="104" spans="1:61" s="369" customFormat="1" ht="12">
      <c r="A104" s="426" t="s">
        <v>328</v>
      </c>
      <c r="B104" s="427" t="s">
        <v>329</v>
      </c>
      <c r="C104" s="543">
        <f t="shared" si="3"/>
        <v>0</v>
      </c>
      <c r="D104" s="544">
        <f t="shared" si="5"/>
        <v>0</v>
      </c>
      <c r="E104" s="545">
        <f t="shared" si="5"/>
        <v>0</v>
      </c>
      <c r="F104" s="545">
        <f t="shared" si="5"/>
        <v>0</v>
      </c>
      <c r="G104" s="545">
        <f t="shared" si="5"/>
        <v>0</v>
      </c>
      <c r="H104" s="545">
        <f t="shared" si="5"/>
        <v>0</v>
      </c>
      <c r="I104" s="545">
        <f t="shared" si="5"/>
        <v>0</v>
      </c>
      <c r="J104" s="546">
        <f t="shared" si="5"/>
        <v>0</v>
      </c>
      <c r="K104" s="531"/>
      <c r="L104" s="532" t="s">
        <v>328</v>
      </c>
      <c r="M104" s="533" t="s">
        <v>329</v>
      </c>
      <c r="N104" s="534">
        <v>0</v>
      </c>
      <c r="O104" s="535">
        <v>0</v>
      </c>
      <c r="P104" s="535">
        <v>0</v>
      </c>
      <c r="Q104" s="535">
        <v>0</v>
      </c>
      <c r="R104" s="535">
        <v>0</v>
      </c>
      <c r="S104" s="535">
        <v>0</v>
      </c>
      <c r="T104" s="535">
        <v>0</v>
      </c>
      <c r="U104" s="535">
        <v>0</v>
      </c>
      <c r="V104" s="534">
        <v>0</v>
      </c>
      <c r="W104" s="534">
        <v>0</v>
      </c>
      <c r="X104" s="535">
        <v>0</v>
      </c>
      <c r="Y104" s="535">
        <v>0</v>
      </c>
      <c r="Z104" s="536">
        <v>0</v>
      </c>
      <c r="AA104" s="537">
        <v>0</v>
      </c>
      <c r="AB104" s="495"/>
      <c r="AC104" s="538">
        <v>0</v>
      </c>
      <c r="AD104" s="535">
        <v>0</v>
      </c>
      <c r="AE104" s="535">
        <v>0</v>
      </c>
      <c r="AF104" s="535">
        <v>0</v>
      </c>
      <c r="AG104" s="535">
        <v>0</v>
      </c>
      <c r="AH104" s="535">
        <v>0</v>
      </c>
      <c r="AI104" s="539">
        <v>0</v>
      </c>
      <c r="AJ104" s="540"/>
      <c r="AK104" s="541"/>
      <c r="AL104" s="426" t="s">
        <v>328</v>
      </c>
      <c r="AM104" s="427" t="s">
        <v>329</v>
      </c>
      <c r="AN104" s="428">
        <v>8689278</v>
      </c>
      <c r="AO104" s="429">
        <v>5165</v>
      </c>
      <c r="AP104" s="429">
        <v>2883933</v>
      </c>
      <c r="AQ104" s="429">
        <v>0</v>
      </c>
      <c r="AR104" s="429">
        <v>0</v>
      </c>
      <c r="AS104" s="429">
        <v>0</v>
      </c>
      <c r="AT104" s="429">
        <v>0</v>
      </c>
      <c r="AU104" s="429">
        <v>0</v>
      </c>
      <c r="AV104" s="428">
        <v>2889098</v>
      </c>
      <c r="AW104" s="428">
        <v>11578376</v>
      </c>
      <c r="AX104" s="430">
        <v>3555</v>
      </c>
      <c r="AY104" s="428">
        <v>3555</v>
      </c>
      <c r="AZ104" s="428">
        <v>2892653</v>
      </c>
      <c r="BA104" s="429">
        <v>11581931</v>
      </c>
      <c r="BB104" s="431">
        <v>-285</v>
      </c>
      <c r="BC104" s="430">
        <v>0</v>
      </c>
      <c r="BD104" s="430">
        <v>0</v>
      </c>
      <c r="BE104" s="428">
        <v>-285</v>
      </c>
      <c r="BF104" s="428">
        <v>2892368</v>
      </c>
      <c r="BG104" s="430">
        <v>0</v>
      </c>
      <c r="BH104" s="542">
        <v>0</v>
      </c>
      <c r="BI104" s="433">
        <v>11581646</v>
      </c>
    </row>
    <row r="105" spans="1:61" s="369" customFormat="1" ht="12">
      <c r="A105" s="426" t="s">
        <v>330</v>
      </c>
      <c r="B105" s="427" t="s">
        <v>69</v>
      </c>
      <c r="C105" s="543">
        <f t="shared" si="3"/>
        <v>0</v>
      </c>
      <c r="D105" s="544">
        <f t="shared" si="5"/>
        <v>0</v>
      </c>
      <c r="E105" s="545">
        <f t="shared" si="5"/>
        <v>0</v>
      </c>
      <c r="F105" s="545">
        <f t="shared" si="5"/>
        <v>0</v>
      </c>
      <c r="G105" s="545">
        <f t="shared" si="5"/>
        <v>0</v>
      </c>
      <c r="H105" s="545">
        <f t="shared" si="5"/>
        <v>0</v>
      </c>
      <c r="I105" s="545">
        <f t="shared" si="5"/>
        <v>0</v>
      </c>
      <c r="J105" s="546">
        <f t="shared" si="5"/>
        <v>0</v>
      </c>
      <c r="K105" s="531"/>
      <c r="L105" s="547" t="s">
        <v>330</v>
      </c>
      <c r="M105" s="548" t="s">
        <v>69</v>
      </c>
      <c r="N105" s="549">
        <v>0</v>
      </c>
      <c r="O105" s="550">
        <v>0</v>
      </c>
      <c r="P105" s="550">
        <v>0</v>
      </c>
      <c r="Q105" s="550">
        <v>0</v>
      </c>
      <c r="R105" s="550">
        <v>0</v>
      </c>
      <c r="S105" s="550">
        <v>0</v>
      </c>
      <c r="T105" s="550">
        <v>0</v>
      </c>
      <c r="U105" s="550">
        <v>0</v>
      </c>
      <c r="V105" s="549">
        <v>0</v>
      </c>
      <c r="W105" s="549">
        <v>0</v>
      </c>
      <c r="X105" s="550">
        <v>0</v>
      </c>
      <c r="Y105" s="550">
        <v>0</v>
      </c>
      <c r="Z105" s="551">
        <v>0</v>
      </c>
      <c r="AA105" s="552">
        <v>0</v>
      </c>
      <c r="AB105" s="495"/>
      <c r="AC105" s="538">
        <v>0</v>
      </c>
      <c r="AD105" s="535">
        <v>0</v>
      </c>
      <c r="AE105" s="535">
        <v>0</v>
      </c>
      <c r="AF105" s="535">
        <v>0</v>
      </c>
      <c r="AG105" s="535">
        <v>0</v>
      </c>
      <c r="AH105" s="535">
        <v>0</v>
      </c>
      <c r="AI105" s="539">
        <v>0</v>
      </c>
      <c r="AJ105" s="540"/>
      <c r="AK105" s="541"/>
      <c r="AL105" s="444" t="s">
        <v>330</v>
      </c>
      <c r="AM105" s="445" t="s">
        <v>69</v>
      </c>
      <c r="AN105" s="446">
        <v>44109197</v>
      </c>
      <c r="AO105" s="447">
        <v>45413</v>
      </c>
      <c r="AP105" s="447">
        <v>702499</v>
      </c>
      <c r="AQ105" s="447">
        <v>0</v>
      </c>
      <c r="AR105" s="447">
        <v>0</v>
      </c>
      <c r="AS105" s="447">
        <v>175812</v>
      </c>
      <c r="AT105" s="447">
        <v>1813253</v>
      </c>
      <c r="AU105" s="447">
        <v>0</v>
      </c>
      <c r="AV105" s="446">
        <v>2736977</v>
      </c>
      <c r="AW105" s="446">
        <v>46846174</v>
      </c>
      <c r="AX105" s="448">
        <v>1852898</v>
      </c>
      <c r="AY105" s="446">
        <v>1852898</v>
      </c>
      <c r="AZ105" s="468">
        <v>4589875</v>
      </c>
      <c r="BA105" s="446">
        <v>48699072</v>
      </c>
      <c r="BB105" s="449">
        <v>-2789039</v>
      </c>
      <c r="BC105" s="448">
        <v>0</v>
      </c>
      <c r="BD105" s="448">
        <v>0</v>
      </c>
      <c r="BE105" s="446">
        <v>-2789039</v>
      </c>
      <c r="BF105" s="446">
        <v>1800836</v>
      </c>
      <c r="BG105" s="448">
        <v>0</v>
      </c>
      <c r="BH105" s="553">
        <v>0</v>
      </c>
      <c r="BI105" s="451">
        <v>45910033</v>
      </c>
    </row>
    <row r="106" spans="1:61" s="369" customFormat="1" ht="12">
      <c r="A106" s="426" t="s">
        <v>331</v>
      </c>
      <c r="B106" s="427" t="s">
        <v>190</v>
      </c>
      <c r="C106" s="543">
        <f t="shared" si="3"/>
        <v>0</v>
      </c>
      <c r="D106" s="544">
        <f t="shared" si="5"/>
        <v>0</v>
      </c>
      <c r="E106" s="545">
        <f t="shared" si="5"/>
        <v>0</v>
      </c>
      <c r="F106" s="545">
        <f t="shared" si="5"/>
        <v>0</v>
      </c>
      <c r="G106" s="545">
        <f t="shared" si="5"/>
        <v>0</v>
      </c>
      <c r="H106" s="545">
        <f t="shared" si="5"/>
        <v>0</v>
      </c>
      <c r="I106" s="545">
        <f t="shared" si="5"/>
        <v>0</v>
      </c>
      <c r="J106" s="546">
        <f t="shared" si="5"/>
        <v>0</v>
      </c>
      <c r="K106" s="531"/>
      <c r="L106" s="532" t="s">
        <v>331</v>
      </c>
      <c r="M106" s="533" t="s">
        <v>190</v>
      </c>
      <c r="N106" s="534">
        <v>0</v>
      </c>
      <c r="O106" s="535">
        <v>0</v>
      </c>
      <c r="P106" s="535">
        <v>0</v>
      </c>
      <c r="Q106" s="535">
        <v>0</v>
      </c>
      <c r="R106" s="535">
        <v>0</v>
      </c>
      <c r="S106" s="535">
        <v>0</v>
      </c>
      <c r="T106" s="535">
        <v>0</v>
      </c>
      <c r="U106" s="535">
        <v>0</v>
      </c>
      <c r="V106" s="534">
        <v>0</v>
      </c>
      <c r="W106" s="536">
        <v>0</v>
      </c>
      <c r="X106" s="559">
        <v>0</v>
      </c>
      <c r="Y106" s="558">
        <v>0</v>
      </c>
      <c r="Z106" s="559">
        <v>0</v>
      </c>
      <c r="AA106" s="537">
        <v>0</v>
      </c>
      <c r="AB106" s="495"/>
      <c r="AC106" s="538">
        <v>0</v>
      </c>
      <c r="AD106" s="535">
        <v>0</v>
      </c>
      <c r="AE106" s="535">
        <v>0</v>
      </c>
      <c r="AF106" s="535">
        <v>0</v>
      </c>
      <c r="AG106" s="535">
        <v>0</v>
      </c>
      <c r="AH106" s="535">
        <v>0</v>
      </c>
      <c r="AI106" s="539">
        <v>0</v>
      </c>
      <c r="AJ106" s="540"/>
      <c r="AK106" s="541"/>
      <c r="AL106" s="426" t="s">
        <v>331</v>
      </c>
      <c r="AM106" s="427" t="s">
        <v>190</v>
      </c>
      <c r="AN106" s="428">
        <v>0</v>
      </c>
      <c r="AO106" s="429">
        <v>1834104</v>
      </c>
      <c r="AP106" s="429">
        <v>3045103</v>
      </c>
      <c r="AQ106" s="429">
        <v>0</v>
      </c>
      <c r="AR106" s="429">
        <v>0</v>
      </c>
      <c r="AS106" s="429">
        <v>0</v>
      </c>
      <c r="AT106" s="429">
        <v>0</v>
      </c>
      <c r="AU106" s="429">
        <v>0</v>
      </c>
      <c r="AV106" s="428">
        <v>4879207</v>
      </c>
      <c r="AW106" s="428">
        <v>4879207</v>
      </c>
      <c r="AX106" s="430">
        <v>794267</v>
      </c>
      <c r="AY106" s="428">
        <v>794267</v>
      </c>
      <c r="AZ106" s="469">
        <v>5673474</v>
      </c>
      <c r="BA106" s="428">
        <v>5673474</v>
      </c>
      <c r="BB106" s="431">
        <v>-597564</v>
      </c>
      <c r="BC106" s="430">
        <v>0</v>
      </c>
      <c r="BD106" s="430">
        <v>0</v>
      </c>
      <c r="BE106" s="428">
        <v>-597564</v>
      </c>
      <c r="BF106" s="428">
        <v>5075910</v>
      </c>
      <c r="BG106" s="430">
        <v>0</v>
      </c>
      <c r="BH106" s="542">
        <v>0</v>
      </c>
      <c r="BI106" s="433">
        <v>5075910</v>
      </c>
    </row>
    <row r="107" spans="1:61" s="369" customFormat="1" ht="12">
      <c r="A107" s="426" t="s">
        <v>332</v>
      </c>
      <c r="B107" s="427" t="s">
        <v>333</v>
      </c>
      <c r="C107" s="543">
        <f t="shared" si="3"/>
        <v>0</v>
      </c>
      <c r="D107" s="544">
        <f t="shared" si="5"/>
        <v>0</v>
      </c>
      <c r="E107" s="545">
        <f t="shared" si="5"/>
        <v>0</v>
      </c>
      <c r="F107" s="545">
        <f t="shared" si="5"/>
        <v>0</v>
      </c>
      <c r="G107" s="545">
        <f t="shared" si="5"/>
        <v>0</v>
      </c>
      <c r="H107" s="545">
        <f t="shared" si="5"/>
        <v>0</v>
      </c>
      <c r="I107" s="545">
        <f t="shared" si="5"/>
        <v>0</v>
      </c>
      <c r="J107" s="546">
        <f t="shared" si="5"/>
        <v>0</v>
      </c>
      <c r="K107" s="531"/>
      <c r="L107" s="532" t="s">
        <v>332</v>
      </c>
      <c r="M107" s="533" t="s">
        <v>333</v>
      </c>
      <c r="N107" s="534">
        <v>0</v>
      </c>
      <c r="O107" s="535">
        <v>0</v>
      </c>
      <c r="P107" s="535">
        <v>0</v>
      </c>
      <c r="Q107" s="535">
        <v>0</v>
      </c>
      <c r="R107" s="535">
        <v>0</v>
      </c>
      <c r="S107" s="535">
        <v>0</v>
      </c>
      <c r="T107" s="535">
        <v>0</v>
      </c>
      <c r="U107" s="535">
        <v>0</v>
      </c>
      <c r="V107" s="534">
        <v>0</v>
      </c>
      <c r="W107" s="536">
        <v>0</v>
      </c>
      <c r="X107" s="536">
        <v>0</v>
      </c>
      <c r="Y107" s="535">
        <v>0</v>
      </c>
      <c r="Z107" s="536">
        <v>0</v>
      </c>
      <c r="AA107" s="537">
        <v>0</v>
      </c>
      <c r="AB107" s="495"/>
      <c r="AC107" s="538">
        <v>0</v>
      </c>
      <c r="AD107" s="535">
        <v>0</v>
      </c>
      <c r="AE107" s="535">
        <v>0</v>
      </c>
      <c r="AF107" s="535">
        <v>0</v>
      </c>
      <c r="AG107" s="535">
        <v>0</v>
      </c>
      <c r="AH107" s="535">
        <v>0</v>
      </c>
      <c r="AI107" s="539">
        <v>0</v>
      </c>
      <c r="AJ107" s="540"/>
      <c r="AK107" s="541"/>
      <c r="AL107" s="426" t="s">
        <v>332</v>
      </c>
      <c r="AM107" s="427" t="s">
        <v>333</v>
      </c>
      <c r="AN107" s="428">
        <v>480252</v>
      </c>
      <c r="AO107" s="429">
        <v>7493449</v>
      </c>
      <c r="AP107" s="429">
        <v>19503759</v>
      </c>
      <c r="AQ107" s="429">
        <v>0</v>
      </c>
      <c r="AR107" s="429">
        <v>0</v>
      </c>
      <c r="AS107" s="429">
        <v>0</v>
      </c>
      <c r="AT107" s="429">
        <v>0</v>
      </c>
      <c r="AU107" s="429">
        <v>0</v>
      </c>
      <c r="AV107" s="428">
        <v>26997208</v>
      </c>
      <c r="AW107" s="428">
        <v>27477460</v>
      </c>
      <c r="AX107" s="430">
        <v>523879</v>
      </c>
      <c r="AY107" s="428">
        <v>523879</v>
      </c>
      <c r="AZ107" s="469">
        <v>27521087</v>
      </c>
      <c r="BA107" s="428">
        <v>28001339</v>
      </c>
      <c r="BB107" s="431">
        <v>-447086</v>
      </c>
      <c r="BC107" s="430">
        <v>0</v>
      </c>
      <c r="BD107" s="430">
        <v>0</v>
      </c>
      <c r="BE107" s="428">
        <v>-447086</v>
      </c>
      <c r="BF107" s="428">
        <v>27074001</v>
      </c>
      <c r="BG107" s="430">
        <v>0</v>
      </c>
      <c r="BH107" s="542">
        <v>0</v>
      </c>
      <c r="BI107" s="433">
        <v>27554253</v>
      </c>
    </row>
    <row r="108" spans="1:61" s="369" customFormat="1" ht="12">
      <c r="A108" s="426" t="s">
        <v>334</v>
      </c>
      <c r="B108" s="427" t="s">
        <v>191</v>
      </c>
      <c r="C108" s="543">
        <f t="shared" si="3"/>
        <v>0</v>
      </c>
      <c r="D108" s="544">
        <f t="shared" si="5"/>
        <v>0</v>
      </c>
      <c r="E108" s="545">
        <f t="shared" si="5"/>
        <v>0</v>
      </c>
      <c r="F108" s="545">
        <f t="shared" si="5"/>
        <v>0</v>
      </c>
      <c r="G108" s="545">
        <f t="shared" si="5"/>
        <v>0</v>
      </c>
      <c r="H108" s="545">
        <f t="shared" si="5"/>
        <v>0</v>
      </c>
      <c r="I108" s="545">
        <f t="shared" si="5"/>
        <v>0</v>
      </c>
      <c r="J108" s="546">
        <f t="shared" si="5"/>
        <v>0</v>
      </c>
      <c r="K108" s="531"/>
      <c r="L108" s="532" t="s">
        <v>334</v>
      </c>
      <c r="M108" s="533" t="s">
        <v>191</v>
      </c>
      <c r="N108" s="534">
        <v>0</v>
      </c>
      <c r="O108" s="535">
        <v>0</v>
      </c>
      <c r="P108" s="535">
        <v>0</v>
      </c>
      <c r="Q108" s="535">
        <v>0</v>
      </c>
      <c r="R108" s="535">
        <v>0</v>
      </c>
      <c r="S108" s="535">
        <v>0</v>
      </c>
      <c r="T108" s="535">
        <v>0</v>
      </c>
      <c r="U108" s="535">
        <v>0</v>
      </c>
      <c r="V108" s="534">
        <v>0</v>
      </c>
      <c r="W108" s="536">
        <v>0</v>
      </c>
      <c r="X108" s="536">
        <v>0</v>
      </c>
      <c r="Y108" s="535">
        <v>0</v>
      </c>
      <c r="Z108" s="536">
        <v>0</v>
      </c>
      <c r="AA108" s="537">
        <v>0</v>
      </c>
      <c r="AB108" s="495"/>
      <c r="AC108" s="538">
        <v>0</v>
      </c>
      <c r="AD108" s="535">
        <v>0</v>
      </c>
      <c r="AE108" s="535">
        <v>0</v>
      </c>
      <c r="AF108" s="535">
        <v>0</v>
      </c>
      <c r="AG108" s="535">
        <v>0</v>
      </c>
      <c r="AH108" s="535">
        <v>0</v>
      </c>
      <c r="AI108" s="539">
        <v>0</v>
      </c>
      <c r="AJ108" s="540"/>
      <c r="AK108" s="541"/>
      <c r="AL108" s="426" t="s">
        <v>334</v>
      </c>
      <c r="AM108" s="427" t="s">
        <v>191</v>
      </c>
      <c r="AN108" s="428">
        <v>1001748</v>
      </c>
      <c r="AO108" s="429">
        <v>22510</v>
      </c>
      <c r="AP108" s="429">
        <v>4242574</v>
      </c>
      <c r="AQ108" s="429">
        <v>0</v>
      </c>
      <c r="AR108" s="429">
        <v>0</v>
      </c>
      <c r="AS108" s="429">
        <v>0</v>
      </c>
      <c r="AT108" s="429">
        <v>0</v>
      </c>
      <c r="AU108" s="429">
        <v>0</v>
      </c>
      <c r="AV108" s="428">
        <v>4265084</v>
      </c>
      <c r="AW108" s="428">
        <v>5266832</v>
      </c>
      <c r="AX108" s="430">
        <v>464</v>
      </c>
      <c r="AY108" s="428">
        <v>464</v>
      </c>
      <c r="AZ108" s="469">
        <v>4265548</v>
      </c>
      <c r="BA108" s="428">
        <v>5267296</v>
      </c>
      <c r="BB108" s="431">
        <v>-2746</v>
      </c>
      <c r="BC108" s="430">
        <v>0</v>
      </c>
      <c r="BD108" s="430">
        <v>0</v>
      </c>
      <c r="BE108" s="428">
        <v>-2746</v>
      </c>
      <c r="BF108" s="428">
        <v>4262802</v>
      </c>
      <c r="BG108" s="430">
        <v>0</v>
      </c>
      <c r="BH108" s="542">
        <v>0</v>
      </c>
      <c r="BI108" s="433">
        <v>5264550</v>
      </c>
    </row>
    <row r="109" spans="1:61" s="369" customFormat="1" ht="12">
      <c r="A109" s="426" t="s">
        <v>335</v>
      </c>
      <c r="B109" s="562" t="s">
        <v>70</v>
      </c>
      <c r="C109" s="543">
        <f t="shared" si="3"/>
        <v>0</v>
      </c>
      <c r="D109" s="544">
        <f t="shared" si="5"/>
        <v>0</v>
      </c>
      <c r="E109" s="545">
        <f t="shared" si="5"/>
        <v>0</v>
      </c>
      <c r="F109" s="545">
        <f t="shared" si="5"/>
        <v>0</v>
      </c>
      <c r="G109" s="545">
        <f t="shared" si="5"/>
        <v>0</v>
      </c>
      <c r="H109" s="545">
        <f t="shared" si="5"/>
        <v>0</v>
      </c>
      <c r="I109" s="545">
        <f t="shared" si="5"/>
        <v>0</v>
      </c>
      <c r="J109" s="546">
        <f t="shared" si="5"/>
        <v>0</v>
      </c>
      <c r="K109" s="531"/>
      <c r="L109" s="532" t="s">
        <v>335</v>
      </c>
      <c r="M109" s="533" t="s">
        <v>70</v>
      </c>
      <c r="N109" s="534">
        <v>0</v>
      </c>
      <c r="O109" s="535">
        <v>0</v>
      </c>
      <c r="P109" s="535">
        <v>0</v>
      </c>
      <c r="Q109" s="535">
        <v>0</v>
      </c>
      <c r="R109" s="535">
        <v>0</v>
      </c>
      <c r="S109" s="535">
        <v>0</v>
      </c>
      <c r="T109" s="535">
        <v>0</v>
      </c>
      <c r="U109" s="535">
        <v>0</v>
      </c>
      <c r="V109" s="534">
        <v>0</v>
      </c>
      <c r="W109" s="536">
        <v>0</v>
      </c>
      <c r="X109" s="536">
        <v>0</v>
      </c>
      <c r="Y109" s="535">
        <v>0</v>
      </c>
      <c r="Z109" s="536">
        <v>0</v>
      </c>
      <c r="AA109" s="537">
        <v>0</v>
      </c>
      <c r="AB109" s="495"/>
      <c r="AC109" s="538">
        <v>0</v>
      </c>
      <c r="AD109" s="535">
        <v>0</v>
      </c>
      <c r="AE109" s="535">
        <v>0</v>
      </c>
      <c r="AF109" s="535">
        <v>0</v>
      </c>
      <c r="AG109" s="535">
        <v>0</v>
      </c>
      <c r="AH109" s="535">
        <v>0</v>
      </c>
      <c r="AI109" s="539">
        <v>0</v>
      </c>
      <c r="AJ109" s="540"/>
      <c r="AK109" s="541"/>
      <c r="AL109" s="426" t="s">
        <v>335</v>
      </c>
      <c r="AM109" s="427" t="s">
        <v>70</v>
      </c>
      <c r="AN109" s="428">
        <v>680031</v>
      </c>
      <c r="AO109" s="429">
        <v>777993</v>
      </c>
      <c r="AP109" s="429">
        <v>8274662</v>
      </c>
      <c r="AQ109" s="429">
        <v>0</v>
      </c>
      <c r="AR109" s="429">
        <v>0</v>
      </c>
      <c r="AS109" s="429">
        <v>0</v>
      </c>
      <c r="AT109" s="429">
        <v>0</v>
      </c>
      <c r="AU109" s="429">
        <v>0</v>
      </c>
      <c r="AV109" s="428">
        <v>9052655</v>
      </c>
      <c r="AW109" s="428">
        <v>9732686</v>
      </c>
      <c r="AX109" s="430">
        <v>118152</v>
      </c>
      <c r="AY109" s="428">
        <v>118152</v>
      </c>
      <c r="AZ109" s="469">
        <v>9170807</v>
      </c>
      <c r="BA109" s="428">
        <v>9850838</v>
      </c>
      <c r="BB109" s="431">
        <v>-211675</v>
      </c>
      <c r="BC109" s="430">
        <v>0</v>
      </c>
      <c r="BD109" s="430">
        <v>0</v>
      </c>
      <c r="BE109" s="428">
        <v>-211675</v>
      </c>
      <c r="BF109" s="428">
        <v>8959132</v>
      </c>
      <c r="BG109" s="430">
        <v>0</v>
      </c>
      <c r="BH109" s="542">
        <v>0</v>
      </c>
      <c r="BI109" s="433">
        <v>9639163</v>
      </c>
    </row>
    <row r="110" spans="1:61">
      <c r="A110" s="426" t="s">
        <v>336</v>
      </c>
      <c r="B110" s="562" t="s">
        <v>71</v>
      </c>
      <c r="C110" s="543">
        <f t="shared" si="3"/>
        <v>4.8150347608471004E-5</v>
      </c>
      <c r="D110" s="544">
        <f t="shared" si="5"/>
        <v>0</v>
      </c>
      <c r="E110" s="545">
        <f t="shared" si="5"/>
        <v>4.5406738058130778E-5</v>
      </c>
      <c r="F110" s="545">
        <f t="shared" si="5"/>
        <v>0</v>
      </c>
      <c r="G110" s="545">
        <f t="shared" si="5"/>
        <v>0</v>
      </c>
      <c r="H110" s="545">
        <f t="shared" si="5"/>
        <v>0</v>
      </c>
      <c r="I110" s="545">
        <f t="shared" si="5"/>
        <v>2.7436095503402281E-6</v>
      </c>
      <c r="J110" s="546">
        <f t="shared" si="5"/>
        <v>0</v>
      </c>
      <c r="K110" s="531"/>
      <c r="L110" s="547" t="s">
        <v>336</v>
      </c>
      <c r="M110" s="548" t="s">
        <v>71</v>
      </c>
      <c r="N110" s="549">
        <v>0</v>
      </c>
      <c r="O110" s="550">
        <v>0</v>
      </c>
      <c r="P110" s="550">
        <v>0</v>
      </c>
      <c r="Q110" s="550">
        <v>0</v>
      </c>
      <c r="R110" s="550">
        <v>0</v>
      </c>
      <c r="S110" s="550">
        <v>0</v>
      </c>
      <c r="T110" s="550">
        <v>0</v>
      </c>
      <c r="U110" s="550">
        <v>0</v>
      </c>
      <c r="V110" s="549">
        <v>0</v>
      </c>
      <c r="W110" s="549">
        <v>0</v>
      </c>
      <c r="X110" s="551">
        <v>351</v>
      </c>
      <c r="Y110" s="550">
        <v>351</v>
      </c>
      <c r="Z110" s="551">
        <v>351</v>
      </c>
      <c r="AA110" s="552">
        <v>351</v>
      </c>
      <c r="AB110" s="563"/>
      <c r="AC110" s="538">
        <v>0</v>
      </c>
      <c r="AD110" s="535">
        <v>-331</v>
      </c>
      <c r="AE110" s="535">
        <v>0</v>
      </c>
      <c r="AF110" s="535">
        <v>0</v>
      </c>
      <c r="AG110" s="535">
        <v>0</v>
      </c>
      <c r="AH110" s="535">
        <v>-20</v>
      </c>
      <c r="AI110" s="539">
        <v>0</v>
      </c>
      <c r="AJ110" s="540"/>
      <c r="AK110" s="541"/>
      <c r="AL110" s="444" t="s">
        <v>336</v>
      </c>
      <c r="AM110" s="445" t="s">
        <v>71</v>
      </c>
      <c r="AN110" s="446">
        <v>551637</v>
      </c>
      <c r="AO110" s="447">
        <v>73998</v>
      </c>
      <c r="AP110" s="447">
        <v>6616491</v>
      </c>
      <c r="AQ110" s="447">
        <v>0</v>
      </c>
      <c r="AR110" s="447">
        <v>0</v>
      </c>
      <c r="AS110" s="447">
        <v>0</v>
      </c>
      <c r="AT110" s="447">
        <v>0</v>
      </c>
      <c r="AU110" s="447">
        <v>0</v>
      </c>
      <c r="AV110" s="446">
        <v>6690489</v>
      </c>
      <c r="AW110" s="468">
        <v>7242126</v>
      </c>
      <c r="AX110" s="449">
        <v>47541</v>
      </c>
      <c r="AY110" s="450">
        <v>47541</v>
      </c>
      <c r="AZ110" s="468">
        <v>6738030</v>
      </c>
      <c r="BA110" s="446">
        <v>7289667</v>
      </c>
      <c r="BB110" s="449">
        <v>-15456</v>
      </c>
      <c r="BC110" s="448">
        <v>0</v>
      </c>
      <c r="BD110" s="448">
        <v>-657</v>
      </c>
      <c r="BE110" s="446">
        <v>-16113</v>
      </c>
      <c r="BF110" s="446">
        <v>6721917</v>
      </c>
      <c r="BG110" s="448">
        <v>-990</v>
      </c>
      <c r="BH110" s="553">
        <v>-351</v>
      </c>
      <c r="BI110" s="451">
        <v>7272213</v>
      </c>
    </row>
    <row r="111" spans="1:61">
      <c r="A111" s="426" t="s">
        <v>337</v>
      </c>
      <c r="B111" s="564" t="s">
        <v>72</v>
      </c>
      <c r="C111" s="543">
        <f t="shared" si="3"/>
        <v>0</v>
      </c>
      <c r="D111" s="544">
        <f t="shared" si="5"/>
        <v>0</v>
      </c>
      <c r="E111" s="545">
        <f t="shared" si="5"/>
        <v>0</v>
      </c>
      <c r="F111" s="545">
        <f t="shared" si="5"/>
        <v>0</v>
      </c>
      <c r="G111" s="545">
        <f t="shared" si="5"/>
        <v>0</v>
      </c>
      <c r="H111" s="545">
        <f t="shared" si="5"/>
        <v>0</v>
      </c>
      <c r="I111" s="545">
        <f t="shared" si="5"/>
        <v>0</v>
      </c>
      <c r="J111" s="546">
        <f t="shared" si="5"/>
        <v>0</v>
      </c>
      <c r="K111" s="531"/>
      <c r="L111" s="532" t="s">
        <v>337</v>
      </c>
      <c r="M111" s="565" t="s">
        <v>72</v>
      </c>
      <c r="N111" s="534">
        <v>0</v>
      </c>
      <c r="O111" s="535">
        <v>0</v>
      </c>
      <c r="P111" s="535">
        <v>0</v>
      </c>
      <c r="Q111" s="535">
        <v>0</v>
      </c>
      <c r="R111" s="535">
        <v>0</v>
      </c>
      <c r="S111" s="535">
        <v>0</v>
      </c>
      <c r="T111" s="535">
        <v>0</v>
      </c>
      <c r="U111" s="535">
        <v>0</v>
      </c>
      <c r="V111" s="534">
        <v>0</v>
      </c>
      <c r="W111" s="534">
        <v>0</v>
      </c>
      <c r="X111" s="536">
        <v>0</v>
      </c>
      <c r="Y111" s="535">
        <v>0</v>
      </c>
      <c r="Z111" s="536">
        <v>0</v>
      </c>
      <c r="AA111" s="537">
        <v>0</v>
      </c>
      <c r="AB111" s="563"/>
      <c r="AC111" s="538">
        <v>0</v>
      </c>
      <c r="AD111" s="535">
        <v>0</v>
      </c>
      <c r="AE111" s="535">
        <v>0</v>
      </c>
      <c r="AF111" s="535">
        <v>0</v>
      </c>
      <c r="AG111" s="535">
        <v>0</v>
      </c>
      <c r="AH111" s="535">
        <v>0</v>
      </c>
      <c r="AI111" s="539">
        <v>0</v>
      </c>
      <c r="AJ111" s="540"/>
      <c r="AK111" s="541"/>
      <c r="AL111" s="426" t="s">
        <v>337</v>
      </c>
      <c r="AM111" s="427" t="s">
        <v>72</v>
      </c>
      <c r="AN111" s="428">
        <v>1463403</v>
      </c>
      <c r="AO111" s="429">
        <v>0</v>
      </c>
      <c r="AP111" s="429">
        <v>0</v>
      </c>
      <c r="AQ111" s="429">
        <v>0</v>
      </c>
      <c r="AR111" s="429">
        <v>0</v>
      </c>
      <c r="AS111" s="429">
        <v>0</v>
      </c>
      <c r="AT111" s="429">
        <v>0</v>
      </c>
      <c r="AU111" s="429">
        <v>0</v>
      </c>
      <c r="AV111" s="429">
        <v>0</v>
      </c>
      <c r="AW111" s="429">
        <v>1463403</v>
      </c>
      <c r="AX111" s="431">
        <v>0</v>
      </c>
      <c r="AY111" s="429">
        <v>0</v>
      </c>
      <c r="AZ111" s="429">
        <v>0</v>
      </c>
      <c r="BA111" s="428">
        <v>1463403</v>
      </c>
      <c r="BB111" s="431">
        <v>0</v>
      </c>
      <c r="BC111" s="430">
        <v>0</v>
      </c>
      <c r="BD111" s="430">
        <v>0</v>
      </c>
      <c r="BE111" s="428">
        <v>0</v>
      </c>
      <c r="BF111" s="428">
        <v>0</v>
      </c>
      <c r="BG111" s="430">
        <v>0</v>
      </c>
      <c r="BH111" s="542">
        <v>0</v>
      </c>
      <c r="BI111" s="433">
        <v>1463403</v>
      </c>
    </row>
    <row r="112" spans="1:61">
      <c r="A112" s="566" t="s">
        <v>338</v>
      </c>
      <c r="B112" s="567" t="s">
        <v>73</v>
      </c>
      <c r="C112" s="568">
        <f t="shared" si="3"/>
        <v>3.0097892967934352E-2</v>
      </c>
      <c r="D112" s="569">
        <f t="shared" si="5"/>
        <v>1.685051067262187E-3</v>
      </c>
      <c r="E112" s="570">
        <f t="shared" si="5"/>
        <v>6.8038475665217106E-3</v>
      </c>
      <c r="F112" s="570">
        <f t="shared" si="5"/>
        <v>2.5106183554851245E-3</v>
      </c>
      <c r="G112" s="570">
        <f t="shared" si="5"/>
        <v>2.3805386377660923E-3</v>
      </c>
      <c r="H112" s="570">
        <f t="shared" si="5"/>
        <v>3.5253199572013786E-4</v>
      </c>
      <c r="I112" s="570">
        <f t="shared" si="5"/>
        <v>3.4580855018772776E-3</v>
      </c>
      <c r="J112" s="571">
        <f t="shared" si="5"/>
        <v>1.2907219843301822E-2</v>
      </c>
      <c r="K112" s="531"/>
      <c r="L112" s="532" t="s">
        <v>338</v>
      </c>
      <c r="M112" s="565" t="s">
        <v>73</v>
      </c>
      <c r="N112" s="534">
        <v>150476</v>
      </c>
      <c r="O112" s="535">
        <v>0</v>
      </c>
      <c r="P112" s="535">
        <v>323</v>
      </c>
      <c r="Q112" s="535">
        <v>0</v>
      </c>
      <c r="R112" s="535">
        <v>0</v>
      </c>
      <c r="S112" s="535">
        <v>0</v>
      </c>
      <c r="T112" s="535">
        <v>0</v>
      </c>
      <c r="U112" s="535">
        <v>0</v>
      </c>
      <c r="V112" s="534">
        <v>323</v>
      </c>
      <c r="W112" s="534">
        <v>150799</v>
      </c>
      <c r="X112" s="536">
        <v>61</v>
      </c>
      <c r="Y112" s="535">
        <v>61</v>
      </c>
      <c r="Z112" s="536">
        <v>384</v>
      </c>
      <c r="AA112" s="537">
        <v>150860</v>
      </c>
      <c r="AB112" s="563"/>
      <c r="AC112" s="538">
        <v>-8446</v>
      </c>
      <c r="AD112" s="535">
        <v>-34103</v>
      </c>
      <c r="AE112" s="535">
        <v>-12584</v>
      </c>
      <c r="AF112" s="535">
        <v>-11932</v>
      </c>
      <c r="AG112" s="535">
        <v>-1767</v>
      </c>
      <c r="AH112" s="535">
        <v>-17333</v>
      </c>
      <c r="AI112" s="539">
        <v>-64695</v>
      </c>
      <c r="AJ112" s="540"/>
      <c r="AK112" s="541"/>
      <c r="AL112" s="426" t="s">
        <v>338</v>
      </c>
      <c r="AM112" s="427" t="s">
        <v>73</v>
      </c>
      <c r="AN112" s="428">
        <v>4996283</v>
      </c>
      <c r="AO112" s="429">
        <v>0</v>
      </c>
      <c r="AP112" s="429">
        <v>10625</v>
      </c>
      <c r="AQ112" s="429">
        <v>0</v>
      </c>
      <c r="AR112" s="429">
        <v>0</v>
      </c>
      <c r="AS112" s="429">
        <v>0</v>
      </c>
      <c r="AT112" s="429">
        <v>0</v>
      </c>
      <c r="AU112" s="429">
        <v>0</v>
      </c>
      <c r="AV112" s="429">
        <v>10625</v>
      </c>
      <c r="AW112" s="429">
        <v>5006908</v>
      </c>
      <c r="AX112" s="431">
        <v>5403</v>
      </c>
      <c r="AY112" s="429">
        <v>5403</v>
      </c>
      <c r="AZ112" s="429">
        <v>16028</v>
      </c>
      <c r="BA112" s="428">
        <v>5012311</v>
      </c>
      <c r="BB112" s="431">
        <v>-50648</v>
      </c>
      <c r="BC112" s="430">
        <v>0</v>
      </c>
      <c r="BD112" s="430">
        <v>0</v>
      </c>
      <c r="BE112" s="428">
        <v>-50648</v>
      </c>
      <c r="BF112" s="428">
        <v>-34620</v>
      </c>
      <c r="BG112" s="430">
        <v>-117815</v>
      </c>
      <c r="BH112" s="542">
        <v>-150860</v>
      </c>
      <c r="BI112" s="433">
        <v>4692988</v>
      </c>
    </row>
    <row r="113" spans="1:61">
      <c r="A113" s="572"/>
      <c r="B113" s="492"/>
      <c r="C113" s="529"/>
      <c r="D113" s="529"/>
      <c r="E113" s="529"/>
      <c r="F113" s="529"/>
      <c r="G113" s="529"/>
      <c r="H113" s="529"/>
      <c r="I113" s="529"/>
      <c r="J113" s="529"/>
      <c r="K113" s="531"/>
      <c r="L113" s="573" t="s">
        <v>339</v>
      </c>
      <c r="M113" s="574" t="s">
        <v>86</v>
      </c>
      <c r="N113" s="575">
        <v>0</v>
      </c>
      <c r="O113" s="576">
        <v>0</v>
      </c>
      <c r="P113" s="576">
        <v>0</v>
      </c>
      <c r="Q113" s="576">
        <v>0</v>
      </c>
      <c r="R113" s="576">
        <v>0</v>
      </c>
      <c r="S113" s="576">
        <v>0</v>
      </c>
      <c r="T113" s="576">
        <v>0</v>
      </c>
      <c r="U113" s="576">
        <v>0</v>
      </c>
      <c r="V113" s="575">
        <v>0</v>
      </c>
      <c r="W113" s="575">
        <v>0</v>
      </c>
      <c r="X113" s="577">
        <v>0</v>
      </c>
      <c r="Y113" s="576">
        <v>0</v>
      </c>
      <c r="Z113" s="577">
        <v>0</v>
      </c>
      <c r="AA113" s="578">
        <v>0</v>
      </c>
      <c r="AB113" s="563"/>
      <c r="AC113" s="579">
        <v>0</v>
      </c>
      <c r="AD113" s="580">
        <v>0</v>
      </c>
      <c r="AE113" s="580">
        <v>0</v>
      </c>
      <c r="AF113" s="580">
        <v>0</v>
      </c>
      <c r="AG113" s="580">
        <v>0</v>
      </c>
      <c r="AH113" s="580">
        <v>0</v>
      </c>
      <c r="AI113" s="581">
        <v>0</v>
      </c>
      <c r="AJ113" s="540"/>
      <c r="AK113" s="541"/>
      <c r="AL113" s="483" t="s">
        <v>339</v>
      </c>
      <c r="AM113" s="484" t="s">
        <v>86</v>
      </c>
      <c r="AN113" s="485">
        <v>469579674</v>
      </c>
      <c r="AO113" s="486">
        <v>15055500</v>
      </c>
      <c r="AP113" s="486">
        <v>305616414</v>
      </c>
      <c r="AQ113" s="486">
        <v>87194020</v>
      </c>
      <c r="AR113" s="486">
        <v>18335311</v>
      </c>
      <c r="AS113" s="486">
        <v>28141456</v>
      </c>
      <c r="AT113" s="486">
        <v>108791468</v>
      </c>
      <c r="AU113" s="486">
        <v>503254</v>
      </c>
      <c r="AV113" s="486">
        <v>563637423</v>
      </c>
      <c r="AW113" s="486">
        <v>1033217097</v>
      </c>
      <c r="AX113" s="487">
        <v>86769418</v>
      </c>
      <c r="AY113" s="486">
        <v>86769418</v>
      </c>
      <c r="AZ113" s="486">
        <v>650406841</v>
      </c>
      <c r="BA113" s="485">
        <v>1119986515</v>
      </c>
      <c r="BB113" s="487">
        <v>-93036242</v>
      </c>
      <c r="BC113" s="488">
        <v>-1042351</v>
      </c>
      <c r="BD113" s="488">
        <v>-8089534</v>
      </c>
      <c r="BE113" s="485">
        <v>-102168127</v>
      </c>
      <c r="BF113" s="485">
        <v>548238714</v>
      </c>
      <c r="BG113" s="488">
        <v>0</v>
      </c>
      <c r="BH113" s="582">
        <v>0</v>
      </c>
      <c r="BI113" s="490">
        <v>1017818388</v>
      </c>
    </row>
    <row r="114" spans="1:61">
      <c r="AI114" s="477"/>
      <c r="AJ114" s="583"/>
      <c r="AK114" s="541"/>
      <c r="AL114" s="491" t="s">
        <v>340</v>
      </c>
      <c r="AM114" s="492" t="s">
        <v>341</v>
      </c>
      <c r="AN114" s="493">
        <v>15055500</v>
      </c>
      <c r="AO114" s="494"/>
      <c r="AP114" s="495"/>
      <c r="AQ114" s="495"/>
      <c r="AR114" s="495"/>
      <c r="AS114" s="495"/>
      <c r="AT114" s="495"/>
      <c r="AU114" s="495"/>
      <c r="AV114" s="495"/>
      <c r="AW114" s="495"/>
      <c r="AX114" s="496"/>
      <c r="AY114" s="495"/>
      <c r="AZ114" s="495"/>
      <c r="BA114" s="495"/>
      <c r="BB114" s="496"/>
      <c r="BC114" s="496"/>
      <c r="BD114" s="496"/>
      <c r="BE114" s="495"/>
      <c r="BF114" s="495"/>
      <c r="BG114" s="496"/>
      <c r="BH114" s="495"/>
      <c r="BI114" s="495"/>
    </row>
    <row r="115" spans="1:61">
      <c r="D115" s="374"/>
      <c r="E115" s="374"/>
      <c r="F115" s="374"/>
      <c r="G115" s="374"/>
      <c r="H115" s="374"/>
      <c r="I115" s="374"/>
      <c r="J115" s="374"/>
      <c r="AL115" s="426" t="s">
        <v>342</v>
      </c>
      <c r="AM115" s="427" t="s">
        <v>343</v>
      </c>
      <c r="AN115" s="499">
        <v>265799218</v>
      </c>
      <c r="AO115" s="494"/>
      <c r="AP115" s="495"/>
      <c r="AQ115" s="495"/>
      <c r="AR115" s="495"/>
      <c r="AS115" s="495"/>
      <c r="AT115" s="495"/>
      <c r="AU115" s="495"/>
      <c r="AV115" s="495"/>
      <c r="AW115" s="495"/>
      <c r="AX115" s="496"/>
      <c r="AY115" s="495"/>
      <c r="AZ115" s="495"/>
      <c r="BA115" s="495"/>
      <c r="BB115" s="496"/>
      <c r="BC115" s="496"/>
      <c r="BD115" s="496"/>
      <c r="BE115" s="495"/>
      <c r="BF115" s="495"/>
      <c r="BG115" s="496"/>
      <c r="BH115" s="495"/>
      <c r="BI115" s="495"/>
    </row>
    <row r="116" spans="1:61">
      <c r="AL116" s="426" t="s">
        <v>344</v>
      </c>
      <c r="AM116" s="427" t="s">
        <v>345</v>
      </c>
      <c r="AN116" s="499">
        <v>103905324</v>
      </c>
      <c r="AO116" s="494"/>
      <c r="AP116" s="495"/>
      <c r="AQ116" s="495"/>
      <c r="AR116" s="495"/>
      <c r="AS116" s="495"/>
      <c r="AT116" s="495"/>
      <c r="AU116" s="495"/>
      <c r="AV116" s="495"/>
      <c r="AW116" s="495"/>
      <c r="AX116" s="496"/>
      <c r="AY116" s="495"/>
      <c r="AZ116" s="495"/>
      <c r="BA116" s="495"/>
      <c r="BB116" s="496"/>
      <c r="BC116" s="496"/>
      <c r="BD116" s="496"/>
      <c r="BE116" s="495"/>
      <c r="BF116" s="495"/>
      <c r="BG116" s="496"/>
      <c r="BH116" s="495"/>
      <c r="BI116" s="495"/>
    </row>
    <row r="117" spans="1:61">
      <c r="AL117" s="426" t="s">
        <v>346</v>
      </c>
      <c r="AM117" s="427" t="s">
        <v>347</v>
      </c>
      <c r="AN117" s="499">
        <v>112735808</v>
      </c>
      <c r="AO117" s="494"/>
      <c r="AQ117" s="495"/>
      <c r="AR117" s="495"/>
      <c r="AS117" s="495"/>
      <c r="AT117" s="495"/>
      <c r="AU117" s="495"/>
      <c r="AV117" s="495"/>
      <c r="AW117" s="495"/>
      <c r="AX117" s="496"/>
      <c r="AY117" s="495"/>
      <c r="AZ117" s="495"/>
      <c r="BA117" s="495"/>
      <c r="BB117" s="496"/>
      <c r="BC117" s="496"/>
      <c r="BD117" s="496"/>
      <c r="BE117" s="495"/>
      <c r="BF117" s="495"/>
      <c r="BG117" s="496"/>
      <c r="BH117" s="495"/>
      <c r="BI117" s="495"/>
    </row>
    <row r="118" spans="1:61">
      <c r="AL118" s="426" t="s">
        <v>348</v>
      </c>
      <c r="AM118" s="427" t="s">
        <v>349</v>
      </c>
      <c r="AN118" s="499">
        <v>18335311</v>
      </c>
      <c r="AO118" s="494"/>
      <c r="AQ118" s="495"/>
      <c r="AR118" s="495"/>
      <c r="AS118" s="495"/>
      <c r="AT118" s="495"/>
      <c r="AU118" s="495"/>
      <c r="AV118" s="495"/>
      <c r="AW118" s="495"/>
      <c r="AX118" s="496"/>
      <c r="AY118" s="495"/>
      <c r="AZ118" s="495"/>
      <c r="BA118" s="495"/>
      <c r="BB118" s="496"/>
      <c r="BC118" s="496"/>
      <c r="BD118" s="496"/>
      <c r="BE118" s="495"/>
      <c r="BF118" s="495"/>
      <c r="BG118" s="496"/>
      <c r="BH118" s="495"/>
      <c r="BI118" s="495"/>
    </row>
    <row r="119" spans="1:61">
      <c r="AL119" s="426" t="s">
        <v>350</v>
      </c>
      <c r="AM119" s="427" t="s">
        <v>351</v>
      </c>
      <c r="AN119" s="499">
        <v>35667962</v>
      </c>
      <c r="AO119" s="495"/>
      <c r="AQ119" s="495"/>
      <c r="AR119" s="495"/>
      <c r="AS119" s="495"/>
      <c r="AT119" s="495"/>
      <c r="AU119" s="495"/>
      <c r="AV119" s="495"/>
      <c r="AW119" s="495"/>
      <c r="AX119" s="496"/>
      <c r="AY119" s="495"/>
      <c r="AZ119" s="495"/>
      <c r="BA119" s="495"/>
      <c r="BB119" s="496"/>
      <c r="BC119" s="496"/>
      <c r="BD119" s="496"/>
      <c r="BE119" s="495"/>
      <c r="BF119" s="495"/>
      <c r="BG119" s="496"/>
      <c r="BH119" s="495"/>
      <c r="BI119" s="495"/>
    </row>
    <row r="120" spans="1:61">
      <c r="AL120" s="426" t="s">
        <v>352</v>
      </c>
      <c r="AM120" s="500" t="s">
        <v>353</v>
      </c>
      <c r="AN120" s="433">
        <v>-3260409</v>
      </c>
      <c r="AO120" s="495"/>
      <c r="AP120" s="495"/>
      <c r="AQ120" s="495"/>
      <c r="AR120" s="495"/>
      <c r="AS120" s="495"/>
      <c r="AT120" s="495"/>
      <c r="AU120" s="495"/>
      <c r="AV120" s="495"/>
      <c r="AW120" s="495"/>
      <c r="AX120" s="496"/>
      <c r="AY120" s="495"/>
      <c r="AZ120" s="495"/>
      <c r="BA120" s="495"/>
      <c r="BB120" s="496"/>
      <c r="BC120" s="496"/>
      <c r="BD120" s="496"/>
      <c r="BE120" s="495"/>
      <c r="BF120" s="495"/>
      <c r="BG120" s="496"/>
      <c r="BH120" s="495"/>
      <c r="BI120" s="495"/>
    </row>
    <row r="121" spans="1:61">
      <c r="AL121" s="483" t="s">
        <v>354</v>
      </c>
      <c r="AM121" s="501" t="s">
        <v>355</v>
      </c>
      <c r="AN121" s="490">
        <v>548238714</v>
      </c>
      <c r="AO121" s="495"/>
      <c r="AP121" s="495"/>
      <c r="AQ121" s="495"/>
      <c r="AR121" s="495"/>
      <c r="AS121" s="495"/>
      <c r="AT121" s="495"/>
      <c r="AU121" s="495"/>
      <c r="AV121" s="495"/>
      <c r="AW121" s="495"/>
      <c r="AX121" s="496"/>
      <c r="AY121" s="495"/>
      <c r="AZ121" s="495"/>
      <c r="BA121" s="495"/>
      <c r="BB121" s="496"/>
      <c r="BC121" s="496"/>
      <c r="BD121" s="496"/>
      <c r="BE121" s="495"/>
      <c r="BF121" s="495"/>
      <c r="BG121" s="496"/>
      <c r="BH121" s="495"/>
      <c r="BI121" s="495"/>
    </row>
    <row r="122" spans="1:61">
      <c r="AL122" s="502" t="s">
        <v>356</v>
      </c>
      <c r="AM122" s="503" t="s">
        <v>93</v>
      </c>
      <c r="AN122" s="504">
        <v>1017818388</v>
      </c>
      <c r="AO122" s="495"/>
      <c r="AP122" s="495"/>
      <c r="AQ122" s="495"/>
      <c r="AR122" s="495"/>
      <c r="AS122" s="495"/>
      <c r="AT122" s="495"/>
      <c r="AU122" s="495"/>
      <c r="AV122" s="495"/>
      <c r="AW122" s="495"/>
      <c r="AX122" s="496"/>
      <c r="AY122" s="495"/>
      <c r="AZ122" s="495"/>
      <c r="BA122" s="495"/>
      <c r="BB122" s="496"/>
      <c r="BC122" s="496"/>
      <c r="BD122" s="496"/>
      <c r="BE122" s="495"/>
      <c r="BF122" s="495"/>
      <c r="BG122" s="496"/>
      <c r="BH122" s="495"/>
      <c r="BI122" s="495"/>
    </row>
    <row r="123" spans="1:61">
      <c r="AN123" s="505"/>
      <c r="AO123" s="495"/>
      <c r="AP123" s="495"/>
      <c r="AQ123" s="495"/>
      <c r="AR123" s="495"/>
      <c r="AS123" s="495"/>
      <c r="AT123" s="495"/>
      <c r="AU123" s="495"/>
      <c r="AV123" s="495"/>
      <c r="AW123" s="495"/>
      <c r="AX123" s="496"/>
      <c r="AY123" s="495"/>
      <c r="AZ123" s="495"/>
      <c r="BA123" s="495"/>
      <c r="BB123" s="496"/>
      <c r="BC123" s="496"/>
      <c r="BD123" s="496"/>
      <c r="BE123" s="495"/>
      <c r="BF123" s="495"/>
      <c r="BG123" s="496"/>
      <c r="BH123" s="495"/>
      <c r="BI123" s="495"/>
    </row>
    <row r="124" spans="1:61">
      <c r="AN124" s="495"/>
      <c r="AO124" s="495"/>
      <c r="AP124" s="495"/>
      <c r="AQ124" s="495"/>
      <c r="AR124" s="495"/>
      <c r="AS124" s="495"/>
      <c r="AT124" s="495"/>
      <c r="AU124" s="495"/>
      <c r="AV124" s="495"/>
      <c r="AW124" s="495"/>
      <c r="AX124" s="496"/>
      <c r="AY124" s="495"/>
      <c r="AZ124" s="495"/>
      <c r="BA124" s="495"/>
      <c r="BB124" s="496"/>
      <c r="BC124" s="496"/>
      <c r="BD124" s="496"/>
      <c r="BE124" s="495"/>
      <c r="BF124" s="495"/>
      <c r="BG124" s="496"/>
      <c r="BH124" s="495"/>
      <c r="BI124" s="495"/>
    </row>
    <row r="125" spans="1:61">
      <c r="AN125" s="495"/>
      <c r="AO125" s="495"/>
      <c r="AP125" s="495"/>
      <c r="AQ125" s="495"/>
      <c r="AR125" s="495"/>
      <c r="AS125" s="495"/>
      <c r="AT125" s="495"/>
      <c r="AU125" s="495"/>
      <c r="AV125" s="495"/>
      <c r="AW125" s="495"/>
      <c r="AX125" s="496"/>
      <c r="AY125" s="495"/>
      <c r="AZ125" s="495"/>
      <c r="BA125" s="495"/>
      <c r="BB125" s="496"/>
      <c r="BC125" s="496"/>
      <c r="BD125" s="496"/>
      <c r="BE125" s="495"/>
      <c r="BF125" s="495"/>
      <c r="BG125" s="496"/>
      <c r="BH125" s="495"/>
      <c r="BI125" s="495"/>
    </row>
    <row r="126" spans="1:61">
      <c r="AN126" s="495"/>
      <c r="AO126" s="495"/>
      <c r="AP126" s="495"/>
      <c r="AQ126" s="495"/>
      <c r="AR126" s="495"/>
      <c r="AS126" s="495"/>
      <c r="AT126" s="495"/>
      <c r="AU126" s="495"/>
      <c r="AV126" s="495"/>
      <c r="AW126" s="495"/>
      <c r="AX126" s="496"/>
      <c r="AY126" s="495"/>
      <c r="AZ126" s="495"/>
      <c r="BA126" s="495"/>
      <c r="BB126" s="496"/>
      <c r="BC126" s="496"/>
      <c r="BD126" s="496"/>
      <c r="BE126" s="495"/>
      <c r="BF126" s="495"/>
      <c r="BG126" s="496"/>
      <c r="BH126" s="495"/>
      <c r="BI126" s="495"/>
    </row>
    <row r="127" spans="1:61">
      <c r="AN127" s="495"/>
      <c r="AO127" s="495"/>
      <c r="AP127" s="495"/>
      <c r="AQ127" s="495"/>
      <c r="AR127" s="495"/>
      <c r="AS127" s="495"/>
      <c r="AT127" s="495"/>
      <c r="AU127" s="495"/>
      <c r="AV127" s="495"/>
      <c r="AW127" s="495"/>
      <c r="AX127" s="496"/>
      <c r="AY127" s="495"/>
      <c r="AZ127" s="495"/>
      <c r="BA127" s="495"/>
      <c r="BB127" s="496"/>
      <c r="BC127" s="496"/>
      <c r="BD127" s="496"/>
      <c r="BE127" s="495"/>
      <c r="BF127" s="495"/>
      <c r="BG127" s="496"/>
      <c r="BH127" s="495"/>
      <c r="BI127" s="495"/>
    </row>
    <row r="128" spans="1:61">
      <c r="AN128" s="495"/>
      <c r="AO128" s="495"/>
      <c r="AP128" s="495"/>
      <c r="AQ128" s="495"/>
      <c r="AR128" s="495"/>
      <c r="AS128" s="495"/>
      <c r="AT128" s="495"/>
      <c r="AU128" s="495"/>
      <c r="AV128" s="495"/>
      <c r="AW128" s="495"/>
      <c r="AX128" s="496"/>
      <c r="AY128" s="495"/>
      <c r="AZ128" s="495"/>
      <c r="BA128" s="495"/>
      <c r="BB128" s="496"/>
      <c r="BC128" s="496"/>
      <c r="BD128" s="496"/>
      <c r="BE128" s="495"/>
      <c r="BF128" s="495"/>
      <c r="BG128" s="496"/>
      <c r="BH128" s="495"/>
      <c r="BI128" s="495"/>
    </row>
    <row r="129" spans="40:61" s="370" customFormat="1">
      <c r="AN129" s="495"/>
      <c r="AO129" s="495"/>
      <c r="AP129" s="495"/>
      <c r="AQ129" s="495"/>
      <c r="AR129" s="495"/>
      <c r="AS129" s="495"/>
      <c r="AT129" s="495"/>
      <c r="AU129" s="495"/>
      <c r="AV129" s="495"/>
      <c r="AW129" s="495"/>
      <c r="AX129" s="496"/>
      <c r="AY129" s="495"/>
      <c r="AZ129" s="495"/>
      <c r="BA129" s="495"/>
      <c r="BB129" s="496"/>
      <c r="BC129" s="496"/>
      <c r="BD129" s="496"/>
      <c r="BE129" s="495"/>
      <c r="BF129" s="495"/>
      <c r="BG129" s="496"/>
      <c r="BH129" s="495"/>
      <c r="BI129" s="495"/>
    </row>
    <row r="130" spans="40:61" s="370" customFormat="1">
      <c r="AN130" s="495"/>
      <c r="AO130" s="495"/>
      <c r="AP130" s="495"/>
      <c r="AQ130" s="495"/>
      <c r="AR130" s="495"/>
      <c r="AS130" s="495"/>
      <c r="AT130" s="495"/>
      <c r="AU130" s="495"/>
      <c r="AV130" s="495"/>
      <c r="AW130" s="495"/>
      <c r="AX130" s="496"/>
      <c r="AY130" s="495"/>
      <c r="AZ130" s="495"/>
      <c r="BA130" s="495"/>
      <c r="BB130" s="496"/>
      <c r="BC130" s="496"/>
      <c r="BD130" s="496"/>
      <c r="BE130" s="495"/>
      <c r="BF130" s="495"/>
      <c r="BG130" s="496"/>
      <c r="BH130" s="495"/>
      <c r="BI130" s="495"/>
    </row>
    <row r="131" spans="40:61" s="370" customFormat="1">
      <c r="AN131" s="495"/>
      <c r="AO131" s="495"/>
      <c r="AP131" s="495"/>
      <c r="AQ131" s="495"/>
      <c r="AR131" s="495"/>
      <c r="AS131" s="495"/>
      <c r="AT131" s="495"/>
      <c r="AU131" s="495"/>
      <c r="AV131" s="495"/>
      <c r="AW131" s="495"/>
      <c r="AX131" s="496"/>
      <c r="AY131" s="495"/>
      <c r="AZ131" s="495"/>
      <c r="BA131" s="495"/>
      <c r="BB131" s="496"/>
      <c r="BC131" s="496"/>
      <c r="BD131" s="496"/>
      <c r="BE131" s="495"/>
      <c r="BF131" s="495"/>
      <c r="BG131" s="496"/>
      <c r="BH131" s="495"/>
      <c r="BI131" s="495"/>
    </row>
    <row r="132" spans="40:61" s="370" customFormat="1">
      <c r="AN132" s="495"/>
      <c r="AO132" s="495"/>
      <c r="AP132" s="495"/>
      <c r="AQ132" s="495"/>
      <c r="AR132" s="495"/>
      <c r="AS132" s="495"/>
      <c r="AT132" s="495"/>
      <c r="AU132" s="495"/>
      <c r="AV132" s="495"/>
      <c r="AW132" s="495"/>
      <c r="AX132" s="496"/>
      <c r="AY132" s="495"/>
      <c r="AZ132" s="495"/>
      <c r="BA132" s="495"/>
      <c r="BB132" s="496"/>
      <c r="BC132" s="496"/>
      <c r="BD132" s="496"/>
      <c r="BE132" s="495"/>
      <c r="BF132" s="495"/>
      <c r="BG132" s="496"/>
      <c r="BH132" s="495"/>
      <c r="BI132" s="495"/>
    </row>
    <row r="133" spans="40:61" s="370" customFormat="1">
      <c r="AN133" s="495"/>
      <c r="AO133" s="495"/>
      <c r="AP133" s="495"/>
      <c r="AQ133" s="495"/>
      <c r="AR133" s="495"/>
      <c r="AS133" s="495"/>
      <c r="AT133" s="495"/>
      <c r="AU133" s="495"/>
      <c r="AV133" s="495"/>
      <c r="AW133" s="495"/>
      <c r="AX133" s="496"/>
      <c r="AY133" s="495"/>
      <c r="AZ133" s="495"/>
      <c r="BA133" s="495"/>
      <c r="BB133" s="496"/>
      <c r="BC133" s="496"/>
      <c r="BD133" s="496"/>
      <c r="BE133" s="495"/>
      <c r="BF133" s="495"/>
      <c r="BG133" s="496"/>
      <c r="BH133" s="495"/>
      <c r="BI133" s="495"/>
    </row>
    <row r="134" spans="40:61" s="370" customFormat="1">
      <c r="AN134" s="495"/>
      <c r="AO134" s="495"/>
      <c r="AP134" s="495"/>
      <c r="AQ134" s="495"/>
      <c r="AR134" s="495"/>
      <c r="AS134" s="495"/>
      <c r="AT134" s="495"/>
      <c r="AU134" s="495"/>
      <c r="AV134" s="495"/>
      <c r="AW134" s="495"/>
      <c r="AX134" s="496"/>
      <c r="AY134" s="495"/>
      <c r="AZ134" s="495"/>
      <c r="BA134" s="495"/>
      <c r="BB134" s="496"/>
      <c r="BC134" s="496"/>
      <c r="BD134" s="496"/>
      <c r="BE134" s="495"/>
      <c r="BF134" s="495"/>
      <c r="BG134" s="496"/>
      <c r="BH134" s="495"/>
      <c r="BI134" s="495"/>
    </row>
    <row r="135" spans="40:61" s="370" customFormat="1">
      <c r="AN135" s="495"/>
      <c r="AO135" s="495"/>
      <c r="AP135" s="495"/>
      <c r="AQ135" s="495"/>
      <c r="AR135" s="495"/>
      <c r="AS135" s="495"/>
      <c r="AT135" s="495"/>
      <c r="AU135" s="495"/>
      <c r="AV135" s="495"/>
      <c r="AW135" s="495"/>
      <c r="AX135" s="496"/>
      <c r="AY135" s="495"/>
      <c r="AZ135" s="495"/>
      <c r="BA135" s="495"/>
      <c r="BB135" s="496"/>
      <c r="BC135" s="496"/>
      <c r="BD135" s="496"/>
      <c r="BE135" s="495"/>
      <c r="BF135" s="495"/>
      <c r="BG135" s="496"/>
      <c r="BH135" s="495"/>
      <c r="BI135" s="495"/>
    </row>
    <row r="136" spans="40:61" s="370" customFormat="1">
      <c r="AN136" s="495"/>
      <c r="AO136" s="495"/>
      <c r="AP136" s="495"/>
      <c r="AQ136" s="495"/>
      <c r="AR136" s="495"/>
      <c r="AS136" s="495"/>
      <c r="AT136" s="495"/>
      <c r="AU136" s="495"/>
      <c r="AV136" s="495"/>
      <c r="AW136" s="495"/>
      <c r="AX136" s="496"/>
      <c r="AY136" s="495"/>
      <c r="AZ136" s="495"/>
      <c r="BA136" s="495"/>
      <c r="BB136" s="496"/>
      <c r="BC136" s="496"/>
      <c r="BD136" s="496"/>
      <c r="BE136" s="495"/>
      <c r="BF136" s="495"/>
      <c r="BG136" s="496"/>
      <c r="BH136" s="495"/>
      <c r="BI136" s="495"/>
    </row>
    <row r="137" spans="40:61" s="370" customFormat="1">
      <c r="AN137" s="495"/>
      <c r="AO137" s="495"/>
      <c r="AP137" s="495"/>
      <c r="AQ137" s="495"/>
      <c r="AR137" s="495"/>
      <c r="AS137" s="495"/>
      <c r="AT137" s="495"/>
      <c r="AU137" s="495"/>
      <c r="AV137" s="495"/>
      <c r="AW137" s="495"/>
      <c r="AX137" s="496"/>
      <c r="AY137" s="495"/>
      <c r="AZ137" s="495"/>
      <c r="BA137" s="495"/>
      <c r="BB137" s="496"/>
      <c r="BC137" s="496"/>
      <c r="BD137" s="496"/>
      <c r="BE137" s="495"/>
      <c r="BF137" s="495"/>
      <c r="BG137" s="496"/>
      <c r="BH137" s="495"/>
      <c r="BI137" s="495"/>
    </row>
    <row r="138" spans="40:61" s="370" customFormat="1">
      <c r="AN138" s="495"/>
      <c r="AO138" s="495"/>
      <c r="AP138" s="495"/>
      <c r="AQ138" s="495"/>
      <c r="AR138" s="495"/>
      <c r="AS138" s="495"/>
      <c r="AT138" s="495"/>
      <c r="AU138" s="495"/>
      <c r="AV138" s="495"/>
      <c r="AW138" s="495"/>
      <c r="AX138" s="496"/>
      <c r="AY138" s="495"/>
      <c r="AZ138" s="495"/>
      <c r="BA138" s="495"/>
      <c r="BB138" s="496"/>
      <c r="BC138" s="496"/>
      <c r="BD138" s="496"/>
      <c r="BE138" s="495"/>
      <c r="BF138" s="495"/>
      <c r="BG138" s="496"/>
      <c r="BH138" s="495"/>
      <c r="BI138" s="495"/>
    </row>
    <row r="139" spans="40:61" s="370" customFormat="1">
      <c r="AN139" s="495"/>
      <c r="AO139" s="495"/>
      <c r="AP139" s="495"/>
      <c r="AQ139" s="495"/>
      <c r="AR139" s="495"/>
      <c r="AS139" s="495"/>
      <c r="AT139" s="495"/>
      <c r="AU139" s="495"/>
      <c r="AV139" s="495"/>
      <c r="AW139" s="495"/>
      <c r="AX139" s="496"/>
      <c r="AY139" s="495"/>
      <c r="AZ139" s="495"/>
      <c r="BA139" s="495"/>
      <c r="BB139" s="496"/>
      <c r="BC139" s="496"/>
      <c r="BD139" s="496"/>
      <c r="BE139" s="495"/>
      <c r="BF139" s="495"/>
      <c r="BG139" s="496"/>
      <c r="BH139" s="495"/>
      <c r="BI139" s="495"/>
    </row>
    <row r="140" spans="40:61" s="370" customFormat="1">
      <c r="AN140" s="495"/>
      <c r="AO140" s="495"/>
      <c r="AP140" s="495"/>
      <c r="AQ140" s="495"/>
      <c r="AR140" s="495"/>
      <c r="AS140" s="495"/>
      <c r="AT140" s="495"/>
      <c r="AU140" s="495"/>
      <c r="AV140" s="495"/>
      <c r="AW140" s="495"/>
      <c r="AX140" s="496"/>
      <c r="AY140" s="495"/>
      <c r="AZ140" s="495"/>
      <c r="BA140" s="495"/>
      <c r="BB140" s="496"/>
      <c r="BC140" s="496"/>
      <c r="BD140" s="496"/>
      <c r="BE140" s="495"/>
      <c r="BF140" s="495"/>
      <c r="BG140" s="496"/>
      <c r="BH140" s="495"/>
      <c r="BI140" s="495"/>
    </row>
    <row r="141" spans="40:61" s="370" customFormat="1">
      <c r="AN141" s="495"/>
      <c r="AO141" s="495"/>
      <c r="AP141" s="495"/>
      <c r="AQ141" s="495"/>
      <c r="AR141" s="495"/>
      <c r="AS141" s="495"/>
      <c r="AT141" s="495"/>
      <c r="AU141" s="495"/>
      <c r="AV141" s="495"/>
      <c r="AW141" s="495"/>
      <c r="AX141" s="496"/>
      <c r="AY141" s="495"/>
      <c r="AZ141" s="495"/>
      <c r="BA141" s="495"/>
      <c r="BB141" s="496"/>
      <c r="BC141" s="496"/>
      <c r="BD141" s="496"/>
      <c r="BE141" s="495"/>
      <c r="BF141" s="495"/>
      <c r="BG141" s="496"/>
      <c r="BH141" s="495"/>
      <c r="BI141" s="495"/>
    </row>
    <row r="142" spans="40:61" s="370" customFormat="1">
      <c r="AN142" s="495"/>
      <c r="AO142" s="495"/>
      <c r="AP142" s="495"/>
      <c r="AQ142" s="495"/>
      <c r="AR142" s="495"/>
      <c r="AS142" s="495"/>
      <c r="AT142" s="495"/>
      <c r="AU142" s="495"/>
      <c r="AV142" s="495"/>
      <c r="AW142" s="495"/>
      <c r="AX142" s="496"/>
      <c r="AY142" s="495"/>
      <c r="AZ142" s="495"/>
      <c r="BA142" s="495"/>
      <c r="BB142" s="496"/>
      <c r="BC142" s="496"/>
      <c r="BD142" s="496"/>
      <c r="BE142" s="495"/>
      <c r="BF142" s="495"/>
      <c r="BG142" s="496"/>
      <c r="BH142" s="495"/>
      <c r="BI142" s="495"/>
    </row>
  </sheetData>
  <sheetProtection sheet="1" objects="1" scenarios="1"/>
  <phoneticPr fontId="7"/>
  <pageMargins left="0.23622047244094491" right="0.35433070866141736" top="0.21" bottom="0.15748031496062992" header="0.15748031496062992" footer="0.15748031496062992"/>
  <pageSetup paperSize="9" scale="6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S52"/>
  <sheetViews>
    <sheetView view="pageBreakPreview" zoomScaleNormal="100" workbookViewId="0"/>
  </sheetViews>
  <sheetFormatPr defaultColWidth="9" defaultRowHeight="13.5"/>
  <cols>
    <col min="1" max="2" width="6.625" style="838" customWidth="1"/>
    <col min="3" max="3" width="8.625" style="91" customWidth="1"/>
    <col min="4" max="7" width="11.625" style="91" customWidth="1"/>
    <col min="8" max="9" width="11.625" style="187" customWidth="1"/>
    <col min="10" max="10" width="3.625" style="1" customWidth="1"/>
    <col min="11" max="19" width="9" style="1"/>
    <col min="20" max="16384" width="9" style="91"/>
  </cols>
  <sheetData>
    <row r="1" spans="1:19">
      <c r="A1" s="836" t="s">
        <v>889</v>
      </c>
      <c r="B1" s="837"/>
    </row>
    <row r="3" spans="1:19" s="92" customFormat="1">
      <c r="A3" s="839" t="s">
        <v>199</v>
      </c>
      <c r="B3" s="839"/>
      <c r="C3" s="91"/>
      <c r="D3" s="91"/>
      <c r="E3" s="91"/>
      <c r="F3" s="91"/>
      <c r="G3" s="91"/>
      <c r="H3" s="187"/>
      <c r="I3" s="187"/>
      <c r="J3" s="1"/>
      <c r="K3" s="1"/>
      <c r="L3" s="1"/>
      <c r="M3" s="1"/>
      <c r="N3" s="1"/>
      <c r="O3" s="1"/>
      <c r="P3" s="1"/>
      <c r="Q3" s="1"/>
      <c r="R3" s="1"/>
      <c r="S3" s="1"/>
    </row>
    <row r="4" spans="1:19" s="92" customFormat="1" ht="12">
      <c r="A4" s="840"/>
      <c r="B4" s="841"/>
      <c r="C4" s="194" t="s">
        <v>149</v>
      </c>
      <c r="D4" s="195" t="s">
        <v>205</v>
      </c>
      <c r="E4" s="194" t="s">
        <v>206</v>
      </c>
      <c r="F4" s="194" t="s">
        <v>207</v>
      </c>
      <c r="G4" s="195" t="s">
        <v>208</v>
      </c>
      <c r="H4" s="872" t="s">
        <v>150</v>
      </c>
      <c r="I4" s="873" t="s">
        <v>151</v>
      </c>
      <c r="J4" s="1"/>
      <c r="K4" s="1"/>
      <c r="L4" s="1"/>
      <c r="M4" s="1"/>
      <c r="N4" s="1"/>
      <c r="O4" s="1"/>
      <c r="P4" s="1"/>
      <c r="Q4" s="1"/>
      <c r="R4" s="1"/>
      <c r="S4" s="1"/>
    </row>
    <row r="5" spans="1:19" s="92" customFormat="1" ht="12">
      <c r="A5" s="842"/>
      <c r="B5" s="184"/>
      <c r="C5" s="196"/>
      <c r="D5" s="197" t="s">
        <v>388</v>
      </c>
      <c r="E5" s="196" t="s">
        <v>389</v>
      </c>
      <c r="F5" s="196" t="s">
        <v>390</v>
      </c>
      <c r="G5" s="197" t="s">
        <v>391</v>
      </c>
      <c r="H5" s="874" t="s">
        <v>392</v>
      </c>
      <c r="I5" s="875" t="s">
        <v>393</v>
      </c>
      <c r="J5" s="1"/>
      <c r="K5" s="1"/>
      <c r="L5" s="1"/>
      <c r="M5" s="1"/>
      <c r="N5" s="1"/>
      <c r="O5" s="1"/>
      <c r="P5" s="1"/>
      <c r="Q5" s="1"/>
      <c r="R5" s="1"/>
      <c r="S5" s="1"/>
    </row>
    <row r="6" spans="1:19">
      <c r="A6" s="843"/>
      <c r="B6" s="844"/>
      <c r="C6" s="191" t="s">
        <v>152</v>
      </c>
      <c r="D6" s="190" t="s">
        <v>153</v>
      </c>
      <c r="E6" s="191" t="s">
        <v>153</v>
      </c>
      <c r="F6" s="191" t="s">
        <v>153</v>
      </c>
      <c r="G6" s="190" t="s">
        <v>153</v>
      </c>
      <c r="H6" s="876" t="s">
        <v>97</v>
      </c>
      <c r="I6" s="192" t="s">
        <v>97</v>
      </c>
    </row>
    <row r="7" spans="1:19">
      <c r="A7" s="842" t="s">
        <v>895</v>
      </c>
      <c r="B7" s="184">
        <v>2015</v>
      </c>
      <c r="C7" s="183">
        <v>2.71</v>
      </c>
      <c r="D7" s="94">
        <v>469200</v>
      </c>
      <c r="E7" s="93">
        <v>381193</v>
      </c>
      <c r="F7" s="93">
        <v>276567</v>
      </c>
      <c r="G7" s="94">
        <v>88007</v>
      </c>
      <c r="H7" s="185">
        <f>F7/E7*100</f>
        <v>72.553011204298087</v>
      </c>
      <c r="I7" s="186">
        <f>F7/D7*100</f>
        <v>58.94437340153452</v>
      </c>
    </row>
    <row r="8" spans="1:19">
      <c r="A8" s="845" t="s">
        <v>890</v>
      </c>
      <c r="B8" s="846">
        <v>2016</v>
      </c>
      <c r="C8" s="183">
        <v>2.68</v>
      </c>
      <c r="D8" s="94">
        <v>461577</v>
      </c>
      <c r="E8" s="93">
        <v>376576</v>
      </c>
      <c r="F8" s="93">
        <v>268289</v>
      </c>
      <c r="G8" s="94">
        <v>85001</v>
      </c>
      <c r="H8" s="185">
        <f>F8/E8*100</f>
        <v>71.244317216179468</v>
      </c>
      <c r="I8" s="186">
        <f>F8/D8*100</f>
        <v>58.124429943433057</v>
      </c>
    </row>
    <row r="9" spans="1:19" s="187" customFormat="1">
      <c r="A9" s="842" t="s">
        <v>394</v>
      </c>
      <c r="B9" s="184">
        <v>2017</v>
      </c>
      <c r="C9" s="183">
        <v>2.66</v>
      </c>
      <c r="D9" s="94">
        <v>469722</v>
      </c>
      <c r="E9" s="93">
        <v>382434</v>
      </c>
      <c r="F9" s="93">
        <v>271136</v>
      </c>
      <c r="G9" s="94">
        <v>87288</v>
      </c>
      <c r="H9" s="185">
        <f>F9/E9*100</f>
        <v>70.897462045738607</v>
      </c>
      <c r="I9" s="186">
        <f>F9/D9*100</f>
        <v>57.722652973460896</v>
      </c>
      <c r="J9" s="1"/>
      <c r="K9" s="1"/>
      <c r="L9" s="1"/>
      <c r="M9" s="1"/>
      <c r="N9" s="1"/>
      <c r="O9" s="1"/>
      <c r="P9" s="1"/>
      <c r="Q9" s="1"/>
      <c r="R9" s="1"/>
      <c r="S9" s="1"/>
    </row>
    <row r="10" spans="1:19">
      <c r="A10" s="842" t="s">
        <v>395</v>
      </c>
      <c r="B10" s="184">
        <v>2018</v>
      </c>
      <c r="C10" s="183">
        <v>2.65</v>
      </c>
      <c r="D10" s="94">
        <v>492594</v>
      </c>
      <c r="E10" s="93">
        <v>400964</v>
      </c>
      <c r="F10" s="93">
        <v>275706</v>
      </c>
      <c r="G10" s="94">
        <v>91631</v>
      </c>
      <c r="H10" s="185">
        <f>F10/E10*100</f>
        <v>68.760786504524091</v>
      </c>
      <c r="I10" s="186">
        <f>F10/D10*100</f>
        <v>55.97023106249771</v>
      </c>
    </row>
    <row r="11" spans="1:19">
      <c r="A11" s="842" t="s">
        <v>891</v>
      </c>
      <c r="B11" s="184">
        <v>2019</v>
      </c>
      <c r="C11" s="183">
        <v>2.6</v>
      </c>
      <c r="D11" s="94">
        <v>512534</v>
      </c>
      <c r="E11" s="93">
        <v>416980</v>
      </c>
      <c r="F11" s="93">
        <v>280531</v>
      </c>
      <c r="G11" s="94">
        <v>95554</v>
      </c>
      <c r="H11" s="185">
        <f t="shared" ref="H11:H16" si="0">F11/E11*100</f>
        <v>67.276847810446554</v>
      </c>
      <c r="I11" s="186">
        <f t="shared" ref="I11:I16" si="1">F11/D11*100</f>
        <v>54.734124955612707</v>
      </c>
    </row>
    <row r="12" spans="1:19">
      <c r="A12" s="842" t="s">
        <v>892</v>
      </c>
      <c r="B12" s="184">
        <v>2020</v>
      </c>
      <c r="C12" s="183">
        <v>2.57</v>
      </c>
      <c r="D12" s="94">
        <v>529956</v>
      </c>
      <c r="E12" s="93">
        <v>431992</v>
      </c>
      <c r="F12" s="93">
        <v>262359</v>
      </c>
      <c r="G12" s="94">
        <v>97964</v>
      </c>
      <c r="H12" s="185">
        <f t="shared" si="0"/>
        <v>60.732374673605072</v>
      </c>
      <c r="I12" s="186">
        <f t="shared" si="1"/>
        <v>49.505808029345829</v>
      </c>
    </row>
    <row r="13" spans="1:19">
      <c r="A13" s="842" t="s">
        <v>896</v>
      </c>
      <c r="B13" s="184">
        <v>2021</v>
      </c>
      <c r="C13" s="183">
        <v>2.52</v>
      </c>
      <c r="D13" s="94">
        <v>522572</v>
      </c>
      <c r="E13" s="93">
        <v>426022</v>
      </c>
      <c r="F13" s="93">
        <v>263907</v>
      </c>
      <c r="G13" s="94">
        <v>96550</v>
      </c>
      <c r="H13" s="185">
        <f t="shared" si="0"/>
        <v>61.946800869438668</v>
      </c>
      <c r="I13" s="186">
        <f t="shared" si="1"/>
        <v>50.501557680090016</v>
      </c>
    </row>
    <row r="14" spans="1:19">
      <c r="A14" s="845" t="s">
        <v>893</v>
      </c>
      <c r="B14" s="184">
        <v>2022</v>
      </c>
      <c r="C14" s="183">
        <v>2.5</v>
      </c>
      <c r="D14" s="94">
        <v>535177</v>
      </c>
      <c r="E14" s="93">
        <v>435001</v>
      </c>
      <c r="F14" s="93">
        <v>273417</v>
      </c>
      <c r="G14" s="94">
        <v>100176</v>
      </c>
      <c r="H14" s="185">
        <f t="shared" si="0"/>
        <v>62.854338265889041</v>
      </c>
      <c r="I14" s="186">
        <f t="shared" si="1"/>
        <v>51.089078940238466</v>
      </c>
    </row>
    <row r="15" spans="1:19">
      <c r="A15" s="845" t="s">
        <v>897</v>
      </c>
      <c r="B15" s="184">
        <v>2023</v>
      </c>
      <c r="C15" s="183">
        <v>2.4700000000000002</v>
      </c>
      <c r="D15" s="94">
        <v>522334</v>
      </c>
      <c r="E15" s="93">
        <v>425967</v>
      </c>
      <c r="F15" s="93">
        <v>272285</v>
      </c>
      <c r="G15" s="94">
        <v>96367</v>
      </c>
      <c r="H15" s="185">
        <f t="shared" si="0"/>
        <v>63.921618341326912</v>
      </c>
      <c r="I15" s="186">
        <f t="shared" si="1"/>
        <v>52.128523128879223</v>
      </c>
    </row>
    <row r="16" spans="1:19">
      <c r="A16" s="871" t="s">
        <v>934</v>
      </c>
      <c r="B16" s="847">
        <v>2024</v>
      </c>
      <c r="C16" s="848">
        <v>2.4500000000000002</v>
      </c>
      <c r="D16" s="849">
        <v>542886</v>
      </c>
      <c r="E16" s="850">
        <v>446596</v>
      </c>
      <c r="F16" s="850">
        <v>275568</v>
      </c>
      <c r="G16" s="849">
        <v>96289</v>
      </c>
      <c r="H16" s="851">
        <f t="shared" si="0"/>
        <v>61.704090497899664</v>
      </c>
      <c r="I16" s="852">
        <f t="shared" si="1"/>
        <v>50.759828030194186</v>
      </c>
    </row>
    <row r="17" spans="1:19">
      <c r="A17" s="853" t="s">
        <v>894</v>
      </c>
      <c r="B17" s="854"/>
      <c r="C17" s="855">
        <f>ROUND(AVERAGE(C12:C16),2)</f>
        <v>2.5</v>
      </c>
      <c r="D17" s="856">
        <f t="shared" ref="D17:G17" si="2">ROUND(AVERAGE(D12:D16),2)</f>
        <v>530585</v>
      </c>
      <c r="E17" s="856">
        <f t="shared" si="2"/>
        <v>433115.6</v>
      </c>
      <c r="F17" s="856">
        <f t="shared" si="2"/>
        <v>269507.20000000001</v>
      </c>
      <c r="G17" s="856">
        <f t="shared" si="2"/>
        <v>97469.2</v>
      </c>
      <c r="H17" s="877">
        <f>F17/E17*100</f>
        <v>62.225235018087552</v>
      </c>
      <c r="I17" s="857">
        <f>F17/D17*100</f>
        <v>50.794349632952304</v>
      </c>
    </row>
    <row r="18" spans="1:19">
      <c r="G18" s="858"/>
      <c r="H18" s="878"/>
    </row>
    <row r="19" spans="1:19" s="92" customFormat="1">
      <c r="A19" s="838"/>
      <c r="B19" s="838"/>
      <c r="C19" s="91"/>
      <c r="D19" s="91"/>
      <c r="E19" s="91"/>
      <c r="F19" s="91"/>
      <c r="G19" s="91"/>
      <c r="H19" s="187"/>
      <c r="I19" s="187"/>
      <c r="J19" s="1"/>
      <c r="K19" s="1"/>
      <c r="L19" s="839"/>
      <c r="M19" s="91"/>
      <c r="N19" s="91"/>
      <c r="O19" s="91"/>
      <c r="P19" s="91"/>
      <c r="Q19" s="91"/>
      <c r="R19" s="91"/>
      <c r="S19" s="193"/>
    </row>
    <row r="20" spans="1:19" s="92" customFormat="1">
      <c r="A20" s="839" t="s">
        <v>201</v>
      </c>
      <c r="B20" s="838"/>
      <c r="C20" s="91"/>
      <c r="D20" s="91"/>
      <c r="E20" s="91"/>
      <c r="F20" s="91"/>
      <c r="G20" s="91"/>
      <c r="H20" s="187"/>
      <c r="I20" s="187"/>
      <c r="J20" s="1"/>
      <c r="K20"/>
      <c r="L20"/>
      <c r="M20"/>
      <c r="N20"/>
      <c r="O20"/>
      <c r="P20"/>
      <c r="Q20"/>
      <c r="R20"/>
      <c r="S20"/>
    </row>
    <row r="21" spans="1:19" s="92" customFormat="1">
      <c r="A21" s="840"/>
      <c r="B21" s="841"/>
      <c r="C21" s="194" t="s">
        <v>149</v>
      </c>
      <c r="D21" s="195" t="s">
        <v>205</v>
      </c>
      <c r="E21" s="194" t="s">
        <v>206</v>
      </c>
      <c r="F21" s="194" t="s">
        <v>207</v>
      </c>
      <c r="G21" s="195" t="s">
        <v>208</v>
      </c>
      <c r="H21" s="872" t="s">
        <v>150</v>
      </c>
      <c r="I21" s="873" t="s">
        <v>151</v>
      </c>
      <c r="J21" s="1"/>
      <c r="K21"/>
      <c r="L21"/>
      <c r="M21"/>
      <c r="N21"/>
      <c r="O21"/>
      <c r="P21"/>
      <c r="Q21"/>
      <c r="R21"/>
      <c r="S21"/>
    </row>
    <row r="22" spans="1:19">
      <c r="A22" s="842"/>
      <c r="B22" s="184"/>
      <c r="C22" s="196"/>
      <c r="D22" s="197" t="s">
        <v>388</v>
      </c>
      <c r="E22" s="196" t="s">
        <v>389</v>
      </c>
      <c r="F22" s="196" t="s">
        <v>390</v>
      </c>
      <c r="G22" s="197" t="s">
        <v>391</v>
      </c>
      <c r="H22" s="874" t="s">
        <v>392</v>
      </c>
      <c r="I22" s="875" t="s">
        <v>393</v>
      </c>
      <c r="K22"/>
      <c r="L22"/>
      <c r="M22"/>
      <c r="N22"/>
      <c r="O22"/>
      <c r="P22"/>
      <c r="Q22"/>
      <c r="R22"/>
      <c r="S22"/>
    </row>
    <row r="23" spans="1:19">
      <c r="A23" s="843"/>
      <c r="B23" s="844"/>
      <c r="C23" s="191" t="s">
        <v>152</v>
      </c>
      <c r="D23" s="190" t="s">
        <v>153</v>
      </c>
      <c r="E23" s="191" t="s">
        <v>153</v>
      </c>
      <c r="F23" s="191" t="s">
        <v>153</v>
      </c>
      <c r="G23" s="190" t="s">
        <v>153</v>
      </c>
      <c r="H23" s="876" t="s">
        <v>97</v>
      </c>
      <c r="I23" s="192" t="s">
        <v>97</v>
      </c>
      <c r="K23"/>
      <c r="L23"/>
      <c r="M23"/>
      <c r="N23"/>
      <c r="O23"/>
      <c r="P23"/>
      <c r="Q23"/>
      <c r="R23"/>
      <c r="S23"/>
    </row>
    <row r="24" spans="1:19">
      <c r="A24" s="842" t="s">
        <v>895</v>
      </c>
      <c r="B24" s="184">
        <v>2015</v>
      </c>
      <c r="C24" s="183">
        <v>2.81</v>
      </c>
      <c r="D24" s="94">
        <v>431493</v>
      </c>
      <c r="E24" s="93">
        <v>355004</v>
      </c>
      <c r="F24" s="93">
        <v>264423</v>
      </c>
      <c r="G24" s="94">
        <v>76489</v>
      </c>
      <c r="H24" s="185">
        <f>F24/E24*100</f>
        <v>74.484512850559426</v>
      </c>
      <c r="I24" s="186">
        <f>F24/D24*100</f>
        <v>61.280947778990623</v>
      </c>
      <c r="K24"/>
      <c r="L24"/>
      <c r="M24"/>
      <c r="N24"/>
      <c r="O24"/>
      <c r="P24"/>
      <c r="Q24"/>
      <c r="R24"/>
      <c r="S24"/>
    </row>
    <row r="25" spans="1:19" s="187" customFormat="1">
      <c r="A25" s="845" t="s">
        <v>890</v>
      </c>
      <c r="B25" s="846">
        <v>2016</v>
      </c>
      <c r="C25" s="183">
        <v>2.77</v>
      </c>
      <c r="D25" s="94">
        <v>414766</v>
      </c>
      <c r="E25" s="93">
        <v>343235</v>
      </c>
      <c r="F25" s="93">
        <v>259042</v>
      </c>
      <c r="G25" s="94">
        <v>71531</v>
      </c>
      <c r="H25" s="185">
        <f>F25/E25*100</f>
        <v>75.47074162017276</v>
      </c>
      <c r="I25" s="186">
        <f>F25/D25*100</f>
        <v>62.454974612190973</v>
      </c>
      <c r="J25" s="1"/>
      <c r="K25"/>
      <c r="L25"/>
      <c r="M25"/>
      <c r="N25"/>
      <c r="O25"/>
      <c r="P25"/>
      <c r="Q25"/>
      <c r="R25"/>
      <c r="S25"/>
    </row>
    <row r="26" spans="1:19">
      <c r="A26" s="842" t="s">
        <v>394</v>
      </c>
      <c r="B26" s="184">
        <v>2017</v>
      </c>
      <c r="C26" s="183">
        <v>2.76</v>
      </c>
      <c r="D26" s="94">
        <v>446231</v>
      </c>
      <c r="E26" s="93">
        <v>370337</v>
      </c>
      <c r="F26" s="93">
        <v>258249</v>
      </c>
      <c r="G26" s="94">
        <v>75894</v>
      </c>
      <c r="H26" s="185">
        <f>F26/E26*100</f>
        <v>69.733512989520349</v>
      </c>
      <c r="I26" s="186">
        <f>F26/D26*100</f>
        <v>57.873388446791004</v>
      </c>
      <c r="K26"/>
      <c r="L26"/>
      <c r="M26"/>
      <c r="N26"/>
      <c r="O26"/>
      <c r="P26"/>
      <c r="Q26"/>
      <c r="R26"/>
      <c r="S26"/>
    </row>
    <row r="27" spans="1:19">
      <c r="A27" s="842" t="s">
        <v>395</v>
      </c>
      <c r="B27" s="184">
        <v>2018</v>
      </c>
      <c r="C27" s="183">
        <v>2.73</v>
      </c>
      <c r="D27" s="94">
        <v>437607</v>
      </c>
      <c r="E27" s="93">
        <v>363005</v>
      </c>
      <c r="F27" s="93">
        <v>252533</v>
      </c>
      <c r="G27" s="94">
        <v>74602</v>
      </c>
      <c r="H27" s="185">
        <f>F27/E27*100</f>
        <v>69.567361331111144</v>
      </c>
      <c r="I27" s="186">
        <f>F27/D27*100</f>
        <v>57.707714913152664</v>
      </c>
      <c r="K27"/>
      <c r="L27"/>
      <c r="M27"/>
      <c r="N27"/>
      <c r="O27"/>
      <c r="P27"/>
      <c r="Q27"/>
      <c r="R27"/>
      <c r="S27"/>
    </row>
    <row r="28" spans="1:19">
      <c r="A28" s="842" t="s">
        <v>891</v>
      </c>
      <c r="B28" s="184">
        <v>2019</v>
      </c>
      <c r="C28" s="183">
        <v>2.74</v>
      </c>
      <c r="D28" s="94">
        <v>481400</v>
      </c>
      <c r="E28" s="93">
        <v>393129</v>
      </c>
      <c r="F28" s="93">
        <v>271165</v>
      </c>
      <c r="G28" s="94">
        <v>88271</v>
      </c>
      <c r="H28" s="185">
        <f t="shared" ref="H28:H31" si="3">F28/E28*100</f>
        <v>68.976086729801153</v>
      </c>
      <c r="I28" s="186">
        <f t="shared" ref="I28:I31" si="4">F28/D28*100</f>
        <v>56.328417116742834</v>
      </c>
      <c r="K28"/>
      <c r="L28"/>
      <c r="M28"/>
      <c r="N28"/>
      <c r="O28"/>
      <c r="P28"/>
      <c r="Q28"/>
      <c r="R28"/>
      <c r="S28"/>
    </row>
    <row r="29" spans="1:19">
      <c r="A29" s="842" t="s">
        <v>892</v>
      </c>
      <c r="B29" s="184">
        <v>2020</v>
      </c>
      <c r="C29" s="183">
        <v>2.77</v>
      </c>
      <c r="D29" s="94">
        <v>480154</v>
      </c>
      <c r="E29" s="93">
        <v>397582</v>
      </c>
      <c r="F29" s="93">
        <v>252051</v>
      </c>
      <c r="G29" s="94">
        <v>82572</v>
      </c>
      <c r="H29" s="185">
        <f t="shared" si="3"/>
        <v>63.39597869118824</v>
      </c>
      <c r="I29" s="186">
        <f t="shared" si="4"/>
        <v>52.493783244542378</v>
      </c>
      <c r="K29"/>
      <c r="L29"/>
      <c r="M29"/>
      <c r="N29"/>
      <c r="O29"/>
      <c r="P29"/>
      <c r="Q29"/>
      <c r="R29"/>
      <c r="S29"/>
    </row>
    <row r="30" spans="1:19" s="92" customFormat="1">
      <c r="A30" s="842" t="s">
        <v>896</v>
      </c>
      <c r="B30" s="184">
        <v>2021</v>
      </c>
      <c r="C30" s="183">
        <v>2.56</v>
      </c>
      <c r="D30" s="94">
        <v>462627</v>
      </c>
      <c r="E30" s="93">
        <v>384072</v>
      </c>
      <c r="F30" s="93">
        <v>236510</v>
      </c>
      <c r="G30" s="94">
        <v>78555</v>
      </c>
      <c r="H30" s="185">
        <f t="shared" si="3"/>
        <v>61.579599658397385</v>
      </c>
      <c r="I30" s="186">
        <f t="shared" si="4"/>
        <v>51.123259126683053</v>
      </c>
      <c r="J30" s="1"/>
      <c r="K30"/>
      <c r="L30"/>
      <c r="M30"/>
      <c r="N30"/>
      <c r="O30"/>
      <c r="P30"/>
      <c r="Q30"/>
      <c r="R30"/>
      <c r="S30"/>
    </row>
    <row r="31" spans="1:19" s="92" customFormat="1">
      <c r="A31" s="845" t="s">
        <v>893</v>
      </c>
      <c r="B31" s="184">
        <v>2022</v>
      </c>
      <c r="C31" s="183">
        <v>2.64</v>
      </c>
      <c r="D31" s="94">
        <v>497277</v>
      </c>
      <c r="E31" s="93">
        <v>413566</v>
      </c>
      <c r="F31" s="93">
        <v>260596</v>
      </c>
      <c r="G31" s="94">
        <v>83711</v>
      </c>
      <c r="H31" s="185">
        <f t="shared" si="3"/>
        <v>63.011949725074111</v>
      </c>
      <c r="I31" s="186">
        <f t="shared" si="4"/>
        <v>52.404595426693781</v>
      </c>
      <c r="J31" s="1"/>
      <c r="K31"/>
      <c r="L31"/>
      <c r="M31"/>
      <c r="N31"/>
      <c r="O31"/>
      <c r="P31"/>
      <c r="Q31"/>
      <c r="R31"/>
      <c r="S31"/>
    </row>
    <row r="32" spans="1:19" s="92" customFormat="1">
      <c r="A32" s="845" t="s">
        <v>897</v>
      </c>
      <c r="B32" s="184">
        <v>2023</v>
      </c>
      <c r="C32" s="183">
        <v>2.52</v>
      </c>
      <c r="D32" s="94">
        <v>488969</v>
      </c>
      <c r="E32" s="93">
        <v>406188</v>
      </c>
      <c r="F32" s="93">
        <v>260326</v>
      </c>
      <c r="G32" s="94">
        <v>82781</v>
      </c>
      <c r="H32" s="185">
        <f>F32/E32*100</f>
        <v>64.090027278009202</v>
      </c>
      <c r="I32" s="186">
        <f>F32/D32*100</f>
        <v>53.23977593671583</v>
      </c>
      <c r="J32" s="1"/>
      <c r="K32"/>
      <c r="L32"/>
      <c r="M32"/>
      <c r="N32"/>
      <c r="O32"/>
      <c r="P32"/>
      <c r="Q32"/>
      <c r="R32"/>
      <c r="S32"/>
    </row>
    <row r="33" spans="1:19">
      <c r="A33" s="871" t="s">
        <v>934</v>
      </c>
      <c r="B33" s="847">
        <v>2024</v>
      </c>
      <c r="C33" s="848">
        <v>2.54</v>
      </c>
      <c r="D33" s="849">
        <v>523072</v>
      </c>
      <c r="E33" s="850">
        <v>439086</v>
      </c>
      <c r="F33" s="850">
        <v>270511</v>
      </c>
      <c r="G33" s="849">
        <v>83986</v>
      </c>
      <c r="H33" s="851">
        <f t="shared" ref="H33" si="5">F33/E33*100</f>
        <v>61.607748823692852</v>
      </c>
      <c r="I33" s="852">
        <f t="shared" ref="I33" si="6">F33/D33*100</f>
        <v>51.715824972470323</v>
      </c>
    </row>
    <row r="34" spans="1:19">
      <c r="A34" s="853" t="s">
        <v>894</v>
      </c>
      <c r="B34" s="854"/>
      <c r="C34" s="855">
        <f>ROUND(AVERAGE(C29:C33),2)</f>
        <v>2.61</v>
      </c>
      <c r="D34" s="856">
        <f t="shared" ref="D34:G34" si="7">ROUND(AVERAGE(D29:D33),2)</f>
        <v>490419.8</v>
      </c>
      <c r="E34" s="856">
        <f t="shared" si="7"/>
        <v>408098.8</v>
      </c>
      <c r="F34" s="856">
        <f t="shared" si="7"/>
        <v>255998.8</v>
      </c>
      <c r="G34" s="856">
        <f t="shared" si="7"/>
        <v>82321</v>
      </c>
      <c r="H34" s="877">
        <f>F34/E34*100</f>
        <v>62.729613515158576</v>
      </c>
      <c r="I34" s="857">
        <f>F34/D34*100</f>
        <v>52.199931568831438</v>
      </c>
      <c r="K34"/>
      <c r="L34"/>
      <c r="M34"/>
      <c r="N34"/>
      <c r="O34"/>
      <c r="P34"/>
      <c r="Q34"/>
      <c r="R34"/>
      <c r="S34"/>
    </row>
    <row r="35" spans="1:19">
      <c r="G35" s="858"/>
      <c r="H35" s="878"/>
      <c r="K35"/>
      <c r="L35"/>
      <c r="M35"/>
      <c r="N35"/>
      <c r="O35"/>
      <c r="P35"/>
      <c r="Q35"/>
      <c r="R35"/>
      <c r="S35"/>
    </row>
    <row r="36" spans="1:19">
      <c r="K36"/>
      <c r="L36"/>
      <c r="M36"/>
      <c r="N36"/>
      <c r="O36"/>
      <c r="P36"/>
      <c r="Q36"/>
      <c r="R36"/>
      <c r="S36"/>
    </row>
    <row r="37" spans="1:19">
      <c r="A37" s="839" t="s">
        <v>200</v>
      </c>
      <c r="K37"/>
      <c r="L37"/>
      <c r="M37"/>
      <c r="N37"/>
      <c r="O37"/>
      <c r="P37"/>
      <c r="Q37"/>
      <c r="R37"/>
      <c r="S37"/>
    </row>
    <row r="38" spans="1:19" s="187" customFormat="1">
      <c r="A38" s="840"/>
      <c r="B38" s="841"/>
      <c r="C38" s="194" t="s">
        <v>149</v>
      </c>
      <c r="D38" s="195" t="s">
        <v>205</v>
      </c>
      <c r="E38" s="194" t="s">
        <v>206</v>
      </c>
      <c r="F38" s="194" t="s">
        <v>207</v>
      </c>
      <c r="G38" s="195" t="s">
        <v>208</v>
      </c>
      <c r="H38" s="872" t="s">
        <v>150</v>
      </c>
      <c r="I38" s="873" t="s">
        <v>151</v>
      </c>
      <c r="J38" s="1"/>
      <c r="K38"/>
      <c r="L38"/>
      <c r="M38"/>
      <c r="N38"/>
      <c r="O38"/>
      <c r="P38"/>
      <c r="Q38"/>
      <c r="R38"/>
      <c r="S38"/>
    </row>
    <row r="39" spans="1:19">
      <c r="A39" s="842"/>
      <c r="B39" s="184"/>
      <c r="C39" s="196"/>
      <c r="D39" s="197" t="s">
        <v>388</v>
      </c>
      <c r="E39" s="196" t="s">
        <v>389</v>
      </c>
      <c r="F39" s="196" t="s">
        <v>390</v>
      </c>
      <c r="G39" s="197" t="s">
        <v>391</v>
      </c>
      <c r="H39" s="874" t="s">
        <v>392</v>
      </c>
      <c r="I39" s="875" t="s">
        <v>393</v>
      </c>
      <c r="K39"/>
      <c r="L39"/>
      <c r="M39"/>
      <c r="N39"/>
      <c r="O39"/>
      <c r="P39"/>
      <c r="Q39"/>
      <c r="R39"/>
      <c r="S39"/>
    </row>
    <row r="40" spans="1:19" ht="27" customHeight="1">
      <c r="A40" s="843"/>
      <c r="B40" s="844"/>
      <c r="C40" s="191" t="s">
        <v>152</v>
      </c>
      <c r="D40" s="190" t="s">
        <v>153</v>
      </c>
      <c r="E40" s="191" t="s">
        <v>153</v>
      </c>
      <c r="F40" s="191" t="s">
        <v>153</v>
      </c>
      <c r="G40" s="190" t="s">
        <v>153</v>
      </c>
      <c r="H40" s="876" t="s">
        <v>97</v>
      </c>
      <c r="I40" s="192" t="s">
        <v>97</v>
      </c>
      <c r="K40"/>
      <c r="L40"/>
      <c r="M40"/>
      <c r="N40"/>
      <c r="O40"/>
      <c r="P40"/>
      <c r="Q40"/>
      <c r="R40"/>
      <c r="S40"/>
    </row>
    <row r="41" spans="1:19" ht="13.5" customHeight="1">
      <c r="A41" s="842" t="s">
        <v>895</v>
      </c>
      <c r="B41" s="184">
        <v>2015</v>
      </c>
      <c r="C41" s="183">
        <v>2.93</v>
      </c>
      <c r="D41" s="94">
        <v>486196</v>
      </c>
      <c r="E41" s="93">
        <v>396136</v>
      </c>
      <c r="F41" s="93">
        <v>303981</v>
      </c>
      <c r="G41" s="94">
        <v>90060</v>
      </c>
      <c r="H41" s="185">
        <f>F41/E41*100</f>
        <v>76.736524829856407</v>
      </c>
      <c r="I41" s="186">
        <f>F41/D41*100</f>
        <v>62.522316102970819</v>
      </c>
    </row>
    <row r="42" spans="1:19">
      <c r="A42" s="845" t="s">
        <v>890</v>
      </c>
      <c r="B42" s="846">
        <v>2016</v>
      </c>
      <c r="C42" s="183">
        <v>2.31</v>
      </c>
      <c r="D42" s="94">
        <v>471780</v>
      </c>
      <c r="E42" s="93">
        <v>383617</v>
      </c>
      <c r="F42" s="93">
        <v>303472</v>
      </c>
      <c r="G42" s="94">
        <v>88162</v>
      </c>
      <c r="H42" s="185">
        <f>F42/E42*100</f>
        <v>79.108068724795828</v>
      </c>
      <c r="I42" s="186">
        <f>F42/D42*100</f>
        <v>64.324897197846454</v>
      </c>
    </row>
    <row r="43" spans="1:19">
      <c r="A43" s="842" t="s">
        <v>394</v>
      </c>
      <c r="B43" s="184">
        <v>2017</v>
      </c>
      <c r="C43" s="183">
        <v>2.63</v>
      </c>
      <c r="D43" s="94">
        <v>512036</v>
      </c>
      <c r="E43" s="93">
        <v>409939</v>
      </c>
      <c r="F43" s="93">
        <v>293883</v>
      </c>
      <c r="G43" s="94">
        <v>102097</v>
      </c>
      <c r="H43" s="185">
        <f>F43/E43*100</f>
        <v>71.689446478622429</v>
      </c>
      <c r="I43" s="186">
        <f>F43/D43*100</f>
        <v>57.394987852416627</v>
      </c>
    </row>
    <row r="44" spans="1:19">
      <c r="A44" s="842" t="s">
        <v>395</v>
      </c>
      <c r="B44" s="184">
        <v>2018</v>
      </c>
      <c r="C44" s="183">
        <v>2.37</v>
      </c>
      <c r="D44" s="94">
        <v>462453</v>
      </c>
      <c r="E44" s="93">
        <v>388239</v>
      </c>
      <c r="F44" s="93">
        <v>265624</v>
      </c>
      <c r="G44" s="94">
        <v>74215</v>
      </c>
      <c r="H44" s="185">
        <f>F44/E44*100</f>
        <v>68.417649952735303</v>
      </c>
      <c r="I44" s="186">
        <f>F44/D44*100</f>
        <v>57.438053164321566</v>
      </c>
    </row>
    <row r="45" spans="1:19">
      <c r="A45" s="842" t="s">
        <v>891</v>
      </c>
      <c r="B45" s="184">
        <v>2019</v>
      </c>
      <c r="C45" s="183">
        <v>2.36</v>
      </c>
      <c r="D45" s="94">
        <v>435984</v>
      </c>
      <c r="E45" s="93">
        <v>358204</v>
      </c>
      <c r="F45" s="93">
        <v>253719</v>
      </c>
      <c r="G45" s="94">
        <v>77781</v>
      </c>
      <c r="H45" s="185">
        <f t="shared" ref="H45:H47" si="8">F45/E45*100</f>
        <v>70.830867326998032</v>
      </c>
      <c r="I45" s="186">
        <f t="shared" ref="I45:I48" si="9">F45/D45*100</f>
        <v>58.194566773092596</v>
      </c>
    </row>
    <row r="46" spans="1:19">
      <c r="A46" s="842" t="s">
        <v>892</v>
      </c>
      <c r="B46" s="184">
        <v>2020</v>
      </c>
      <c r="C46" s="183">
        <v>2.66</v>
      </c>
      <c r="D46" s="94">
        <v>585543</v>
      </c>
      <c r="E46" s="93">
        <v>465855</v>
      </c>
      <c r="F46" s="93">
        <v>286256</v>
      </c>
      <c r="G46" s="94">
        <v>119688</v>
      </c>
      <c r="H46" s="185">
        <f t="shared" si="8"/>
        <v>61.447446093741618</v>
      </c>
      <c r="I46" s="186">
        <f t="shared" si="9"/>
        <v>48.887272155930475</v>
      </c>
    </row>
    <row r="47" spans="1:19" ht="13.5" customHeight="1">
      <c r="A47" s="842" t="s">
        <v>896</v>
      </c>
      <c r="B47" s="184">
        <v>2021</v>
      </c>
      <c r="C47" s="183">
        <v>2.46</v>
      </c>
      <c r="D47" s="94">
        <v>515720</v>
      </c>
      <c r="E47" s="93">
        <v>419015</v>
      </c>
      <c r="F47" s="93">
        <v>281545</v>
      </c>
      <c r="G47" s="94">
        <v>96704</v>
      </c>
      <c r="H47" s="185">
        <f t="shared" si="8"/>
        <v>67.192105294559852</v>
      </c>
      <c r="I47" s="186">
        <f t="shared" si="9"/>
        <v>54.59260839215078</v>
      </c>
    </row>
    <row r="48" spans="1:19">
      <c r="A48" s="845" t="s">
        <v>893</v>
      </c>
      <c r="B48" s="184">
        <v>2022</v>
      </c>
      <c r="C48" s="183">
        <v>2.5</v>
      </c>
      <c r="D48" s="94">
        <v>515845</v>
      </c>
      <c r="E48" s="93">
        <v>423068</v>
      </c>
      <c r="F48" s="93">
        <v>250202</v>
      </c>
      <c r="G48" s="94">
        <v>92778</v>
      </c>
      <c r="H48" s="185">
        <f>F48/E48*100</f>
        <v>59.139901859748313</v>
      </c>
      <c r="I48" s="186">
        <f t="shared" si="9"/>
        <v>48.503329488509145</v>
      </c>
    </row>
    <row r="49" spans="1:9">
      <c r="A49" s="845" t="s">
        <v>897</v>
      </c>
      <c r="B49" s="184">
        <v>2023</v>
      </c>
      <c r="C49" s="183">
        <v>2.25</v>
      </c>
      <c r="D49" s="94">
        <v>487784</v>
      </c>
      <c r="E49" s="93">
        <v>404043</v>
      </c>
      <c r="F49" s="93">
        <v>257493</v>
      </c>
      <c r="G49" s="94">
        <v>83741</v>
      </c>
      <c r="H49" s="185">
        <f>F49/E49*100</f>
        <v>63.729108040480838</v>
      </c>
      <c r="I49" s="186">
        <f>F49/D49*100</f>
        <v>52.788324340281768</v>
      </c>
    </row>
    <row r="50" spans="1:9">
      <c r="A50" s="871" t="s">
        <v>934</v>
      </c>
      <c r="B50" s="847">
        <v>2024</v>
      </c>
      <c r="C50" s="848">
        <v>2.37</v>
      </c>
      <c r="D50" s="849">
        <v>527052</v>
      </c>
      <c r="E50" s="850">
        <v>433818</v>
      </c>
      <c r="F50" s="850">
        <v>273263</v>
      </c>
      <c r="G50" s="849">
        <v>93234</v>
      </c>
      <c r="H50" s="851">
        <f t="shared" ref="H50" si="10">F50/E50*100</f>
        <v>62.990240146789667</v>
      </c>
      <c r="I50" s="852">
        <f t="shared" ref="I50" si="11">F50/D50*100</f>
        <v>51.847445792824999</v>
      </c>
    </row>
    <row r="51" spans="1:9">
      <c r="A51" s="853" t="s">
        <v>894</v>
      </c>
      <c r="B51" s="854"/>
      <c r="C51" s="855">
        <f>ROUND(AVERAGE(C46:C50),2)</f>
        <v>2.4500000000000002</v>
      </c>
      <c r="D51" s="856">
        <f t="shared" ref="D51:G51" si="12">ROUND(AVERAGE(D46:D50),2)</f>
        <v>526388.80000000005</v>
      </c>
      <c r="E51" s="856">
        <f t="shared" si="12"/>
        <v>429159.8</v>
      </c>
      <c r="F51" s="856">
        <f t="shared" si="12"/>
        <v>269751.8</v>
      </c>
      <c r="G51" s="856">
        <f t="shared" si="12"/>
        <v>97229</v>
      </c>
      <c r="H51" s="877">
        <f>F51/E51*100</f>
        <v>62.855794042219237</v>
      </c>
      <c r="I51" s="857">
        <f>F51/D51*100</f>
        <v>51.245733191891617</v>
      </c>
    </row>
    <row r="52" spans="1:9">
      <c r="G52" s="858"/>
      <c r="H52" s="878"/>
    </row>
  </sheetData>
  <sheetProtection sheet="1" objects="1" scenarios="1"/>
  <phoneticPr fontId="7"/>
  <hyperlinks>
    <hyperlink ref="B46" r:id="rId1" display="http://www.stat.go.jp/data/kakei/index.htm"/>
  </hyperlinks>
  <pageMargins left="0.78740157480314965" right="0.39370078740157483" top="0.74803149606299213" bottom="0.51181102362204722" header="0.51181102362204722" footer="0.51181102362204722"/>
  <pageSetup paperSize="9" scale="97"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NA115"/>
  <sheetViews>
    <sheetView workbookViewId="0">
      <pane xSplit="2" ySplit="4" topLeftCell="C5" activePane="bottomRight" state="frozen"/>
      <selection activeCell="E12" sqref="E12"/>
      <selection pane="topRight" activeCell="E12" sqref="E12"/>
      <selection pane="bottomLeft" activeCell="E12" sqref="E12"/>
      <selection pane="bottomRight" activeCell="C5" sqref="C5"/>
    </sheetView>
  </sheetViews>
  <sheetFormatPr defaultColWidth="9" defaultRowHeight="12"/>
  <cols>
    <col min="1" max="1" width="4.125" style="8" bestFit="1" customWidth="1"/>
    <col min="2" max="2" width="31.875" style="8" bestFit="1" customWidth="1"/>
    <col min="3" max="3" width="9.625" style="8" bestFit="1" customWidth="1"/>
    <col min="4" max="4" width="9.625" style="8" customWidth="1"/>
    <col min="5" max="5" width="9.625" style="8" bestFit="1" customWidth="1"/>
    <col min="6" max="6" width="9.125" style="8" bestFit="1" customWidth="1"/>
    <col min="7" max="7" width="9.5" style="223" bestFit="1" customWidth="1"/>
    <col min="8" max="8" width="9.5" style="303" customWidth="1"/>
    <col min="9" max="9" width="11" style="303" customWidth="1"/>
    <col min="10" max="10" width="9.5" style="305" customWidth="1"/>
    <col min="11" max="11" width="9.625" style="8" bestFit="1" customWidth="1"/>
    <col min="12" max="12" width="9.625" style="8" customWidth="1"/>
    <col min="13" max="13" width="9.625" style="8" bestFit="1" customWidth="1"/>
    <col min="14" max="14" width="9.125" style="8" bestFit="1" customWidth="1"/>
    <col min="15" max="15" width="9.5" style="223" bestFit="1" customWidth="1"/>
    <col min="16" max="16" width="9.5" style="303" customWidth="1"/>
    <col min="17" max="17" width="11" style="303" customWidth="1"/>
    <col min="18" max="18" width="9.5" style="305" customWidth="1"/>
    <col min="19" max="46" width="9.5" style="8" customWidth="1"/>
    <col min="47" max="47" width="10.5" style="8" customWidth="1"/>
    <col min="48" max="153" width="9.5" style="8" customWidth="1"/>
    <col min="154" max="154" width="10.5" style="8" customWidth="1"/>
    <col min="155" max="260" width="9.5" style="8" customWidth="1"/>
    <col min="261" max="261" width="10.5" style="8" customWidth="1"/>
    <col min="262" max="339" width="9.5" style="8" customWidth="1"/>
    <col min="340" max="340" width="12.625" style="8" bestFit="1" customWidth="1"/>
    <col min="341" max="341" width="11.75" style="8" customWidth="1"/>
    <col min="342" max="342" width="10.875" style="8" customWidth="1"/>
    <col min="343" max="343" width="12.625" style="8" bestFit="1" customWidth="1"/>
    <col min="344" max="344" width="11.75" style="8" customWidth="1"/>
    <col min="345" max="345" width="10.875" style="8" customWidth="1"/>
    <col min="346" max="346" width="9.5" style="12" customWidth="1"/>
    <col min="347" max="347" width="9.5" style="227" customWidth="1"/>
    <col min="348" max="348" width="10.25" style="8" bestFit="1" customWidth="1"/>
    <col min="349" max="349" width="9.25" style="8" bestFit="1" customWidth="1"/>
    <col min="350" max="350" width="10.125" style="8" customWidth="1"/>
    <col min="351" max="351" width="10.75" style="8" customWidth="1"/>
    <col min="352" max="352" width="11.25" style="8" customWidth="1"/>
    <col min="353" max="353" width="9.375" style="8" bestFit="1" customWidth="1"/>
    <col min="354" max="355" width="10.5" style="223" customWidth="1"/>
    <col min="356" max="356" width="9" style="8"/>
    <col min="357" max="357" width="11.625" style="8" customWidth="1"/>
    <col min="358" max="359" width="9.375" style="8" bestFit="1" customWidth="1"/>
    <col min="360" max="363" width="9.5" style="8" bestFit="1" customWidth="1"/>
    <col min="364" max="364" width="10.375" style="8" customWidth="1"/>
    <col min="365" max="365" width="10.375" style="8" bestFit="1" customWidth="1"/>
    <col min="366" max="16384" width="9" style="8"/>
  </cols>
  <sheetData>
    <row r="1" spans="1:364">
      <c r="C1" s="12" t="s">
        <v>791</v>
      </c>
      <c r="D1" s="12"/>
      <c r="K1" s="12" t="s">
        <v>792</v>
      </c>
      <c r="L1" s="12"/>
      <c r="S1" s="8" t="s">
        <v>785</v>
      </c>
      <c r="DV1" s="8" t="s">
        <v>784</v>
      </c>
      <c r="HY1" s="8" t="s">
        <v>785</v>
      </c>
      <c r="MB1" s="8" t="s">
        <v>791</v>
      </c>
      <c r="ME1" s="8" t="s">
        <v>792</v>
      </c>
      <c r="MI1" s="223" t="s">
        <v>424</v>
      </c>
      <c r="MS1" s="147" t="s">
        <v>425</v>
      </c>
      <c r="MT1" s="13"/>
      <c r="MU1" s="13"/>
      <c r="MV1" s="13"/>
      <c r="MW1" s="13"/>
      <c r="MX1" s="13"/>
      <c r="MY1" s="13"/>
      <c r="MZ1" s="13"/>
    </row>
    <row r="2" spans="1:364">
      <c r="C2" s="8" t="s">
        <v>132</v>
      </c>
      <c r="K2" s="8" t="s">
        <v>132</v>
      </c>
      <c r="S2" s="204" t="s">
        <v>156</v>
      </c>
      <c r="DV2" s="204" t="s">
        <v>156</v>
      </c>
      <c r="HY2" s="204" t="s">
        <v>213</v>
      </c>
      <c r="MB2" s="204" t="s">
        <v>173</v>
      </c>
      <c r="ME2" s="204" t="s">
        <v>173</v>
      </c>
      <c r="MI2" s="224" t="s">
        <v>102</v>
      </c>
      <c r="MJ2" s="96" t="s">
        <v>192</v>
      </c>
      <c r="MS2" s="128" t="s">
        <v>214</v>
      </c>
      <c r="MU2" s="96" t="s">
        <v>193</v>
      </c>
    </row>
    <row r="3" spans="1:364" ht="13.5" customHeight="1">
      <c r="A3" s="20"/>
      <c r="B3" s="85"/>
      <c r="C3" s="587"/>
      <c r="D3" s="587"/>
      <c r="E3" s="87"/>
      <c r="F3" s="87"/>
      <c r="G3" s="87"/>
      <c r="H3" s="310"/>
      <c r="I3" s="310"/>
      <c r="J3" s="306"/>
      <c r="K3" s="587"/>
      <c r="L3" s="587"/>
      <c r="M3" s="87"/>
      <c r="N3" s="87"/>
      <c r="O3" s="87"/>
      <c r="P3" s="310"/>
      <c r="Q3" s="310"/>
      <c r="R3" s="306"/>
      <c r="S3" s="20" t="s">
        <v>6</v>
      </c>
      <c r="T3" s="85" t="s">
        <v>8</v>
      </c>
      <c r="U3" s="85" t="s">
        <v>9</v>
      </c>
      <c r="V3" s="85" t="s">
        <v>12</v>
      </c>
      <c r="W3" s="85" t="s">
        <v>14</v>
      </c>
      <c r="X3" s="85" t="s">
        <v>39</v>
      </c>
      <c r="Y3" s="85" t="s">
        <v>41</v>
      </c>
      <c r="Z3" s="85" t="s">
        <v>79</v>
      </c>
      <c r="AA3" s="85" t="s">
        <v>80</v>
      </c>
      <c r="AB3" s="85" t="s">
        <v>81</v>
      </c>
      <c r="AC3" s="85" t="s">
        <v>82</v>
      </c>
      <c r="AD3" s="85" t="s">
        <v>225</v>
      </c>
      <c r="AE3" s="85" t="s">
        <v>226</v>
      </c>
      <c r="AF3" s="85" t="s">
        <v>227</v>
      </c>
      <c r="AG3" s="85" t="s">
        <v>229</v>
      </c>
      <c r="AH3" s="85" t="s">
        <v>230</v>
      </c>
      <c r="AI3" s="85" t="s">
        <v>231</v>
      </c>
      <c r="AJ3" s="85" t="s">
        <v>232</v>
      </c>
      <c r="AK3" s="85" t="s">
        <v>233</v>
      </c>
      <c r="AL3" s="85" t="s">
        <v>234</v>
      </c>
      <c r="AM3" s="85" t="s">
        <v>235</v>
      </c>
      <c r="AN3" s="85" t="s">
        <v>236</v>
      </c>
      <c r="AO3" s="85" t="s">
        <v>237</v>
      </c>
      <c r="AP3" s="85" t="s">
        <v>238</v>
      </c>
      <c r="AQ3" s="85" t="s">
        <v>239</v>
      </c>
      <c r="AR3" s="85" t="s">
        <v>240</v>
      </c>
      <c r="AS3" s="85" t="s">
        <v>242</v>
      </c>
      <c r="AT3" s="85" t="s">
        <v>243</v>
      </c>
      <c r="AU3" s="85" t="s">
        <v>244</v>
      </c>
      <c r="AV3" s="85" t="s">
        <v>245</v>
      </c>
      <c r="AW3" s="85" t="s">
        <v>246</v>
      </c>
      <c r="AX3" s="85" t="s">
        <v>247</v>
      </c>
      <c r="AY3" s="85" t="s">
        <v>248</v>
      </c>
      <c r="AZ3" s="85" t="s">
        <v>249</v>
      </c>
      <c r="BA3" s="85" t="s">
        <v>250</v>
      </c>
      <c r="BB3" s="85" t="s">
        <v>251</v>
      </c>
      <c r="BC3" s="85" t="s">
        <v>252</v>
      </c>
      <c r="BD3" s="85" t="s">
        <v>253</v>
      </c>
      <c r="BE3" s="85" t="s">
        <v>254</v>
      </c>
      <c r="BF3" s="85" t="s">
        <v>255</v>
      </c>
      <c r="BG3" s="85" t="s">
        <v>256</v>
      </c>
      <c r="BH3" s="85" t="s">
        <v>257</v>
      </c>
      <c r="BI3" s="85" t="s">
        <v>258</v>
      </c>
      <c r="BJ3" s="85" t="s">
        <v>259</v>
      </c>
      <c r="BK3" s="85" t="s">
        <v>261</v>
      </c>
      <c r="BL3" s="85" t="s">
        <v>263</v>
      </c>
      <c r="BM3" s="85" t="s">
        <v>265</v>
      </c>
      <c r="BN3" s="85" t="s">
        <v>267</v>
      </c>
      <c r="BO3" s="85" t="s">
        <v>268</v>
      </c>
      <c r="BP3" s="85" t="s">
        <v>269</v>
      </c>
      <c r="BQ3" s="85" t="s">
        <v>270</v>
      </c>
      <c r="BR3" s="85" t="s">
        <v>271</v>
      </c>
      <c r="BS3" s="85" t="s">
        <v>273</v>
      </c>
      <c r="BT3" s="85" t="s">
        <v>274</v>
      </c>
      <c r="BU3" s="85" t="s">
        <v>276</v>
      </c>
      <c r="BV3" s="85" t="s">
        <v>277</v>
      </c>
      <c r="BW3" s="85" t="s">
        <v>278</v>
      </c>
      <c r="BX3" s="85" t="s">
        <v>280</v>
      </c>
      <c r="BY3" s="85" t="s">
        <v>281</v>
      </c>
      <c r="BZ3" s="85" t="s">
        <v>282</v>
      </c>
      <c r="CA3" s="85" t="s">
        <v>283</v>
      </c>
      <c r="CB3" s="85" t="s">
        <v>284</v>
      </c>
      <c r="CC3" s="85" t="s">
        <v>285</v>
      </c>
      <c r="CD3" s="85" t="s">
        <v>286</v>
      </c>
      <c r="CE3" s="85" t="s">
        <v>287</v>
      </c>
      <c r="CF3" s="85" t="s">
        <v>288</v>
      </c>
      <c r="CG3" s="85" t="s">
        <v>289</v>
      </c>
      <c r="CH3" s="85" t="s">
        <v>290</v>
      </c>
      <c r="CI3" s="85" t="s">
        <v>291</v>
      </c>
      <c r="CJ3" s="85" t="s">
        <v>292</v>
      </c>
      <c r="CK3" s="85" t="s">
        <v>293</v>
      </c>
      <c r="CL3" s="85" t="s">
        <v>294</v>
      </c>
      <c r="CM3" s="85" t="s">
        <v>295</v>
      </c>
      <c r="CN3" s="85" t="s">
        <v>296</v>
      </c>
      <c r="CO3" s="85" t="s">
        <v>297</v>
      </c>
      <c r="CP3" s="85" t="s">
        <v>298</v>
      </c>
      <c r="CQ3" s="85" t="s">
        <v>300</v>
      </c>
      <c r="CR3" s="85" t="s">
        <v>301</v>
      </c>
      <c r="CS3" s="85" t="s">
        <v>302</v>
      </c>
      <c r="CT3" s="85" t="s">
        <v>303</v>
      </c>
      <c r="CU3" s="85" t="s">
        <v>304</v>
      </c>
      <c r="CV3" s="85" t="s">
        <v>305</v>
      </c>
      <c r="CW3" s="85" t="s">
        <v>307</v>
      </c>
      <c r="CX3" s="85" t="s">
        <v>309</v>
      </c>
      <c r="CY3" s="85" t="s">
        <v>310</v>
      </c>
      <c r="CZ3" s="85" t="s">
        <v>311</v>
      </c>
      <c r="DA3" s="85" t="s">
        <v>312</v>
      </c>
      <c r="DB3" s="85" t="s">
        <v>313</v>
      </c>
      <c r="DC3" s="85" t="s">
        <v>315</v>
      </c>
      <c r="DD3" s="85" t="s">
        <v>316</v>
      </c>
      <c r="DE3" s="85" t="s">
        <v>317</v>
      </c>
      <c r="DF3" s="85" t="s">
        <v>318</v>
      </c>
      <c r="DG3" s="85" t="s">
        <v>320</v>
      </c>
      <c r="DH3" s="85" t="s">
        <v>322</v>
      </c>
      <c r="DI3" s="85" t="s">
        <v>324</v>
      </c>
      <c r="DJ3" s="85" t="s">
        <v>325</v>
      </c>
      <c r="DK3" s="85" t="s">
        <v>326</v>
      </c>
      <c r="DL3" s="85" t="s">
        <v>327</v>
      </c>
      <c r="DM3" s="85" t="s">
        <v>328</v>
      </c>
      <c r="DN3" s="85" t="s">
        <v>330</v>
      </c>
      <c r="DO3" s="85" t="s">
        <v>331</v>
      </c>
      <c r="DP3" s="85" t="s">
        <v>332</v>
      </c>
      <c r="DQ3" s="85" t="s">
        <v>334</v>
      </c>
      <c r="DR3" s="85" t="s">
        <v>335</v>
      </c>
      <c r="DS3" s="68" t="s">
        <v>336</v>
      </c>
      <c r="DT3" s="68" t="s">
        <v>337</v>
      </c>
      <c r="DU3" s="68" t="s">
        <v>338</v>
      </c>
      <c r="DV3" s="20" t="s">
        <v>6</v>
      </c>
      <c r="DW3" s="85" t="s">
        <v>8</v>
      </c>
      <c r="DX3" s="85" t="s">
        <v>9</v>
      </c>
      <c r="DY3" s="85" t="s">
        <v>12</v>
      </c>
      <c r="DZ3" s="85" t="s">
        <v>14</v>
      </c>
      <c r="EA3" s="85" t="s">
        <v>39</v>
      </c>
      <c r="EB3" s="85" t="s">
        <v>41</v>
      </c>
      <c r="EC3" s="85" t="s">
        <v>79</v>
      </c>
      <c r="ED3" s="85" t="s">
        <v>80</v>
      </c>
      <c r="EE3" s="85" t="s">
        <v>81</v>
      </c>
      <c r="EF3" s="85" t="s">
        <v>82</v>
      </c>
      <c r="EG3" s="85" t="s">
        <v>225</v>
      </c>
      <c r="EH3" s="85" t="s">
        <v>226</v>
      </c>
      <c r="EI3" s="85" t="s">
        <v>227</v>
      </c>
      <c r="EJ3" s="85" t="s">
        <v>229</v>
      </c>
      <c r="EK3" s="85" t="s">
        <v>230</v>
      </c>
      <c r="EL3" s="85" t="s">
        <v>231</v>
      </c>
      <c r="EM3" s="85" t="s">
        <v>232</v>
      </c>
      <c r="EN3" s="85" t="s">
        <v>233</v>
      </c>
      <c r="EO3" s="85" t="s">
        <v>234</v>
      </c>
      <c r="EP3" s="85" t="s">
        <v>235</v>
      </c>
      <c r="EQ3" s="85" t="s">
        <v>236</v>
      </c>
      <c r="ER3" s="85" t="s">
        <v>237</v>
      </c>
      <c r="ES3" s="85" t="s">
        <v>238</v>
      </c>
      <c r="ET3" s="85" t="s">
        <v>239</v>
      </c>
      <c r="EU3" s="85" t="s">
        <v>240</v>
      </c>
      <c r="EV3" s="85" t="s">
        <v>242</v>
      </c>
      <c r="EW3" s="85" t="s">
        <v>243</v>
      </c>
      <c r="EX3" s="85" t="s">
        <v>244</v>
      </c>
      <c r="EY3" s="85" t="s">
        <v>245</v>
      </c>
      <c r="EZ3" s="85" t="s">
        <v>246</v>
      </c>
      <c r="FA3" s="85" t="s">
        <v>247</v>
      </c>
      <c r="FB3" s="85" t="s">
        <v>248</v>
      </c>
      <c r="FC3" s="85" t="s">
        <v>249</v>
      </c>
      <c r="FD3" s="85" t="s">
        <v>250</v>
      </c>
      <c r="FE3" s="85" t="s">
        <v>251</v>
      </c>
      <c r="FF3" s="85" t="s">
        <v>252</v>
      </c>
      <c r="FG3" s="85" t="s">
        <v>253</v>
      </c>
      <c r="FH3" s="85" t="s">
        <v>254</v>
      </c>
      <c r="FI3" s="85" t="s">
        <v>255</v>
      </c>
      <c r="FJ3" s="85" t="s">
        <v>256</v>
      </c>
      <c r="FK3" s="85" t="s">
        <v>257</v>
      </c>
      <c r="FL3" s="85" t="s">
        <v>258</v>
      </c>
      <c r="FM3" s="85" t="s">
        <v>259</v>
      </c>
      <c r="FN3" s="85" t="s">
        <v>261</v>
      </c>
      <c r="FO3" s="85" t="s">
        <v>263</v>
      </c>
      <c r="FP3" s="85" t="s">
        <v>265</v>
      </c>
      <c r="FQ3" s="85" t="s">
        <v>267</v>
      </c>
      <c r="FR3" s="85" t="s">
        <v>268</v>
      </c>
      <c r="FS3" s="85" t="s">
        <v>269</v>
      </c>
      <c r="FT3" s="85" t="s">
        <v>270</v>
      </c>
      <c r="FU3" s="85" t="s">
        <v>271</v>
      </c>
      <c r="FV3" s="85" t="s">
        <v>273</v>
      </c>
      <c r="FW3" s="85" t="s">
        <v>274</v>
      </c>
      <c r="FX3" s="85" t="s">
        <v>276</v>
      </c>
      <c r="FY3" s="85" t="s">
        <v>277</v>
      </c>
      <c r="FZ3" s="85" t="s">
        <v>278</v>
      </c>
      <c r="GA3" s="85" t="s">
        <v>280</v>
      </c>
      <c r="GB3" s="85" t="s">
        <v>281</v>
      </c>
      <c r="GC3" s="85" t="s">
        <v>282</v>
      </c>
      <c r="GD3" s="85" t="s">
        <v>283</v>
      </c>
      <c r="GE3" s="85" t="s">
        <v>284</v>
      </c>
      <c r="GF3" s="85" t="s">
        <v>285</v>
      </c>
      <c r="GG3" s="85" t="s">
        <v>286</v>
      </c>
      <c r="GH3" s="85" t="s">
        <v>287</v>
      </c>
      <c r="GI3" s="85" t="s">
        <v>288</v>
      </c>
      <c r="GJ3" s="85" t="s">
        <v>289</v>
      </c>
      <c r="GK3" s="85" t="s">
        <v>290</v>
      </c>
      <c r="GL3" s="85" t="s">
        <v>291</v>
      </c>
      <c r="GM3" s="85" t="s">
        <v>292</v>
      </c>
      <c r="GN3" s="85" t="s">
        <v>293</v>
      </c>
      <c r="GO3" s="85" t="s">
        <v>294</v>
      </c>
      <c r="GP3" s="85" t="s">
        <v>295</v>
      </c>
      <c r="GQ3" s="85" t="s">
        <v>296</v>
      </c>
      <c r="GR3" s="85" t="s">
        <v>297</v>
      </c>
      <c r="GS3" s="85" t="s">
        <v>298</v>
      </c>
      <c r="GT3" s="85" t="s">
        <v>300</v>
      </c>
      <c r="GU3" s="85" t="s">
        <v>301</v>
      </c>
      <c r="GV3" s="85" t="s">
        <v>302</v>
      </c>
      <c r="GW3" s="85" t="s">
        <v>303</v>
      </c>
      <c r="GX3" s="85" t="s">
        <v>304</v>
      </c>
      <c r="GY3" s="85" t="s">
        <v>305</v>
      </c>
      <c r="GZ3" s="85" t="s">
        <v>307</v>
      </c>
      <c r="HA3" s="85" t="s">
        <v>309</v>
      </c>
      <c r="HB3" s="85" t="s">
        <v>310</v>
      </c>
      <c r="HC3" s="85" t="s">
        <v>311</v>
      </c>
      <c r="HD3" s="85" t="s">
        <v>312</v>
      </c>
      <c r="HE3" s="85" t="s">
        <v>313</v>
      </c>
      <c r="HF3" s="85" t="s">
        <v>315</v>
      </c>
      <c r="HG3" s="85" t="s">
        <v>316</v>
      </c>
      <c r="HH3" s="85" t="s">
        <v>317</v>
      </c>
      <c r="HI3" s="85" t="s">
        <v>318</v>
      </c>
      <c r="HJ3" s="85" t="s">
        <v>320</v>
      </c>
      <c r="HK3" s="85" t="s">
        <v>322</v>
      </c>
      <c r="HL3" s="85" t="s">
        <v>324</v>
      </c>
      <c r="HM3" s="85" t="s">
        <v>325</v>
      </c>
      <c r="HN3" s="85" t="s">
        <v>326</v>
      </c>
      <c r="HO3" s="85" t="s">
        <v>327</v>
      </c>
      <c r="HP3" s="85" t="s">
        <v>328</v>
      </c>
      <c r="HQ3" s="85" t="s">
        <v>330</v>
      </c>
      <c r="HR3" s="85" t="s">
        <v>331</v>
      </c>
      <c r="HS3" s="85" t="s">
        <v>332</v>
      </c>
      <c r="HT3" s="85" t="s">
        <v>334</v>
      </c>
      <c r="HU3" s="85" t="s">
        <v>335</v>
      </c>
      <c r="HV3" s="68" t="s">
        <v>336</v>
      </c>
      <c r="HW3" s="68" t="s">
        <v>337</v>
      </c>
      <c r="HX3" s="68" t="s">
        <v>338</v>
      </c>
      <c r="HY3" s="20" t="s">
        <v>6</v>
      </c>
      <c r="HZ3" s="85" t="s">
        <v>8</v>
      </c>
      <c r="IA3" s="85" t="s">
        <v>9</v>
      </c>
      <c r="IB3" s="85" t="s">
        <v>12</v>
      </c>
      <c r="IC3" s="85" t="s">
        <v>14</v>
      </c>
      <c r="ID3" s="85" t="s">
        <v>39</v>
      </c>
      <c r="IE3" s="85" t="s">
        <v>41</v>
      </c>
      <c r="IF3" s="85" t="s">
        <v>79</v>
      </c>
      <c r="IG3" s="85" t="s">
        <v>80</v>
      </c>
      <c r="IH3" s="85" t="s">
        <v>81</v>
      </c>
      <c r="II3" s="85" t="s">
        <v>82</v>
      </c>
      <c r="IJ3" s="85" t="s">
        <v>225</v>
      </c>
      <c r="IK3" s="85" t="s">
        <v>226</v>
      </c>
      <c r="IL3" s="85" t="s">
        <v>227</v>
      </c>
      <c r="IM3" s="85" t="s">
        <v>229</v>
      </c>
      <c r="IN3" s="85" t="s">
        <v>230</v>
      </c>
      <c r="IO3" s="85" t="s">
        <v>231</v>
      </c>
      <c r="IP3" s="85" t="s">
        <v>232</v>
      </c>
      <c r="IQ3" s="85" t="s">
        <v>233</v>
      </c>
      <c r="IR3" s="85" t="s">
        <v>234</v>
      </c>
      <c r="IS3" s="85" t="s">
        <v>235</v>
      </c>
      <c r="IT3" s="85" t="s">
        <v>236</v>
      </c>
      <c r="IU3" s="85" t="s">
        <v>237</v>
      </c>
      <c r="IV3" s="85" t="s">
        <v>238</v>
      </c>
      <c r="IW3" s="85" t="s">
        <v>239</v>
      </c>
      <c r="IX3" s="85" t="s">
        <v>240</v>
      </c>
      <c r="IY3" s="85" t="s">
        <v>242</v>
      </c>
      <c r="IZ3" s="85" t="s">
        <v>243</v>
      </c>
      <c r="JA3" s="85" t="s">
        <v>244</v>
      </c>
      <c r="JB3" s="85" t="s">
        <v>245</v>
      </c>
      <c r="JC3" s="85" t="s">
        <v>246</v>
      </c>
      <c r="JD3" s="85" t="s">
        <v>247</v>
      </c>
      <c r="JE3" s="85" t="s">
        <v>248</v>
      </c>
      <c r="JF3" s="85" t="s">
        <v>249</v>
      </c>
      <c r="JG3" s="85" t="s">
        <v>250</v>
      </c>
      <c r="JH3" s="85" t="s">
        <v>251</v>
      </c>
      <c r="JI3" s="85" t="s">
        <v>252</v>
      </c>
      <c r="JJ3" s="85" t="s">
        <v>253</v>
      </c>
      <c r="JK3" s="85" t="s">
        <v>254</v>
      </c>
      <c r="JL3" s="85" t="s">
        <v>255</v>
      </c>
      <c r="JM3" s="85" t="s">
        <v>256</v>
      </c>
      <c r="JN3" s="85" t="s">
        <v>257</v>
      </c>
      <c r="JO3" s="85" t="s">
        <v>258</v>
      </c>
      <c r="JP3" s="85" t="s">
        <v>259</v>
      </c>
      <c r="JQ3" s="85" t="s">
        <v>261</v>
      </c>
      <c r="JR3" s="85" t="s">
        <v>263</v>
      </c>
      <c r="JS3" s="85" t="s">
        <v>265</v>
      </c>
      <c r="JT3" s="85" t="s">
        <v>267</v>
      </c>
      <c r="JU3" s="85" t="s">
        <v>268</v>
      </c>
      <c r="JV3" s="85" t="s">
        <v>269</v>
      </c>
      <c r="JW3" s="85" t="s">
        <v>270</v>
      </c>
      <c r="JX3" s="85" t="s">
        <v>271</v>
      </c>
      <c r="JY3" s="85" t="s">
        <v>273</v>
      </c>
      <c r="JZ3" s="85" t="s">
        <v>274</v>
      </c>
      <c r="KA3" s="85" t="s">
        <v>276</v>
      </c>
      <c r="KB3" s="85" t="s">
        <v>277</v>
      </c>
      <c r="KC3" s="85" t="s">
        <v>278</v>
      </c>
      <c r="KD3" s="85" t="s">
        <v>280</v>
      </c>
      <c r="KE3" s="85" t="s">
        <v>281</v>
      </c>
      <c r="KF3" s="85" t="s">
        <v>282</v>
      </c>
      <c r="KG3" s="85" t="s">
        <v>283</v>
      </c>
      <c r="KH3" s="85" t="s">
        <v>284</v>
      </c>
      <c r="KI3" s="85" t="s">
        <v>285</v>
      </c>
      <c r="KJ3" s="85" t="s">
        <v>286</v>
      </c>
      <c r="KK3" s="85" t="s">
        <v>287</v>
      </c>
      <c r="KL3" s="85" t="s">
        <v>288</v>
      </c>
      <c r="KM3" s="85" t="s">
        <v>289</v>
      </c>
      <c r="KN3" s="85" t="s">
        <v>290</v>
      </c>
      <c r="KO3" s="85" t="s">
        <v>291</v>
      </c>
      <c r="KP3" s="85" t="s">
        <v>292</v>
      </c>
      <c r="KQ3" s="85" t="s">
        <v>293</v>
      </c>
      <c r="KR3" s="85" t="s">
        <v>294</v>
      </c>
      <c r="KS3" s="85" t="s">
        <v>295</v>
      </c>
      <c r="KT3" s="85" t="s">
        <v>296</v>
      </c>
      <c r="KU3" s="85" t="s">
        <v>297</v>
      </c>
      <c r="KV3" s="85" t="s">
        <v>298</v>
      </c>
      <c r="KW3" s="85" t="s">
        <v>300</v>
      </c>
      <c r="KX3" s="85" t="s">
        <v>301</v>
      </c>
      <c r="KY3" s="85" t="s">
        <v>302</v>
      </c>
      <c r="KZ3" s="85" t="s">
        <v>303</v>
      </c>
      <c r="LA3" s="85" t="s">
        <v>304</v>
      </c>
      <c r="LB3" s="85" t="s">
        <v>305</v>
      </c>
      <c r="LC3" s="85" t="s">
        <v>307</v>
      </c>
      <c r="LD3" s="85" t="s">
        <v>309</v>
      </c>
      <c r="LE3" s="85" t="s">
        <v>310</v>
      </c>
      <c r="LF3" s="85" t="s">
        <v>311</v>
      </c>
      <c r="LG3" s="85" t="s">
        <v>312</v>
      </c>
      <c r="LH3" s="85" t="s">
        <v>313</v>
      </c>
      <c r="LI3" s="85" t="s">
        <v>315</v>
      </c>
      <c r="LJ3" s="85" t="s">
        <v>316</v>
      </c>
      <c r="LK3" s="85" t="s">
        <v>317</v>
      </c>
      <c r="LL3" s="85" t="s">
        <v>318</v>
      </c>
      <c r="LM3" s="85" t="s">
        <v>320</v>
      </c>
      <c r="LN3" s="85" t="s">
        <v>322</v>
      </c>
      <c r="LO3" s="85" t="s">
        <v>324</v>
      </c>
      <c r="LP3" s="85" t="s">
        <v>325</v>
      </c>
      <c r="LQ3" s="85" t="s">
        <v>326</v>
      </c>
      <c r="LR3" s="85" t="s">
        <v>327</v>
      </c>
      <c r="LS3" s="85" t="s">
        <v>328</v>
      </c>
      <c r="LT3" s="85" t="s">
        <v>330</v>
      </c>
      <c r="LU3" s="85" t="s">
        <v>331</v>
      </c>
      <c r="LV3" s="85" t="s">
        <v>332</v>
      </c>
      <c r="LW3" s="85" t="s">
        <v>334</v>
      </c>
      <c r="LX3" s="85" t="s">
        <v>335</v>
      </c>
      <c r="LY3" s="68" t="s">
        <v>336</v>
      </c>
      <c r="LZ3" s="68" t="s">
        <v>337</v>
      </c>
      <c r="MA3" s="68" t="s">
        <v>338</v>
      </c>
      <c r="MB3" s="20"/>
      <c r="MC3" s="86"/>
      <c r="MD3" s="86"/>
      <c r="ME3" s="20"/>
      <c r="MF3" s="86"/>
      <c r="MG3" s="86"/>
      <c r="MH3" s="45"/>
      <c r="MI3" s="225" t="s">
        <v>138</v>
      </c>
      <c r="MJ3" s="89"/>
      <c r="MK3" s="89"/>
      <c r="ML3" s="89"/>
      <c r="MM3" s="89"/>
      <c r="MN3" s="89"/>
      <c r="MO3" s="90"/>
      <c r="MP3" s="98"/>
      <c r="MQ3" s="99"/>
      <c r="MS3" s="173" t="s">
        <v>142</v>
      </c>
      <c r="MT3" s="88" t="s">
        <v>195</v>
      </c>
      <c r="MU3" s="89"/>
      <c r="MV3" s="89"/>
      <c r="MW3" s="89"/>
      <c r="MX3" s="89"/>
      <c r="MY3" s="89"/>
      <c r="MZ3" s="90"/>
    </row>
    <row r="4" spans="1:364" ht="39" customHeight="1">
      <c r="A4" s="24"/>
      <c r="B4" s="25"/>
      <c r="C4" s="588" t="s">
        <v>783</v>
      </c>
      <c r="D4" s="588" t="s">
        <v>769</v>
      </c>
      <c r="E4" s="588" t="s">
        <v>133</v>
      </c>
      <c r="F4" s="589" t="s">
        <v>134</v>
      </c>
      <c r="G4" s="244" t="s">
        <v>212</v>
      </c>
      <c r="H4" s="321" t="s">
        <v>194</v>
      </c>
      <c r="I4" s="321" t="s">
        <v>218</v>
      </c>
      <c r="J4" s="322" t="s">
        <v>222</v>
      </c>
      <c r="K4" s="588" t="s">
        <v>783</v>
      </c>
      <c r="L4" s="588" t="s">
        <v>769</v>
      </c>
      <c r="M4" s="588" t="s">
        <v>133</v>
      </c>
      <c r="N4" s="589" t="s">
        <v>134</v>
      </c>
      <c r="O4" s="244" t="s">
        <v>212</v>
      </c>
      <c r="P4" s="321" t="s">
        <v>194</v>
      </c>
      <c r="Q4" s="321" t="s">
        <v>218</v>
      </c>
      <c r="R4" s="322" t="s">
        <v>222</v>
      </c>
      <c r="S4" s="67" t="s">
        <v>0</v>
      </c>
      <c r="T4" s="68" t="s">
        <v>1</v>
      </c>
      <c r="U4" s="68" t="s">
        <v>2</v>
      </c>
      <c r="V4" s="68" t="s">
        <v>3</v>
      </c>
      <c r="W4" s="68" t="s">
        <v>4</v>
      </c>
      <c r="X4" s="68" t="s">
        <v>179</v>
      </c>
      <c r="Y4" s="68" t="s">
        <v>396</v>
      </c>
      <c r="Z4" s="68" t="s">
        <v>5</v>
      </c>
      <c r="AA4" s="68" t="s">
        <v>7</v>
      </c>
      <c r="AB4" s="68" t="s">
        <v>224</v>
      </c>
      <c r="AC4" s="68" t="s">
        <v>10</v>
      </c>
      <c r="AD4" s="68" t="s">
        <v>11</v>
      </c>
      <c r="AE4" s="68" t="s">
        <v>13</v>
      </c>
      <c r="AF4" s="68" t="s">
        <v>228</v>
      </c>
      <c r="AG4" s="68" t="s">
        <v>15</v>
      </c>
      <c r="AH4" s="68" t="s">
        <v>16</v>
      </c>
      <c r="AI4" s="68" t="s">
        <v>17</v>
      </c>
      <c r="AJ4" s="68" t="s">
        <v>180</v>
      </c>
      <c r="AK4" s="68" t="s">
        <v>18</v>
      </c>
      <c r="AL4" s="68" t="s">
        <v>181</v>
      </c>
      <c r="AM4" s="68" t="s">
        <v>397</v>
      </c>
      <c r="AN4" s="68" t="s">
        <v>398</v>
      </c>
      <c r="AO4" s="68" t="s">
        <v>19</v>
      </c>
      <c r="AP4" s="68" t="s">
        <v>20</v>
      </c>
      <c r="AQ4" s="68" t="s">
        <v>21</v>
      </c>
      <c r="AR4" s="68" t="s">
        <v>241</v>
      </c>
      <c r="AS4" s="68" t="s">
        <v>22</v>
      </c>
      <c r="AT4" s="68" t="s">
        <v>23</v>
      </c>
      <c r="AU4" s="68" t="s">
        <v>24</v>
      </c>
      <c r="AV4" s="68" t="s">
        <v>25</v>
      </c>
      <c r="AW4" s="68" t="s">
        <v>399</v>
      </c>
      <c r="AX4" s="68" t="s">
        <v>26</v>
      </c>
      <c r="AY4" s="68" t="s">
        <v>27</v>
      </c>
      <c r="AZ4" s="68" t="s">
        <v>28</v>
      </c>
      <c r="BA4" s="68" t="s">
        <v>29</v>
      </c>
      <c r="BB4" s="68" t="s">
        <v>30</v>
      </c>
      <c r="BC4" s="68" t="s">
        <v>31</v>
      </c>
      <c r="BD4" s="68" t="s">
        <v>400</v>
      </c>
      <c r="BE4" s="68" t="s">
        <v>32</v>
      </c>
      <c r="BF4" s="68" t="s">
        <v>33</v>
      </c>
      <c r="BG4" s="68" t="s">
        <v>34</v>
      </c>
      <c r="BH4" s="68" t="s">
        <v>401</v>
      </c>
      <c r="BI4" s="68" t="s">
        <v>35</v>
      </c>
      <c r="BJ4" s="68" t="s">
        <v>260</v>
      </c>
      <c r="BK4" s="68" t="s">
        <v>262</v>
      </c>
      <c r="BL4" s="68" t="s">
        <v>264</v>
      </c>
      <c r="BM4" s="68" t="s">
        <v>266</v>
      </c>
      <c r="BN4" s="68" t="s">
        <v>185</v>
      </c>
      <c r="BO4" s="68" t="s">
        <v>182</v>
      </c>
      <c r="BP4" s="68" t="s">
        <v>184</v>
      </c>
      <c r="BQ4" s="68" t="s">
        <v>183</v>
      </c>
      <c r="BR4" s="68" t="s">
        <v>272</v>
      </c>
      <c r="BS4" s="68" t="s">
        <v>402</v>
      </c>
      <c r="BT4" s="68" t="s">
        <v>275</v>
      </c>
      <c r="BU4" s="68" t="s">
        <v>36</v>
      </c>
      <c r="BV4" s="68" t="s">
        <v>37</v>
      </c>
      <c r="BW4" s="68" t="s">
        <v>279</v>
      </c>
      <c r="BX4" s="68" t="s">
        <v>38</v>
      </c>
      <c r="BY4" s="68" t="s">
        <v>40</v>
      </c>
      <c r="BZ4" s="68" t="s">
        <v>42</v>
      </c>
      <c r="CA4" s="68" t="s">
        <v>43</v>
      </c>
      <c r="CB4" s="68" t="s">
        <v>44</v>
      </c>
      <c r="CC4" s="68" t="s">
        <v>45</v>
      </c>
      <c r="CD4" s="68" t="s">
        <v>46</v>
      </c>
      <c r="CE4" s="68" t="s">
        <v>47</v>
      </c>
      <c r="CF4" s="68" t="s">
        <v>48</v>
      </c>
      <c r="CG4" s="68" t="s">
        <v>49</v>
      </c>
      <c r="CH4" s="68" t="s">
        <v>50</v>
      </c>
      <c r="CI4" s="68" t="s">
        <v>51</v>
      </c>
      <c r="CJ4" s="68" t="s">
        <v>52</v>
      </c>
      <c r="CK4" s="68" t="s">
        <v>53</v>
      </c>
      <c r="CL4" s="68" t="s">
        <v>54</v>
      </c>
      <c r="CM4" s="68" t="s">
        <v>55</v>
      </c>
      <c r="CN4" s="68" t="s">
        <v>56</v>
      </c>
      <c r="CO4" s="68" t="s">
        <v>57</v>
      </c>
      <c r="CP4" s="68" t="s">
        <v>299</v>
      </c>
      <c r="CQ4" s="68" t="s">
        <v>58</v>
      </c>
      <c r="CR4" s="68" t="s">
        <v>59</v>
      </c>
      <c r="CS4" s="68" t="s">
        <v>60</v>
      </c>
      <c r="CT4" s="68" t="s">
        <v>186</v>
      </c>
      <c r="CU4" s="68" t="s">
        <v>61</v>
      </c>
      <c r="CV4" s="68" t="s">
        <v>306</v>
      </c>
      <c r="CW4" s="68" t="s">
        <v>308</v>
      </c>
      <c r="CX4" s="68" t="s">
        <v>62</v>
      </c>
      <c r="CY4" s="68" t="s">
        <v>63</v>
      </c>
      <c r="CZ4" s="68" t="s">
        <v>187</v>
      </c>
      <c r="DA4" s="68" t="s">
        <v>188</v>
      </c>
      <c r="DB4" s="68" t="s">
        <v>314</v>
      </c>
      <c r="DC4" s="68" t="s">
        <v>64</v>
      </c>
      <c r="DD4" s="68" t="s">
        <v>65</v>
      </c>
      <c r="DE4" s="68" t="s">
        <v>66</v>
      </c>
      <c r="DF4" s="68" t="s">
        <v>319</v>
      </c>
      <c r="DG4" s="68" t="s">
        <v>321</v>
      </c>
      <c r="DH4" s="68" t="s">
        <v>323</v>
      </c>
      <c r="DI4" s="68" t="s">
        <v>67</v>
      </c>
      <c r="DJ4" s="68" t="s">
        <v>403</v>
      </c>
      <c r="DK4" s="68" t="s">
        <v>68</v>
      </c>
      <c r="DL4" s="68" t="s">
        <v>189</v>
      </c>
      <c r="DM4" s="68" t="s">
        <v>329</v>
      </c>
      <c r="DN4" s="68" t="s">
        <v>69</v>
      </c>
      <c r="DO4" s="68" t="s">
        <v>190</v>
      </c>
      <c r="DP4" s="68" t="s">
        <v>333</v>
      </c>
      <c r="DQ4" s="68" t="s">
        <v>191</v>
      </c>
      <c r="DR4" s="68" t="s">
        <v>70</v>
      </c>
      <c r="DS4" s="25" t="s">
        <v>71</v>
      </c>
      <c r="DT4" s="25" t="s">
        <v>72</v>
      </c>
      <c r="DU4" s="25" t="s">
        <v>73</v>
      </c>
      <c r="DV4" s="67" t="s">
        <v>0</v>
      </c>
      <c r="DW4" s="68" t="s">
        <v>1</v>
      </c>
      <c r="DX4" s="68" t="s">
        <v>2</v>
      </c>
      <c r="DY4" s="68" t="s">
        <v>3</v>
      </c>
      <c r="DZ4" s="68" t="s">
        <v>4</v>
      </c>
      <c r="EA4" s="68" t="s">
        <v>179</v>
      </c>
      <c r="EB4" s="68" t="s">
        <v>396</v>
      </c>
      <c r="EC4" s="68" t="s">
        <v>5</v>
      </c>
      <c r="ED4" s="68" t="s">
        <v>7</v>
      </c>
      <c r="EE4" s="68" t="s">
        <v>224</v>
      </c>
      <c r="EF4" s="68" t="s">
        <v>10</v>
      </c>
      <c r="EG4" s="68" t="s">
        <v>11</v>
      </c>
      <c r="EH4" s="68" t="s">
        <v>13</v>
      </c>
      <c r="EI4" s="68" t="s">
        <v>228</v>
      </c>
      <c r="EJ4" s="68" t="s">
        <v>15</v>
      </c>
      <c r="EK4" s="68" t="s">
        <v>16</v>
      </c>
      <c r="EL4" s="68" t="s">
        <v>17</v>
      </c>
      <c r="EM4" s="68" t="s">
        <v>180</v>
      </c>
      <c r="EN4" s="68" t="s">
        <v>18</v>
      </c>
      <c r="EO4" s="68" t="s">
        <v>181</v>
      </c>
      <c r="EP4" s="68" t="s">
        <v>397</v>
      </c>
      <c r="EQ4" s="68" t="s">
        <v>398</v>
      </c>
      <c r="ER4" s="68" t="s">
        <v>19</v>
      </c>
      <c r="ES4" s="68" t="s">
        <v>20</v>
      </c>
      <c r="ET4" s="68" t="s">
        <v>21</v>
      </c>
      <c r="EU4" s="68" t="s">
        <v>241</v>
      </c>
      <c r="EV4" s="68" t="s">
        <v>22</v>
      </c>
      <c r="EW4" s="68" t="s">
        <v>23</v>
      </c>
      <c r="EX4" s="68" t="s">
        <v>24</v>
      </c>
      <c r="EY4" s="68" t="s">
        <v>25</v>
      </c>
      <c r="EZ4" s="68" t="s">
        <v>399</v>
      </c>
      <c r="FA4" s="68" t="s">
        <v>26</v>
      </c>
      <c r="FB4" s="68" t="s">
        <v>27</v>
      </c>
      <c r="FC4" s="68" t="s">
        <v>28</v>
      </c>
      <c r="FD4" s="68" t="s">
        <v>29</v>
      </c>
      <c r="FE4" s="68" t="s">
        <v>30</v>
      </c>
      <c r="FF4" s="68" t="s">
        <v>31</v>
      </c>
      <c r="FG4" s="68" t="s">
        <v>400</v>
      </c>
      <c r="FH4" s="68" t="s">
        <v>32</v>
      </c>
      <c r="FI4" s="68" t="s">
        <v>33</v>
      </c>
      <c r="FJ4" s="68" t="s">
        <v>34</v>
      </c>
      <c r="FK4" s="68" t="s">
        <v>401</v>
      </c>
      <c r="FL4" s="68" t="s">
        <v>35</v>
      </c>
      <c r="FM4" s="68" t="s">
        <v>260</v>
      </c>
      <c r="FN4" s="68" t="s">
        <v>262</v>
      </c>
      <c r="FO4" s="68" t="s">
        <v>264</v>
      </c>
      <c r="FP4" s="68" t="s">
        <v>266</v>
      </c>
      <c r="FQ4" s="68" t="s">
        <v>185</v>
      </c>
      <c r="FR4" s="68" t="s">
        <v>182</v>
      </c>
      <c r="FS4" s="68" t="s">
        <v>184</v>
      </c>
      <c r="FT4" s="68" t="s">
        <v>183</v>
      </c>
      <c r="FU4" s="68" t="s">
        <v>272</v>
      </c>
      <c r="FV4" s="68" t="s">
        <v>402</v>
      </c>
      <c r="FW4" s="68" t="s">
        <v>275</v>
      </c>
      <c r="FX4" s="68" t="s">
        <v>36</v>
      </c>
      <c r="FY4" s="68" t="s">
        <v>37</v>
      </c>
      <c r="FZ4" s="68" t="s">
        <v>279</v>
      </c>
      <c r="GA4" s="68" t="s">
        <v>38</v>
      </c>
      <c r="GB4" s="68" t="s">
        <v>40</v>
      </c>
      <c r="GC4" s="68" t="s">
        <v>42</v>
      </c>
      <c r="GD4" s="68" t="s">
        <v>43</v>
      </c>
      <c r="GE4" s="68" t="s">
        <v>44</v>
      </c>
      <c r="GF4" s="68" t="s">
        <v>45</v>
      </c>
      <c r="GG4" s="68" t="s">
        <v>46</v>
      </c>
      <c r="GH4" s="68" t="s">
        <v>47</v>
      </c>
      <c r="GI4" s="68" t="s">
        <v>48</v>
      </c>
      <c r="GJ4" s="68" t="s">
        <v>49</v>
      </c>
      <c r="GK4" s="68" t="s">
        <v>50</v>
      </c>
      <c r="GL4" s="68" t="s">
        <v>51</v>
      </c>
      <c r="GM4" s="68" t="s">
        <v>52</v>
      </c>
      <c r="GN4" s="68" t="s">
        <v>53</v>
      </c>
      <c r="GO4" s="68" t="s">
        <v>54</v>
      </c>
      <c r="GP4" s="68" t="s">
        <v>55</v>
      </c>
      <c r="GQ4" s="68" t="s">
        <v>56</v>
      </c>
      <c r="GR4" s="68" t="s">
        <v>57</v>
      </c>
      <c r="GS4" s="68" t="s">
        <v>299</v>
      </c>
      <c r="GT4" s="68" t="s">
        <v>58</v>
      </c>
      <c r="GU4" s="68" t="s">
        <v>59</v>
      </c>
      <c r="GV4" s="68" t="s">
        <v>60</v>
      </c>
      <c r="GW4" s="68" t="s">
        <v>186</v>
      </c>
      <c r="GX4" s="68" t="s">
        <v>61</v>
      </c>
      <c r="GY4" s="68" t="s">
        <v>306</v>
      </c>
      <c r="GZ4" s="68" t="s">
        <v>308</v>
      </c>
      <c r="HA4" s="68" t="s">
        <v>62</v>
      </c>
      <c r="HB4" s="68" t="s">
        <v>63</v>
      </c>
      <c r="HC4" s="68" t="s">
        <v>187</v>
      </c>
      <c r="HD4" s="68" t="s">
        <v>188</v>
      </c>
      <c r="HE4" s="68" t="s">
        <v>314</v>
      </c>
      <c r="HF4" s="68" t="s">
        <v>64</v>
      </c>
      <c r="HG4" s="68" t="s">
        <v>65</v>
      </c>
      <c r="HH4" s="68" t="s">
        <v>66</v>
      </c>
      <c r="HI4" s="68" t="s">
        <v>319</v>
      </c>
      <c r="HJ4" s="68" t="s">
        <v>321</v>
      </c>
      <c r="HK4" s="68" t="s">
        <v>323</v>
      </c>
      <c r="HL4" s="68" t="s">
        <v>67</v>
      </c>
      <c r="HM4" s="68" t="s">
        <v>403</v>
      </c>
      <c r="HN4" s="68" t="s">
        <v>68</v>
      </c>
      <c r="HO4" s="68" t="s">
        <v>189</v>
      </c>
      <c r="HP4" s="68" t="s">
        <v>329</v>
      </c>
      <c r="HQ4" s="68" t="s">
        <v>69</v>
      </c>
      <c r="HR4" s="68" t="s">
        <v>190</v>
      </c>
      <c r="HS4" s="68" t="s">
        <v>333</v>
      </c>
      <c r="HT4" s="68" t="s">
        <v>191</v>
      </c>
      <c r="HU4" s="68" t="s">
        <v>70</v>
      </c>
      <c r="HV4" s="25" t="s">
        <v>71</v>
      </c>
      <c r="HW4" s="25" t="s">
        <v>72</v>
      </c>
      <c r="HX4" s="25" t="s">
        <v>73</v>
      </c>
      <c r="HY4" s="67" t="s">
        <v>0</v>
      </c>
      <c r="HZ4" s="68" t="s">
        <v>1</v>
      </c>
      <c r="IA4" s="68" t="s">
        <v>2</v>
      </c>
      <c r="IB4" s="68" t="s">
        <v>3</v>
      </c>
      <c r="IC4" s="68" t="s">
        <v>4</v>
      </c>
      <c r="ID4" s="68" t="s">
        <v>179</v>
      </c>
      <c r="IE4" s="68" t="s">
        <v>396</v>
      </c>
      <c r="IF4" s="68" t="s">
        <v>5</v>
      </c>
      <c r="IG4" s="68" t="s">
        <v>7</v>
      </c>
      <c r="IH4" s="68" t="s">
        <v>224</v>
      </c>
      <c r="II4" s="68" t="s">
        <v>10</v>
      </c>
      <c r="IJ4" s="68" t="s">
        <v>11</v>
      </c>
      <c r="IK4" s="68" t="s">
        <v>13</v>
      </c>
      <c r="IL4" s="68" t="s">
        <v>228</v>
      </c>
      <c r="IM4" s="68" t="s">
        <v>15</v>
      </c>
      <c r="IN4" s="68" t="s">
        <v>16</v>
      </c>
      <c r="IO4" s="68" t="s">
        <v>17</v>
      </c>
      <c r="IP4" s="68" t="s">
        <v>180</v>
      </c>
      <c r="IQ4" s="68" t="s">
        <v>18</v>
      </c>
      <c r="IR4" s="68" t="s">
        <v>181</v>
      </c>
      <c r="IS4" s="68" t="s">
        <v>397</v>
      </c>
      <c r="IT4" s="68" t="s">
        <v>398</v>
      </c>
      <c r="IU4" s="68" t="s">
        <v>19</v>
      </c>
      <c r="IV4" s="68" t="s">
        <v>20</v>
      </c>
      <c r="IW4" s="68" t="s">
        <v>21</v>
      </c>
      <c r="IX4" s="68" t="s">
        <v>241</v>
      </c>
      <c r="IY4" s="68" t="s">
        <v>22</v>
      </c>
      <c r="IZ4" s="68" t="s">
        <v>23</v>
      </c>
      <c r="JA4" s="68" t="s">
        <v>24</v>
      </c>
      <c r="JB4" s="68" t="s">
        <v>25</v>
      </c>
      <c r="JC4" s="68" t="s">
        <v>399</v>
      </c>
      <c r="JD4" s="68" t="s">
        <v>26</v>
      </c>
      <c r="JE4" s="68" t="s">
        <v>27</v>
      </c>
      <c r="JF4" s="68" t="s">
        <v>28</v>
      </c>
      <c r="JG4" s="68" t="s">
        <v>29</v>
      </c>
      <c r="JH4" s="68" t="s">
        <v>30</v>
      </c>
      <c r="JI4" s="68" t="s">
        <v>31</v>
      </c>
      <c r="JJ4" s="68" t="s">
        <v>400</v>
      </c>
      <c r="JK4" s="68" t="s">
        <v>32</v>
      </c>
      <c r="JL4" s="68" t="s">
        <v>33</v>
      </c>
      <c r="JM4" s="68" t="s">
        <v>34</v>
      </c>
      <c r="JN4" s="68" t="s">
        <v>401</v>
      </c>
      <c r="JO4" s="68" t="s">
        <v>35</v>
      </c>
      <c r="JP4" s="68" t="s">
        <v>260</v>
      </c>
      <c r="JQ4" s="68" t="s">
        <v>262</v>
      </c>
      <c r="JR4" s="68" t="s">
        <v>264</v>
      </c>
      <c r="JS4" s="68" t="s">
        <v>266</v>
      </c>
      <c r="JT4" s="68" t="s">
        <v>185</v>
      </c>
      <c r="JU4" s="68" t="s">
        <v>182</v>
      </c>
      <c r="JV4" s="68" t="s">
        <v>184</v>
      </c>
      <c r="JW4" s="68" t="s">
        <v>183</v>
      </c>
      <c r="JX4" s="68" t="s">
        <v>272</v>
      </c>
      <c r="JY4" s="68" t="s">
        <v>402</v>
      </c>
      <c r="JZ4" s="68" t="s">
        <v>275</v>
      </c>
      <c r="KA4" s="68" t="s">
        <v>36</v>
      </c>
      <c r="KB4" s="68" t="s">
        <v>37</v>
      </c>
      <c r="KC4" s="68" t="s">
        <v>279</v>
      </c>
      <c r="KD4" s="68" t="s">
        <v>38</v>
      </c>
      <c r="KE4" s="68" t="s">
        <v>40</v>
      </c>
      <c r="KF4" s="68" t="s">
        <v>42</v>
      </c>
      <c r="KG4" s="68" t="s">
        <v>43</v>
      </c>
      <c r="KH4" s="68" t="s">
        <v>44</v>
      </c>
      <c r="KI4" s="68" t="s">
        <v>45</v>
      </c>
      <c r="KJ4" s="68" t="s">
        <v>46</v>
      </c>
      <c r="KK4" s="68" t="s">
        <v>47</v>
      </c>
      <c r="KL4" s="68" t="s">
        <v>48</v>
      </c>
      <c r="KM4" s="68" t="s">
        <v>49</v>
      </c>
      <c r="KN4" s="68" t="s">
        <v>50</v>
      </c>
      <c r="KO4" s="68" t="s">
        <v>51</v>
      </c>
      <c r="KP4" s="68" t="s">
        <v>52</v>
      </c>
      <c r="KQ4" s="68" t="s">
        <v>53</v>
      </c>
      <c r="KR4" s="68" t="s">
        <v>54</v>
      </c>
      <c r="KS4" s="68" t="s">
        <v>55</v>
      </c>
      <c r="KT4" s="68" t="s">
        <v>56</v>
      </c>
      <c r="KU4" s="68" t="s">
        <v>57</v>
      </c>
      <c r="KV4" s="68" t="s">
        <v>299</v>
      </c>
      <c r="KW4" s="68" t="s">
        <v>58</v>
      </c>
      <c r="KX4" s="68" t="s">
        <v>59</v>
      </c>
      <c r="KY4" s="68" t="s">
        <v>60</v>
      </c>
      <c r="KZ4" s="68" t="s">
        <v>186</v>
      </c>
      <c r="LA4" s="68" t="s">
        <v>61</v>
      </c>
      <c r="LB4" s="68" t="s">
        <v>306</v>
      </c>
      <c r="LC4" s="68" t="s">
        <v>308</v>
      </c>
      <c r="LD4" s="68" t="s">
        <v>62</v>
      </c>
      <c r="LE4" s="68" t="s">
        <v>63</v>
      </c>
      <c r="LF4" s="68" t="s">
        <v>187</v>
      </c>
      <c r="LG4" s="68" t="s">
        <v>188</v>
      </c>
      <c r="LH4" s="68" t="s">
        <v>314</v>
      </c>
      <c r="LI4" s="68" t="s">
        <v>64</v>
      </c>
      <c r="LJ4" s="68" t="s">
        <v>65</v>
      </c>
      <c r="LK4" s="68" t="s">
        <v>66</v>
      </c>
      <c r="LL4" s="68" t="s">
        <v>319</v>
      </c>
      <c r="LM4" s="68" t="s">
        <v>321</v>
      </c>
      <c r="LN4" s="68" t="s">
        <v>323</v>
      </c>
      <c r="LO4" s="68" t="s">
        <v>67</v>
      </c>
      <c r="LP4" s="68" t="s">
        <v>403</v>
      </c>
      <c r="LQ4" s="68" t="s">
        <v>68</v>
      </c>
      <c r="LR4" s="68" t="s">
        <v>189</v>
      </c>
      <c r="LS4" s="68" t="s">
        <v>329</v>
      </c>
      <c r="LT4" s="68" t="s">
        <v>69</v>
      </c>
      <c r="LU4" s="68" t="s">
        <v>190</v>
      </c>
      <c r="LV4" s="68" t="s">
        <v>333</v>
      </c>
      <c r="LW4" s="68" t="s">
        <v>191</v>
      </c>
      <c r="LX4" s="68" t="s">
        <v>70</v>
      </c>
      <c r="LY4" s="25" t="s">
        <v>71</v>
      </c>
      <c r="LZ4" s="25" t="s">
        <v>72</v>
      </c>
      <c r="MA4" s="25" t="s">
        <v>73</v>
      </c>
      <c r="MB4" s="120" t="s">
        <v>380</v>
      </c>
      <c r="MC4" s="119" t="s">
        <v>786</v>
      </c>
      <c r="MD4" s="119" t="s">
        <v>787</v>
      </c>
      <c r="ME4" s="120" t="s">
        <v>380</v>
      </c>
      <c r="MF4" s="119" t="s">
        <v>177</v>
      </c>
      <c r="MG4" s="119" t="s">
        <v>787</v>
      </c>
      <c r="MH4" s="45"/>
      <c r="MI4" s="323" t="s">
        <v>139</v>
      </c>
      <c r="MJ4" s="324" t="s">
        <v>386</v>
      </c>
      <c r="MK4" s="325" t="s">
        <v>220</v>
      </c>
      <c r="ML4" s="326" t="s">
        <v>83</v>
      </c>
      <c r="MM4" s="327" t="s">
        <v>84</v>
      </c>
      <c r="MN4" s="327" t="s">
        <v>85</v>
      </c>
      <c r="MO4" s="328" t="s">
        <v>78</v>
      </c>
      <c r="MP4" s="101" t="s">
        <v>140</v>
      </c>
      <c r="MQ4" s="329" t="s">
        <v>387</v>
      </c>
      <c r="MS4" s="320" t="s">
        <v>379</v>
      </c>
      <c r="MT4" s="167" t="s">
        <v>143</v>
      </c>
      <c r="MU4" s="167" t="s">
        <v>144</v>
      </c>
      <c r="MV4" s="167" t="s">
        <v>145</v>
      </c>
      <c r="MW4" s="167" t="s">
        <v>146</v>
      </c>
      <c r="MX4" s="167" t="s">
        <v>147</v>
      </c>
      <c r="MY4" s="167" t="s">
        <v>383</v>
      </c>
      <c r="MZ4" s="167" t="s">
        <v>148</v>
      </c>
    </row>
    <row r="5" spans="1:364">
      <c r="A5" s="20" t="s">
        <v>6</v>
      </c>
      <c r="B5" s="85" t="s">
        <v>0</v>
      </c>
      <c r="C5" s="590">
        <f>IFERROR(1-('生産者価格評価表（107部門）（山形県２）'!DS4/'生産者価格評価表（107部門）（山形県２）'!DO4*-1),0)</f>
        <v>0.62377431397899441</v>
      </c>
      <c r="D5" s="590">
        <f t="array" ref="D5:D111">TRANSPOSE('生産者価格評価表（107部門）（山形県２）'!C122:DE122)</f>
        <v>0.43550556740472501</v>
      </c>
      <c r="E5" s="79">
        <f t="array" ref="E5:E111">TRANSPOSE('生産者価格評価表（107部門）（山形県２）'!C123:DE123)</f>
        <v>0.56449443259527499</v>
      </c>
      <c r="F5" s="79">
        <f t="array" ref="F5:F111">TRANSPOSE('生産者価格評価表（107部門）（山形県２）'!C124:DE124)</f>
        <v>9.0970932879143582E-2</v>
      </c>
      <c r="G5" s="240">
        <f>'生産者価格評価表（107部門）（山形県２）'!DH4/'生産者価格評価表（107部門）（山形県２）'!DH$111</f>
        <v>8.6513854758071343E-3</v>
      </c>
      <c r="H5" s="311">
        <f>'生産者価格評価表（107部門）（山形県２）'!DH4</f>
        <v>20419</v>
      </c>
      <c r="I5" s="311">
        <f>H5</f>
        <v>20419</v>
      </c>
      <c r="J5" s="313">
        <f>I5/$I$112</f>
        <v>1.1061986455174819E-2</v>
      </c>
      <c r="K5" s="590">
        <f>1-('生産者価格評価表（107部門） (山形県)'!DS4/'生産者価格評価表（107部門） (山形県)'!DO4*-1)</f>
        <v>0.62377431397899441</v>
      </c>
      <c r="L5" s="590">
        <f t="array" ref="L5:L111">TRANSPOSE('生産者価格評価表（107部門） (山形県)'!C122:DE122)</f>
        <v>0.43550556740472501</v>
      </c>
      <c r="M5" s="79">
        <f t="array" ref="M5:M111">TRANSPOSE('生産者価格評価表（107部門） (山形県)'!C123:DE123)</f>
        <v>0.56449443259527499</v>
      </c>
      <c r="N5" s="79">
        <f t="array" ref="N5:N111">TRANSPOSE('生産者価格評価表（107部門） (山形県)'!C124:DE124)</f>
        <v>9.0970932879143582E-2</v>
      </c>
      <c r="O5" s="240">
        <f>'生産者価格評価表（107部門） (山形県)'!DH4/'生産者価格評価表（107部門） (山形県)'!DH$111</f>
        <v>8.6513854758071343E-3</v>
      </c>
      <c r="P5" s="815">
        <f>'生産者価格評価表（107部門） (山形県)'!DH4</f>
        <v>20419</v>
      </c>
      <c r="Q5" s="311">
        <f>P5</f>
        <v>20419</v>
      </c>
      <c r="R5" s="313">
        <f t="shared" ref="R5:R36" si="0">Q5/$Q$112</f>
        <v>1.1061986455174819E-2</v>
      </c>
      <c r="S5" s="821">
        <f>'生産者価格評価表（107部門）（山形県２）'!C4/'生産者価格評価表（107部門）（山形県２）'!C$120</f>
        <v>1.7635655941037168E-2</v>
      </c>
      <c r="T5" s="822">
        <f>'生産者価格評価表（107部門）（山形県２）'!D4/'生産者価格評価表（107部門）（山形県２）'!D$120</f>
        <v>8.4312930685042559E-2</v>
      </c>
      <c r="U5" s="822">
        <f>'生産者価格評価表（107部門）（山形県２）'!E4/'生産者価格評価表（107部門）（山形県２）'!E$120</f>
        <v>8.9032013638946778E-3</v>
      </c>
      <c r="V5" s="822">
        <f>'生産者価格評価表（107部門）（山形県２）'!F4/'生産者価格評価表（107部門）（山形県２）'!F$120</f>
        <v>2.7329350451252067E-3</v>
      </c>
      <c r="W5" s="822">
        <f>'生産者価格評価表（107部門）（山形県２）'!G4/'生産者価格評価表（107部門）（山形県２）'!G$120</f>
        <v>0</v>
      </c>
      <c r="X5" s="822">
        <f>'生産者価格評価表（107部門）（山形県２）'!H4/'生産者価格評価表（107部門）（山形県２）'!H$120</f>
        <v>0</v>
      </c>
      <c r="Y5" s="822">
        <f>'生産者価格評価表（107部門）（山形県２）'!I4/'生産者価格評価表（107部門）（山形県２）'!I$120</f>
        <v>0</v>
      </c>
      <c r="Z5" s="822">
        <f>'生産者価格評価表（107部門）（山形県２）'!J4/'生産者価格評価表（107部門）（山形県２）'!J$120</f>
        <v>0.10556930431287942</v>
      </c>
      <c r="AA5" s="822">
        <f>'生産者価格評価表（107部門）（山形県２）'!K4/'生産者価格評価表（107部門）（山形県２）'!K$120</f>
        <v>1.474548702770445E-2</v>
      </c>
      <c r="AB5" s="822">
        <f>'生産者価格評価表（107部門）（山形県２）'!L4/'生産者価格評価表（107部門）（山形県２）'!L$120</f>
        <v>2.9126213592233011E-2</v>
      </c>
      <c r="AC5" s="822" t="e">
        <f>'生産者価格評価表（107部門）（山形県２）'!M4/'生産者価格評価表（107部門）（山形県２）'!M$120</f>
        <v>#DIV/0!</v>
      </c>
      <c r="AD5" s="822">
        <f>'生産者価格評価表（107部門）（山形県２）'!N4/'生産者価格評価表（107部門）（山形県２）'!N$120</f>
        <v>3.113842065930416E-2</v>
      </c>
      <c r="AE5" s="822">
        <f>'生産者価格評価表（107部門）（山形県２）'!O4/'生産者価格評価表（107部門）（山形県２）'!O$120</f>
        <v>1.0344482386572195E-3</v>
      </c>
      <c r="AF5" s="822">
        <f>'生産者価格評価表（107部門）（山形県２）'!P4/'生産者価格評価表（107部門）（山形県２）'!P$120</f>
        <v>6.0986765871805816E-5</v>
      </c>
      <c r="AG5" s="822">
        <f>'生産者価格評価表（107部門）（山形県２）'!Q4/'生産者価格評価表（107部門）（山形県２）'!Q$120</f>
        <v>0</v>
      </c>
      <c r="AH5" s="822">
        <f>'生産者価格評価表（107部門）（山形県２）'!R4/'生産者価格評価表（107部門）（山形県２）'!R$120</f>
        <v>0</v>
      </c>
      <c r="AI5" s="822">
        <f>'生産者価格評価表（107部門）（山形県２）'!S4/'生産者価格評価表（107部門）（山形県２）'!S$120</f>
        <v>3.2651995036896753E-5</v>
      </c>
      <c r="AJ5" s="822">
        <f>'生産者価格評価表（107部門）（山形県２）'!T4/'生産者価格評価表（107部門）（山形県２）'!T$120</f>
        <v>0</v>
      </c>
      <c r="AK5" s="822" t="e">
        <f>'生産者価格評価表（107部門）（山形県２）'!U4/'生産者価格評価表（107部門）（山形県２）'!U$120</f>
        <v>#DIV/0!</v>
      </c>
      <c r="AL5" s="822">
        <f>'生産者価格評価表（107部門）（山形県２）'!V4/'生産者価格評価表（107部門）（山形県２）'!V$120</f>
        <v>0</v>
      </c>
      <c r="AM5" s="822" t="e">
        <f>'生産者価格評価表（107部門）（山形県２）'!W4/'生産者価格評価表（107部門）（山形県２）'!W$120</f>
        <v>#DIV/0!</v>
      </c>
      <c r="AN5" s="822">
        <f>'生産者価格評価表（107部門）（山形県２）'!X4/'生産者価格評価表（107部門）（山形県２）'!X$120</f>
        <v>0</v>
      </c>
      <c r="AO5" s="822" t="e">
        <f>'生産者価格評価表（107部門）（山形県２）'!Y4/'生産者価格評価表（107部門）（山形県２）'!Y$120</f>
        <v>#DIV/0!</v>
      </c>
      <c r="AP5" s="822" t="e">
        <f>'生産者価格評価表（107部門）（山形県２）'!Z4/'生産者価格評価表（107部門）（山形県２）'!Z$120</f>
        <v>#DIV/0!</v>
      </c>
      <c r="AQ5" s="822">
        <f>'生産者価格評価表（107部門）（山形県２）'!AA4/'生産者価格評価表（107部門）（山形県２）'!AA$120</f>
        <v>4.931237436913421E-3</v>
      </c>
      <c r="AR5" s="822">
        <f>'生産者価格評価表（107部門）（山形県２）'!AB4/'生産者価格評価表（107部門）（山形県２）'!AB$120</f>
        <v>1.2146354225062599E-3</v>
      </c>
      <c r="AS5" s="822">
        <f>'生産者価格評価表（107部門）（山形県２）'!AC4/'生産者価格評価表（107部門）（山形県２）'!AC$120</f>
        <v>0</v>
      </c>
      <c r="AT5" s="822">
        <f>'生産者価格評価表（107部門）（山形県２）'!AD4/'生産者価格評価表（107部門）（山形県２）'!AD$120</f>
        <v>0</v>
      </c>
      <c r="AU5" s="822">
        <f>'生産者価格評価表（107部門）（山形県２）'!AE4/'生産者価格評価表（107部門）（山形県２）'!AE$120</f>
        <v>0</v>
      </c>
      <c r="AV5" s="822">
        <f>'生産者価格評価表（107部門）（山形県２）'!AF4/'生産者価格評価表（107部門）（山形県２）'!AF$120</f>
        <v>1.1182108626198083E-2</v>
      </c>
      <c r="AW5" s="822">
        <f>'生産者価格評価表（107部門）（山形県２）'!AG4/'生産者価格評価表（107部門）（山形県２）'!AG$120</f>
        <v>0</v>
      </c>
      <c r="AX5" s="822">
        <f>'生産者価格評価表（107部門）（山形県２）'!AH4/'生産者価格評価表（107部門）（山形県２）'!AH$120</f>
        <v>0</v>
      </c>
      <c r="AY5" s="822">
        <f>'生産者価格評価表（107部門）（山形県２）'!AI4/'生産者価格評価表（107部門）（山形県２）'!AI$120</f>
        <v>0</v>
      </c>
      <c r="AZ5" s="822">
        <f>'生産者価格評価表（107部門）（山形県２）'!AJ4/'生産者価格評価表（107部門）（山形県２）'!AJ$120</f>
        <v>0</v>
      </c>
      <c r="BA5" s="822">
        <f>'生産者価格評価表（107部門）（山形県２）'!AK4/'生産者価格評価表（107部門）（山形県２）'!AK$120</f>
        <v>0</v>
      </c>
      <c r="BB5" s="822">
        <f>'生産者価格評価表（107部門）（山形県２）'!AL4/'生産者価格評価表（107部門）（山形県２）'!AL$120</f>
        <v>0</v>
      </c>
      <c r="BC5" s="822">
        <f>'生産者価格評価表（107部門）（山形県２）'!AM4/'生産者価格評価表（107部門）（山形県２）'!AM$120</f>
        <v>0</v>
      </c>
      <c r="BD5" s="822">
        <f>'生産者価格評価表（107部門）（山形県２）'!AN4/'生産者価格評価表（107部門）（山形県２）'!AN$120</f>
        <v>0</v>
      </c>
      <c r="BE5" s="822">
        <f>'生産者価格評価表（107部門）（山形県２）'!AO4/'生産者価格評価表（107部門）（山形県２）'!AO$120</f>
        <v>0</v>
      </c>
      <c r="BF5" s="822">
        <f>'生産者価格評価表（107部門）（山形県２）'!AP4/'生産者価格評価表（107部門）（山形県２）'!AP$120</f>
        <v>0</v>
      </c>
      <c r="BG5" s="822">
        <f>'生産者価格評価表（107部門）（山形県２）'!AQ4/'生産者価格評価表（107部門）（山形県２）'!AQ$120</f>
        <v>5.5715479617420375E-5</v>
      </c>
      <c r="BH5" s="822">
        <f>'生産者価格評価表（107部門）（山形県２）'!AR4/'生産者価格評価表（107部門）（山形県２）'!AR$120</f>
        <v>0</v>
      </c>
      <c r="BI5" s="822">
        <f>'生産者価格評価表（107部門）（山形県２）'!AS4/'生産者価格評価表（107部門）（山形県２）'!AS$120</f>
        <v>0</v>
      </c>
      <c r="BJ5" s="822">
        <f>'生産者価格評価表（107部門）（山形県２）'!AT4/'生産者価格評価表（107部門）（山形県２）'!AT$120</f>
        <v>0</v>
      </c>
      <c r="BK5" s="822">
        <f>'生産者価格評価表（107部門）（山形県２）'!AU4/'生産者価格評価表（107部門）（山形県２）'!AU$120</f>
        <v>0</v>
      </c>
      <c r="BL5" s="822">
        <f>'生産者価格評価表（107部門）（山形県２）'!AV4/'生産者価格評価表（107部門）（山形県２）'!AV$120</f>
        <v>0</v>
      </c>
      <c r="BM5" s="822">
        <f>'生産者価格評価表（107部門）（山形県２）'!AW4/'生産者価格評価表（107部門）（山形県２）'!AW$120</f>
        <v>0</v>
      </c>
      <c r="BN5" s="822">
        <f>'生産者価格評価表（107部門）（山形県２）'!AX4/'生産者価格評価表（107部門）（山形県２）'!AX$120</f>
        <v>0</v>
      </c>
      <c r="BO5" s="822">
        <f>'生産者価格評価表（107部門）（山形県２）'!AY4/'生産者価格評価表（107部門）（山形県２）'!AY$120</f>
        <v>0</v>
      </c>
      <c r="BP5" s="822">
        <f>'生産者価格評価表（107部門）（山形県２）'!AZ4/'生産者価格評価表（107部門）（山形県２）'!AZ$120</f>
        <v>0</v>
      </c>
      <c r="BQ5" s="822">
        <f>'生産者価格評価表（107部門）（山形県２）'!BA4/'生産者価格評価表（107部門）（山形県２）'!BA$120</f>
        <v>0</v>
      </c>
      <c r="BR5" s="822">
        <f>'生産者価格評価表（107部門）（山形県２）'!BB4/'生産者価格評価表（107部門）（山形県２）'!BB$120</f>
        <v>0</v>
      </c>
      <c r="BS5" s="822">
        <f>'生産者価格評価表（107部門）（山形県２）'!BC4/'生産者価格評価表（107部門）（山形県２）'!BC$120</f>
        <v>0</v>
      </c>
      <c r="BT5" s="822">
        <f>'生産者価格評価表（107部門）（山形県２）'!BD4/'生産者価格評価表（107部門）（山形県２）'!BD$120</f>
        <v>0</v>
      </c>
      <c r="BU5" s="822" t="e">
        <f>'生産者価格評価表（107部門）（山形県２）'!BE4/'生産者価格評価表（107部門）（山形県２）'!BE$120</f>
        <v>#DIV/0!</v>
      </c>
      <c r="BV5" s="822">
        <f>'生産者価格評価表（107部門）（山形県２）'!BF4/'生産者価格評価表（107部門）（山形県２）'!BF$120</f>
        <v>0</v>
      </c>
      <c r="BW5" s="822">
        <f>'生産者価格評価表（107部門）（山形県２）'!BG4/'生産者価格評価表（107部門）（山形県２）'!BG$120</f>
        <v>0</v>
      </c>
      <c r="BX5" s="822">
        <f>'生産者価格評価表（107部門）（山形県２）'!BH4/'生産者価格評価表（107部門）（山形県２）'!BH$120</f>
        <v>0</v>
      </c>
      <c r="BY5" s="822">
        <f>'生産者価格評価表（107部門）（山形県２）'!BI4/'生産者価格評価表（107部門）（山形県２）'!BI$120</f>
        <v>0</v>
      </c>
      <c r="BZ5" s="822">
        <f>'生産者価格評価表（107部門）（山形県２）'!BJ4/'生産者価格評価表（107部門）（山形県２）'!BJ$120</f>
        <v>1.4284208924118067E-3</v>
      </c>
      <c r="CA5" s="822">
        <f>'生産者価格評価表（107部門）（山形県２）'!BK4/'生産者価格評価表（107部門）（山形県２）'!BK$120</f>
        <v>0</v>
      </c>
      <c r="CB5" s="822">
        <f>'生産者価格評価表（107部門）（山形県２）'!BL4/'生産者価格評価表（107部門）（山形県２）'!BL$120</f>
        <v>5.6986499626874112E-4</v>
      </c>
      <c r="CC5" s="822">
        <f>'生産者価格評価表（107部門）（山形県２）'!BM4/'生産者価格評価表（107部門）（山形県２）'!BM$120</f>
        <v>1.580427979896956E-5</v>
      </c>
      <c r="CD5" s="822">
        <f>'生産者価格評価表（107部門）（山形県２）'!BN4/'生産者価格評価表（107部門）（山形県２）'!BN$120</f>
        <v>2.2937992389731499E-3</v>
      </c>
      <c r="CE5" s="822">
        <f>'生産者価格評価表（107部門）（山形県２）'!BO4/'生産者価格評価表（107部門）（山形県２）'!BO$120</f>
        <v>1.6573108794439989E-3</v>
      </c>
      <c r="CF5" s="822">
        <f>'生産者価格評価表（107部門）（山形県２）'!BP4/'生産者価格評価表（107部門）（山形県２）'!BP$120</f>
        <v>0</v>
      </c>
      <c r="CG5" s="822">
        <f>'生産者価格評価表（107部門）（山形県２）'!BQ4/'生産者価格評価表（107部門）（山形県２）'!BQ$120</f>
        <v>0</v>
      </c>
      <c r="CH5" s="822">
        <f>'生産者価格評価表（107部門）（山形県２）'!BR4/'生産者価格評価表（107部門）（山形県２）'!BR$120</f>
        <v>0</v>
      </c>
      <c r="CI5" s="822">
        <f>'生産者価格評価表（107部門）（山形県２）'!BS4/'生産者価格評価表（107部門）（山形県２）'!BS$120</f>
        <v>0</v>
      </c>
      <c r="CJ5" s="822">
        <f>'生産者価格評価表（107部門）（山形県２）'!BT4/'生産者価格評価表（107部門）（山形県２）'!BT$120</f>
        <v>1.7473803090471994E-4</v>
      </c>
      <c r="CK5" s="822">
        <f>'生産者価格評価表（107部門）（山形県２）'!BU4/'生産者価格評価表（107部門）（山形県２）'!BU$120</f>
        <v>0</v>
      </c>
      <c r="CL5" s="822">
        <f>'生産者価格評価表（107部門）（山形県２）'!BV4/'生産者価格評価表（107部門）（山形県２）'!BV$120</f>
        <v>0</v>
      </c>
      <c r="CM5" s="822">
        <f>'生産者価格評価表（107部門）（山形県２）'!BW4/'生産者価格評価表（107部門）（山形県２）'!BW$120</f>
        <v>0</v>
      </c>
      <c r="CN5" s="822">
        <f>'生産者価格評価表（107部門）（山形県２）'!BX4/'生産者価格評価表（107部門）（山形県２）'!BX$120</f>
        <v>3.8806769452863358E-6</v>
      </c>
      <c r="CO5" s="822">
        <f>'生産者価格評価表（107部門）（山形県２）'!BY4/'生産者価格評価表（107部門）（山形県２）'!BY$120</f>
        <v>0</v>
      </c>
      <c r="CP5" s="822">
        <f>'生産者価格評価表（107部門）（山形県２）'!BZ4/'生産者価格評価表（107部門）（山形県２）'!BZ$120</f>
        <v>0</v>
      </c>
      <c r="CQ5" s="822">
        <f>'生産者価格評価表（107部門）（山形県２）'!CA4/'生産者価格評価表（107部門）（山形県２）'!CA$120</f>
        <v>0</v>
      </c>
      <c r="CR5" s="822">
        <f>'生産者価格評価表（107部門）（山形県２）'!CB4/'生産者価格評価表（107部門）（山形県２）'!CB$120</f>
        <v>0</v>
      </c>
      <c r="CS5" s="822">
        <f>'生産者価格評価表（107部門）（山形県２）'!CC4/'生産者価格評価表（107部門）（山形県２）'!CC$120</f>
        <v>0</v>
      </c>
      <c r="CT5" s="822">
        <f>'生産者価格評価表（107部門）（山形県２）'!CD4/'生産者価格評価表（107部門）（山形県２）'!CD$120</f>
        <v>0</v>
      </c>
      <c r="CU5" s="822">
        <f>'生産者価格評価表（107部門）（山形県２）'!CE4/'生産者価格評価表（107部門）（山形県２）'!CE$120</f>
        <v>0</v>
      </c>
      <c r="CV5" s="822">
        <f>'生産者価格評価表（107部門）（山形県２）'!CF4/'生産者価格評価表（107部門）（山形県２）'!CF$120</f>
        <v>8.9023413157660459E-5</v>
      </c>
      <c r="CW5" s="822">
        <f>'生産者価格評価表（107部門）（山形県２）'!CG4/'生産者価格評価表（107部門）（山形県２）'!CG$120</f>
        <v>0</v>
      </c>
      <c r="CX5" s="822">
        <f>'生産者価格評価表（107部門）（山形県２）'!CH4/'生産者価格評価表（107部門）（山形県２）'!CH$120</f>
        <v>0</v>
      </c>
      <c r="CY5" s="822">
        <f>'生産者価格評価表（107部門）（山形県２）'!CI4/'生産者価格評価表（107部門）（山形県２）'!CI$120</f>
        <v>0</v>
      </c>
      <c r="CZ5" s="822">
        <f>'生産者価格評価表（107部門）（山形県２）'!CJ4/'生産者価格評価表（107部門）（山形県２）'!CJ$120</f>
        <v>0</v>
      </c>
      <c r="DA5" s="822">
        <f>'生産者価格評価表（107部門）（山形県２）'!CK4/'生産者価格評価表（107部門）（山形県２）'!CK$120</f>
        <v>0</v>
      </c>
      <c r="DB5" s="822">
        <f>'生産者価格評価表（107部門）（山形県２）'!CL4/'生産者価格評価表（107部門）（山形県２）'!CL$120</f>
        <v>0</v>
      </c>
      <c r="DC5" s="822">
        <f>'生産者価格評価表（107部門）（山形県２）'!CM4/'生産者価格評価表（107部門）（山形県２）'!CM$120</f>
        <v>2.4639705900470373E-5</v>
      </c>
      <c r="DD5" s="822">
        <f>'生産者価格評価表（107部門）（山形県２）'!CN4/'生産者価格評価表（107部門）（山形県２）'!CN$120</f>
        <v>1.8834989117082947E-3</v>
      </c>
      <c r="DE5" s="822">
        <f>'生産者価格評価表（107部門）（山形県２）'!CO4/'生産者価格評価表（107部門）（山形県２）'!CO$120</f>
        <v>0</v>
      </c>
      <c r="DF5" s="822">
        <f>'生産者価格評価表（107部門）（山形県２）'!CP4/'生産者価格評価表（107部門）（山形県２）'!CP$120</f>
        <v>1.1181504191244956E-3</v>
      </c>
      <c r="DG5" s="822">
        <f>'生産者価格評価表（107部門）（山形県２）'!CQ4/'生産者価格評価表（107部門）（山形県２）'!CQ$120</f>
        <v>0</v>
      </c>
      <c r="DH5" s="822">
        <f>'生産者価格評価表（107部門）（山形県２）'!CR4/'生産者価格評価表（107部門）（山形県２）'!CR$120</f>
        <v>3.0878610843729452E-3</v>
      </c>
      <c r="DI5" s="822">
        <f>'生産者価格評価表（107部門）（山形県２）'!CS4/'生産者価格評価表（107部門）（山形県２）'!CS$120</f>
        <v>5.0415419525159152E-3</v>
      </c>
      <c r="DJ5" s="822">
        <f>'生産者価格評価表（107部門）（山形県２）'!CT4/'生産者価格評価表（107部門）（山形県２）'!CT$120</f>
        <v>1.9768143134758429E-3</v>
      </c>
      <c r="DK5" s="822">
        <f>'生産者価格評価表（107部門）（山形県２）'!CU4/'生産者価格評価表（107部門）（山形県２）'!CU$120</f>
        <v>9.0361445783132533E-5</v>
      </c>
      <c r="DL5" s="822">
        <f>'生産者価格評価表（107部門）（山形県２）'!CV4/'生産者価格評価表（107部門）（山形県２）'!CV$120</f>
        <v>0</v>
      </c>
      <c r="DM5" s="822">
        <f>'生産者価格評価表（107部門）（山形県２）'!CW4/'生産者価格評価表（107部門）（山形県２）'!CW$120</f>
        <v>0</v>
      </c>
      <c r="DN5" s="822">
        <f>'生産者価格評価表（107部門）（山形県２）'!CX4/'生産者価格評価表（107部門）（山形県２）'!CX$120</f>
        <v>0</v>
      </c>
      <c r="DO5" s="822">
        <f>'生産者価格評価表（107部門）（山形県２）'!CY4/'生産者価格評価表（107部門）（山形県２）'!CY$120</f>
        <v>1.0187395447625133E-2</v>
      </c>
      <c r="DP5" s="822">
        <f>'生産者価格評価表（107部門）（山形県２）'!CZ4/'生産者価格評価表（107部門）（山形県２）'!CZ$120</f>
        <v>2.3071844637505039E-2</v>
      </c>
      <c r="DQ5" s="822">
        <f>'生産者価格評価表（107部門）（山形県２）'!DA4/'生産者価格評価表（107部門）（山形県２）'!DA$120</f>
        <v>5.5848761553712546E-5</v>
      </c>
      <c r="DR5" s="822">
        <f>'生産者価格評価表（107部門）（山形県２）'!DB4/'生産者価格評価表（107部門）（山形県２）'!DB$120</f>
        <v>5.6050955414012739E-4</v>
      </c>
      <c r="DS5" s="822">
        <f>'生産者価格評価表（107部門）（山形県２）'!DC4/'生産者価格評価表（107部門）（山形県２）'!DC$120</f>
        <v>1.0077536216145776E-2</v>
      </c>
      <c r="DT5" s="822">
        <f>'生産者価格評価表（107部門）（山形県２）'!DD4/'生産者価格評価表（107部門）（山形県２）'!DD$120</f>
        <v>0</v>
      </c>
      <c r="DU5" s="822">
        <f>'生産者価格評価表（107部門）（山形県２）'!DE4/'生産者価格評価表（107部門）（山形県２）'!DE$120</f>
        <v>0</v>
      </c>
      <c r="DV5" s="780">
        <v>1.7635655941037168E-2</v>
      </c>
      <c r="DW5" s="127">
        <v>8.4312930685042559E-2</v>
      </c>
      <c r="DX5" s="127">
        <v>8.9032013638946778E-3</v>
      </c>
      <c r="DY5" s="127">
        <v>2.7329350451252067E-3</v>
      </c>
      <c r="DZ5" s="127">
        <v>0</v>
      </c>
      <c r="EA5" s="127">
        <v>0</v>
      </c>
      <c r="EB5" s="127">
        <v>0</v>
      </c>
      <c r="EC5" s="127">
        <v>0.10556930431287942</v>
      </c>
      <c r="ED5" s="127">
        <v>1.474548702770445E-2</v>
      </c>
      <c r="EE5" s="127">
        <v>2.9126213592233011E-2</v>
      </c>
      <c r="EF5" s="127">
        <v>0</v>
      </c>
      <c r="EG5" s="127">
        <v>3.113842065930416E-2</v>
      </c>
      <c r="EH5" s="127">
        <v>1.0344482386572195E-3</v>
      </c>
      <c r="EI5" s="127">
        <v>6.0986765871805816E-5</v>
      </c>
      <c r="EJ5" s="127">
        <v>0</v>
      </c>
      <c r="EK5" s="127">
        <v>0</v>
      </c>
      <c r="EL5" s="127">
        <v>3.2651995036896753E-5</v>
      </c>
      <c r="EM5" s="127">
        <v>0</v>
      </c>
      <c r="EN5" s="127">
        <v>0</v>
      </c>
      <c r="EO5" s="127">
        <v>0</v>
      </c>
      <c r="EP5" s="127">
        <v>0</v>
      </c>
      <c r="EQ5" s="127">
        <v>0</v>
      </c>
      <c r="ER5" s="127">
        <v>0</v>
      </c>
      <c r="ES5" s="127">
        <v>0</v>
      </c>
      <c r="ET5" s="127">
        <v>4.931237436913421E-3</v>
      </c>
      <c r="EU5" s="127">
        <v>1.2146354225062599E-3</v>
      </c>
      <c r="EV5" s="127">
        <v>0</v>
      </c>
      <c r="EW5" s="127">
        <v>0</v>
      </c>
      <c r="EX5" s="127">
        <v>0</v>
      </c>
      <c r="EY5" s="127">
        <v>1.1182108626198083E-2</v>
      </c>
      <c r="EZ5" s="127">
        <v>0</v>
      </c>
      <c r="FA5" s="127">
        <v>0</v>
      </c>
      <c r="FB5" s="127">
        <v>0</v>
      </c>
      <c r="FC5" s="127">
        <v>0</v>
      </c>
      <c r="FD5" s="127">
        <v>0</v>
      </c>
      <c r="FE5" s="127">
        <v>0</v>
      </c>
      <c r="FF5" s="127">
        <v>0</v>
      </c>
      <c r="FG5" s="127">
        <v>0</v>
      </c>
      <c r="FH5" s="127">
        <v>0</v>
      </c>
      <c r="FI5" s="127">
        <v>0</v>
      </c>
      <c r="FJ5" s="127">
        <v>5.5715479617420375E-5</v>
      </c>
      <c r="FK5" s="127">
        <v>0</v>
      </c>
      <c r="FL5" s="127">
        <v>0</v>
      </c>
      <c r="FM5" s="127">
        <v>0</v>
      </c>
      <c r="FN5" s="127">
        <v>0</v>
      </c>
      <c r="FO5" s="127">
        <v>0</v>
      </c>
      <c r="FP5" s="127">
        <v>0</v>
      </c>
      <c r="FQ5" s="127">
        <v>0</v>
      </c>
      <c r="FR5" s="127">
        <v>0</v>
      </c>
      <c r="FS5" s="127">
        <v>0</v>
      </c>
      <c r="FT5" s="127">
        <v>0</v>
      </c>
      <c r="FU5" s="127">
        <v>0</v>
      </c>
      <c r="FV5" s="127">
        <v>0</v>
      </c>
      <c r="FW5" s="127">
        <v>0</v>
      </c>
      <c r="FX5" s="127">
        <v>0</v>
      </c>
      <c r="FY5" s="127">
        <v>0</v>
      </c>
      <c r="FZ5" s="127">
        <v>0</v>
      </c>
      <c r="GA5" s="127">
        <v>0</v>
      </c>
      <c r="GB5" s="127">
        <v>0</v>
      </c>
      <c r="GC5" s="127">
        <v>1.4284208924118067E-3</v>
      </c>
      <c r="GD5" s="127">
        <v>0</v>
      </c>
      <c r="GE5" s="127">
        <v>5.6986499626874112E-4</v>
      </c>
      <c r="GF5" s="127">
        <v>1.580427979896956E-5</v>
      </c>
      <c r="GG5" s="127">
        <v>2.2937992389731499E-3</v>
      </c>
      <c r="GH5" s="127">
        <v>1.6573108794439989E-3</v>
      </c>
      <c r="GI5" s="127">
        <v>0</v>
      </c>
      <c r="GJ5" s="127">
        <v>0</v>
      </c>
      <c r="GK5" s="127">
        <v>0</v>
      </c>
      <c r="GL5" s="127">
        <v>0</v>
      </c>
      <c r="GM5" s="127">
        <v>1.7473803090471994E-4</v>
      </c>
      <c r="GN5" s="127">
        <v>0</v>
      </c>
      <c r="GO5" s="127">
        <v>0</v>
      </c>
      <c r="GP5" s="127">
        <v>0</v>
      </c>
      <c r="GQ5" s="127">
        <v>3.8806769452863358E-6</v>
      </c>
      <c r="GR5" s="127">
        <v>0</v>
      </c>
      <c r="GS5" s="127">
        <v>0</v>
      </c>
      <c r="GT5" s="127">
        <v>0</v>
      </c>
      <c r="GU5" s="127">
        <v>0</v>
      </c>
      <c r="GV5" s="127">
        <v>0</v>
      </c>
      <c r="GW5" s="127">
        <v>0</v>
      </c>
      <c r="GX5" s="127">
        <v>0</v>
      </c>
      <c r="GY5" s="127">
        <v>8.9023413157660459E-5</v>
      </c>
      <c r="GZ5" s="127">
        <v>0</v>
      </c>
      <c r="HA5" s="127">
        <v>0</v>
      </c>
      <c r="HB5" s="127">
        <v>0</v>
      </c>
      <c r="HC5" s="127">
        <v>0</v>
      </c>
      <c r="HD5" s="127">
        <v>0</v>
      </c>
      <c r="HE5" s="127">
        <v>0</v>
      </c>
      <c r="HF5" s="127">
        <v>2.4639705900470373E-5</v>
      </c>
      <c r="HG5" s="127">
        <v>1.8834989117082947E-3</v>
      </c>
      <c r="HH5" s="127">
        <v>0</v>
      </c>
      <c r="HI5" s="127">
        <v>1.1181504191244956E-3</v>
      </c>
      <c r="HJ5" s="127">
        <v>0</v>
      </c>
      <c r="HK5" s="127">
        <v>3.0878610843729452E-3</v>
      </c>
      <c r="HL5" s="127">
        <v>5.0415419525159152E-3</v>
      </c>
      <c r="HM5" s="127">
        <v>1.9768143134758429E-3</v>
      </c>
      <c r="HN5" s="127">
        <v>9.0361445783132533E-5</v>
      </c>
      <c r="HO5" s="127">
        <v>0</v>
      </c>
      <c r="HP5" s="127">
        <v>0</v>
      </c>
      <c r="HQ5" s="127">
        <v>0</v>
      </c>
      <c r="HR5" s="127">
        <v>1.0187395447625133E-2</v>
      </c>
      <c r="HS5" s="127">
        <v>2.3071844637505039E-2</v>
      </c>
      <c r="HT5" s="127">
        <v>5.5848761553712546E-5</v>
      </c>
      <c r="HU5" s="127">
        <v>5.6050955414012739E-4</v>
      </c>
      <c r="HV5" s="127">
        <v>1.0077536216145776E-2</v>
      </c>
      <c r="HW5" s="127">
        <v>0</v>
      </c>
      <c r="HX5" s="781">
        <v>0</v>
      </c>
      <c r="HY5" s="805">
        <v>1.0117693710259961</v>
      </c>
      <c r="HZ5" s="805">
        <v>5.9806818522314321E-2</v>
      </c>
      <c r="IA5" s="805">
        <v>6.9594708177257653E-3</v>
      </c>
      <c r="IB5" s="805">
        <v>2.3149675887122593E-3</v>
      </c>
      <c r="IC5" s="805">
        <v>3.38529790255699E-4</v>
      </c>
      <c r="ID5" s="805">
        <v>2.0932689829923373E-5</v>
      </c>
      <c r="IE5" s="805">
        <v>2.1017546704012626E-5</v>
      </c>
      <c r="IF5" s="805">
        <v>7.5241123838756169E-2</v>
      </c>
      <c r="IG5" s="805">
        <v>1.1249457269931802E-2</v>
      </c>
      <c r="IH5" s="805">
        <v>2.4040309187696656E-2</v>
      </c>
      <c r="II5" s="805">
        <v>0</v>
      </c>
      <c r="IJ5" s="805">
        <v>1.9878745267030849E-2</v>
      </c>
      <c r="IK5" s="805">
        <v>8.7152226957380296E-4</v>
      </c>
      <c r="IL5" s="805">
        <v>3.0468491904456679E-4</v>
      </c>
      <c r="IM5" s="805">
        <v>3.6895006442609038E-5</v>
      </c>
      <c r="IN5" s="805">
        <v>1.1668735191512074E-4</v>
      </c>
      <c r="IO5" s="805">
        <v>5.1592335003177098E-5</v>
      </c>
      <c r="IP5" s="805">
        <v>9.9508291033607292E-6</v>
      </c>
      <c r="IQ5" s="805">
        <v>0</v>
      </c>
      <c r="IR5" s="805">
        <v>2.7487982818427373E-5</v>
      </c>
      <c r="IS5" s="805">
        <v>0</v>
      </c>
      <c r="IT5" s="805">
        <v>3.2747434461053447E-6</v>
      </c>
      <c r="IU5" s="805">
        <v>0</v>
      </c>
      <c r="IV5" s="805">
        <v>0</v>
      </c>
      <c r="IW5" s="805">
        <v>3.3833619157634374E-3</v>
      </c>
      <c r="IX5" s="805">
        <v>9.4504180600579637E-4</v>
      </c>
      <c r="IY5" s="805">
        <v>9.9697005300228809E-7</v>
      </c>
      <c r="IZ5" s="805">
        <v>1.053504745517697E-5</v>
      </c>
      <c r="JA5" s="805">
        <v>8.2392290732165166E-6</v>
      </c>
      <c r="JB5" s="805">
        <v>7.0779118614664009E-3</v>
      </c>
      <c r="JC5" s="805">
        <v>1.8110021422308227E-3</v>
      </c>
      <c r="JD5" s="805">
        <v>1.1754386226872729E-5</v>
      </c>
      <c r="JE5" s="805">
        <v>1.1062309077023422E-5</v>
      </c>
      <c r="JF5" s="805">
        <v>7.7561422783844356E-6</v>
      </c>
      <c r="JG5" s="805">
        <v>2.4573992950144203E-5</v>
      </c>
      <c r="JH5" s="805">
        <v>3.6918123011624741E-6</v>
      </c>
      <c r="JI5" s="805">
        <v>1.4918345456278525E-6</v>
      </c>
      <c r="JJ5" s="805">
        <v>9.9524142700412743E-6</v>
      </c>
      <c r="JK5" s="805">
        <v>7.5646889143904813E-6</v>
      </c>
      <c r="JL5" s="805">
        <v>5.3585797978667901E-6</v>
      </c>
      <c r="JM5" s="805">
        <v>4.3551364310004727E-5</v>
      </c>
      <c r="JN5" s="805">
        <v>9.5689629588685915E-6</v>
      </c>
      <c r="JO5" s="805">
        <v>8.0295407516275448E-6</v>
      </c>
      <c r="JP5" s="805">
        <v>1.3781460862561176E-5</v>
      </c>
      <c r="JQ5" s="805">
        <v>1.4655715469945628E-5</v>
      </c>
      <c r="JR5" s="805">
        <v>1.2935589800037193E-5</v>
      </c>
      <c r="JS5" s="805">
        <v>1.1217172204603283E-5</v>
      </c>
      <c r="JT5" s="805">
        <v>1.1953155821798384E-5</v>
      </c>
      <c r="JU5" s="805">
        <v>1.0982102908137665E-5</v>
      </c>
      <c r="JV5" s="805">
        <v>1.1140847323179839E-5</v>
      </c>
      <c r="JW5" s="805">
        <v>8.4320213161860497E-6</v>
      </c>
      <c r="JX5" s="805">
        <v>1.0348139368626296E-5</v>
      </c>
      <c r="JY5" s="805">
        <v>9.7650933977754066E-6</v>
      </c>
      <c r="JZ5" s="805">
        <v>9.2346136701787412E-6</v>
      </c>
      <c r="KA5" s="805">
        <v>0</v>
      </c>
      <c r="KB5" s="805">
        <v>4.7260084597142678E-6</v>
      </c>
      <c r="KC5" s="805">
        <v>7.2783167863361272E-6</v>
      </c>
      <c r="KD5" s="805">
        <v>7.1777569972758099E-6</v>
      </c>
      <c r="KE5" s="805">
        <v>9.2010023186054488E-6</v>
      </c>
      <c r="KF5" s="805">
        <v>1.0016006010389363E-3</v>
      </c>
      <c r="KG5" s="805">
        <v>1.1130319055096891E-5</v>
      </c>
      <c r="KH5" s="805">
        <v>3.7402778385465081E-4</v>
      </c>
      <c r="KI5" s="805">
        <v>2.9620288073506412E-5</v>
      </c>
      <c r="KJ5" s="805">
        <v>1.4614795014637274E-3</v>
      </c>
      <c r="KK5" s="805">
        <v>1.0602783846299531E-3</v>
      </c>
      <c r="KL5" s="805">
        <v>9.2391414131073245E-6</v>
      </c>
      <c r="KM5" s="805">
        <v>1.6920317667228657E-5</v>
      </c>
      <c r="KN5" s="805">
        <v>3.3858771868151229E-5</v>
      </c>
      <c r="KO5" s="805">
        <v>1.7714502704573657E-5</v>
      </c>
      <c r="KP5" s="805">
        <v>1.2170767180876845E-4</v>
      </c>
      <c r="KQ5" s="805">
        <v>1.3947223710674296E-5</v>
      </c>
      <c r="KR5" s="805">
        <v>1.105618090313365E-5</v>
      </c>
      <c r="KS5" s="805">
        <v>7.0498887513424254E-6</v>
      </c>
      <c r="KT5" s="805">
        <v>5.2001585927632143E-6</v>
      </c>
      <c r="KU5" s="805">
        <v>1.7531905828174119E-5</v>
      </c>
      <c r="KV5" s="805">
        <v>1.0357309165292901E-5</v>
      </c>
      <c r="KW5" s="805">
        <v>2.0405263385745856E-5</v>
      </c>
      <c r="KX5" s="805">
        <v>1.1655830859218744E-5</v>
      </c>
      <c r="KY5" s="805">
        <v>1.3816094290504361E-5</v>
      </c>
      <c r="KZ5" s="805">
        <v>3.6225585937732613E-6</v>
      </c>
      <c r="LA5" s="805">
        <v>1.9082296717174808E-5</v>
      </c>
      <c r="LB5" s="805">
        <v>7.0032525757171221E-5</v>
      </c>
      <c r="LC5" s="805">
        <v>4.3987329831331415E-6</v>
      </c>
      <c r="LD5" s="805">
        <v>1.9362741879112107E-5</v>
      </c>
      <c r="LE5" s="805">
        <v>3.6484988303408592E-5</v>
      </c>
      <c r="LF5" s="805">
        <v>2.4406846939433895E-5</v>
      </c>
      <c r="LG5" s="805">
        <v>3.7129189886649356E-5</v>
      </c>
      <c r="LH5" s="805">
        <v>5.093672796031261E-5</v>
      </c>
      <c r="LI5" s="805">
        <v>2.8158743125956909E-5</v>
      </c>
      <c r="LJ5" s="805">
        <v>1.3535609070455456E-3</v>
      </c>
      <c r="LK5" s="805">
        <v>5.8201833816747819E-5</v>
      </c>
      <c r="LL5" s="805">
        <v>1.0654284785062808E-3</v>
      </c>
      <c r="LM5" s="805">
        <v>3.3135767958350497E-5</v>
      </c>
      <c r="LN5" s="805">
        <v>2.1955584003686729E-3</v>
      </c>
      <c r="LO5" s="805">
        <v>3.6605055274198861E-3</v>
      </c>
      <c r="LP5" s="805">
        <v>1.2968276037545448E-3</v>
      </c>
      <c r="LQ5" s="805">
        <v>7.6417434473104301E-5</v>
      </c>
      <c r="LR5" s="805">
        <v>4.3437285582208195E-5</v>
      </c>
      <c r="LS5" s="805">
        <v>1.474576525525277E-5</v>
      </c>
      <c r="LT5" s="805">
        <v>1.8093762074913693E-5</v>
      </c>
      <c r="LU5" s="805">
        <v>7.497197281399479E-3</v>
      </c>
      <c r="LV5" s="805">
        <v>1.7793145322162595E-2</v>
      </c>
      <c r="LW5" s="805">
        <v>5.9623672859866072E-5</v>
      </c>
      <c r="LX5" s="805">
        <v>4.0804831493507156E-4</v>
      </c>
      <c r="LY5" s="805">
        <v>6.6566075271858932E-3</v>
      </c>
      <c r="LZ5" s="805">
        <v>8.1983418229682932E-5</v>
      </c>
      <c r="MA5" s="805">
        <v>3.6446889416457669E-5</v>
      </c>
      <c r="MB5" s="812">
        <v>47223</v>
      </c>
      <c r="MC5" s="835">
        <f>'生産者価格評価表（107部門）（山形県２）'!DU4*100</f>
        <v>19551300</v>
      </c>
      <c r="MD5" s="78">
        <f>IF(MC5=0,0,MB5/MC5)</f>
        <v>2.4153381105092757E-3</v>
      </c>
      <c r="ME5" s="809">
        <v>47223</v>
      </c>
      <c r="MF5" s="135">
        <v>195513</v>
      </c>
      <c r="MG5" s="78">
        <f>IF(MF5=0,0,ME5/MF5)/100</f>
        <v>2.4153381105092757E-3</v>
      </c>
      <c r="MH5" s="81"/>
      <c r="MI5" s="226">
        <v>0.51609258797993096</v>
      </c>
      <c r="MJ5" s="169">
        <v>0.48983980769325469</v>
      </c>
      <c r="MK5" s="169">
        <v>0</v>
      </c>
      <c r="ML5" s="169">
        <v>0</v>
      </c>
      <c r="MM5" s="169">
        <v>0</v>
      </c>
      <c r="MN5" s="169">
        <v>0</v>
      </c>
      <c r="MO5" s="169">
        <v>-8.2545141874462602E-2</v>
      </c>
      <c r="MP5" s="228">
        <v>0.27862460120524635</v>
      </c>
      <c r="MQ5" s="228">
        <v>0.33467949676999675</v>
      </c>
      <c r="MS5" s="174">
        <v>5.0014338119023123E-2</v>
      </c>
      <c r="MT5" s="170">
        <v>8.9944137744454975E-4</v>
      </c>
      <c r="MU5" s="170">
        <v>3.1170385004119307E-2</v>
      </c>
      <c r="MV5" s="170">
        <v>1.4466421039584048E-3</v>
      </c>
      <c r="MW5" s="170">
        <v>1.6485334379019345E-3</v>
      </c>
      <c r="MX5" s="170">
        <v>3.3535492577617745E-4</v>
      </c>
      <c r="MY5" s="170">
        <v>3.3159434943172161E-3</v>
      </c>
      <c r="MZ5" s="171">
        <v>1.1198037775505537E-2</v>
      </c>
    </row>
    <row r="6" spans="1:364">
      <c r="A6" s="41" t="s">
        <v>8</v>
      </c>
      <c r="B6" s="12" t="s">
        <v>1</v>
      </c>
      <c r="C6" s="590">
        <f>IFERROR(1-('生産者価格評価表（107部門）（山形県２）'!DS5/'生産者価格評価表（107部門）（山形県２）'!DO5*-1),0)</f>
        <v>0.72485417249617945</v>
      </c>
      <c r="D6" s="590">
        <v>0.77636567395502998</v>
      </c>
      <c r="E6" s="79">
        <v>0.22363432604497008</v>
      </c>
      <c r="F6" s="79">
        <v>5.4650802355802476E-2</v>
      </c>
      <c r="G6" s="240">
        <f>'生産者価格評価表（107部門）（山形県２）'!DH5/'生産者価格評価表（107部門）（山形県２）'!DH$111</f>
        <v>6.325735107194306E-4</v>
      </c>
      <c r="H6" s="311">
        <f>'生産者価格評価表（107部門）（山形県２）'!DH5</f>
        <v>1493</v>
      </c>
      <c r="I6" s="311">
        <f t="shared" ref="I6:I69" si="1">H6</f>
        <v>1493</v>
      </c>
      <c r="J6" s="313">
        <f t="shared" ref="J6:J69" si="2">I6/$I$112</f>
        <v>8.0883225317478853E-4</v>
      </c>
      <c r="K6" s="590">
        <f>1-('生産者価格評価表（107部門） (山形県)'!DS5/'生産者価格評価表（107部門） (山形県)'!DO5*-1)</f>
        <v>0.72485417249617945</v>
      </c>
      <c r="L6" s="590">
        <v>0.77636567395502998</v>
      </c>
      <c r="M6" s="79">
        <v>0.22363432604497008</v>
      </c>
      <c r="N6" s="79">
        <v>5.4650802355802476E-2</v>
      </c>
      <c r="O6" s="240">
        <f>'生産者価格評価表（107部門） (山形県)'!DH5/'生産者価格評価表（107部門） (山形県)'!DH$111</f>
        <v>6.325735107194306E-4</v>
      </c>
      <c r="P6" s="816">
        <f>'生産者価格評価表（107部門） (山形県)'!DH5</f>
        <v>1493</v>
      </c>
      <c r="Q6" s="311">
        <f t="shared" ref="Q6:Q10" si="3">P6</f>
        <v>1493</v>
      </c>
      <c r="R6" s="313">
        <f t="shared" si="0"/>
        <v>8.0883225317478853E-4</v>
      </c>
      <c r="S6" s="823">
        <f>'生産者価格評価表（107部門）（山形県２）'!C5/'生産者価格評価表（107部門）（山形県２）'!C$120</f>
        <v>4.9255036749474464E-3</v>
      </c>
      <c r="T6" s="234">
        <f>'生産者価格評価表（107部門）（山形県２）'!D5/'生産者価格評価表（107部門）（山形県２）'!D$120</f>
        <v>0.13975059014282648</v>
      </c>
      <c r="U6" s="234">
        <f>'生産者価格評価表（107部門）（山形県２）'!E5/'生産者価格評価表（107部門）（山形県２）'!E$120</f>
        <v>2.9929910967986362E-2</v>
      </c>
      <c r="V6" s="234">
        <f>'生産者価格評価表（107部門）（山形県２）'!F5/'生産者価格評価表（107部門）（山形県２）'!F$120</f>
        <v>0</v>
      </c>
      <c r="W6" s="234">
        <f>'生産者価格評価表（107部門）（山形県２）'!G5/'生産者価格評価表（107部門）（山形県２）'!G$120</f>
        <v>0</v>
      </c>
      <c r="X6" s="234">
        <f>'生産者価格評価表（107部門）（山形県２）'!H5/'生産者価格評価表（107部門）（山形県２）'!H$120</f>
        <v>0</v>
      </c>
      <c r="Y6" s="234">
        <f>'生産者価格評価表（107部門）（山形県２）'!I5/'生産者価格評価表（107部門）（山形県２）'!I$120</f>
        <v>0</v>
      </c>
      <c r="Z6" s="234">
        <f>'生産者価格評価表（107部門）（山形県２）'!J5/'生産者価格評価表（107部門）（山形県２）'!J$120</f>
        <v>0.122096015680634</v>
      </c>
      <c r="AA6" s="234">
        <f>'生産者価格評価表（107部門）（山形県２）'!K5/'生産者価格評価表（107部門）（山形県２）'!K$120</f>
        <v>0</v>
      </c>
      <c r="AB6" s="234">
        <f>'生産者価格評価表（107部門）（山形県２）'!L5/'生産者価格評価表（107部門）（山形県２）'!L$120</f>
        <v>2.9126213592233011E-2</v>
      </c>
      <c r="AC6" s="234" t="e">
        <f>'生産者価格評価表（107部門）（山形県２）'!M5/'生産者価格評価表（107部門）（山形県２）'!M$120</f>
        <v>#DIV/0!</v>
      </c>
      <c r="AD6" s="234">
        <f>'生産者価格評価表（107部門）（山形県２）'!N5/'生産者価格評価表（107部門）（山形県２）'!N$120</f>
        <v>2.0758947106202775E-3</v>
      </c>
      <c r="AE6" s="234">
        <f>'生産者価格評価表（107部門）（山形県２）'!O5/'生産者価格評価表（107部門）（山形県２）'!O$120</f>
        <v>8.8984794723201676E-5</v>
      </c>
      <c r="AF6" s="234">
        <f>'生産者価格評価表（107部門）（山形県２）'!P5/'生産者価格評価表（107部門）（山形県２）'!P$120</f>
        <v>0</v>
      </c>
      <c r="AG6" s="234">
        <f>'生産者価格評価表（107部門）（山形県２）'!Q5/'生産者価格評価表（107部門）（山形県２）'!Q$120</f>
        <v>0</v>
      </c>
      <c r="AH6" s="234">
        <f>'生産者価格評価表（107部門）（山形県２）'!R5/'生産者価格評価表（107部門）（山形県２）'!R$120</f>
        <v>0</v>
      </c>
      <c r="AI6" s="234">
        <f>'生産者価格評価表（107部門）（山形県２）'!S5/'生産者価格評価表（107部門）（山形県２）'!S$120</f>
        <v>0</v>
      </c>
      <c r="AJ6" s="234">
        <f>'生産者価格評価表（107部門）（山形県２）'!T5/'生産者価格評価表（107部門）（山形県２）'!T$120</f>
        <v>0</v>
      </c>
      <c r="AK6" s="234" t="e">
        <f>'生産者価格評価表（107部門）（山形県２）'!U5/'生産者価格評価表（107部門）（山形県２）'!U$120</f>
        <v>#DIV/0!</v>
      </c>
      <c r="AL6" s="234">
        <f>'生産者価格評価表（107部門）（山形県２）'!V5/'生産者価格評価表（107部門）（山形県２）'!V$120</f>
        <v>0</v>
      </c>
      <c r="AM6" s="234" t="e">
        <f>'生産者価格評価表（107部門）（山形県２）'!W5/'生産者価格評価表（107部門）（山形県２）'!W$120</f>
        <v>#DIV/0!</v>
      </c>
      <c r="AN6" s="234">
        <f>'生産者価格評価表（107部門）（山形県２）'!X5/'生産者価格評価表（107部門）（山形県２）'!X$120</f>
        <v>0</v>
      </c>
      <c r="AO6" s="234" t="e">
        <f>'生産者価格評価表（107部門）（山形県２）'!Y5/'生産者価格評価表（107部門）（山形県２）'!Y$120</f>
        <v>#DIV/0!</v>
      </c>
      <c r="AP6" s="234" t="e">
        <f>'生産者価格評価表（107部門）（山形県２）'!Z5/'生産者価格評価表（107部門）（山形県２）'!Z$120</f>
        <v>#DIV/0!</v>
      </c>
      <c r="AQ6" s="234">
        <f>'生産者価格評価表（107部門）（山形県２）'!AA5/'生産者価格評価表（107部門）（山形県２）'!AA$120</f>
        <v>1.928147580415805E-5</v>
      </c>
      <c r="AR6" s="234">
        <f>'生産者価格評価表（107部門）（山形県２）'!AB5/'生産者価格評価表（107部門）（山形県２）'!AB$120</f>
        <v>0</v>
      </c>
      <c r="AS6" s="234">
        <f>'生産者価格評価表（107部門）（山形県２）'!AC5/'生産者価格評価表（107部門）（山形県２）'!AC$120</f>
        <v>0</v>
      </c>
      <c r="AT6" s="234">
        <f>'生産者価格評価表（107部門）（山形県２）'!AD5/'生産者価格評価表（107部門）（山形県２）'!AD$120</f>
        <v>0</v>
      </c>
      <c r="AU6" s="234">
        <f>'生産者価格評価表（107部門）（山形県２）'!AE5/'生産者価格評価表（107部門）（山形県２）'!AE$120</f>
        <v>0</v>
      </c>
      <c r="AV6" s="234">
        <f>'生産者価格評価表（107部門）（山形県２）'!AF5/'生産者価格評価表（107部門）（山形県２）'!AF$120</f>
        <v>0</v>
      </c>
      <c r="AW6" s="234">
        <f>'生産者価格評価表（107部門）（山形県２）'!AG5/'生産者価格評価表（107部門）（山形県２）'!AG$120</f>
        <v>1.7214958755827982E-2</v>
      </c>
      <c r="AX6" s="234">
        <f>'生産者価格評価表（107部門）（山形県２）'!AH5/'生産者価格評価表（107部門）（山形県２）'!AH$120</f>
        <v>0</v>
      </c>
      <c r="AY6" s="234">
        <f>'生産者価格評価表（107部門）（山形県２）'!AI5/'生産者価格評価表（107部門）（山形県２）'!AI$120</f>
        <v>0</v>
      </c>
      <c r="AZ6" s="234">
        <f>'生産者価格評価表（107部門）（山形県２）'!AJ5/'生産者価格評価表（107部門）（山形県２）'!AJ$120</f>
        <v>0</v>
      </c>
      <c r="BA6" s="234">
        <f>'生産者価格評価表（107部門）（山形県２）'!AK5/'生産者価格評価表（107部門）（山形県２）'!AK$120</f>
        <v>0</v>
      </c>
      <c r="BB6" s="234">
        <f>'生産者価格評価表（107部門）（山形県２）'!AL5/'生産者価格評価表（107部門）（山形県２）'!AL$120</f>
        <v>0</v>
      </c>
      <c r="BC6" s="234">
        <f>'生産者価格評価表（107部門）（山形県２）'!AM5/'生産者価格評価表（107部門）（山形県２）'!AM$120</f>
        <v>0</v>
      </c>
      <c r="BD6" s="234">
        <f>'生産者価格評価表（107部門）（山形県２）'!AN5/'生産者価格評価表（107部門）（山形県２）'!AN$120</f>
        <v>0</v>
      </c>
      <c r="BE6" s="234">
        <f>'生産者価格評価表（107部門）（山形県２）'!AO5/'生産者価格評価表（107部門）（山形県２）'!AO$120</f>
        <v>0</v>
      </c>
      <c r="BF6" s="234">
        <f>'生産者価格評価表（107部門）（山形県２）'!AP5/'生産者価格評価表（107部門）（山形県２）'!AP$120</f>
        <v>0</v>
      </c>
      <c r="BG6" s="234">
        <f>'生産者価格評価表（107部門）（山形県２）'!AQ5/'生産者価格評価表（107部門）（山形県２）'!AQ$120</f>
        <v>0</v>
      </c>
      <c r="BH6" s="234">
        <f>'生産者価格評価表（107部門）（山形県２）'!AR5/'生産者価格評価表（107部門）（山形県２）'!AR$120</f>
        <v>0</v>
      </c>
      <c r="BI6" s="234">
        <f>'生産者価格評価表（107部門）（山形県２）'!AS5/'生産者価格評価表（107部門）（山形県２）'!AS$120</f>
        <v>0</v>
      </c>
      <c r="BJ6" s="234">
        <f>'生産者価格評価表（107部門）（山形県２）'!AT5/'生産者価格評価表（107部門）（山形県２）'!AT$120</f>
        <v>0</v>
      </c>
      <c r="BK6" s="234">
        <f>'生産者価格評価表（107部門）（山形県２）'!AU5/'生産者価格評価表（107部門）（山形県２）'!AU$120</f>
        <v>0</v>
      </c>
      <c r="BL6" s="234">
        <f>'生産者価格評価表（107部門）（山形県２）'!AV5/'生産者価格評価表（107部門）（山形県２）'!AV$120</f>
        <v>0</v>
      </c>
      <c r="BM6" s="234">
        <f>'生産者価格評価表（107部門）（山形県２）'!AW5/'生産者価格評価表（107部門）（山形県２）'!AW$120</f>
        <v>0</v>
      </c>
      <c r="BN6" s="234">
        <f>'生産者価格評価表（107部門）（山形県２）'!AX5/'生産者価格評価表（107部門）（山形県２）'!AX$120</f>
        <v>0</v>
      </c>
      <c r="BO6" s="234">
        <f>'生産者価格評価表（107部門）（山形県２）'!AY5/'生産者価格評価表（107部門）（山形県２）'!AY$120</f>
        <v>0</v>
      </c>
      <c r="BP6" s="234">
        <f>'生産者価格評価表（107部門）（山形県２）'!AZ5/'生産者価格評価表（107部門）（山形県２）'!AZ$120</f>
        <v>0</v>
      </c>
      <c r="BQ6" s="234">
        <f>'生産者価格評価表（107部門）（山形県２）'!BA5/'生産者価格評価表（107部門）（山形県２）'!BA$120</f>
        <v>0</v>
      </c>
      <c r="BR6" s="234">
        <f>'生産者価格評価表（107部門）（山形県２）'!BB5/'生産者価格評価表（107部門）（山形県２）'!BB$120</f>
        <v>0</v>
      </c>
      <c r="BS6" s="234">
        <f>'生産者価格評価表（107部門）（山形県２）'!BC5/'生産者価格評価表（107部門）（山形県２）'!BC$120</f>
        <v>0</v>
      </c>
      <c r="BT6" s="234">
        <f>'生産者価格評価表（107部門）（山形県２）'!BD5/'生産者価格評価表（107部門）（山形県２）'!BD$120</f>
        <v>0</v>
      </c>
      <c r="BU6" s="234" t="e">
        <f>'生産者価格評価表（107部門）（山形県２）'!BE5/'生産者価格評価表（107部門）（山形県２）'!BE$120</f>
        <v>#DIV/0!</v>
      </c>
      <c r="BV6" s="234">
        <f>'生産者価格評価表（107部門）（山形県２）'!BF5/'生産者価格評価表（107部門）（山形県２）'!BF$120</f>
        <v>0</v>
      </c>
      <c r="BW6" s="234">
        <f>'生産者価格評価表（107部門）（山形県２）'!BG5/'生産者価格評価表（107部門）（山形県２）'!BG$120</f>
        <v>0</v>
      </c>
      <c r="BX6" s="234">
        <f>'生産者価格評価表（107部門）（山形県２）'!BH5/'生産者価格評価表（107部門）（山形県２）'!BH$120</f>
        <v>0</v>
      </c>
      <c r="BY6" s="234">
        <f>'生産者価格評価表（107部門）（山形県２）'!BI5/'生産者価格評価表（107部門）（山形県２）'!BI$120</f>
        <v>0</v>
      </c>
      <c r="BZ6" s="234">
        <f>'生産者価格評価表（107部門）（山形県２）'!BJ5/'生産者価格評価表（107部門）（山形県２）'!BJ$120</f>
        <v>0</v>
      </c>
      <c r="CA6" s="234">
        <f>'生産者価格評価表（107部門）（山形県２）'!BK5/'生産者価格評価表（107部門）（山形県２）'!BK$120</f>
        <v>0</v>
      </c>
      <c r="CB6" s="234">
        <f>'生産者価格評価表（107部門）（山形県２）'!BL5/'生産者価格評価表（107部門）（山形県２）'!BL$120</f>
        <v>0</v>
      </c>
      <c r="CC6" s="234">
        <f>'生産者価格評価表（107部門）（山形県２）'!BM5/'生産者価格評価表（107部門）（山形県２）'!BM$120</f>
        <v>0</v>
      </c>
      <c r="CD6" s="234">
        <f>'生産者価格評価表（107部門）（山形県２）'!BN5/'生産者価格評価表（107部門）（山形県２）'!BN$120</f>
        <v>0</v>
      </c>
      <c r="CE6" s="234">
        <f>'生産者価格評価表（107部門）（山形県２）'!BO5/'生産者価格評価表（107部門）（山形県２）'!BO$120</f>
        <v>0</v>
      </c>
      <c r="CF6" s="234">
        <f>'生産者価格評価表（107部門）（山形県２）'!BP5/'生産者価格評価表（107部門）（山形県２）'!BP$120</f>
        <v>0</v>
      </c>
      <c r="CG6" s="234">
        <f>'生産者価格評価表（107部門）（山形県２）'!BQ5/'生産者価格評価表（107部門）（山形県２）'!BQ$120</f>
        <v>0</v>
      </c>
      <c r="CH6" s="234">
        <f>'生産者価格評価表（107部門）（山形県２）'!BR5/'生産者価格評価表（107部門）（山形県２）'!BR$120</f>
        <v>0</v>
      </c>
      <c r="CI6" s="234">
        <f>'生産者価格評価表（107部門）（山形県２）'!BS5/'生産者価格評価表（107部門）（山形県２）'!BS$120</f>
        <v>0</v>
      </c>
      <c r="CJ6" s="234">
        <f>'生産者価格評価表（107部門）（山形県２）'!BT5/'生産者価格評価表（107部門）（山形県２）'!BT$120</f>
        <v>0</v>
      </c>
      <c r="CK6" s="234">
        <f>'生産者価格評価表（107部門）（山形県２）'!BU5/'生産者価格評価表（107部門）（山形県２）'!BU$120</f>
        <v>0</v>
      </c>
      <c r="CL6" s="234">
        <f>'生産者価格評価表（107部門）（山形県２）'!BV5/'生産者価格評価表（107部門）（山形県２）'!BV$120</f>
        <v>0</v>
      </c>
      <c r="CM6" s="234">
        <f>'生産者価格評価表（107部門）（山形県２）'!BW5/'生産者価格評価表（107部門）（山形県２）'!BW$120</f>
        <v>0</v>
      </c>
      <c r="CN6" s="234">
        <f>'生産者価格評価表（107部門）（山形県２）'!BX5/'生産者価格評価表（107部門）（山形県２）'!BX$120</f>
        <v>0</v>
      </c>
      <c r="CO6" s="234">
        <f>'生産者価格評価表（107部門）（山形県２）'!BY5/'生産者価格評価表（107部門）（山形県２）'!BY$120</f>
        <v>0</v>
      </c>
      <c r="CP6" s="234">
        <f>'生産者価格評価表（107部門）（山形県２）'!BZ5/'生産者価格評価表（107部門）（山形県２）'!BZ$120</f>
        <v>0</v>
      </c>
      <c r="CQ6" s="234">
        <f>'生産者価格評価表（107部門）（山形県２）'!CA5/'生産者価格評価表（107部門）（山形県２）'!CA$120</f>
        <v>0</v>
      </c>
      <c r="CR6" s="234">
        <f>'生産者価格評価表（107部門）（山形県２）'!CB5/'生産者価格評価表（107部門）（山形県２）'!CB$120</f>
        <v>0</v>
      </c>
      <c r="CS6" s="234">
        <f>'生産者価格評価表（107部門）（山形県２）'!CC5/'生産者価格評価表（107部門）（山形県２）'!CC$120</f>
        <v>0</v>
      </c>
      <c r="CT6" s="234">
        <f>'生産者価格評価表（107部門）（山形県２）'!CD5/'生産者価格評価表（107部門）（山形県２）'!CD$120</f>
        <v>0</v>
      </c>
      <c r="CU6" s="234">
        <f>'生産者価格評価表（107部門）（山形県２）'!CE5/'生産者価格評価表（107部門）（山形県２）'!CE$120</f>
        <v>0</v>
      </c>
      <c r="CV6" s="234">
        <f>'生産者価格評価表（107部門）（山形県２）'!CF5/'生産者価格評価表（107部門）（山形県２）'!CF$120</f>
        <v>0</v>
      </c>
      <c r="CW6" s="234">
        <f>'生産者価格評価表（107部門）（山形県２）'!CG5/'生産者価格評価表（107部門）（山形県２）'!CG$120</f>
        <v>0</v>
      </c>
      <c r="CX6" s="234">
        <f>'生産者価格評価表（107部門）（山形県２）'!CH5/'生産者価格評価表（107部門）（山形県２）'!CH$120</f>
        <v>0</v>
      </c>
      <c r="CY6" s="234">
        <f>'生産者価格評価表（107部門）（山形県２）'!CI5/'生産者価格評価表（107部門）（山形県２）'!CI$120</f>
        <v>0</v>
      </c>
      <c r="CZ6" s="234">
        <f>'生産者価格評価表（107部門）（山形県２）'!CJ5/'生産者価格評価表（107部門）（山形県２）'!CJ$120</f>
        <v>0</v>
      </c>
      <c r="DA6" s="234">
        <f>'生産者価格評価表（107部門）（山形県２）'!CK5/'生産者価格評価表（107部門）（山形県２）'!CK$120</f>
        <v>0</v>
      </c>
      <c r="DB6" s="234">
        <f>'生産者価格評価表（107部門）（山形県２）'!CL5/'生産者価格評価表（107部門）（山形県２）'!CL$120</f>
        <v>0</v>
      </c>
      <c r="DC6" s="234">
        <f>'生産者価格評価表（107部門）（山形県２）'!CM5/'生産者価格評価表（107部門）（山形県２）'!CM$120</f>
        <v>2.4639705900470373E-6</v>
      </c>
      <c r="DD6" s="234">
        <f>'生産者価格評価表（107部門）（山形県２）'!CN5/'生産者価格評価表（107部門）（山形県２）'!CN$120</f>
        <v>2.2412344029480852E-4</v>
      </c>
      <c r="DE6" s="234">
        <f>'生産者価格評価表（107部門）（山形県２）'!CO5/'生産者価格評価表（107部門）（山形県２）'!CO$120</f>
        <v>1.0131833027391709E-3</v>
      </c>
      <c r="DF6" s="234">
        <f>'生産者価格評価表（107部門）（山形県２）'!CP5/'生産者価格評価表（107部門）（山形県２）'!CP$120</f>
        <v>1.4795482769326297E-4</v>
      </c>
      <c r="DG6" s="234">
        <f>'生産者価格評価表（107部門）（山形県２）'!CQ5/'生産者価格評価表（107部門）（山形県２）'!CQ$120</f>
        <v>0</v>
      </c>
      <c r="DH6" s="234">
        <f>'生産者価格評価表（107部門）（山形県２）'!CR5/'生産者価格評価表（107部門）（山形県２）'!CR$120</f>
        <v>4.5746090138858446E-4</v>
      </c>
      <c r="DI6" s="234">
        <f>'生産者価格評価表（107部門）（山形県２）'!CS5/'生産者価格評価表（107部門）（山形県２）'!CS$120</f>
        <v>9.0059068153524225E-4</v>
      </c>
      <c r="DJ6" s="234">
        <f>'生産者価格評価表（107部門）（山形県２）'!CT5/'生産者価格評価表（107部門）（山形県２）'!CT$120</f>
        <v>0</v>
      </c>
      <c r="DK6" s="234">
        <f>'生産者価格評価表（107部門）（山形県２）'!CU5/'生産者価格評価表（107部門）（山形県２）'!CU$120</f>
        <v>0</v>
      </c>
      <c r="DL6" s="234">
        <f>'生産者価格評価表（107部門）（山形県２）'!CV5/'生産者価格評価表（107部門）（山形県２）'!CV$120</f>
        <v>0</v>
      </c>
      <c r="DM6" s="234">
        <f>'生産者価格評価表（107部門）（山形県２）'!CW5/'生産者価格評価表（107部門）（山形県２）'!CW$120</f>
        <v>0</v>
      </c>
      <c r="DN6" s="234">
        <f>'生産者価格評価表（107部門）（山形県２）'!CX5/'生産者価格評価表（107部門）（山形県２）'!CX$120</f>
        <v>0</v>
      </c>
      <c r="DO6" s="234">
        <f>'生産者価格評価表（107部門）（山形県２）'!CY5/'生産者価格評価表（107部門）（山形県２）'!CY$120</f>
        <v>1.6916339304174576E-3</v>
      </c>
      <c r="DP6" s="234">
        <f>'生産者価格評価表（107部門）（山形県２）'!CZ5/'生産者価格評価表（107部門）（山形県２）'!CZ$120</f>
        <v>5.9242467618207421E-3</v>
      </c>
      <c r="DQ6" s="234">
        <f>'生産者価格評価表（107部門）（山形県２）'!DA5/'生産者価格評価表（107部門）（山形県２）'!DA$120</f>
        <v>0</v>
      </c>
      <c r="DR6" s="234">
        <f>'生産者価格評価表（107部門）（山形県２）'!DB5/'生産者価格評価表（107部門）（山形県２）'!DB$120</f>
        <v>0</v>
      </c>
      <c r="DS6" s="234">
        <f>'生産者価格評価表（107部門）（山形県２）'!DC5/'生産者価格評価表（107部門）（山形県２）'!DC$120</f>
        <v>4.126577329887279E-4</v>
      </c>
      <c r="DT6" s="234">
        <f>'生産者価格評価表（107部門）（山形県２）'!DD5/'生産者価格評価表（107部門）（山形県２）'!DD$120</f>
        <v>0</v>
      </c>
      <c r="DU6" s="234">
        <f>'生産者価格評価表（107部門）（山形県２）'!DE5/'生産者価格評価表（107部門）（山形県２）'!DE$120</f>
        <v>0</v>
      </c>
      <c r="DV6" s="82">
        <v>4.9255036749474464E-3</v>
      </c>
      <c r="DW6" s="80">
        <v>0.13975059014282648</v>
      </c>
      <c r="DX6" s="80">
        <v>2.9929910967986362E-2</v>
      </c>
      <c r="DY6" s="80">
        <v>0</v>
      </c>
      <c r="DZ6" s="80">
        <v>0</v>
      </c>
      <c r="EA6" s="80">
        <v>0</v>
      </c>
      <c r="EB6" s="80">
        <v>0</v>
      </c>
      <c r="EC6" s="80">
        <v>0.122096015680634</v>
      </c>
      <c r="ED6" s="80">
        <v>0</v>
      </c>
      <c r="EE6" s="80">
        <v>2.9126213592233011E-2</v>
      </c>
      <c r="EF6" s="80">
        <v>0</v>
      </c>
      <c r="EG6" s="80">
        <v>2.0758947106202775E-3</v>
      </c>
      <c r="EH6" s="80">
        <v>8.8984794723201676E-5</v>
      </c>
      <c r="EI6" s="80">
        <v>0</v>
      </c>
      <c r="EJ6" s="80">
        <v>0</v>
      </c>
      <c r="EK6" s="80">
        <v>0</v>
      </c>
      <c r="EL6" s="80">
        <v>0</v>
      </c>
      <c r="EM6" s="80">
        <v>0</v>
      </c>
      <c r="EN6" s="80">
        <v>0</v>
      </c>
      <c r="EO6" s="80">
        <v>0</v>
      </c>
      <c r="EP6" s="80">
        <v>0</v>
      </c>
      <c r="EQ6" s="80">
        <v>0</v>
      </c>
      <c r="ER6" s="80">
        <v>0</v>
      </c>
      <c r="ES6" s="80">
        <v>0</v>
      </c>
      <c r="ET6" s="80">
        <v>1.928147580415805E-5</v>
      </c>
      <c r="EU6" s="80">
        <v>0</v>
      </c>
      <c r="EV6" s="80">
        <v>0</v>
      </c>
      <c r="EW6" s="80">
        <v>0</v>
      </c>
      <c r="EX6" s="80">
        <v>0</v>
      </c>
      <c r="EY6" s="80">
        <v>0</v>
      </c>
      <c r="EZ6" s="80">
        <v>1.7214958755827982E-2</v>
      </c>
      <c r="FA6" s="80">
        <v>0</v>
      </c>
      <c r="FB6" s="80">
        <v>0</v>
      </c>
      <c r="FC6" s="80">
        <v>0</v>
      </c>
      <c r="FD6" s="80">
        <v>0</v>
      </c>
      <c r="FE6" s="80">
        <v>0</v>
      </c>
      <c r="FF6" s="80">
        <v>0</v>
      </c>
      <c r="FG6" s="80">
        <v>0</v>
      </c>
      <c r="FH6" s="80">
        <v>0</v>
      </c>
      <c r="FI6" s="80">
        <v>0</v>
      </c>
      <c r="FJ6" s="80">
        <v>0</v>
      </c>
      <c r="FK6" s="80">
        <v>0</v>
      </c>
      <c r="FL6" s="80">
        <v>0</v>
      </c>
      <c r="FM6" s="80">
        <v>0</v>
      </c>
      <c r="FN6" s="80">
        <v>0</v>
      </c>
      <c r="FO6" s="80">
        <v>0</v>
      </c>
      <c r="FP6" s="80">
        <v>0</v>
      </c>
      <c r="FQ6" s="80">
        <v>0</v>
      </c>
      <c r="FR6" s="80">
        <v>0</v>
      </c>
      <c r="FS6" s="80">
        <v>0</v>
      </c>
      <c r="FT6" s="80">
        <v>0</v>
      </c>
      <c r="FU6" s="80">
        <v>0</v>
      </c>
      <c r="FV6" s="80">
        <v>0</v>
      </c>
      <c r="FW6" s="80">
        <v>0</v>
      </c>
      <c r="FX6" s="80">
        <v>0</v>
      </c>
      <c r="FY6" s="80">
        <v>0</v>
      </c>
      <c r="FZ6" s="80">
        <v>0</v>
      </c>
      <c r="GA6" s="80">
        <v>0</v>
      </c>
      <c r="GB6" s="80">
        <v>0</v>
      </c>
      <c r="GC6" s="80">
        <v>0</v>
      </c>
      <c r="GD6" s="80">
        <v>0</v>
      </c>
      <c r="GE6" s="80">
        <v>0</v>
      </c>
      <c r="GF6" s="80">
        <v>0</v>
      </c>
      <c r="GG6" s="80">
        <v>0</v>
      </c>
      <c r="GH6" s="80">
        <v>0</v>
      </c>
      <c r="GI6" s="80">
        <v>0</v>
      </c>
      <c r="GJ6" s="80">
        <v>0</v>
      </c>
      <c r="GK6" s="80">
        <v>0</v>
      </c>
      <c r="GL6" s="80">
        <v>0</v>
      </c>
      <c r="GM6" s="80">
        <v>0</v>
      </c>
      <c r="GN6" s="80">
        <v>0</v>
      </c>
      <c r="GO6" s="80">
        <v>0</v>
      </c>
      <c r="GP6" s="80">
        <v>0</v>
      </c>
      <c r="GQ6" s="80">
        <v>0</v>
      </c>
      <c r="GR6" s="80">
        <v>0</v>
      </c>
      <c r="GS6" s="80">
        <v>0</v>
      </c>
      <c r="GT6" s="80">
        <v>0</v>
      </c>
      <c r="GU6" s="80">
        <v>0</v>
      </c>
      <c r="GV6" s="80">
        <v>0</v>
      </c>
      <c r="GW6" s="80">
        <v>0</v>
      </c>
      <c r="GX6" s="80">
        <v>0</v>
      </c>
      <c r="GY6" s="80">
        <v>0</v>
      </c>
      <c r="GZ6" s="80">
        <v>0</v>
      </c>
      <c r="HA6" s="80">
        <v>0</v>
      </c>
      <c r="HB6" s="80">
        <v>0</v>
      </c>
      <c r="HC6" s="80">
        <v>0</v>
      </c>
      <c r="HD6" s="80">
        <v>0</v>
      </c>
      <c r="HE6" s="80">
        <v>0</v>
      </c>
      <c r="HF6" s="80">
        <v>2.4639705900470373E-6</v>
      </c>
      <c r="HG6" s="80">
        <v>2.2412344029480852E-4</v>
      </c>
      <c r="HH6" s="80">
        <v>1.0131833027391709E-3</v>
      </c>
      <c r="HI6" s="80">
        <v>1.4795482769326297E-4</v>
      </c>
      <c r="HJ6" s="80">
        <v>0</v>
      </c>
      <c r="HK6" s="80">
        <v>4.5746090138858446E-4</v>
      </c>
      <c r="HL6" s="80">
        <v>9.0059068153524225E-4</v>
      </c>
      <c r="HM6" s="80">
        <v>0</v>
      </c>
      <c r="HN6" s="80">
        <v>0</v>
      </c>
      <c r="HO6" s="80">
        <v>0</v>
      </c>
      <c r="HP6" s="80">
        <v>0</v>
      </c>
      <c r="HQ6" s="80">
        <v>0</v>
      </c>
      <c r="HR6" s="80">
        <v>1.6916339304174576E-3</v>
      </c>
      <c r="HS6" s="80">
        <v>5.9242467618207421E-3</v>
      </c>
      <c r="HT6" s="80">
        <v>0</v>
      </c>
      <c r="HU6" s="80">
        <v>0</v>
      </c>
      <c r="HV6" s="80">
        <v>4.126577329887279E-4</v>
      </c>
      <c r="HW6" s="80">
        <v>0</v>
      </c>
      <c r="HX6" s="81">
        <v>0</v>
      </c>
      <c r="HY6" s="805">
        <v>5.4819230891494722E-3</v>
      </c>
      <c r="HZ6" s="805">
        <v>1.1142679841044751</v>
      </c>
      <c r="IA6" s="805">
        <v>2.4212569958022307E-2</v>
      </c>
      <c r="IB6" s="805">
        <v>5.5365511009760715E-4</v>
      </c>
      <c r="IC6" s="805">
        <v>3.6458795188222564E-4</v>
      </c>
      <c r="ID6" s="805">
        <v>1.344392190903986E-6</v>
      </c>
      <c r="IE6" s="805">
        <v>1.6837238240193573E-5</v>
      </c>
      <c r="IF6" s="805">
        <v>0.10352494471267121</v>
      </c>
      <c r="IG6" s="805">
        <v>2.5448573113362179E-3</v>
      </c>
      <c r="IH6" s="805">
        <v>2.9656608681740384E-2</v>
      </c>
      <c r="II6" s="805">
        <v>0</v>
      </c>
      <c r="IJ6" s="805">
        <v>1.8022540083445372E-3</v>
      </c>
      <c r="IK6" s="805">
        <v>1.1552832519828232E-4</v>
      </c>
      <c r="IL6" s="805">
        <v>6.5939121973580182E-5</v>
      </c>
      <c r="IM6" s="805">
        <v>8.974901020369935E-6</v>
      </c>
      <c r="IN6" s="805">
        <v>1.4108161657212575E-4</v>
      </c>
      <c r="IO6" s="805">
        <v>3.5727828109753487E-6</v>
      </c>
      <c r="IP6" s="805">
        <v>1.4849863717912171E-6</v>
      </c>
      <c r="IQ6" s="805">
        <v>0</v>
      </c>
      <c r="IR6" s="805">
        <v>6.6791974806317719E-6</v>
      </c>
      <c r="IS6" s="805">
        <v>0</v>
      </c>
      <c r="IT6" s="805">
        <v>2.8224789955206672E-7</v>
      </c>
      <c r="IU6" s="805">
        <v>0</v>
      </c>
      <c r="IV6" s="805">
        <v>0</v>
      </c>
      <c r="IW6" s="805">
        <v>3.0613735618507606E-4</v>
      </c>
      <c r="IX6" s="805">
        <v>2.2992800600170888E-4</v>
      </c>
      <c r="IY6" s="805">
        <v>3.581817497357096E-8</v>
      </c>
      <c r="IZ6" s="805">
        <v>5.1774466653198066E-6</v>
      </c>
      <c r="JA6" s="805">
        <v>1.6601418033668283E-6</v>
      </c>
      <c r="JB6" s="805">
        <v>3.9863995691135743E-5</v>
      </c>
      <c r="JC6" s="805">
        <v>1.6084806036334894E-2</v>
      </c>
      <c r="JD6" s="805">
        <v>1.438466879227539E-6</v>
      </c>
      <c r="JE6" s="805">
        <v>1.5834355618386137E-6</v>
      </c>
      <c r="JF6" s="805">
        <v>1.0493364570960591E-6</v>
      </c>
      <c r="JG6" s="805">
        <v>2.2612313254903411E-5</v>
      </c>
      <c r="JH6" s="805">
        <v>2.9263880358520834E-7</v>
      </c>
      <c r="JI6" s="805">
        <v>1.8556850625066304E-7</v>
      </c>
      <c r="JJ6" s="805">
        <v>2.6850798625473348E-6</v>
      </c>
      <c r="JK6" s="805">
        <v>2.9088749118676895E-7</v>
      </c>
      <c r="JL6" s="805">
        <v>2.223754263634581E-6</v>
      </c>
      <c r="JM6" s="805">
        <v>9.9131931181982477E-7</v>
      </c>
      <c r="JN6" s="805">
        <v>2.3026234031831845E-6</v>
      </c>
      <c r="JO6" s="805">
        <v>6.6835361535181123E-7</v>
      </c>
      <c r="JP6" s="805">
        <v>8.7464017692124236E-7</v>
      </c>
      <c r="JQ6" s="805">
        <v>1.857430896231956E-6</v>
      </c>
      <c r="JR6" s="805">
        <v>1.2522984610937353E-5</v>
      </c>
      <c r="JS6" s="805">
        <v>2.4896303526839379E-6</v>
      </c>
      <c r="JT6" s="805">
        <v>4.0397915169431847E-6</v>
      </c>
      <c r="JU6" s="805">
        <v>1.2642178885623996E-6</v>
      </c>
      <c r="JV6" s="805">
        <v>1.2272454772709749E-6</v>
      </c>
      <c r="JW6" s="805">
        <v>2.3588632763964002E-6</v>
      </c>
      <c r="JX6" s="805">
        <v>1.0735683969186014E-6</v>
      </c>
      <c r="JY6" s="805">
        <v>2.8205442423906229E-6</v>
      </c>
      <c r="JZ6" s="805">
        <v>1.2827248894207566E-6</v>
      </c>
      <c r="KA6" s="805">
        <v>0</v>
      </c>
      <c r="KB6" s="805">
        <v>3.9776042865126659E-7</v>
      </c>
      <c r="KC6" s="805">
        <v>8.543545829699689E-7</v>
      </c>
      <c r="KD6" s="805">
        <v>7.4846091760189749E-7</v>
      </c>
      <c r="KE6" s="805">
        <v>5.3291702832432537E-7</v>
      </c>
      <c r="KF6" s="805">
        <v>1.0619720195372227E-4</v>
      </c>
      <c r="KG6" s="805">
        <v>7.303155481329938E-7</v>
      </c>
      <c r="KH6" s="805">
        <v>3.5030259283459505E-6</v>
      </c>
      <c r="KI6" s="805">
        <v>1.7710652867648152E-6</v>
      </c>
      <c r="KJ6" s="805">
        <v>9.2064961372094896E-6</v>
      </c>
      <c r="KK6" s="805">
        <v>7.3378632499880272E-6</v>
      </c>
      <c r="KL6" s="805">
        <v>1.0201093132491912E-6</v>
      </c>
      <c r="KM6" s="805">
        <v>1.9505768755384055E-5</v>
      </c>
      <c r="KN6" s="805">
        <v>2.1824899560847586E-6</v>
      </c>
      <c r="KO6" s="805">
        <v>2.4323292863558442E-6</v>
      </c>
      <c r="KP6" s="805">
        <v>2.3667765693426481E-6</v>
      </c>
      <c r="KQ6" s="805">
        <v>1.6862633028836577E-6</v>
      </c>
      <c r="KR6" s="805">
        <v>1.0613212594139436E-6</v>
      </c>
      <c r="KS6" s="805">
        <v>5.8239836006043803E-7</v>
      </c>
      <c r="KT6" s="805">
        <v>2.8244264572245589E-7</v>
      </c>
      <c r="KU6" s="805">
        <v>4.1322344612747889E-6</v>
      </c>
      <c r="KV6" s="805">
        <v>9.3278502270636383E-7</v>
      </c>
      <c r="KW6" s="805">
        <v>1.0325880042090718E-6</v>
      </c>
      <c r="KX6" s="805">
        <v>9.7275054542391764E-7</v>
      </c>
      <c r="KY6" s="805">
        <v>8.3285689195237622E-7</v>
      </c>
      <c r="KZ6" s="805">
        <v>2.329325478099529E-7</v>
      </c>
      <c r="LA6" s="805">
        <v>1.2630636259088847E-6</v>
      </c>
      <c r="LB6" s="805">
        <v>2.9738104269767426E-6</v>
      </c>
      <c r="LC6" s="805">
        <v>2.5397974056533021E-6</v>
      </c>
      <c r="LD6" s="805">
        <v>2.0748241554316787E-5</v>
      </c>
      <c r="LE6" s="805">
        <v>4.6025361244567411E-6</v>
      </c>
      <c r="LF6" s="805">
        <v>3.1720934121689237E-6</v>
      </c>
      <c r="LG6" s="805">
        <v>1.6218428710616045E-5</v>
      </c>
      <c r="LH6" s="805">
        <v>4.7969007923948767E-6</v>
      </c>
      <c r="LI6" s="805">
        <v>1.0539018879863168E-5</v>
      </c>
      <c r="LJ6" s="805">
        <v>3.6662362362314076E-4</v>
      </c>
      <c r="LK6" s="805">
        <v>8.2831946375790783E-4</v>
      </c>
      <c r="LL6" s="805">
        <v>2.5010202623254E-4</v>
      </c>
      <c r="LM6" s="805">
        <v>4.6644105680020947E-6</v>
      </c>
      <c r="LN6" s="805">
        <v>6.4491659273549669E-4</v>
      </c>
      <c r="LO6" s="805">
        <v>1.2572084504752028E-3</v>
      </c>
      <c r="LP6" s="805">
        <v>4.9106508625607656E-5</v>
      </c>
      <c r="LQ6" s="805">
        <v>5.4838748887630112E-6</v>
      </c>
      <c r="LR6" s="805">
        <v>4.5153847241292683E-6</v>
      </c>
      <c r="LS6" s="805">
        <v>7.894736700540513E-7</v>
      </c>
      <c r="LT6" s="805">
        <v>2.0723223216929928E-6</v>
      </c>
      <c r="LU6" s="805">
        <v>2.5062116551128819E-3</v>
      </c>
      <c r="LV6" s="805">
        <v>8.6546121517201025E-3</v>
      </c>
      <c r="LW6" s="805">
        <v>4.2218900391426066E-6</v>
      </c>
      <c r="LX6" s="805">
        <v>1.2173220120987039E-5</v>
      </c>
      <c r="LY6" s="805">
        <v>6.3943798474180684E-4</v>
      </c>
      <c r="LZ6" s="805">
        <v>7.5485287161339017E-6</v>
      </c>
      <c r="MA6" s="805">
        <v>1.1516758848957009E-5</v>
      </c>
      <c r="MB6" s="812">
        <v>2440</v>
      </c>
      <c r="MC6" s="835">
        <f>'生産者価格評価表（107部門）（山形県２）'!DU5*100</f>
        <v>4193900</v>
      </c>
      <c r="MD6" s="78">
        <f t="shared" ref="MD6:MD69" si="4">IF(MC6=0,0,MB6/MC6)</f>
        <v>5.8179737237416243E-4</v>
      </c>
      <c r="ME6" s="809">
        <v>2440</v>
      </c>
      <c r="MF6" s="135">
        <v>41939</v>
      </c>
      <c r="MG6" s="78">
        <f t="shared" ref="MG6:MG69" si="5">IF(MF6=0,0,ME6/MF6)/100</f>
        <v>5.8179737237416254E-4</v>
      </c>
      <c r="MH6" s="81"/>
      <c r="MI6" s="226">
        <v>0</v>
      </c>
      <c r="MJ6" s="169">
        <v>0.24074021931265349</v>
      </c>
      <c r="MK6" s="169">
        <v>0</v>
      </c>
      <c r="ML6" s="169">
        <v>0</v>
      </c>
      <c r="MM6" s="169">
        <v>0</v>
      </c>
      <c r="MN6" s="169">
        <v>0</v>
      </c>
      <c r="MO6" s="169">
        <v>-8.1159420289855077E-3</v>
      </c>
      <c r="MP6" s="228">
        <v>0.12525999537785995</v>
      </c>
      <c r="MQ6" s="228">
        <v>6.9923027895031437E-2</v>
      </c>
      <c r="MS6" s="174">
        <v>1.9012748544016349E-2</v>
      </c>
      <c r="MT6" s="170">
        <v>1.1019269948322128E-5</v>
      </c>
      <c r="MU6" s="170">
        <v>1.7081621485572896E-2</v>
      </c>
      <c r="MV6" s="170">
        <v>0</v>
      </c>
      <c r="MW6" s="170">
        <v>1.9984948679002405E-4</v>
      </c>
      <c r="MX6" s="170">
        <v>0</v>
      </c>
      <c r="MY6" s="170">
        <v>1.1555207168535977E-3</v>
      </c>
      <c r="MZ6" s="171">
        <v>5.6473758485150907E-4</v>
      </c>
    </row>
    <row r="7" spans="1:364">
      <c r="A7" s="41" t="s">
        <v>9</v>
      </c>
      <c r="B7" s="12" t="s">
        <v>2</v>
      </c>
      <c r="C7" s="590">
        <f>IFERROR(1-('生産者価格評価表（107部門）（山形県２）'!DS6/'生産者価格評価表（107部門）（山形県２）'!DO6*-1),0)</f>
        <v>1</v>
      </c>
      <c r="D7" s="590">
        <v>0.38214308265454316</v>
      </c>
      <c r="E7" s="79">
        <v>0.61785691734545689</v>
      </c>
      <c r="F7" s="79">
        <v>0.33731135947464796</v>
      </c>
      <c r="G7" s="240">
        <f>'生産者価格評価表（107部門）（山形県２）'!DH6/'生産者価格評価表（107部門）（山形県２）'!DH$111</f>
        <v>1.2367595966443522E-3</v>
      </c>
      <c r="H7" s="311">
        <f>'生産者価格評価表（107部門）（山形県２）'!DH6</f>
        <v>2919</v>
      </c>
      <c r="I7" s="311">
        <f t="shared" si="1"/>
        <v>2919</v>
      </c>
      <c r="J7" s="313">
        <f t="shared" si="2"/>
        <v>1.581367278645149E-3</v>
      </c>
      <c r="K7" s="590">
        <f>1-('生産者価格評価表（107部門） (山形県)'!DS6/'生産者価格評価表（107部門） (山形県)'!DO6*-1)</f>
        <v>1</v>
      </c>
      <c r="L7" s="590">
        <v>0.38214308265454316</v>
      </c>
      <c r="M7" s="79">
        <v>0.61785691734545689</v>
      </c>
      <c r="N7" s="79">
        <v>0.33731135947464796</v>
      </c>
      <c r="O7" s="240">
        <f>'生産者価格評価表（107部門） (山形県)'!DH6/'生産者価格評価表（107部門） (山形県)'!DH$111</f>
        <v>1.2367595966443522E-3</v>
      </c>
      <c r="P7" s="816">
        <f>'生産者価格評価表（107部門） (山形県)'!DH6</f>
        <v>2919</v>
      </c>
      <c r="Q7" s="311">
        <f t="shared" si="3"/>
        <v>2919</v>
      </c>
      <c r="R7" s="313">
        <f t="shared" si="0"/>
        <v>1.581367278645149E-3</v>
      </c>
      <c r="S7" s="823">
        <f>'生産者価格評価表（107部門）（山形県２）'!C6/'生産者価格評価表（107部門）（山形県２）'!C$120</f>
        <v>5.9494765053986182E-2</v>
      </c>
      <c r="T7" s="234">
        <f>'生産者価格評価表（107部門）（山形県２）'!D6/'生産者価格評価表（107部門）（山形県２）'!D$120</f>
        <v>2.742077779632323E-2</v>
      </c>
      <c r="U7" s="234">
        <f>'生産者価格評価表（107部門）（山形県２）'!E6/'生産者価格評価表（107部門）（山形県２）'!E$120</f>
        <v>0</v>
      </c>
      <c r="V7" s="234">
        <f>'生産者価格評価表（107部門）（山形県２）'!F6/'生産者価格評価表（107部門）（山形県２）'!F$120</f>
        <v>0</v>
      </c>
      <c r="W7" s="234">
        <f>'生産者価格評価表（107部門）（山形県２）'!G6/'生産者価格評価表（107部門）（山形県２）'!G$120</f>
        <v>0</v>
      </c>
      <c r="X7" s="234">
        <f>'生産者価格評価表（107部門）（山形県２）'!H6/'生産者価格評価表（107部門）（山形県２）'!H$120</f>
        <v>0</v>
      </c>
      <c r="Y7" s="234">
        <f>'生産者価格評価表（107部門）（山形県２）'!I6/'生産者価格評価表（107部門）（山形県２）'!I$120</f>
        <v>0</v>
      </c>
      <c r="Z7" s="234">
        <f>'生産者価格評価表（107部門）（山形県２）'!J6/'生産者価格評価表（107部門）（山形県２）'!J$120</f>
        <v>0</v>
      </c>
      <c r="AA7" s="234">
        <f>'生産者価格評価表（107部門）（山形県２）'!K6/'生産者価格評価表（107部門）（山形県２）'!K$120</f>
        <v>0</v>
      </c>
      <c r="AB7" s="234">
        <f>'生産者価格評価表（107部門）（山形県２）'!L6/'生産者価格評価表（107部門）（山形県２）'!L$120</f>
        <v>0</v>
      </c>
      <c r="AC7" s="234" t="e">
        <f>'生産者価格評価表（107部門）（山形県２）'!M6/'生産者価格評価表（107部門）（山形県２）'!M$120</f>
        <v>#DIV/0!</v>
      </c>
      <c r="AD7" s="234">
        <f>'生産者価格評価表（107部門）（山形県２）'!N6/'生産者価格評価表（107部門）（山形県２）'!N$120</f>
        <v>0</v>
      </c>
      <c r="AE7" s="234">
        <f>'生産者価格評価表（107部門）（山形県２）'!O6/'生産者価格評価表（107部門）（山形県２）'!O$120</f>
        <v>0</v>
      </c>
      <c r="AF7" s="234">
        <f>'生産者価格評価表（107部門）（山形県２）'!P6/'生産者価格評価表（107部門）（山形県２）'!P$120</f>
        <v>0</v>
      </c>
      <c r="AG7" s="234">
        <f>'生産者価格評価表（107部門）（山形県２）'!Q6/'生産者価格評価表（107部門）（山形県２）'!Q$120</f>
        <v>0</v>
      </c>
      <c r="AH7" s="234">
        <f>'生産者価格評価表（107部門）（山形県２）'!R6/'生産者価格評価表（107部門）（山形県２）'!R$120</f>
        <v>0</v>
      </c>
      <c r="AI7" s="234">
        <f>'生産者価格評価表（107部門）（山形県２）'!S6/'生産者価格評価表（107部門）（山形県２）'!S$120</f>
        <v>0</v>
      </c>
      <c r="AJ7" s="234">
        <f>'生産者価格評価表（107部門）（山形県２）'!T6/'生産者価格評価表（107部門）（山形県２）'!T$120</f>
        <v>0</v>
      </c>
      <c r="AK7" s="234" t="e">
        <f>'生産者価格評価表（107部門）（山形県２）'!U6/'生産者価格評価表（107部門）（山形県２）'!U$120</f>
        <v>#DIV/0!</v>
      </c>
      <c r="AL7" s="234">
        <f>'生産者価格評価表（107部門）（山形県２）'!V6/'生産者価格評価表（107部門）（山形県２）'!V$120</f>
        <v>0</v>
      </c>
      <c r="AM7" s="234" t="e">
        <f>'生産者価格評価表（107部門）（山形県２）'!W6/'生産者価格評価表（107部門）（山形県２）'!W$120</f>
        <v>#DIV/0!</v>
      </c>
      <c r="AN7" s="234">
        <f>'生産者価格評価表（107部門）（山形県２）'!X6/'生産者価格評価表（107部門）（山形県２）'!X$120</f>
        <v>0</v>
      </c>
      <c r="AO7" s="234" t="e">
        <f>'生産者価格評価表（107部門）（山形県２）'!Y6/'生産者価格評価表（107部門）（山形県２）'!Y$120</f>
        <v>#DIV/0!</v>
      </c>
      <c r="AP7" s="234" t="e">
        <f>'生産者価格評価表（107部門）（山形県２）'!Z6/'生産者価格評価表（107部門）（山形県２）'!Z$120</f>
        <v>#DIV/0!</v>
      </c>
      <c r="AQ7" s="234">
        <f>'生産者価格評価表（107部門）（山形県２）'!AA6/'生産者価格評価表（107部門）（山形県２）'!AA$120</f>
        <v>0</v>
      </c>
      <c r="AR7" s="234">
        <f>'生産者価格評価表（107部門）（山形県２）'!AB6/'生産者価格評価表（107部門）（山形県２）'!AB$120</f>
        <v>0</v>
      </c>
      <c r="AS7" s="234">
        <f>'生産者価格評価表（107部門）（山形県２）'!AC6/'生産者価格評価表（107部門）（山形県２）'!AC$120</f>
        <v>0</v>
      </c>
      <c r="AT7" s="234">
        <f>'生産者価格評価表（107部門）（山形県２）'!AD6/'生産者価格評価表（107部門）（山形県２）'!AD$120</f>
        <v>0</v>
      </c>
      <c r="AU7" s="234">
        <f>'生産者価格評価表（107部門）（山形県２）'!AE6/'生産者価格評価表（107部門）（山形県２）'!AE$120</f>
        <v>0</v>
      </c>
      <c r="AV7" s="234">
        <f>'生産者価格評価表（107部門）（山形県２）'!AF6/'生産者価格評価表（107部門）（山形県２）'!AF$120</f>
        <v>0</v>
      </c>
      <c r="AW7" s="234">
        <f>'生産者価格評価表（107部門）（山形県２）'!AG6/'生産者価格評価表（107部門）（山形県２）'!AG$120</f>
        <v>0</v>
      </c>
      <c r="AX7" s="234">
        <f>'生産者価格評価表（107部門）（山形県２）'!AH6/'生産者価格評価表（107部門）（山形県２）'!AH$120</f>
        <v>0</v>
      </c>
      <c r="AY7" s="234">
        <f>'生産者価格評価表（107部門）（山形県２）'!AI6/'生産者価格評価表（107部門）（山形県２）'!AI$120</f>
        <v>0</v>
      </c>
      <c r="AZ7" s="234">
        <f>'生産者価格評価表（107部門）（山形県２）'!AJ6/'生産者価格評価表（107部門）（山形県２）'!AJ$120</f>
        <v>0</v>
      </c>
      <c r="BA7" s="234">
        <f>'生産者価格評価表（107部門）（山形県２）'!AK6/'生産者価格評価表（107部門）（山形県２）'!AK$120</f>
        <v>0</v>
      </c>
      <c r="BB7" s="234">
        <f>'生産者価格評価表（107部門）（山形県２）'!AL6/'生産者価格評価表（107部門）（山形県２）'!AL$120</f>
        <v>0</v>
      </c>
      <c r="BC7" s="234">
        <f>'生産者価格評価表（107部門）（山形県２）'!AM6/'生産者価格評価表（107部門）（山形県２）'!AM$120</f>
        <v>0</v>
      </c>
      <c r="BD7" s="234">
        <f>'生産者価格評価表（107部門）（山形県２）'!AN6/'生産者価格評価表（107部門）（山形県２）'!AN$120</f>
        <v>0</v>
      </c>
      <c r="BE7" s="234">
        <f>'生産者価格評価表（107部門）（山形県２）'!AO6/'生産者価格評価表（107部門）（山形県２）'!AO$120</f>
        <v>0</v>
      </c>
      <c r="BF7" s="234">
        <f>'生産者価格評価表（107部門）（山形県２）'!AP6/'生産者価格評価表（107部門）（山形県２）'!AP$120</f>
        <v>0</v>
      </c>
      <c r="BG7" s="234">
        <f>'生産者価格評価表（107部門）（山形県２）'!AQ6/'生産者価格評価表（107部門）（山形県２）'!AQ$120</f>
        <v>0</v>
      </c>
      <c r="BH7" s="234">
        <f>'生産者価格評価表（107部門）（山形県２）'!AR6/'生産者価格評価表（107部門）（山形県２）'!AR$120</f>
        <v>0</v>
      </c>
      <c r="BI7" s="234">
        <f>'生産者価格評価表（107部門）（山形県２）'!AS6/'生産者価格評価表（107部門）（山形県２）'!AS$120</f>
        <v>0</v>
      </c>
      <c r="BJ7" s="234">
        <f>'生産者価格評価表（107部門）（山形県２）'!AT6/'生産者価格評価表（107部門）（山形県２）'!AT$120</f>
        <v>0</v>
      </c>
      <c r="BK7" s="234">
        <f>'生産者価格評価表（107部門）（山形県２）'!AU6/'生産者価格評価表（107部門）（山形県２）'!AU$120</f>
        <v>0</v>
      </c>
      <c r="BL7" s="234">
        <f>'生産者価格評価表（107部門）（山形県２）'!AV6/'生産者価格評価表（107部門）（山形県２）'!AV$120</f>
        <v>0</v>
      </c>
      <c r="BM7" s="234">
        <f>'生産者価格評価表（107部門）（山形県２）'!AW6/'生産者価格評価表（107部門）（山形県２）'!AW$120</f>
        <v>0</v>
      </c>
      <c r="BN7" s="234">
        <f>'生産者価格評価表（107部門）（山形県２）'!AX6/'生産者価格評価表（107部門）（山形県２）'!AX$120</f>
        <v>0</v>
      </c>
      <c r="BO7" s="234">
        <f>'生産者価格評価表（107部門）（山形県２）'!AY6/'生産者価格評価表（107部門）（山形県２）'!AY$120</f>
        <v>0</v>
      </c>
      <c r="BP7" s="234">
        <f>'生産者価格評価表（107部門）（山形県２）'!AZ6/'生産者価格評価表（107部門）（山形県２）'!AZ$120</f>
        <v>0</v>
      </c>
      <c r="BQ7" s="234">
        <f>'生産者価格評価表（107部門）（山形県２）'!BA6/'生産者価格評価表（107部門）（山形県２）'!BA$120</f>
        <v>0</v>
      </c>
      <c r="BR7" s="234">
        <f>'生産者価格評価表（107部門）（山形県２）'!BB6/'生産者価格評価表（107部門）（山形県２）'!BB$120</f>
        <v>0</v>
      </c>
      <c r="BS7" s="234">
        <f>'生産者価格評価表（107部門）（山形県２）'!BC6/'生産者価格評価表（107部門）（山形県２）'!BC$120</f>
        <v>0</v>
      </c>
      <c r="BT7" s="234">
        <f>'生産者価格評価表（107部門）（山形県２）'!BD6/'生産者価格評価表（107部門）（山形県２）'!BD$120</f>
        <v>0</v>
      </c>
      <c r="BU7" s="234" t="e">
        <f>'生産者価格評価表（107部門）（山形県２）'!BE6/'生産者価格評価表（107部門）（山形県２）'!BE$120</f>
        <v>#DIV/0!</v>
      </c>
      <c r="BV7" s="234">
        <f>'生産者価格評価表（107部門）（山形県２）'!BF6/'生産者価格評価表（107部門）（山形県２）'!BF$120</f>
        <v>0</v>
      </c>
      <c r="BW7" s="234">
        <f>'生産者価格評価表（107部門）（山形県２）'!BG6/'生産者価格評価表（107部門）（山形県２）'!BG$120</f>
        <v>0</v>
      </c>
      <c r="BX7" s="234">
        <f>'生産者価格評価表（107部門）（山形県２）'!BH6/'生産者価格評価表（107部門）（山形県２）'!BH$120</f>
        <v>0</v>
      </c>
      <c r="BY7" s="234">
        <f>'生産者価格評価表（107部門）（山形県２）'!BI6/'生産者価格評価表（107部門）（山形県２）'!BI$120</f>
        <v>0</v>
      </c>
      <c r="BZ7" s="234">
        <f>'生産者価格評価表（107部門）（山形県２）'!BJ6/'生産者価格評価表（107部門）（山形県２）'!BJ$120</f>
        <v>0</v>
      </c>
      <c r="CA7" s="234">
        <f>'生産者価格評価表（107部門）（山形県２）'!BK6/'生産者価格評価表（107部門）（山形県２）'!BK$120</f>
        <v>0</v>
      </c>
      <c r="CB7" s="234">
        <f>'生産者価格評価表（107部門）（山形県２）'!BL6/'生産者価格評価表（107部門）（山形県２）'!BL$120</f>
        <v>0</v>
      </c>
      <c r="CC7" s="234">
        <f>'生産者価格評価表（107部門）（山形県２）'!BM6/'生産者価格評価表（107部門）（山形県２）'!BM$120</f>
        <v>0</v>
      </c>
      <c r="CD7" s="234">
        <f>'生産者価格評価表（107部門）（山形県２）'!BN6/'生産者価格評価表（107部門）（山形県２）'!BN$120</f>
        <v>0</v>
      </c>
      <c r="CE7" s="234">
        <f>'生産者価格評価表（107部門）（山形県２）'!BO6/'生産者価格評価表（107部門）（山形県２）'!BO$120</f>
        <v>0</v>
      </c>
      <c r="CF7" s="234">
        <f>'生産者価格評価表（107部門）（山形県２）'!BP6/'生産者価格評価表（107部門）（山形県２）'!BP$120</f>
        <v>0</v>
      </c>
      <c r="CG7" s="234">
        <f>'生産者価格評価表（107部門）（山形県２）'!BQ6/'生産者価格評価表（107部門）（山形県２）'!BQ$120</f>
        <v>0</v>
      </c>
      <c r="CH7" s="234">
        <f>'生産者価格評価表（107部門）（山形県２）'!BR6/'生産者価格評価表（107部門）（山形県２）'!BR$120</f>
        <v>0</v>
      </c>
      <c r="CI7" s="234">
        <f>'生産者価格評価表（107部門）（山形県２）'!BS6/'生産者価格評価表（107部門）（山形県２）'!BS$120</f>
        <v>0</v>
      </c>
      <c r="CJ7" s="234">
        <f>'生産者価格評価表（107部門）（山形県２）'!BT6/'生産者価格評価表（107部門）（山形県２）'!BT$120</f>
        <v>0</v>
      </c>
      <c r="CK7" s="234">
        <f>'生産者価格評価表（107部門）（山形県２）'!BU6/'生産者価格評価表（107部門）（山形県２）'!BU$120</f>
        <v>0</v>
      </c>
      <c r="CL7" s="234">
        <f>'生産者価格評価表（107部門）（山形県２）'!BV6/'生産者価格評価表（107部門）（山形県２）'!BV$120</f>
        <v>0</v>
      </c>
      <c r="CM7" s="234">
        <f>'生産者価格評価表（107部門）（山形県２）'!BW6/'生産者価格評価表（107部門）（山形県２）'!BW$120</f>
        <v>0</v>
      </c>
      <c r="CN7" s="234">
        <f>'生産者価格評価表（107部門）（山形県２）'!BX6/'生産者価格評価表（107部門）（山形県２）'!BX$120</f>
        <v>0</v>
      </c>
      <c r="CO7" s="234">
        <f>'生産者価格評価表（107部門）（山形県２）'!BY6/'生産者価格評価表（107部門）（山形県２）'!BY$120</f>
        <v>0</v>
      </c>
      <c r="CP7" s="234">
        <f>'生産者価格評価表（107部門）（山形県２）'!BZ6/'生産者価格評価表（107部門）（山形県２）'!BZ$120</f>
        <v>0</v>
      </c>
      <c r="CQ7" s="234">
        <f>'生産者価格評価表（107部門）（山形県２）'!CA6/'生産者価格評価表（107部門）（山形県２）'!CA$120</f>
        <v>0</v>
      </c>
      <c r="CR7" s="234">
        <f>'生産者価格評価表（107部門）（山形県２）'!CB6/'生産者価格評価表（107部門）（山形県２）'!CB$120</f>
        <v>0</v>
      </c>
      <c r="CS7" s="234">
        <f>'生産者価格評価表（107部門）（山形県２）'!CC6/'生産者価格評価表（107部門）（山形県２）'!CC$120</f>
        <v>0</v>
      </c>
      <c r="CT7" s="234">
        <f>'生産者価格評価表（107部門）（山形県２）'!CD6/'生産者価格評価表（107部門）（山形県２）'!CD$120</f>
        <v>0</v>
      </c>
      <c r="CU7" s="234">
        <f>'生産者価格評価表（107部門）（山形県２）'!CE6/'生産者価格評価表（107部門）（山形県２）'!CE$120</f>
        <v>0</v>
      </c>
      <c r="CV7" s="234">
        <f>'生産者価格評価表（107部門）（山形県２）'!CF6/'生産者価格評価表（107部門）（山形県２）'!CF$120</f>
        <v>0</v>
      </c>
      <c r="CW7" s="234">
        <f>'生産者価格評価表（107部門）（山形県２）'!CG6/'生産者価格評価表（107部門）（山形県２）'!CG$120</f>
        <v>0</v>
      </c>
      <c r="CX7" s="234">
        <f>'生産者価格評価表（107部門）（山形県２）'!CH6/'生産者価格評価表（107部門）（山形県２）'!CH$120</f>
        <v>0</v>
      </c>
      <c r="CY7" s="234">
        <f>'生産者価格評価表（107部門）（山形県２）'!CI6/'生産者価格評価表（107部門）（山形県２）'!CI$120</f>
        <v>0</v>
      </c>
      <c r="CZ7" s="234">
        <f>'生産者価格評価表（107部門）（山形県２）'!CJ6/'生産者価格評価表（107部門）（山形県２）'!CJ$120</f>
        <v>0</v>
      </c>
      <c r="DA7" s="234">
        <f>'生産者価格評価表（107部門）（山形県２）'!CK6/'生産者価格評価表（107部門）（山形県２）'!CK$120</f>
        <v>0</v>
      </c>
      <c r="DB7" s="234">
        <f>'生産者価格評価表（107部門）（山形県２）'!CL6/'生産者価格評価表（107部門）（山形県２）'!CL$120</f>
        <v>0</v>
      </c>
      <c r="DC7" s="234">
        <f>'生産者価格評価表（107部門）（山形県２）'!CM6/'生産者価格評価表（107部門）（山形県２）'!CM$120</f>
        <v>0</v>
      </c>
      <c r="DD7" s="234">
        <f>'生産者価格評価表（107部門）（山形県２）'!CN6/'生産者価格評価表（107部門）（山形県２）'!CN$120</f>
        <v>5.5168846841799021E-4</v>
      </c>
      <c r="DE7" s="234">
        <f>'生産者価格評価表（107部門）（山形県２）'!CO6/'生産者価格評価表（107部門）（山形県２）'!CO$120</f>
        <v>0</v>
      </c>
      <c r="DF7" s="234">
        <f>'生産者価格評価表（107部門）（山形県２）'!CP6/'生産者価格評価表（107部門）（山形県２）'!CP$120</f>
        <v>0</v>
      </c>
      <c r="DG7" s="234">
        <f>'生産者価格評価表（107部門）（山形県２）'!CQ6/'生産者価格評価表（107部門）（山形県２）'!CQ$120</f>
        <v>0</v>
      </c>
      <c r="DH7" s="234">
        <f>'生産者価格評価表（107部門）（山形県２）'!CR6/'生産者価格評価表（107部門）（山形県２）'!CR$120</f>
        <v>0</v>
      </c>
      <c r="DI7" s="234">
        <f>'生産者価格評価表（107部門）（山形県２）'!CS6/'生産者価格評価表（107部門）（山形県２）'!CS$120</f>
        <v>0</v>
      </c>
      <c r="DJ7" s="234">
        <f>'生産者価格評価表（107部門）（山形県２）'!CT6/'生産者価格評価表（107部門）（山形県２）'!CT$120</f>
        <v>0</v>
      </c>
      <c r="DK7" s="234">
        <f>'生産者価格評価表（107部門）（山形県２）'!CU6/'生産者価格評価表（107部門）（山形県２）'!CU$120</f>
        <v>0</v>
      </c>
      <c r="DL7" s="234">
        <f>'生産者価格評価表（107部門）（山形県２）'!CV6/'生産者価格評価表（107部門）（山形県２）'!CV$120</f>
        <v>0</v>
      </c>
      <c r="DM7" s="234">
        <f>'生産者価格評価表（107部門）（山形県２）'!CW6/'生産者価格評価表（107部門）（山形県２）'!CW$120</f>
        <v>0</v>
      </c>
      <c r="DN7" s="234">
        <f>'生産者価格評価表（107部門）（山形県２）'!CX6/'生産者価格評価表（107部門）（山形県２）'!CX$120</f>
        <v>0</v>
      </c>
      <c r="DO7" s="234">
        <f>'生産者価格評価表（107部門）（山形県２）'!CY6/'生産者価格評価表（107部門）（山形県２）'!CY$120</f>
        <v>0</v>
      </c>
      <c r="DP7" s="234">
        <f>'生産者価格評価表（107部門）（山形県２）'!CZ6/'生産者価格評価表（107部門）（山形県２）'!CZ$120</f>
        <v>0</v>
      </c>
      <c r="DQ7" s="234">
        <f>'生産者価格評価表（107部門）（山形県２）'!DA6/'生産者価格評価表（107部門）（山形県２）'!DA$120</f>
        <v>0</v>
      </c>
      <c r="DR7" s="234">
        <f>'生産者価格評価表（107部門）（山形県２）'!DB6/'生産者価格評価表（107部門）（山形県２）'!DB$120</f>
        <v>2.0382165605095542E-4</v>
      </c>
      <c r="DS7" s="234">
        <f>'生産者価格評価表（107部門）（山形県２）'!DC6/'生産者価格評価表（107部門）（山形県２）'!DC$120</f>
        <v>0</v>
      </c>
      <c r="DT7" s="234">
        <f>'生産者価格評価表（107部門）（山形県２）'!DD6/'生産者価格評価表（107部門）（山形県２）'!DD$120</f>
        <v>0</v>
      </c>
      <c r="DU7" s="234">
        <f>'生産者価格評価表（107部門）（山形県２）'!DE6/'生産者価格評価表（107部門）（山形県２）'!DE$120</f>
        <v>0</v>
      </c>
      <c r="DV7" s="82">
        <v>5.9494765053986182E-2</v>
      </c>
      <c r="DW7" s="80">
        <v>2.742077779632323E-2</v>
      </c>
      <c r="DX7" s="80">
        <v>0</v>
      </c>
      <c r="DY7" s="80">
        <v>0</v>
      </c>
      <c r="DZ7" s="80">
        <v>0</v>
      </c>
      <c r="EA7" s="80">
        <v>0</v>
      </c>
      <c r="EB7" s="80">
        <v>0</v>
      </c>
      <c r="EC7" s="80">
        <v>0</v>
      </c>
      <c r="ED7" s="80">
        <v>0</v>
      </c>
      <c r="EE7" s="80">
        <v>0</v>
      </c>
      <c r="EF7" s="80">
        <v>0</v>
      </c>
      <c r="EG7" s="80">
        <v>0</v>
      </c>
      <c r="EH7" s="80">
        <v>0</v>
      </c>
      <c r="EI7" s="80">
        <v>0</v>
      </c>
      <c r="EJ7" s="80">
        <v>0</v>
      </c>
      <c r="EK7" s="80">
        <v>0</v>
      </c>
      <c r="EL7" s="80">
        <v>0</v>
      </c>
      <c r="EM7" s="80">
        <v>0</v>
      </c>
      <c r="EN7" s="80">
        <v>0</v>
      </c>
      <c r="EO7" s="80">
        <v>0</v>
      </c>
      <c r="EP7" s="80">
        <v>0</v>
      </c>
      <c r="EQ7" s="80">
        <v>0</v>
      </c>
      <c r="ER7" s="80">
        <v>0</v>
      </c>
      <c r="ES7" s="80">
        <v>0</v>
      </c>
      <c r="ET7" s="80">
        <v>0</v>
      </c>
      <c r="EU7" s="80">
        <v>0</v>
      </c>
      <c r="EV7" s="80">
        <v>0</v>
      </c>
      <c r="EW7" s="80">
        <v>0</v>
      </c>
      <c r="EX7" s="80">
        <v>0</v>
      </c>
      <c r="EY7" s="80">
        <v>0</v>
      </c>
      <c r="EZ7" s="80">
        <v>0</v>
      </c>
      <c r="FA7" s="80">
        <v>0</v>
      </c>
      <c r="FB7" s="80">
        <v>0</v>
      </c>
      <c r="FC7" s="80">
        <v>0</v>
      </c>
      <c r="FD7" s="80">
        <v>0</v>
      </c>
      <c r="FE7" s="80">
        <v>0</v>
      </c>
      <c r="FF7" s="80">
        <v>0</v>
      </c>
      <c r="FG7" s="80">
        <v>0</v>
      </c>
      <c r="FH7" s="80">
        <v>0</v>
      </c>
      <c r="FI7" s="80">
        <v>0</v>
      </c>
      <c r="FJ7" s="80">
        <v>0</v>
      </c>
      <c r="FK7" s="80">
        <v>0</v>
      </c>
      <c r="FL7" s="80">
        <v>0</v>
      </c>
      <c r="FM7" s="80">
        <v>0</v>
      </c>
      <c r="FN7" s="80">
        <v>0</v>
      </c>
      <c r="FO7" s="80">
        <v>0</v>
      </c>
      <c r="FP7" s="80">
        <v>0</v>
      </c>
      <c r="FQ7" s="80">
        <v>0</v>
      </c>
      <c r="FR7" s="80">
        <v>0</v>
      </c>
      <c r="FS7" s="80">
        <v>0</v>
      </c>
      <c r="FT7" s="80">
        <v>0</v>
      </c>
      <c r="FU7" s="80">
        <v>0</v>
      </c>
      <c r="FV7" s="80">
        <v>0</v>
      </c>
      <c r="FW7" s="80">
        <v>0</v>
      </c>
      <c r="FX7" s="80">
        <v>0</v>
      </c>
      <c r="FY7" s="80">
        <v>0</v>
      </c>
      <c r="FZ7" s="80">
        <v>0</v>
      </c>
      <c r="GA7" s="80">
        <v>0</v>
      </c>
      <c r="GB7" s="80">
        <v>0</v>
      </c>
      <c r="GC7" s="80">
        <v>0</v>
      </c>
      <c r="GD7" s="80">
        <v>0</v>
      </c>
      <c r="GE7" s="80">
        <v>0</v>
      </c>
      <c r="GF7" s="80">
        <v>0</v>
      </c>
      <c r="GG7" s="80">
        <v>0</v>
      </c>
      <c r="GH7" s="80">
        <v>0</v>
      </c>
      <c r="GI7" s="80">
        <v>0</v>
      </c>
      <c r="GJ7" s="80">
        <v>0</v>
      </c>
      <c r="GK7" s="80">
        <v>0</v>
      </c>
      <c r="GL7" s="80">
        <v>0</v>
      </c>
      <c r="GM7" s="80">
        <v>0</v>
      </c>
      <c r="GN7" s="80">
        <v>0</v>
      </c>
      <c r="GO7" s="80">
        <v>0</v>
      </c>
      <c r="GP7" s="80">
        <v>0</v>
      </c>
      <c r="GQ7" s="80">
        <v>0</v>
      </c>
      <c r="GR7" s="80">
        <v>0</v>
      </c>
      <c r="GS7" s="80">
        <v>0</v>
      </c>
      <c r="GT7" s="80">
        <v>0</v>
      </c>
      <c r="GU7" s="80">
        <v>0</v>
      </c>
      <c r="GV7" s="80">
        <v>0</v>
      </c>
      <c r="GW7" s="80">
        <v>0</v>
      </c>
      <c r="GX7" s="80">
        <v>0</v>
      </c>
      <c r="GY7" s="80">
        <v>0</v>
      </c>
      <c r="GZ7" s="80">
        <v>0</v>
      </c>
      <c r="HA7" s="80">
        <v>0</v>
      </c>
      <c r="HB7" s="80">
        <v>0</v>
      </c>
      <c r="HC7" s="80">
        <v>0</v>
      </c>
      <c r="HD7" s="80">
        <v>0</v>
      </c>
      <c r="HE7" s="80">
        <v>0</v>
      </c>
      <c r="HF7" s="80">
        <v>0</v>
      </c>
      <c r="HG7" s="80">
        <v>5.5168846841799021E-4</v>
      </c>
      <c r="HH7" s="80">
        <v>0</v>
      </c>
      <c r="HI7" s="80">
        <v>0</v>
      </c>
      <c r="HJ7" s="80">
        <v>0</v>
      </c>
      <c r="HK7" s="80">
        <v>0</v>
      </c>
      <c r="HL7" s="80">
        <v>0</v>
      </c>
      <c r="HM7" s="80">
        <v>0</v>
      </c>
      <c r="HN7" s="80">
        <v>0</v>
      </c>
      <c r="HO7" s="80">
        <v>0</v>
      </c>
      <c r="HP7" s="80">
        <v>0</v>
      </c>
      <c r="HQ7" s="80">
        <v>0</v>
      </c>
      <c r="HR7" s="80">
        <v>0</v>
      </c>
      <c r="HS7" s="80">
        <v>0</v>
      </c>
      <c r="HT7" s="80">
        <v>0</v>
      </c>
      <c r="HU7" s="80">
        <v>2.0382165605095542E-4</v>
      </c>
      <c r="HV7" s="80">
        <v>0</v>
      </c>
      <c r="HW7" s="80">
        <v>0</v>
      </c>
      <c r="HX7" s="81">
        <v>0</v>
      </c>
      <c r="HY7" s="805">
        <v>6.0345346305259423E-2</v>
      </c>
      <c r="HZ7" s="805">
        <v>3.411232372933963E-2</v>
      </c>
      <c r="IA7" s="805">
        <v>1.0010781382247109</v>
      </c>
      <c r="IB7" s="805">
        <v>1.5297850292994727E-4</v>
      </c>
      <c r="IC7" s="805">
        <v>3.0185676419955136E-5</v>
      </c>
      <c r="ID7" s="805">
        <v>1.3792666900270569E-6</v>
      </c>
      <c r="IE7" s="805">
        <v>1.9540487319348526E-6</v>
      </c>
      <c r="IF7" s="805">
        <v>7.3154586870956386E-3</v>
      </c>
      <c r="IG7" s="805">
        <v>7.3914130080130988E-4</v>
      </c>
      <c r="IH7" s="805">
        <v>2.2435190076697774E-3</v>
      </c>
      <c r="II7" s="805">
        <v>0</v>
      </c>
      <c r="IJ7" s="805">
        <v>1.232149262026505E-3</v>
      </c>
      <c r="IK7" s="805">
        <v>5.5090808940002565E-5</v>
      </c>
      <c r="IL7" s="805">
        <v>2.0013496043297393E-5</v>
      </c>
      <c r="IM7" s="805">
        <v>2.6784954692785483E-6</v>
      </c>
      <c r="IN7" s="805">
        <v>1.0857154322207246E-5</v>
      </c>
      <c r="IO7" s="805">
        <v>3.3491337160202989E-6</v>
      </c>
      <c r="IP7" s="805">
        <v>6.7509286111385504E-7</v>
      </c>
      <c r="IQ7" s="805">
        <v>0</v>
      </c>
      <c r="IR7" s="805">
        <v>2.0764883664529135E-6</v>
      </c>
      <c r="IS7" s="805">
        <v>0</v>
      </c>
      <c r="IT7" s="805">
        <v>3.6388241499878305E-7</v>
      </c>
      <c r="IU7" s="805">
        <v>0</v>
      </c>
      <c r="IV7" s="805">
        <v>0</v>
      </c>
      <c r="IW7" s="805">
        <v>2.0996712705371019E-4</v>
      </c>
      <c r="IX7" s="805">
        <v>6.2803493632290319E-5</v>
      </c>
      <c r="IY7" s="805">
        <v>6.6723285650341173E-8</v>
      </c>
      <c r="IZ7" s="805">
        <v>8.1043158535259114E-7</v>
      </c>
      <c r="JA7" s="805">
        <v>6.5251487770806858E-7</v>
      </c>
      <c r="JB7" s="805">
        <v>4.222343645607406E-4</v>
      </c>
      <c r="JC7" s="805">
        <v>5.4884884078917711E-4</v>
      </c>
      <c r="JD7" s="805">
        <v>8.8996832936968525E-7</v>
      </c>
      <c r="JE7" s="805">
        <v>8.9381595641325815E-7</v>
      </c>
      <c r="JF7" s="805">
        <v>5.33599558193697E-7</v>
      </c>
      <c r="JG7" s="805">
        <v>2.2550122998198998E-6</v>
      </c>
      <c r="JH7" s="805">
        <v>2.8967882546305069E-7</v>
      </c>
      <c r="JI7" s="805">
        <v>1.0836968052489585E-7</v>
      </c>
      <c r="JJ7" s="805">
        <v>9.6189678019775998E-7</v>
      </c>
      <c r="JK7" s="805">
        <v>4.8142957924605227E-7</v>
      </c>
      <c r="JL7" s="805">
        <v>4.3124996801260675E-7</v>
      </c>
      <c r="JM7" s="805">
        <v>2.6702326132316012E-6</v>
      </c>
      <c r="JN7" s="805">
        <v>1.0366775529586813E-6</v>
      </c>
      <c r="JO7" s="805">
        <v>6.5195678191865201E-7</v>
      </c>
      <c r="JP7" s="805">
        <v>1.2037864655143774E-6</v>
      </c>
      <c r="JQ7" s="805">
        <v>1.1877689252134562E-6</v>
      </c>
      <c r="JR7" s="805">
        <v>1.3336273892131173E-6</v>
      </c>
      <c r="JS7" s="805">
        <v>1.1922295193105833E-6</v>
      </c>
      <c r="JT7" s="805">
        <v>1.7662113836188209E-6</v>
      </c>
      <c r="JU7" s="805">
        <v>1.2277858586042846E-6</v>
      </c>
      <c r="JV7" s="805">
        <v>1.7903961629370083E-6</v>
      </c>
      <c r="JW7" s="805">
        <v>1.0479389656782648E-6</v>
      </c>
      <c r="JX7" s="805">
        <v>8.593592392842735E-7</v>
      </c>
      <c r="JY7" s="805">
        <v>1.3343686199932862E-6</v>
      </c>
      <c r="JZ7" s="805">
        <v>6.8819269812649581E-7</v>
      </c>
      <c r="KA7" s="805">
        <v>0</v>
      </c>
      <c r="KB7" s="805">
        <v>5.0762903904590761E-7</v>
      </c>
      <c r="KC7" s="805">
        <v>6.5811972205661321E-7</v>
      </c>
      <c r="KD7" s="805">
        <v>1.0557127656811495E-6</v>
      </c>
      <c r="KE7" s="805">
        <v>6.4615500655999243E-7</v>
      </c>
      <c r="KF7" s="805">
        <v>6.2640456068479867E-5</v>
      </c>
      <c r="KG7" s="805">
        <v>7.5883512948073577E-7</v>
      </c>
      <c r="KH7" s="805">
        <v>2.251461455949993E-5</v>
      </c>
      <c r="KI7" s="805">
        <v>1.9079312337249214E-6</v>
      </c>
      <c r="KJ7" s="805">
        <v>8.7348648253844448E-5</v>
      </c>
      <c r="KK7" s="805">
        <v>6.3413346581417534E-5</v>
      </c>
      <c r="KL7" s="805">
        <v>9.9329820109100397E-7</v>
      </c>
      <c r="KM7" s="805">
        <v>1.8078853773832806E-6</v>
      </c>
      <c r="KN7" s="805">
        <v>2.2083316354224257E-6</v>
      </c>
      <c r="KO7" s="805">
        <v>1.2853807593979062E-6</v>
      </c>
      <c r="KP7" s="805">
        <v>7.5247842650712189E-6</v>
      </c>
      <c r="KQ7" s="805">
        <v>1.0914702430971663E-6</v>
      </c>
      <c r="KR7" s="805">
        <v>7.4173373421585312E-7</v>
      </c>
      <c r="KS7" s="805">
        <v>4.7124359245809901E-7</v>
      </c>
      <c r="KT7" s="805">
        <v>3.2988196814443763E-7</v>
      </c>
      <c r="KU7" s="805">
        <v>4.936913926327546E-6</v>
      </c>
      <c r="KV7" s="805">
        <v>7.9677117715498859E-7</v>
      </c>
      <c r="KW7" s="805">
        <v>1.4916971169806623E-6</v>
      </c>
      <c r="KX7" s="805">
        <v>8.6012026067607559E-7</v>
      </c>
      <c r="KY7" s="805">
        <v>9.2724015858647214E-7</v>
      </c>
      <c r="KZ7" s="805">
        <v>2.4632809762627603E-7</v>
      </c>
      <c r="LA7" s="805">
        <v>1.4399831635182861E-6</v>
      </c>
      <c r="LB7" s="805">
        <v>4.6015304697582074E-6</v>
      </c>
      <c r="LC7" s="805">
        <v>5.1653288620371981E-7</v>
      </c>
      <c r="LD7" s="805">
        <v>5.0997858398892032E-6</v>
      </c>
      <c r="LE7" s="805">
        <v>8.7592734679807233E-6</v>
      </c>
      <c r="LF7" s="805">
        <v>3.8084704761701055E-6</v>
      </c>
      <c r="LG7" s="805">
        <v>9.4580998332207849E-6</v>
      </c>
      <c r="LH7" s="805">
        <v>8.4383139729506128E-6</v>
      </c>
      <c r="LI7" s="805">
        <v>2.1028009974217556E-6</v>
      </c>
      <c r="LJ7" s="805">
        <v>6.4233236329006981E-4</v>
      </c>
      <c r="LK7" s="805">
        <v>2.6265150539629333E-5</v>
      </c>
      <c r="LL7" s="805">
        <v>7.0367430560206736E-5</v>
      </c>
      <c r="LM7" s="805">
        <v>2.1601495111570204E-6</v>
      </c>
      <c r="LN7" s="805">
        <v>1.4846500606145654E-4</v>
      </c>
      <c r="LO7" s="805">
        <v>2.5230713932338519E-4</v>
      </c>
      <c r="LP7" s="805">
        <v>7.8651353667524049E-5</v>
      </c>
      <c r="LQ7" s="805">
        <v>4.9529274885797697E-6</v>
      </c>
      <c r="LR7" s="805">
        <v>6.4992599962883054E-6</v>
      </c>
      <c r="LS7" s="805">
        <v>9.3344373052435157E-7</v>
      </c>
      <c r="LT7" s="805">
        <v>1.5086416852798997E-6</v>
      </c>
      <c r="LU7" s="805">
        <v>5.1529572522865917E-4</v>
      </c>
      <c r="LV7" s="805">
        <v>1.2963267875649154E-3</v>
      </c>
      <c r="LW7" s="805">
        <v>4.2680070030976813E-6</v>
      </c>
      <c r="LX7" s="805">
        <v>2.2910171761066845E-4</v>
      </c>
      <c r="LY7" s="805">
        <v>4.1411820184024948E-4</v>
      </c>
      <c r="LZ7" s="805">
        <v>5.1392300778608646E-6</v>
      </c>
      <c r="MA7" s="805">
        <v>2.8234983177016701E-6</v>
      </c>
      <c r="MB7" s="812">
        <v>1671</v>
      </c>
      <c r="MC7" s="835">
        <f>'生産者価格評価表（107部門）（山形県２）'!DU6*100</f>
        <v>1583700</v>
      </c>
      <c r="MD7" s="78">
        <f t="shared" si="4"/>
        <v>1.0551240765296459E-3</v>
      </c>
      <c r="ME7" s="809">
        <v>1671</v>
      </c>
      <c r="MF7" s="135">
        <v>15837</v>
      </c>
      <c r="MG7" s="78">
        <f t="shared" si="5"/>
        <v>1.0551240765296456E-3</v>
      </c>
      <c r="MH7" s="81"/>
      <c r="MI7" s="226">
        <v>0</v>
      </c>
      <c r="MJ7" s="169">
        <v>0</v>
      </c>
      <c r="MK7" s="169">
        <v>0</v>
      </c>
      <c r="ML7" s="169">
        <v>0</v>
      </c>
      <c r="MM7" s="169">
        <v>0</v>
      </c>
      <c r="MN7" s="169">
        <v>0</v>
      </c>
      <c r="MO7" s="169">
        <v>0</v>
      </c>
      <c r="MP7" s="228">
        <v>0</v>
      </c>
      <c r="MQ7" s="228">
        <v>0</v>
      </c>
      <c r="MS7" s="174">
        <v>0</v>
      </c>
      <c r="MT7" s="170">
        <v>0</v>
      </c>
      <c r="MU7" s="170">
        <v>0</v>
      </c>
      <c r="MV7" s="170">
        <v>0</v>
      </c>
      <c r="MW7" s="170">
        <v>0</v>
      </c>
      <c r="MX7" s="170">
        <v>0</v>
      </c>
      <c r="MY7" s="170">
        <v>0</v>
      </c>
      <c r="MZ7" s="171">
        <v>0</v>
      </c>
    </row>
    <row r="8" spans="1:364">
      <c r="A8" s="41" t="s">
        <v>12</v>
      </c>
      <c r="B8" s="12" t="s">
        <v>3</v>
      </c>
      <c r="C8" s="590">
        <f>IFERROR(1-('生産者価格評価表（107部門）（山形県２）'!DS7/'生産者価格評価表（107部門）（山形県２）'!DO7*-1),0)</f>
        <v>0.86423611111111109</v>
      </c>
      <c r="D8" s="590">
        <v>0.33386297190796999</v>
      </c>
      <c r="E8" s="79">
        <v>0.66613702809203001</v>
      </c>
      <c r="F8" s="79">
        <v>0.42868946231091903</v>
      </c>
      <c r="G8" s="240">
        <f>'生産者価格評価表（107部門）（山形県２）'!DH7/'生産者価格評価表（107部門）（山形県２）'!DH$111</f>
        <v>5.4275061435471569E-4</v>
      </c>
      <c r="H8" s="311">
        <f>'生産者価格評価表（107部門）（山形県２）'!DH7</f>
        <v>1281</v>
      </c>
      <c r="I8" s="311">
        <f t="shared" si="1"/>
        <v>1281</v>
      </c>
      <c r="J8" s="313">
        <f t="shared" si="2"/>
        <v>6.9398132372197195E-4</v>
      </c>
      <c r="K8" s="590">
        <f>1-('生産者価格評価表（107部門） (山形県)'!DS7/'生産者価格評価表（107部門） (山形県)'!DO7*-1)</f>
        <v>0.86423611111111109</v>
      </c>
      <c r="L8" s="590">
        <v>0.33386297190796999</v>
      </c>
      <c r="M8" s="79">
        <v>0.66613702809203001</v>
      </c>
      <c r="N8" s="79">
        <v>0.42868946231091903</v>
      </c>
      <c r="O8" s="240">
        <f>'生産者価格評価表（107部門） (山形県)'!DH7/'生産者価格評価表（107部門） (山形県)'!DH$111</f>
        <v>5.4275061435471569E-4</v>
      </c>
      <c r="P8" s="816">
        <f>'生産者価格評価表（107部門） (山形県)'!DH7</f>
        <v>1281</v>
      </c>
      <c r="Q8" s="311">
        <f t="shared" si="3"/>
        <v>1281</v>
      </c>
      <c r="R8" s="313">
        <f t="shared" si="0"/>
        <v>6.9398132372197195E-4</v>
      </c>
      <c r="S8" s="823">
        <f>'生産者価格評価表（107部門）（山形県２）'!C7/'生産者価格評価表（107部門）（山形県２）'!C$120</f>
        <v>1.9436047730841429E-4</v>
      </c>
      <c r="T8" s="234">
        <f>'生産者価格評価表（107部門）（山形県２）'!D7/'生産者価格評価表（107部門）（山形県２）'!D$120</f>
        <v>0</v>
      </c>
      <c r="U8" s="234">
        <f>'生産者価格評価表（107部門）（山形県２）'!E7/'生産者価格評価表（107部門）（山形県２）'!E$120</f>
        <v>0</v>
      </c>
      <c r="V8" s="234">
        <f>'生産者価格評価表（107部門）（山形県２）'!F7/'生産者価格評価表（107部門）（山形県２）'!F$120</f>
        <v>0.11414770560569468</v>
      </c>
      <c r="W8" s="234">
        <f>'生産者価格評価表（107部門）（山形県２）'!G7/'生産者価格評価表（107部門）（山形県２）'!G$120</f>
        <v>0</v>
      </c>
      <c r="X8" s="234">
        <f>'生産者価格評価表（107部門）（山形県２）'!H7/'生産者価格評価表（107部門）（山形県２）'!H$120</f>
        <v>0</v>
      </c>
      <c r="Y8" s="234">
        <f>'生産者価格評価表（107部門）（山形県２）'!I7/'生産者価格評価表（107部門）（山形県２）'!I$120</f>
        <v>0</v>
      </c>
      <c r="Z8" s="234">
        <f>'生産者価格評価表（107部門）（山形県２）'!J7/'生産者価格評価表（107部門）（山形県２）'!J$120</f>
        <v>1.1316284874251751E-3</v>
      </c>
      <c r="AA8" s="234">
        <f>'生産者価格評価表（107部門）（山形県２）'!K7/'生産者価格評価表（107部門）（山形県２）'!K$120</f>
        <v>0</v>
      </c>
      <c r="AB8" s="234">
        <f>'生産者価格評価表（107部門）（山形県２）'!L7/'生産者価格評価表（107部門）（山形県２）'!L$120</f>
        <v>3.2362459546925568E-3</v>
      </c>
      <c r="AC8" s="234" t="e">
        <f>'生産者価格評価表（107部門）（山形県２）'!M7/'生産者価格評価表（107部門）（山形県２）'!M$120</f>
        <v>#DIV/0!</v>
      </c>
      <c r="AD8" s="234">
        <f>'生産者価格評価表（107部門）（山形県２）'!N7/'生産者価格評価表（107部門）（山形県２）'!N$120</f>
        <v>0</v>
      </c>
      <c r="AE8" s="234">
        <f>'生産者価格評価表（107部門）（山形県２）'!O7/'生産者価格評価表（107部門）（山形県２）'!O$120</f>
        <v>0</v>
      </c>
      <c r="AF8" s="234">
        <f>'生産者価格評価表（107部門）（山形県２）'!P7/'生産者価格評価表（107部門）（山形県２）'!P$120</f>
        <v>0.12349820089040678</v>
      </c>
      <c r="AG8" s="234">
        <f>'生産者価格評価表（107部門）（山形県２）'!Q7/'生産者価格評価表（107部門）（山形県２）'!Q$120</f>
        <v>4.4410889550117686E-5</v>
      </c>
      <c r="AH8" s="234">
        <f>'生産者価格評価表（107部門）（山形県２）'!R7/'生産者価格評価表（107部門）（山形県２）'!R$120</f>
        <v>0</v>
      </c>
      <c r="AI8" s="234">
        <f>'生産者価格評価表（107部門）（山形県２）'!S7/'生産者価格評価表（107部門）（山形県２）'!S$120</f>
        <v>0</v>
      </c>
      <c r="AJ8" s="234">
        <f>'生産者価格評価表（107部門）（山形県２）'!T7/'生産者価格評価表（107部門）（山形県２）'!T$120</f>
        <v>0</v>
      </c>
      <c r="AK8" s="234" t="e">
        <f>'生産者価格評価表（107部門）（山形県２）'!U7/'生産者価格評価表（107部門）（山形県２）'!U$120</f>
        <v>#DIV/0!</v>
      </c>
      <c r="AL8" s="234">
        <f>'生産者価格評価表（107部門）（山形県２）'!V7/'生産者価格評価表（107部門）（山形県２）'!V$120</f>
        <v>3.0422878004259202E-4</v>
      </c>
      <c r="AM8" s="234" t="e">
        <f>'生産者価格評価表（107部門）（山形県２）'!W7/'生産者価格評価表（107部門）（山形県２）'!W$120</f>
        <v>#DIV/0!</v>
      </c>
      <c r="AN8" s="234">
        <f>'生産者価格評価表（107部門）（山形県２）'!X7/'生産者価格評価表（107部門）（山形県２）'!X$120</f>
        <v>0</v>
      </c>
      <c r="AO8" s="234" t="e">
        <f>'生産者価格評価表（107部門）（山形県２）'!Y7/'生産者価格評価表（107部門）（山形県２）'!Y$120</f>
        <v>#DIV/0!</v>
      </c>
      <c r="AP8" s="234" t="e">
        <f>'生産者価格評価表（107部門）（山形県２）'!Z7/'生産者価格評価表（107部門）（山形県２）'!Z$120</f>
        <v>#DIV/0!</v>
      </c>
      <c r="AQ8" s="234">
        <f>'生産者価格評価表（107部門）（山形県２）'!AA7/'生産者価格評価表（107部門）（山形県２）'!AA$120</f>
        <v>0</v>
      </c>
      <c r="AR8" s="234">
        <f>'生産者価格評価表（107部門）（山形県２）'!AB7/'生産者価格評価表（107部門）（山形県２）'!AB$120</f>
        <v>3.3636057854019509E-4</v>
      </c>
      <c r="AS8" s="234">
        <f>'生産者価格評価表（107部門）（山形県２）'!AC7/'生産者価格評価表（107部門）（山形県２）'!AC$120</f>
        <v>0</v>
      </c>
      <c r="AT8" s="234">
        <f>'生産者価格評価表（107部門）（山形県２）'!AD7/'生産者価格評価表（107部門）（山形県２）'!AD$120</f>
        <v>0</v>
      </c>
      <c r="AU8" s="234">
        <f>'生産者価格評価表（107部門）（山形県２）'!AE7/'生産者価格評価表（107部門）（山形県２）'!AE$120</f>
        <v>0</v>
      </c>
      <c r="AV8" s="234">
        <f>'生産者価格評価表（107部門）（山形県２）'!AF7/'生産者価格評価表（107部門）（山形県２）'!AF$120</f>
        <v>0</v>
      </c>
      <c r="AW8" s="234">
        <f>'生産者価格評価表（107部門）（山形県２）'!AG7/'生産者価格評価表（107部門）（山形県２）'!AG$120</f>
        <v>4.0429069805353593E-3</v>
      </c>
      <c r="AX8" s="234">
        <f>'生産者価格評価表（107部門）（山形県２）'!AH7/'生産者価格評価表（107部門）（山形県２）'!AH$120</f>
        <v>0</v>
      </c>
      <c r="AY8" s="234">
        <f>'生産者価格評価表（107部門）（山形県２）'!AI7/'生産者価格評価表（107部門）（山形県２）'!AI$120</f>
        <v>0</v>
      </c>
      <c r="AZ8" s="234">
        <f>'生産者価格評価表（107部門）（山形県２）'!AJ7/'生産者価格評価表（107部門）（山形県２）'!AJ$120</f>
        <v>0</v>
      </c>
      <c r="BA8" s="234">
        <f>'生産者価格評価表（107部門）（山形県２）'!AK7/'生産者価格評価表（107部門）（山形県２）'!AK$120</f>
        <v>0</v>
      </c>
      <c r="BB8" s="234">
        <f>'生産者価格評価表（107部門）（山形県２）'!AL7/'生産者価格評価表（107部門）（山形県２）'!AL$120</f>
        <v>0</v>
      </c>
      <c r="BC8" s="234">
        <f>'生産者価格評価表（107部門）（山形県２）'!AM7/'生産者価格評価表（107部門）（山形県２）'!AM$120</f>
        <v>0</v>
      </c>
      <c r="BD8" s="234">
        <f>'生産者価格評価表（107部門）（山形県２）'!AN7/'生産者価格評価表（107部門）（山形県２）'!AN$120</f>
        <v>0</v>
      </c>
      <c r="BE8" s="234">
        <f>'生産者価格評価表（107部門）（山形県２）'!AO7/'生産者価格評価表（107部門）（山形県２）'!AO$120</f>
        <v>0</v>
      </c>
      <c r="BF8" s="234">
        <f>'生産者価格評価表（107部門）（山形県２）'!AP7/'生産者価格評価表（107部門）（山形県２）'!AP$120</f>
        <v>0</v>
      </c>
      <c r="BG8" s="234">
        <f>'生産者価格評価表（107部門）（山形県２）'!AQ7/'生産者価格評価表（107部門）（山形県２）'!AQ$120</f>
        <v>0</v>
      </c>
      <c r="BH8" s="234">
        <f>'生産者価格評価表（107部門）（山形県２）'!AR7/'生産者価格評価表（107部門）（山形県２）'!AR$120</f>
        <v>0</v>
      </c>
      <c r="BI8" s="234">
        <f>'生産者価格評価表（107部門）（山形県２）'!AS7/'生産者価格評価表（107部門）（山形県２）'!AS$120</f>
        <v>0</v>
      </c>
      <c r="BJ8" s="234">
        <f>'生産者価格評価表（107部門）（山形県２）'!AT7/'生産者価格評価表（107部門）（山形県２）'!AT$120</f>
        <v>0</v>
      </c>
      <c r="BK8" s="234">
        <f>'生産者価格評価表（107部門）（山形県２）'!AU7/'生産者価格評価表（107部門）（山形県２）'!AU$120</f>
        <v>0</v>
      </c>
      <c r="BL8" s="234">
        <f>'生産者価格評価表（107部門）（山形県２）'!AV7/'生産者価格評価表（107部門）（山形県２）'!AV$120</f>
        <v>0</v>
      </c>
      <c r="BM8" s="234">
        <f>'生産者価格評価表（107部門）（山形県２）'!AW7/'生産者価格評価表（107部門）（山形県２）'!AW$120</f>
        <v>0</v>
      </c>
      <c r="BN8" s="234">
        <f>'生産者価格評価表（107部門）（山形県２）'!AX7/'生産者価格評価表（107部門）（山形県２）'!AX$120</f>
        <v>0</v>
      </c>
      <c r="BO8" s="234">
        <f>'生産者価格評価表（107部門）（山形県２）'!AY7/'生産者価格評価表（107部門）（山形県２）'!AY$120</f>
        <v>0</v>
      </c>
      <c r="BP8" s="234">
        <f>'生産者価格評価表（107部門）（山形県２）'!AZ7/'生産者価格評価表（107部門）（山形県２）'!AZ$120</f>
        <v>0</v>
      </c>
      <c r="BQ8" s="234">
        <f>'生産者価格評価表（107部門）（山形県２）'!BA7/'生産者価格評価表（107部門）（山形県２）'!BA$120</f>
        <v>0</v>
      </c>
      <c r="BR8" s="234">
        <f>'生産者価格評価表（107部門）（山形県２）'!BB7/'生産者価格評価表（107部門）（山形県２）'!BB$120</f>
        <v>0</v>
      </c>
      <c r="BS8" s="234">
        <f>'生産者価格評価表（107部門）（山形県２）'!BC7/'生産者価格評価表（107部門）（山形県２）'!BC$120</f>
        <v>0</v>
      </c>
      <c r="BT8" s="234">
        <f>'生産者価格評価表（107部門）（山形県２）'!BD7/'生産者価格評価表（107部門）（山形県２）'!BD$120</f>
        <v>0</v>
      </c>
      <c r="BU8" s="234" t="e">
        <f>'生産者価格評価表（107部門）（山形県２）'!BE7/'生産者価格評価表（107部門）（山形県２）'!BE$120</f>
        <v>#DIV/0!</v>
      </c>
      <c r="BV8" s="234">
        <f>'生産者価格評価表（107部門）（山形県２）'!BF7/'生産者価格評価表（107部門）（山形県２）'!BF$120</f>
        <v>0</v>
      </c>
      <c r="BW8" s="234">
        <f>'生産者価格評価表（107部門）（山形県２）'!BG7/'生産者価格評価表（107部門）（山形県２）'!BG$120</f>
        <v>0</v>
      </c>
      <c r="BX8" s="234">
        <f>'生産者価格評価表（107部門）（山形県２）'!BH7/'生産者価格評価表（107部門）（山形県２）'!BH$120</f>
        <v>0</v>
      </c>
      <c r="BY8" s="234">
        <f>'生産者価格評価表（107部門）（山形県２）'!BI7/'生産者価格評価表（107部門）（山形県２）'!BI$120</f>
        <v>0</v>
      </c>
      <c r="BZ8" s="234">
        <f>'生産者価格評価表（107部門）（山形県２）'!BJ7/'生産者価格評価表（107部門）（山形県２）'!BJ$120</f>
        <v>3.7466777505883457E-4</v>
      </c>
      <c r="CA8" s="234">
        <f>'生産者価格評価表（107部門）（山形県２）'!BK7/'生産者価格評価表（107部門）（山形県２）'!BK$120</f>
        <v>0</v>
      </c>
      <c r="CB8" s="234">
        <f>'生産者価格評価表（107部門）（山形県２）'!BL7/'生産者価格評価表（107部門）（山形県２）'!BL$120</f>
        <v>9.0454761312498586E-6</v>
      </c>
      <c r="CC8" s="234">
        <f>'生産者価格評価表（107部門）（山形県２）'!BM7/'生産者価格評価表（107部門）（山形県２）'!BM$120</f>
        <v>4.7412839396908683E-5</v>
      </c>
      <c r="CD8" s="234">
        <f>'生産者価格評価表（107部門）（山形県２）'!BN7/'生産者価格評価表（107部門）（山形県２）'!BN$120</f>
        <v>1.1254622434214052E-4</v>
      </c>
      <c r="CE8" s="234">
        <f>'生産者価格評価表（107部門）（山形県２）'!BO7/'生産者価格評価表（107部門）（山形県２）'!BO$120</f>
        <v>2.6730820636193531E-5</v>
      </c>
      <c r="CF8" s="234">
        <f>'生産者価格評価表（107部門）（山形県２）'!BP7/'生産者価格評価表（107部門）（山形県２）'!BP$120</f>
        <v>0</v>
      </c>
      <c r="CG8" s="234">
        <f>'生産者価格評価表（107部門）（山形県２）'!BQ7/'生産者価格評価表（107部門）（山形県２）'!BQ$120</f>
        <v>0</v>
      </c>
      <c r="CH8" s="234">
        <f>'生産者価格評価表（107部門）（山形県２）'!BR7/'生産者価格評価表（107部門）（山形県２）'!BR$120</f>
        <v>0</v>
      </c>
      <c r="CI8" s="234">
        <f>'生産者価格評価表（107部門）（山形県２）'!BS7/'生産者価格評価表（107部門）（山形県２）'!BS$120</f>
        <v>0</v>
      </c>
      <c r="CJ8" s="234">
        <f>'生産者価格評価表（107部門）（山形県２）'!BT7/'生産者価格評価表（107部門）（山形県２）'!BT$120</f>
        <v>0</v>
      </c>
      <c r="CK8" s="234">
        <f>'生産者価格評価表（107部門）（山形県２）'!BU7/'生産者価格評価表（107部門）（山形県２）'!BU$120</f>
        <v>0</v>
      </c>
      <c r="CL8" s="234">
        <f>'生産者価格評価表（107部門）（山形県２）'!BV7/'生産者価格評価表（107部門）（山形県２）'!BV$120</f>
        <v>0</v>
      </c>
      <c r="CM8" s="234">
        <f>'生産者価格評価表（107部門）（山形県２）'!BW7/'生産者価格評価表（107部門）（山形県２）'!BW$120</f>
        <v>0</v>
      </c>
      <c r="CN8" s="234">
        <f>'生産者価格評価表（107部門）（山形県２）'!BX7/'生産者価格評価表（107部門）（山形県２）'!BX$120</f>
        <v>0</v>
      </c>
      <c r="CO8" s="234">
        <f>'生産者価格評価表（107部門）（山形県２）'!BY7/'生産者価格評価表（107部門）（山形県２）'!BY$120</f>
        <v>0</v>
      </c>
      <c r="CP8" s="234">
        <f>'生産者価格評価表（107部門）（山形県２）'!BZ7/'生産者価格評価表（107部門）（山形県２）'!BZ$120</f>
        <v>0</v>
      </c>
      <c r="CQ8" s="234">
        <f>'生産者価格評価表（107部門）（山形県２）'!CA7/'生産者価格評価表（107部門）（山形県２）'!CA$120</f>
        <v>0</v>
      </c>
      <c r="CR8" s="234">
        <f>'生産者価格評価表（107部門）（山形県２）'!CB7/'生産者価格評価表（107部門）（山形県２）'!CB$120</f>
        <v>0</v>
      </c>
      <c r="CS8" s="234">
        <f>'生産者価格評価表（107部門）（山形県２）'!CC7/'生産者価格評価表（107部門）（山形県２）'!CC$120</f>
        <v>0</v>
      </c>
      <c r="CT8" s="234">
        <f>'生産者価格評価表（107部門）（山形県２）'!CD7/'生産者価格評価表（107部門）（山形県２）'!CD$120</f>
        <v>0</v>
      </c>
      <c r="CU8" s="234">
        <f>'生産者価格評価表（107部門）（山形県２）'!CE7/'生産者価格評価表（107部門）（山形県２）'!CE$120</f>
        <v>0</v>
      </c>
      <c r="CV8" s="234">
        <f>'生産者価格評価表（107部門）（山形県２）'!CF7/'生産者価格評価表（107部門）（山形県２）'!CF$120</f>
        <v>0</v>
      </c>
      <c r="CW8" s="234">
        <f>'生産者価格評価表（107部門）（山形県２）'!CG7/'生産者価格評価表（107部門）（山形県２）'!CG$120</f>
        <v>0</v>
      </c>
      <c r="CX8" s="234">
        <f>'生産者価格評価表（107部門）（山形県２）'!CH7/'生産者価格評価表（107部門）（山形県２）'!CH$120</f>
        <v>0</v>
      </c>
      <c r="CY8" s="234">
        <f>'生産者価格評価表（107部門）（山形県２）'!CI7/'生産者価格評価表（107部門）（山形県２）'!CI$120</f>
        <v>0</v>
      </c>
      <c r="CZ8" s="234">
        <f>'生産者価格評価表（107部門）（山形県２）'!CJ7/'生産者価格評価表（107部門）（山形県２）'!CJ$120</f>
        <v>0</v>
      </c>
      <c r="DA8" s="234">
        <f>'生産者価格評価表（107部門）（山形県２）'!CK7/'生産者価格評価表（107部門）（山形県２）'!CK$120</f>
        <v>0</v>
      </c>
      <c r="DB8" s="234">
        <f>'生産者価格評価表（107部門）（山形県２）'!CL7/'生産者価格評価表（107部門）（山形県２）'!CL$120</f>
        <v>0</v>
      </c>
      <c r="DC8" s="234">
        <f>'生産者価格評価表（107部門）（山形県２）'!CM7/'生産者価格評価表（107部門）（山形県２）'!CM$120</f>
        <v>2.4639705900470373E-6</v>
      </c>
      <c r="DD8" s="234">
        <f>'生産者価格評価表（107部門）（山形県２）'!CN7/'生産者価格評価表（107部門）（山形県２）'!CN$120</f>
        <v>8.1891257030795416E-5</v>
      </c>
      <c r="DE8" s="234">
        <f>'生産者価格評価表（107部門）（山形県２）'!CO7/'生産者価格評価表（107部門）（山形県２）'!CO$120</f>
        <v>0</v>
      </c>
      <c r="DF8" s="234">
        <f>'生産者価格評価表（107部門）（山形県２）'!CP7/'生産者価格評価表（107部門）（山形県２）'!CP$120</f>
        <v>1.2127444892890407E-5</v>
      </c>
      <c r="DG8" s="234">
        <f>'生産者価格評価表（107部門）（山形県２）'!CQ7/'生産者価格評価表（107部門）（山形県２）'!CQ$120</f>
        <v>0</v>
      </c>
      <c r="DH8" s="234">
        <f>'生産者価格評価表（107部門）（山形県２）'!CR7/'生産者価格評価表（107部門）（山形県２）'!CR$120</f>
        <v>1.2389566079274163E-4</v>
      </c>
      <c r="DI8" s="234">
        <f>'生産者価格評価表（107部門）（山形県２）'!CS7/'生産者価格評価表（107部門）（山形県２）'!CS$120</f>
        <v>2.3839165099462294E-4</v>
      </c>
      <c r="DJ8" s="234">
        <f>'生産者価格評価表（107部門）（山形県２）'!CT7/'生産者価格評価表（107部門）（山形県２）'!CT$120</f>
        <v>0</v>
      </c>
      <c r="DK8" s="234">
        <f>'生産者価格評価表（107部門）（山形県２）'!CU7/'生産者価格評価表（107部門）（山形県２）'!CU$120</f>
        <v>0</v>
      </c>
      <c r="DL8" s="234">
        <f>'生産者価格評価表（107部門）（山形県２）'!CV7/'生産者価格評価表（107部門）（山形県２）'!CV$120</f>
        <v>0</v>
      </c>
      <c r="DM8" s="234">
        <f>'生産者価格評価表（107部門）（山形県２）'!CW7/'生産者価格評価表（107部門）（山形県２）'!CW$120</f>
        <v>0</v>
      </c>
      <c r="DN8" s="234">
        <f>'生産者価格評価表（107部門）（山形県２）'!CX7/'生産者価格評価表（107部門）（山形県２）'!CX$120</f>
        <v>0</v>
      </c>
      <c r="DO8" s="234">
        <f>'生産者価格評価表（107部門）（山形県２）'!CY7/'生産者価格評価表（107部門）（山形県２）'!CY$120</f>
        <v>9.5859256056989267E-4</v>
      </c>
      <c r="DP8" s="234">
        <f>'生産者価格評価表（107部門）（山形県２）'!CZ7/'生産者価格評価表（107部門）（山形県２）'!CZ$120</f>
        <v>1.8345300623389673E-3</v>
      </c>
      <c r="DQ8" s="234">
        <f>'生産者価格評価表（107部門）（山形県２）'!DA7/'生産者価格評価表（107部門）（山形県２）'!DA$120</f>
        <v>0</v>
      </c>
      <c r="DR8" s="234">
        <f>'生産者価格評価表（107部門）（山形県２）'!DB7/'生産者価格評価表（107部門）（山形県２）'!DB$120</f>
        <v>0</v>
      </c>
      <c r="DS8" s="234">
        <f>'生産者価格評価表（107部門）（山形県２）'!DC7/'生産者価格評価表（107部門）（山形県２）'!DC$120</f>
        <v>2.3890710857242143E-4</v>
      </c>
      <c r="DT8" s="234">
        <f>'生産者価格評価表（107部門）（山形県２）'!DD7/'生産者価格評価表（107部門）（山形県２）'!DD$120</f>
        <v>0</v>
      </c>
      <c r="DU8" s="234">
        <f>'生産者価格評価表（107部門）（山形県２）'!DE7/'生産者価格評価表（107部門）（山形県２）'!DE$120</f>
        <v>0</v>
      </c>
      <c r="DV8" s="82">
        <v>1.9436047730841429E-4</v>
      </c>
      <c r="DW8" s="80">
        <v>0</v>
      </c>
      <c r="DX8" s="80">
        <v>0</v>
      </c>
      <c r="DY8" s="80">
        <v>0.11414770560569468</v>
      </c>
      <c r="DZ8" s="80">
        <v>0</v>
      </c>
      <c r="EA8" s="80">
        <v>0</v>
      </c>
      <c r="EB8" s="80">
        <v>0</v>
      </c>
      <c r="EC8" s="80">
        <v>1.1316284874251751E-3</v>
      </c>
      <c r="ED8" s="80">
        <v>0</v>
      </c>
      <c r="EE8" s="80">
        <v>3.2362459546925568E-3</v>
      </c>
      <c r="EF8" s="80">
        <v>0</v>
      </c>
      <c r="EG8" s="80">
        <v>0</v>
      </c>
      <c r="EH8" s="80">
        <v>0</v>
      </c>
      <c r="EI8" s="80">
        <v>0.12349820089040678</v>
      </c>
      <c r="EJ8" s="80">
        <v>4.4410889550117686E-5</v>
      </c>
      <c r="EK8" s="80">
        <v>0</v>
      </c>
      <c r="EL8" s="80">
        <v>0</v>
      </c>
      <c r="EM8" s="80">
        <v>0</v>
      </c>
      <c r="EN8" s="80">
        <v>0</v>
      </c>
      <c r="EO8" s="80">
        <v>3.0422878004259202E-4</v>
      </c>
      <c r="EP8" s="80">
        <v>0</v>
      </c>
      <c r="EQ8" s="80">
        <v>0</v>
      </c>
      <c r="ER8" s="80">
        <v>0</v>
      </c>
      <c r="ES8" s="80">
        <v>0</v>
      </c>
      <c r="ET8" s="80">
        <v>0</v>
      </c>
      <c r="EU8" s="80">
        <v>3.3636057854019509E-4</v>
      </c>
      <c r="EV8" s="80">
        <v>0</v>
      </c>
      <c r="EW8" s="80">
        <v>0</v>
      </c>
      <c r="EX8" s="80">
        <v>0</v>
      </c>
      <c r="EY8" s="80">
        <v>0</v>
      </c>
      <c r="EZ8" s="80">
        <v>4.0429069805353593E-3</v>
      </c>
      <c r="FA8" s="80">
        <v>0</v>
      </c>
      <c r="FB8" s="80">
        <v>0</v>
      </c>
      <c r="FC8" s="80">
        <v>0</v>
      </c>
      <c r="FD8" s="80">
        <v>0</v>
      </c>
      <c r="FE8" s="80">
        <v>0</v>
      </c>
      <c r="FF8" s="80">
        <v>0</v>
      </c>
      <c r="FG8" s="80">
        <v>0</v>
      </c>
      <c r="FH8" s="80">
        <v>0</v>
      </c>
      <c r="FI8" s="80">
        <v>0</v>
      </c>
      <c r="FJ8" s="80">
        <v>0</v>
      </c>
      <c r="FK8" s="80">
        <v>0</v>
      </c>
      <c r="FL8" s="80">
        <v>0</v>
      </c>
      <c r="FM8" s="80">
        <v>0</v>
      </c>
      <c r="FN8" s="80">
        <v>0</v>
      </c>
      <c r="FO8" s="80">
        <v>0</v>
      </c>
      <c r="FP8" s="80">
        <v>0</v>
      </c>
      <c r="FQ8" s="80">
        <v>0</v>
      </c>
      <c r="FR8" s="80">
        <v>0</v>
      </c>
      <c r="FS8" s="80">
        <v>0</v>
      </c>
      <c r="FT8" s="80">
        <v>0</v>
      </c>
      <c r="FU8" s="80">
        <v>0</v>
      </c>
      <c r="FV8" s="80">
        <v>0</v>
      </c>
      <c r="FW8" s="80">
        <v>0</v>
      </c>
      <c r="FX8" s="80">
        <v>0</v>
      </c>
      <c r="FY8" s="80">
        <v>0</v>
      </c>
      <c r="FZ8" s="80">
        <v>0</v>
      </c>
      <c r="GA8" s="80">
        <v>0</v>
      </c>
      <c r="GB8" s="80">
        <v>0</v>
      </c>
      <c r="GC8" s="80">
        <v>3.7466777505883457E-4</v>
      </c>
      <c r="GD8" s="80">
        <v>0</v>
      </c>
      <c r="GE8" s="80">
        <v>9.0454761312498586E-6</v>
      </c>
      <c r="GF8" s="80">
        <v>4.7412839396908683E-5</v>
      </c>
      <c r="GG8" s="80">
        <v>1.1254622434214052E-4</v>
      </c>
      <c r="GH8" s="80">
        <v>2.6730820636193531E-5</v>
      </c>
      <c r="GI8" s="80">
        <v>0</v>
      </c>
      <c r="GJ8" s="80">
        <v>0</v>
      </c>
      <c r="GK8" s="80">
        <v>0</v>
      </c>
      <c r="GL8" s="80">
        <v>0</v>
      </c>
      <c r="GM8" s="80">
        <v>0</v>
      </c>
      <c r="GN8" s="80">
        <v>0</v>
      </c>
      <c r="GO8" s="80">
        <v>0</v>
      </c>
      <c r="GP8" s="80">
        <v>0</v>
      </c>
      <c r="GQ8" s="80">
        <v>0</v>
      </c>
      <c r="GR8" s="80">
        <v>0</v>
      </c>
      <c r="GS8" s="80">
        <v>0</v>
      </c>
      <c r="GT8" s="80">
        <v>0</v>
      </c>
      <c r="GU8" s="80">
        <v>0</v>
      </c>
      <c r="GV8" s="80">
        <v>0</v>
      </c>
      <c r="GW8" s="80">
        <v>0</v>
      </c>
      <c r="GX8" s="80">
        <v>0</v>
      </c>
      <c r="GY8" s="80">
        <v>0</v>
      </c>
      <c r="GZ8" s="80">
        <v>0</v>
      </c>
      <c r="HA8" s="80">
        <v>0</v>
      </c>
      <c r="HB8" s="80">
        <v>0</v>
      </c>
      <c r="HC8" s="80">
        <v>0</v>
      </c>
      <c r="HD8" s="80">
        <v>0</v>
      </c>
      <c r="HE8" s="80">
        <v>0</v>
      </c>
      <c r="HF8" s="80">
        <v>2.4639705900470373E-6</v>
      </c>
      <c r="HG8" s="80">
        <v>8.1891257030795416E-5</v>
      </c>
      <c r="HH8" s="80">
        <v>0</v>
      </c>
      <c r="HI8" s="80">
        <v>1.2127444892890407E-5</v>
      </c>
      <c r="HJ8" s="80">
        <v>0</v>
      </c>
      <c r="HK8" s="80">
        <v>1.2389566079274163E-4</v>
      </c>
      <c r="HL8" s="80">
        <v>2.3839165099462294E-4</v>
      </c>
      <c r="HM8" s="80">
        <v>0</v>
      </c>
      <c r="HN8" s="80">
        <v>0</v>
      </c>
      <c r="HO8" s="80">
        <v>0</v>
      </c>
      <c r="HP8" s="80">
        <v>0</v>
      </c>
      <c r="HQ8" s="80">
        <v>0</v>
      </c>
      <c r="HR8" s="80">
        <v>9.5859256056989267E-4</v>
      </c>
      <c r="HS8" s="80">
        <v>1.8345300623389673E-3</v>
      </c>
      <c r="HT8" s="80">
        <v>0</v>
      </c>
      <c r="HU8" s="80">
        <v>0</v>
      </c>
      <c r="HV8" s="80">
        <v>2.3890710857242143E-4</v>
      </c>
      <c r="HW8" s="80">
        <v>0</v>
      </c>
      <c r="HX8" s="81">
        <v>0</v>
      </c>
      <c r="HY8" s="805">
        <v>1.9467437317991355E-4</v>
      </c>
      <c r="HZ8" s="805">
        <v>9.8764776698488747E-5</v>
      </c>
      <c r="IA8" s="805">
        <v>9.5171566064322736E-6</v>
      </c>
      <c r="IB8" s="805">
        <v>1.1095654489123785</v>
      </c>
      <c r="IC8" s="805">
        <v>3.1434694777099613E-5</v>
      </c>
      <c r="ID8" s="805">
        <v>4.0675743350603134E-6</v>
      </c>
      <c r="IE8" s="805">
        <v>1.9591532195066729E-5</v>
      </c>
      <c r="IF8" s="805">
        <v>1.1644684342118009E-3</v>
      </c>
      <c r="IG8" s="805">
        <v>4.0501007993422924E-5</v>
      </c>
      <c r="IH8" s="805">
        <v>4.4654335765813282E-3</v>
      </c>
      <c r="II8" s="805">
        <v>0</v>
      </c>
      <c r="IJ8" s="805">
        <v>8.8348664442569675E-6</v>
      </c>
      <c r="IK8" s="805">
        <v>1.3963034080500952E-5</v>
      </c>
      <c r="IL8" s="805">
        <v>0.12078803735145972</v>
      </c>
      <c r="IM8" s="805">
        <v>2.3168476028555644E-3</v>
      </c>
      <c r="IN8" s="805">
        <v>6.1487302282085718E-5</v>
      </c>
      <c r="IO8" s="805">
        <v>4.0712447971935526E-5</v>
      </c>
      <c r="IP8" s="805">
        <v>2.7083256340362373E-6</v>
      </c>
      <c r="IQ8" s="805">
        <v>0</v>
      </c>
      <c r="IR8" s="805">
        <v>3.0301495881490036E-4</v>
      </c>
      <c r="IS8" s="805">
        <v>0</v>
      </c>
      <c r="IT8" s="805">
        <v>2.0033069417386632E-6</v>
      </c>
      <c r="IU8" s="805">
        <v>0</v>
      </c>
      <c r="IV8" s="805">
        <v>0</v>
      </c>
      <c r="IW8" s="805">
        <v>7.18311242592911E-6</v>
      </c>
      <c r="IX8" s="805">
        <v>3.3700003345978752E-4</v>
      </c>
      <c r="IY8" s="805">
        <v>2.2008667937184175E-7</v>
      </c>
      <c r="IZ8" s="805">
        <v>3.8267160628432969E-6</v>
      </c>
      <c r="JA8" s="805">
        <v>4.8913046994242139E-6</v>
      </c>
      <c r="JB8" s="805">
        <v>3.9060119546047869E-6</v>
      </c>
      <c r="JC8" s="805">
        <v>4.1529437403140775E-3</v>
      </c>
      <c r="JD8" s="805">
        <v>1.1132924738605002E-4</v>
      </c>
      <c r="JE8" s="805">
        <v>5.5712277318157681E-6</v>
      </c>
      <c r="JF8" s="805">
        <v>3.5758776280698644E-4</v>
      </c>
      <c r="JG8" s="805">
        <v>2.894978158993841E-5</v>
      </c>
      <c r="JH8" s="805">
        <v>5.5559503385994849E-6</v>
      </c>
      <c r="JI8" s="805">
        <v>1.9183830871859448E-6</v>
      </c>
      <c r="JJ8" s="805">
        <v>9.8726792145508015E-6</v>
      </c>
      <c r="JK8" s="805">
        <v>1.2135526301072825E-6</v>
      </c>
      <c r="JL8" s="805">
        <v>3.7508406759638858E-6</v>
      </c>
      <c r="JM8" s="805">
        <v>5.4471453156257643E-5</v>
      </c>
      <c r="JN8" s="805">
        <v>2.1991371118298141E-5</v>
      </c>
      <c r="JO8" s="805">
        <v>1.1524566105719055E-5</v>
      </c>
      <c r="JP8" s="805">
        <v>3.8145072640320515E-6</v>
      </c>
      <c r="JQ8" s="805">
        <v>4.4727723525101902E-6</v>
      </c>
      <c r="JR8" s="805">
        <v>2.8975685094162982E-5</v>
      </c>
      <c r="JS8" s="805">
        <v>3.4181341073424712E-6</v>
      </c>
      <c r="JT8" s="805">
        <v>6.6489244999059102E-6</v>
      </c>
      <c r="JU8" s="805">
        <v>6.3170640217674685E-6</v>
      </c>
      <c r="JV8" s="805">
        <v>6.086350858344585E-6</v>
      </c>
      <c r="JW8" s="805">
        <v>4.1344474646056963E-6</v>
      </c>
      <c r="JX8" s="805">
        <v>1.7238179158705185E-5</v>
      </c>
      <c r="JY8" s="805">
        <v>4.9946565973124804E-6</v>
      </c>
      <c r="JZ8" s="805">
        <v>3.7007542399171015E-6</v>
      </c>
      <c r="KA8" s="805">
        <v>0</v>
      </c>
      <c r="KB8" s="805">
        <v>6.133951729842618E-6</v>
      </c>
      <c r="KC8" s="805">
        <v>4.8238022126992599E-6</v>
      </c>
      <c r="KD8" s="805">
        <v>9.0129789478148685E-6</v>
      </c>
      <c r="KE8" s="805">
        <v>5.6058552701106281E-6</v>
      </c>
      <c r="KF8" s="805">
        <v>7.6172355129814468E-4</v>
      </c>
      <c r="KG8" s="805">
        <v>1.8077034989851748E-6</v>
      </c>
      <c r="KH8" s="805">
        <v>1.0377464221403494E-3</v>
      </c>
      <c r="KI8" s="805">
        <v>2.6468707014968591E-4</v>
      </c>
      <c r="KJ8" s="805">
        <v>1.3618732872519714E-4</v>
      </c>
      <c r="KK8" s="805">
        <v>8.560069683752458E-5</v>
      </c>
      <c r="KL8" s="805">
        <v>1.1894309900071931E-5</v>
      </c>
      <c r="KM8" s="805">
        <v>1.1543475190632143E-5</v>
      </c>
      <c r="KN8" s="805">
        <v>9.2580511819312604E-6</v>
      </c>
      <c r="KO8" s="805">
        <v>3.4704432628694402E-6</v>
      </c>
      <c r="KP8" s="805">
        <v>1.1413529592703927E-5</v>
      </c>
      <c r="KQ8" s="805">
        <v>3.4125813148334477E-6</v>
      </c>
      <c r="KR8" s="805">
        <v>2.0792604388195899E-6</v>
      </c>
      <c r="KS8" s="805">
        <v>3.0636350970148141E-6</v>
      </c>
      <c r="KT8" s="805">
        <v>2.6944516150608472E-6</v>
      </c>
      <c r="KU8" s="805">
        <v>7.9508273911600394E-6</v>
      </c>
      <c r="KV8" s="805">
        <v>2.6572007318489129E-6</v>
      </c>
      <c r="KW8" s="805">
        <v>1.1979225434098645E-5</v>
      </c>
      <c r="KX8" s="805">
        <v>9.7110742875204447E-6</v>
      </c>
      <c r="KY8" s="805">
        <v>1.638669313504738E-5</v>
      </c>
      <c r="KZ8" s="805">
        <v>3.903825184322626E-6</v>
      </c>
      <c r="LA8" s="805">
        <v>1.2274939778391001E-5</v>
      </c>
      <c r="LB8" s="805">
        <v>1.2469692382966011E-4</v>
      </c>
      <c r="LC8" s="805">
        <v>1.5209455120390356E-6</v>
      </c>
      <c r="LD8" s="805">
        <v>8.7800278899771699E-6</v>
      </c>
      <c r="LE8" s="805">
        <v>8.9349733778862848E-6</v>
      </c>
      <c r="LF8" s="805">
        <v>4.5229418403912518E-6</v>
      </c>
      <c r="LG8" s="805">
        <v>1.0727822727972112E-5</v>
      </c>
      <c r="LH8" s="805">
        <v>8.1165447214112523E-6</v>
      </c>
      <c r="LI8" s="805">
        <v>6.9992935308253448E-6</v>
      </c>
      <c r="LJ8" s="805">
        <v>8.7954104223350726E-5</v>
      </c>
      <c r="LK8" s="805">
        <v>7.1186773629458139E-6</v>
      </c>
      <c r="LL8" s="805">
        <v>1.7932946648013159E-5</v>
      </c>
      <c r="LM8" s="805">
        <v>9.8366231670292386E-6</v>
      </c>
      <c r="LN8" s="805">
        <v>1.2930147507023295E-4</v>
      </c>
      <c r="LO8" s="805">
        <v>2.4570200058093828E-4</v>
      </c>
      <c r="LP8" s="805">
        <v>1.0962412536437192E-5</v>
      </c>
      <c r="LQ8" s="805">
        <v>5.4013376620625626E-6</v>
      </c>
      <c r="LR8" s="805">
        <v>6.1859635948645034E-6</v>
      </c>
      <c r="LS8" s="805">
        <v>2.142268590236769E-6</v>
      </c>
      <c r="LT8" s="805">
        <v>6.8631722082354275E-6</v>
      </c>
      <c r="LU8" s="805">
        <v>9.6267739900512289E-4</v>
      </c>
      <c r="LV8" s="805">
        <v>1.830209191688002E-3</v>
      </c>
      <c r="LW8" s="805">
        <v>9.3892038569985488E-6</v>
      </c>
      <c r="LX8" s="805">
        <v>1.3446626204571271E-5</v>
      </c>
      <c r="LY8" s="805">
        <v>2.5433473774016789E-4</v>
      </c>
      <c r="LZ8" s="805">
        <v>4.2785171371279063E-5</v>
      </c>
      <c r="MA8" s="805">
        <v>5.6792660589094333E-6</v>
      </c>
      <c r="MB8" s="812">
        <v>2140</v>
      </c>
      <c r="MC8" s="835">
        <f>'生産者価格評価表（107部門）（山形県２）'!DU7*100</f>
        <v>1573400</v>
      </c>
      <c r="MD8" s="78">
        <f t="shared" si="4"/>
        <v>1.3601118596669633E-3</v>
      </c>
      <c r="ME8" s="809">
        <v>2140</v>
      </c>
      <c r="MF8" s="135">
        <v>15734</v>
      </c>
      <c r="MG8" s="78">
        <f t="shared" si="5"/>
        <v>1.3601118596669631E-3</v>
      </c>
      <c r="MH8" s="81"/>
      <c r="MI8" s="226">
        <v>0.48382447149263291</v>
      </c>
      <c r="MJ8" s="169">
        <v>0.47139014980239707</v>
      </c>
      <c r="MK8" s="169">
        <v>0</v>
      </c>
      <c r="ML8" s="169">
        <v>0</v>
      </c>
      <c r="MM8" s="169">
        <v>0</v>
      </c>
      <c r="MN8" s="169">
        <v>0</v>
      </c>
      <c r="MO8" s="169">
        <v>1.0416469385049526E-4</v>
      </c>
      <c r="MP8" s="228">
        <v>0.15470961444607126</v>
      </c>
      <c r="MQ8" s="228">
        <v>0.21797701872036809</v>
      </c>
      <c r="MS8" s="174">
        <v>3.1804802074933601E-2</v>
      </c>
      <c r="MT8" s="170">
        <v>3.080177007505365E-5</v>
      </c>
      <c r="MU8" s="170">
        <v>1.9168968243375054E-2</v>
      </c>
      <c r="MV8" s="170">
        <v>1.822832957262149E-3</v>
      </c>
      <c r="MW8" s="170">
        <v>5.3595079930593348E-3</v>
      </c>
      <c r="MX8" s="170">
        <v>8.2927842509759821E-5</v>
      </c>
      <c r="MY8" s="170">
        <v>1.2589236281957824E-3</v>
      </c>
      <c r="MZ8" s="171">
        <v>4.0808396404564667E-3</v>
      </c>
    </row>
    <row r="9" spans="1:364">
      <c r="A9" s="41" t="s">
        <v>14</v>
      </c>
      <c r="B9" s="12" t="s">
        <v>4</v>
      </c>
      <c r="C9" s="590">
        <f>IFERROR(1-('生産者価格評価表（107部門）（山形県２）'!DS8/'生産者価格評価表（107部門）（山形県２）'!DO8*-1),0)</f>
        <v>0.49671808336068268</v>
      </c>
      <c r="D9" s="590">
        <v>0.43960149439601492</v>
      </c>
      <c r="E9" s="79">
        <v>0.56039850560398508</v>
      </c>
      <c r="F9" s="79">
        <v>0.15784557907845578</v>
      </c>
      <c r="G9" s="240">
        <f>'生産者価格評価表（107部門）（山形県２）'!DH8/'生産者価格評価表（107部門）（山形県２）'!DH$111</f>
        <v>8.7450216083382768E-4</v>
      </c>
      <c r="H9" s="311">
        <f>'生産者価格評価表（107部門）（山形県２）'!DH8</f>
        <v>2064</v>
      </c>
      <c r="I9" s="311">
        <f t="shared" si="1"/>
        <v>2064</v>
      </c>
      <c r="J9" s="313">
        <f t="shared" si="2"/>
        <v>1.118171313163271E-3</v>
      </c>
      <c r="K9" s="590">
        <f>1-('生産者価格評価表（107部門） (山形県)'!DS8/'生産者価格評価表（107部門） (山形県)'!DO8*-1)</f>
        <v>0.49671808336068268</v>
      </c>
      <c r="L9" s="590">
        <v>0.43960149439601492</v>
      </c>
      <c r="M9" s="79">
        <v>0.56039850560398508</v>
      </c>
      <c r="N9" s="79">
        <v>0.15784557907845578</v>
      </c>
      <c r="O9" s="240">
        <f>'生産者価格評価表（107部門） (山形県)'!DH8/'生産者価格評価表（107部門） (山形県)'!DH$111</f>
        <v>8.7450216083382768E-4</v>
      </c>
      <c r="P9" s="816">
        <f>'生産者価格評価表（107部門） (山形県)'!DH8</f>
        <v>2064</v>
      </c>
      <c r="Q9" s="311">
        <f t="shared" si="3"/>
        <v>2064</v>
      </c>
      <c r="R9" s="313">
        <f t="shared" si="0"/>
        <v>1.118171313163271E-3</v>
      </c>
      <c r="S9" s="823">
        <f>'生産者価格評価表（107部門）（山形県２）'!C8/'生産者価格評価表（107部門）（山形県２）'!C$120</f>
        <v>0</v>
      </c>
      <c r="T9" s="234">
        <f>'生産者価格評価表（107部門）（山形県２）'!D8/'生産者価格評価表（107部門）（山形県２）'!D$120</f>
        <v>0</v>
      </c>
      <c r="U9" s="234">
        <f>'生産者価格評価表（107部門）（山形県２）'!E8/'生産者価格評価表（107部門）（山形県２）'!E$120</f>
        <v>0</v>
      </c>
      <c r="V9" s="234">
        <f>'生産者価格評価表（107部門）（山形県２）'!F8/'生産者価格評価表（107部門）（山形県２）'!F$120</f>
        <v>0</v>
      </c>
      <c r="W9" s="234">
        <f>'生産者価格評価表（107部門）（山形県２）'!G8/'生産者価格評価表（107部門）（山形県２）'!G$120</f>
        <v>3.2067247820672481E-2</v>
      </c>
      <c r="X9" s="234">
        <f>'生産者価格評価表（107部門）（山形県２）'!H8/'生産者価格評価表（107部門）（山形県２）'!H$120</f>
        <v>0</v>
      </c>
      <c r="Y9" s="234">
        <f>'生産者価格評価表（107部門）（山形県２）'!I8/'生産者価格評価表（107部門）（山形県２）'!I$120</f>
        <v>0</v>
      </c>
      <c r="Z9" s="234">
        <f>'生産者価格評価表（107部門）（山形県２）'!J8/'生産者価格評価表（107部門）（山形県２）'!J$120</f>
        <v>7.1528791307965117E-3</v>
      </c>
      <c r="AA9" s="234">
        <f>'生産者価格評価表（107部門）（山形県２）'!K8/'生産者価格評価表（107部門）（山形県２）'!K$120</f>
        <v>0</v>
      </c>
      <c r="AB9" s="234">
        <f>'生産者価格評価表（107部門）（山形県２）'!L8/'生産者価格評価表（107部門）（山形県２）'!L$120</f>
        <v>3.2362459546925568E-3</v>
      </c>
      <c r="AC9" s="234" t="e">
        <f>'生産者価格評価表（107部門）（山形県２）'!M8/'生産者価格評価表（107部門）（山形県２）'!M$120</f>
        <v>#DIV/0!</v>
      </c>
      <c r="AD9" s="234">
        <f>'生産者価格評価表（107部門）（山形県２）'!N8/'生産者価格評価表（107部門）（山形県２）'!N$120</f>
        <v>0</v>
      </c>
      <c r="AE9" s="234">
        <f>'生産者価格評価表（107部門）（山形県２）'!O8/'生産者価格評価表（107部門）（山形県２）'!O$120</f>
        <v>0</v>
      </c>
      <c r="AF9" s="234">
        <f>'生産者価格評価表（107部門）（山形県２）'!P8/'生産者価格評価表（107部門）（山形県２）'!P$120</f>
        <v>0</v>
      </c>
      <c r="AG9" s="234">
        <f>'生産者価格評価表（107部門）（山形県２）'!Q8/'生産者価格評価表（107部門）（山形県２）'!Q$120</f>
        <v>0</v>
      </c>
      <c r="AH9" s="234">
        <f>'生産者価格評価表（107部門）（山形県２）'!R8/'生産者価格評価表（107部門）（山形県２）'!R$120</f>
        <v>0</v>
      </c>
      <c r="AI9" s="234">
        <f>'生産者価格評価表（107部門）（山形県２）'!S8/'生産者価格評価表（107部門）（山形県２）'!S$120</f>
        <v>0</v>
      </c>
      <c r="AJ9" s="234">
        <f>'生産者価格評価表（107部門）（山形県２）'!T8/'生産者価格評価表（107部門）（山形県２）'!T$120</f>
        <v>0</v>
      </c>
      <c r="AK9" s="234" t="e">
        <f>'生産者価格評価表（107部門）（山形県２）'!U8/'生産者価格評価表（107部門）（山形県２）'!U$120</f>
        <v>#DIV/0!</v>
      </c>
      <c r="AL9" s="234">
        <f>'生産者価格評価表（107部門）（山形県２）'!V8/'生産者価格評価表（107部門）（山形県２）'!V$120</f>
        <v>0</v>
      </c>
      <c r="AM9" s="234" t="e">
        <f>'生産者価格評価表（107部門）（山形県２）'!W8/'生産者価格評価表（107部門）（山形県２）'!W$120</f>
        <v>#DIV/0!</v>
      </c>
      <c r="AN9" s="234">
        <f>'生産者価格評価表（107部門）（山形県２）'!X8/'生産者価格評価表（107部門）（山形県２）'!X$120</f>
        <v>0</v>
      </c>
      <c r="AO9" s="234" t="e">
        <f>'生産者価格評価表（107部門）（山形県２）'!Y8/'生産者価格評価表（107部門）（山形県２）'!Y$120</f>
        <v>#DIV/0!</v>
      </c>
      <c r="AP9" s="234" t="e">
        <f>'生産者価格評価表（107部門）（山形県２）'!Z8/'生産者価格評価表（107部門）（山形県２）'!Z$120</f>
        <v>#DIV/0!</v>
      </c>
      <c r="AQ9" s="234">
        <f>'生産者価格評価表（107部門）（山形県２）'!AA8/'生産者価格評価表（107部門）（山形県２）'!AA$120</f>
        <v>1.6871291328638294E-4</v>
      </c>
      <c r="AR9" s="234">
        <f>'生産者価格評価表（107部門）（山形県２）'!AB8/'生産者価格評価表（107部門）（山形県２）'!AB$120</f>
        <v>0</v>
      </c>
      <c r="AS9" s="234">
        <f>'生産者価格評価表（107部門）（山形県２）'!AC8/'生産者価格評価表（107部門）（山形県２）'!AC$120</f>
        <v>0</v>
      </c>
      <c r="AT9" s="234">
        <f>'生産者価格評価表（107部門）（山形県２）'!AD8/'生産者価格評価表（107部門）（山形県２）'!AD$120</f>
        <v>0</v>
      </c>
      <c r="AU9" s="234">
        <f>'生産者価格評価表（107部門）（山形県２）'!AE8/'生産者価格評価表（107部門）（山形県２）'!AE$120</f>
        <v>0</v>
      </c>
      <c r="AV9" s="234">
        <f>'生産者価格評価表（107部門）（山形県２）'!AF8/'生産者価格評価表（107部門）（山形県２）'!AF$120</f>
        <v>0</v>
      </c>
      <c r="AW9" s="234">
        <f>'生産者価格評価表（107部門）（山形県２）'!AG8/'生産者価格評価表（107部門）（山形県２）'!AG$120</f>
        <v>0</v>
      </c>
      <c r="AX9" s="234">
        <f>'生産者価格評価表（107部門）（山形県２）'!AH8/'生産者価格評価表（107部門）（山形県２）'!AH$120</f>
        <v>0</v>
      </c>
      <c r="AY9" s="234">
        <f>'生産者価格評価表（107部門）（山形県２）'!AI8/'生産者価格評価表（107部門）（山形県２）'!AI$120</f>
        <v>0</v>
      </c>
      <c r="AZ9" s="234">
        <f>'生産者価格評価表（107部門）（山形県２）'!AJ8/'生産者価格評価表（107部門）（山形県２）'!AJ$120</f>
        <v>0</v>
      </c>
      <c r="BA9" s="234">
        <f>'生産者価格評価表（107部門）（山形県２）'!AK8/'生産者価格評価表（107部門）（山形県２）'!AK$120</f>
        <v>0</v>
      </c>
      <c r="BB9" s="234">
        <f>'生産者価格評価表（107部門）（山形県２）'!AL8/'生産者価格評価表（107部門）（山形県２）'!AL$120</f>
        <v>0</v>
      </c>
      <c r="BC9" s="234">
        <f>'生産者価格評価表（107部門）（山形県２）'!AM8/'生産者価格評価表（107部門）（山形県２）'!AM$120</f>
        <v>0</v>
      </c>
      <c r="BD9" s="234">
        <f>'生産者価格評価表（107部門）（山形県２）'!AN8/'生産者価格評価表（107部門）（山形県２）'!AN$120</f>
        <v>0</v>
      </c>
      <c r="BE9" s="234">
        <f>'生産者価格評価表（107部門）（山形県２）'!AO8/'生産者価格評価表（107部門）（山形県２）'!AO$120</f>
        <v>0</v>
      </c>
      <c r="BF9" s="234">
        <f>'生産者価格評価表（107部門）（山形県２）'!AP8/'生産者価格評価表（107部門）（山形県２）'!AP$120</f>
        <v>0</v>
      </c>
      <c r="BG9" s="234">
        <f>'生産者価格評価表（107部門）（山形県２）'!AQ8/'生産者価格評価表（107部門）（山形県２）'!AQ$120</f>
        <v>0</v>
      </c>
      <c r="BH9" s="234">
        <f>'生産者価格評価表（107部門）（山形県２）'!AR8/'生産者価格評価表（107部門）（山形県２）'!AR$120</f>
        <v>0</v>
      </c>
      <c r="BI9" s="234">
        <f>'生産者価格評価表（107部門）（山形県２）'!AS8/'生産者価格評価表（107部門）（山形県２）'!AS$120</f>
        <v>0</v>
      </c>
      <c r="BJ9" s="234">
        <f>'生産者価格評価表（107部門）（山形県２）'!AT8/'生産者価格評価表（107部門）（山形県２）'!AT$120</f>
        <v>0</v>
      </c>
      <c r="BK9" s="234">
        <f>'生産者価格評価表（107部門）（山形県２）'!AU8/'生産者価格評価表（107部門）（山形県２）'!AU$120</f>
        <v>0</v>
      </c>
      <c r="BL9" s="234">
        <f>'生産者価格評価表（107部門）（山形県２）'!AV8/'生産者価格評価表（107部門）（山形県２）'!AV$120</f>
        <v>0</v>
      </c>
      <c r="BM9" s="234">
        <f>'生産者価格評価表（107部門）（山形県２）'!AW8/'生産者価格評価表（107部門）（山形県２）'!AW$120</f>
        <v>0</v>
      </c>
      <c r="BN9" s="234">
        <f>'生産者価格評価表（107部門）（山形県２）'!AX8/'生産者価格評価表（107部門）（山形県２）'!AX$120</f>
        <v>0</v>
      </c>
      <c r="BO9" s="234">
        <f>'生産者価格評価表（107部門）（山形県２）'!AY8/'生産者価格評価表（107部門）（山形県２）'!AY$120</f>
        <v>0</v>
      </c>
      <c r="BP9" s="234">
        <f>'生産者価格評価表（107部門）（山形県２）'!AZ8/'生産者価格評価表（107部門）（山形県２）'!AZ$120</f>
        <v>0</v>
      </c>
      <c r="BQ9" s="234">
        <f>'生産者価格評価表（107部門）（山形県２）'!BA8/'生産者価格評価表（107部門）（山形県２）'!BA$120</f>
        <v>0</v>
      </c>
      <c r="BR9" s="234">
        <f>'生産者価格評価表（107部門）（山形県２）'!BB8/'生産者価格評価表（107部門）（山形県２）'!BB$120</f>
        <v>0</v>
      </c>
      <c r="BS9" s="234">
        <f>'生産者価格評価表（107部門）（山形県２）'!BC8/'生産者価格評価表（107部門）（山形県２）'!BC$120</f>
        <v>0</v>
      </c>
      <c r="BT9" s="234">
        <f>'生産者価格評価表（107部門）（山形県２）'!BD8/'生産者価格評価表（107部門）（山形県２）'!BD$120</f>
        <v>0</v>
      </c>
      <c r="BU9" s="234" t="e">
        <f>'生産者価格評価表（107部門）（山形県２）'!BE8/'生産者価格評価表（107部門）（山形県２）'!BE$120</f>
        <v>#DIV/0!</v>
      </c>
      <c r="BV9" s="234">
        <f>'生産者価格評価表（107部門）（山形県２）'!BF8/'生産者価格評価表（107部門）（山形県２）'!BF$120</f>
        <v>0</v>
      </c>
      <c r="BW9" s="234">
        <f>'生産者価格評価表（107部門）（山形県２）'!BG8/'生産者価格評価表（107部門）（山形県２）'!BG$120</f>
        <v>0</v>
      </c>
      <c r="BX9" s="234">
        <f>'生産者価格評価表（107部門）（山形県２）'!BH8/'生産者価格評価表（107部門）（山形県２）'!BH$120</f>
        <v>0</v>
      </c>
      <c r="BY9" s="234">
        <f>'生産者価格評価表（107部門）（山形県２）'!BI8/'生産者価格評価表（107部門）（山形県２）'!BI$120</f>
        <v>0</v>
      </c>
      <c r="BZ9" s="234">
        <f>'生産者価格評価表（107部門）（山形県２）'!BJ8/'生産者価格評価表（107部門）（山形県２）'!BJ$120</f>
        <v>1.4050041564706296E-4</v>
      </c>
      <c r="CA9" s="234">
        <f>'生産者価格評価表（107部門）（山形県２）'!BK8/'生産者価格評価表（107部門）（山形県２）'!BK$120</f>
        <v>0</v>
      </c>
      <c r="CB9" s="234">
        <f>'生産者価格評価表（107部門）（山形県２）'!BL8/'生産者価格評価表（107部門）（山形県２）'!BL$120</f>
        <v>0</v>
      </c>
      <c r="CC9" s="234">
        <f>'生産者価格評価表（107部門）（山形県２）'!BM8/'生産者価格評価表（107部門）（山形県２）'!BM$120</f>
        <v>0</v>
      </c>
      <c r="CD9" s="234">
        <f>'生産者価格評価表（107部門）（山形県２）'!BN8/'生産者価格評価表（107部門）（山形県２）'!BN$120</f>
        <v>0</v>
      </c>
      <c r="CE9" s="234">
        <f>'生産者価格評価表（107部門）（山形県２）'!BO8/'生産者価格評価表（107部門）（山形県２）'!BO$120</f>
        <v>0</v>
      </c>
      <c r="CF9" s="234">
        <f>'生産者価格評価表（107部門）（山形県２）'!BP8/'生産者価格評価表（107部門）（山形県２）'!BP$120</f>
        <v>0</v>
      </c>
      <c r="CG9" s="234">
        <f>'生産者価格評価表（107部門）（山形県２）'!BQ8/'生産者価格評価表（107部門）（山形県２）'!BQ$120</f>
        <v>0</v>
      </c>
      <c r="CH9" s="234">
        <f>'生産者価格評価表（107部門）（山形県２）'!BR8/'生産者価格評価表（107部門）（山形県２）'!BR$120</f>
        <v>0</v>
      </c>
      <c r="CI9" s="234">
        <f>'生産者価格評価表（107部門）（山形県２）'!BS8/'生産者価格評価表（107部門）（山形県２）'!BS$120</f>
        <v>0</v>
      </c>
      <c r="CJ9" s="234">
        <f>'生産者価格評価表（107部門）（山形県２）'!BT8/'生産者価格評価表（107部門）（山形県２）'!BT$120</f>
        <v>0</v>
      </c>
      <c r="CK9" s="234">
        <f>'生産者価格評価表（107部門）（山形県２）'!BU8/'生産者価格評価表（107部門）（山形県２）'!BU$120</f>
        <v>0</v>
      </c>
      <c r="CL9" s="234">
        <f>'生産者価格評価表（107部門）（山形県２）'!BV8/'生産者価格評価表（107部門）（山形県２）'!BV$120</f>
        <v>0</v>
      </c>
      <c r="CM9" s="234">
        <f>'生産者価格評価表（107部門）（山形県２）'!BW8/'生産者価格評価表（107部門）（山形県２）'!BW$120</f>
        <v>0</v>
      </c>
      <c r="CN9" s="234">
        <f>'生産者価格評価表（107部門）（山形県２）'!BX8/'生産者価格評価表（107部門）（山形県２）'!BX$120</f>
        <v>0</v>
      </c>
      <c r="CO9" s="234">
        <f>'生産者価格評価表（107部門）（山形県２）'!BY8/'生産者価格評価表（107部門）（山形県２）'!BY$120</f>
        <v>0</v>
      </c>
      <c r="CP9" s="234">
        <f>'生産者価格評価表（107部門）（山形県２）'!BZ8/'生産者価格評価表（107部門）（山形県２）'!BZ$120</f>
        <v>0</v>
      </c>
      <c r="CQ9" s="234">
        <f>'生産者価格評価表（107部門）（山形県２）'!CA8/'生産者価格評価表（107部門）（山形県２）'!CA$120</f>
        <v>0</v>
      </c>
      <c r="CR9" s="234">
        <f>'生産者価格評価表（107部門）（山形県２）'!CB8/'生産者価格評価表（107部門）（山形県２）'!CB$120</f>
        <v>0</v>
      </c>
      <c r="CS9" s="234">
        <f>'生産者価格評価表（107部門）（山形県２）'!CC8/'生産者価格評価表（107部門）（山形県２）'!CC$120</f>
        <v>0</v>
      </c>
      <c r="CT9" s="234">
        <f>'生産者価格評価表（107部門）（山形県２）'!CD8/'生産者価格評価表（107部門）（山形県２）'!CD$120</f>
        <v>0</v>
      </c>
      <c r="CU9" s="234">
        <f>'生産者価格評価表（107部門）（山形県２）'!CE8/'生産者価格評価表（107部門）（山形県２）'!CE$120</f>
        <v>0</v>
      </c>
      <c r="CV9" s="234">
        <f>'生産者価格評価表（107部門）（山形県２）'!CF8/'生産者価格評価表（107部門）（山形県２）'!CF$120</f>
        <v>0</v>
      </c>
      <c r="CW9" s="234">
        <f>'生産者価格評価表（107部門）（山形県２）'!CG8/'生産者価格評価表（107部門）（山形県２）'!CG$120</f>
        <v>0</v>
      </c>
      <c r="CX9" s="234">
        <f>'生産者価格評価表（107部門）（山形県２）'!CH8/'生産者価格評価表（107部門）（山形県２）'!CH$120</f>
        <v>0</v>
      </c>
      <c r="CY9" s="234">
        <f>'生産者価格評価表（107部門）（山形県２）'!CI8/'生産者価格評価表（107部門）（山形県２）'!CI$120</f>
        <v>0</v>
      </c>
      <c r="CZ9" s="234">
        <f>'生産者価格評価表（107部門）（山形県２）'!CJ8/'生産者価格評価表（107部門）（山形県２）'!CJ$120</f>
        <v>0</v>
      </c>
      <c r="DA9" s="234">
        <f>'生産者価格評価表（107部門）（山形県２）'!CK8/'生産者価格評価表（107部門）（山形県２）'!CK$120</f>
        <v>0</v>
      </c>
      <c r="DB9" s="234">
        <f>'生産者価格評価表（107部門）（山形県２）'!CL8/'生産者価格評価表（107部門）（山形県２）'!CL$120</f>
        <v>0</v>
      </c>
      <c r="DC9" s="234">
        <f>'生産者価格評価表（107部門）（山形県２）'!CM8/'生産者価格評価表（107部門）（山形県２）'!CM$120</f>
        <v>4.9279411800940746E-6</v>
      </c>
      <c r="DD9" s="234">
        <f>'生産者価格評価表（107部門）（山形県２）'!CN8/'生産者価格評価表（107部門）（山形県２）'!CN$120</f>
        <v>8.6201323190310977E-5</v>
      </c>
      <c r="DE9" s="234">
        <f>'生産者価格評価表（107部門）（山形県２）'!CO8/'生産者価格評価表（107部門）（山形県２）'!CO$120</f>
        <v>0</v>
      </c>
      <c r="DF9" s="234">
        <f>'生産者価格評価表（107部門）（山形県２）'!CP8/'生産者価格評価表（107部門）（山形県２）'!CP$120</f>
        <v>2.6680378764358894E-4</v>
      </c>
      <c r="DG9" s="234">
        <f>'生産者価格評価表（107部門）（山形県２）'!CQ8/'生産者価格評価表（107部門）（山形県２）'!CQ$120</f>
        <v>0</v>
      </c>
      <c r="DH9" s="234">
        <f>'生産者価格評価表（107部門）（山形県２）'!CR8/'生産者価格評価表（107部門）（山形県２）'!CR$120</f>
        <v>7.4337396475644972E-4</v>
      </c>
      <c r="DI9" s="234">
        <f>'生産者価格評価表（107部門）（山形県２）'!CS8/'生産者価格評価表（107部門）（山形県２）'!CS$120</f>
        <v>1.6599122365551524E-3</v>
      </c>
      <c r="DJ9" s="234">
        <f>'生産者価格評価表（107部門）（山形県２）'!CT8/'生産者価格評価表（107部門）（山形県２）'!CT$120</f>
        <v>0</v>
      </c>
      <c r="DK9" s="234">
        <f>'生産者価格評価表（107部門）（山形県２）'!CU8/'生産者価格評価表（107部門）（山形県２）'!CU$120</f>
        <v>0</v>
      </c>
      <c r="DL9" s="234">
        <f>'生産者価格評価表（107部門）（山形県２）'!CV8/'生産者価格評価表（107部門）（山形県２）'!CV$120</f>
        <v>0</v>
      </c>
      <c r="DM9" s="234">
        <f>'生産者価格評価表（107部門）（山形県２）'!CW8/'生産者価格評価表（107部門）（山形県２）'!CW$120</f>
        <v>0</v>
      </c>
      <c r="DN9" s="234">
        <f>'生産者価格評価表（107部門）（山形県２）'!CX8/'生産者価格評価表（107部門）（山形県２）'!CX$120</f>
        <v>0</v>
      </c>
      <c r="DO9" s="234">
        <f>'生産者価格評価表（107部門）（山形県２）'!CY8/'生産者価格評価表（107部門）（山形県２）'!CY$120</f>
        <v>3.5900231189970491E-3</v>
      </c>
      <c r="DP9" s="234">
        <f>'生産者価格評価表（107部門）（山形県２）'!CZ8/'生産者価格評価表（107部門）（山形県２）'!CZ$120</f>
        <v>6.5026495521760212E-3</v>
      </c>
      <c r="DQ9" s="234">
        <f>'生産者価格評価表（107部門）（山形県２）'!DA8/'生産者価格評価表（107部門）（山形県２）'!DA$120</f>
        <v>0</v>
      </c>
      <c r="DR9" s="234">
        <f>'生産者価格評価表（107部門）（山形県２）'!DB8/'生産者価格評価表（107部門）（山形県２）'!DB$120</f>
        <v>2.5477707006369428E-5</v>
      </c>
      <c r="DS9" s="234">
        <f>'生産者価格評価表（107部門）（山形県２）'!DC8/'生産者価格評価表（107部門）（山形県２）'!DC$120</f>
        <v>8.470342940294942E-4</v>
      </c>
      <c r="DT9" s="234">
        <f>'生産者価格評価表（107部門）（山形県２）'!DD8/'生産者価格評価表（107部門）（山形県２）'!DD$120</f>
        <v>0</v>
      </c>
      <c r="DU9" s="234">
        <f>'生産者価格評価表（107部門）（山形県２）'!DE8/'生産者価格評価表（107部門）（山形県２）'!DE$120</f>
        <v>0</v>
      </c>
      <c r="DV9" s="82">
        <v>0</v>
      </c>
      <c r="DW9" s="80">
        <v>0</v>
      </c>
      <c r="DX9" s="80">
        <v>0</v>
      </c>
      <c r="DY9" s="80">
        <v>0</v>
      </c>
      <c r="DZ9" s="80">
        <v>3.2067247820672481E-2</v>
      </c>
      <c r="EA9" s="80">
        <v>0</v>
      </c>
      <c r="EB9" s="80">
        <v>0</v>
      </c>
      <c r="EC9" s="80">
        <v>7.1528791307965117E-3</v>
      </c>
      <c r="ED9" s="80">
        <v>0</v>
      </c>
      <c r="EE9" s="80">
        <v>3.2362459546925568E-3</v>
      </c>
      <c r="EF9" s="80">
        <v>0</v>
      </c>
      <c r="EG9" s="80">
        <v>0</v>
      </c>
      <c r="EH9" s="80">
        <v>0</v>
      </c>
      <c r="EI9" s="80">
        <v>0</v>
      </c>
      <c r="EJ9" s="80">
        <v>0</v>
      </c>
      <c r="EK9" s="80">
        <v>0</v>
      </c>
      <c r="EL9" s="80">
        <v>0</v>
      </c>
      <c r="EM9" s="80">
        <v>0</v>
      </c>
      <c r="EN9" s="80">
        <v>0</v>
      </c>
      <c r="EO9" s="80">
        <v>0</v>
      </c>
      <c r="EP9" s="80">
        <v>0</v>
      </c>
      <c r="EQ9" s="80">
        <v>0</v>
      </c>
      <c r="ER9" s="80">
        <v>0</v>
      </c>
      <c r="ES9" s="80">
        <v>0</v>
      </c>
      <c r="ET9" s="80">
        <v>1.6871291328638294E-4</v>
      </c>
      <c r="EU9" s="80">
        <v>0</v>
      </c>
      <c r="EV9" s="80">
        <v>0</v>
      </c>
      <c r="EW9" s="80">
        <v>0</v>
      </c>
      <c r="EX9" s="80">
        <v>0</v>
      </c>
      <c r="EY9" s="80">
        <v>0</v>
      </c>
      <c r="EZ9" s="80">
        <v>0</v>
      </c>
      <c r="FA9" s="80">
        <v>0</v>
      </c>
      <c r="FB9" s="80">
        <v>0</v>
      </c>
      <c r="FC9" s="80">
        <v>0</v>
      </c>
      <c r="FD9" s="80">
        <v>0</v>
      </c>
      <c r="FE9" s="80">
        <v>0</v>
      </c>
      <c r="FF9" s="80">
        <v>0</v>
      </c>
      <c r="FG9" s="80">
        <v>0</v>
      </c>
      <c r="FH9" s="80">
        <v>0</v>
      </c>
      <c r="FI9" s="80">
        <v>0</v>
      </c>
      <c r="FJ9" s="80">
        <v>0</v>
      </c>
      <c r="FK9" s="80">
        <v>0</v>
      </c>
      <c r="FL9" s="80">
        <v>0</v>
      </c>
      <c r="FM9" s="80">
        <v>0</v>
      </c>
      <c r="FN9" s="80">
        <v>0</v>
      </c>
      <c r="FO9" s="80">
        <v>0</v>
      </c>
      <c r="FP9" s="80">
        <v>0</v>
      </c>
      <c r="FQ9" s="80">
        <v>0</v>
      </c>
      <c r="FR9" s="80">
        <v>0</v>
      </c>
      <c r="FS9" s="80">
        <v>0</v>
      </c>
      <c r="FT9" s="80">
        <v>0</v>
      </c>
      <c r="FU9" s="80">
        <v>0</v>
      </c>
      <c r="FV9" s="80">
        <v>0</v>
      </c>
      <c r="FW9" s="80">
        <v>0</v>
      </c>
      <c r="FX9" s="80">
        <v>0</v>
      </c>
      <c r="FY9" s="80">
        <v>0</v>
      </c>
      <c r="FZ9" s="80">
        <v>0</v>
      </c>
      <c r="GA9" s="80">
        <v>0</v>
      </c>
      <c r="GB9" s="80">
        <v>0</v>
      </c>
      <c r="GC9" s="80">
        <v>1.4050041564706296E-4</v>
      </c>
      <c r="GD9" s="80">
        <v>0</v>
      </c>
      <c r="GE9" s="80">
        <v>0</v>
      </c>
      <c r="GF9" s="80">
        <v>0</v>
      </c>
      <c r="GG9" s="80">
        <v>0</v>
      </c>
      <c r="GH9" s="80">
        <v>0</v>
      </c>
      <c r="GI9" s="80">
        <v>0</v>
      </c>
      <c r="GJ9" s="80">
        <v>0</v>
      </c>
      <c r="GK9" s="80">
        <v>0</v>
      </c>
      <c r="GL9" s="80">
        <v>0</v>
      </c>
      <c r="GM9" s="80">
        <v>0</v>
      </c>
      <c r="GN9" s="80">
        <v>0</v>
      </c>
      <c r="GO9" s="80">
        <v>0</v>
      </c>
      <c r="GP9" s="80">
        <v>0</v>
      </c>
      <c r="GQ9" s="80">
        <v>0</v>
      </c>
      <c r="GR9" s="80">
        <v>0</v>
      </c>
      <c r="GS9" s="80">
        <v>0</v>
      </c>
      <c r="GT9" s="80">
        <v>0</v>
      </c>
      <c r="GU9" s="80">
        <v>0</v>
      </c>
      <c r="GV9" s="80">
        <v>0</v>
      </c>
      <c r="GW9" s="80">
        <v>0</v>
      </c>
      <c r="GX9" s="80">
        <v>0</v>
      </c>
      <c r="GY9" s="80">
        <v>0</v>
      </c>
      <c r="GZ9" s="80">
        <v>0</v>
      </c>
      <c r="HA9" s="80">
        <v>0</v>
      </c>
      <c r="HB9" s="80">
        <v>0</v>
      </c>
      <c r="HC9" s="80">
        <v>0</v>
      </c>
      <c r="HD9" s="80">
        <v>0</v>
      </c>
      <c r="HE9" s="80">
        <v>0</v>
      </c>
      <c r="HF9" s="80">
        <v>4.9279411800940746E-6</v>
      </c>
      <c r="HG9" s="80">
        <v>8.6201323190310977E-5</v>
      </c>
      <c r="HH9" s="80">
        <v>0</v>
      </c>
      <c r="HI9" s="80">
        <v>2.6680378764358894E-4</v>
      </c>
      <c r="HJ9" s="80">
        <v>0</v>
      </c>
      <c r="HK9" s="80">
        <v>7.4337396475644972E-4</v>
      </c>
      <c r="HL9" s="80">
        <v>1.6599122365551524E-3</v>
      </c>
      <c r="HM9" s="80">
        <v>0</v>
      </c>
      <c r="HN9" s="80">
        <v>0</v>
      </c>
      <c r="HO9" s="80">
        <v>0</v>
      </c>
      <c r="HP9" s="80">
        <v>0</v>
      </c>
      <c r="HQ9" s="80">
        <v>0</v>
      </c>
      <c r="HR9" s="80">
        <v>3.5900231189970491E-3</v>
      </c>
      <c r="HS9" s="80">
        <v>6.5026495521760212E-3</v>
      </c>
      <c r="HT9" s="80">
        <v>0</v>
      </c>
      <c r="HU9" s="80">
        <v>2.5477707006369428E-5</v>
      </c>
      <c r="HV9" s="80">
        <v>8.470342940294942E-4</v>
      </c>
      <c r="HW9" s="80">
        <v>0</v>
      </c>
      <c r="HX9" s="81">
        <v>0</v>
      </c>
      <c r="HY9" s="805">
        <v>3.464045773441883E-7</v>
      </c>
      <c r="HZ9" s="805">
        <v>2.0444749060909443E-5</v>
      </c>
      <c r="IA9" s="805">
        <v>1.8651329182293923E-6</v>
      </c>
      <c r="IB9" s="805">
        <v>1.9944951835183311E-5</v>
      </c>
      <c r="IC9" s="805">
        <v>1.0162001194068886</v>
      </c>
      <c r="ID9" s="805">
        <v>1.3771644016815398E-7</v>
      </c>
      <c r="IE9" s="805">
        <v>2.21702281254881E-7</v>
      </c>
      <c r="IF9" s="805">
        <v>3.7784272956549328E-3</v>
      </c>
      <c r="IG9" s="805">
        <v>9.1139939208743394E-5</v>
      </c>
      <c r="IH9" s="805">
        <v>1.8541367803464183E-3</v>
      </c>
      <c r="II9" s="805">
        <v>0</v>
      </c>
      <c r="IJ9" s="805">
        <v>3.6005098751803008E-7</v>
      </c>
      <c r="IK9" s="805">
        <v>1.3308397392461002E-6</v>
      </c>
      <c r="IL9" s="805">
        <v>2.4382165746597603E-6</v>
      </c>
      <c r="IM9" s="805">
        <v>3.8079109586126862E-7</v>
      </c>
      <c r="IN9" s="805">
        <v>5.1988025041092358E-6</v>
      </c>
      <c r="IO9" s="805">
        <v>1.0877100254932746E-7</v>
      </c>
      <c r="IP9" s="805">
        <v>1.1068254623266017E-7</v>
      </c>
      <c r="IQ9" s="805">
        <v>0</v>
      </c>
      <c r="IR9" s="805">
        <v>2.9476632205123711E-7</v>
      </c>
      <c r="IS9" s="805">
        <v>0</v>
      </c>
      <c r="IT9" s="805">
        <v>3.2477987204223231E-8</v>
      </c>
      <c r="IU9" s="805">
        <v>0</v>
      </c>
      <c r="IV9" s="805">
        <v>0</v>
      </c>
      <c r="IW9" s="805">
        <v>9.6708872206537161E-5</v>
      </c>
      <c r="IX9" s="805">
        <v>8.2833177997471845E-6</v>
      </c>
      <c r="IY9" s="805">
        <v>5.8318972430731424E-9</v>
      </c>
      <c r="IZ9" s="805">
        <v>8.187882349302566E-8</v>
      </c>
      <c r="JA9" s="805">
        <v>8.7860864064813761E-8</v>
      </c>
      <c r="JB9" s="805">
        <v>4.6247737995438067E-8</v>
      </c>
      <c r="JC9" s="805">
        <v>4.9807469565015756E-5</v>
      </c>
      <c r="JD9" s="805">
        <v>2.0647658703851526E-7</v>
      </c>
      <c r="JE9" s="805">
        <v>9.3408828494827752E-8</v>
      </c>
      <c r="JF9" s="805">
        <v>1.2627821928880572E-7</v>
      </c>
      <c r="JG9" s="805">
        <v>8.6894196266377834E-7</v>
      </c>
      <c r="JH9" s="805">
        <v>3.458733514440957E-8</v>
      </c>
      <c r="JI9" s="805">
        <v>4.2297000144355264E-8</v>
      </c>
      <c r="JJ9" s="805">
        <v>1.6364227930455515E-7</v>
      </c>
      <c r="JK9" s="805">
        <v>3.3683766839555649E-8</v>
      </c>
      <c r="JL9" s="805">
        <v>6.0947676772760228E-8</v>
      </c>
      <c r="JM9" s="805">
        <v>1.1458286535926627E-7</v>
      </c>
      <c r="JN9" s="805">
        <v>1.0239037926824975E-7</v>
      </c>
      <c r="JO9" s="805">
        <v>5.8835491501715764E-8</v>
      </c>
      <c r="JP9" s="805">
        <v>1.0809223809953246E-7</v>
      </c>
      <c r="JQ9" s="805">
        <v>1.6207997439238218E-7</v>
      </c>
      <c r="JR9" s="805">
        <v>1.5349607185950017E-7</v>
      </c>
      <c r="JS9" s="805">
        <v>1.3440738483437773E-7</v>
      </c>
      <c r="JT9" s="805">
        <v>2.4004951008861394E-7</v>
      </c>
      <c r="JU9" s="805">
        <v>1.5830411945314947E-7</v>
      </c>
      <c r="JV9" s="805">
        <v>1.4961764314860543E-7</v>
      </c>
      <c r="JW9" s="805">
        <v>1.6648202692537866E-7</v>
      </c>
      <c r="JX9" s="805">
        <v>1.4334268501323726E-7</v>
      </c>
      <c r="JY9" s="805">
        <v>2.0702750805974873E-7</v>
      </c>
      <c r="JZ9" s="805">
        <v>9.6214306145189933E-8</v>
      </c>
      <c r="KA9" s="805">
        <v>0</v>
      </c>
      <c r="KB9" s="805">
        <v>4.9281549861888756E-8</v>
      </c>
      <c r="KC9" s="805">
        <v>7.2181594192182975E-8</v>
      </c>
      <c r="KD9" s="805">
        <v>9.3710496497481239E-8</v>
      </c>
      <c r="KE9" s="805">
        <v>6.6673719703288205E-8</v>
      </c>
      <c r="KF9" s="805">
        <v>7.5729803983539513E-5</v>
      </c>
      <c r="KG9" s="805">
        <v>9.1099139064673628E-8</v>
      </c>
      <c r="KH9" s="805">
        <v>2.1445743505182705E-7</v>
      </c>
      <c r="KI9" s="805">
        <v>2.6950233131060784E-7</v>
      </c>
      <c r="KJ9" s="805">
        <v>2.9951608148986917E-7</v>
      </c>
      <c r="KK9" s="805">
        <v>2.9240911679951665E-7</v>
      </c>
      <c r="KL9" s="805">
        <v>1.1728213733577222E-7</v>
      </c>
      <c r="KM9" s="805">
        <v>1.3770832335423578E-7</v>
      </c>
      <c r="KN9" s="805">
        <v>2.1531937843016938E-7</v>
      </c>
      <c r="KO9" s="805">
        <v>2.9198197602344303E-7</v>
      </c>
      <c r="KP9" s="805">
        <v>3.4888562664346511E-7</v>
      </c>
      <c r="KQ9" s="805">
        <v>1.6704458291470266E-7</v>
      </c>
      <c r="KR9" s="805">
        <v>4.6308738742479533E-7</v>
      </c>
      <c r="KS9" s="805">
        <v>2.1664746849276531E-7</v>
      </c>
      <c r="KT9" s="805">
        <v>1.2342050275020676E-7</v>
      </c>
      <c r="KU9" s="805">
        <v>4.8213401054213817E-7</v>
      </c>
      <c r="KV9" s="805">
        <v>1.7649448311817536E-7</v>
      </c>
      <c r="KW9" s="805">
        <v>1.4743866526443599E-7</v>
      </c>
      <c r="KX9" s="805">
        <v>1.3522522350360318E-7</v>
      </c>
      <c r="KY9" s="805">
        <v>8.7509044121804139E-8</v>
      </c>
      <c r="KZ9" s="805">
        <v>6.1027877601531048E-8</v>
      </c>
      <c r="LA9" s="805">
        <v>1.9947318814479623E-7</v>
      </c>
      <c r="LB9" s="805">
        <v>2.3971115653602456E-7</v>
      </c>
      <c r="LC9" s="805">
        <v>1.3879238721016414E-7</v>
      </c>
      <c r="LD9" s="805">
        <v>6.3872968829349018E-7</v>
      </c>
      <c r="LE9" s="805">
        <v>1.2425504557855883E-6</v>
      </c>
      <c r="LF9" s="805">
        <v>1.1091922702095083E-6</v>
      </c>
      <c r="LG9" s="805">
        <v>1.2312273518342057E-6</v>
      </c>
      <c r="LH9" s="805">
        <v>2.2661069901679094E-6</v>
      </c>
      <c r="LI9" s="805">
        <v>2.9749135782350334E-6</v>
      </c>
      <c r="LJ9" s="805">
        <v>5.6548347543603544E-5</v>
      </c>
      <c r="LK9" s="805">
        <v>5.0286486097075999E-7</v>
      </c>
      <c r="LL9" s="805">
        <v>1.5071920037984987E-4</v>
      </c>
      <c r="LM9" s="805">
        <v>7.8885949108399834E-7</v>
      </c>
      <c r="LN9" s="805">
        <v>3.8930499526409091E-4</v>
      </c>
      <c r="LO9" s="805">
        <v>8.7036061031074826E-4</v>
      </c>
      <c r="LP9" s="805">
        <v>2.2961780224808422E-6</v>
      </c>
      <c r="LQ9" s="805">
        <v>6.3472204738129365E-7</v>
      </c>
      <c r="LR9" s="805">
        <v>1.78929501901269E-6</v>
      </c>
      <c r="LS9" s="805">
        <v>1.8682628290891545E-7</v>
      </c>
      <c r="LT9" s="805">
        <v>5.9161687464148313E-7</v>
      </c>
      <c r="LU9" s="805">
        <v>1.8870604219961553E-3</v>
      </c>
      <c r="LV9" s="805">
        <v>3.438361624443882E-3</v>
      </c>
      <c r="LW9" s="805">
        <v>9.3104911212393005E-7</v>
      </c>
      <c r="LX9" s="805">
        <v>1.4415243155046792E-5</v>
      </c>
      <c r="LY9" s="805">
        <v>4.4181996066777139E-4</v>
      </c>
      <c r="LZ9" s="805">
        <v>3.8052853039935023E-6</v>
      </c>
      <c r="MA9" s="805">
        <v>1.1112133387365927E-6</v>
      </c>
      <c r="MB9" s="812">
        <v>522</v>
      </c>
      <c r="MC9" s="835">
        <f>'生産者価格評価表（107部門）（山形県２）'!DU8*100</f>
        <v>321200</v>
      </c>
      <c r="MD9" s="78">
        <f t="shared" si="4"/>
        <v>1.6251556662515566E-3</v>
      </c>
      <c r="ME9" s="809">
        <v>522</v>
      </c>
      <c r="MF9" s="135">
        <v>3212</v>
      </c>
      <c r="MG9" s="78">
        <f t="shared" si="5"/>
        <v>1.6251556662515568E-3</v>
      </c>
      <c r="MH9" s="81"/>
      <c r="MI9" s="226">
        <v>0.43175394227908359</v>
      </c>
      <c r="MJ9" s="169">
        <v>0.46442694190471312</v>
      </c>
      <c r="MK9" s="169">
        <v>0</v>
      </c>
      <c r="ML9" s="169">
        <v>0</v>
      </c>
      <c r="MM9" s="169">
        <v>0</v>
      </c>
      <c r="MN9" s="169">
        <v>0</v>
      </c>
      <c r="MO9" s="169">
        <v>9.2840061893374598E-3</v>
      </c>
      <c r="MP9" s="228">
        <v>0.14079883996836276</v>
      </c>
      <c r="MQ9" s="228">
        <v>0.24930029364152415</v>
      </c>
      <c r="MS9" s="174">
        <v>3.3308393561263416E-2</v>
      </c>
      <c r="MT9" s="170">
        <v>8.9394507679182552E-6</v>
      </c>
      <c r="MU9" s="170">
        <v>2.2013591851884961E-2</v>
      </c>
      <c r="MV9" s="170">
        <v>0</v>
      </c>
      <c r="MW9" s="170">
        <v>4.7417956247218566E-4</v>
      </c>
      <c r="MX9" s="170">
        <v>1.2934996589405196E-3</v>
      </c>
      <c r="MY9" s="170">
        <v>3.2551260948397993E-3</v>
      </c>
      <c r="MZ9" s="171">
        <v>6.2630569423580331E-3</v>
      </c>
    </row>
    <row r="10" spans="1:364">
      <c r="A10" s="41" t="s">
        <v>39</v>
      </c>
      <c r="B10" s="12" t="s">
        <v>179</v>
      </c>
      <c r="C10" s="590">
        <f>IFERROR(1-('生産者価格評価表（107部門）（山形県２）'!DS9/'生産者価格評価表（107部門）（山形県２）'!DO9*-1),0)</f>
        <v>1.8477256670833109E-2</v>
      </c>
      <c r="D10" s="590">
        <v>0.40735294117647058</v>
      </c>
      <c r="E10" s="79">
        <v>0.59264705882352942</v>
      </c>
      <c r="F10" s="79">
        <v>0.10294117647058823</v>
      </c>
      <c r="G10" s="240">
        <f>'生産者価格評価表（107部門）（山形県２）'!DH9/'生産者価格評価表（107部門）（山形県２）'!DH$111</f>
        <v>0</v>
      </c>
      <c r="H10" s="311">
        <f>'生産者価格評価表（107部門）（山形県２）'!DH9</f>
        <v>0</v>
      </c>
      <c r="I10" s="311">
        <f t="shared" si="1"/>
        <v>0</v>
      </c>
      <c r="J10" s="313">
        <f t="shared" si="2"/>
        <v>0</v>
      </c>
      <c r="K10" s="590">
        <f>1-('生産者価格評価表（107部門） (山形県)'!DS9/'生産者価格評価表（107部門） (山形県)'!DO9*-1)</f>
        <v>1.8477256670833109E-2</v>
      </c>
      <c r="L10" s="590">
        <v>0.40735294117647058</v>
      </c>
      <c r="M10" s="79">
        <v>0.59264705882352942</v>
      </c>
      <c r="N10" s="79">
        <v>0.10294117647058823</v>
      </c>
      <c r="O10" s="240">
        <f>'生産者価格評価表（107部門） (山形県)'!DH9/'生産者価格評価表（107部門） (山形県)'!DH$111</f>
        <v>0</v>
      </c>
      <c r="P10" s="816">
        <f>'生産者価格評価表（107部門） (山形県)'!DH9</f>
        <v>0</v>
      </c>
      <c r="Q10" s="311">
        <f t="shared" si="3"/>
        <v>0</v>
      </c>
      <c r="R10" s="313">
        <f t="shared" si="0"/>
        <v>0</v>
      </c>
      <c r="S10" s="823">
        <f>'生産者価格評価表（107部門）（山形県２）'!C9/'生産者価格評価表（107部門）（山形県２）'!C$120</f>
        <v>0</v>
      </c>
      <c r="T10" s="234">
        <f>'生産者価格評価表（107部門）（山形県２）'!D9/'生産者価格評価表（107部門）（山形県２）'!D$120</f>
        <v>0</v>
      </c>
      <c r="U10" s="234">
        <f>'生産者価格評価表（107部門）（山形県２）'!E9/'生産者価格評価表（107部門）（山形県２）'!E$120</f>
        <v>0</v>
      </c>
      <c r="V10" s="234">
        <f>'生産者価格評価表（107部門）（山形県２）'!F9/'生産者価格評価表（107部門）（山形県２）'!F$120</f>
        <v>1.2711325791280032E-4</v>
      </c>
      <c r="W10" s="234">
        <f>'生産者価格評価表（107部門）（山形県２）'!G9/'生産者価格評価表（107部門）（山形県２）'!G$120</f>
        <v>0</v>
      </c>
      <c r="X10" s="234">
        <f>'生産者価格評価表（107部門）（山形県２）'!H9/'生産者価格評価表（107部門）（山形県２）'!H$120</f>
        <v>1.4705882352941176E-3</v>
      </c>
      <c r="Y10" s="234">
        <f>'生産者価格評価表（107部門）（山形県２）'!I9/'生産者価格評価表（107部門）（山形県２）'!I$120</f>
        <v>0</v>
      </c>
      <c r="Z10" s="234">
        <f>'生産者価格評価表（107部門）（山形県２）'!J9/'生産者価格評価表（107部門）（山形県２）'!J$120</f>
        <v>2.9612708082154112E-4</v>
      </c>
      <c r="AA10" s="234">
        <f>'生産者価格評価表（107部門）（山形県２）'!K9/'生産者価格評価表（107部門）（山形県２）'!K$120</f>
        <v>2.6664533503986345E-4</v>
      </c>
      <c r="AB10" s="234">
        <f>'生産者価格評価表（107部門）（山形県２）'!L9/'生産者価格評価表（107部門）（山形県２）'!L$120</f>
        <v>0</v>
      </c>
      <c r="AC10" s="234" t="e">
        <f>'生産者価格評価表（107部門）（山形県２）'!M9/'生産者価格評価表（107部門）（山形県２）'!M$120</f>
        <v>#DIV/0!</v>
      </c>
      <c r="AD10" s="234">
        <f>'生産者価格評価表（107部門）（山形県２）'!N9/'生産者価格評価表（107部門）（山形県２）'!N$120</f>
        <v>5.8125051897367768E-4</v>
      </c>
      <c r="AE10" s="234">
        <f>'生産者価格評価表（107部門）（山形県２）'!O9/'生産者価格評価表（107部門）（山形県２）'!O$120</f>
        <v>4.4492397361600838E-5</v>
      </c>
      <c r="AF10" s="234">
        <f>'生産者価格評価表（107部門）（山形県２）'!P9/'生産者価格評価表（107部門）（山形県２）'!P$120</f>
        <v>0</v>
      </c>
      <c r="AG10" s="234">
        <f>'生産者価格評価表（107部門）（山形県２）'!Q9/'生産者価格評価表（107部門）（山形県２）'!Q$120</f>
        <v>0</v>
      </c>
      <c r="AH10" s="234">
        <f>'生産者価格評価表（107部門）（山形県２）'!R9/'生産者価格評価表（107部門）（山形県２）'!R$120</f>
        <v>1.4943621790517593E-3</v>
      </c>
      <c r="AI10" s="234">
        <f>'生産者価格評価表（107部門）（山形県２）'!S9/'生産者価格評価表（107部門）（山形県２）'!S$120</f>
        <v>2.6121596029517403E-4</v>
      </c>
      <c r="AJ10" s="234">
        <f>'生産者価格評価表（107部門）（山形県２）'!T9/'生産者価格評価表（107部門）（山形県２）'!T$120</f>
        <v>0</v>
      </c>
      <c r="AK10" s="234" t="e">
        <f>'生産者価格評価表（107部門）（山形県２）'!U9/'生産者価格評価表（107部門）（山形県２）'!U$120</f>
        <v>#DIV/0!</v>
      </c>
      <c r="AL10" s="234">
        <f>'生産者価格評価表（107部門）（山形県２）'!V9/'生産者価格評価表（107部門）（山形県２）'!V$120</f>
        <v>3.0422878004259202E-4</v>
      </c>
      <c r="AM10" s="234" t="e">
        <f>'生産者価格評価表（107部門）（山形県２）'!W9/'生産者価格評価表（107部門）（山形県２）'!W$120</f>
        <v>#DIV/0!</v>
      </c>
      <c r="AN10" s="234">
        <f>'生産者価格評価表（107部門）（山形県２）'!X9/'生産者価格評価表（107部門）（山形県２）'!X$120</f>
        <v>5.9600932884166886E-3</v>
      </c>
      <c r="AO10" s="234" t="e">
        <f>'生産者価格評価表（107部門）（山形県２）'!Y9/'生産者価格評価表（107部門）（山形県２）'!Y$120</f>
        <v>#DIV/0!</v>
      </c>
      <c r="AP10" s="234" t="e">
        <f>'生産者価格評価表（107部門）（山形県２）'!Z9/'生産者価格評価表（107部門）（山形県２）'!Z$120</f>
        <v>#DIV/0!</v>
      </c>
      <c r="AQ10" s="234">
        <f>'生産者価格評価表（107部門）（山形県２）'!AA9/'生産者価格評価表（107部門）（山形県２）'!AA$120</f>
        <v>2.2173697174781757E-4</v>
      </c>
      <c r="AR10" s="234">
        <f>'生産者価格評価表（107部門）（山形県２）'!AB9/'生産者価格評価表（107部門）（山形県２）'!AB$120</f>
        <v>2.2424038569346339E-4</v>
      </c>
      <c r="AS10" s="234">
        <f>'生産者価格評価表（107部門）（山形県２）'!AC9/'生産者価格評価表（107部門）（山形県２）'!AC$120</f>
        <v>0.58939393939393936</v>
      </c>
      <c r="AT10" s="234">
        <f>'生産者価格評価表（107部門）（山形県２）'!AD9/'生産者価格評価表（107部門）（山形県２）'!AD$120</f>
        <v>1.9747235387045813E-4</v>
      </c>
      <c r="AU10" s="234">
        <f>'生産者価格評価表（107部門）（山形県２）'!AE9/'生産者価格評価表（107部門）（山形県２）'!AE$120</f>
        <v>2.5217182988488355E-5</v>
      </c>
      <c r="AV10" s="234">
        <f>'生産者価格評価表（107部門）（山形県２）'!AF9/'生産者価格評価表（107部門）（山形県２）'!AF$120</f>
        <v>0</v>
      </c>
      <c r="AW10" s="234">
        <f>'生産者価格評価表（107部門）（山形県２）'!AG9/'生産者価格評価表（107部門）（山形県２）'!AG$120</f>
        <v>9.7812265658113527E-5</v>
      </c>
      <c r="AX10" s="234">
        <f>'生産者価格評価表（107部門）（山形県２）'!AH9/'生産者価格評価表（107部門）（山形県２）'!AH$120</f>
        <v>7.6261611850364048E-3</v>
      </c>
      <c r="AY10" s="234">
        <f>'生産者価格評価表（107部門）（山形県２）'!AI9/'生産者価格評価表（107部門）（山形県２）'!AI$120</f>
        <v>6.5007429420505197E-4</v>
      </c>
      <c r="AZ10" s="234">
        <f>'生産者価格評価表（107部門）（山形県２）'!AJ9/'生産者価格評価表（107部門）（山形県２）'!AJ$120</f>
        <v>1.2861736334405145E-2</v>
      </c>
      <c r="BA10" s="234">
        <f>'生産者価格評価表（107部門）（山形県２）'!AK9/'生産者価格評価表（107部門）（山形県２）'!AK$120</f>
        <v>8.0593578099014962E-3</v>
      </c>
      <c r="BB10" s="234">
        <f>'生産者価格評価表（107部門）（山形県２）'!AL9/'生産者価格評価表（107部門）（山形県２）'!AL$120</f>
        <v>0</v>
      </c>
      <c r="BC10" s="234">
        <f>'生産者価格評価表（107部門）（山形県２）'!AM9/'生産者価格評価表（107部門）（山形県２）'!AM$120</f>
        <v>5.1612903225806452E-3</v>
      </c>
      <c r="BD10" s="234">
        <f>'生産者価格評価表（107部門）（山形県２）'!AN9/'生産者価格評価表（107部門）（山形県２）'!AN$120</f>
        <v>1.2911555842479018E-3</v>
      </c>
      <c r="BE10" s="234">
        <f>'生産者価格評価表（107部門）（山形県２）'!AO9/'生産者価格評価表（107部門）（山形県２）'!AO$120</f>
        <v>0</v>
      </c>
      <c r="BF10" s="234">
        <f>'生産者価格評価表（107部門）（山形県２）'!AP9/'生産者価格評価表（107部門）（山形県２）'!AP$120</f>
        <v>9.1180371352785148E-4</v>
      </c>
      <c r="BG10" s="234">
        <f>'生産者価格評価表（107部門）（山形県２）'!AQ9/'生産者価格評価表（107部門）（山形県２）'!AQ$120</f>
        <v>2.0429009193054137E-4</v>
      </c>
      <c r="BH10" s="234">
        <f>'生産者価格評価表（107部門）（山形県２）'!AR9/'生産者価格評価表（107部門）（山形県２）'!AR$120</f>
        <v>7.677936170757301E-5</v>
      </c>
      <c r="BI10" s="234">
        <f>'生産者価格評価表（107部門）（山形県２）'!AS9/'生産者価格評価表（107部門）（山形県２）'!AS$120</f>
        <v>2.9461589452750976E-4</v>
      </c>
      <c r="BJ10" s="234">
        <f>'生産者価格評価表（107部門）（山形県２）'!AT9/'生産者価格評価表（107部門）（山形県２）'!AT$120</f>
        <v>1.0924186148131964E-4</v>
      </c>
      <c r="BK10" s="234">
        <f>'生産者価格評価表（107部門）（山形県２）'!AU9/'生産者価格評価表（107部門）（山形県２）'!AU$120</f>
        <v>3.8359185826280839E-5</v>
      </c>
      <c r="BL10" s="234">
        <f>'生産者価格評価表（107部門）（山形県２）'!AV9/'生産者価格評価表（107部門）（山形県２）'!AV$120</f>
        <v>0</v>
      </c>
      <c r="BM10" s="234">
        <f>'生産者価格評価表（107部門）（山形県２）'!AW9/'生産者価格評価表（107部門）（山形県２）'!AW$120</f>
        <v>7.9487464826796811E-5</v>
      </c>
      <c r="BN10" s="234">
        <f>'生産者価格評価表（107部門）（山形県２）'!AX9/'生産者価格評価表（107部門）（山形県２）'!AX$120</f>
        <v>2.5281872489652782E-4</v>
      </c>
      <c r="BO10" s="234">
        <f>'生産者価格評価表（107部門）（山形県２）'!AY9/'生産者価格評価表（107部門）（山形県２）'!AY$120</f>
        <v>7.5210589651022867E-5</v>
      </c>
      <c r="BP10" s="234">
        <f>'生産者価格評価表（107部門）（山形県２）'!AZ9/'生産者価格評価表（107部門）（山形県２）'!AZ$120</f>
        <v>0</v>
      </c>
      <c r="BQ10" s="234">
        <f>'生産者価格評価表（107部門）（山形県２）'!BA9/'生産者価格評価表（107部門）（山形県２）'!BA$120</f>
        <v>0</v>
      </c>
      <c r="BR10" s="234">
        <f>'生産者価格評価表（107部門）（山形県２）'!BB9/'生産者価格評価表（107部門）（山形県２）'!BB$120</f>
        <v>0</v>
      </c>
      <c r="BS10" s="234">
        <f>'生産者価格評価表（107部門）（山形県２）'!BC9/'生産者価格評価表（107部門）（山形県２）'!BC$120</f>
        <v>0</v>
      </c>
      <c r="BT10" s="234">
        <f>'生産者価格評価表（107部門）（山形県２）'!BD9/'生産者価格評価表（107部門）（山形県２）'!BD$120</f>
        <v>4.3148084225060405E-5</v>
      </c>
      <c r="BU10" s="234" t="e">
        <f>'生産者価格評価表（107部門）（山形県２）'!BE9/'生産者価格評価表（107部門）（山形県２）'!BE$120</f>
        <v>#DIV/0!</v>
      </c>
      <c r="BV10" s="234">
        <f>'生産者価格評価表（107部門）（山形県２）'!BF9/'生産者価格評価表（107部門）（山形県２）'!BF$120</f>
        <v>0</v>
      </c>
      <c r="BW10" s="234">
        <f>'生産者価格評価表（107部門）（山形県２）'!BG9/'生産者価格評価表（107部門）（山形県２）'!BG$120</f>
        <v>2.1284668560693696E-4</v>
      </c>
      <c r="BX10" s="234">
        <f>'生産者価格評価表（107部門）（山形県２）'!BH9/'生産者価格評価表（107部門）（山形県２）'!BH$120</f>
        <v>0</v>
      </c>
      <c r="BY10" s="234">
        <f>'生産者価格評価表（107部門）（山形県２）'!BI9/'生産者価格評価表（107部門）（山形県２）'!BI$120</f>
        <v>0</v>
      </c>
      <c r="BZ10" s="234">
        <f>'生産者価格評価表（107部門）（山形県２）'!BJ9/'生産者価格評価表（107部門）（山形県２）'!BJ$120</f>
        <v>5.8541839852942895E-5</v>
      </c>
      <c r="CA10" s="234">
        <f>'生産者価格評価表（107部門）（山形県２）'!BK9/'生産者価格評価表（107部門）（山形県２）'!BK$120</f>
        <v>2.3629489603024575E-4</v>
      </c>
      <c r="CB10" s="234">
        <f>'生産者価格評価表（107部門）（山形県２）'!BL9/'生産者価格評価表（107部門）（山形県２）'!BL$120</f>
        <v>0</v>
      </c>
      <c r="CC10" s="234">
        <f>'生産者価格評価表（107部門）（山形県２）'!BM9/'生産者価格評価表（107部門）（山形県２）'!BM$120</f>
        <v>0</v>
      </c>
      <c r="CD10" s="234">
        <f>'生産者価格評価表（107部門）（山形県２）'!BN9/'生産者価格評価表（107部門）（山形県２）'!BN$120</f>
        <v>1.0718688032584812E-5</v>
      </c>
      <c r="CE10" s="234">
        <f>'生産者価格評価表（107部門）（山形県２）'!BO9/'生産者価格評価表（107部門）（山形県２）'!BO$120</f>
        <v>0</v>
      </c>
      <c r="CF10" s="234">
        <f>'生産者価格評価表（107部門）（山形県２）'!BP9/'生産者価格評価表（107部門）（山形県２）'!BP$120</f>
        <v>0.25531400187078668</v>
      </c>
      <c r="CG10" s="234">
        <f>'生産者価格評価表（107部門）（山形県２）'!BQ9/'生産者価格評価表（107部門）（山形県２）'!BQ$120</f>
        <v>0.42068294791441541</v>
      </c>
      <c r="CH10" s="234">
        <f>'生産者価格評価表（107部門）（山形県２）'!BR9/'生産者価格評価表（107部門）（山形県２）'!BR$120</f>
        <v>0</v>
      </c>
      <c r="CI10" s="234">
        <f>'生産者価格評価表（107部門）（山形県２）'!BS9/'生産者価格評価表（107部門）（山形県２）'!BS$120</f>
        <v>0</v>
      </c>
      <c r="CJ10" s="234">
        <f>'生産者価格評価表（107部門）（山形県２）'!BT9/'生産者価格評価表（107部門）（山形県２）'!BT$120</f>
        <v>3.6786953874677883E-6</v>
      </c>
      <c r="CK10" s="234">
        <f>'生産者価格評価表（107部門）（山形県２）'!BU9/'生産者価格評価表（107部門）（山形県２）'!BU$120</f>
        <v>0</v>
      </c>
      <c r="CL10" s="234">
        <f>'生産者価格評価表（107部門）（山形県２）'!BV9/'生産者価格評価表（107部門）（山形県２）'!BV$120</f>
        <v>0</v>
      </c>
      <c r="CM10" s="234">
        <f>'生産者価格評価表（107部門）（山形県２）'!BW9/'生産者価格評価表（107部門）（山形県２）'!BW$120</f>
        <v>0</v>
      </c>
      <c r="CN10" s="234">
        <f>'生産者価格評価表（107部門）（山形県２）'!BX9/'生産者価格評価表（107部門）（山形県２）'!BX$120</f>
        <v>0</v>
      </c>
      <c r="CO10" s="234">
        <f>'生産者価格評価表（107部門）（山形県２）'!BY9/'生産者価格評価表（107部門）（山形県２）'!BY$120</f>
        <v>0</v>
      </c>
      <c r="CP10" s="234">
        <f>'生産者価格評価表（107部門）（山形県２）'!BZ9/'生産者価格評価表（107部門）（山形県２）'!BZ$120</f>
        <v>0</v>
      </c>
      <c r="CQ10" s="234">
        <f>'生産者価格評価表（107部門）（山形県２）'!CA9/'生産者価格評価表（107部門）（山形県２）'!CA$120</f>
        <v>0</v>
      </c>
      <c r="CR10" s="234">
        <f>'生産者価格評価表（107部門）（山形県２）'!CB9/'生産者価格評価表（107部門）（山形県２）'!CB$120</f>
        <v>0</v>
      </c>
      <c r="CS10" s="234">
        <f>'生産者価格評価表（107部門）（山形県２）'!CC9/'生産者価格評価表（107部門）（山形県２）'!CC$120</f>
        <v>0</v>
      </c>
      <c r="CT10" s="234">
        <f>'生産者価格評価表（107部門）（山形県２）'!CD9/'生産者価格評価表（107部門）（山形県２）'!CD$120</f>
        <v>0</v>
      </c>
      <c r="CU10" s="234">
        <f>'生産者価格評価表（107部門）（山形県２）'!CE9/'生産者価格評価表（107部門）（山形県２）'!CE$120</f>
        <v>0</v>
      </c>
      <c r="CV10" s="234">
        <f>'生産者価格評価表（107部門）（山形県２）'!CF9/'生産者価格評価表（107部門）（山形県２）'!CF$120</f>
        <v>0</v>
      </c>
      <c r="CW10" s="234">
        <f>'生産者価格評価表（107部門）（山形県２）'!CG9/'生産者価格評価表（107部門）（山形県２）'!CG$120</f>
        <v>0</v>
      </c>
      <c r="CX10" s="234">
        <f>'生産者価格評価表（107部門）（山形県２）'!CH9/'生産者価格評価表（107部門）（山形県２）'!CH$120</f>
        <v>0</v>
      </c>
      <c r="CY10" s="234">
        <f>'生産者価格評価表（107部門）（山形県２）'!CI9/'生産者価格評価表（107部門）（山形県２）'!CI$120</f>
        <v>0</v>
      </c>
      <c r="CZ10" s="234">
        <f>'生産者価格評価表（107部門）（山形県２）'!CJ9/'生産者価格評価表（107部門）（山形県２）'!CJ$120</f>
        <v>0</v>
      </c>
      <c r="DA10" s="234">
        <f>'生産者価格評価表（107部門）（山形県２）'!CK9/'生産者価格評価表（107部門）（山形県２）'!CK$120</f>
        <v>0</v>
      </c>
      <c r="DB10" s="234">
        <f>'生産者価格評価表（107部門）（山形県２）'!CL9/'生産者価格評価表（107部門）（山形県２）'!CL$120</f>
        <v>0</v>
      </c>
      <c r="DC10" s="234">
        <f>'生産者価格評価表（107部門）（山形県２）'!CM9/'生産者価格評価表（107部門）（山形県２）'!CM$120</f>
        <v>0</v>
      </c>
      <c r="DD10" s="234">
        <f>'生産者価格評価表（107部門）（山形県２）'!CN9/'生産者価格評価表（107部門）（山形県２）'!CN$120</f>
        <v>0</v>
      </c>
      <c r="DE10" s="234">
        <f>'生産者価格評価表（107部門）（山形県２）'!CO9/'生産者価格評価表（107部門）（山形県２）'!CO$120</f>
        <v>1.1919803561637304E-5</v>
      </c>
      <c r="DF10" s="234">
        <f>'生産者価格評価表（107部門）（山形県２）'!CP9/'生産者価格評価表（107部門）（山形県２）'!CP$120</f>
        <v>9.7019559143123252E-6</v>
      </c>
      <c r="DG10" s="234">
        <f>'生産者価格評価表（107部門）（山形県２）'!CQ9/'生産者価格評価表（107部門）（山形県２）'!CQ$120</f>
        <v>0</v>
      </c>
      <c r="DH10" s="234">
        <f>'生産者価格評価表（107部門）（山形県２）'!CR9/'生産者価格評価表（107部門）（山形県２）'!CR$120</f>
        <v>9.530435445595509E-6</v>
      </c>
      <c r="DI10" s="234">
        <f>'生産者価格評価表（107部門）（山形県２）'!CS9/'生産者価格評価表（107部門）（山形県２）'!CS$120</f>
        <v>1.7658640814416514E-5</v>
      </c>
      <c r="DJ10" s="234">
        <f>'生産者価格評価表（107部門）（山形県２）'!CT9/'生産者価格評価表（107部門）（山形県２）'!CT$120</f>
        <v>6.7010654694096364E-5</v>
      </c>
      <c r="DK10" s="234">
        <f>'生産者価格評価表（107部門）（山形県２）'!CU9/'生産者価格評価表（107部門）（山形県２）'!CU$120</f>
        <v>6.0240963855421684E-5</v>
      </c>
      <c r="DL10" s="234">
        <f>'生産者価格評価表（107部門）（山形県２）'!CV9/'生産者価格評価表（107部門）（山形県２）'!CV$120</f>
        <v>0</v>
      </c>
      <c r="DM10" s="234">
        <f>'生産者価格評価表（107部門）（山形県２）'!CW9/'生産者価格評価表（107部門）（山形県２）'!CW$120</f>
        <v>0</v>
      </c>
      <c r="DN10" s="234">
        <f>'生産者価格評価表（107部門）（山形県２）'!CX9/'生産者価格評価表（107部門）（山形県２）'!CX$120</f>
        <v>0</v>
      </c>
      <c r="DO10" s="234">
        <f>'生産者価格評価表（107部門）（山形県２）'!CY9/'生産者価格評価表（107部門）（山形県２）'!CY$120</f>
        <v>7.518373024077589E-5</v>
      </c>
      <c r="DP10" s="234">
        <f>'生産者価格評価表（107部門）（山形県２）'!CZ9/'生産者価格評価表（107部門）（山形県２）'!CZ$120</f>
        <v>0</v>
      </c>
      <c r="DQ10" s="234">
        <f>'生産者価格評価表（107部門）（山形県２）'!DA9/'生産者価格評価表（107部門）（山形県２）'!DA$120</f>
        <v>1.3962190388428137E-4</v>
      </c>
      <c r="DR10" s="234">
        <f>'生産者価格評価表（107部門）（山形県２）'!DB9/'生産者価格評価表（107部門）（山形県２）'!DB$120</f>
        <v>0</v>
      </c>
      <c r="DS10" s="234">
        <f>'生産者価格評価表（107部門）（山形県２）'!DC9/'生産者価格評価表（107部門）（山形県２）'!DC$120</f>
        <v>0</v>
      </c>
      <c r="DT10" s="234">
        <f>'生産者価格評価表（107部門）（山形県２）'!DD9/'生産者価格評価表（107部門）（山形県２）'!DD$120</f>
        <v>0</v>
      </c>
      <c r="DU10" s="234">
        <f>'生産者価格評価表（107部門）（山形県２）'!DE9/'生産者価格評価表（107部門）（山形県２）'!DE$120</f>
        <v>0</v>
      </c>
      <c r="DV10" s="82">
        <v>0</v>
      </c>
      <c r="DW10" s="80">
        <v>0</v>
      </c>
      <c r="DX10" s="80">
        <v>0</v>
      </c>
      <c r="DY10" s="80">
        <v>1.2711325791280032E-4</v>
      </c>
      <c r="DZ10" s="80">
        <v>0</v>
      </c>
      <c r="EA10" s="80">
        <v>1.4705882352941176E-3</v>
      </c>
      <c r="EB10" s="80">
        <v>0</v>
      </c>
      <c r="EC10" s="80">
        <v>2.9612708082154112E-4</v>
      </c>
      <c r="ED10" s="80">
        <v>2.6664533503986345E-4</v>
      </c>
      <c r="EE10" s="80">
        <v>0</v>
      </c>
      <c r="EF10" s="80">
        <v>0</v>
      </c>
      <c r="EG10" s="80">
        <v>5.8125051897367768E-4</v>
      </c>
      <c r="EH10" s="80">
        <v>4.4492397361600838E-5</v>
      </c>
      <c r="EI10" s="80">
        <v>0</v>
      </c>
      <c r="EJ10" s="80">
        <v>0</v>
      </c>
      <c r="EK10" s="80">
        <v>1.4943621790517593E-3</v>
      </c>
      <c r="EL10" s="80">
        <v>2.6121596029517403E-4</v>
      </c>
      <c r="EM10" s="80">
        <v>0</v>
      </c>
      <c r="EN10" s="80">
        <v>0</v>
      </c>
      <c r="EO10" s="80">
        <v>3.0422878004259202E-4</v>
      </c>
      <c r="EP10" s="80">
        <v>0</v>
      </c>
      <c r="EQ10" s="80">
        <v>5.9600932884166886E-3</v>
      </c>
      <c r="ER10" s="80">
        <v>0</v>
      </c>
      <c r="ES10" s="80">
        <v>0</v>
      </c>
      <c r="ET10" s="80">
        <v>2.2173697174781757E-4</v>
      </c>
      <c r="EU10" s="80">
        <v>2.2424038569346339E-4</v>
      </c>
      <c r="EV10" s="80">
        <v>0.58939393939393936</v>
      </c>
      <c r="EW10" s="80">
        <v>1.9747235387045813E-4</v>
      </c>
      <c r="EX10" s="80">
        <v>2.5217182988488355E-5</v>
      </c>
      <c r="EY10" s="80">
        <v>0</v>
      </c>
      <c r="EZ10" s="80">
        <v>9.7812265658113527E-5</v>
      </c>
      <c r="FA10" s="80">
        <v>7.6261611850364048E-3</v>
      </c>
      <c r="FB10" s="80">
        <v>6.5007429420505197E-4</v>
      </c>
      <c r="FC10" s="80">
        <v>1.2861736334405145E-2</v>
      </c>
      <c r="FD10" s="80">
        <v>8.0593578099014962E-3</v>
      </c>
      <c r="FE10" s="80">
        <v>0</v>
      </c>
      <c r="FF10" s="80">
        <v>5.1612903225806452E-3</v>
      </c>
      <c r="FG10" s="80">
        <v>1.2911555842479018E-3</v>
      </c>
      <c r="FH10" s="80">
        <v>0</v>
      </c>
      <c r="FI10" s="80">
        <v>9.1180371352785148E-4</v>
      </c>
      <c r="FJ10" s="80">
        <v>2.0429009193054137E-4</v>
      </c>
      <c r="FK10" s="80">
        <v>7.677936170757301E-5</v>
      </c>
      <c r="FL10" s="80">
        <v>2.9461589452750976E-4</v>
      </c>
      <c r="FM10" s="80">
        <v>1.0924186148131964E-4</v>
      </c>
      <c r="FN10" s="80">
        <v>3.8359185826280839E-5</v>
      </c>
      <c r="FO10" s="80">
        <v>0</v>
      </c>
      <c r="FP10" s="80">
        <v>7.9487464826796811E-5</v>
      </c>
      <c r="FQ10" s="80">
        <v>2.5281872489652782E-4</v>
      </c>
      <c r="FR10" s="80">
        <v>7.5210589651022867E-5</v>
      </c>
      <c r="FS10" s="80">
        <v>0</v>
      </c>
      <c r="FT10" s="80">
        <v>0</v>
      </c>
      <c r="FU10" s="80">
        <v>0</v>
      </c>
      <c r="FV10" s="80">
        <v>0</v>
      </c>
      <c r="FW10" s="80">
        <v>4.3148084225060405E-5</v>
      </c>
      <c r="FX10" s="80">
        <v>0</v>
      </c>
      <c r="FY10" s="80">
        <v>0</v>
      </c>
      <c r="FZ10" s="80">
        <v>2.1284668560693696E-4</v>
      </c>
      <c r="GA10" s="80">
        <v>0</v>
      </c>
      <c r="GB10" s="80">
        <v>0</v>
      </c>
      <c r="GC10" s="80">
        <v>5.8541839852942895E-5</v>
      </c>
      <c r="GD10" s="80">
        <v>2.3629489603024575E-4</v>
      </c>
      <c r="GE10" s="80">
        <v>0</v>
      </c>
      <c r="GF10" s="80">
        <v>0</v>
      </c>
      <c r="GG10" s="80">
        <v>1.0718688032584812E-5</v>
      </c>
      <c r="GH10" s="80">
        <v>0</v>
      </c>
      <c r="GI10" s="80">
        <v>0.25531400187078668</v>
      </c>
      <c r="GJ10" s="80">
        <v>0.42068294791441541</v>
      </c>
      <c r="GK10" s="80">
        <v>0</v>
      </c>
      <c r="GL10" s="80">
        <v>0</v>
      </c>
      <c r="GM10" s="80">
        <v>3.6786953874677883E-6</v>
      </c>
      <c r="GN10" s="80">
        <v>0</v>
      </c>
      <c r="GO10" s="80">
        <v>0</v>
      </c>
      <c r="GP10" s="80">
        <v>0</v>
      </c>
      <c r="GQ10" s="80">
        <v>0</v>
      </c>
      <c r="GR10" s="80">
        <v>0</v>
      </c>
      <c r="GS10" s="80">
        <v>0</v>
      </c>
      <c r="GT10" s="80">
        <v>0</v>
      </c>
      <c r="GU10" s="80">
        <v>0</v>
      </c>
      <c r="GV10" s="80">
        <v>0</v>
      </c>
      <c r="GW10" s="80">
        <v>0</v>
      </c>
      <c r="GX10" s="80">
        <v>0</v>
      </c>
      <c r="GY10" s="80">
        <v>0</v>
      </c>
      <c r="GZ10" s="80">
        <v>0</v>
      </c>
      <c r="HA10" s="80">
        <v>0</v>
      </c>
      <c r="HB10" s="80">
        <v>0</v>
      </c>
      <c r="HC10" s="80">
        <v>0</v>
      </c>
      <c r="HD10" s="80">
        <v>0</v>
      </c>
      <c r="HE10" s="80">
        <v>0</v>
      </c>
      <c r="HF10" s="80">
        <v>0</v>
      </c>
      <c r="HG10" s="80">
        <v>0</v>
      </c>
      <c r="HH10" s="80">
        <v>1.1919803561637304E-5</v>
      </c>
      <c r="HI10" s="80">
        <v>9.7019559143123252E-6</v>
      </c>
      <c r="HJ10" s="80">
        <v>0</v>
      </c>
      <c r="HK10" s="80">
        <v>9.530435445595509E-6</v>
      </c>
      <c r="HL10" s="80">
        <v>1.7658640814416514E-5</v>
      </c>
      <c r="HM10" s="80">
        <v>6.7010654694096364E-5</v>
      </c>
      <c r="HN10" s="80">
        <v>6.0240963855421684E-5</v>
      </c>
      <c r="HO10" s="80">
        <v>0</v>
      </c>
      <c r="HP10" s="80">
        <v>0</v>
      </c>
      <c r="HQ10" s="80">
        <v>0</v>
      </c>
      <c r="HR10" s="80">
        <v>7.518373024077589E-5</v>
      </c>
      <c r="HS10" s="80">
        <v>0</v>
      </c>
      <c r="HT10" s="80">
        <v>1.3962190388428137E-4</v>
      </c>
      <c r="HU10" s="80">
        <v>0</v>
      </c>
      <c r="HV10" s="80">
        <v>0</v>
      </c>
      <c r="HW10" s="80">
        <v>0</v>
      </c>
      <c r="HX10" s="81">
        <v>0</v>
      </c>
      <c r="HY10" s="805">
        <v>4.2562109970470911E-5</v>
      </c>
      <c r="HZ10" s="805">
        <v>6.6721334487286082E-5</v>
      </c>
      <c r="IA10" s="805">
        <v>2.0462187439027681E-4</v>
      </c>
      <c r="IB10" s="805">
        <v>5.0123112109019158E-5</v>
      </c>
      <c r="IC10" s="805">
        <v>4.4385353999311285E-5</v>
      </c>
      <c r="ID10" s="805">
        <v>1.0003128108171868</v>
      </c>
      <c r="IE10" s="805">
        <v>1.3604284001029037E-4</v>
      </c>
      <c r="IF10" s="805">
        <v>8.0810593588929305E-5</v>
      </c>
      <c r="IG10" s="805">
        <v>8.1307318492435793E-5</v>
      </c>
      <c r="IH10" s="805">
        <v>1.0087036081298434E-4</v>
      </c>
      <c r="II10" s="805">
        <v>0</v>
      </c>
      <c r="IJ10" s="805">
        <v>2.5343052568415692E-4</v>
      </c>
      <c r="IK10" s="805">
        <v>1.0397043488551784E-4</v>
      </c>
      <c r="IL10" s="805">
        <v>9.8873408680534537E-5</v>
      </c>
      <c r="IM10" s="805">
        <v>6.3754174213723132E-5</v>
      </c>
      <c r="IN10" s="805">
        <v>1.3603802281490261E-4</v>
      </c>
      <c r="IO10" s="805">
        <v>1.0423143904705244E-4</v>
      </c>
      <c r="IP10" s="805">
        <v>1.0235275815270741E-4</v>
      </c>
      <c r="IQ10" s="805">
        <v>0</v>
      </c>
      <c r="IR10" s="805">
        <v>8.3073140363610634E-4</v>
      </c>
      <c r="IS10" s="805">
        <v>0</v>
      </c>
      <c r="IT10" s="805">
        <v>2.2169720391334327E-4</v>
      </c>
      <c r="IU10" s="805">
        <v>0</v>
      </c>
      <c r="IV10" s="805">
        <v>0</v>
      </c>
      <c r="IW10" s="805">
        <v>7.3030647778053972E-5</v>
      </c>
      <c r="IX10" s="805">
        <v>9.3845575647970975E-5</v>
      </c>
      <c r="IY10" s="805">
        <v>1.0921555772594441E-2</v>
      </c>
      <c r="IZ10" s="805">
        <v>1.1615190733512031E-4</v>
      </c>
      <c r="JA10" s="805">
        <v>1.4605188132264449E-4</v>
      </c>
      <c r="JB10" s="805">
        <v>1.2345771775433101E-4</v>
      </c>
      <c r="JC10" s="805">
        <v>5.4992123184954172E-5</v>
      </c>
      <c r="JD10" s="805">
        <v>3.3002008652487428E-4</v>
      </c>
      <c r="JE10" s="805">
        <v>1.8342104297784675E-4</v>
      </c>
      <c r="JF10" s="805">
        <v>4.4990349494651886E-4</v>
      </c>
      <c r="JG10" s="805">
        <v>4.5749513812635252E-4</v>
      </c>
      <c r="JH10" s="805">
        <v>6.4025783075870107E-4</v>
      </c>
      <c r="JI10" s="805">
        <v>2.2690481121164264E-4</v>
      </c>
      <c r="JJ10" s="805">
        <v>5.7537123288132911E-4</v>
      </c>
      <c r="JK10" s="805">
        <v>5.7102393389720684E-5</v>
      </c>
      <c r="JL10" s="805">
        <v>1.8305099758765157E-4</v>
      </c>
      <c r="JM10" s="805">
        <v>1.2905815141726995E-4</v>
      </c>
      <c r="JN10" s="805">
        <v>7.286917520086427E-5</v>
      </c>
      <c r="JO10" s="805">
        <v>1.3371342802864046E-4</v>
      </c>
      <c r="JP10" s="805">
        <v>6.9417804162627008E-5</v>
      </c>
      <c r="JQ10" s="805">
        <v>5.3601551807666194E-5</v>
      </c>
      <c r="JR10" s="805">
        <v>5.4183985832610044E-5</v>
      </c>
      <c r="JS10" s="805">
        <v>1.4178247594054315E-4</v>
      </c>
      <c r="JT10" s="805">
        <v>1.1485365944506696E-4</v>
      </c>
      <c r="JU10" s="805">
        <v>5.1999963453353347E-5</v>
      </c>
      <c r="JV10" s="805">
        <v>3.9491751498074095E-5</v>
      </c>
      <c r="JW10" s="805">
        <v>2.8051906956084656E-5</v>
      </c>
      <c r="JX10" s="805">
        <v>6.9658538366378241E-5</v>
      </c>
      <c r="JY10" s="805">
        <v>3.5872225861639739E-5</v>
      </c>
      <c r="JZ10" s="805">
        <v>2.4063263442662755E-5</v>
      </c>
      <c r="KA10" s="805">
        <v>0</v>
      </c>
      <c r="KB10" s="805">
        <v>4.0743792778641717E-5</v>
      </c>
      <c r="KC10" s="805">
        <v>7.768282862835947E-5</v>
      </c>
      <c r="KD10" s="805">
        <v>8.824890692816893E-5</v>
      </c>
      <c r="KE10" s="805">
        <v>6.8728045497916371E-5</v>
      </c>
      <c r="KF10" s="805">
        <v>5.0398613912362042E-5</v>
      </c>
      <c r="KG10" s="805">
        <v>1.3844707596668947E-4</v>
      </c>
      <c r="KH10" s="805">
        <v>2.4975818428343313E-5</v>
      </c>
      <c r="KI10" s="805">
        <v>2.5840320783767211E-5</v>
      </c>
      <c r="KJ10" s="805">
        <v>2.776389854747621E-5</v>
      </c>
      <c r="KK10" s="805">
        <v>3.3209136738735149E-5</v>
      </c>
      <c r="KL10" s="805">
        <v>5.2151944345430901E-3</v>
      </c>
      <c r="KM10" s="805">
        <v>7.8976289915975162E-3</v>
      </c>
      <c r="KN10" s="805">
        <v>1.6913212506479685E-4</v>
      </c>
      <c r="KO10" s="805">
        <v>3.0797312089728216E-4</v>
      </c>
      <c r="KP10" s="805">
        <v>1.2944945675311012E-4</v>
      </c>
      <c r="KQ10" s="805">
        <v>2.8134694720263459E-5</v>
      </c>
      <c r="KR10" s="805">
        <v>6.92221779391375E-5</v>
      </c>
      <c r="KS10" s="805">
        <v>2.4708165509315185E-5</v>
      </c>
      <c r="KT10" s="805">
        <v>1.9568251311004173E-6</v>
      </c>
      <c r="KU10" s="805">
        <v>2.3922456309720839E-4</v>
      </c>
      <c r="KV10" s="805">
        <v>2.5117181728812849E-5</v>
      </c>
      <c r="KW10" s="805">
        <v>3.4726223677572116E-5</v>
      </c>
      <c r="KX10" s="805">
        <v>1.33507221981837E-5</v>
      </c>
      <c r="KY10" s="805">
        <v>2.5649934601376146E-5</v>
      </c>
      <c r="KZ10" s="805">
        <v>6.9437399477754107E-6</v>
      </c>
      <c r="LA10" s="805">
        <v>2.0664882461737208E-4</v>
      </c>
      <c r="LB10" s="805">
        <v>4.1709909910633842E-5</v>
      </c>
      <c r="LC10" s="805">
        <v>2.6174278807179794E-5</v>
      </c>
      <c r="LD10" s="805">
        <v>5.5393195161907112E-5</v>
      </c>
      <c r="LE10" s="805">
        <v>4.4547326844407258E-5</v>
      </c>
      <c r="LF10" s="805">
        <v>1.6589466365400846E-5</v>
      </c>
      <c r="LG10" s="805">
        <v>4.8123666860534525E-5</v>
      </c>
      <c r="LH10" s="805">
        <v>3.5565810643920855E-5</v>
      </c>
      <c r="LI10" s="805">
        <v>6.1210399718229495E-5</v>
      </c>
      <c r="LJ10" s="805">
        <v>1.2290150397897088E-4</v>
      </c>
      <c r="LK10" s="805">
        <v>7.0312815335252371E-5</v>
      </c>
      <c r="LL10" s="805">
        <v>5.152062813410544E-5</v>
      </c>
      <c r="LM10" s="805">
        <v>6.503471542480184E-5</v>
      </c>
      <c r="LN10" s="805">
        <v>1.1064787558557319E-4</v>
      </c>
      <c r="LO10" s="805">
        <v>7.5397401923622703E-5</v>
      </c>
      <c r="LP10" s="805">
        <v>2.9478636490466264E-5</v>
      </c>
      <c r="LQ10" s="805">
        <v>1.9792771486465484E-5</v>
      </c>
      <c r="LR10" s="805">
        <v>4.6531991973044477E-5</v>
      </c>
      <c r="LS10" s="805">
        <v>2.6056213659263394E-5</v>
      </c>
      <c r="LT10" s="805">
        <v>2.860644102261336E-5</v>
      </c>
      <c r="LU10" s="805">
        <v>2.2704890632271993E-4</v>
      </c>
      <c r="LV10" s="805">
        <v>1.5420135829301692E-4</v>
      </c>
      <c r="LW10" s="805">
        <v>1.6804754727224602E-4</v>
      </c>
      <c r="LX10" s="805">
        <v>1.6116950126106745E-4</v>
      </c>
      <c r="LY10" s="805">
        <v>1.5386573716156054E-4</v>
      </c>
      <c r="LZ10" s="805">
        <v>2.8928346940404186E-5</v>
      </c>
      <c r="MA10" s="805">
        <v>4.4934752309134429E-5</v>
      </c>
      <c r="MB10" s="812">
        <v>10</v>
      </c>
      <c r="MC10" s="835">
        <f>'生産者価格評価表（107部門）（山形県２）'!DU9*100</f>
        <v>68000</v>
      </c>
      <c r="MD10" s="78">
        <f t="shared" si="4"/>
        <v>1.4705882352941175E-4</v>
      </c>
      <c r="ME10" s="809">
        <v>10</v>
      </c>
      <c r="MF10" s="135">
        <v>680</v>
      </c>
      <c r="MG10" s="78">
        <f t="shared" si="5"/>
        <v>1.4705882352941175E-4</v>
      </c>
      <c r="MH10" s="81"/>
      <c r="MI10" s="226">
        <v>0</v>
      </c>
      <c r="MJ10" s="169">
        <v>0.91228070175438591</v>
      </c>
      <c r="MK10" s="169">
        <v>0</v>
      </c>
      <c r="ML10" s="169">
        <v>0</v>
      </c>
      <c r="MM10" s="169">
        <v>0</v>
      </c>
      <c r="MN10" s="169">
        <v>0</v>
      </c>
      <c r="MO10" s="169">
        <v>2.6325651114858534E-2</v>
      </c>
      <c r="MP10" s="228">
        <v>2.0833333333333332E-2</v>
      </c>
      <c r="MQ10" s="228">
        <v>2.0962594106549742E-2</v>
      </c>
      <c r="MS10" s="174">
        <v>5.3937705643122419E-2</v>
      </c>
      <c r="MT10" s="170">
        <v>1.0901875849437826E-5</v>
      </c>
      <c r="MU10" s="170">
        <v>1.8111597830838187E-2</v>
      </c>
      <c r="MV10" s="170">
        <v>6.1098784492756479E-3</v>
      </c>
      <c r="MW10" s="170">
        <v>7.2476189784007883E-3</v>
      </c>
      <c r="MX10" s="170">
        <v>0</v>
      </c>
      <c r="MY10" s="170">
        <v>1.9899557383840512E-3</v>
      </c>
      <c r="MZ10" s="171">
        <v>2.0467752770374308E-2</v>
      </c>
    </row>
    <row r="11" spans="1:364">
      <c r="A11" s="41" t="s">
        <v>41</v>
      </c>
      <c r="B11" s="12" t="s">
        <v>396</v>
      </c>
      <c r="C11" s="590">
        <f>IFERROR(1-('生産者価格評価表（107部門）（山形県２）'!DS10/'生産者価格評価表（107部門）（山形県２）'!DO10*-1),0)</f>
        <v>0.36347937320115131</v>
      </c>
      <c r="D11" s="590">
        <v>0.60110071546505228</v>
      </c>
      <c r="E11" s="79">
        <v>0.39889928453494772</v>
      </c>
      <c r="F11" s="79">
        <v>0.20253164556962025</v>
      </c>
      <c r="G11" s="240">
        <f>'生産者価格評価表（107部門）（山形県２）'!DH10/'生産者価格評価表（107部門）（山形県２）'!DH$111</f>
        <v>-1.9489873739513601E-5</v>
      </c>
      <c r="H11" s="311">
        <f>'生産者価格評価表（107部門）（山形県２）'!DH10</f>
        <v>-46</v>
      </c>
      <c r="I11" s="319">
        <v>0</v>
      </c>
      <c r="J11" s="313">
        <f t="shared" si="2"/>
        <v>0</v>
      </c>
      <c r="K11" s="590">
        <f>1-('生産者価格評価表（107部門） (山形県)'!DS10/'生産者価格評価表（107部門） (山形県)'!DO10*-1)</f>
        <v>0.36347937320115131</v>
      </c>
      <c r="L11" s="590">
        <v>0.60110071546505228</v>
      </c>
      <c r="M11" s="79">
        <v>0.39889928453494772</v>
      </c>
      <c r="N11" s="79">
        <v>0.20253164556962025</v>
      </c>
      <c r="O11" s="240">
        <f>'生産者価格評価表（107部門） (山形県)'!DH10/'生産者価格評価表（107部門） (山形県)'!DH$111</f>
        <v>-1.9489873739513601E-5</v>
      </c>
      <c r="P11" s="816">
        <f>'生産者価格評価表（107部門） (山形県)'!DH10</f>
        <v>-46</v>
      </c>
      <c r="Q11" s="319">
        <v>0</v>
      </c>
      <c r="R11" s="313">
        <f t="shared" si="0"/>
        <v>0</v>
      </c>
      <c r="S11" s="823">
        <f>'生産者価格評価表（107部門）（山形県２）'!C10/'生産者価格評価表（107部門）（山形県２）'!C$120</f>
        <v>0</v>
      </c>
      <c r="T11" s="234">
        <f>'生産者価格評価表（107部門）（山形県２）'!D10/'生産者価格評価表（107部門）（山形県２）'!D$120</f>
        <v>0</v>
      </c>
      <c r="U11" s="234">
        <f>'生産者価格評価表（107部門）（山形県２）'!E10/'生産者価格評価表（107部門）（山形県２）'!E$120</f>
        <v>0</v>
      </c>
      <c r="V11" s="234">
        <f>'生産者価格評価表（107部門）（山形県２）'!F10/'生産者価格評価表（107部門）（山形県２）'!F$120</f>
        <v>3.1778314478200076E-4</v>
      </c>
      <c r="W11" s="234">
        <f>'生産者価格評価表（107部門）（山形県２）'!G10/'生産者価格評価表（107部門）（山形県２）'!G$120</f>
        <v>0</v>
      </c>
      <c r="X11" s="234">
        <f>'生産者価格評価表（107部門）（山形県２）'!H10/'生産者価格評価表（107部門）（山形県２）'!H$120</f>
        <v>0</v>
      </c>
      <c r="Y11" s="234">
        <f>'生産者価格評価表（107部門）（山形県２）'!I10/'生産者価格評価表（107部門）（山形県２）'!I$120</f>
        <v>1.2107870115575124E-3</v>
      </c>
      <c r="Z11" s="234">
        <f>'生産者価格評価表（107部門）（山形県２）'!J10/'生産者価格評価表（107部門）（山形県２）'!J$120</f>
        <v>0</v>
      </c>
      <c r="AA11" s="234">
        <f>'生産者価格評価表（107部門）（山形県２）'!K10/'生産者価格評価表（107部門）（山形県２）'!K$120</f>
        <v>0</v>
      </c>
      <c r="AB11" s="234">
        <f>'生産者価格評価表（107部門）（山形県２）'!L10/'生産者価格評価表（107部門）（山形県２）'!L$120</f>
        <v>6.4724919093851136E-3</v>
      </c>
      <c r="AC11" s="234" t="e">
        <f>'生産者価格評価表（107部門）（山形県２）'!M10/'生産者価格評価表（107部門）（山形県２）'!M$120</f>
        <v>#DIV/0!</v>
      </c>
      <c r="AD11" s="234">
        <f>'生産者価格評価表（107部門）（山形県２）'!N10/'生産者価格評価表（107部門）（山形県２）'!N$120</f>
        <v>0</v>
      </c>
      <c r="AE11" s="234">
        <f>'生産者価格評価表（107部門）（山形県２）'!O10/'生産者価格評価表（107部門）（山形県２）'!O$120</f>
        <v>0</v>
      </c>
      <c r="AF11" s="234">
        <f>'生産者価格評価表（107部門）（山形県２）'!P10/'生産者価格評価表（107部門）（山形県２）'!P$120</f>
        <v>0</v>
      </c>
      <c r="AG11" s="234">
        <f>'生産者価格評価表（107部門）（山形県２）'!Q10/'生産者価格評価表（107部門）（山形県２）'!Q$120</f>
        <v>0</v>
      </c>
      <c r="AH11" s="234">
        <f>'生産者価格評価表（107部門）（山形県２）'!R10/'生産者価格評価表（107部門）（山形県２）'!R$120</f>
        <v>1.3585110718652356E-4</v>
      </c>
      <c r="AI11" s="234">
        <f>'生産者価格評価表（107部門）（山形県２）'!S10/'生産者価格評価表（107部門）（山形県２）'!S$120</f>
        <v>0</v>
      </c>
      <c r="AJ11" s="234">
        <f>'生産者価格評価表（107部門）（山形県２）'!T10/'生産者価格評価表（107部門）（山形県２）'!T$120</f>
        <v>0</v>
      </c>
      <c r="AK11" s="234" t="e">
        <f>'生産者価格評価表（107部門）（山形県２）'!U10/'生産者価格評価表（107部門）（山形県２）'!U$120</f>
        <v>#DIV/0!</v>
      </c>
      <c r="AL11" s="234">
        <f>'生産者価格評価表（107部門）（山形県２）'!V10/'生産者価格評価表（107部門）（山形県２）'!V$120</f>
        <v>2.0763614237906906E-2</v>
      </c>
      <c r="AM11" s="234" t="e">
        <f>'生産者価格評価表（107部門）（山形県２）'!W10/'生産者価格評価表（107部門）（山形県２）'!W$120</f>
        <v>#DIV/0!</v>
      </c>
      <c r="AN11" s="234">
        <f>'生産者価格評価表（107部門）（山形県２）'!X10/'生産者価格評価表（107部門）（山形県２）'!X$120</f>
        <v>0</v>
      </c>
      <c r="AO11" s="234" t="e">
        <f>'生産者価格評価表（107部門）（山形県２）'!Y10/'生産者価格評価表（107部門）（山形県２）'!Y$120</f>
        <v>#DIV/0!</v>
      </c>
      <c r="AP11" s="234" t="e">
        <f>'生産者価格評価表（107部門）（山形県２）'!Z10/'生産者価格評価表（107部門）（山形県２）'!Z$120</f>
        <v>#DIV/0!</v>
      </c>
      <c r="AQ11" s="234">
        <f>'生産者価格評価表（107部門）（山形県２）'!AA10/'生産者価格評価表（107部門）（山形県２）'!AA$120</f>
        <v>9.6407379020790245E-5</v>
      </c>
      <c r="AR11" s="234">
        <f>'生産者価格評価表（107部門）（山形県２）'!AB10/'生産者価格評価表（107部門）（山形県２）'!AB$120</f>
        <v>1.4949359046230893E-4</v>
      </c>
      <c r="AS11" s="234">
        <f>'生産者価格評価表（107部門）（山形県２）'!AC10/'生産者価格評価表（107部門）（山形県２）'!AC$120</f>
        <v>-1.5151515151515152E-3</v>
      </c>
      <c r="AT11" s="234">
        <f>'生産者価格評価表（107部門）（山形県２）'!AD10/'生産者価格評価表（107部門）（山形県２）'!AD$120</f>
        <v>6.398104265402843E-2</v>
      </c>
      <c r="AU11" s="234">
        <f>'生産者価格評価表（107部門）（山形県２）'!AE10/'生産者価格評価表（107部門）（山形県２）'!AE$120</f>
        <v>0</v>
      </c>
      <c r="AV11" s="234">
        <f>'生産者価格評価表（107部門）（山形県２）'!AF10/'生産者価格評価表（107部門）（山形県２）'!AF$120</f>
        <v>0</v>
      </c>
      <c r="AW11" s="234">
        <f>'生産者価格評価表（107部門）（山形県２）'!AG10/'生産者価格評価表（107部門）（山形県２）'!AG$120</f>
        <v>3.2604088552704511E-5</v>
      </c>
      <c r="AX11" s="234">
        <f>'生産者価格評価表（107部門）（山形県２）'!AH10/'生産者価格評価表（107部門）（山形県２）'!AH$120</f>
        <v>5.2410243535023854E-2</v>
      </c>
      <c r="AY11" s="234">
        <f>'生産者価格評価表（107部門）（山形県２）'!AI10/'生産者価格評価表（107部門）（山形県２）'!AI$120</f>
        <v>4.7873328380386333E-2</v>
      </c>
      <c r="AZ11" s="234">
        <f>'生産者価格評価表（107部門）（山形県２）'!AJ10/'生産者価格評価表（107部門）（山形県２）'!AJ$120</f>
        <v>4.1800643086816719E-2</v>
      </c>
      <c r="BA11" s="234">
        <f>'生産者価格評価表（107部門）（山形県２）'!AK10/'生産者価格評価表（107部門）（山形県２）'!AK$120</f>
        <v>2.5009594473583217E-2</v>
      </c>
      <c r="BB11" s="234">
        <f>'生産者価格評価表（107部門）（山形県２）'!AL10/'生産者価格評価表（107部門）（山形県２）'!AL$120</f>
        <v>-2.6595744680851063E-3</v>
      </c>
      <c r="BC11" s="234">
        <f>'生産者価格評価表（107部門）（山形県２）'!AM10/'生産者価格評価表（107部門）（山形県２）'!AM$120</f>
        <v>0</v>
      </c>
      <c r="BD11" s="234">
        <f>'生産者価格評価表（107部門）（山形県２）'!AN10/'生産者価格評価表（107部門）（山形県２）'!AN$120</f>
        <v>2.1519259737465033E-4</v>
      </c>
      <c r="BE11" s="234">
        <f>'生産者価格評価表（107部門）（山形県２）'!AO10/'生産者価格評価表（107部門）（山形県２）'!AO$120</f>
        <v>0</v>
      </c>
      <c r="BF11" s="234">
        <f>'生産者価格評価表（107部門）（山形県２）'!AP10/'生産者価格評価表（107部門）（山形県２）'!AP$120</f>
        <v>0.32965848806366049</v>
      </c>
      <c r="BG11" s="234">
        <f>'生産者価格評価表（107部門）（山形県２）'!AQ10/'生産者価格評価表（107部門）（山形県２）'!AQ$120</f>
        <v>5.5715479617420375E-5</v>
      </c>
      <c r="BH11" s="234">
        <f>'生産者価格評価表（107部門）（山形県２）'!AR10/'生産者価格評価表（107部門）（山形県２）'!AR$120</f>
        <v>7.677936170757301E-5</v>
      </c>
      <c r="BI11" s="234">
        <f>'生産者価格評価表（107部門）（山形県２）'!AS10/'生産者価格評価表（107部門）（山形県２）'!AS$120</f>
        <v>2.4551324543959147E-5</v>
      </c>
      <c r="BJ11" s="234">
        <f>'生産者価格評価表（107部門）（山形県２）'!AT10/'生産者価格評価表（107部門）（山形県２）'!AT$120</f>
        <v>0</v>
      </c>
      <c r="BK11" s="234">
        <f>'生産者価格評価表（107部門）（山形県２）'!AU10/'生産者価格評価表（107部門）（山形県２）'!AU$120</f>
        <v>2.3974491141425524E-5</v>
      </c>
      <c r="BL11" s="234">
        <f>'生産者価格評価表（107部門）（山形県２）'!AV10/'生産者価格評価表（107部門）（山形県２）'!AV$120</f>
        <v>1.0658253751705321E-4</v>
      </c>
      <c r="BM11" s="234">
        <f>'生産者価格評価表（107部門）（山形県２）'!AW10/'生産者価格評価表（107部門）（山形県２）'!AW$120</f>
        <v>0</v>
      </c>
      <c r="BN11" s="234">
        <f>'生産者価格評価表（107部門）（山形県２）'!AX10/'生産者価格評価表（107部門）（山形県２）'!AX$120</f>
        <v>0</v>
      </c>
      <c r="BO11" s="234">
        <f>'生産者価格評価表（107部門）（山形県２）'!AY10/'生産者価格評価表（107部門）（山形県２）'!AY$120</f>
        <v>0</v>
      </c>
      <c r="BP11" s="234">
        <f>'生産者価格評価表（107部門）（山形県２）'!AZ10/'生産者価格評価表（107部門）（山形県２）'!AZ$120</f>
        <v>0</v>
      </c>
      <c r="BQ11" s="234">
        <f>'生産者価格評価表（107部門）（山形県２）'!BA10/'生産者価格評価表（107部門）（山形県２）'!BA$120</f>
        <v>0</v>
      </c>
      <c r="BR11" s="234">
        <f>'生産者価格評価表（107部門）（山形県２）'!BB10/'生産者価格評価表（107部門）（山形県２）'!BB$120</f>
        <v>0</v>
      </c>
      <c r="BS11" s="234">
        <f>'生産者価格評価表（107部門）（山形県２）'!BC10/'生産者価格評価表（107部門）（山形県２）'!BC$120</f>
        <v>0</v>
      </c>
      <c r="BT11" s="234">
        <f>'生産者価格評価表（107部門）（山形県２）'!BD10/'生産者価格評価表（107部門）（山形県２）'!BD$120</f>
        <v>0</v>
      </c>
      <c r="BU11" s="234" t="e">
        <f>'生産者価格評価表（107部門）（山形県２）'!BE10/'生産者価格評価表（107部門）（山形県２）'!BE$120</f>
        <v>#DIV/0!</v>
      </c>
      <c r="BV11" s="234">
        <f>'生産者価格評価表（107部門）（山形県２）'!BF10/'生産者価格評価表（107部門）（山形県２）'!BF$120</f>
        <v>0</v>
      </c>
      <c r="BW11" s="234">
        <f>'生産者価格評価表（107部門）（山形県２）'!BG10/'生産者価格評価表（107部門）（山形県２）'!BG$120</f>
        <v>0</v>
      </c>
      <c r="BX11" s="234">
        <f>'生産者価格評価表（107部門）（山形県２）'!BH10/'生産者価格評価表（107部門）（山形県２）'!BH$120</f>
        <v>0</v>
      </c>
      <c r="BY11" s="234">
        <f>'生産者価格評価表（107部門）（山形県２）'!BI10/'生産者価格評価表（107部門）（山形県２）'!BI$120</f>
        <v>0</v>
      </c>
      <c r="BZ11" s="234">
        <f>'生産者価格評価表（107部門）（山形県２）'!BJ10/'生産者価格評価表（107部門）（山形県２）'!BJ$120</f>
        <v>8.5471086185296633E-4</v>
      </c>
      <c r="CA11" s="234">
        <f>'生産者価格評価表（107部門）（山形県２）'!BK10/'生産者価格評価表（107部門）（山形県２）'!BK$120</f>
        <v>0</v>
      </c>
      <c r="CB11" s="234">
        <f>'生産者価格評価表（107部門）（山形県２）'!BL10/'生産者価格評価表（107部門）（山形県２）'!BL$120</f>
        <v>2.2251871282874653E-3</v>
      </c>
      <c r="CC11" s="234">
        <f>'生産者価格評価表（107部門）（山形県２）'!BM10/'生産者価格評価表（107部門）（山形県２）'!BM$120</f>
        <v>2.6867275658248256E-4</v>
      </c>
      <c r="CD11" s="234">
        <f>'生産者価格評価表（107部門）（山形県２）'!BN10/'生産者価格評価表（107部門）（山形県２）'!BN$120</f>
        <v>1.5188380942172678E-2</v>
      </c>
      <c r="CE11" s="234">
        <f>'生産者価格評価表（107部門）（山形県２）'!BO10/'生産者価格評価表（107部門）（山形県２）'!BO$120</f>
        <v>1.5771184175354183E-2</v>
      </c>
      <c r="CF11" s="234">
        <f>'生産者価格評価表（107部門）（山形県２）'!BP10/'生産者価格評価表（107部門）（山形県２）'!BP$120</f>
        <v>-8.0637357675063701E-6</v>
      </c>
      <c r="CG11" s="234">
        <f>'生産者価格評価表（107部門）（山形県２）'!BQ10/'生産者価格評価表（107部門）（山形県２）'!BQ$120</f>
        <v>0</v>
      </c>
      <c r="CH11" s="234">
        <f>'生産者価格評価表（107部門）（山形県２）'!BR10/'生産者価格評価表（107部門）（山形県２）'!BR$120</f>
        <v>0</v>
      </c>
      <c r="CI11" s="234">
        <f>'生産者価格評価表（107部門）（山形県２）'!BS10/'生産者価格評価表（107部門）（山形県２）'!BS$120</f>
        <v>0</v>
      </c>
      <c r="CJ11" s="234">
        <f>'生産者価格評価表（107部門）（山形県２）'!BT10/'生産者価格評価表（107部門）（山形県２）'!BT$120</f>
        <v>0</v>
      </c>
      <c r="CK11" s="234">
        <f>'生産者価格評価表（107部門）（山形県２）'!BU10/'生産者価格評価表（107部門）（山形県２）'!BU$120</f>
        <v>0</v>
      </c>
      <c r="CL11" s="234">
        <f>'生産者価格評価表（107部門）（山形県２）'!BV10/'生産者価格評価表（107部門）（山形県２）'!BV$120</f>
        <v>0</v>
      </c>
      <c r="CM11" s="234">
        <f>'生産者価格評価表（107部門）（山形県２）'!BW10/'生産者価格評価表（107部門）（山形県２）'!BW$120</f>
        <v>0</v>
      </c>
      <c r="CN11" s="234">
        <f>'生産者価格評価表（107部門）（山形県２）'!BX10/'生産者価格評価表（107部門）（山形県２）'!BX$120</f>
        <v>0</v>
      </c>
      <c r="CO11" s="234">
        <f>'生産者価格評価表（107部門）（山形県２）'!BY10/'生産者価格評価表（107部門）（山形県２）'!BY$120</f>
        <v>0</v>
      </c>
      <c r="CP11" s="234">
        <f>'生産者価格評価表（107部門）（山形県２）'!BZ10/'生産者価格評価表（107部門）（山形県２）'!BZ$120</f>
        <v>0</v>
      </c>
      <c r="CQ11" s="234">
        <f>'生産者価格評価表（107部門）（山形県２）'!CA10/'生産者価格評価表（107部門）（山形県２）'!CA$120</f>
        <v>0</v>
      </c>
      <c r="CR11" s="234">
        <f>'生産者価格評価表（107部門）（山形県２）'!CB10/'生産者価格評価表（107部門）（山形県２）'!CB$120</f>
        <v>0</v>
      </c>
      <c r="CS11" s="234">
        <f>'生産者価格評価表（107部門）（山形県２）'!CC10/'生産者価格評価表（107部門）（山形県２）'!CC$120</f>
        <v>0</v>
      </c>
      <c r="CT11" s="234">
        <f>'生産者価格評価表（107部門）（山形県２）'!CD10/'生産者価格評価表（107部門）（山形県２）'!CD$120</f>
        <v>0</v>
      </c>
      <c r="CU11" s="234">
        <f>'生産者価格評価表（107部門）（山形県２）'!CE10/'生産者価格評価表（107部門）（山形県２）'!CE$120</f>
        <v>0</v>
      </c>
      <c r="CV11" s="234">
        <f>'生産者価格評価表（107部門）（山形県２）'!CF10/'生産者価格評価表（107部門）（山形県２）'!CF$120</f>
        <v>0</v>
      </c>
      <c r="CW11" s="234">
        <f>'生産者価格評価表（107部門）（山形県２）'!CG10/'生産者価格評価表（107部門）（山形県２）'!CG$120</f>
        <v>0</v>
      </c>
      <c r="CX11" s="234">
        <f>'生産者価格評価表（107部門）（山形県２）'!CH10/'生産者価格評価表（107部門）（山形県２）'!CH$120</f>
        <v>0</v>
      </c>
      <c r="CY11" s="234">
        <f>'生産者価格評価表（107部門）（山形県２）'!CI10/'生産者価格評価表（107部門）（山形県２）'!CI$120</f>
        <v>0</v>
      </c>
      <c r="CZ11" s="234">
        <f>'生産者価格評価表（107部門）（山形県２）'!CJ10/'生産者価格評価表（107部門）（山形県２）'!CJ$120</f>
        <v>0</v>
      </c>
      <c r="DA11" s="234">
        <f>'生産者価格評価表（107部門）（山形県２）'!CK10/'生産者価格評価表（107部門）（山形県２）'!CK$120</f>
        <v>0</v>
      </c>
      <c r="DB11" s="234">
        <f>'生産者価格評価表（107部門）（山形県２）'!CL10/'生産者価格評価表（107部門）（山形県２）'!CL$120</f>
        <v>0</v>
      </c>
      <c r="DC11" s="234">
        <f>'生産者価格評価表（107部門）（山形県２）'!CM10/'生産者価格評価表（107部門）（山形県２）'!CM$120</f>
        <v>7.3919117701411119E-6</v>
      </c>
      <c r="DD11" s="234">
        <f>'生産者価格評価表（107部門）（山形県２）'!CN10/'生産者価格評価表（107部門）（山形県２）'!CN$120</f>
        <v>0</v>
      </c>
      <c r="DE11" s="234">
        <f>'生産者価格評価表（107部門）（山形県２）'!CO10/'生産者価格評価表（107部門）（山形県２）'!CO$120</f>
        <v>0</v>
      </c>
      <c r="DF11" s="234">
        <f>'生産者価格評価表（107部門）（山形県２）'!CP10/'生産者価格評価表（107部門）（山形県２）'!CP$120</f>
        <v>0</v>
      </c>
      <c r="DG11" s="234">
        <f>'生産者価格評価表（107部門）（山形県２）'!CQ10/'生産者価格評価表（107部門）（山形県２）'!CQ$120</f>
        <v>0</v>
      </c>
      <c r="DH11" s="234">
        <f>'生産者価格評価表（107部門）（山形県２）'!CR10/'生産者価格評価表（107部門）（山形県２）'!CR$120</f>
        <v>0</v>
      </c>
      <c r="DI11" s="234">
        <f>'生産者価格評価表（107部門）（山形県２）'!CS10/'生産者価格評価表（107部門）（山形県２）'!CS$120</f>
        <v>0</v>
      </c>
      <c r="DJ11" s="234">
        <f>'生産者価格評価表（107部門）（山形県２）'!CT10/'生産者価格評価表（107部門）（山形県２）'!CT$120</f>
        <v>0</v>
      </c>
      <c r="DK11" s="234">
        <f>'生産者価格評価表（107部門）（山形県２）'!CU10/'生産者価格評価表（107部門）（山形県２）'!CU$120</f>
        <v>0</v>
      </c>
      <c r="DL11" s="234">
        <f>'生産者価格評価表（107部門）（山形県２）'!CV10/'生産者価格評価表（107部門）（山形県２）'!CV$120</f>
        <v>0</v>
      </c>
      <c r="DM11" s="234">
        <f>'生産者価格評価表（107部門）（山形県２）'!CW10/'生産者価格評価表（107部門）（山形県２）'!CW$120</f>
        <v>0</v>
      </c>
      <c r="DN11" s="234">
        <f>'生産者価格評価表（107部門）（山形県２）'!CX10/'生産者価格評価表（107部門）（山形県２）'!CX$120</f>
        <v>0</v>
      </c>
      <c r="DO11" s="234">
        <f>'生産者価格評価表（107部門）（山形県２）'!CY10/'生産者価格評価表（107部門）（山形県２）'!CY$120</f>
        <v>-3.7591865120387945E-5</v>
      </c>
      <c r="DP11" s="234">
        <f>'生産者価格評価表（107部門）（山形県２）'!CZ10/'生産者価格評価表（107部門）（山形県２）'!CZ$120</f>
        <v>-2.921226213915553E-5</v>
      </c>
      <c r="DQ11" s="234">
        <f>'生産者価格評価表（107部門）（山形県２）'!DA10/'生産者価格評価表（107部門）（山形県２）'!DA$120</f>
        <v>0</v>
      </c>
      <c r="DR11" s="234">
        <f>'生産者価格評価表（107部門）（山形県２）'!DB10/'生産者価格評価表（107部門）（山形県２）'!DB$120</f>
        <v>2.5477707006369428E-5</v>
      </c>
      <c r="DS11" s="234">
        <f>'生産者価格評価表（107部門）（山形県２）'!DC10/'生産者価格評価表（107部門）（山形県２）'!DC$120</f>
        <v>4.3437656104076624E-5</v>
      </c>
      <c r="DT11" s="234">
        <f>'生産者価格評価表（107部門）（山形県２）'!DD10/'生産者価格評価表（107部門）（山形県２）'!DD$120</f>
        <v>0</v>
      </c>
      <c r="DU11" s="234">
        <f>'生産者価格評価表（107部門）（山形県２）'!DE10/'生産者価格評価表（107部門）（山形県２）'!DE$120</f>
        <v>2.0347062756154987E-4</v>
      </c>
      <c r="DV11" s="82">
        <v>0</v>
      </c>
      <c r="DW11" s="80">
        <v>0</v>
      </c>
      <c r="DX11" s="80">
        <v>0</v>
      </c>
      <c r="DY11" s="80">
        <v>3.1778314478200076E-4</v>
      </c>
      <c r="DZ11" s="80">
        <v>0</v>
      </c>
      <c r="EA11" s="80">
        <v>0</v>
      </c>
      <c r="EB11" s="80">
        <v>1.2107870115575124E-3</v>
      </c>
      <c r="EC11" s="80">
        <v>0</v>
      </c>
      <c r="ED11" s="80">
        <v>0</v>
      </c>
      <c r="EE11" s="80">
        <v>6.4724919093851136E-3</v>
      </c>
      <c r="EF11" s="80">
        <v>0</v>
      </c>
      <c r="EG11" s="80">
        <v>0</v>
      </c>
      <c r="EH11" s="80">
        <v>0</v>
      </c>
      <c r="EI11" s="80">
        <v>0</v>
      </c>
      <c r="EJ11" s="80">
        <v>0</v>
      </c>
      <c r="EK11" s="80">
        <v>1.3585110718652356E-4</v>
      </c>
      <c r="EL11" s="80">
        <v>0</v>
      </c>
      <c r="EM11" s="80">
        <v>0</v>
      </c>
      <c r="EN11" s="80">
        <v>0</v>
      </c>
      <c r="EO11" s="80">
        <v>2.0763614237906906E-2</v>
      </c>
      <c r="EP11" s="80">
        <v>0</v>
      </c>
      <c r="EQ11" s="80">
        <v>0</v>
      </c>
      <c r="ER11" s="80">
        <v>0</v>
      </c>
      <c r="ES11" s="80">
        <v>0</v>
      </c>
      <c r="ET11" s="80">
        <v>9.6407379020790245E-5</v>
      </c>
      <c r="EU11" s="80">
        <v>1.4949359046230893E-4</v>
      </c>
      <c r="EV11" s="80">
        <v>-1.5151515151515152E-3</v>
      </c>
      <c r="EW11" s="80">
        <v>6.398104265402843E-2</v>
      </c>
      <c r="EX11" s="80">
        <v>0</v>
      </c>
      <c r="EY11" s="80">
        <v>0</v>
      </c>
      <c r="EZ11" s="80">
        <v>3.2604088552704511E-5</v>
      </c>
      <c r="FA11" s="80">
        <v>5.2410243535023854E-2</v>
      </c>
      <c r="FB11" s="80">
        <v>4.7873328380386333E-2</v>
      </c>
      <c r="FC11" s="80">
        <v>4.1800643086816719E-2</v>
      </c>
      <c r="FD11" s="80">
        <v>2.5009594473583217E-2</v>
      </c>
      <c r="FE11" s="80">
        <v>-2.6595744680851063E-3</v>
      </c>
      <c r="FF11" s="80">
        <v>0</v>
      </c>
      <c r="FG11" s="80">
        <v>2.1519259737465033E-4</v>
      </c>
      <c r="FH11" s="80">
        <v>0</v>
      </c>
      <c r="FI11" s="80">
        <v>0.32965848806366049</v>
      </c>
      <c r="FJ11" s="80">
        <v>5.5715479617420375E-5</v>
      </c>
      <c r="FK11" s="80">
        <v>7.677936170757301E-5</v>
      </c>
      <c r="FL11" s="80">
        <v>2.4551324543959147E-5</v>
      </c>
      <c r="FM11" s="80">
        <v>0</v>
      </c>
      <c r="FN11" s="80">
        <v>2.3974491141425524E-5</v>
      </c>
      <c r="FO11" s="80">
        <v>1.0658253751705321E-4</v>
      </c>
      <c r="FP11" s="80">
        <v>0</v>
      </c>
      <c r="FQ11" s="80">
        <v>0</v>
      </c>
      <c r="FR11" s="80">
        <v>0</v>
      </c>
      <c r="FS11" s="80">
        <v>0</v>
      </c>
      <c r="FT11" s="80">
        <v>0</v>
      </c>
      <c r="FU11" s="80">
        <v>0</v>
      </c>
      <c r="FV11" s="80">
        <v>0</v>
      </c>
      <c r="FW11" s="80">
        <v>0</v>
      </c>
      <c r="FX11" s="80">
        <v>0</v>
      </c>
      <c r="FY11" s="80">
        <v>0</v>
      </c>
      <c r="FZ11" s="80">
        <v>0</v>
      </c>
      <c r="GA11" s="80">
        <v>0</v>
      </c>
      <c r="GB11" s="80">
        <v>0</v>
      </c>
      <c r="GC11" s="80">
        <v>8.5471086185296633E-4</v>
      </c>
      <c r="GD11" s="80">
        <v>0</v>
      </c>
      <c r="GE11" s="80">
        <v>2.2251871282874653E-3</v>
      </c>
      <c r="GF11" s="80">
        <v>2.6867275658248256E-4</v>
      </c>
      <c r="GG11" s="80">
        <v>1.5188380942172678E-2</v>
      </c>
      <c r="GH11" s="80">
        <v>1.5771184175354183E-2</v>
      </c>
      <c r="GI11" s="80">
        <v>-8.0637357675063701E-6</v>
      </c>
      <c r="GJ11" s="80">
        <v>0</v>
      </c>
      <c r="GK11" s="80">
        <v>0</v>
      </c>
      <c r="GL11" s="80">
        <v>0</v>
      </c>
      <c r="GM11" s="80">
        <v>0</v>
      </c>
      <c r="GN11" s="80">
        <v>0</v>
      </c>
      <c r="GO11" s="80">
        <v>0</v>
      </c>
      <c r="GP11" s="80">
        <v>0</v>
      </c>
      <c r="GQ11" s="80">
        <v>0</v>
      </c>
      <c r="GR11" s="80">
        <v>0</v>
      </c>
      <c r="GS11" s="80">
        <v>0</v>
      </c>
      <c r="GT11" s="80">
        <v>0</v>
      </c>
      <c r="GU11" s="80">
        <v>0</v>
      </c>
      <c r="GV11" s="80">
        <v>0</v>
      </c>
      <c r="GW11" s="80">
        <v>0</v>
      </c>
      <c r="GX11" s="80">
        <v>0</v>
      </c>
      <c r="GY11" s="80">
        <v>0</v>
      </c>
      <c r="GZ11" s="80">
        <v>0</v>
      </c>
      <c r="HA11" s="80">
        <v>0</v>
      </c>
      <c r="HB11" s="80">
        <v>0</v>
      </c>
      <c r="HC11" s="80">
        <v>0</v>
      </c>
      <c r="HD11" s="80">
        <v>0</v>
      </c>
      <c r="HE11" s="80">
        <v>0</v>
      </c>
      <c r="HF11" s="80">
        <v>7.3919117701411119E-6</v>
      </c>
      <c r="HG11" s="80">
        <v>0</v>
      </c>
      <c r="HH11" s="80">
        <v>0</v>
      </c>
      <c r="HI11" s="80">
        <v>0</v>
      </c>
      <c r="HJ11" s="80">
        <v>0</v>
      </c>
      <c r="HK11" s="80">
        <v>0</v>
      </c>
      <c r="HL11" s="80">
        <v>0</v>
      </c>
      <c r="HM11" s="80">
        <v>0</v>
      </c>
      <c r="HN11" s="80">
        <v>0</v>
      </c>
      <c r="HO11" s="80">
        <v>0</v>
      </c>
      <c r="HP11" s="80">
        <v>0</v>
      </c>
      <c r="HQ11" s="80">
        <v>0</v>
      </c>
      <c r="HR11" s="80">
        <v>-3.7591865120387945E-5</v>
      </c>
      <c r="HS11" s="80">
        <v>-2.921226213915553E-5</v>
      </c>
      <c r="HT11" s="80">
        <v>0</v>
      </c>
      <c r="HU11" s="80">
        <v>2.5477707006369428E-5</v>
      </c>
      <c r="HV11" s="80">
        <v>4.3437656104076624E-5</v>
      </c>
      <c r="HW11" s="80">
        <v>0</v>
      </c>
      <c r="HX11" s="81">
        <v>2.0347062756154987E-4</v>
      </c>
      <c r="HY11" s="805">
        <v>5.9972593316986422E-6</v>
      </c>
      <c r="HZ11" s="805">
        <v>1.0745912419448956E-5</v>
      </c>
      <c r="IA11" s="805">
        <v>1.0036453936890903E-5</v>
      </c>
      <c r="IB11" s="805">
        <v>1.3122113219963673E-4</v>
      </c>
      <c r="IC11" s="805">
        <v>4.4177608745982717E-6</v>
      </c>
      <c r="ID11" s="805">
        <v>2.8171452699837406E-5</v>
      </c>
      <c r="IE11" s="805">
        <v>1.0004545802484732</v>
      </c>
      <c r="IF11" s="805">
        <v>7.1490755306390786E-6</v>
      </c>
      <c r="IG11" s="805">
        <v>7.2809983631657799E-6</v>
      </c>
      <c r="IH11" s="805">
        <v>2.3600613797444378E-3</v>
      </c>
      <c r="II11" s="805">
        <v>0</v>
      </c>
      <c r="IJ11" s="805">
        <v>1.8115569589300312E-5</v>
      </c>
      <c r="IK11" s="805">
        <v>7.5914388625526242E-6</v>
      </c>
      <c r="IL11" s="805">
        <v>1.8887838654236854E-5</v>
      </c>
      <c r="IM11" s="805">
        <v>5.2885368356348082E-6</v>
      </c>
      <c r="IN11" s="805">
        <v>5.6973005012790575E-5</v>
      </c>
      <c r="IO11" s="805">
        <v>5.9331706311840629E-6</v>
      </c>
      <c r="IP11" s="805">
        <v>4.1421883775368863E-6</v>
      </c>
      <c r="IQ11" s="805">
        <v>0</v>
      </c>
      <c r="IR11" s="805">
        <v>7.7733299221607868E-3</v>
      </c>
      <c r="IS11" s="805">
        <v>0</v>
      </c>
      <c r="IT11" s="805">
        <v>2.1294124567445724E-5</v>
      </c>
      <c r="IU11" s="805">
        <v>0</v>
      </c>
      <c r="IV11" s="805">
        <v>0</v>
      </c>
      <c r="IW11" s="805">
        <v>6.6932851573250814E-5</v>
      </c>
      <c r="IX11" s="805">
        <v>9.3453421636208249E-5</v>
      </c>
      <c r="IY11" s="805">
        <v>-5.4991826561970856E-4</v>
      </c>
      <c r="IZ11" s="805">
        <v>2.3276622579406315E-2</v>
      </c>
      <c r="JA11" s="805">
        <v>1.036266608412004E-5</v>
      </c>
      <c r="JB11" s="805">
        <v>1.9441025767355056E-5</v>
      </c>
      <c r="JC11" s="805">
        <v>1.8178335040078483E-5</v>
      </c>
      <c r="JD11" s="805">
        <v>1.9109863969022495E-2</v>
      </c>
      <c r="JE11" s="805">
        <v>1.8591636927694256E-2</v>
      </c>
      <c r="JF11" s="805">
        <v>1.5238758577526138E-2</v>
      </c>
      <c r="JG11" s="805">
        <v>9.3548282412738923E-3</v>
      </c>
      <c r="JH11" s="805">
        <v>-8.8205368486774405E-4</v>
      </c>
      <c r="JI11" s="805">
        <v>2.0289068893129101E-4</v>
      </c>
      <c r="JJ11" s="805">
        <v>2.6562876409024264E-4</v>
      </c>
      <c r="JK11" s="805">
        <v>4.5110249674132133E-6</v>
      </c>
      <c r="JL11" s="805">
        <v>0.11993815214360742</v>
      </c>
      <c r="JM11" s="805">
        <v>1.7781909982969953E-4</v>
      </c>
      <c r="JN11" s="805">
        <v>4.050528270038283E-5</v>
      </c>
      <c r="JO11" s="805">
        <v>2.5495161044599428E-5</v>
      </c>
      <c r="JP11" s="805">
        <v>8.4351139169456615E-6</v>
      </c>
      <c r="JQ11" s="805">
        <v>1.6507646648721071E-5</v>
      </c>
      <c r="JR11" s="805">
        <v>5.135262030829043E-5</v>
      </c>
      <c r="JS11" s="805">
        <v>1.796135712738666E-5</v>
      </c>
      <c r="JT11" s="805">
        <v>1.8019670639242285E-5</v>
      </c>
      <c r="JU11" s="805">
        <v>1.0571356236664844E-5</v>
      </c>
      <c r="JV11" s="805">
        <v>5.3902626884224018E-6</v>
      </c>
      <c r="JW11" s="805">
        <v>4.5718405796387958E-6</v>
      </c>
      <c r="JX11" s="805">
        <v>8.6722987997135392E-6</v>
      </c>
      <c r="JY11" s="805">
        <v>8.6683324107655214E-6</v>
      </c>
      <c r="JZ11" s="805">
        <v>7.7450199028598095E-6</v>
      </c>
      <c r="KA11" s="805">
        <v>0</v>
      </c>
      <c r="KB11" s="805">
        <v>1.9138506881461681E-6</v>
      </c>
      <c r="KC11" s="805">
        <v>8.4292594187937824E-6</v>
      </c>
      <c r="KD11" s="805">
        <v>5.8915331458471123E-6</v>
      </c>
      <c r="KE11" s="805">
        <v>7.7911953043994675E-6</v>
      </c>
      <c r="KF11" s="805">
        <v>3.3489579316188511E-4</v>
      </c>
      <c r="KG11" s="805">
        <v>8.5639683790408086E-6</v>
      </c>
      <c r="KH11" s="805">
        <v>1.1318588384598273E-3</v>
      </c>
      <c r="KI11" s="805">
        <v>5.0309034900374895E-4</v>
      </c>
      <c r="KJ11" s="805">
        <v>6.5906221278258081E-3</v>
      </c>
      <c r="KK11" s="805">
        <v>6.390963183205269E-3</v>
      </c>
      <c r="KL11" s="805">
        <v>1.445475897046575E-4</v>
      </c>
      <c r="KM11" s="805">
        <v>1.395843599740102E-5</v>
      </c>
      <c r="KN11" s="805">
        <v>2.5984938167149948E-5</v>
      </c>
      <c r="KO11" s="805">
        <v>2.238815760768703E-5</v>
      </c>
      <c r="KP11" s="805">
        <v>5.7776730102731782E-6</v>
      </c>
      <c r="KQ11" s="805">
        <v>2.8213866601461298E-6</v>
      </c>
      <c r="KR11" s="805">
        <v>4.4459573660515377E-6</v>
      </c>
      <c r="KS11" s="805">
        <v>5.7702466241119854E-6</v>
      </c>
      <c r="KT11" s="805">
        <v>5.8141921327454745E-6</v>
      </c>
      <c r="KU11" s="805">
        <v>1.4423454712451049E-5</v>
      </c>
      <c r="KV11" s="805">
        <v>2.3864526279770234E-6</v>
      </c>
      <c r="KW11" s="805">
        <v>7.5157029760144729E-6</v>
      </c>
      <c r="KX11" s="805">
        <v>2.6955923117994431E-6</v>
      </c>
      <c r="KY11" s="805">
        <v>2.1794130330199294E-6</v>
      </c>
      <c r="KZ11" s="805">
        <v>3.572915950129157E-6</v>
      </c>
      <c r="LA11" s="805">
        <v>1.2807406804077269E-5</v>
      </c>
      <c r="LB11" s="805">
        <v>7.3886704751555074E-6</v>
      </c>
      <c r="LC11" s="805">
        <v>1.6604422333531655E-6</v>
      </c>
      <c r="LD11" s="805">
        <v>4.6466626775184027E-6</v>
      </c>
      <c r="LE11" s="805">
        <v>1.0050002860385121E-5</v>
      </c>
      <c r="LF11" s="805">
        <v>2.0693837756522769E-6</v>
      </c>
      <c r="LG11" s="805">
        <v>8.7808393115617072E-6</v>
      </c>
      <c r="LH11" s="805">
        <v>4.5364183995478878E-6</v>
      </c>
      <c r="LI11" s="805">
        <v>9.3294109823269312E-6</v>
      </c>
      <c r="LJ11" s="805">
        <v>7.3474831131581254E-6</v>
      </c>
      <c r="LK11" s="805">
        <v>5.2304152856635074E-6</v>
      </c>
      <c r="LL11" s="805">
        <v>7.9730155494608648E-6</v>
      </c>
      <c r="LM11" s="805">
        <v>1.453577505238391E-5</v>
      </c>
      <c r="LN11" s="805">
        <v>6.7442709001887815E-6</v>
      </c>
      <c r="LO11" s="805">
        <v>4.5350630609380096E-6</v>
      </c>
      <c r="LP11" s="805">
        <v>6.275325782035226E-6</v>
      </c>
      <c r="LQ11" s="805">
        <v>3.0843829819876697E-6</v>
      </c>
      <c r="LR11" s="805">
        <v>5.713054179458595E-6</v>
      </c>
      <c r="LS11" s="805">
        <v>2.1479203271020064E-6</v>
      </c>
      <c r="LT11" s="805">
        <v>2.4443362847586793E-6</v>
      </c>
      <c r="LU11" s="805">
        <v>-5.7786191018977014E-6</v>
      </c>
      <c r="LV11" s="805">
        <v>2.3862500321049181E-6</v>
      </c>
      <c r="LW11" s="805">
        <v>8.7149816601131504E-6</v>
      </c>
      <c r="LX11" s="805">
        <v>1.7715599556946102E-5</v>
      </c>
      <c r="LY11" s="805">
        <v>2.5279789992151004E-5</v>
      </c>
      <c r="LZ11" s="805">
        <v>1.9282058643982749E-5</v>
      </c>
      <c r="MA11" s="805">
        <v>8.7159453935415742E-5</v>
      </c>
      <c r="MB11" s="812">
        <v>483</v>
      </c>
      <c r="MC11" s="835">
        <f>'生産者価格評価表（107部門）（山形県２）'!DU10*100</f>
        <v>908500</v>
      </c>
      <c r="MD11" s="78">
        <f t="shared" si="4"/>
        <v>5.3164556962025317E-4</v>
      </c>
      <c r="ME11" s="809">
        <v>483</v>
      </c>
      <c r="MF11" s="135">
        <v>9085</v>
      </c>
      <c r="MG11" s="78">
        <f t="shared" si="5"/>
        <v>5.3164556962025317E-4</v>
      </c>
      <c r="MH11" s="81"/>
      <c r="MI11" s="226">
        <v>0</v>
      </c>
      <c r="MJ11" s="169">
        <v>-4.7089041095890412E-2</v>
      </c>
      <c r="MK11" s="169">
        <v>0</v>
      </c>
      <c r="ML11" s="169">
        <v>0</v>
      </c>
      <c r="MM11" s="169">
        <v>0</v>
      </c>
      <c r="MN11" s="169">
        <v>0</v>
      </c>
      <c r="MO11" s="169">
        <v>-0.10075099147751244</v>
      </c>
      <c r="MP11" s="228">
        <v>1.1005640390700233E-2</v>
      </c>
      <c r="MQ11" s="228">
        <v>3.017818693951933E-2</v>
      </c>
      <c r="MS11" s="174">
        <v>0.1273132035497363</v>
      </c>
      <c r="MT11" s="170">
        <v>5.3600165594832466E-4</v>
      </c>
      <c r="MU11" s="170">
        <v>7.3260746921985753E-2</v>
      </c>
      <c r="MV11" s="170">
        <v>8.0390101650063221E-3</v>
      </c>
      <c r="MW11" s="170">
        <v>2.1195276082708124E-2</v>
      </c>
      <c r="MX11" s="170">
        <v>0</v>
      </c>
      <c r="MY11" s="170">
        <v>6.1347203253451412E-3</v>
      </c>
      <c r="MZ11" s="171">
        <v>1.8147448398742615E-2</v>
      </c>
    </row>
    <row r="12" spans="1:364">
      <c r="A12" s="41" t="s">
        <v>79</v>
      </c>
      <c r="B12" s="12" t="s">
        <v>5</v>
      </c>
      <c r="C12" s="590">
        <f>IFERROR(1-('生産者価格評価表（107部門）（山形県２）'!DS11/'生産者価格評価表（107部門）（山形県２）'!DO11*-1),0)</f>
        <v>0.214236840622409</v>
      </c>
      <c r="D12" s="590">
        <v>0.6977846874096636</v>
      </c>
      <c r="E12" s="79">
        <v>0.3022153125903364</v>
      </c>
      <c r="F12" s="79">
        <v>0.13948995635650879</v>
      </c>
      <c r="G12" s="240">
        <f>'生産者価格評価表（107部門）（山形県２）'!DH11/'生産者価格評価表（107部門）（山形県２）'!DH$111</f>
        <v>5.8954749597491737E-2</v>
      </c>
      <c r="H12" s="311">
        <f>'生産者価格評価表（107部門）（山形県２）'!DH11</f>
        <v>139145</v>
      </c>
      <c r="I12" s="311">
        <f t="shared" si="1"/>
        <v>139145</v>
      </c>
      <c r="J12" s="313">
        <f t="shared" si="2"/>
        <v>7.5381757446755487E-2</v>
      </c>
      <c r="K12" s="590">
        <f>1-('生産者価格評価表（107部門） (山形県)'!DS11/'生産者価格評価表（107部門） (山形県)'!DO11*-1)</f>
        <v>0.214236840622409</v>
      </c>
      <c r="L12" s="590">
        <v>0.6977846874096636</v>
      </c>
      <c r="M12" s="79">
        <v>0.3022153125903364</v>
      </c>
      <c r="N12" s="79">
        <v>0.13948995635650879</v>
      </c>
      <c r="O12" s="240">
        <f>'生産者価格評価表（107部門） (山形県)'!DH11/'生産者価格評価表（107部門） (山形県)'!DH$111</f>
        <v>5.8954749597491737E-2</v>
      </c>
      <c r="P12" s="816">
        <f>'生産者価格評価表（107部門） (山形県)'!DH11</f>
        <v>139145</v>
      </c>
      <c r="Q12" s="311">
        <f t="shared" ref="Q12:Q19" si="6">P12</f>
        <v>139145</v>
      </c>
      <c r="R12" s="313">
        <f t="shared" si="0"/>
        <v>7.5381757446755487E-2</v>
      </c>
      <c r="S12" s="823">
        <f>'生産者価格評価表（107部門）（山形県２）'!C11/'生産者価格評価表（107部門）（山形県２）'!C$120</f>
        <v>0</v>
      </c>
      <c r="T12" s="234">
        <f>'生産者価格評価表（107部門）（山形県２）'!D11/'生産者価格評価表（107部門）（山形県２）'!D$120</f>
        <v>1.6762440687665418E-2</v>
      </c>
      <c r="U12" s="234">
        <f>'生産者価格評価表（107部門）（山形県２）'!E11/'生産者価格評価表（107部門）（山形県２）'!E$120</f>
        <v>0</v>
      </c>
      <c r="V12" s="234">
        <f>'生産者価格評価表（107部門）（山形県２）'!F11/'生産者価格評価表（107部門）（山形県２）'!F$120</f>
        <v>2.1927036989958053E-2</v>
      </c>
      <c r="W12" s="234">
        <f>'生産者価格評価表（107部門）（山形県２）'!G11/'生産者価格評価表（107部門）（山形県２）'!G$120</f>
        <v>1.5255292652552927E-2</v>
      </c>
      <c r="X12" s="234">
        <f>'生産者価格評価表（107部門）（山形県２）'!H11/'生産者価格評価表（107部門）（山形県２）'!H$120</f>
        <v>0</v>
      </c>
      <c r="Y12" s="234">
        <f>'生産者価格評価表（107部門）（山形県２）'!I11/'生産者価格評価表（107部門）（山形県２）'!I$120</f>
        <v>0</v>
      </c>
      <c r="Z12" s="234">
        <f>'生産者価格評価表（107部門）（山形県２）'!J11/'生産者価格評価表（107部門）（山形県２）'!J$120</f>
        <v>0.20495519315241378</v>
      </c>
      <c r="AA12" s="234">
        <f>'生産者価格評価表（107部門）（山形県２）'!K11/'生産者価格評価表（107部門）（山形県２）'!K$120</f>
        <v>0.11097778844359119</v>
      </c>
      <c r="AB12" s="234">
        <f>'生産者価格評価表（107部門）（山形県２）'!L11/'生産者価格評価表（107部門）（山形県２）'!L$120</f>
        <v>0.27184466019417475</v>
      </c>
      <c r="AC12" s="234" t="e">
        <f>'生産者価格評価表（107部門）（山形県２）'!M11/'生産者価格評価表（107部門）（山形県２）'!M$120</f>
        <v>#DIV/0!</v>
      </c>
      <c r="AD12" s="234">
        <f>'生産者価格評価表（107部門）（山形県２）'!N11/'生産者価格評価表（107部門）（山形県２）'!N$120</f>
        <v>3.3214315369924438E-4</v>
      </c>
      <c r="AE12" s="234">
        <f>'生産者価格評価表（107部門）（山形県２）'!O11/'生産者価格評価表（107部門）（山形県２）'!O$120</f>
        <v>7.5637075514721421E-4</v>
      </c>
      <c r="AF12" s="234">
        <f>'生産者価格評価表（107部門）（山形県２）'!P11/'生産者価格評価表（107部門）（山形県２）'!P$120</f>
        <v>1.8296029761541744E-4</v>
      </c>
      <c r="AG12" s="234">
        <f>'生産者価格評価表（107部門）（山形県２）'!Q11/'生産者価格評価表（107部門）（山形県２）'!Q$120</f>
        <v>0</v>
      </c>
      <c r="AH12" s="234">
        <f>'生産者価格評価表（107部門）（山形県２）'!R11/'生産者価格評価表（107部門）（山形県２）'!R$120</f>
        <v>6.2491509305800845E-3</v>
      </c>
      <c r="AI12" s="234">
        <f>'生産者価格評価表（107部門）（山形県２）'!S11/'生産者価格評価表（107部門）（山形県２）'!S$120</f>
        <v>0</v>
      </c>
      <c r="AJ12" s="234">
        <f>'生産者価格評価表（107部門）（山形県２）'!T11/'生産者価格評価表（107部門）（山形県２）'!T$120</f>
        <v>0</v>
      </c>
      <c r="AK12" s="234" t="e">
        <f>'生産者価格評価表（107部門）（山形県２）'!U11/'生産者価格評価表（107部門）（山形県２）'!U$120</f>
        <v>#DIV/0!</v>
      </c>
      <c r="AL12" s="234">
        <f>'生産者価格評価表（107部門）（山形県２）'!V11/'生産者価格評価表（107部門）（山形県２）'!V$120</f>
        <v>2.2817158503194403E-4</v>
      </c>
      <c r="AM12" s="234" t="e">
        <f>'生産者価格評価表（107部門）（山形県２）'!W11/'生産者価格評価表（107部門）（山形県２）'!W$120</f>
        <v>#DIV/0!</v>
      </c>
      <c r="AN12" s="234">
        <f>'生産者価格評価表（107部門）（山形県２）'!X11/'生産者価格評価表（107部門）（山形県２）'!X$120</f>
        <v>0</v>
      </c>
      <c r="AO12" s="234" t="e">
        <f>'生産者価格評価表（107部門）（山形県２）'!Y11/'生産者価格評価表（107部門）（山形県２）'!Y$120</f>
        <v>#DIV/0!</v>
      </c>
      <c r="AP12" s="234" t="e">
        <f>'生産者価格評価表（107部門）（山形県２）'!Z11/'生産者価格評価表（107部門）（山形県２）'!Z$120</f>
        <v>#DIV/0!</v>
      </c>
      <c r="AQ12" s="234">
        <f>'生産者価格評価表（107部門）（山形県２）'!AA11/'生産者価格評価表（107部門）（山形県２）'!AA$120</f>
        <v>1.2041281639696703E-2</v>
      </c>
      <c r="AR12" s="234">
        <f>'生産者価格評価表（107部門）（山形県２）'!AB11/'生産者価格評価表（107部門）（山形県２）'!AB$120</f>
        <v>9.9600104645513332E-3</v>
      </c>
      <c r="AS12" s="234">
        <f>'生産者価格評価表（107部門）（山形県２）'!AC11/'生産者価格評価表（107部門）（山形県２）'!AC$120</f>
        <v>0</v>
      </c>
      <c r="AT12" s="234">
        <f>'生産者価格評価表（107部門）（山形県２）'!AD11/'生産者価格評価表（107部門）（山形県２）'!AD$120</f>
        <v>0</v>
      </c>
      <c r="AU12" s="234">
        <f>'生産者価格評価表（107部門）（山形県２）'!AE11/'生産者価格評価表（107部門）（山形県２）'!AE$120</f>
        <v>2.5217182988488355E-5</v>
      </c>
      <c r="AV12" s="234">
        <f>'生産者価格評価表（107部門）（山形県２）'!AF11/'生産者価格評価表（107部門）（山形県２）'!AF$120</f>
        <v>0</v>
      </c>
      <c r="AW12" s="234">
        <f>'生産者価格評価表（107部門）（山形県２）'!AG11/'生産者価格評価表（107部門）（山形県２）'!AG$120</f>
        <v>5.7252779498549115E-2</v>
      </c>
      <c r="AX12" s="234">
        <f>'生産者価格評価表（107部門）（山形県２）'!AH11/'生産者価格評価表（107部門）（山形県２）'!AH$120</f>
        <v>0</v>
      </c>
      <c r="AY12" s="234">
        <f>'生産者価格評価表（107部門）（山形県２）'!AI11/'生産者価格評価表（107部門）（山形県２）'!AI$120</f>
        <v>0</v>
      </c>
      <c r="AZ12" s="234">
        <f>'生産者価格評価表（107部門）（山形県２）'!AJ11/'生産者価格評価表（107部門）（山形県２）'!AJ$120</f>
        <v>0</v>
      </c>
      <c r="BA12" s="234">
        <f>'生産者価格評価表（107部門）（山形県２）'!AK11/'生産者価格評価表（107部門）（山形県２）'!AK$120</f>
        <v>9.5944735832160675E-4</v>
      </c>
      <c r="BB12" s="234">
        <f>'生産者価格評価表（107部門）（山形県２）'!AL11/'生産者価格評価表（107部門）（山形県２）'!AL$120</f>
        <v>0</v>
      </c>
      <c r="BC12" s="234">
        <f>'生産者価格評価表（107部門）（山形県２）'!AM11/'生産者価格評価表（107部門）（山形県２）'!AM$120</f>
        <v>0</v>
      </c>
      <c r="BD12" s="234">
        <f>'生産者価格評価表（107部門）（山形県２）'!AN11/'生産者価格評価表（107部門）（山形県２）'!AN$120</f>
        <v>0</v>
      </c>
      <c r="BE12" s="234">
        <f>'生産者価格評価表（107部門）（山形県２）'!AO11/'生産者価格評価表（107部門）（山形県２）'!AO$120</f>
        <v>0</v>
      </c>
      <c r="BF12" s="234">
        <f>'生産者価格評価表（107部門）（山形県２）'!AP11/'生産者価格評価表（107部門）（山形県２）'!AP$120</f>
        <v>0</v>
      </c>
      <c r="BG12" s="234">
        <f>'生産者価格評価表（107部門）（山形県２）'!AQ11/'生産者価格評価表（107部門）（山形県２）'!AQ$120</f>
        <v>0</v>
      </c>
      <c r="BH12" s="234">
        <f>'生産者価格評価表（107部門）（山形県２）'!AR11/'生産者価格評価表（107部門）（山形県２）'!AR$120</f>
        <v>0</v>
      </c>
      <c r="BI12" s="234">
        <f>'生産者価格評価表（107部門）（山形県２）'!AS11/'生産者価格評価表（107部門）（山形県２）'!AS$120</f>
        <v>0</v>
      </c>
      <c r="BJ12" s="234">
        <f>'生産者価格評価表（107部門）（山形県２）'!AT11/'生産者価格評価表（107部門）（山形県２）'!AT$120</f>
        <v>0</v>
      </c>
      <c r="BK12" s="234">
        <f>'生産者価格評価表（107部門）（山形県２）'!AU11/'生産者価格評価表（107部門）（山形県２）'!AU$120</f>
        <v>0</v>
      </c>
      <c r="BL12" s="234">
        <f>'生産者価格評価表（107部門）（山形県２）'!AV11/'生産者価格評価表（107部門）（山形県２）'!AV$120</f>
        <v>0</v>
      </c>
      <c r="BM12" s="234">
        <f>'生産者価格評価表（107部門）（山形県２）'!AW11/'生産者価格評価表（107部門）（山形県２）'!AW$120</f>
        <v>0</v>
      </c>
      <c r="BN12" s="234">
        <f>'生産者価格評価表（107部門）（山形県２）'!AX11/'生産者価格評価表（107部門）（山形県２）'!AX$120</f>
        <v>0</v>
      </c>
      <c r="BO12" s="234">
        <f>'生産者価格評価表（107部門）（山形県２）'!AY11/'生産者価格評価表（107部門）（山形県２）'!AY$120</f>
        <v>0</v>
      </c>
      <c r="BP12" s="234">
        <f>'生産者価格評価表（107部門）（山形県２）'!AZ11/'生産者価格評価表（107部門）（山形県２）'!AZ$120</f>
        <v>0</v>
      </c>
      <c r="BQ12" s="234">
        <f>'生産者価格評価表（107部門）（山形県２）'!BA11/'生産者価格評価表（107部門）（山形県２）'!BA$120</f>
        <v>0</v>
      </c>
      <c r="BR12" s="234">
        <f>'生産者価格評価表（107部門）（山形県２）'!BB11/'生産者価格評価表（107部門）（山形県２）'!BB$120</f>
        <v>0</v>
      </c>
      <c r="BS12" s="234">
        <f>'生産者価格評価表（107部門）（山形県２）'!BC11/'生産者価格評価表（107部門）（山形県２）'!BC$120</f>
        <v>0</v>
      </c>
      <c r="BT12" s="234">
        <f>'生産者価格評価表（107部門）（山形県２）'!BD11/'生産者価格評価表（107部門）（山形県２）'!BD$120</f>
        <v>0</v>
      </c>
      <c r="BU12" s="234" t="e">
        <f>'生産者価格評価表（107部門）（山形県２）'!BE11/'生産者価格評価表（107部門）（山形県２）'!BE$120</f>
        <v>#DIV/0!</v>
      </c>
      <c r="BV12" s="234">
        <f>'生産者価格評価表（107部門）（山形県２）'!BF11/'生産者価格評価表（107部門）（山形県２）'!BF$120</f>
        <v>0</v>
      </c>
      <c r="BW12" s="234">
        <f>'生産者価格評価表（107部門）（山形県２）'!BG11/'生産者価格評価表（107部門）（山形県２）'!BG$120</f>
        <v>0</v>
      </c>
      <c r="BX12" s="234">
        <f>'生産者価格評価表（107部門）（山形県２）'!BH11/'生産者価格評価表（107部門）（山形県２）'!BH$120</f>
        <v>0</v>
      </c>
      <c r="BY12" s="234">
        <f>'生産者価格評価表（107部門）（山形県２）'!BI11/'生産者価格評価表（107部門）（山形県２）'!BI$120</f>
        <v>0</v>
      </c>
      <c r="BZ12" s="234">
        <f>'生産者価格評価表（107部門）（山形県２）'!BJ11/'生産者価格評価表（107部門）（山形県２）'!BJ$120</f>
        <v>3.4773852872648082E-3</v>
      </c>
      <c r="CA12" s="234">
        <f>'生産者価格評価表（107部門）（山形県２）'!BK11/'生産者価格評価表（107部門）（山形県２）'!BK$120</f>
        <v>0</v>
      </c>
      <c r="CB12" s="234">
        <f>'生産者価格評価表（107部門）（山形県２）'!BL11/'生産者価格評価表（107部門）（山形県２）'!BL$120</f>
        <v>0</v>
      </c>
      <c r="CC12" s="234">
        <f>'生産者価格評価表（107部門）（山形県２）'!BM11/'生産者価格評価表（107部門）（山形県２）'!BM$120</f>
        <v>0</v>
      </c>
      <c r="CD12" s="234">
        <f>'生産者価格評価表（107部門）（山形県２）'!BN11/'生産者価格評価表（107部門）（山形県２）'!BN$120</f>
        <v>0</v>
      </c>
      <c r="CE12" s="234">
        <f>'生産者価格評価表（107部門）（山形県２）'!BO11/'生産者価格評価表（107部門）（山形県２）'!BO$120</f>
        <v>0</v>
      </c>
      <c r="CF12" s="234">
        <f>'生産者価格評価表（107部門）（山形県２）'!BP11/'生産者価格評価表（107部門）（山形県２）'!BP$120</f>
        <v>0</v>
      </c>
      <c r="CG12" s="234">
        <f>'生産者価格評価表（107部門）（山形県２）'!BQ11/'生産者価格評価表（107部門）（山形県２）'!BQ$120</f>
        <v>0</v>
      </c>
      <c r="CH12" s="234">
        <f>'生産者価格評価表（107部門）（山形県２）'!BR11/'生産者価格評価表（107部門）（山形県２）'!BR$120</f>
        <v>0</v>
      </c>
      <c r="CI12" s="234">
        <f>'生産者価格評価表（107部門）（山形県２）'!BS11/'生産者価格評価表（107部門）（山形県２）'!BS$120</f>
        <v>0</v>
      </c>
      <c r="CJ12" s="234">
        <f>'生産者価格評価表（107部門）（山形県２）'!BT11/'生産者価格評価表（107部門）（山形県２）'!BT$120</f>
        <v>0</v>
      </c>
      <c r="CK12" s="234">
        <f>'生産者価格評価表（107部門）（山形県２）'!BU11/'生産者価格評価表（107部門）（山形県２）'!BU$120</f>
        <v>0</v>
      </c>
      <c r="CL12" s="234">
        <f>'生産者価格評価表（107部門）（山形県２）'!BV11/'生産者価格評価表（107部門）（山形県２）'!BV$120</f>
        <v>0</v>
      </c>
      <c r="CM12" s="234">
        <f>'生産者価格評価表（107部門）（山形県２）'!BW11/'生産者価格評価表（107部門）（山形県２）'!BW$120</f>
        <v>0</v>
      </c>
      <c r="CN12" s="234">
        <f>'生産者価格評価表（107部門）（山形県２）'!BX11/'生産者価格評価表（107部門）（山形県２）'!BX$120</f>
        <v>0</v>
      </c>
      <c r="CO12" s="234">
        <f>'生産者価格評価表（107部門）（山形県２）'!BY11/'生産者価格評価表（107部門）（山形県２）'!BY$120</f>
        <v>0</v>
      </c>
      <c r="CP12" s="234">
        <f>'生産者価格評価表（107部門）（山形県２）'!BZ11/'生産者価格評価表（107部門）（山形県２）'!BZ$120</f>
        <v>0</v>
      </c>
      <c r="CQ12" s="234">
        <f>'生産者価格評価表（107部門）（山形県２）'!CA11/'生産者価格評価表（107部門）（山形県２）'!CA$120</f>
        <v>0</v>
      </c>
      <c r="CR12" s="234">
        <f>'生産者価格評価表（107部門）（山形県２）'!CB11/'生産者価格評価表（107部門）（山形県２）'!CB$120</f>
        <v>0</v>
      </c>
      <c r="CS12" s="234">
        <f>'生産者価格評価表（107部門）（山形県２）'!CC11/'生産者価格評価表（107部門）（山形県２）'!CC$120</f>
        <v>0</v>
      </c>
      <c r="CT12" s="234">
        <f>'生産者価格評価表（107部門）（山形県２）'!CD11/'生産者価格評価表（107部門）（山形県２）'!CD$120</f>
        <v>0</v>
      </c>
      <c r="CU12" s="234">
        <f>'生産者価格評価表（107部門）（山形県２）'!CE11/'生産者価格評価表（107部門）（山形県２）'!CE$120</f>
        <v>0</v>
      </c>
      <c r="CV12" s="234">
        <f>'生産者価格評価表（107部門）（山形県２）'!CF11/'生産者価格評価表（107部門）（山形県２）'!CF$120</f>
        <v>4.451170657883023E-5</v>
      </c>
      <c r="CW12" s="234">
        <f>'生産者価格評価表（107部門）（山形県２）'!CG11/'生産者価格評価表（107部門）（山形県２）'!CG$120</f>
        <v>0</v>
      </c>
      <c r="CX12" s="234">
        <f>'生産者価格評価表（107部門）（山形県２）'!CH11/'生産者価格評価表（107部門）（山形県２）'!CH$120</f>
        <v>0</v>
      </c>
      <c r="CY12" s="234">
        <f>'生産者価格評価表（107部門）（山形県２）'!CI11/'生産者価格評価表（107部門）（山形県２）'!CI$120</f>
        <v>0</v>
      </c>
      <c r="CZ12" s="234">
        <f>'生産者価格評価表（107部門）（山形県２）'!CJ11/'生産者価格評価表（107部門）（山形県２）'!CJ$120</f>
        <v>0</v>
      </c>
      <c r="DA12" s="234">
        <f>'生産者価格評価表（107部門）（山形県２）'!CK11/'生産者価格評価表（107部門）（山形県２）'!CK$120</f>
        <v>0</v>
      </c>
      <c r="DB12" s="234">
        <f>'生産者価格評価表（107部門）（山形県２）'!CL11/'生産者価格評価表（107部門）（山形県２）'!CL$120</f>
        <v>0</v>
      </c>
      <c r="DC12" s="234">
        <f>'生産者価格評価表（107部門）（山形県２）'!CM11/'生産者価格評価表（107部門）（山形県２）'!CM$120</f>
        <v>2.7842867667531523E-4</v>
      </c>
      <c r="DD12" s="234">
        <f>'生産者価格評価表（107部門）（山形県２）'!CN11/'生産者価格評価表（107部門）（山形県２）'!CN$120</f>
        <v>6.581471025580243E-3</v>
      </c>
      <c r="DE12" s="234">
        <f>'生産者価格評価表（107部門）（山形県２）'!CO11/'生産者価格評価表（107部門）（山形県２）'!CO$120</f>
        <v>0</v>
      </c>
      <c r="DF12" s="234">
        <f>'生産者価格評価表（107部門）（山形県２）'!CP11/'生産者価格評価表（107部門）（山形県２）'!CP$120</f>
        <v>4.0723959950325983E-3</v>
      </c>
      <c r="DG12" s="234">
        <f>'生産者価格評価表（107部門）（山形県２）'!CQ11/'生産者価格評価表（107部門）（山形県２）'!CQ$120</f>
        <v>0</v>
      </c>
      <c r="DH12" s="234">
        <f>'生産者価格評価表（107部門）（山形県２）'!CR11/'生産者価格評価表（107部門）（山形県２）'!CR$120</f>
        <v>1.1303096438476275E-2</v>
      </c>
      <c r="DI12" s="234">
        <f>'生産者価格評価表（107部門）（山形県２）'!CS11/'生産者価格評価表（107部門）（山形県２）'!CS$120</f>
        <v>2.1296320822186316E-2</v>
      </c>
      <c r="DJ12" s="234">
        <f>'生産者価格評価表（107部門）（山形県２）'!CT11/'生産者価格評価表（107部門）（山形県２）'!CT$120</f>
        <v>1.3402130938819272E-3</v>
      </c>
      <c r="DK12" s="234">
        <f>'生産者価格評価表（107部門）（山形県２）'!CU11/'生産者価格評価表（107部門）（山形県２）'!CU$120</f>
        <v>0</v>
      </c>
      <c r="DL12" s="234">
        <f>'生産者価格評価表（107部門）（山形県２）'!CV11/'生産者価格評価表（107部門）（山形県２）'!CV$120</f>
        <v>0</v>
      </c>
      <c r="DM12" s="234">
        <f>'生産者価格評価表（107部門）（山形県２）'!CW11/'生産者価格評価表（107部門）（山形県２）'!CW$120</f>
        <v>0</v>
      </c>
      <c r="DN12" s="234">
        <f>'生産者価格評価表（107部門）（山形県２）'!CX11/'生産者価格評価表（107部門）（山形県２）'!CX$120</f>
        <v>0</v>
      </c>
      <c r="DO12" s="234">
        <f>'生産者価格評価表（107部門）（山形県２）'!CY11/'生産者価格評価表（107部門）（山形県２）'!CY$120</f>
        <v>4.4865891021183019E-2</v>
      </c>
      <c r="DP12" s="234">
        <f>'生産者価格評価表（107部門）（山形県２）'!CZ11/'生産者価格評価表（107部門）（山形県２）'!CZ$120</f>
        <v>0.1669363932204182</v>
      </c>
      <c r="DQ12" s="234">
        <f>'生産者価格評価表（107部門）（山形県２）'!DA11/'生産者価格評価表（107部門）（山形県２）'!DA$120</f>
        <v>0</v>
      </c>
      <c r="DR12" s="234">
        <f>'生産者価格評価表（107部門）（山形県２）'!DB11/'生産者価格評価表（107部門）（山形県２）'!DB$120</f>
        <v>2.5477707006369428E-5</v>
      </c>
      <c r="DS12" s="234">
        <f>'生産者価格評価表（107部門）（山形県２）'!DC11/'生産者価格評価表（107部門）（山形県２）'!DC$120</f>
        <v>1.1467541211476228E-2</v>
      </c>
      <c r="DT12" s="234">
        <f>'生産者価格評価表（107部門）（山形県２）'!DD11/'生産者価格評価表（107部門）（山形県２）'!DD$120</f>
        <v>0</v>
      </c>
      <c r="DU12" s="234">
        <f>'生産者価格評価表（107部門）（山形県２）'!DE11/'生産者価格評価表（107部門）（山形県２）'!DE$120</f>
        <v>0</v>
      </c>
      <c r="DV12" s="82">
        <v>0</v>
      </c>
      <c r="DW12" s="80">
        <v>1.6762440687665418E-2</v>
      </c>
      <c r="DX12" s="80">
        <v>0</v>
      </c>
      <c r="DY12" s="80">
        <v>2.1927036989958053E-2</v>
      </c>
      <c r="DZ12" s="80">
        <v>1.5255292652552927E-2</v>
      </c>
      <c r="EA12" s="80">
        <v>0</v>
      </c>
      <c r="EB12" s="80">
        <v>0</v>
      </c>
      <c r="EC12" s="80">
        <v>0.20495519315241378</v>
      </c>
      <c r="ED12" s="80">
        <v>0.11097778844359119</v>
      </c>
      <c r="EE12" s="80">
        <v>0.27184466019417475</v>
      </c>
      <c r="EF12" s="80">
        <v>0</v>
      </c>
      <c r="EG12" s="80">
        <v>3.3214315369924438E-4</v>
      </c>
      <c r="EH12" s="80">
        <v>7.5637075514721421E-4</v>
      </c>
      <c r="EI12" s="80">
        <v>1.8296029761541744E-4</v>
      </c>
      <c r="EJ12" s="80">
        <v>0</v>
      </c>
      <c r="EK12" s="80">
        <v>6.2491509305800845E-3</v>
      </c>
      <c r="EL12" s="80">
        <v>0</v>
      </c>
      <c r="EM12" s="80">
        <v>0</v>
      </c>
      <c r="EN12" s="80">
        <v>0</v>
      </c>
      <c r="EO12" s="80">
        <v>2.2817158503194403E-4</v>
      </c>
      <c r="EP12" s="80">
        <v>0</v>
      </c>
      <c r="EQ12" s="80">
        <v>0</v>
      </c>
      <c r="ER12" s="80">
        <v>0</v>
      </c>
      <c r="ES12" s="80">
        <v>0</v>
      </c>
      <c r="ET12" s="80">
        <v>1.2041281639696703E-2</v>
      </c>
      <c r="EU12" s="80">
        <v>9.9600104645513332E-3</v>
      </c>
      <c r="EV12" s="80">
        <v>0</v>
      </c>
      <c r="EW12" s="80">
        <v>0</v>
      </c>
      <c r="EX12" s="80">
        <v>2.5217182988488355E-5</v>
      </c>
      <c r="EY12" s="80">
        <v>0</v>
      </c>
      <c r="EZ12" s="80">
        <v>5.7252779498549115E-2</v>
      </c>
      <c r="FA12" s="80">
        <v>0</v>
      </c>
      <c r="FB12" s="80">
        <v>0</v>
      </c>
      <c r="FC12" s="80">
        <v>0</v>
      </c>
      <c r="FD12" s="80">
        <v>9.5944735832160675E-4</v>
      </c>
      <c r="FE12" s="80">
        <v>0</v>
      </c>
      <c r="FF12" s="80">
        <v>0</v>
      </c>
      <c r="FG12" s="80">
        <v>0</v>
      </c>
      <c r="FH12" s="80">
        <v>0</v>
      </c>
      <c r="FI12" s="80">
        <v>0</v>
      </c>
      <c r="FJ12" s="80">
        <v>0</v>
      </c>
      <c r="FK12" s="80">
        <v>0</v>
      </c>
      <c r="FL12" s="80">
        <v>0</v>
      </c>
      <c r="FM12" s="80">
        <v>0</v>
      </c>
      <c r="FN12" s="80">
        <v>0</v>
      </c>
      <c r="FO12" s="80">
        <v>0</v>
      </c>
      <c r="FP12" s="80">
        <v>0</v>
      </c>
      <c r="FQ12" s="80">
        <v>0</v>
      </c>
      <c r="FR12" s="80">
        <v>0</v>
      </c>
      <c r="FS12" s="80">
        <v>0</v>
      </c>
      <c r="FT12" s="80">
        <v>0</v>
      </c>
      <c r="FU12" s="80">
        <v>0</v>
      </c>
      <c r="FV12" s="80">
        <v>0</v>
      </c>
      <c r="FW12" s="80">
        <v>0</v>
      </c>
      <c r="FX12" s="80">
        <v>0</v>
      </c>
      <c r="FY12" s="80">
        <v>0</v>
      </c>
      <c r="FZ12" s="80">
        <v>0</v>
      </c>
      <c r="GA12" s="80">
        <v>0</v>
      </c>
      <c r="GB12" s="80">
        <v>0</v>
      </c>
      <c r="GC12" s="80">
        <v>3.4773852872648082E-3</v>
      </c>
      <c r="GD12" s="80">
        <v>0</v>
      </c>
      <c r="GE12" s="80">
        <v>0</v>
      </c>
      <c r="GF12" s="80">
        <v>0</v>
      </c>
      <c r="GG12" s="80">
        <v>0</v>
      </c>
      <c r="GH12" s="80">
        <v>0</v>
      </c>
      <c r="GI12" s="80">
        <v>0</v>
      </c>
      <c r="GJ12" s="80">
        <v>0</v>
      </c>
      <c r="GK12" s="80">
        <v>0</v>
      </c>
      <c r="GL12" s="80">
        <v>0</v>
      </c>
      <c r="GM12" s="80">
        <v>0</v>
      </c>
      <c r="GN12" s="80">
        <v>0</v>
      </c>
      <c r="GO12" s="80">
        <v>0</v>
      </c>
      <c r="GP12" s="80">
        <v>0</v>
      </c>
      <c r="GQ12" s="80">
        <v>0</v>
      </c>
      <c r="GR12" s="80">
        <v>0</v>
      </c>
      <c r="GS12" s="80">
        <v>0</v>
      </c>
      <c r="GT12" s="80">
        <v>0</v>
      </c>
      <c r="GU12" s="80">
        <v>0</v>
      </c>
      <c r="GV12" s="80">
        <v>0</v>
      </c>
      <c r="GW12" s="80">
        <v>0</v>
      </c>
      <c r="GX12" s="80">
        <v>0</v>
      </c>
      <c r="GY12" s="80">
        <v>4.451170657883023E-5</v>
      </c>
      <c r="GZ12" s="80">
        <v>0</v>
      </c>
      <c r="HA12" s="80">
        <v>0</v>
      </c>
      <c r="HB12" s="80">
        <v>0</v>
      </c>
      <c r="HC12" s="80">
        <v>0</v>
      </c>
      <c r="HD12" s="80">
        <v>0</v>
      </c>
      <c r="HE12" s="80">
        <v>0</v>
      </c>
      <c r="HF12" s="80">
        <v>2.7842867667531523E-4</v>
      </c>
      <c r="HG12" s="80">
        <v>6.581471025580243E-3</v>
      </c>
      <c r="HH12" s="80">
        <v>0</v>
      </c>
      <c r="HI12" s="80">
        <v>4.0723959950325983E-3</v>
      </c>
      <c r="HJ12" s="80">
        <v>0</v>
      </c>
      <c r="HK12" s="80">
        <v>1.1303096438476275E-2</v>
      </c>
      <c r="HL12" s="80">
        <v>2.1296320822186316E-2</v>
      </c>
      <c r="HM12" s="80">
        <v>1.3402130938819272E-3</v>
      </c>
      <c r="HN12" s="80">
        <v>0</v>
      </c>
      <c r="HO12" s="80">
        <v>0</v>
      </c>
      <c r="HP12" s="80">
        <v>0</v>
      </c>
      <c r="HQ12" s="80">
        <v>0</v>
      </c>
      <c r="HR12" s="80">
        <v>4.4865891021183019E-2</v>
      </c>
      <c r="HS12" s="80">
        <v>0.1669363932204182</v>
      </c>
      <c r="HT12" s="80">
        <v>0</v>
      </c>
      <c r="HU12" s="80">
        <v>2.5477707006369428E-5</v>
      </c>
      <c r="HV12" s="80">
        <v>1.1467541211476228E-2</v>
      </c>
      <c r="HW12" s="80">
        <v>0</v>
      </c>
      <c r="HX12" s="81">
        <v>0</v>
      </c>
      <c r="HY12" s="805">
        <v>3.2761303478173473E-5</v>
      </c>
      <c r="HZ12" s="805">
        <v>4.3596610287910901E-3</v>
      </c>
      <c r="IA12" s="805">
        <v>1.2932924216221131E-4</v>
      </c>
      <c r="IB12" s="805">
        <v>5.4613647327191985E-3</v>
      </c>
      <c r="IC12" s="805">
        <v>3.5893361701257471E-3</v>
      </c>
      <c r="ID12" s="805">
        <v>5.837631847860371E-6</v>
      </c>
      <c r="IE12" s="805">
        <v>1.9545572397160394E-5</v>
      </c>
      <c r="IF12" s="805">
        <v>1.046362119796832</v>
      </c>
      <c r="IG12" s="805">
        <v>2.5201002635372064E-2</v>
      </c>
      <c r="IH12" s="805">
        <v>6.1060371025116605E-2</v>
      </c>
      <c r="II12" s="805">
        <v>0</v>
      </c>
      <c r="IJ12" s="805">
        <v>8.4859346745744295E-5</v>
      </c>
      <c r="IK12" s="805">
        <v>1.8442409933091901E-4</v>
      </c>
      <c r="IL12" s="805">
        <v>6.4056440691414587E-4</v>
      </c>
      <c r="IM12" s="805">
        <v>2.5666365720503501E-5</v>
      </c>
      <c r="IN12" s="805">
        <v>1.422507062072545E-3</v>
      </c>
      <c r="IO12" s="805">
        <v>1.14010185130633E-5</v>
      </c>
      <c r="IP12" s="805">
        <v>8.7526705483487027E-6</v>
      </c>
      <c r="IQ12" s="805">
        <v>0</v>
      </c>
      <c r="IR12" s="805">
        <v>6.0780458748340358E-5</v>
      </c>
      <c r="IS12" s="805">
        <v>0</v>
      </c>
      <c r="IT12" s="805">
        <v>1.4603432192124848E-6</v>
      </c>
      <c r="IU12" s="805">
        <v>0</v>
      </c>
      <c r="IV12" s="805">
        <v>0</v>
      </c>
      <c r="IW12" s="805">
        <v>2.7536053628980555E-3</v>
      </c>
      <c r="IX12" s="805">
        <v>2.2533486987492608E-3</v>
      </c>
      <c r="IY12" s="805">
        <v>1.5087061793094624E-7</v>
      </c>
      <c r="IZ12" s="805">
        <v>8.0862471126246864E-6</v>
      </c>
      <c r="JA12" s="805">
        <v>8.2083849838704901E-6</v>
      </c>
      <c r="JB12" s="805">
        <v>2.4434366996864054E-6</v>
      </c>
      <c r="JC12" s="805">
        <v>1.3683247385609019E-2</v>
      </c>
      <c r="JD12" s="805">
        <v>5.3564938577473079E-6</v>
      </c>
      <c r="JE12" s="805">
        <v>4.4886093236784943E-6</v>
      </c>
      <c r="JF12" s="805">
        <v>4.8392520605588602E-6</v>
      </c>
      <c r="JG12" s="805">
        <v>2.1888149450073919E-4</v>
      </c>
      <c r="JH12" s="805">
        <v>1.2224877650977412E-6</v>
      </c>
      <c r="JI12" s="805">
        <v>7.1801651396692E-7</v>
      </c>
      <c r="JJ12" s="805">
        <v>5.6795200344195905E-6</v>
      </c>
      <c r="JK12" s="805">
        <v>1.1174252090580876E-6</v>
      </c>
      <c r="JL12" s="805">
        <v>3.1736712518831799E-6</v>
      </c>
      <c r="JM12" s="805">
        <v>2.7116278913284214E-6</v>
      </c>
      <c r="JN12" s="805">
        <v>4.4448680163883142E-6</v>
      </c>
      <c r="JO12" s="805">
        <v>2.445323704872112E-6</v>
      </c>
      <c r="JP12" s="805">
        <v>4.094753600253259E-6</v>
      </c>
      <c r="JQ12" s="805">
        <v>5.1334488424777594E-6</v>
      </c>
      <c r="JR12" s="805">
        <v>1.3486811356089228E-5</v>
      </c>
      <c r="JS12" s="805">
        <v>4.6500062897304141E-6</v>
      </c>
      <c r="JT12" s="805">
        <v>7.9493341504810205E-6</v>
      </c>
      <c r="JU12" s="805">
        <v>4.0367479861722696E-6</v>
      </c>
      <c r="JV12" s="805">
        <v>4.230007777792738E-6</v>
      </c>
      <c r="JW12" s="805">
        <v>4.8748699011641555E-6</v>
      </c>
      <c r="JX12" s="805">
        <v>3.4237092220107329E-6</v>
      </c>
      <c r="JY12" s="805">
        <v>5.6635287362381062E-6</v>
      </c>
      <c r="JZ12" s="805">
        <v>3.204462472610215E-6</v>
      </c>
      <c r="KA12" s="805">
        <v>0</v>
      </c>
      <c r="KB12" s="805">
        <v>1.8775274349371263E-6</v>
      </c>
      <c r="KC12" s="805">
        <v>2.1362923732544537E-6</v>
      </c>
      <c r="KD12" s="805">
        <v>3.1738937835690175E-6</v>
      </c>
      <c r="KE12" s="805">
        <v>2.3839598756016185E-6</v>
      </c>
      <c r="KF12" s="805">
        <v>8.2512669166926139E-4</v>
      </c>
      <c r="KG12" s="805">
        <v>2.9171559923093888E-6</v>
      </c>
      <c r="KH12" s="805">
        <v>9.5383077324380756E-6</v>
      </c>
      <c r="KI12" s="805">
        <v>7.4389809697067721E-6</v>
      </c>
      <c r="KJ12" s="805">
        <v>5.3993733771187123E-6</v>
      </c>
      <c r="KK12" s="805">
        <v>5.5321113889727159E-6</v>
      </c>
      <c r="KL12" s="805">
        <v>3.640427201970096E-6</v>
      </c>
      <c r="KM12" s="805">
        <v>2.0110142692836363E-5</v>
      </c>
      <c r="KN12" s="805">
        <v>9.7085357361747178E-6</v>
      </c>
      <c r="KO12" s="805">
        <v>9.9634778047142672E-6</v>
      </c>
      <c r="KP12" s="805">
        <v>4.98575593648484E-6</v>
      </c>
      <c r="KQ12" s="805">
        <v>5.0824541445197112E-6</v>
      </c>
      <c r="KR12" s="805">
        <v>4.2135585979070938E-6</v>
      </c>
      <c r="KS12" s="805">
        <v>2.3638915916947009E-6</v>
      </c>
      <c r="KT12" s="805">
        <v>1.0143430069808075E-6</v>
      </c>
      <c r="KU12" s="805">
        <v>1.4020182833827823E-5</v>
      </c>
      <c r="KV12" s="805">
        <v>3.5770069933292456E-6</v>
      </c>
      <c r="KW12" s="805">
        <v>3.5610997215783882E-6</v>
      </c>
      <c r="KX12" s="805">
        <v>3.2211944253995143E-6</v>
      </c>
      <c r="KY12" s="805">
        <v>3.2965555653387861E-6</v>
      </c>
      <c r="KZ12" s="805">
        <v>1.0291834772067827E-6</v>
      </c>
      <c r="LA12" s="805">
        <v>6.3790176929047646E-6</v>
      </c>
      <c r="LB12" s="805">
        <v>1.6562234306171296E-5</v>
      </c>
      <c r="LC12" s="805">
        <v>3.9966332078879021E-6</v>
      </c>
      <c r="LD12" s="805">
        <v>2.780798157192019E-5</v>
      </c>
      <c r="LE12" s="805">
        <v>1.3039943792423003E-5</v>
      </c>
      <c r="LF12" s="805">
        <v>1.4110303060216388E-5</v>
      </c>
      <c r="LG12" s="805">
        <v>2.9116863322413443E-5</v>
      </c>
      <c r="LH12" s="805">
        <v>2.1491330068738662E-5</v>
      </c>
      <c r="LI12" s="805">
        <v>6.7003207579471307E-5</v>
      </c>
      <c r="LJ12" s="805">
        <v>1.5629525812413171E-3</v>
      </c>
      <c r="LK12" s="805">
        <v>1.7083164014215975E-5</v>
      </c>
      <c r="LL12" s="805">
        <v>1.1762957452270929E-3</v>
      </c>
      <c r="LM12" s="805">
        <v>2.3112086866053021E-5</v>
      </c>
      <c r="LN12" s="805">
        <v>2.6039830737065815E-3</v>
      </c>
      <c r="LO12" s="805">
        <v>4.9636786647576734E-3</v>
      </c>
      <c r="LP12" s="805">
        <v>3.1892955002807904E-4</v>
      </c>
      <c r="LQ12" s="805">
        <v>1.0802653620502617E-5</v>
      </c>
      <c r="LR12" s="805">
        <v>1.7374651335759836E-5</v>
      </c>
      <c r="LS12" s="805">
        <v>3.5376718337214275E-6</v>
      </c>
      <c r="LT12" s="805">
        <v>7.8141722860996866E-6</v>
      </c>
      <c r="LU12" s="805">
        <v>1.0601911738472069E-2</v>
      </c>
      <c r="LV12" s="805">
        <v>3.8042282757575173E-2</v>
      </c>
      <c r="LW12" s="805">
        <v>1.2082142268020227E-5</v>
      </c>
      <c r="LX12" s="805">
        <v>2.3727346152061674E-5</v>
      </c>
      <c r="LY12" s="805">
        <v>2.6296642148290117E-3</v>
      </c>
      <c r="LZ12" s="805">
        <v>4.7892281391161296E-5</v>
      </c>
      <c r="MA12" s="805">
        <v>4.3850529262292415E-5</v>
      </c>
      <c r="MB12" s="812">
        <v>16512</v>
      </c>
      <c r="MC12" s="835">
        <f>'生産者価格評価表（107部門）（山形県２）'!DU11*100</f>
        <v>28366200</v>
      </c>
      <c r="MD12" s="78">
        <f t="shared" si="4"/>
        <v>5.8210123315777229E-4</v>
      </c>
      <c r="ME12" s="809">
        <v>16512</v>
      </c>
      <c r="MF12" s="135">
        <v>283662</v>
      </c>
      <c r="MG12" s="78">
        <f t="shared" si="5"/>
        <v>5.8210123315777229E-4</v>
      </c>
      <c r="MH12" s="81"/>
      <c r="MI12" s="226">
        <v>0.37588794867304265</v>
      </c>
      <c r="MJ12" s="169">
        <v>0.39446835471269331</v>
      </c>
      <c r="MK12" s="169">
        <v>0</v>
      </c>
      <c r="ML12" s="169">
        <v>0</v>
      </c>
      <c r="MM12" s="169">
        <v>0</v>
      </c>
      <c r="MN12" s="169">
        <v>0</v>
      </c>
      <c r="MO12" s="169">
        <v>-0.13376340410988166</v>
      </c>
      <c r="MP12" s="228">
        <v>0.19428215223482989</v>
      </c>
      <c r="MQ12" s="228">
        <v>0.32972384823200612</v>
      </c>
      <c r="MS12" s="174">
        <v>2.8438353610059194E-2</v>
      </c>
      <c r="MT12" s="170">
        <v>2.6196380081423988E-4</v>
      </c>
      <c r="MU12" s="170">
        <v>2.2131362597948331E-2</v>
      </c>
      <c r="MV12" s="170">
        <v>1.8034159886437534E-4</v>
      </c>
      <c r="MW12" s="170">
        <v>2.5019861241483931E-4</v>
      </c>
      <c r="MX12" s="170">
        <v>1.0557759376473606E-4</v>
      </c>
      <c r="MY12" s="170">
        <v>1.7558143068438796E-3</v>
      </c>
      <c r="MZ12" s="171">
        <v>3.7530950994087908E-3</v>
      </c>
    </row>
    <row r="13" spans="1:364">
      <c r="A13" s="41" t="s">
        <v>80</v>
      </c>
      <c r="B13" s="12" t="s">
        <v>7</v>
      </c>
      <c r="C13" s="590">
        <f>IFERROR(1-('生産者価格評価表（107部門）（山形県２）'!DS12/'生産者価格評価表（107部門）（山形県２）'!DO12*-1),0)</f>
        <v>0.1924404666773214</v>
      </c>
      <c r="D13" s="590">
        <v>0.56224835346505608</v>
      </c>
      <c r="E13" s="79">
        <v>0.43775164653494386</v>
      </c>
      <c r="F13" s="79">
        <v>0.21240967389275525</v>
      </c>
      <c r="G13" s="240">
        <f>'生産者価格評価表（107部門）（山形県２）'!DH12/'生産者価格評価表（107部門）（山形県２）'!DH$111</f>
        <v>1.8008643335310565E-2</v>
      </c>
      <c r="H13" s="311">
        <f>'生産者価格評価表（107部門）（山形県２）'!DH12</f>
        <v>42504</v>
      </c>
      <c r="I13" s="311">
        <f t="shared" si="1"/>
        <v>42504</v>
      </c>
      <c r="J13" s="313">
        <f t="shared" si="2"/>
        <v>2.3026527855955263E-2</v>
      </c>
      <c r="K13" s="590">
        <f>1-('生産者価格評価表（107部門） (山形県)'!DS12/'生産者価格評価表（107部門） (山形県)'!DO12*-1)</f>
        <v>0.1924404666773214</v>
      </c>
      <c r="L13" s="590">
        <v>0.56224835346505608</v>
      </c>
      <c r="M13" s="79">
        <v>0.43775164653494386</v>
      </c>
      <c r="N13" s="79">
        <v>0.21240967389275525</v>
      </c>
      <c r="O13" s="240">
        <f>'生産者価格評価表（107部門） (山形県)'!DH12/'生産者価格評価表（107部門） (山形県)'!DH$111</f>
        <v>1.8008643335310565E-2</v>
      </c>
      <c r="P13" s="816">
        <f>'生産者価格評価表（107部門） (山形県)'!DH12</f>
        <v>42504</v>
      </c>
      <c r="Q13" s="311">
        <f t="shared" si="6"/>
        <v>42504</v>
      </c>
      <c r="R13" s="313">
        <f t="shared" si="0"/>
        <v>2.3026527855955263E-2</v>
      </c>
      <c r="S13" s="823">
        <f>'生産者価格評価表（107部門）（山形県２）'!C12/'生産者価格評価表（107部門）（山形県２）'!C$120</f>
        <v>0</v>
      </c>
      <c r="T13" s="234">
        <f>'生産者価格評価表（107部門）（山形県２）'!D12/'生産者価格評価表（107部門）（山形県２）'!D$120</f>
        <v>2.622857006604831E-4</v>
      </c>
      <c r="U13" s="234">
        <f>'生産者価格評価表（107部門）（山形県２）'!E12/'生産者価格評価表（107部門）（山形県２）'!E$120</f>
        <v>0</v>
      </c>
      <c r="V13" s="234">
        <f>'生産者価格評価表（107部門）（山形県２）'!F12/'生産者価格評価表（107部門）（山形県２）'!F$120</f>
        <v>0</v>
      </c>
      <c r="W13" s="234">
        <f>'生産者価格評価表（107部門）（山形県２）'!G12/'生産者価格評価表（107部門）（山形県２）'!G$120</f>
        <v>1.8057285180572851E-2</v>
      </c>
      <c r="X13" s="234">
        <f>'生産者価格評価表（107部門）（山形県２）'!H12/'生産者価格評価表（107部門）（山形県２）'!H$120</f>
        <v>0</v>
      </c>
      <c r="Y13" s="234">
        <f>'生産者価格評価表（107部門）（山形県２）'!I12/'生産者価格評価表（107部門）（山形県２）'!I$120</f>
        <v>0</v>
      </c>
      <c r="Z13" s="234">
        <f>'生産者価格評価表（107部門）（山形県２）'!J12/'生産者価格評価表（107部門）（山形県２）'!J$120</f>
        <v>1.7415092610219205E-3</v>
      </c>
      <c r="AA13" s="234">
        <f>'生産者価格評価表（107部門）（山形県２）'!K12/'生産者価格評価表（107部門）（山形県２）'!K$120</f>
        <v>6.5914726821854258E-2</v>
      </c>
      <c r="AB13" s="234">
        <f>'生産者価格評価表（107部門）（山形県２）'!L12/'生産者価格評価表（107部門）（山形県２）'!L$120</f>
        <v>0</v>
      </c>
      <c r="AC13" s="234" t="e">
        <f>'生産者価格評価表（107部門）（山形県２）'!M12/'生産者価格評価表（107部門）（山形県２）'!M$120</f>
        <v>#DIV/0!</v>
      </c>
      <c r="AD13" s="234">
        <f>'生産者価格評価表（107部門）（山形県２）'!N12/'生産者価格評価表（107部門）（山形県２）'!N$120</f>
        <v>0</v>
      </c>
      <c r="AE13" s="234">
        <f>'生産者価格評価表（107部門）（山形県２）'!O12/'生産者価格評価表（107部門）（山形県２）'!O$120</f>
        <v>0</v>
      </c>
      <c r="AF13" s="234">
        <f>'生産者価格評価表（107部門）（山形県２）'!P12/'生産者価格評価表（107部門）（山形県２）'!P$120</f>
        <v>0</v>
      </c>
      <c r="AG13" s="234">
        <f>'生産者価格評価表（107部門）（山形県２）'!Q12/'生産者価格評価表（107部門）（山形県２）'!Q$120</f>
        <v>0</v>
      </c>
      <c r="AH13" s="234">
        <f>'生産者価格評価表（107部門）（山形県２）'!R12/'生産者価格評価表（107部門）（山形県２）'!R$120</f>
        <v>0</v>
      </c>
      <c r="AI13" s="234">
        <f>'生産者価格評価表（107部門）（山形県２）'!S12/'生産者価格評価表（107部門）（山形県２）'!S$120</f>
        <v>0</v>
      </c>
      <c r="AJ13" s="234">
        <f>'生産者価格評価表（107部門）（山形県２）'!T12/'生産者価格評価表（107部門）（山形県２）'!T$120</f>
        <v>0</v>
      </c>
      <c r="AK13" s="234" t="e">
        <f>'生産者価格評価表（107部門）（山形県２）'!U12/'生産者価格評価表（107部門）（山形県２）'!U$120</f>
        <v>#DIV/0!</v>
      </c>
      <c r="AL13" s="234">
        <f>'生産者価格評価表（107部門）（山形県２）'!V12/'生産者価格評価表（107部門）（山形県２）'!V$120</f>
        <v>0</v>
      </c>
      <c r="AM13" s="234" t="e">
        <f>'生産者価格評価表（107部門）（山形県２）'!W12/'生産者価格評価表（107部門）（山形県２）'!W$120</f>
        <v>#DIV/0!</v>
      </c>
      <c r="AN13" s="234">
        <f>'生産者価格評価表（107部門）（山形県２）'!X12/'生産者価格評価表（107部門）（山形県２）'!X$120</f>
        <v>0</v>
      </c>
      <c r="AO13" s="234" t="e">
        <f>'生産者価格評価表（107部門）（山形県２）'!Y12/'生産者価格評価表（107部門）（山形県２）'!Y$120</f>
        <v>#DIV/0!</v>
      </c>
      <c r="AP13" s="234" t="e">
        <f>'生産者価格評価表（107部門）（山形県２）'!Z12/'生産者価格評価表（107部門）（山形県２）'!Z$120</f>
        <v>#DIV/0!</v>
      </c>
      <c r="AQ13" s="234">
        <f>'生産者価格評価表（107部門）（山形県２）'!AA12/'生産者価格評価表（107部門）（山形県２）'!AA$120</f>
        <v>6.2664796363513662E-5</v>
      </c>
      <c r="AR13" s="234">
        <f>'生産者価格評価表（107部門）（山形県２）'!AB12/'生産者価格評価表（107部門）（山形県２）'!AB$120</f>
        <v>0</v>
      </c>
      <c r="AS13" s="234">
        <f>'生産者価格評価表（107部門）（山形県２）'!AC12/'生産者価格評価表（107部門）（山形県２）'!AC$120</f>
        <v>0</v>
      </c>
      <c r="AT13" s="234">
        <f>'生産者価格評価表（107部門）（山形県２）'!AD12/'生産者価格評価表（107部門）（山形県２）'!AD$120</f>
        <v>0</v>
      </c>
      <c r="AU13" s="234">
        <f>'生産者価格評価表（107部門）（山形県２）'!AE12/'生産者価格評価表（107部門）（山形県２）'!AE$120</f>
        <v>0</v>
      </c>
      <c r="AV13" s="234">
        <f>'生産者価格評価表（107部門）（山形県２）'!AF12/'生産者価格評価表（107部門）（山形県２）'!AF$120</f>
        <v>0</v>
      </c>
      <c r="AW13" s="234">
        <f>'生産者価格評価表（107部門）（山形県２）'!AG12/'生産者価格評価表（107部門）（山形県２）'!AG$120</f>
        <v>0</v>
      </c>
      <c r="AX13" s="234">
        <f>'生産者価格評価表（107部門）（山形県２）'!AH12/'生産者価格評価表（107部門）（山形県２）'!AH$120</f>
        <v>0</v>
      </c>
      <c r="AY13" s="234">
        <f>'生産者価格評価表（107部門）（山形県２）'!AI12/'生産者価格評価表（107部門）（山形県２）'!AI$120</f>
        <v>0</v>
      </c>
      <c r="AZ13" s="234">
        <f>'生産者価格評価表（107部門）（山形県２）'!AJ12/'生産者価格評価表（107部門）（山形県２）'!AJ$120</f>
        <v>0</v>
      </c>
      <c r="BA13" s="234">
        <f>'生産者価格評価表（107部門）（山形県２）'!AK12/'生産者価格評価表（107部門）（山形県２）'!AK$120</f>
        <v>0</v>
      </c>
      <c r="BB13" s="234">
        <f>'生産者価格評価表（107部門）（山形県２）'!AL12/'生産者価格評価表（107部門）（山形県２）'!AL$120</f>
        <v>0</v>
      </c>
      <c r="BC13" s="234">
        <f>'生産者価格評価表（107部門）（山形県２）'!AM12/'生産者価格評価表（107部門）（山形県２）'!AM$120</f>
        <v>0</v>
      </c>
      <c r="BD13" s="234">
        <f>'生産者価格評価表（107部門）（山形県２）'!AN12/'生産者価格評価表（107部門）（山形県２）'!AN$120</f>
        <v>0</v>
      </c>
      <c r="BE13" s="234">
        <f>'生産者価格評価表（107部門）（山形県２）'!AO12/'生産者価格評価表（107部門）（山形県２）'!AO$120</f>
        <v>0</v>
      </c>
      <c r="BF13" s="234">
        <f>'生産者価格評価表（107部門）（山形県２）'!AP12/'生産者価格評価表（107部門）（山形県２）'!AP$120</f>
        <v>0</v>
      </c>
      <c r="BG13" s="234">
        <f>'生産者価格評価表（107部門）（山形県２）'!AQ12/'生産者価格評価表（107部門）（山形県２）'!AQ$120</f>
        <v>0</v>
      </c>
      <c r="BH13" s="234">
        <f>'生産者価格評価表（107部門）（山形県２）'!AR12/'生産者価格評価表（107部門）（山形県２）'!AR$120</f>
        <v>0</v>
      </c>
      <c r="BI13" s="234">
        <f>'生産者価格評価表（107部門）（山形県２）'!AS12/'生産者価格評価表（107部門）（山形県２）'!AS$120</f>
        <v>0</v>
      </c>
      <c r="BJ13" s="234">
        <f>'生産者価格評価表（107部門）（山形県２）'!AT12/'生産者価格評価表（107部門）（山形県２）'!AT$120</f>
        <v>0</v>
      </c>
      <c r="BK13" s="234">
        <f>'生産者価格評価表（107部門）（山形県２）'!AU12/'生産者価格評価表（107部門）（山形県２）'!AU$120</f>
        <v>0</v>
      </c>
      <c r="BL13" s="234">
        <f>'生産者価格評価表（107部門）（山形県２）'!AV12/'生産者価格評価表（107部門）（山形県２）'!AV$120</f>
        <v>0</v>
      </c>
      <c r="BM13" s="234">
        <f>'生産者価格評価表（107部門）（山形県２）'!AW12/'生産者価格評価表（107部門）（山形県２）'!AW$120</f>
        <v>0</v>
      </c>
      <c r="BN13" s="234">
        <f>'生産者価格評価表（107部門）（山形県２）'!AX12/'生産者価格評価表（107部門）（山形県２）'!AX$120</f>
        <v>0</v>
      </c>
      <c r="BO13" s="234">
        <f>'生産者価格評価表（107部門）（山形県２）'!AY12/'生産者価格評価表（107部門）（山形県２）'!AY$120</f>
        <v>0</v>
      </c>
      <c r="BP13" s="234">
        <f>'生産者価格評価表（107部門）（山形県２）'!AZ12/'生産者価格評価表（107部門）（山形県２）'!AZ$120</f>
        <v>0</v>
      </c>
      <c r="BQ13" s="234">
        <f>'生産者価格評価表（107部門）（山形県２）'!BA12/'生産者価格評価表（107部門）（山形県２）'!BA$120</f>
        <v>0</v>
      </c>
      <c r="BR13" s="234">
        <f>'生産者価格評価表（107部門）（山形県２）'!BB12/'生産者価格評価表（107部門）（山形県２）'!BB$120</f>
        <v>0</v>
      </c>
      <c r="BS13" s="234">
        <f>'生産者価格評価表（107部門）（山形県２）'!BC12/'生産者価格評価表（107部門）（山形県２）'!BC$120</f>
        <v>0</v>
      </c>
      <c r="BT13" s="234">
        <f>'生産者価格評価表（107部門）（山形県２）'!BD12/'生産者価格評価表（107部門）（山形県２）'!BD$120</f>
        <v>0</v>
      </c>
      <c r="BU13" s="234" t="e">
        <f>'生産者価格評価表（107部門）（山形県２）'!BE12/'生産者価格評価表（107部門）（山形県２）'!BE$120</f>
        <v>#DIV/0!</v>
      </c>
      <c r="BV13" s="234">
        <f>'生産者価格評価表（107部門）（山形県２）'!BF12/'生産者価格評価表（107部門）（山形県２）'!BF$120</f>
        <v>0</v>
      </c>
      <c r="BW13" s="234">
        <f>'生産者価格評価表（107部門）（山形県２）'!BG12/'生産者価格評価表（107部門）（山形県２）'!BG$120</f>
        <v>0</v>
      </c>
      <c r="BX13" s="234">
        <f>'生産者価格評価表（107部門）（山形県２）'!BH12/'生産者価格評価表（107部門）（山形県２）'!BH$120</f>
        <v>0</v>
      </c>
      <c r="BY13" s="234">
        <f>'生産者価格評価表（107部門）（山形県２）'!BI12/'生産者価格評価表（107部門）（山形県２）'!BI$120</f>
        <v>0</v>
      </c>
      <c r="BZ13" s="234">
        <f>'生産者価格評価表（107部門）（山形県２）'!BJ12/'生産者価格評価表（107部門）（山形県２）'!BJ$120</f>
        <v>0</v>
      </c>
      <c r="CA13" s="234">
        <f>'生産者価格評価表（107部門）（山形県２）'!BK12/'生産者価格評価表（107部門）（山形県２）'!BK$120</f>
        <v>0</v>
      </c>
      <c r="CB13" s="234">
        <f>'生産者価格評価表（107部門）（山形県２）'!BL12/'生産者価格評価表（107部門）（山形県２）'!BL$120</f>
        <v>0</v>
      </c>
      <c r="CC13" s="234">
        <f>'生産者価格評価表（107部門）（山形県２）'!BM12/'生産者価格評価表（107部門）（山形県２）'!BM$120</f>
        <v>0</v>
      </c>
      <c r="CD13" s="234">
        <f>'生産者価格評価表（107部門）（山形県２）'!BN12/'生産者価格評価表（107部門）（山形県２）'!BN$120</f>
        <v>0</v>
      </c>
      <c r="CE13" s="234">
        <f>'生産者価格評価表（107部門）（山形県２）'!BO12/'生産者価格評価表（107部門）（山形県２）'!BO$120</f>
        <v>0</v>
      </c>
      <c r="CF13" s="234">
        <f>'生産者価格評価表（107部門）（山形県２）'!BP12/'生産者価格評価表（107部門）（山形県２）'!BP$120</f>
        <v>0</v>
      </c>
      <c r="CG13" s="234">
        <f>'生産者価格評価表（107部門）（山形県２）'!BQ12/'生産者価格評価表（107部門）（山形県２）'!BQ$120</f>
        <v>0</v>
      </c>
      <c r="CH13" s="234">
        <f>'生産者価格評価表（107部門）（山形県２）'!BR12/'生産者価格評価表（107部門）（山形県２）'!BR$120</f>
        <v>0</v>
      </c>
      <c r="CI13" s="234">
        <f>'生産者価格評価表（107部門）（山形県２）'!BS12/'生産者価格評価表（107部門）（山形県２）'!BS$120</f>
        <v>0</v>
      </c>
      <c r="CJ13" s="234">
        <f>'生産者価格評価表（107部門）（山形県２）'!BT12/'生産者価格評価表（107部門）（山形県２）'!BT$120</f>
        <v>7.9091950830557456E-5</v>
      </c>
      <c r="CK13" s="234">
        <f>'生産者価格評価表（107部門）（山形県２）'!BU12/'生産者価格評価表（107部門）（山形県２）'!BU$120</f>
        <v>0</v>
      </c>
      <c r="CL13" s="234">
        <f>'生産者価格評価表（107部門）（山形県２）'!BV12/'生産者価格評価表（107部門）（山形県２）'!BV$120</f>
        <v>0</v>
      </c>
      <c r="CM13" s="234">
        <f>'生産者価格評価表（107部門）（山形県２）'!BW12/'生産者価格評価表（107部門）（山形県２）'!BW$120</f>
        <v>0</v>
      </c>
      <c r="CN13" s="234">
        <f>'生産者価格評価表（107部門）（山形県２）'!BX12/'生産者価格評価表（107部門）（山形県２）'!BX$120</f>
        <v>0</v>
      </c>
      <c r="CO13" s="234">
        <f>'生産者価格評価表（107部門）（山形県２）'!BY12/'生産者価格評価表（107部門）（山形県２）'!BY$120</f>
        <v>0</v>
      </c>
      <c r="CP13" s="234">
        <f>'生産者価格評価表（107部門）（山形県２）'!BZ12/'生産者価格評価表（107部門）（山形県２）'!BZ$120</f>
        <v>0</v>
      </c>
      <c r="CQ13" s="234">
        <f>'生産者価格評価表（107部門）（山形県２）'!CA12/'生産者価格評価表（107部門）（山形県２）'!CA$120</f>
        <v>0</v>
      </c>
      <c r="CR13" s="234">
        <f>'生産者価格評価表（107部門）（山形県２）'!CB12/'生産者価格評価表（107部門）（山形県２）'!CB$120</f>
        <v>0</v>
      </c>
      <c r="CS13" s="234">
        <f>'生産者価格評価表（107部門）（山形県２）'!CC12/'生産者価格評価表（107部門）（山形県２）'!CC$120</f>
        <v>0</v>
      </c>
      <c r="CT13" s="234">
        <f>'生産者価格評価表（107部門）（山形県２）'!CD12/'生産者価格評価表（107部門）（山形県２）'!CD$120</f>
        <v>0</v>
      </c>
      <c r="CU13" s="234">
        <f>'生産者価格評価表（107部門）（山形県２）'!CE12/'生産者価格評価表（107部門）（山形県２）'!CE$120</f>
        <v>0</v>
      </c>
      <c r="CV13" s="234">
        <f>'生産者価格評価表（107部門）（山形県２）'!CF12/'生産者価格評価表（107部門）（山形県２）'!CF$120</f>
        <v>1.7804682631532092E-4</v>
      </c>
      <c r="CW13" s="234">
        <f>'生産者価格評価表（107部門）（山形県２）'!CG12/'生産者価格評価表（107部門）（山形県２）'!CG$120</f>
        <v>0</v>
      </c>
      <c r="CX13" s="234">
        <f>'生産者価格評価表（107部門）（山形県２）'!CH12/'生産者価格評価表（107部門）（山形県２）'!CH$120</f>
        <v>0</v>
      </c>
      <c r="CY13" s="234">
        <f>'生産者価格評価表（107部門）（山形県２）'!CI12/'生産者価格評価表（107部門）（山形県２）'!CI$120</f>
        <v>0</v>
      </c>
      <c r="CZ13" s="234">
        <f>'生産者価格評価表（107部門）（山形県２）'!CJ12/'生産者価格評価表（107部門）（山形県２）'!CJ$120</f>
        <v>0</v>
      </c>
      <c r="DA13" s="234">
        <f>'生産者価格評価表（107部門）（山形県２）'!CK12/'生産者価格評価表（107部門）（山形県２）'!CK$120</f>
        <v>0</v>
      </c>
      <c r="DB13" s="234">
        <f>'生産者価格評価表（107部門）（山形県２）'!CL12/'生産者価格評価表（107部門）（山形県２）'!CL$120</f>
        <v>0</v>
      </c>
      <c r="DC13" s="234">
        <f>'生産者価格評価表（107部門）（山形県２）'!CM12/'生産者価格評価表（107部門）（山形県２）'!CM$120</f>
        <v>2.2175735310423336E-5</v>
      </c>
      <c r="DD13" s="234">
        <f>'生産者価格評価表（107部門）（山形県２）'!CN12/'生産者価格評価表（107部門）（山形県２）'!CN$120</f>
        <v>9.9131521668857617E-5</v>
      </c>
      <c r="DE13" s="234">
        <f>'生産者価格評価表（107部門）（山形県２）'!CO12/'生産者価格評価表（107部門）（山形県２）'!CO$120</f>
        <v>0</v>
      </c>
      <c r="DF13" s="234">
        <f>'生産者価格評価表（107部門）（山形県２）'!CP12/'生産者価格評価表（107部門）（山形県２）'!CP$120</f>
        <v>4.9965072958708479E-4</v>
      </c>
      <c r="DG13" s="234">
        <f>'生産者価格評価表（107部門）（山形県２）'!CQ12/'生産者価格評価表（107部門）（山形県２）'!CQ$120</f>
        <v>0</v>
      </c>
      <c r="DH13" s="234">
        <f>'生産者価格評価表（107部門）（山形県２）'!CR12/'生産者価格評価表（107部門）（山形県２）'!CR$120</f>
        <v>1.2484870433730117E-3</v>
      </c>
      <c r="DI13" s="234">
        <f>'生産者価格評価表（107部門）（山形県２）'!CS12/'生産者価格評価表（107部門）（山形県２）'!CS$120</f>
        <v>2.3750871895390213E-3</v>
      </c>
      <c r="DJ13" s="234">
        <f>'生産者価格評価表（107部門）（山形県２）'!CT12/'生産者価格評価表（107部門）（山形県２）'!CT$120</f>
        <v>0</v>
      </c>
      <c r="DK13" s="234">
        <f>'生産者価格評価表（107部門）（山形県２）'!CU12/'生産者価格評価表（107部門）（山形県２）'!CU$120</f>
        <v>0</v>
      </c>
      <c r="DL13" s="234">
        <f>'生産者価格評価表（107部門）（山形県２）'!CV12/'生産者価格評価表（107部門）（山形県２）'!CV$120</f>
        <v>0</v>
      </c>
      <c r="DM13" s="234">
        <f>'生産者価格評価表（107部門）（山形県２）'!CW12/'生産者価格評価表（107部門）（山形県２）'!CW$120</f>
        <v>0</v>
      </c>
      <c r="DN13" s="234">
        <f>'生産者価格評価表（107部門）（山形県２）'!CX12/'生産者価格評価表（107部門）（山形県２）'!CX$120</f>
        <v>6.1552097695489461E-6</v>
      </c>
      <c r="DO13" s="234">
        <f>'生産者価格評価表（107部門）（山形県２）'!CY12/'生産者価格評価表（107部門）（山形県２）'!CY$120</f>
        <v>2.1671710241903654E-2</v>
      </c>
      <c r="DP13" s="234">
        <f>'生産者価格評価表（107部門）（山形県２）'!CZ12/'生産者価格評価表（107部門）（山形県２）'!CZ$120</f>
        <v>7.5005404268495737E-2</v>
      </c>
      <c r="DQ13" s="234">
        <f>'生産者価格評価表（107部門）（山形県２）'!DA12/'生産者価格評価表（107部門）（山形県２）'!DA$120</f>
        <v>0</v>
      </c>
      <c r="DR13" s="234">
        <f>'生産者価格評価表（107部門）（山形県２）'!DB12/'生産者価格評価表（107部門）（山形県２）'!DB$120</f>
        <v>0</v>
      </c>
      <c r="DS13" s="234">
        <f>'生産者価格評価表（107部門）（山形県２）'!DC12/'生産者価格評価表（107部門）（山形県２）'!DC$120</f>
        <v>2.9103229589731339E-3</v>
      </c>
      <c r="DT13" s="234">
        <f>'生産者価格評価表（107部門）（山形県２）'!DD12/'生産者価格評価表（107部門）（山形県２）'!DD$120</f>
        <v>0</v>
      </c>
      <c r="DU13" s="234">
        <f>'生産者価格評価表（107部門）（山形県２）'!DE12/'生産者価格評価表（107部門）（山形県２）'!DE$120</f>
        <v>2.9939249484056624E-3</v>
      </c>
      <c r="DV13" s="82">
        <v>0</v>
      </c>
      <c r="DW13" s="80">
        <v>2.622857006604831E-4</v>
      </c>
      <c r="DX13" s="80">
        <v>0</v>
      </c>
      <c r="DY13" s="80">
        <v>0</v>
      </c>
      <c r="DZ13" s="80">
        <v>1.8057285180572851E-2</v>
      </c>
      <c r="EA13" s="80">
        <v>0</v>
      </c>
      <c r="EB13" s="80">
        <v>0</v>
      </c>
      <c r="EC13" s="80">
        <v>1.7415092610219205E-3</v>
      </c>
      <c r="ED13" s="80">
        <v>6.5914726821854258E-2</v>
      </c>
      <c r="EE13" s="80">
        <v>0</v>
      </c>
      <c r="EF13" s="80">
        <v>0</v>
      </c>
      <c r="EG13" s="80">
        <v>0</v>
      </c>
      <c r="EH13" s="80">
        <v>0</v>
      </c>
      <c r="EI13" s="80">
        <v>0</v>
      </c>
      <c r="EJ13" s="80">
        <v>0</v>
      </c>
      <c r="EK13" s="80">
        <v>0</v>
      </c>
      <c r="EL13" s="80">
        <v>0</v>
      </c>
      <c r="EM13" s="80">
        <v>0</v>
      </c>
      <c r="EN13" s="80">
        <v>0</v>
      </c>
      <c r="EO13" s="80">
        <v>0</v>
      </c>
      <c r="EP13" s="80">
        <v>0</v>
      </c>
      <c r="EQ13" s="80">
        <v>0</v>
      </c>
      <c r="ER13" s="80">
        <v>0</v>
      </c>
      <c r="ES13" s="80">
        <v>0</v>
      </c>
      <c r="ET13" s="80">
        <v>6.2664796363513662E-5</v>
      </c>
      <c r="EU13" s="80">
        <v>0</v>
      </c>
      <c r="EV13" s="80">
        <v>0</v>
      </c>
      <c r="EW13" s="80">
        <v>0</v>
      </c>
      <c r="EX13" s="80">
        <v>0</v>
      </c>
      <c r="EY13" s="80">
        <v>0</v>
      </c>
      <c r="EZ13" s="80">
        <v>0</v>
      </c>
      <c r="FA13" s="80">
        <v>0</v>
      </c>
      <c r="FB13" s="80">
        <v>0</v>
      </c>
      <c r="FC13" s="80">
        <v>0</v>
      </c>
      <c r="FD13" s="80">
        <v>0</v>
      </c>
      <c r="FE13" s="80">
        <v>0</v>
      </c>
      <c r="FF13" s="80">
        <v>0</v>
      </c>
      <c r="FG13" s="80">
        <v>0</v>
      </c>
      <c r="FH13" s="80">
        <v>0</v>
      </c>
      <c r="FI13" s="80">
        <v>0</v>
      </c>
      <c r="FJ13" s="80">
        <v>0</v>
      </c>
      <c r="FK13" s="80">
        <v>0</v>
      </c>
      <c r="FL13" s="80">
        <v>0</v>
      </c>
      <c r="FM13" s="80">
        <v>0</v>
      </c>
      <c r="FN13" s="80">
        <v>0</v>
      </c>
      <c r="FO13" s="80">
        <v>0</v>
      </c>
      <c r="FP13" s="80">
        <v>0</v>
      </c>
      <c r="FQ13" s="80">
        <v>0</v>
      </c>
      <c r="FR13" s="80">
        <v>0</v>
      </c>
      <c r="FS13" s="80">
        <v>0</v>
      </c>
      <c r="FT13" s="80">
        <v>0</v>
      </c>
      <c r="FU13" s="80">
        <v>0</v>
      </c>
      <c r="FV13" s="80">
        <v>0</v>
      </c>
      <c r="FW13" s="80">
        <v>0</v>
      </c>
      <c r="FX13" s="80">
        <v>0</v>
      </c>
      <c r="FY13" s="80">
        <v>0</v>
      </c>
      <c r="FZ13" s="80">
        <v>0</v>
      </c>
      <c r="GA13" s="80">
        <v>0</v>
      </c>
      <c r="GB13" s="80">
        <v>0</v>
      </c>
      <c r="GC13" s="80">
        <v>0</v>
      </c>
      <c r="GD13" s="80">
        <v>0</v>
      </c>
      <c r="GE13" s="80">
        <v>0</v>
      </c>
      <c r="GF13" s="80">
        <v>0</v>
      </c>
      <c r="GG13" s="80">
        <v>0</v>
      </c>
      <c r="GH13" s="80">
        <v>0</v>
      </c>
      <c r="GI13" s="80">
        <v>0</v>
      </c>
      <c r="GJ13" s="80">
        <v>0</v>
      </c>
      <c r="GK13" s="80">
        <v>0</v>
      </c>
      <c r="GL13" s="80">
        <v>0</v>
      </c>
      <c r="GM13" s="80">
        <v>7.9091950830557456E-5</v>
      </c>
      <c r="GN13" s="80">
        <v>0</v>
      </c>
      <c r="GO13" s="80">
        <v>0</v>
      </c>
      <c r="GP13" s="80">
        <v>0</v>
      </c>
      <c r="GQ13" s="80">
        <v>0</v>
      </c>
      <c r="GR13" s="80">
        <v>0</v>
      </c>
      <c r="GS13" s="80">
        <v>0</v>
      </c>
      <c r="GT13" s="80">
        <v>0</v>
      </c>
      <c r="GU13" s="80">
        <v>0</v>
      </c>
      <c r="GV13" s="80">
        <v>0</v>
      </c>
      <c r="GW13" s="80">
        <v>0</v>
      </c>
      <c r="GX13" s="80">
        <v>0</v>
      </c>
      <c r="GY13" s="80">
        <v>1.7804682631532092E-4</v>
      </c>
      <c r="GZ13" s="80">
        <v>0</v>
      </c>
      <c r="HA13" s="80">
        <v>0</v>
      </c>
      <c r="HB13" s="80">
        <v>0</v>
      </c>
      <c r="HC13" s="80">
        <v>0</v>
      </c>
      <c r="HD13" s="80">
        <v>0</v>
      </c>
      <c r="HE13" s="80">
        <v>0</v>
      </c>
      <c r="HF13" s="80">
        <v>2.2175735310423336E-5</v>
      </c>
      <c r="HG13" s="80">
        <v>9.9131521668857617E-5</v>
      </c>
      <c r="HH13" s="80">
        <v>0</v>
      </c>
      <c r="HI13" s="80">
        <v>4.9965072958708479E-4</v>
      </c>
      <c r="HJ13" s="80">
        <v>0</v>
      </c>
      <c r="HK13" s="80">
        <v>1.2484870433730117E-3</v>
      </c>
      <c r="HL13" s="80">
        <v>2.3750871895390213E-3</v>
      </c>
      <c r="HM13" s="80">
        <v>0</v>
      </c>
      <c r="HN13" s="80">
        <v>0</v>
      </c>
      <c r="HO13" s="80">
        <v>0</v>
      </c>
      <c r="HP13" s="80">
        <v>0</v>
      </c>
      <c r="HQ13" s="80">
        <v>6.1552097695489461E-6</v>
      </c>
      <c r="HR13" s="80">
        <v>2.1671710241903654E-2</v>
      </c>
      <c r="HS13" s="80">
        <v>7.5005404268495737E-2</v>
      </c>
      <c r="HT13" s="80">
        <v>0</v>
      </c>
      <c r="HU13" s="80">
        <v>0</v>
      </c>
      <c r="HV13" s="80">
        <v>2.9103229589731339E-3</v>
      </c>
      <c r="HW13" s="80">
        <v>0</v>
      </c>
      <c r="HX13" s="81">
        <v>2.9939249484056624E-3</v>
      </c>
      <c r="HY13" s="805">
        <v>5.6816501732776385E-6</v>
      </c>
      <c r="HZ13" s="805">
        <v>6.0241312919975632E-5</v>
      </c>
      <c r="IA13" s="805">
        <v>3.2506233332260541E-6</v>
      </c>
      <c r="IB13" s="805">
        <v>4.4782114319329545E-6</v>
      </c>
      <c r="IC13" s="805">
        <v>3.5861073534094808E-3</v>
      </c>
      <c r="ID13" s="805">
        <v>8.1193725973570169E-6</v>
      </c>
      <c r="IE13" s="805">
        <v>1.0057262000174996E-5</v>
      </c>
      <c r="IF13" s="805">
        <v>3.7884722523631238E-4</v>
      </c>
      <c r="IG13" s="805">
        <v>1.0128591762177399</v>
      </c>
      <c r="IH13" s="805">
        <v>3.0132218910922323E-5</v>
      </c>
      <c r="II13" s="805">
        <v>0</v>
      </c>
      <c r="IJ13" s="805">
        <v>2.453850886205543E-6</v>
      </c>
      <c r="IK13" s="805">
        <v>3.3621888254162051E-6</v>
      </c>
      <c r="IL13" s="805">
        <v>3.6846368326343536E-6</v>
      </c>
      <c r="IM13" s="805">
        <v>2.8944856271988512E-6</v>
      </c>
      <c r="IN13" s="805">
        <v>3.6651126949650657E-6</v>
      </c>
      <c r="IO13" s="805">
        <v>2.7708581526948443E-6</v>
      </c>
      <c r="IP13" s="805">
        <v>2.3215454098635056E-6</v>
      </c>
      <c r="IQ13" s="805">
        <v>0</v>
      </c>
      <c r="IR13" s="805">
        <v>2.2264173001391955E-6</v>
      </c>
      <c r="IS13" s="805">
        <v>0</v>
      </c>
      <c r="IT13" s="805">
        <v>4.7980344890322105E-7</v>
      </c>
      <c r="IU13" s="805">
        <v>0</v>
      </c>
      <c r="IV13" s="805">
        <v>0</v>
      </c>
      <c r="IW13" s="805">
        <v>1.6357346431215176E-5</v>
      </c>
      <c r="IX13" s="805">
        <v>3.1346040909672691E-6</v>
      </c>
      <c r="IY13" s="805">
        <v>2.4594789769166063E-7</v>
      </c>
      <c r="IZ13" s="805">
        <v>4.4067810349024369E-6</v>
      </c>
      <c r="JA13" s="805">
        <v>1.8778426565809748E-6</v>
      </c>
      <c r="JB13" s="805">
        <v>4.2294445604211045E-6</v>
      </c>
      <c r="JC13" s="805">
        <v>9.6957628923455243E-6</v>
      </c>
      <c r="JD13" s="805">
        <v>4.5651515223622566E-6</v>
      </c>
      <c r="JE13" s="805">
        <v>6.7361050221418369E-6</v>
      </c>
      <c r="JF13" s="805">
        <v>1.2402017664054936E-6</v>
      </c>
      <c r="JG13" s="805">
        <v>9.0187883513318732E-6</v>
      </c>
      <c r="JH13" s="805">
        <v>4.1365580035295427E-6</v>
      </c>
      <c r="JI13" s="805">
        <v>1.0658867749975227E-6</v>
      </c>
      <c r="JJ13" s="805">
        <v>8.6738740850144732E-6</v>
      </c>
      <c r="JK13" s="805">
        <v>3.528658039532445E-6</v>
      </c>
      <c r="JL13" s="805">
        <v>3.6703570076844226E-6</v>
      </c>
      <c r="JM13" s="805">
        <v>6.2534004741550282E-6</v>
      </c>
      <c r="JN13" s="805">
        <v>2.5148901667043345E-6</v>
      </c>
      <c r="JO13" s="805">
        <v>3.351416758069944E-6</v>
      </c>
      <c r="JP13" s="805">
        <v>5.3580374046247079E-6</v>
      </c>
      <c r="JQ13" s="805">
        <v>4.7725042904409973E-6</v>
      </c>
      <c r="JR13" s="805">
        <v>2.6281506547520217E-6</v>
      </c>
      <c r="JS13" s="805">
        <v>1.6755218894015266E-6</v>
      </c>
      <c r="JT13" s="805">
        <v>1.5247431139626754E-6</v>
      </c>
      <c r="JU13" s="805">
        <v>3.2984312089990213E-6</v>
      </c>
      <c r="JV13" s="805">
        <v>1.2912043509983981E-6</v>
      </c>
      <c r="JW13" s="805">
        <v>1.171713504470732E-6</v>
      </c>
      <c r="JX13" s="805">
        <v>6.6948530553642967E-6</v>
      </c>
      <c r="JY13" s="805">
        <v>1.9656749475702844E-6</v>
      </c>
      <c r="JZ13" s="805">
        <v>2.1155368207792263E-6</v>
      </c>
      <c r="KA13" s="805">
        <v>0</v>
      </c>
      <c r="KB13" s="805">
        <v>8.6818635898804971E-7</v>
      </c>
      <c r="KC13" s="805">
        <v>1.3524852698509983E-6</v>
      </c>
      <c r="KD13" s="805">
        <v>3.7029715840813734E-6</v>
      </c>
      <c r="KE13" s="805">
        <v>4.2862782430284068E-6</v>
      </c>
      <c r="KF13" s="805">
        <v>3.1647320239977105E-6</v>
      </c>
      <c r="KG13" s="805">
        <v>3.7186740142088962E-6</v>
      </c>
      <c r="KH13" s="805">
        <v>1.1609975002553978E-5</v>
      </c>
      <c r="KI13" s="805">
        <v>1.2753908385272699E-5</v>
      </c>
      <c r="KJ13" s="805">
        <v>4.6610491920939297E-6</v>
      </c>
      <c r="KK13" s="805">
        <v>6.8492420288128907E-6</v>
      </c>
      <c r="KL13" s="805">
        <v>3.456625444290778E-6</v>
      </c>
      <c r="KM13" s="805">
        <v>2.248877021081965E-6</v>
      </c>
      <c r="KN13" s="805">
        <v>6.3615721774580758E-6</v>
      </c>
      <c r="KO13" s="805">
        <v>1.3719270865408016E-5</v>
      </c>
      <c r="KP13" s="805">
        <v>2.0899423247030581E-5</v>
      </c>
      <c r="KQ13" s="805">
        <v>3.7684364696298756E-6</v>
      </c>
      <c r="KR13" s="805">
        <v>5.4360881757701803E-6</v>
      </c>
      <c r="KS13" s="805">
        <v>1.3096091387648062E-6</v>
      </c>
      <c r="KT13" s="805">
        <v>5.2741099077999937E-7</v>
      </c>
      <c r="KU13" s="805">
        <v>6.7249891911179564E-6</v>
      </c>
      <c r="KV13" s="805">
        <v>7.9419770771083704E-6</v>
      </c>
      <c r="KW13" s="805">
        <v>4.707473631087418E-6</v>
      </c>
      <c r="KX13" s="805">
        <v>7.3828318040865486E-6</v>
      </c>
      <c r="KY13" s="805">
        <v>1.0098429110692475E-5</v>
      </c>
      <c r="KZ13" s="805">
        <v>1.1911172983198746E-6</v>
      </c>
      <c r="LA13" s="805">
        <v>3.3106880551722517E-6</v>
      </c>
      <c r="LB13" s="805">
        <v>4.1746485104000423E-5</v>
      </c>
      <c r="LC13" s="805">
        <v>1.3081825929852058E-6</v>
      </c>
      <c r="LD13" s="805">
        <v>3.8067255213779906E-6</v>
      </c>
      <c r="LE13" s="805">
        <v>7.6712326765884404E-6</v>
      </c>
      <c r="LF13" s="805">
        <v>2.5066791475705037E-6</v>
      </c>
      <c r="LG13" s="805">
        <v>5.9379538926864742E-6</v>
      </c>
      <c r="LH13" s="805">
        <v>4.4688617063246985E-6</v>
      </c>
      <c r="LI13" s="805">
        <v>6.1646410292396153E-6</v>
      </c>
      <c r="LJ13" s="805">
        <v>5.8929923664875994E-5</v>
      </c>
      <c r="LK13" s="805">
        <v>3.0655842625003405E-6</v>
      </c>
      <c r="LL13" s="805">
        <v>1.2238115380472614E-4</v>
      </c>
      <c r="LM13" s="805">
        <v>9.6674384062166089E-6</v>
      </c>
      <c r="LN13" s="805">
        <v>2.7254910785396347E-4</v>
      </c>
      <c r="LO13" s="805">
        <v>5.3400138682256604E-4</v>
      </c>
      <c r="LP13" s="805">
        <v>5.5356004148367161E-6</v>
      </c>
      <c r="LQ13" s="805">
        <v>4.8517718584392663E-6</v>
      </c>
      <c r="LR13" s="805">
        <v>5.0456494100789722E-6</v>
      </c>
      <c r="LS13" s="805">
        <v>1.8893807965519562E-6</v>
      </c>
      <c r="LT13" s="805">
        <v>4.8171354138376525E-6</v>
      </c>
      <c r="LU13" s="805">
        <v>4.3985914196195226E-3</v>
      </c>
      <c r="LV13" s="805">
        <v>1.4730535542250947E-2</v>
      </c>
      <c r="LW13" s="805">
        <v>5.9691164992181101E-6</v>
      </c>
      <c r="LX13" s="805">
        <v>3.5583251550403511E-6</v>
      </c>
      <c r="LY13" s="805">
        <v>5.8390339358575631E-4</v>
      </c>
      <c r="LZ13" s="805">
        <v>3.3791935338052212E-6</v>
      </c>
      <c r="MA13" s="805">
        <v>5.8663184312508028E-4</v>
      </c>
      <c r="MB13" s="812">
        <v>2421</v>
      </c>
      <c r="MC13" s="835">
        <f>'生産者価格評価表（107部門）（山形県２）'!DU12*100</f>
        <v>3750300</v>
      </c>
      <c r="MD13" s="78">
        <f t="shared" si="4"/>
        <v>6.455483561315095E-4</v>
      </c>
      <c r="ME13" s="809">
        <v>2421</v>
      </c>
      <c r="MF13" s="135">
        <v>37503</v>
      </c>
      <c r="MG13" s="78">
        <f t="shared" si="5"/>
        <v>6.455483561315095E-4</v>
      </c>
      <c r="MH13" s="81"/>
      <c r="MI13" s="226">
        <v>0.39248717184491827</v>
      </c>
      <c r="MJ13" s="169">
        <v>0.3541939860247062</v>
      </c>
      <c r="MK13" s="169">
        <v>0</v>
      </c>
      <c r="ML13" s="169">
        <v>0</v>
      </c>
      <c r="MM13" s="169">
        <v>0</v>
      </c>
      <c r="MN13" s="169">
        <v>0</v>
      </c>
      <c r="MO13" s="169">
        <v>0</v>
      </c>
      <c r="MP13" s="228">
        <v>0.21993963230586297</v>
      </c>
      <c r="MQ13" s="228">
        <v>0.31552221832351163</v>
      </c>
      <c r="MS13" s="239">
        <v>4.2918634282618183E-2</v>
      </c>
      <c r="MT13" s="232">
        <v>5.0229163229706722E-4</v>
      </c>
      <c r="MU13" s="232">
        <v>3.6216499585052513E-2</v>
      </c>
      <c r="MV13" s="232">
        <v>1.456294012278426E-4</v>
      </c>
      <c r="MW13" s="232">
        <v>2.3414594930020006E-4</v>
      </c>
      <c r="MX13" s="232">
        <v>4.8822277697430841E-5</v>
      </c>
      <c r="MY13" s="232">
        <v>2.8533815917402422E-3</v>
      </c>
      <c r="MZ13" s="233">
        <v>2.9178638453028864E-3</v>
      </c>
    </row>
    <row r="14" spans="1:364">
      <c r="A14" s="41" t="s">
        <v>81</v>
      </c>
      <c r="B14" s="12" t="s">
        <v>224</v>
      </c>
      <c r="C14" s="590">
        <f>IFERROR(1-('生産者価格評価表（107部門）（山形県２）'!DS13/'生産者価格評価表（107部門）（山形県２）'!DO13*-1),0)</f>
        <v>7.1554252199413915E-3</v>
      </c>
      <c r="D14" s="590">
        <v>0.63754045307443363</v>
      </c>
      <c r="E14" s="79">
        <v>0.36245954692556637</v>
      </c>
      <c r="F14" s="79">
        <v>0.13592233009708737</v>
      </c>
      <c r="G14" s="240">
        <f>'生産者価格評価表（107部門）（山形県２）'!DH13/'生産者価格評価表（107部門）（山形県２）'!DH$111</f>
        <v>4.6945174137784932E-4</v>
      </c>
      <c r="H14" s="311">
        <f>'生産者価格評価表（107部門）（山形県２）'!DH13</f>
        <v>1108</v>
      </c>
      <c r="I14" s="311">
        <f t="shared" si="1"/>
        <v>1108</v>
      </c>
      <c r="J14" s="313">
        <f t="shared" si="2"/>
        <v>6.0025863129113568E-4</v>
      </c>
      <c r="K14" s="590">
        <f>1-('生産者価格評価表（107部門） (山形県)'!DS13/'生産者価格評価表（107部門） (山形県)'!DO13*-1)</f>
        <v>7.1554252199413915E-3</v>
      </c>
      <c r="L14" s="590">
        <v>0.63754045307443363</v>
      </c>
      <c r="M14" s="79">
        <v>0.36245954692556637</v>
      </c>
      <c r="N14" s="79">
        <v>0.13592233009708737</v>
      </c>
      <c r="O14" s="240">
        <f>'生産者価格評価表（107部門） (山形県)'!DH13/'生産者価格評価表（107部門） (山形県)'!DH$111</f>
        <v>4.6945174137784932E-4</v>
      </c>
      <c r="P14" s="816">
        <f>'生産者価格評価表（107部門） (山形県)'!DH13</f>
        <v>1108</v>
      </c>
      <c r="Q14" s="311">
        <f t="shared" si="6"/>
        <v>1108</v>
      </c>
      <c r="R14" s="313">
        <f t="shared" si="0"/>
        <v>6.0025863129113568E-4</v>
      </c>
      <c r="S14" s="823">
        <f>'生産者価格評価表（107部門）（山形県２）'!C13/'生産者価格評価表（107部門）（山形県２）'!C$120</f>
        <v>7.4010423859283015E-3</v>
      </c>
      <c r="T14" s="234">
        <f>'生産者価格評価表（107部門）（山形県２）'!D13/'生産者価格評価表（107部門）（山形県２）'!D$120</f>
        <v>0.32156226900975227</v>
      </c>
      <c r="U14" s="234">
        <f>'生産者価格評価表（107部門）（山形県２）'!E13/'生産者価格評価表（107部門）（山形県２）'!E$120</f>
        <v>2.3299867399128624E-2</v>
      </c>
      <c r="V14" s="234">
        <f>'生産者価格評価表（107部門）（山形県２）'!F13/'生産者価格評価表（107部門）（山形県２）'!F$120</f>
        <v>1.2139316130672428E-2</v>
      </c>
      <c r="W14" s="234">
        <f>'生産者価格評価表（107部門）（山形県２）'!G13/'生産者価格評価表（107部門）（山形県２）'!G$120</f>
        <v>2.4283935242839352E-2</v>
      </c>
      <c r="X14" s="234">
        <f>'生産者価格評価表（107部門）（山形県２）'!H13/'生産者価格評価表（107部門）（山形県２）'!H$120</f>
        <v>0</v>
      </c>
      <c r="Y14" s="234">
        <f>'生産者価格評価表（107部門）（山形県２）'!I13/'生産者価格評価表（107部門）（山形県２）'!I$120</f>
        <v>0</v>
      </c>
      <c r="Z14" s="234">
        <f>'生産者価格評価表（107部門）（山形県２）'!J13/'生産者価格評価表（107部門）（山形県２）'!J$120</f>
        <v>-3.5253223907326323E-6</v>
      </c>
      <c r="AA14" s="234">
        <f>'生産者価格評価表（107部門）（山形県２）'!K13/'生産者価格評価表（107部門）（山形県２）'!K$120</f>
        <v>0</v>
      </c>
      <c r="AB14" s="234">
        <f>'生産者価格評価表（107部門）（山形県２）'!L13/'生産者価格評価表（107部門）（山形県２）'!L$120</f>
        <v>0</v>
      </c>
      <c r="AC14" s="234" t="e">
        <f>'生産者価格評価表（107部門）（山形県２）'!M13/'生産者価格評価表（107部門）（山形県２）'!M$120</f>
        <v>#DIV/0!</v>
      </c>
      <c r="AD14" s="234">
        <f>'生産者価格評価表（107部門）（山形県２）'!N13/'生産者価格評価表（107部門）（山形県２）'!N$120</f>
        <v>0</v>
      </c>
      <c r="AE14" s="234">
        <f>'生産者価格評価表（107部門）（山形県２）'!O13/'生産者価格評価表（107部門）（山形県２）'!O$120</f>
        <v>0</v>
      </c>
      <c r="AF14" s="234">
        <f>'生産者価格評価表（107部門）（山形県２）'!P13/'生産者価格評価表（107部門）（山形県２）'!P$120</f>
        <v>0</v>
      </c>
      <c r="AG14" s="234">
        <f>'生産者価格評価表（107部門）（山形県２）'!Q13/'生産者価格評価表（107部門）（山形県２）'!Q$120</f>
        <v>0</v>
      </c>
      <c r="AH14" s="234">
        <f>'生産者価格評価表（107部門）（山形県２）'!R13/'生産者価格評価表（107部門）（山形県２）'!R$120</f>
        <v>0</v>
      </c>
      <c r="AI14" s="234">
        <f>'生産者価格評価表（107部門）（山形県２）'!S13/'生産者価格評価表（107部門）（山形県２）'!S$120</f>
        <v>0</v>
      </c>
      <c r="AJ14" s="234">
        <f>'生産者価格評価表（107部門）（山形県２）'!T13/'生産者価格評価表（107部門）（山形県２）'!T$120</f>
        <v>0</v>
      </c>
      <c r="AK14" s="234" t="e">
        <f>'生産者価格評価表（107部門）（山形県２）'!U13/'生産者価格評価表（107部門）（山形県２）'!U$120</f>
        <v>#DIV/0!</v>
      </c>
      <c r="AL14" s="234">
        <f>'生産者価格評価表（107部門）（山形県２）'!V13/'生産者価格評価表（107部門）（山形県２）'!V$120</f>
        <v>0</v>
      </c>
      <c r="AM14" s="234" t="e">
        <f>'生産者価格評価表（107部門）（山形県２）'!W13/'生産者価格評価表（107部門）（山形県２）'!W$120</f>
        <v>#DIV/0!</v>
      </c>
      <c r="AN14" s="234">
        <f>'生産者価格評価表（107部門）（山形県２）'!X13/'生産者価格評価表（107部門）（山形県２）'!X$120</f>
        <v>0</v>
      </c>
      <c r="AO14" s="234" t="e">
        <f>'生産者価格評価表（107部門）（山形県２）'!Y13/'生産者価格評価表（107部門）（山形県２）'!Y$120</f>
        <v>#DIV/0!</v>
      </c>
      <c r="AP14" s="234" t="e">
        <f>'生産者価格評価表（107部門）（山形県２）'!Z13/'生産者価格評価表（107部門）（山形県２）'!Z$120</f>
        <v>#DIV/0!</v>
      </c>
      <c r="AQ14" s="234">
        <f>'生産者価格評価表（107部門）（山形県２）'!AA13/'生産者価格評価表（107部門）（山形県２）'!AA$120</f>
        <v>0</v>
      </c>
      <c r="AR14" s="234">
        <f>'生産者価格評価表（107部門）（山形県２）'!AB13/'生産者価格評価表（107部門）（山形県２）'!AB$120</f>
        <v>0</v>
      </c>
      <c r="AS14" s="234">
        <f>'生産者価格評価表（107部門）（山形県２）'!AC13/'生産者価格評価表（107部門）（山形県２）'!AC$120</f>
        <v>0</v>
      </c>
      <c r="AT14" s="234">
        <f>'生産者価格評価表（107部門）（山形県２）'!AD13/'生産者価格評価表（107部門）（山形県２）'!AD$120</f>
        <v>0</v>
      </c>
      <c r="AU14" s="234">
        <f>'生産者価格評価表（107部門）（山形県２）'!AE13/'生産者価格評価表（107部門）（山形県２）'!AE$120</f>
        <v>0</v>
      </c>
      <c r="AV14" s="234">
        <f>'生産者価格評価表（107部門）（山形県２）'!AF13/'生産者価格評価表（107部門）（山形県２）'!AF$120</f>
        <v>0</v>
      </c>
      <c r="AW14" s="234">
        <f>'生産者価格評価表（107部門）（山形県２）'!AG13/'生産者価格評価表（107部門）（山形県２）'!AG$120</f>
        <v>0</v>
      </c>
      <c r="AX14" s="234">
        <f>'生産者価格評価表（107部門）（山形県２）'!AH13/'生産者価格評価表（107部門）（山形県２）'!AH$120</f>
        <v>0</v>
      </c>
      <c r="AY14" s="234">
        <f>'生産者価格評価表（107部門）（山形県２）'!AI13/'生産者価格評価表（107部門）（山形県２）'!AI$120</f>
        <v>0</v>
      </c>
      <c r="AZ14" s="234">
        <f>'生産者価格評価表（107部門）（山形県２）'!AJ13/'生産者価格評価表（107部門）（山形県２）'!AJ$120</f>
        <v>0</v>
      </c>
      <c r="BA14" s="234">
        <f>'生産者価格評価表（107部門）（山形県２）'!AK13/'生産者価格評価表（107部門）（山形県２）'!AK$120</f>
        <v>0</v>
      </c>
      <c r="BB14" s="234">
        <f>'生産者価格評価表（107部門）（山形県２）'!AL13/'生産者価格評価表（107部門）（山形県２）'!AL$120</f>
        <v>0</v>
      </c>
      <c r="BC14" s="234">
        <f>'生産者価格評価表（107部門）（山形県２）'!AM13/'生産者価格評価表（107部門）（山形県２）'!AM$120</f>
        <v>0</v>
      </c>
      <c r="BD14" s="234">
        <f>'生産者価格評価表（107部門）（山形県２）'!AN13/'生産者価格評価表（107部門）（山形県２）'!AN$120</f>
        <v>0</v>
      </c>
      <c r="BE14" s="234">
        <f>'生産者価格評価表（107部門）（山形県２）'!AO13/'生産者価格評価表（107部門）（山形県２）'!AO$120</f>
        <v>0</v>
      </c>
      <c r="BF14" s="234">
        <f>'生産者価格評価表（107部門）（山形県２）'!AP13/'生産者価格評価表（107部門）（山形県２）'!AP$120</f>
        <v>0</v>
      </c>
      <c r="BG14" s="234">
        <f>'生産者価格評価表（107部門）（山形県２）'!AQ13/'生産者価格評価表（107部門）（山形県２）'!AQ$120</f>
        <v>0</v>
      </c>
      <c r="BH14" s="234">
        <f>'生産者価格評価表（107部門）（山形県２）'!AR13/'生産者価格評価表（107部門）（山形県２）'!AR$120</f>
        <v>0</v>
      </c>
      <c r="BI14" s="234">
        <f>'生産者価格評価表（107部門）（山形県２）'!AS13/'生産者価格評価表（107部門）（山形県２）'!AS$120</f>
        <v>0</v>
      </c>
      <c r="BJ14" s="234">
        <f>'生産者価格評価表（107部門）（山形県２）'!AT13/'生産者価格評価表（107部門）（山形県２）'!AT$120</f>
        <v>0</v>
      </c>
      <c r="BK14" s="234">
        <f>'生産者価格評価表（107部門）（山形県２）'!AU13/'生産者価格評価表（107部門）（山形県２）'!AU$120</f>
        <v>0</v>
      </c>
      <c r="BL14" s="234">
        <f>'生産者価格評価表（107部門）（山形県２）'!AV13/'生産者価格評価表（107部門）（山形県２）'!AV$120</f>
        <v>0</v>
      </c>
      <c r="BM14" s="234">
        <f>'生産者価格評価表（107部門）（山形県２）'!AW13/'生産者価格評価表（107部門）（山形県２）'!AW$120</f>
        <v>0</v>
      </c>
      <c r="BN14" s="234">
        <f>'生産者価格評価表（107部門）（山形県２）'!AX13/'生産者価格評価表（107部門）（山形県２）'!AX$120</f>
        <v>0</v>
      </c>
      <c r="BO14" s="234">
        <f>'生産者価格評価表（107部門）（山形県２）'!AY13/'生産者価格評価表（107部門）（山形県２）'!AY$120</f>
        <v>0</v>
      </c>
      <c r="BP14" s="234">
        <f>'生産者価格評価表（107部門）（山形県２）'!AZ13/'生産者価格評価表（107部門）（山形県２）'!AZ$120</f>
        <v>0</v>
      </c>
      <c r="BQ14" s="234">
        <f>'生産者価格評価表（107部門）（山形県２）'!BA13/'生産者価格評価表（107部門）（山形県２）'!BA$120</f>
        <v>0</v>
      </c>
      <c r="BR14" s="234">
        <f>'生産者価格評価表（107部門）（山形県２）'!BB13/'生産者価格評価表（107部門）（山形県２）'!BB$120</f>
        <v>0</v>
      </c>
      <c r="BS14" s="234">
        <f>'生産者価格評価表（107部門）（山形県２）'!BC13/'生産者価格評価表（107部門）（山形県２）'!BC$120</f>
        <v>0</v>
      </c>
      <c r="BT14" s="234">
        <f>'生産者価格評価表（107部門）（山形県２）'!BD13/'生産者価格評価表（107部門）（山形県２）'!BD$120</f>
        <v>0</v>
      </c>
      <c r="BU14" s="234" t="e">
        <f>'生産者価格評価表（107部門）（山形県２）'!BE13/'生産者価格評価表（107部門）（山形県２）'!BE$120</f>
        <v>#DIV/0!</v>
      </c>
      <c r="BV14" s="234">
        <f>'生産者価格評価表（107部門）（山形県２）'!BF13/'生産者価格評価表（107部門）（山形県２）'!BF$120</f>
        <v>0</v>
      </c>
      <c r="BW14" s="234">
        <f>'生産者価格評価表（107部門）（山形県２）'!BG13/'生産者価格評価表（107部門）（山形県２）'!BG$120</f>
        <v>0</v>
      </c>
      <c r="BX14" s="234">
        <f>'生産者価格評価表（107部門）（山形県２）'!BH13/'生産者価格評価表（107部門）（山形県２）'!BH$120</f>
        <v>0</v>
      </c>
      <c r="BY14" s="234">
        <f>'生産者価格評価表（107部門）（山形県２）'!BI13/'生産者価格評価表（107部門）（山形県２）'!BI$120</f>
        <v>0</v>
      </c>
      <c r="BZ14" s="234">
        <f>'生産者価格評価表（107部門）（山形県２）'!BJ13/'生産者価格評価表（107部門）（山形県２）'!BJ$120</f>
        <v>0</v>
      </c>
      <c r="CA14" s="234">
        <f>'生産者価格評価表（107部門）（山形県２）'!BK13/'生産者価格評価表（107部門）（山形県２）'!BK$120</f>
        <v>0</v>
      </c>
      <c r="CB14" s="234">
        <f>'生産者価格評価表（107部門）（山形県２）'!BL13/'生産者価格評価表（107部門）（山形県２）'!BL$120</f>
        <v>0</v>
      </c>
      <c r="CC14" s="234">
        <f>'生産者価格評価表（107部門）（山形県２）'!BM13/'生産者価格評価表（107部門）（山形県２）'!BM$120</f>
        <v>0</v>
      </c>
      <c r="CD14" s="234">
        <f>'生産者価格評価表（107部門）（山形県２）'!BN13/'生産者価格評価表（107部門）（山形県２）'!BN$120</f>
        <v>1.3398360040731014E-4</v>
      </c>
      <c r="CE14" s="234">
        <f>'生産者価格評価表（107部門）（山形県２）'!BO13/'生産者価格評価表（107部門）（山形県２）'!BO$120</f>
        <v>0</v>
      </c>
      <c r="CF14" s="234">
        <f>'生産者価格評価表（107部門）（山形県２）'!BP13/'生産者価格評価表（107部門）（山形県２）'!BP$120</f>
        <v>0</v>
      </c>
      <c r="CG14" s="234">
        <f>'生産者価格評価表（107部門）（山形県２）'!BQ13/'生産者価格評価表（107部門）（山形県２）'!BQ$120</f>
        <v>0</v>
      </c>
      <c r="CH14" s="234">
        <f>'生産者価格評価表（107部門）（山形県２）'!BR13/'生産者価格評価表（107部門）（山形県２）'!BR$120</f>
        <v>0</v>
      </c>
      <c r="CI14" s="234">
        <f>'生産者価格評価表（107部門）（山形県２）'!BS13/'生産者価格評価表（107部門）（山形県２）'!BS$120</f>
        <v>0</v>
      </c>
      <c r="CJ14" s="234">
        <f>'生産者価格評価表（107部門）（山形県２）'!BT13/'生産者価格評価表（107部門）（山形県２）'!BT$120</f>
        <v>6.2537821586952403E-5</v>
      </c>
      <c r="CK14" s="234">
        <f>'生産者価格評価表（107部門）（山形県２）'!BU13/'生産者価格評価表（107部門）（山形県２）'!BU$120</f>
        <v>0</v>
      </c>
      <c r="CL14" s="234">
        <f>'生産者価格評価表（107部門）（山形県２）'!BV13/'生産者価格評価表（107部門）（山形県２）'!BV$120</f>
        <v>0</v>
      </c>
      <c r="CM14" s="234">
        <f>'生産者価格評価表（107部門）（山形県２）'!BW13/'生産者価格評価表（107部門）（山形県２）'!BW$120</f>
        <v>0</v>
      </c>
      <c r="CN14" s="234">
        <f>'生産者価格評価表（107部門）（山形県２）'!BX13/'生産者価格評価表（107部門）（山形県２）'!BX$120</f>
        <v>0</v>
      </c>
      <c r="CO14" s="234">
        <f>'生産者価格評価表（107部門）（山形県２）'!BY13/'生産者価格評価表（107部門）（山形県２）'!BY$120</f>
        <v>0</v>
      </c>
      <c r="CP14" s="234">
        <f>'生産者価格評価表（107部門）（山形県２）'!BZ13/'生産者価格評価表（107部門）（山形県２）'!BZ$120</f>
        <v>0</v>
      </c>
      <c r="CQ14" s="234">
        <f>'生産者価格評価表（107部門）（山形県２）'!CA13/'生産者価格評価表（107部門）（山形県２）'!CA$120</f>
        <v>0</v>
      </c>
      <c r="CR14" s="234">
        <f>'生産者価格評価表（107部門）（山形県２）'!CB13/'生産者価格評価表（107部門）（山形県２）'!CB$120</f>
        <v>0</v>
      </c>
      <c r="CS14" s="234">
        <f>'生産者価格評価表（107部門）（山形県２）'!CC13/'生産者価格評価表（107部門）（山形県２）'!CC$120</f>
        <v>0</v>
      </c>
      <c r="CT14" s="234">
        <f>'生産者価格評価表（107部門）（山形県２）'!CD13/'生産者価格評価表（107部門）（山形県２）'!CD$120</f>
        <v>0</v>
      </c>
      <c r="CU14" s="234">
        <f>'生産者価格評価表（107部門）（山形県２）'!CE13/'生産者価格評価表（107部門）（山形県２）'!CE$120</f>
        <v>0</v>
      </c>
      <c r="CV14" s="234">
        <f>'生産者価格評価表（107部門）（山形県２）'!CF13/'生産者価格評価表（107部門）（山形県２）'!CF$120</f>
        <v>0</v>
      </c>
      <c r="CW14" s="234">
        <f>'生産者価格評価表（107部門）（山形県２）'!CG13/'生産者価格評価表（107部門）（山形県２）'!CG$120</f>
        <v>0</v>
      </c>
      <c r="CX14" s="234">
        <f>'生産者価格評価表（107部門）（山形県２）'!CH13/'生産者価格評価表（107部門）（山形県２）'!CH$120</f>
        <v>0</v>
      </c>
      <c r="CY14" s="234">
        <f>'生産者価格評価表（107部門）（山形県２）'!CI13/'生産者価格評価表（107部門）（山形県２）'!CI$120</f>
        <v>0</v>
      </c>
      <c r="CZ14" s="234">
        <f>'生産者価格評価表（107部門）（山形県２）'!CJ13/'生産者価格評価表（107部門）（山形県２）'!CJ$120</f>
        <v>0</v>
      </c>
      <c r="DA14" s="234">
        <f>'生産者価格評価表（107部門）（山形県２）'!CK13/'生産者価格評価表（107部門）（山形県２）'!CK$120</f>
        <v>0</v>
      </c>
      <c r="DB14" s="234">
        <f>'生産者価格評価表（107部門）（山形県２）'!CL13/'生産者価格評価表（107部門）（山形県２）'!CL$120</f>
        <v>0</v>
      </c>
      <c r="DC14" s="234">
        <f>'生産者価格評価表（107部門）（山形県２）'!CM13/'生産者価格評価表（107部門）（山形県２）'!CM$120</f>
        <v>0</v>
      </c>
      <c r="DD14" s="234">
        <f>'生産者価格評価表（107部門）（山形県２）'!CN13/'生産者価格評価表（107部門）（山形県２）'!CN$120</f>
        <v>4.4824688058961703E-4</v>
      </c>
      <c r="DE14" s="234">
        <f>'生産者価格評価表（107部門）（山形県２）'!CO13/'生産者価格評価表（107部門）（山形県２）'!CO$120</f>
        <v>1.4542160345197511E-3</v>
      </c>
      <c r="DF14" s="234">
        <f>'生産者価格評価表（107部門）（山形県２）'!CP13/'生産者価格評価表（107部門）（山形県２）'!CP$120</f>
        <v>3.8807823657249301E-5</v>
      </c>
      <c r="DG14" s="234">
        <f>'生産者価格評価表（107部門）（山形県２）'!CQ13/'生産者価格評価表（107部門）（山形県２）'!CQ$120</f>
        <v>0</v>
      </c>
      <c r="DH14" s="234">
        <f>'生産者価格評価表（107部門）（山形県２）'!CR13/'生産者価格評価表（107部門）（山形県２）'!CR$120</f>
        <v>4.7652177227977544E-5</v>
      </c>
      <c r="DI14" s="234">
        <f>'生産者価格評価表（107部門）（山形県２）'!CS13/'生産者価格評価表（107部門）（山形県２）'!CS$120</f>
        <v>2.6487961221624773E-5</v>
      </c>
      <c r="DJ14" s="234">
        <f>'生産者価格評価表（107部門）（山形県２）'!CT13/'生産者価格評価表（107部門）（山形県２）'!CT$120</f>
        <v>0</v>
      </c>
      <c r="DK14" s="234">
        <f>'生産者価格評価表（107部門）（山形県２）'!CU13/'生産者価格評価表（107部門）（山形県２）'!CU$120</f>
        <v>0</v>
      </c>
      <c r="DL14" s="234">
        <f>'生産者価格評価表（107部門）（山形県２）'!CV13/'生産者価格評価表（107部門）（山形県２）'!CV$120</f>
        <v>0</v>
      </c>
      <c r="DM14" s="234">
        <f>'生産者価格評価表（107部門）（山形県２）'!CW13/'生産者価格評価表（107部門）（山形県２）'!CW$120</f>
        <v>0</v>
      </c>
      <c r="DN14" s="234">
        <f>'生産者価格評価表（107部門）（山形県２）'!CX13/'生産者価格評価表（107部門）（山形県２）'!CX$120</f>
        <v>0</v>
      </c>
      <c r="DO14" s="234">
        <f>'生産者価格評価表（107部門）（山形県２）'!CY13/'生産者価格評価表（107部門）（山形県２）'!CY$120</f>
        <v>0</v>
      </c>
      <c r="DP14" s="234">
        <f>'生産者価格評価表（107部門）（山形県２）'!CZ13/'生産者価格評価表（107部門）（山形県２）'!CZ$120</f>
        <v>0</v>
      </c>
      <c r="DQ14" s="234">
        <f>'生産者価格評価表（107部門）（山形県２）'!DA13/'生産者価格評価表（107部門）（山形県２）'!DA$120</f>
        <v>0</v>
      </c>
      <c r="DR14" s="234">
        <f>'生産者価格評価表（107部門）（山形県２）'!DB13/'生産者価格評価表（107部門）（山形県２）'!DB$120</f>
        <v>4.8407643312101909E-4</v>
      </c>
      <c r="DS14" s="234">
        <f>'生産者価格評価表（107部門）（山形県２）'!DC13/'生産者価格評価表（107部門）（山形県２）'!DC$120</f>
        <v>0</v>
      </c>
      <c r="DT14" s="234">
        <f>'生産者価格評価表（107部門）（山形県２）'!DD13/'生産者価格評価表（107部門）（山形県２）'!DD$120</f>
        <v>0</v>
      </c>
      <c r="DU14" s="234">
        <f>'生産者価格評価表（107部門）（山形県２）'!DE13/'生産者価格評価表（107部門）（山形県２）'!DE$120</f>
        <v>0</v>
      </c>
      <c r="DV14" s="82">
        <v>7.4010423859283015E-3</v>
      </c>
      <c r="DW14" s="80">
        <v>0.32156226900975227</v>
      </c>
      <c r="DX14" s="80">
        <v>2.3299867399128624E-2</v>
      </c>
      <c r="DY14" s="80">
        <v>1.2139316130672428E-2</v>
      </c>
      <c r="DZ14" s="80">
        <v>2.4283935242839352E-2</v>
      </c>
      <c r="EA14" s="80">
        <v>0</v>
      </c>
      <c r="EB14" s="80">
        <v>0</v>
      </c>
      <c r="EC14" s="80">
        <v>-3.5253223907326323E-6</v>
      </c>
      <c r="ED14" s="80">
        <v>0</v>
      </c>
      <c r="EE14" s="80">
        <v>0</v>
      </c>
      <c r="EF14" s="80">
        <v>0</v>
      </c>
      <c r="EG14" s="80">
        <v>0</v>
      </c>
      <c r="EH14" s="80">
        <v>0</v>
      </c>
      <c r="EI14" s="80">
        <v>0</v>
      </c>
      <c r="EJ14" s="80">
        <v>0</v>
      </c>
      <c r="EK14" s="80">
        <v>0</v>
      </c>
      <c r="EL14" s="80">
        <v>0</v>
      </c>
      <c r="EM14" s="80">
        <v>0</v>
      </c>
      <c r="EN14" s="80">
        <v>0</v>
      </c>
      <c r="EO14" s="80">
        <v>0</v>
      </c>
      <c r="EP14" s="80">
        <v>0</v>
      </c>
      <c r="EQ14" s="80">
        <v>0</v>
      </c>
      <c r="ER14" s="80">
        <v>0</v>
      </c>
      <c r="ES14" s="80">
        <v>0</v>
      </c>
      <c r="ET14" s="80">
        <v>0</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0</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1.3398360040731014E-4</v>
      </c>
      <c r="GH14" s="80">
        <v>0</v>
      </c>
      <c r="GI14" s="80">
        <v>0</v>
      </c>
      <c r="GJ14" s="80">
        <v>0</v>
      </c>
      <c r="GK14" s="80">
        <v>0</v>
      </c>
      <c r="GL14" s="80">
        <v>0</v>
      </c>
      <c r="GM14" s="80">
        <v>6.2537821586952403E-5</v>
      </c>
      <c r="GN14" s="80">
        <v>0</v>
      </c>
      <c r="GO14" s="80">
        <v>0</v>
      </c>
      <c r="GP14" s="80">
        <v>0</v>
      </c>
      <c r="GQ14" s="80">
        <v>0</v>
      </c>
      <c r="GR14" s="80">
        <v>0</v>
      </c>
      <c r="GS14" s="80">
        <v>0</v>
      </c>
      <c r="GT14" s="80">
        <v>0</v>
      </c>
      <c r="GU14" s="80">
        <v>0</v>
      </c>
      <c r="GV14" s="80">
        <v>0</v>
      </c>
      <c r="GW14" s="80">
        <v>0</v>
      </c>
      <c r="GX14" s="80">
        <v>0</v>
      </c>
      <c r="GY14" s="80">
        <v>0</v>
      </c>
      <c r="GZ14" s="80">
        <v>0</v>
      </c>
      <c r="HA14" s="80">
        <v>0</v>
      </c>
      <c r="HB14" s="80">
        <v>0</v>
      </c>
      <c r="HC14" s="80">
        <v>0</v>
      </c>
      <c r="HD14" s="80">
        <v>0</v>
      </c>
      <c r="HE14" s="80">
        <v>0</v>
      </c>
      <c r="HF14" s="80">
        <v>0</v>
      </c>
      <c r="HG14" s="80">
        <v>4.4824688058961703E-4</v>
      </c>
      <c r="HH14" s="80">
        <v>1.4542160345197511E-3</v>
      </c>
      <c r="HI14" s="80">
        <v>3.8807823657249301E-5</v>
      </c>
      <c r="HJ14" s="80">
        <v>0</v>
      </c>
      <c r="HK14" s="80">
        <v>4.7652177227977544E-5</v>
      </c>
      <c r="HL14" s="80">
        <v>2.6487961221624773E-5</v>
      </c>
      <c r="HM14" s="80">
        <v>0</v>
      </c>
      <c r="HN14" s="80">
        <v>0</v>
      </c>
      <c r="HO14" s="80">
        <v>0</v>
      </c>
      <c r="HP14" s="80">
        <v>0</v>
      </c>
      <c r="HQ14" s="80">
        <v>0</v>
      </c>
      <c r="HR14" s="80">
        <v>0</v>
      </c>
      <c r="HS14" s="80">
        <v>0</v>
      </c>
      <c r="HT14" s="80">
        <v>0</v>
      </c>
      <c r="HU14" s="80">
        <v>4.8407643312101909E-4</v>
      </c>
      <c r="HV14" s="80">
        <v>0</v>
      </c>
      <c r="HW14" s="80">
        <v>0</v>
      </c>
      <c r="HX14" s="81">
        <v>0</v>
      </c>
      <c r="HY14" s="805">
        <v>7.6293322239590815E-5</v>
      </c>
      <c r="HZ14" s="805">
        <v>2.5727197156752537E-3</v>
      </c>
      <c r="IA14" s="805">
        <v>2.2299718982209162E-4</v>
      </c>
      <c r="IB14" s="805">
        <v>9.7814152356662248E-5</v>
      </c>
      <c r="IC14" s="805">
        <v>1.7745606767743683E-4</v>
      </c>
      <c r="ID14" s="805">
        <v>1.1369481890009488E-8</v>
      </c>
      <c r="IE14" s="805">
        <v>5.9603814777756302E-8</v>
      </c>
      <c r="IF14" s="805">
        <v>2.4416466650539103E-4</v>
      </c>
      <c r="IG14" s="805">
        <v>6.6113516520468827E-6</v>
      </c>
      <c r="IH14" s="805">
        <v>1.0000706032541866</v>
      </c>
      <c r="II14" s="805">
        <v>0</v>
      </c>
      <c r="IJ14" s="805">
        <v>5.4211529098718782E-6</v>
      </c>
      <c r="IK14" s="805">
        <v>3.4381055036593628E-7</v>
      </c>
      <c r="IL14" s="805">
        <v>1.0680699141179332E-5</v>
      </c>
      <c r="IM14" s="805">
        <v>2.4647036824777759E-7</v>
      </c>
      <c r="IN14" s="805">
        <v>3.8068164819163193E-7</v>
      </c>
      <c r="IO14" s="805">
        <v>4.2796086538777874E-8</v>
      </c>
      <c r="IP14" s="805">
        <v>2.1320337658305566E-8</v>
      </c>
      <c r="IQ14" s="805">
        <v>0</v>
      </c>
      <c r="IR14" s="805">
        <v>5.5758373878764428E-8</v>
      </c>
      <c r="IS14" s="805">
        <v>0</v>
      </c>
      <c r="IT14" s="805">
        <v>6.504359827324959E-9</v>
      </c>
      <c r="IU14" s="805">
        <v>0</v>
      </c>
      <c r="IV14" s="805">
        <v>0</v>
      </c>
      <c r="IW14" s="805">
        <v>9.502500704076441E-7</v>
      </c>
      <c r="IX14" s="805">
        <v>6.364988036679621E-7</v>
      </c>
      <c r="IY14" s="805">
        <v>2.4511305639295219E-9</v>
      </c>
      <c r="IZ14" s="805">
        <v>2.7957931496481363E-8</v>
      </c>
      <c r="JA14" s="805">
        <v>2.0197067061937647E-8</v>
      </c>
      <c r="JB14" s="805">
        <v>5.5063717231088695E-7</v>
      </c>
      <c r="JC14" s="805">
        <v>3.7592527576072735E-5</v>
      </c>
      <c r="JD14" s="805">
        <v>2.6252950736525215E-8</v>
      </c>
      <c r="JE14" s="805">
        <v>1.6080468890925145E-8</v>
      </c>
      <c r="JF14" s="805">
        <v>4.6784558005614521E-8</v>
      </c>
      <c r="JG14" s="805">
        <v>7.0581455206864528E-8</v>
      </c>
      <c r="JH14" s="805">
        <v>8.0069547568700607E-9</v>
      </c>
      <c r="JI14" s="805">
        <v>2.2541306542691579E-9</v>
      </c>
      <c r="JJ14" s="805">
        <v>1.887921077272149E-8</v>
      </c>
      <c r="JK14" s="805">
        <v>1.92390643739697E-8</v>
      </c>
      <c r="JL14" s="805">
        <v>1.0517048772499378E-8</v>
      </c>
      <c r="JM14" s="805">
        <v>2.2371550468345175E-8</v>
      </c>
      <c r="JN14" s="805">
        <v>2.3295823796526853E-8</v>
      </c>
      <c r="JO14" s="805">
        <v>1.5022170480524036E-8</v>
      </c>
      <c r="JP14" s="805">
        <v>1.5921760866734991E-8</v>
      </c>
      <c r="JQ14" s="805">
        <v>1.8267841467830657E-8</v>
      </c>
      <c r="JR14" s="805">
        <v>4.6931392471389986E-8</v>
      </c>
      <c r="JS14" s="805">
        <v>2.0679222463987202E-8</v>
      </c>
      <c r="JT14" s="805">
        <v>2.7704404758363253E-8</v>
      </c>
      <c r="JU14" s="805">
        <v>2.2865395442566499E-8</v>
      </c>
      <c r="JV14" s="805">
        <v>2.5740423158107607E-8</v>
      </c>
      <c r="JW14" s="805">
        <v>1.8818140729073384E-8</v>
      </c>
      <c r="JX14" s="805">
        <v>2.1920920567608103E-8</v>
      </c>
      <c r="JY14" s="805">
        <v>2.4733373436159228E-8</v>
      </c>
      <c r="JZ14" s="805">
        <v>1.7455548727999185E-8</v>
      </c>
      <c r="KA14" s="805">
        <v>0</v>
      </c>
      <c r="KB14" s="805">
        <v>7.6367380521179488E-9</v>
      </c>
      <c r="KC14" s="805">
        <v>1.8402220849562352E-8</v>
      </c>
      <c r="KD14" s="805">
        <v>1.5816379702668135E-8</v>
      </c>
      <c r="KE14" s="805">
        <v>1.3498805651414958E-8</v>
      </c>
      <c r="KF14" s="805">
        <v>4.121865872775747E-7</v>
      </c>
      <c r="KG14" s="805">
        <v>6.4361879521697171E-9</v>
      </c>
      <c r="KH14" s="805">
        <v>1.3834425390219354E-7</v>
      </c>
      <c r="KI14" s="805">
        <v>4.8521019662469078E-8</v>
      </c>
      <c r="KJ14" s="805">
        <v>1.0964693246965958E-6</v>
      </c>
      <c r="KK14" s="805">
        <v>1.0307270795963986E-7</v>
      </c>
      <c r="KL14" s="805">
        <v>1.1185474682577553E-8</v>
      </c>
      <c r="KM14" s="805">
        <v>5.5467483525622386E-8</v>
      </c>
      <c r="KN14" s="805">
        <v>1.4566592860371054E-8</v>
      </c>
      <c r="KO14" s="805">
        <v>1.3472705368534698E-8</v>
      </c>
      <c r="KP14" s="805">
        <v>4.6778414053158354E-7</v>
      </c>
      <c r="KQ14" s="805">
        <v>9.0911078658289536E-9</v>
      </c>
      <c r="KR14" s="805">
        <v>5.0015159073642999E-9</v>
      </c>
      <c r="KS14" s="805">
        <v>3.6262195006076069E-9</v>
      </c>
      <c r="KT14" s="805">
        <v>1.8289632126638654E-9</v>
      </c>
      <c r="KU14" s="805">
        <v>3.603682118752518E-8</v>
      </c>
      <c r="KV14" s="805">
        <v>8.2037775832018283E-9</v>
      </c>
      <c r="KW14" s="805">
        <v>3.5912718805595336E-8</v>
      </c>
      <c r="KX14" s="805">
        <v>8.0031730577467883E-9</v>
      </c>
      <c r="KY14" s="805">
        <v>8.0525987304182507E-9</v>
      </c>
      <c r="KZ14" s="805">
        <v>4.8898957312233625E-9</v>
      </c>
      <c r="LA14" s="805">
        <v>1.0048738309920627E-8</v>
      </c>
      <c r="LB14" s="805">
        <v>2.8167222657324637E-8</v>
      </c>
      <c r="LC14" s="805">
        <v>9.7452943572055514E-9</v>
      </c>
      <c r="LD14" s="805">
        <v>7.3383824096576394E-8</v>
      </c>
      <c r="LE14" s="805">
        <v>1.1930379043703893E-7</v>
      </c>
      <c r="LF14" s="805">
        <v>2.811924018010561E-8</v>
      </c>
      <c r="LG14" s="805">
        <v>1.1420950312477227E-7</v>
      </c>
      <c r="LH14" s="805">
        <v>1.0740083200533993E-7</v>
      </c>
      <c r="LI14" s="805">
        <v>3.2236674963866989E-8</v>
      </c>
      <c r="LJ14" s="805">
        <v>4.2511253625258797E-6</v>
      </c>
      <c r="LK14" s="805">
        <v>1.2325920906698636E-5</v>
      </c>
      <c r="LL14" s="805">
        <v>9.6831320208843865E-7</v>
      </c>
      <c r="LM14" s="805">
        <v>2.0141817896618349E-8</v>
      </c>
      <c r="LN14" s="805">
        <v>2.054078116537418E-6</v>
      </c>
      <c r="LO14" s="805">
        <v>3.49832509040937E-6</v>
      </c>
      <c r="LP14" s="805">
        <v>2.0899016273312345E-7</v>
      </c>
      <c r="LQ14" s="805">
        <v>2.4901134578521176E-8</v>
      </c>
      <c r="LR14" s="805">
        <v>7.2967939498139652E-8</v>
      </c>
      <c r="LS14" s="805">
        <v>1.839826924436209E-8</v>
      </c>
      <c r="LT14" s="805">
        <v>1.2529931349391222E-8</v>
      </c>
      <c r="LU14" s="805">
        <v>6.6820555624510869E-6</v>
      </c>
      <c r="LV14" s="805">
        <v>2.186204881912024E-5</v>
      </c>
      <c r="LW14" s="805">
        <v>2.7187677228591989E-8</v>
      </c>
      <c r="LX14" s="805">
        <v>3.572021597775286E-6</v>
      </c>
      <c r="LY14" s="805">
        <v>2.0096484051951961E-6</v>
      </c>
      <c r="LZ14" s="805">
        <v>8.4313233792329277E-8</v>
      </c>
      <c r="MA14" s="805">
        <v>3.7130906511828857E-8</v>
      </c>
      <c r="MB14" s="812">
        <v>12</v>
      </c>
      <c r="MC14" s="835">
        <f>'生産者価格評価表（107部門）（山形県２）'!DU13*100</f>
        <v>30900</v>
      </c>
      <c r="MD14" s="78">
        <f t="shared" si="4"/>
        <v>3.8834951456310682E-4</v>
      </c>
      <c r="ME14" s="809">
        <v>12</v>
      </c>
      <c r="MF14" s="135">
        <v>309</v>
      </c>
      <c r="MG14" s="78">
        <f t="shared" si="5"/>
        <v>3.8834951456310677E-4</v>
      </c>
      <c r="MH14" s="81"/>
      <c r="MI14" s="226">
        <v>0</v>
      </c>
      <c r="MJ14" s="169">
        <v>0.70476062485738566</v>
      </c>
      <c r="MK14" s="169">
        <v>0</v>
      </c>
      <c r="ML14" s="169">
        <v>0</v>
      </c>
      <c r="MM14" s="169">
        <v>0</v>
      </c>
      <c r="MN14" s="169">
        <v>0</v>
      </c>
      <c r="MO14" s="169">
        <v>0.34817956875220923</v>
      </c>
      <c r="MP14" s="228">
        <v>0.14566192969334329</v>
      </c>
      <c r="MQ14" s="228">
        <v>0.3100885403313326</v>
      </c>
      <c r="MS14" s="174">
        <v>9.2415243968826499E-2</v>
      </c>
      <c r="MT14" s="170">
        <v>2.0932184638726648E-4</v>
      </c>
      <c r="MU14" s="170">
        <v>7.0398168082632953E-2</v>
      </c>
      <c r="MV14" s="170">
        <v>4.9454042264749989E-3</v>
      </c>
      <c r="MW14" s="170">
        <v>3.6020215713889348E-3</v>
      </c>
      <c r="MX14" s="170">
        <v>0</v>
      </c>
      <c r="MY14" s="170">
        <v>5.0598990619150136E-3</v>
      </c>
      <c r="MZ14" s="171">
        <v>8.200429180027325E-3</v>
      </c>
    </row>
    <row r="15" spans="1:364">
      <c r="A15" s="41" t="s">
        <v>82</v>
      </c>
      <c r="B15" s="12" t="s">
        <v>10</v>
      </c>
      <c r="C15" s="590">
        <f>IFERROR(1-('生産者価格評価表（107部門）（山形県２）'!DS14/'生産者価格評価表（107部門）（山形県２）'!DO14*-1),0)</f>
        <v>0</v>
      </c>
      <c r="D15" s="590">
        <v>0</v>
      </c>
      <c r="E15" s="79">
        <v>0</v>
      </c>
      <c r="F15" s="79">
        <v>0</v>
      </c>
      <c r="G15" s="240">
        <f>'生産者価格評価表（107部門）（山形県２）'!DH14/'生産者価格評価表（107部門）（山形県２）'!DH$111</f>
        <v>1.024362342174392E-2</v>
      </c>
      <c r="H15" s="311">
        <f>'生産者価格評価表（107部門）（山形県２）'!DH14</f>
        <v>24177</v>
      </c>
      <c r="I15" s="311">
        <f t="shared" si="1"/>
        <v>24177</v>
      </c>
      <c r="J15" s="313">
        <f t="shared" si="2"/>
        <v>1.3097881704626163E-2</v>
      </c>
      <c r="K15" s="590">
        <f>1-('生産者価格評価表（107部門） (山形県)'!DS14/'生産者価格評価表（107部門） (山形県)'!DO14*-1)</f>
        <v>0</v>
      </c>
      <c r="L15" s="590">
        <v>0</v>
      </c>
      <c r="M15" s="79">
        <v>0</v>
      </c>
      <c r="N15" s="79">
        <v>0</v>
      </c>
      <c r="O15" s="240">
        <f>'生産者価格評価表（107部門） (山形県)'!DH14/'生産者価格評価表（107部門） (山形県)'!DH$111</f>
        <v>1.024362342174392E-2</v>
      </c>
      <c r="P15" s="816">
        <f>'生産者価格評価表（107部門） (山形県)'!DH14</f>
        <v>24177</v>
      </c>
      <c r="Q15" s="311">
        <f t="shared" si="6"/>
        <v>24177</v>
      </c>
      <c r="R15" s="313">
        <f t="shared" si="0"/>
        <v>1.3097881704626163E-2</v>
      </c>
      <c r="S15" s="823">
        <f>'生産者価格評価表（107部門）（山形県２）'!C14/'生産者価格評価表（107部門）（山形県２）'!C$120</f>
        <v>0</v>
      </c>
      <c r="T15" s="234">
        <f>'生産者価格評価表（107部門）（山形県２）'!D14/'生産者価格評価表（107部門）（山形県２）'!D$120</f>
        <v>0</v>
      </c>
      <c r="U15" s="234">
        <f>'生産者価格評価表（107部門）（山形県２）'!E14/'生産者価格評価表（107部門）（山形県２）'!E$120</f>
        <v>0</v>
      </c>
      <c r="V15" s="234">
        <f>'生産者価格評価表（107部門）（山形県２）'!F14/'生産者価格評価表（107部門）（山形県２）'!F$120</f>
        <v>0</v>
      </c>
      <c r="W15" s="234">
        <f>'生産者価格評価表（107部門）（山形県２）'!G14/'生産者価格評価表（107部門）（山形県２）'!G$120</f>
        <v>0</v>
      </c>
      <c r="X15" s="234">
        <f>'生産者価格評価表（107部門）（山形県２）'!H14/'生産者価格評価表（107部門）（山形県２）'!H$120</f>
        <v>0</v>
      </c>
      <c r="Y15" s="234">
        <f>'生産者価格評価表（107部門）（山形県２）'!I14/'生産者価格評価表（107部門）（山形県２）'!I$120</f>
        <v>0</v>
      </c>
      <c r="Z15" s="234">
        <f>'生産者価格評価表（107部門）（山形県２）'!J14/'生産者価格評価表（107部門）（山形県２）'!J$120</f>
        <v>0</v>
      </c>
      <c r="AA15" s="234">
        <f>'生産者価格評価表（107部門）（山形県２）'!K14/'生産者価格評価表（107部門）（山形県２）'!K$120</f>
        <v>0</v>
      </c>
      <c r="AB15" s="234">
        <f>'生産者価格評価表（107部門）（山形県２）'!L14/'生産者価格評価表（107部門）（山形県２）'!L$120</f>
        <v>0</v>
      </c>
      <c r="AC15" s="234" t="e">
        <f>'生産者価格評価表（107部門）（山形県２）'!M14/'生産者価格評価表（107部門）（山形県２）'!M$120</f>
        <v>#DIV/0!</v>
      </c>
      <c r="AD15" s="234">
        <f>'生産者価格評価表（107部門）（山形県２）'!N14/'生産者価格評価表（107部門）（山形県２）'!N$120</f>
        <v>0</v>
      </c>
      <c r="AE15" s="234">
        <f>'生産者価格評価表（107部門）（山形県２）'!O14/'生産者価格評価表（107部門）（山形県２）'!O$120</f>
        <v>0</v>
      </c>
      <c r="AF15" s="234">
        <f>'生産者価格評価表（107部門）（山形県２）'!P14/'生産者価格評価表（107部門）（山形県２）'!P$120</f>
        <v>0</v>
      </c>
      <c r="AG15" s="234">
        <f>'生産者価格評価表（107部門）（山形県２）'!Q14/'生産者価格評価表（107部門）（山形県２）'!Q$120</f>
        <v>0</v>
      </c>
      <c r="AH15" s="234">
        <f>'生産者価格評価表（107部門）（山形県２）'!R14/'生産者価格評価表（107部門）（山形県２）'!R$120</f>
        <v>0</v>
      </c>
      <c r="AI15" s="234">
        <f>'生産者価格評価表（107部門）（山形県２）'!S14/'生産者価格評価表（107部門）（山形県２）'!S$120</f>
        <v>0</v>
      </c>
      <c r="AJ15" s="234">
        <f>'生産者価格評価表（107部門）（山形県２）'!T14/'生産者価格評価表（107部門）（山形県２）'!T$120</f>
        <v>0</v>
      </c>
      <c r="AK15" s="234" t="e">
        <f>'生産者価格評価表（107部門）（山形県２）'!U14/'生産者価格評価表（107部門）（山形県２）'!U$120</f>
        <v>#DIV/0!</v>
      </c>
      <c r="AL15" s="234">
        <f>'生産者価格評価表（107部門）（山形県２）'!V14/'生産者価格評価表（107部門）（山形県２）'!V$120</f>
        <v>0</v>
      </c>
      <c r="AM15" s="234" t="e">
        <f>'生産者価格評価表（107部門）（山形県２）'!W14/'生産者価格評価表（107部門）（山形県２）'!W$120</f>
        <v>#DIV/0!</v>
      </c>
      <c r="AN15" s="234">
        <f>'生産者価格評価表（107部門）（山形県２）'!X14/'生産者価格評価表（107部門）（山形県２）'!X$120</f>
        <v>0</v>
      </c>
      <c r="AO15" s="234" t="e">
        <f>'生産者価格評価表（107部門）（山形県２）'!Y14/'生産者価格評価表（107部門）（山形県２）'!Y$120</f>
        <v>#DIV/0!</v>
      </c>
      <c r="AP15" s="234" t="e">
        <f>'生産者価格評価表（107部門）（山形県２）'!Z14/'生産者価格評価表（107部門）（山形県２）'!Z$120</f>
        <v>#DIV/0!</v>
      </c>
      <c r="AQ15" s="234">
        <f>'生産者価格評価表（107部門）（山形県２）'!AA14/'生産者価格評価表（107部門）（山形県２）'!AA$120</f>
        <v>0</v>
      </c>
      <c r="AR15" s="234">
        <f>'生産者価格評価表（107部門）（山形県２）'!AB14/'生産者価格評価表（107部門）（山形県２）'!AB$120</f>
        <v>0</v>
      </c>
      <c r="AS15" s="234">
        <f>'生産者価格評価表（107部門）（山形県２）'!AC14/'生産者価格評価表（107部門）（山形県２）'!AC$120</f>
        <v>0</v>
      </c>
      <c r="AT15" s="234">
        <f>'生産者価格評価表（107部門）（山形県２）'!AD14/'生産者価格評価表（107部門）（山形県２）'!AD$120</f>
        <v>0</v>
      </c>
      <c r="AU15" s="234">
        <f>'生産者価格評価表（107部門）（山形県２）'!AE14/'生産者価格評価表（107部門）（山形県２）'!AE$120</f>
        <v>0</v>
      </c>
      <c r="AV15" s="234">
        <f>'生産者価格評価表（107部門）（山形県２）'!AF14/'生産者価格評価表（107部門）（山形県２）'!AF$120</f>
        <v>0</v>
      </c>
      <c r="AW15" s="234">
        <f>'生産者価格評価表（107部門）（山形県２）'!AG14/'生産者価格評価表（107部門）（山形県２）'!AG$120</f>
        <v>0</v>
      </c>
      <c r="AX15" s="234">
        <f>'生産者価格評価表（107部門）（山形県２）'!AH14/'生産者価格評価表（107部門）（山形県２）'!AH$120</f>
        <v>0</v>
      </c>
      <c r="AY15" s="234">
        <f>'生産者価格評価表（107部門）（山形県２）'!AI14/'生産者価格評価表（107部門）（山形県２）'!AI$120</f>
        <v>0</v>
      </c>
      <c r="AZ15" s="234">
        <f>'生産者価格評価表（107部門）（山形県２）'!AJ14/'生産者価格評価表（107部門）（山形県２）'!AJ$120</f>
        <v>0</v>
      </c>
      <c r="BA15" s="234">
        <f>'生産者価格評価表（107部門）（山形県２）'!AK14/'生産者価格評価表（107部門）（山形県２）'!AK$120</f>
        <v>0</v>
      </c>
      <c r="BB15" s="234">
        <f>'生産者価格評価表（107部門）（山形県２）'!AL14/'生産者価格評価表（107部門）（山形県２）'!AL$120</f>
        <v>0</v>
      </c>
      <c r="BC15" s="234">
        <f>'生産者価格評価表（107部門）（山形県２）'!AM14/'生産者価格評価表（107部門）（山形県２）'!AM$120</f>
        <v>0</v>
      </c>
      <c r="BD15" s="234">
        <f>'生産者価格評価表（107部門）（山形県２）'!AN14/'生産者価格評価表（107部門）（山形県２）'!AN$120</f>
        <v>0</v>
      </c>
      <c r="BE15" s="234">
        <f>'生産者価格評価表（107部門）（山形県２）'!AO14/'生産者価格評価表（107部門）（山形県２）'!AO$120</f>
        <v>0</v>
      </c>
      <c r="BF15" s="234">
        <f>'生産者価格評価表（107部門）（山形県２）'!AP14/'生産者価格評価表（107部門）（山形県２）'!AP$120</f>
        <v>0</v>
      </c>
      <c r="BG15" s="234">
        <f>'生産者価格評価表（107部門）（山形県２）'!AQ14/'生産者価格評価表（107部門）（山形県２）'!AQ$120</f>
        <v>0</v>
      </c>
      <c r="BH15" s="234">
        <f>'生産者価格評価表（107部門）（山形県２）'!AR14/'生産者価格評価表（107部門）（山形県２）'!AR$120</f>
        <v>0</v>
      </c>
      <c r="BI15" s="234">
        <f>'生産者価格評価表（107部門）（山形県２）'!AS14/'生産者価格評価表（107部門）（山形県２）'!AS$120</f>
        <v>0</v>
      </c>
      <c r="BJ15" s="234">
        <f>'生産者価格評価表（107部門）（山形県２）'!AT14/'生産者価格評価表（107部門）（山形県２）'!AT$120</f>
        <v>0</v>
      </c>
      <c r="BK15" s="234">
        <f>'生産者価格評価表（107部門）（山形県２）'!AU14/'生産者価格評価表（107部門）（山形県２）'!AU$120</f>
        <v>0</v>
      </c>
      <c r="BL15" s="234">
        <f>'生産者価格評価表（107部門）（山形県２）'!AV14/'生産者価格評価表（107部門）（山形県２）'!AV$120</f>
        <v>0</v>
      </c>
      <c r="BM15" s="234">
        <f>'生産者価格評価表（107部門）（山形県２）'!AW14/'生産者価格評価表（107部門）（山形県２）'!AW$120</f>
        <v>0</v>
      </c>
      <c r="BN15" s="234">
        <f>'生産者価格評価表（107部門）（山形県２）'!AX14/'生産者価格評価表（107部門）（山形県２）'!AX$120</f>
        <v>0</v>
      </c>
      <c r="BO15" s="234">
        <f>'生産者価格評価表（107部門）（山形県２）'!AY14/'生産者価格評価表（107部門）（山形県２）'!AY$120</f>
        <v>0</v>
      </c>
      <c r="BP15" s="234">
        <f>'生産者価格評価表（107部門）（山形県２）'!AZ14/'生産者価格評価表（107部門）（山形県２）'!AZ$120</f>
        <v>0</v>
      </c>
      <c r="BQ15" s="234">
        <f>'生産者価格評価表（107部門）（山形県２）'!BA14/'生産者価格評価表（107部門）（山形県２）'!BA$120</f>
        <v>0</v>
      </c>
      <c r="BR15" s="234">
        <f>'生産者価格評価表（107部門）（山形県２）'!BB14/'生産者価格評価表（107部門）（山形県２）'!BB$120</f>
        <v>0</v>
      </c>
      <c r="BS15" s="234">
        <f>'生産者価格評価表（107部門）（山形県２）'!BC14/'生産者価格評価表（107部門）（山形県２）'!BC$120</f>
        <v>0</v>
      </c>
      <c r="BT15" s="234">
        <f>'生産者価格評価表（107部門）（山形県２）'!BD14/'生産者価格評価表（107部門）（山形県２）'!BD$120</f>
        <v>0</v>
      </c>
      <c r="BU15" s="234" t="e">
        <f>'生産者価格評価表（107部門）（山形県２）'!BE14/'生産者価格評価表（107部門）（山形県２）'!BE$120</f>
        <v>#DIV/0!</v>
      </c>
      <c r="BV15" s="234">
        <f>'生産者価格評価表（107部門）（山形県２）'!BF14/'生産者価格評価表（107部門）（山形県２）'!BF$120</f>
        <v>0</v>
      </c>
      <c r="BW15" s="234">
        <f>'生産者価格評価表（107部門）（山形県２）'!BG14/'生産者価格評価表（107部門）（山形県２）'!BG$120</f>
        <v>0</v>
      </c>
      <c r="BX15" s="234">
        <f>'生産者価格評価表（107部門）（山形県２）'!BH14/'生産者価格評価表（107部門）（山形県２）'!BH$120</f>
        <v>0</v>
      </c>
      <c r="BY15" s="234">
        <f>'生産者価格評価表（107部門）（山形県２）'!BI14/'生産者価格評価表（107部門）（山形県２）'!BI$120</f>
        <v>0</v>
      </c>
      <c r="BZ15" s="234">
        <f>'生産者価格評価表（107部門）（山形県２）'!BJ14/'生産者価格評価表（107部門）（山形県２）'!BJ$120</f>
        <v>0</v>
      </c>
      <c r="CA15" s="234">
        <f>'生産者価格評価表（107部門）（山形県２）'!BK14/'生産者価格評価表（107部門）（山形県２）'!BK$120</f>
        <v>0</v>
      </c>
      <c r="CB15" s="234">
        <f>'生産者価格評価表（107部門）（山形県２）'!BL14/'生産者価格評価表（107部門）（山形県２）'!BL$120</f>
        <v>0</v>
      </c>
      <c r="CC15" s="234">
        <f>'生産者価格評価表（107部門）（山形県２）'!BM14/'生産者価格評価表（107部門）（山形県２）'!BM$120</f>
        <v>0</v>
      </c>
      <c r="CD15" s="234">
        <f>'生産者価格評価表（107部門）（山形県２）'!BN14/'生産者価格評価表（107部門）（山形県２）'!BN$120</f>
        <v>0</v>
      </c>
      <c r="CE15" s="234">
        <f>'生産者価格評価表（107部門）（山形県２）'!BO14/'生産者価格評価表（107部門）（山形県２）'!BO$120</f>
        <v>0</v>
      </c>
      <c r="CF15" s="234">
        <f>'生産者価格評価表（107部門）（山形県２）'!BP14/'生産者価格評価表（107部門）（山形県２）'!BP$120</f>
        <v>0</v>
      </c>
      <c r="CG15" s="234">
        <f>'生産者価格評価表（107部門）（山形県２）'!BQ14/'生産者価格評価表（107部門）（山形県２）'!BQ$120</f>
        <v>0</v>
      </c>
      <c r="CH15" s="234">
        <f>'生産者価格評価表（107部門）（山形県２）'!BR14/'生産者価格評価表（107部門）（山形県２）'!BR$120</f>
        <v>0</v>
      </c>
      <c r="CI15" s="234">
        <f>'生産者価格評価表（107部門）（山形県２）'!BS14/'生産者価格評価表（107部門）（山形県２）'!BS$120</f>
        <v>0</v>
      </c>
      <c r="CJ15" s="234">
        <f>'生産者価格評価表（107部門）（山形県２）'!BT14/'生産者価格評価表（107部門）（山形県２）'!BT$120</f>
        <v>0</v>
      </c>
      <c r="CK15" s="234">
        <f>'生産者価格評価表（107部門）（山形県２）'!BU14/'生産者価格評価表（107部門）（山形県２）'!BU$120</f>
        <v>0</v>
      </c>
      <c r="CL15" s="234">
        <f>'生産者価格評価表（107部門）（山形県２）'!BV14/'生産者価格評価表（107部門）（山形県２）'!BV$120</f>
        <v>0</v>
      </c>
      <c r="CM15" s="234">
        <f>'生産者価格評価表（107部門）（山形県２）'!BW14/'生産者価格評価表（107部門）（山形県２）'!BW$120</f>
        <v>0</v>
      </c>
      <c r="CN15" s="234">
        <f>'生産者価格評価表（107部門）（山形県２）'!BX14/'生産者価格評価表（107部門）（山形県２）'!BX$120</f>
        <v>0</v>
      </c>
      <c r="CO15" s="234">
        <f>'生産者価格評価表（107部門）（山形県２）'!BY14/'生産者価格評価表（107部門）（山形県２）'!BY$120</f>
        <v>0</v>
      </c>
      <c r="CP15" s="234">
        <f>'生産者価格評価表（107部門）（山形県２）'!BZ14/'生産者価格評価表（107部門）（山形県２）'!BZ$120</f>
        <v>0</v>
      </c>
      <c r="CQ15" s="234">
        <f>'生産者価格評価表（107部門）（山形県２）'!CA14/'生産者価格評価表（107部門）（山形県２）'!CA$120</f>
        <v>0</v>
      </c>
      <c r="CR15" s="234">
        <f>'生産者価格評価表（107部門）（山形県２）'!CB14/'生産者価格評価表（107部門）（山形県２）'!CB$120</f>
        <v>0</v>
      </c>
      <c r="CS15" s="234">
        <f>'生産者価格評価表（107部門）（山形県２）'!CC14/'生産者価格評価表（107部門）（山形県２）'!CC$120</f>
        <v>0</v>
      </c>
      <c r="CT15" s="234">
        <f>'生産者価格評価表（107部門）（山形県２）'!CD14/'生産者価格評価表（107部門）（山形県２）'!CD$120</f>
        <v>0</v>
      </c>
      <c r="CU15" s="234">
        <f>'生産者価格評価表（107部門）（山形県２）'!CE14/'生産者価格評価表（107部門）（山形県２）'!CE$120</f>
        <v>0</v>
      </c>
      <c r="CV15" s="234">
        <f>'生産者価格評価表（107部門）（山形県２）'!CF14/'生産者価格評価表（107部門）（山形県２）'!CF$120</f>
        <v>0</v>
      </c>
      <c r="CW15" s="234">
        <f>'生産者価格評価表（107部門）（山形県２）'!CG14/'生産者価格評価表（107部門）（山形県２）'!CG$120</f>
        <v>0</v>
      </c>
      <c r="CX15" s="234">
        <f>'生産者価格評価表（107部門）（山形県２）'!CH14/'生産者価格評価表（107部門）（山形県２）'!CH$120</f>
        <v>0</v>
      </c>
      <c r="CY15" s="234">
        <f>'生産者価格評価表（107部門）（山形県２）'!CI14/'生産者価格評価表（107部門）（山形県２）'!CI$120</f>
        <v>0</v>
      </c>
      <c r="CZ15" s="234">
        <f>'生産者価格評価表（107部門）（山形県２）'!CJ14/'生産者価格評価表（107部門）（山形県２）'!CJ$120</f>
        <v>0</v>
      </c>
      <c r="DA15" s="234">
        <f>'生産者価格評価表（107部門）（山形県２）'!CK14/'生産者価格評価表（107部門）（山形県２）'!CK$120</f>
        <v>0</v>
      </c>
      <c r="DB15" s="234">
        <f>'生産者価格評価表（107部門）（山形県２）'!CL14/'生産者価格評価表（107部門）（山形県２）'!CL$120</f>
        <v>0</v>
      </c>
      <c r="DC15" s="234">
        <f>'生産者価格評価表（107部門）（山形県２）'!CM14/'生産者価格評価表（107部門）（山形県２）'!CM$120</f>
        <v>0</v>
      </c>
      <c r="DD15" s="234">
        <f>'生産者価格評価表（107部門）（山形県２）'!CN14/'生産者価格評価表（107部門）（山形県２）'!CN$120</f>
        <v>0</v>
      </c>
      <c r="DE15" s="234">
        <f>'生産者価格評価表（107部門）（山形県２）'!CO14/'生産者価格評価表（107部門）（山形県２）'!CO$120</f>
        <v>0</v>
      </c>
      <c r="DF15" s="234">
        <f>'生産者価格評価表（107部門）（山形県２）'!CP14/'生産者価格評価表（107部門）（山形県２）'!CP$120</f>
        <v>0</v>
      </c>
      <c r="DG15" s="234">
        <f>'生産者価格評価表（107部門）（山形県２）'!CQ14/'生産者価格評価表（107部門）（山形県２）'!CQ$120</f>
        <v>0</v>
      </c>
      <c r="DH15" s="234">
        <f>'生産者価格評価表（107部門）（山形県２）'!CR14/'生産者価格評価表（107部門）（山形県２）'!CR$120</f>
        <v>0</v>
      </c>
      <c r="DI15" s="234">
        <f>'生産者価格評価表（107部門）（山形県２）'!CS14/'生産者価格評価表（107部門）（山形県２）'!CS$120</f>
        <v>0</v>
      </c>
      <c r="DJ15" s="234">
        <f>'生産者価格評価表（107部門）（山形県２）'!CT14/'生産者価格評価表（107部門）（山形県２）'!CT$120</f>
        <v>0</v>
      </c>
      <c r="DK15" s="234">
        <f>'生産者価格評価表（107部門）（山形県２）'!CU14/'生産者価格評価表（107部門）（山形県２）'!CU$120</f>
        <v>0</v>
      </c>
      <c r="DL15" s="234">
        <f>'生産者価格評価表（107部門）（山形県２）'!CV14/'生産者価格評価表（107部門）（山形県２）'!CV$120</f>
        <v>0</v>
      </c>
      <c r="DM15" s="234">
        <f>'生産者価格評価表（107部門）（山形県２）'!CW14/'生産者価格評価表（107部門）（山形県２）'!CW$120</f>
        <v>0</v>
      </c>
      <c r="DN15" s="234">
        <f>'生産者価格評価表（107部門）（山形県２）'!CX14/'生産者価格評価表（107部門）（山形県２）'!CX$120</f>
        <v>0</v>
      </c>
      <c r="DO15" s="234">
        <f>'生産者価格評価表（107部門）（山形県２）'!CY14/'生産者価格評価表（107部門）（山形県２）'!CY$120</f>
        <v>0</v>
      </c>
      <c r="DP15" s="234">
        <f>'生産者価格評価表（107部門）（山形県２）'!CZ14/'生産者価格評価表（107部門）（山形県２）'!CZ$120</f>
        <v>0</v>
      </c>
      <c r="DQ15" s="234">
        <f>'生産者価格評価表（107部門）（山形県２）'!DA14/'生産者価格評価表（107部門）（山形県２）'!DA$120</f>
        <v>0</v>
      </c>
      <c r="DR15" s="234">
        <f>'生産者価格評価表（107部門）（山形県２）'!DB14/'生産者価格評価表（107部門）（山形県２）'!DB$120</f>
        <v>0</v>
      </c>
      <c r="DS15" s="234">
        <f>'生産者価格評価表（107部門）（山形県２）'!DC14/'生産者価格評価表（107部門）（山形県２）'!DC$120</f>
        <v>0</v>
      </c>
      <c r="DT15" s="234">
        <f>'生産者価格評価表（107部門）（山形県２）'!DD14/'生産者価格評価表（107部門）（山形県２）'!DD$120</f>
        <v>0</v>
      </c>
      <c r="DU15" s="234">
        <f>'生産者価格評価表（107部門）（山形県２）'!DE14/'生産者価格評価表（107部門）（山形県２）'!DE$120</f>
        <v>0</v>
      </c>
      <c r="DV15" s="82">
        <v>0</v>
      </c>
      <c r="DW15" s="80">
        <v>0</v>
      </c>
      <c r="DX15" s="80">
        <v>0</v>
      </c>
      <c r="DY15" s="80">
        <v>0</v>
      </c>
      <c r="DZ15" s="80">
        <v>0</v>
      </c>
      <c r="EA15" s="80">
        <v>0</v>
      </c>
      <c r="EB15" s="80">
        <v>0</v>
      </c>
      <c r="EC15" s="80">
        <v>0</v>
      </c>
      <c r="ED15" s="80">
        <v>0</v>
      </c>
      <c r="EE15" s="80">
        <v>0</v>
      </c>
      <c r="EF15" s="80">
        <v>0</v>
      </c>
      <c r="EG15" s="80">
        <v>0</v>
      </c>
      <c r="EH15" s="80">
        <v>0</v>
      </c>
      <c r="EI15" s="80">
        <v>0</v>
      </c>
      <c r="EJ15" s="80">
        <v>0</v>
      </c>
      <c r="EK15" s="80">
        <v>0</v>
      </c>
      <c r="EL15" s="80">
        <v>0</v>
      </c>
      <c r="EM15" s="80">
        <v>0</v>
      </c>
      <c r="EN15" s="80">
        <v>0</v>
      </c>
      <c r="EO15" s="80">
        <v>0</v>
      </c>
      <c r="EP15" s="80">
        <v>0</v>
      </c>
      <c r="EQ15" s="80">
        <v>0</v>
      </c>
      <c r="ER15" s="80">
        <v>0</v>
      </c>
      <c r="ES15" s="80">
        <v>0</v>
      </c>
      <c r="ET15" s="80">
        <v>0</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0</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0</v>
      </c>
      <c r="GH15" s="80">
        <v>0</v>
      </c>
      <c r="GI15" s="80">
        <v>0</v>
      </c>
      <c r="GJ15" s="80">
        <v>0</v>
      </c>
      <c r="GK15" s="80">
        <v>0</v>
      </c>
      <c r="GL15" s="80">
        <v>0</v>
      </c>
      <c r="GM15" s="80">
        <v>0</v>
      </c>
      <c r="GN15" s="80">
        <v>0</v>
      </c>
      <c r="GO15" s="80">
        <v>0</v>
      </c>
      <c r="GP15" s="80">
        <v>0</v>
      </c>
      <c r="GQ15" s="80">
        <v>0</v>
      </c>
      <c r="GR15" s="80">
        <v>0</v>
      </c>
      <c r="GS15" s="80">
        <v>0</v>
      </c>
      <c r="GT15" s="80">
        <v>0</v>
      </c>
      <c r="GU15" s="80">
        <v>0</v>
      </c>
      <c r="GV15" s="80">
        <v>0</v>
      </c>
      <c r="GW15" s="80">
        <v>0</v>
      </c>
      <c r="GX15" s="80">
        <v>0</v>
      </c>
      <c r="GY15" s="80">
        <v>0</v>
      </c>
      <c r="GZ15" s="80">
        <v>0</v>
      </c>
      <c r="HA15" s="80">
        <v>0</v>
      </c>
      <c r="HB15" s="80">
        <v>0</v>
      </c>
      <c r="HC15" s="80">
        <v>0</v>
      </c>
      <c r="HD15" s="80">
        <v>0</v>
      </c>
      <c r="HE15" s="80">
        <v>0</v>
      </c>
      <c r="HF15" s="80">
        <v>0</v>
      </c>
      <c r="HG15" s="80">
        <v>0</v>
      </c>
      <c r="HH15" s="80">
        <v>0</v>
      </c>
      <c r="HI15" s="80">
        <v>0</v>
      </c>
      <c r="HJ15" s="80">
        <v>0</v>
      </c>
      <c r="HK15" s="80">
        <v>0</v>
      </c>
      <c r="HL15" s="80">
        <v>0</v>
      </c>
      <c r="HM15" s="80">
        <v>0</v>
      </c>
      <c r="HN15" s="80">
        <v>0</v>
      </c>
      <c r="HO15" s="80">
        <v>0</v>
      </c>
      <c r="HP15" s="80">
        <v>0</v>
      </c>
      <c r="HQ15" s="80">
        <v>0</v>
      </c>
      <c r="HR15" s="80">
        <v>0</v>
      </c>
      <c r="HS15" s="80">
        <v>0</v>
      </c>
      <c r="HT15" s="80">
        <v>0</v>
      </c>
      <c r="HU15" s="80">
        <v>0</v>
      </c>
      <c r="HV15" s="80">
        <v>0</v>
      </c>
      <c r="HW15" s="80">
        <v>0</v>
      </c>
      <c r="HX15" s="81">
        <v>0</v>
      </c>
      <c r="HY15" s="805">
        <v>0</v>
      </c>
      <c r="HZ15" s="805">
        <v>0</v>
      </c>
      <c r="IA15" s="805">
        <v>0</v>
      </c>
      <c r="IB15" s="805">
        <v>0</v>
      </c>
      <c r="IC15" s="805">
        <v>0</v>
      </c>
      <c r="ID15" s="805">
        <v>0</v>
      </c>
      <c r="IE15" s="805">
        <v>0</v>
      </c>
      <c r="IF15" s="805">
        <v>0</v>
      </c>
      <c r="IG15" s="805">
        <v>0</v>
      </c>
      <c r="IH15" s="805">
        <v>0</v>
      </c>
      <c r="II15" s="805">
        <v>1</v>
      </c>
      <c r="IJ15" s="805">
        <v>0</v>
      </c>
      <c r="IK15" s="805">
        <v>0</v>
      </c>
      <c r="IL15" s="805">
        <v>0</v>
      </c>
      <c r="IM15" s="805">
        <v>0</v>
      </c>
      <c r="IN15" s="805">
        <v>0</v>
      </c>
      <c r="IO15" s="805">
        <v>0</v>
      </c>
      <c r="IP15" s="805">
        <v>0</v>
      </c>
      <c r="IQ15" s="805">
        <v>0</v>
      </c>
      <c r="IR15" s="805">
        <v>0</v>
      </c>
      <c r="IS15" s="805">
        <v>0</v>
      </c>
      <c r="IT15" s="805">
        <v>0</v>
      </c>
      <c r="IU15" s="805">
        <v>0</v>
      </c>
      <c r="IV15" s="805">
        <v>0</v>
      </c>
      <c r="IW15" s="805">
        <v>0</v>
      </c>
      <c r="IX15" s="805">
        <v>0</v>
      </c>
      <c r="IY15" s="805">
        <v>0</v>
      </c>
      <c r="IZ15" s="805">
        <v>0</v>
      </c>
      <c r="JA15" s="805">
        <v>0</v>
      </c>
      <c r="JB15" s="805">
        <v>0</v>
      </c>
      <c r="JC15" s="805">
        <v>0</v>
      </c>
      <c r="JD15" s="805">
        <v>0</v>
      </c>
      <c r="JE15" s="805">
        <v>0</v>
      </c>
      <c r="JF15" s="805">
        <v>0</v>
      </c>
      <c r="JG15" s="805">
        <v>0</v>
      </c>
      <c r="JH15" s="805">
        <v>0</v>
      </c>
      <c r="JI15" s="805">
        <v>0</v>
      </c>
      <c r="JJ15" s="805">
        <v>0</v>
      </c>
      <c r="JK15" s="805">
        <v>0</v>
      </c>
      <c r="JL15" s="805">
        <v>0</v>
      </c>
      <c r="JM15" s="805">
        <v>0</v>
      </c>
      <c r="JN15" s="805">
        <v>0</v>
      </c>
      <c r="JO15" s="805">
        <v>0</v>
      </c>
      <c r="JP15" s="805">
        <v>0</v>
      </c>
      <c r="JQ15" s="805">
        <v>0</v>
      </c>
      <c r="JR15" s="805">
        <v>0</v>
      </c>
      <c r="JS15" s="805">
        <v>0</v>
      </c>
      <c r="JT15" s="805">
        <v>0</v>
      </c>
      <c r="JU15" s="805">
        <v>0</v>
      </c>
      <c r="JV15" s="805">
        <v>0</v>
      </c>
      <c r="JW15" s="805">
        <v>0</v>
      </c>
      <c r="JX15" s="805">
        <v>0</v>
      </c>
      <c r="JY15" s="805">
        <v>0</v>
      </c>
      <c r="JZ15" s="805">
        <v>0</v>
      </c>
      <c r="KA15" s="805">
        <v>0</v>
      </c>
      <c r="KB15" s="805">
        <v>0</v>
      </c>
      <c r="KC15" s="805">
        <v>0</v>
      </c>
      <c r="KD15" s="805">
        <v>0</v>
      </c>
      <c r="KE15" s="805">
        <v>0</v>
      </c>
      <c r="KF15" s="805">
        <v>0</v>
      </c>
      <c r="KG15" s="805">
        <v>0</v>
      </c>
      <c r="KH15" s="805">
        <v>0</v>
      </c>
      <c r="KI15" s="805">
        <v>0</v>
      </c>
      <c r="KJ15" s="805">
        <v>0</v>
      </c>
      <c r="KK15" s="805">
        <v>0</v>
      </c>
      <c r="KL15" s="805">
        <v>0</v>
      </c>
      <c r="KM15" s="805">
        <v>0</v>
      </c>
      <c r="KN15" s="805">
        <v>0</v>
      </c>
      <c r="KO15" s="805">
        <v>0</v>
      </c>
      <c r="KP15" s="805">
        <v>0</v>
      </c>
      <c r="KQ15" s="805">
        <v>0</v>
      </c>
      <c r="KR15" s="805">
        <v>0</v>
      </c>
      <c r="KS15" s="805">
        <v>0</v>
      </c>
      <c r="KT15" s="805">
        <v>0</v>
      </c>
      <c r="KU15" s="805">
        <v>0</v>
      </c>
      <c r="KV15" s="805">
        <v>0</v>
      </c>
      <c r="KW15" s="805">
        <v>0</v>
      </c>
      <c r="KX15" s="805">
        <v>0</v>
      </c>
      <c r="KY15" s="805">
        <v>0</v>
      </c>
      <c r="KZ15" s="805">
        <v>0</v>
      </c>
      <c r="LA15" s="805">
        <v>0</v>
      </c>
      <c r="LB15" s="805">
        <v>0</v>
      </c>
      <c r="LC15" s="805">
        <v>0</v>
      </c>
      <c r="LD15" s="805">
        <v>0</v>
      </c>
      <c r="LE15" s="805">
        <v>0</v>
      </c>
      <c r="LF15" s="805">
        <v>0</v>
      </c>
      <c r="LG15" s="805">
        <v>0</v>
      </c>
      <c r="LH15" s="805">
        <v>0</v>
      </c>
      <c r="LI15" s="805">
        <v>0</v>
      </c>
      <c r="LJ15" s="805">
        <v>0</v>
      </c>
      <c r="LK15" s="805">
        <v>0</v>
      </c>
      <c r="LL15" s="805">
        <v>0</v>
      </c>
      <c r="LM15" s="805">
        <v>0</v>
      </c>
      <c r="LN15" s="805">
        <v>0</v>
      </c>
      <c r="LO15" s="805">
        <v>0</v>
      </c>
      <c r="LP15" s="805">
        <v>0</v>
      </c>
      <c r="LQ15" s="805">
        <v>0</v>
      </c>
      <c r="LR15" s="805">
        <v>0</v>
      </c>
      <c r="LS15" s="805">
        <v>0</v>
      </c>
      <c r="LT15" s="805">
        <v>0</v>
      </c>
      <c r="LU15" s="805">
        <v>0</v>
      </c>
      <c r="LV15" s="805">
        <v>0</v>
      </c>
      <c r="LW15" s="805">
        <v>0</v>
      </c>
      <c r="LX15" s="805">
        <v>0</v>
      </c>
      <c r="LY15" s="805">
        <v>0</v>
      </c>
      <c r="LZ15" s="805">
        <v>0</v>
      </c>
      <c r="MA15" s="805">
        <v>0</v>
      </c>
      <c r="MB15" s="812">
        <v>0</v>
      </c>
      <c r="MC15" s="835">
        <f>'生産者価格評価表（107部門）（山形県２）'!DU14*100</f>
        <v>0</v>
      </c>
      <c r="MD15" s="78">
        <f t="shared" si="4"/>
        <v>0</v>
      </c>
      <c r="ME15" s="809">
        <v>0</v>
      </c>
      <c r="MF15" s="135">
        <v>0</v>
      </c>
      <c r="MG15" s="78">
        <f t="shared" si="5"/>
        <v>0</v>
      </c>
      <c r="MH15" s="81"/>
      <c r="MI15" s="226">
        <v>0.27448540011398304</v>
      </c>
      <c r="MJ15" s="169">
        <v>0.27448502565982802</v>
      </c>
      <c r="MK15" s="169">
        <v>0</v>
      </c>
      <c r="ML15" s="169">
        <v>0</v>
      </c>
      <c r="MM15" s="169">
        <v>0</v>
      </c>
      <c r="MN15" s="169">
        <v>0</v>
      </c>
      <c r="MO15" s="169">
        <v>0</v>
      </c>
      <c r="MP15" s="228">
        <v>0.2294041028980788</v>
      </c>
      <c r="MQ15" s="228">
        <v>0.27217783548489921</v>
      </c>
      <c r="MS15" s="174">
        <v>1.0697990142311641E-2</v>
      </c>
      <c r="MT15" s="170">
        <v>2.6217898931409181E-4</v>
      </c>
      <c r="MU15" s="170">
        <v>7.7419321061128182E-3</v>
      </c>
      <c r="MV15" s="170">
        <v>1.1014739412811693E-4</v>
      </c>
      <c r="MW15" s="170">
        <v>1.1538291926034917E-4</v>
      </c>
      <c r="MX15" s="170">
        <v>3.7051408628105143E-5</v>
      </c>
      <c r="MY15" s="170">
        <v>7.851274034835976E-4</v>
      </c>
      <c r="MZ15" s="171">
        <v>1.6461699213845629E-3</v>
      </c>
    </row>
    <row r="16" spans="1:364">
      <c r="A16" s="41" t="s">
        <v>225</v>
      </c>
      <c r="B16" s="12" t="s">
        <v>11</v>
      </c>
      <c r="C16" s="590">
        <f>IFERROR(1-('生産者価格評価表（107部門）（山形県２）'!DS15/'生産者価格評価表（107部門）（山形県２）'!DO15*-1),0)</f>
        <v>3.644996857761329E-2</v>
      </c>
      <c r="D16" s="590">
        <v>0.66885327576185338</v>
      </c>
      <c r="E16" s="79">
        <v>0.33114672423814662</v>
      </c>
      <c r="F16" s="79">
        <v>0.21140911732956905</v>
      </c>
      <c r="G16" s="240">
        <f>'生産者価格評価表（107部門）（山形県２）'!DH15/'生産者価格評価表（107部門）（山形県２）'!DH$111</f>
        <v>2.5506313024319972E-4</v>
      </c>
      <c r="H16" s="311">
        <f>'生産者価格評価表（107部門）（山形県２）'!DH15</f>
        <v>602</v>
      </c>
      <c r="I16" s="311">
        <f t="shared" si="1"/>
        <v>602</v>
      </c>
      <c r="J16" s="313">
        <f t="shared" si="2"/>
        <v>3.2613329967262069E-4</v>
      </c>
      <c r="K16" s="590">
        <f>1-('生産者価格評価表（107部門） (山形県)'!DS15/'生産者価格評価表（107部門） (山形県)'!DO15*-1)</f>
        <v>3.644996857761329E-2</v>
      </c>
      <c r="L16" s="590">
        <v>0.66885327576185338</v>
      </c>
      <c r="M16" s="79">
        <v>0.33114672423814662</v>
      </c>
      <c r="N16" s="79">
        <v>0.21140911732956905</v>
      </c>
      <c r="O16" s="240">
        <f>'生産者価格評価表（107部門） (山形県)'!DH15/'生産者価格評価表（107部門） (山形県)'!DH$111</f>
        <v>2.5506313024319972E-4</v>
      </c>
      <c r="P16" s="816">
        <f>'生産者価格評価表（107部門） (山形県)'!DH15</f>
        <v>602</v>
      </c>
      <c r="Q16" s="311">
        <f t="shared" si="6"/>
        <v>602</v>
      </c>
      <c r="R16" s="313">
        <f t="shared" si="0"/>
        <v>3.2613329967262069E-4</v>
      </c>
      <c r="S16" s="823">
        <f>'生産者価格評価表（107部門）（山形県２）'!C15/'生産者価格評価表（107部門）（山形県２）'!C$120</f>
        <v>2.5573747014265036E-4</v>
      </c>
      <c r="T16" s="234">
        <f>'生産者価格評価表（107部門）（山形県２）'!D15/'生産者価格評価表（107部門）（山形県２）'!D$120</f>
        <v>4.7688309210996924E-5</v>
      </c>
      <c r="U16" s="234">
        <f>'生産者価格評価表（107部門）（山形県２）'!E15/'生産者価格評価表（107部門）（山形県２）'!E$120</f>
        <v>1.8942981625307822E-4</v>
      </c>
      <c r="V16" s="234">
        <f>'生産者価格評価表（107部門）（山形県２）'!F15/'生産者価格評価表（107部門）（山形県２）'!F$120</f>
        <v>2.160925384517605E-3</v>
      </c>
      <c r="W16" s="234">
        <f>'生産者価格評価表（107部門）（山形県２）'!G15/'生産者価格評価表（107部門）（山形県２）'!G$120</f>
        <v>1.7434620174346202E-2</v>
      </c>
      <c r="X16" s="234">
        <f>'生産者価格評価表（107部門）（山形県２）'!H15/'生産者価格評価表（107部門）（山形県２）'!H$120</f>
        <v>0</v>
      </c>
      <c r="Y16" s="234">
        <f>'生産者価格評価表（107部門）（山形県２）'!I15/'生産者価格評価表（107部門）（山形県２）'!I$120</f>
        <v>0</v>
      </c>
      <c r="Z16" s="234">
        <f>'生産者価格評価表（107部門）（山形県２）'!J15/'生産者価格評価表（107部門）（山形県２）'!J$120</f>
        <v>0</v>
      </c>
      <c r="AA16" s="234">
        <f>'生産者価格評価表（107部門）（山形県２）'!K15/'生産者価格評価表（107部門）（山形県２）'!K$120</f>
        <v>2.6664533503986347E-5</v>
      </c>
      <c r="AB16" s="234">
        <f>'生産者価格評価表（107部門）（山形県２）'!L15/'生産者価格評価表（107部門）（山形県２）'!L$120</f>
        <v>0</v>
      </c>
      <c r="AC16" s="234" t="e">
        <f>'生産者価格評価表（107部門）（山形県２）'!M15/'生産者価格評価表（107部門）（山形県２）'!M$120</f>
        <v>#DIV/0!</v>
      </c>
      <c r="AD16" s="234">
        <f>'生産者価格評価表（107部門）（山形県２）'!N15/'生産者価格評価表（107部門）（山形県２）'!N$120</f>
        <v>0.16980818732873867</v>
      </c>
      <c r="AE16" s="234">
        <f>'生産者価格評価表（107部門）（山形県２）'!O15/'生産者価格評価表（107部門）（山形県２）'!O$120</f>
        <v>0.25054781264251469</v>
      </c>
      <c r="AF16" s="234">
        <f>'生産者価格評価表（107部門）（山形県２）'!P15/'生産者価格評価表（107部門）（山形県２）'!P$120</f>
        <v>3.6592059523083488E-4</v>
      </c>
      <c r="AG16" s="234">
        <f>'生産者価格評価表（107部門）（山形県２）'!Q15/'生産者価格評価表（107部門）（山形県２）'!Q$120</f>
        <v>1.1191544166629657E-2</v>
      </c>
      <c r="AH16" s="234">
        <f>'生産者価格評価表（107部門）（山形県２）'!R15/'生産者価格評価表（107部門）（山形県２）'!R$120</f>
        <v>5.4340442874609423E-4</v>
      </c>
      <c r="AI16" s="234">
        <f>'生産者価格評価表（107部門）（山形県２）'!S15/'生産者価格評価表（107部門）（山形県２）'!S$120</f>
        <v>2.5746098086593092E-2</v>
      </c>
      <c r="AJ16" s="234">
        <f>'生産者価格評価表（107部門）（山形県２）'!T15/'生産者価格評価表（107部門）（山形県２）'!T$120</f>
        <v>4.442621830360194E-4</v>
      </c>
      <c r="AK16" s="234" t="e">
        <f>'生産者価格評価表（107部門）（山形県２）'!U15/'生産者価格評価表（107部門）（山形県２）'!U$120</f>
        <v>#DIV/0!</v>
      </c>
      <c r="AL16" s="234">
        <f>'生産者価格評価表（107部門）（山形県２）'!V15/'生産者価格評価表（107部門）（山形県２）'!V$120</f>
        <v>0</v>
      </c>
      <c r="AM16" s="234" t="e">
        <f>'生産者価格評価表（107部門）（山形県２）'!W15/'生産者価格評価表（107部門）（山形県２）'!W$120</f>
        <v>#DIV/0!</v>
      </c>
      <c r="AN16" s="234">
        <f>'生産者価格評価表（107部門）（山形県２）'!X15/'生産者価格評価表（107部門）（山形県２）'!X$120</f>
        <v>0</v>
      </c>
      <c r="AO16" s="234" t="e">
        <f>'生産者価格評価表（107部門）（山形県２）'!Y15/'生産者価格評価表（107部門）（山形県２）'!Y$120</f>
        <v>#DIV/0!</v>
      </c>
      <c r="AP16" s="234" t="e">
        <f>'生産者価格評価表（107部門）（山形県２）'!Z15/'生産者価格評価表（107部門）（山形県２）'!Z$120</f>
        <v>#DIV/0!</v>
      </c>
      <c r="AQ16" s="234">
        <f>'生産者価格評価表（107部門）（山形県２）'!AA15/'生産者価格評価表（107部門）（山形県２）'!AA$120</f>
        <v>0</v>
      </c>
      <c r="AR16" s="234">
        <f>'生産者価格評価表（107部門）（山形県２）'!AB15/'生産者価格評価表（107部門）（山形県２）'!AB$120</f>
        <v>9.3433494038943081E-5</v>
      </c>
      <c r="AS16" s="234">
        <f>'生産者価格評価表（107部門）（山形県２）'!AC15/'生産者価格評価表（107部門）（山形県２）'!AC$120</f>
        <v>0</v>
      </c>
      <c r="AT16" s="234">
        <f>'生産者価格評価表（107部門）（山形県２）'!AD15/'生産者価格評価表（107部門）（山形県２）'!AD$120</f>
        <v>0</v>
      </c>
      <c r="AU16" s="234">
        <f>'生産者価格評価表（107部門）（山形県２）'!AE15/'生産者価格評価表（107部門）（山形県２）'!AE$120</f>
        <v>7.0608112367767401E-4</v>
      </c>
      <c r="AV16" s="234">
        <f>'生産者価格評価表（107部門）（山形県２）'!AF15/'生産者価格評価表（107部門）（山形県２）'!AF$120</f>
        <v>1.7571884984025558E-2</v>
      </c>
      <c r="AW16" s="234">
        <f>'生産者価格評価表（107部門）（山形県２）'!AG15/'生産者価格評価表（107部門）（山形県２）'!AG$120</f>
        <v>2.4844315477160837E-2</v>
      </c>
      <c r="AX16" s="234">
        <f>'生産者価格評価表（107部門）（山形県２）'!AH15/'生産者価格評価表（107部門）（山形県２）'!AH$120</f>
        <v>2.0713030379111222E-3</v>
      </c>
      <c r="AY16" s="234">
        <f>'生産者価格評価表（107部門）（山形県２）'!AI15/'生産者価格評価表（107部門）（山形県２）'!AI$120</f>
        <v>0</v>
      </c>
      <c r="AZ16" s="234">
        <f>'生産者価格評価表（107部門）（山形県２）'!AJ15/'生産者価格評価表（107部門）（山形県２）'!AJ$120</f>
        <v>0</v>
      </c>
      <c r="BA16" s="234">
        <f>'生産者価格評価表（107部門）（山形県２）'!AK15/'生産者価格評価表（107部門）（山形県２）'!AK$120</f>
        <v>7.0359472943584494E-4</v>
      </c>
      <c r="BB16" s="234">
        <f>'生産者価格評価表（107部門）（山形県２）'!AL15/'生産者価格評価表（107部門）（山形県２）'!AL$120</f>
        <v>0</v>
      </c>
      <c r="BC16" s="234">
        <f>'生産者価格評価表（107部門）（山形県２）'!AM15/'生産者価格評価表（107部門）（山形県２）'!AM$120</f>
        <v>0</v>
      </c>
      <c r="BD16" s="234">
        <f>'生産者価格評価表（107部門）（山形県２）'!AN15/'生産者価格評価表（107部門）（山形県２）'!AN$120</f>
        <v>0</v>
      </c>
      <c r="BE16" s="234">
        <f>'生産者価格評価表（107部門）（山形県２）'!AO15/'生産者価格評価表（107部門）（山形県２）'!AO$120</f>
        <v>0</v>
      </c>
      <c r="BF16" s="234">
        <f>'生産者価格評価表（107部門）（山形県２）'!AP15/'生産者価格評価表（107部門）（山形県２）'!AP$120</f>
        <v>0</v>
      </c>
      <c r="BG16" s="234">
        <f>'生産者価格評価表（107部門）（山形県２）'!AQ15/'生産者価格評価表（107部門）（山形県２）'!AQ$120</f>
        <v>1.0957377658092674E-3</v>
      </c>
      <c r="BH16" s="234">
        <f>'生産者価格評価表（107部門）（山形県２）'!AR15/'生産者価格評価表（107部門）（山形県２）'!AR$120</f>
        <v>1.7915184398433701E-4</v>
      </c>
      <c r="BI16" s="234">
        <f>'生産者価格評価表（107部門）（山形県２）'!AS15/'生産者価格評価表（107部門）（山形県２）'!AS$120</f>
        <v>2.9461589452750976E-4</v>
      </c>
      <c r="BJ16" s="234">
        <f>'生産者価格評価表（107部門）（山形県２）'!AT15/'生産者価格評価表（107部門）（山形県２）'!AT$120</f>
        <v>2.7310465370329909E-5</v>
      </c>
      <c r="BK16" s="234">
        <f>'生産者価格評価表（107部門）（山形県２）'!AU15/'生産者価格評価表（107部門）（山形県２）'!AU$120</f>
        <v>2.8769389369710628E-4</v>
      </c>
      <c r="BL16" s="234">
        <f>'生産者価格評価表（107部門）（山形県２）'!AV15/'生産者価格評価表（107部門）（山形県２）'!AV$120</f>
        <v>3.4106412005457026E-4</v>
      </c>
      <c r="BM16" s="234">
        <f>'生産者価格評価表（107部門）（山形県２）'!AW15/'生産者価格評価表（107部門）（山形県２）'!AW$120</f>
        <v>1.9235966488084829E-3</v>
      </c>
      <c r="BN16" s="234">
        <f>'生産者価格評価表（107部門）（山形県２）'!AX15/'生産者価格評価表（107部門）（山形県２）'!AX$120</f>
        <v>6.4427997634921609E-4</v>
      </c>
      <c r="BO16" s="234">
        <f>'生産者価格評価表（107部門）（山形県２）'!AY15/'生産者価格評価表（107部門）（山形県２）'!AY$120</f>
        <v>0</v>
      </c>
      <c r="BP16" s="234">
        <f>'生産者価格評価表（107部門）（山形県２）'!AZ15/'生産者価格評価表（107部門）（山形県２）'!AZ$120</f>
        <v>2.553916004540295E-3</v>
      </c>
      <c r="BQ16" s="234">
        <f>'生産者価格評価表（107部門）（山形県２）'!BA15/'生産者価格評価表（107部門）（山形県２）'!BA$120</f>
        <v>0</v>
      </c>
      <c r="BR16" s="234">
        <f>'生産者価格評価表（107部門）（山形県２）'!BB15/'生産者価格評価表（107部門）（山形県２）'!BB$120</f>
        <v>3.295218637756615E-5</v>
      </c>
      <c r="BS16" s="234">
        <f>'生産者価格評価表（107部門）（山形県２）'!BC15/'生産者価格評価表（107部門）（山形県２）'!BC$120</f>
        <v>4.0380732621863284E-4</v>
      </c>
      <c r="BT16" s="234">
        <f>'生産者価格評価表（107部門）（山形県２）'!BD15/'生産者価格評価表（107部門）（山形県２）'!BD$120</f>
        <v>0</v>
      </c>
      <c r="BU16" s="234" t="e">
        <f>'生産者価格評価表（107部門）（山形県２）'!BE15/'生産者価格評価表（107部門）（山形県２）'!BE$120</f>
        <v>#DIV/0!</v>
      </c>
      <c r="BV16" s="234">
        <f>'生産者価格評価表（107部門）（山形県２）'!BF15/'生産者価格評価表（107部門）（山形県２）'!BF$120</f>
        <v>0</v>
      </c>
      <c r="BW16" s="234">
        <f>'生産者価格評価表（107部門）（山形県２）'!BG15/'生産者価格評価表（107部門）（山形県２）'!BG$120</f>
        <v>4.8121859354611834E-4</v>
      </c>
      <c r="BX16" s="234">
        <f>'生産者価格評価表（107部門）（山形県２）'!BH15/'生産者価格評価表（107部門）（山形県２）'!BH$120</f>
        <v>0</v>
      </c>
      <c r="BY16" s="234">
        <f>'生産者価格評価表（107部門）（山形県２）'!BI15/'生産者価格評価表（107部門）（山形県２）'!BI$120</f>
        <v>0</v>
      </c>
      <c r="BZ16" s="234">
        <f>'生産者価格評価表（107部門）（山形県２）'!BJ15/'生産者価格評価表（107部門）（山形県２）'!BJ$120</f>
        <v>3.6061773349412825E-3</v>
      </c>
      <c r="CA16" s="234">
        <f>'生産者価格評価表（107部門）（山形県２）'!BK15/'生産者価格評価表（107部門）（山形県２）'!BK$120</f>
        <v>0</v>
      </c>
      <c r="CB16" s="234">
        <f>'生産者価格評価表（107部門）（山形県２）'!BL15/'生産者価格評価表（107部門）（山形県２）'!BL$120</f>
        <v>4.4322833043124307E-4</v>
      </c>
      <c r="CC16" s="234">
        <f>'生産者価格評価表（107部門）（山形県２）'!BM15/'生産者価格評価表（107部門）（山形県２）'!BM$120</f>
        <v>2.7815532446186426E-3</v>
      </c>
      <c r="CD16" s="234">
        <f>'生産者価格評価表（107部門）（山形県２）'!BN15/'生産者価格評価表（107部門）（山形県２）'!BN$120</f>
        <v>1.0182753630955571E-4</v>
      </c>
      <c r="CE16" s="234">
        <f>'生産者価格評価表（107部門）（山形県２）'!BO15/'生産者価格評価表（107部門）（山形県２）'!BO$120</f>
        <v>2.6730820636193531E-5</v>
      </c>
      <c r="CF16" s="234">
        <f>'生産者価格評価表（107部門）（山形県２）'!BP15/'生産者価格評価表（107部門）（山形県２）'!BP$120</f>
        <v>0</v>
      </c>
      <c r="CG16" s="234">
        <f>'生産者価格評価表（107部門）（山形県２）'!BQ15/'生産者価格評価表（107部門）（山形県２）'!BQ$120</f>
        <v>0</v>
      </c>
      <c r="CH16" s="234">
        <f>'生産者価格評価表（107部門）（山形県２）'!BR15/'生産者価格評価表（107部門）（山形県２）'!BR$120</f>
        <v>8.7246711889545669E-5</v>
      </c>
      <c r="CI16" s="234">
        <f>'生産者価格評価表（107部門）（山形県２）'!BS15/'生産者価格評価表（107部門）（山形県２）'!BS$120</f>
        <v>2.210237821589603E-5</v>
      </c>
      <c r="CJ16" s="234">
        <f>'生産者価格評価表（107部門）（山形県２）'!BT15/'生産者価格評価表（107部門）（山形県２）'!BT$120</f>
        <v>3.0533171715982642E-4</v>
      </c>
      <c r="CK16" s="234">
        <f>'生産者価格評価表（107部門）（山形県２）'!BU15/'生産者価格評価表（107部門）（山形県２）'!BU$120</f>
        <v>4.2183947320686589E-6</v>
      </c>
      <c r="CL16" s="234">
        <f>'生産者価格評価表（107部門）（山形県２）'!BV15/'生産者価格評価表（107部門）（山形県２）'!BV$120</f>
        <v>0</v>
      </c>
      <c r="CM16" s="234">
        <f>'生産者価格評価表（107部門）（山形県２）'!BW15/'生産者価格評価表（107部門）（山形県２）'!BW$120</f>
        <v>0</v>
      </c>
      <c r="CN16" s="234">
        <f>'生産者価格評価表（107部門）（山形県２）'!BX15/'生産者価格評価表（107部門）（山形県２）'!BX$120</f>
        <v>0</v>
      </c>
      <c r="CO16" s="234">
        <f>'生産者価格評価表（107部門）（山形県２）'!BY15/'生産者価格評価表（107部門）（山形県２）'!BY$120</f>
        <v>3.8639876352395672E-4</v>
      </c>
      <c r="CP16" s="234">
        <f>'生産者価格評価表（107部門）（山形県２）'!BZ15/'生産者価格評価表（107部門）（山形県２）'!BZ$120</f>
        <v>4.8269245853370101E-5</v>
      </c>
      <c r="CQ16" s="234">
        <f>'生産者価格評価表（107部門）（山形県２）'!CA15/'生産者価格評価表（107部門）（山形県２）'!CA$120</f>
        <v>1.7689565809607205E-5</v>
      </c>
      <c r="CR16" s="234">
        <f>'生産者価格評価表（107部門）（山形県２）'!CB15/'生産者価格評価表（107部門）（山形県２）'!CB$120</f>
        <v>2.6198181537987362E-3</v>
      </c>
      <c r="CS16" s="234">
        <f>'生産者価格評価表（107部門）（山形県２）'!CC15/'生産者価格評価表（107部門）（山形県２）'!CC$120</f>
        <v>0</v>
      </c>
      <c r="CT16" s="234">
        <f>'生産者価格評価表（107部門）（山形県２）'!CD15/'生産者価格評価表（107部門）（山形県２）'!CD$120</f>
        <v>0</v>
      </c>
      <c r="CU16" s="234">
        <f>'生産者価格評価表（107部門）（山形県２）'!CE15/'生産者価格評価表（107部門）（山形県２）'!CE$120</f>
        <v>2.5246149962130775E-4</v>
      </c>
      <c r="CV16" s="234">
        <f>'生産者価格評価表（107部門）（山形県２）'!CF15/'生産者価格評価表（107部門）（山形県２）'!CF$120</f>
        <v>6.2316389210362322E-4</v>
      </c>
      <c r="CW16" s="234">
        <f>'生産者価格評価表（107部門）（山形県２）'!CG15/'生産者価格評価表（107部門）（山形県２）'!CG$120</f>
        <v>0</v>
      </c>
      <c r="CX16" s="234">
        <f>'生産者価格評価表（107部門）（山形県２）'!CH15/'生産者価格評価表（107部門）（山形県２）'!CH$120</f>
        <v>1.7570986786617936E-5</v>
      </c>
      <c r="CY16" s="234">
        <f>'生産者価格評価表（107部門）（山形県２）'!CI15/'生産者価格評価表（107部門）（山形県２）'!CI$120</f>
        <v>0</v>
      </c>
      <c r="CZ16" s="234">
        <f>'生産者価格評価表（107部門）（山形県２）'!CJ15/'生産者価格評価表（107部門）（山形県２）'!CJ$120</f>
        <v>4.3405917673442813E-4</v>
      </c>
      <c r="DA16" s="234">
        <f>'生産者価格評価表（107部門）（山形県２）'!CK15/'生産者価格評価表（107部門）（山形県２）'!CK$120</f>
        <v>0</v>
      </c>
      <c r="DB16" s="234">
        <f>'生産者価格評価表（107部門）（山形県２）'!CL15/'生産者価格評価表（107部門）（山形県２）'!CL$120</f>
        <v>4.784002296321102E-5</v>
      </c>
      <c r="DC16" s="234">
        <f>'生産者価格評価表（107部門）（山形県２）'!CM15/'生産者価格評価表（107部門）（山形県２）'!CM$120</f>
        <v>6.8991176521317045E-5</v>
      </c>
      <c r="DD16" s="234">
        <f>'生産者価格評価表（107部門）（山形県２）'!CN15/'生産者価格評価表（107部門）（山形県２）'!CN$120</f>
        <v>0</v>
      </c>
      <c r="DE16" s="234">
        <f>'生産者価格評価表（107部門）（山形県２）'!CO15/'生産者価格評価表（107部門）（山形県２）'!CO$120</f>
        <v>0</v>
      </c>
      <c r="DF16" s="234">
        <f>'生産者価格評価表（107部門）（山形県２）'!CP15/'生産者価格評価表（107部門）（山形県２）'!CP$120</f>
        <v>5.3360757528717791E-5</v>
      </c>
      <c r="DG16" s="234">
        <f>'生産者価格評価表（107部門）（山形県２）'!CQ15/'生産者価格評価表（107部門）（山形県２）'!CQ$120</f>
        <v>2.2667170381564035E-3</v>
      </c>
      <c r="DH16" s="234">
        <f>'生産者価格評価表（107部門）（山形県２）'!CR15/'生産者価格評価表（107部門）（山形県２）'!CR$120</f>
        <v>6.6713048119168558E-5</v>
      </c>
      <c r="DI16" s="234">
        <f>'生産者価格評価表（107部門）（山形県２）'!CS15/'生産者価格評価表（107部門）（山形県２）'!CS$120</f>
        <v>7.0634563257666056E-5</v>
      </c>
      <c r="DJ16" s="234">
        <f>'生産者価格評価表（107部門）（山形県２）'!CT15/'生産者価格評価表（107部門）（山形県２）'!CT$120</f>
        <v>1.507739730617168E-4</v>
      </c>
      <c r="DK16" s="234">
        <f>'生産者価格評価表（107部門）（山形県２）'!CU15/'生産者価格評価表（107部門）（山形県２）'!CU$120</f>
        <v>1.5060240963855423E-4</v>
      </c>
      <c r="DL16" s="234">
        <f>'生産者価格評価表（107部門）（山形県２）'!CV15/'生産者価格評価表（107部門）（山形県２）'!CV$120</f>
        <v>0</v>
      </c>
      <c r="DM16" s="234">
        <f>'生産者価格評価表（107部門）（山形県２）'!CW15/'生産者価格評価表（107部門）（山形県２）'!CW$120</f>
        <v>1.2104925494183584E-5</v>
      </c>
      <c r="DN16" s="234">
        <f>'生産者価格評価表（107部門）（山形県２）'!CX15/'生産者価格評価表（107部門）（山形県２）'!CX$120</f>
        <v>3.5084695686428993E-4</v>
      </c>
      <c r="DO16" s="234">
        <f>'生産者価格評価表（107部門）（山形県２）'!CY15/'生産者価格評価表（107部門）（山形県２）'!CY$120</f>
        <v>5.4508204424562529E-4</v>
      </c>
      <c r="DP16" s="234">
        <f>'生産者価格評価表（107部門）（山形県２）'!CZ15/'生産者価格評価表（107部門）（山形県２）'!CZ$120</f>
        <v>0</v>
      </c>
      <c r="DQ16" s="234">
        <f>'生産者価格評価表（107部門）（山形県２）'!DA15/'生産者価格評価表（107部門）（山形県２）'!DA$120</f>
        <v>1.954706654379939E-4</v>
      </c>
      <c r="DR16" s="234">
        <f>'生産者価格評価表（107部門）（山形県２）'!DB15/'生産者価格評価表（107部門）（山形県２）'!DB$120</f>
        <v>2.3949044585987261E-3</v>
      </c>
      <c r="DS16" s="234">
        <f>'生産者価格評価表（107部門）（山形県２）'!DC15/'生産者価格評価表（107部門）（山形県２）'!DC$120</f>
        <v>4.5609538909280453E-4</v>
      </c>
      <c r="DT16" s="234">
        <f>'生産者価格評価表（107部門）（山形県２）'!DD15/'生産者価格評価表（107部門）（山形県２）'!DD$120</f>
        <v>1.668530947054437E-2</v>
      </c>
      <c r="DU16" s="234">
        <f>'生産者価格評価表（107部門）（山形県２）'!DE15/'生産者価格評価表（107部門）（山形県２）'!DE$120</f>
        <v>1.1626893003517135E-4</v>
      </c>
      <c r="DV16" s="82">
        <v>2.5573747014265036E-4</v>
      </c>
      <c r="DW16" s="80">
        <v>4.7688309210996924E-5</v>
      </c>
      <c r="DX16" s="80">
        <v>1.8942981625307822E-4</v>
      </c>
      <c r="DY16" s="80">
        <v>2.160925384517605E-3</v>
      </c>
      <c r="DZ16" s="80">
        <v>1.7434620174346202E-2</v>
      </c>
      <c r="EA16" s="80">
        <v>0</v>
      </c>
      <c r="EB16" s="80">
        <v>0</v>
      </c>
      <c r="EC16" s="80">
        <v>0</v>
      </c>
      <c r="ED16" s="80">
        <v>2.6664533503986347E-5</v>
      </c>
      <c r="EE16" s="80">
        <v>0</v>
      </c>
      <c r="EF16" s="80">
        <v>0</v>
      </c>
      <c r="EG16" s="80">
        <v>0.16980818732873867</v>
      </c>
      <c r="EH16" s="80">
        <v>0.25054781264251469</v>
      </c>
      <c r="EI16" s="80">
        <v>3.6592059523083488E-4</v>
      </c>
      <c r="EJ16" s="80">
        <v>1.1191544166629657E-2</v>
      </c>
      <c r="EK16" s="80">
        <v>5.4340442874609423E-4</v>
      </c>
      <c r="EL16" s="80">
        <v>2.5746098086593092E-2</v>
      </c>
      <c r="EM16" s="80">
        <v>4.442621830360194E-4</v>
      </c>
      <c r="EN16" s="80">
        <v>0</v>
      </c>
      <c r="EO16" s="80">
        <v>0</v>
      </c>
      <c r="EP16" s="80">
        <v>0</v>
      </c>
      <c r="EQ16" s="80">
        <v>0</v>
      </c>
      <c r="ER16" s="80">
        <v>0</v>
      </c>
      <c r="ES16" s="80">
        <v>0</v>
      </c>
      <c r="ET16" s="80">
        <v>0</v>
      </c>
      <c r="EU16" s="80">
        <v>9.3433494038943081E-5</v>
      </c>
      <c r="EV16" s="80">
        <v>0</v>
      </c>
      <c r="EW16" s="80">
        <v>0</v>
      </c>
      <c r="EX16" s="80">
        <v>7.0608112367767401E-4</v>
      </c>
      <c r="EY16" s="80">
        <v>1.7571884984025558E-2</v>
      </c>
      <c r="EZ16" s="80">
        <v>2.4844315477160837E-2</v>
      </c>
      <c r="FA16" s="80">
        <v>2.0713030379111222E-3</v>
      </c>
      <c r="FB16" s="80">
        <v>0</v>
      </c>
      <c r="FC16" s="80">
        <v>0</v>
      </c>
      <c r="FD16" s="80">
        <v>7.0359472943584494E-4</v>
      </c>
      <c r="FE16" s="80">
        <v>0</v>
      </c>
      <c r="FF16" s="80">
        <v>0</v>
      </c>
      <c r="FG16" s="80">
        <v>0</v>
      </c>
      <c r="FH16" s="80">
        <v>0</v>
      </c>
      <c r="FI16" s="80">
        <v>0</v>
      </c>
      <c r="FJ16" s="80">
        <v>1.0957377658092674E-3</v>
      </c>
      <c r="FK16" s="80">
        <v>1.7915184398433701E-4</v>
      </c>
      <c r="FL16" s="80">
        <v>2.9461589452750976E-4</v>
      </c>
      <c r="FM16" s="80">
        <v>2.7310465370329909E-5</v>
      </c>
      <c r="FN16" s="80">
        <v>2.8769389369710628E-4</v>
      </c>
      <c r="FO16" s="80">
        <v>3.4106412005457026E-4</v>
      </c>
      <c r="FP16" s="80">
        <v>1.9235966488084829E-3</v>
      </c>
      <c r="FQ16" s="80">
        <v>6.4427997634921609E-4</v>
      </c>
      <c r="FR16" s="80">
        <v>0</v>
      </c>
      <c r="FS16" s="80">
        <v>2.553916004540295E-3</v>
      </c>
      <c r="FT16" s="80">
        <v>0</v>
      </c>
      <c r="FU16" s="80">
        <v>3.295218637756615E-5</v>
      </c>
      <c r="FV16" s="80">
        <v>4.0380732621863284E-4</v>
      </c>
      <c r="FW16" s="80">
        <v>0</v>
      </c>
      <c r="FX16" s="80">
        <v>0</v>
      </c>
      <c r="FY16" s="80">
        <v>0</v>
      </c>
      <c r="FZ16" s="80">
        <v>4.8121859354611834E-4</v>
      </c>
      <c r="GA16" s="80">
        <v>0</v>
      </c>
      <c r="GB16" s="80">
        <v>0</v>
      </c>
      <c r="GC16" s="80">
        <v>3.6061773349412825E-3</v>
      </c>
      <c r="GD16" s="80">
        <v>0</v>
      </c>
      <c r="GE16" s="80">
        <v>4.4322833043124307E-4</v>
      </c>
      <c r="GF16" s="80">
        <v>2.7815532446186426E-3</v>
      </c>
      <c r="GG16" s="80">
        <v>1.0182753630955571E-4</v>
      </c>
      <c r="GH16" s="80">
        <v>2.6730820636193531E-5</v>
      </c>
      <c r="GI16" s="80">
        <v>0</v>
      </c>
      <c r="GJ16" s="80">
        <v>0</v>
      </c>
      <c r="GK16" s="80">
        <v>8.7246711889545669E-5</v>
      </c>
      <c r="GL16" s="80">
        <v>2.210237821589603E-5</v>
      </c>
      <c r="GM16" s="80">
        <v>3.0533171715982642E-4</v>
      </c>
      <c r="GN16" s="80">
        <v>4.2183947320686589E-6</v>
      </c>
      <c r="GO16" s="80">
        <v>0</v>
      </c>
      <c r="GP16" s="80">
        <v>0</v>
      </c>
      <c r="GQ16" s="80">
        <v>0</v>
      </c>
      <c r="GR16" s="80">
        <v>3.8639876352395672E-4</v>
      </c>
      <c r="GS16" s="80">
        <v>4.8269245853370101E-5</v>
      </c>
      <c r="GT16" s="80">
        <v>1.7689565809607205E-5</v>
      </c>
      <c r="GU16" s="80">
        <v>2.6198181537987362E-3</v>
      </c>
      <c r="GV16" s="80">
        <v>0</v>
      </c>
      <c r="GW16" s="80">
        <v>0</v>
      </c>
      <c r="GX16" s="80">
        <v>2.5246149962130775E-4</v>
      </c>
      <c r="GY16" s="80">
        <v>6.2316389210362322E-4</v>
      </c>
      <c r="GZ16" s="80">
        <v>0</v>
      </c>
      <c r="HA16" s="80">
        <v>1.7570986786617936E-5</v>
      </c>
      <c r="HB16" s="80">
        <v>0</v>
      </c>
      <c r="HC16" s="80">
        <v>4.3405917673442813E-4</v>
      </c>
      <c r="HD16" s="80">
        <v>0</v>
      </c>
      <c r="HE16" s="80">
        <v>4.784002296321102E-5</v>
      </c>
      <c r="HF16" s="80">
        <v>6.8991176521317045E-5</v>
      </c>
      <c r="HG16" s="80">
        <v>0</v>
      </c>
      <c r="HH16" s="80">
        <v>0</v>
      </c>
      <c r="HI16" s="80">
        <v>5.3360757528717791E-5</v>
      </c>
      <c r="HJ16" s="80">
        <v>2.2667170381564035E-3</v>
      </c>
      <c r="HK16" s="80">
        <v>6.6713048119168558E-5</v>
      </c>
      <c r="HL16" s="80">
        <v>7.0634563257666056E-5</v>
      </c>
      <c r="HM16" s="80">
        <v>1.507739730617168E-4</v>
      </c>
      <c r="HN16" s="80">
        <v>1.5060240963855423E-4</v>
      </c>
      <c r="HO16" s="80">
        <v>0</v>
      </c>
      <c r="HP16" s="80">
        <v>1.2104925494183584E-5</v>
      </c>
      <c r="HQ16" s="80">
        <v>3.5084695686428993E-4</v>
      </c>
      <c r="HR16" s="80">
        <v>5.4508204424562529E-4</v>
      </c>
      <c r="HS16" s="80">
        <v>0</v>
      </c>
      <c r="HT16" s="80">
        <v>1.954706654379939E-4</v>
      </c>
      <c r="HU16" s="80">
        <v>2.3949044585987261E-3</v>
      </c>
      <c r="HV16" s="80">
        <v>4.5609538909280453E-4</v>
      </c>
      <c r="HW16" s="80">
        <v>1.668530947054437E-2</v>
      </c>
      <c r="HX16" s="81">
        <v>1.1626893003517135E-4</v>
      </c>
      <c r="HY16" s="805">
        <v>3.3663969927816021E-5</v>
      </c>
      <c r="HZ16" s="805">
        <v>8.9151972851390447E-6</v>
      </c>
      <c r="IA16" s="805">
        <v>3.2690764297641276E-5</v>
      </c>
      <c r="IB16" s="805">
        <v>9.2455691069539303E-5</v>
      </c>
      <c r="IC16" s="805">
        <v>6.6495622070573859E-4</v>
      </c>
      <c r="ID16" s="805">
        <v>1.0203365094848768E-5</v>
      </c>
      <c r="IE16" s="805">
        <v>1.2992488929196824E-5</v>
      </c>
      <c r="IF16" s="805">
        <v>1.4050352426397919E-5</v>
      </c>
      <c r="IG16" s="805">
        <v>1.5099830497901012E-5</v>
      </c>
      <c r="IH16" s="805">
        <v>6.0290820880377343E-6</v>
      </c>
      <c r="II16" s="805">
        <v>0</v>
      </c>
      <c r="IJ16" s="805">
        <v>1.0062362349003784</v>
      </c>
      <c r="IK16" s="805">
        <v>9.2128003950902575E-3</v>
      </c>
      <c r="IL16" s="805">
        <v>2.9944221712716769E-5</v>
      </c>
      <c r="IM16" s="805">
        <v>4.2248100909973122E-4</v>
      </c>
      <c r="IN16" s="805">
        <v>2.5688719822832259E-5</v>
      </c>
      <c r="IO16" s="805">
        <v>9.5689539949608436E-4</v>
      </c>
      <c r="IP16" s="805">
        <v>2.0044024653794963E-5</v>
      </c>
      <c r="IQ16" s="805">
        <v>0</v>
      </c>
      <c r="IR16" s="805">
        <v>5.7649422111134952E-6</v>
      </c>
      <c r="IS16" s="805">
        <v>0</v>
      </c>
      <c r="IT16" s="805">
        <v>1.528845096316969E-6</v>
      </c>
      <c r="IU16" s="805">
        <v>0</v>
      </c>
      <c r="IV16" s="805">
        <v>0</v>
      </c>
      <c r="IW16" s="805">
        <v>1.1419259840447712E-5</v>
      </c>
      <c r="IX16" s="805">
        <v>1.2636466254569708E-5</v>
      </c>
      <c r="IY16" s="805">
        <v>3.9163880712001519E-7</v>
      </c>
      <c r="IZ16" s="805">
        <v>3.0890367707684458E-6</v>
      </c>
      <c r="JA16" s="805">
        <v>2.9324847373184512E-5</v>
      </c>
      <c r="JB16" s="805">
        <v>6.5082340667605408E-4</v>
      </c>
      <c r="JC16" s="805">
        <v>9.7465070686061645E-4</v>
      </c>
      <c r="JD16" s="805">
        <v>9.1156541933518656E-5</v>
      </c>
      <c r="JE16" s="805">
        <v>5.8919450463789325E-6</v>
      </c>
      <c r="JF16" s="805">
        <v>1.4120160020405975E-5</v>
      </c>
      <c r="JG16" s="805">
        <v>3.5300764553781583E-5</v>
      </c>
      <c r="JH16" s="805">
        <v>2.538267848960018E-6</v>
      </c>
      <c r="JI16" s="805">
        <v>8.1291448605788762E-7</v>
      </c>
      <c r="JJ16" s="805">
        <v>4.7177046552627473E-6</v>
      </c>
      <c r="JK16" s="805">
        <v>2.8181622156019484E-6</v>
      </c>
      <c r="JL16" s="805">
        <v>2.9029606388819541E-6</v>
      </c>
      <c r="JM16" s="805">
        <v>4.3835620295281214E-5</v>
      </c>
      <c r="JN16" s="805">
        <v>1.1213022988231433E-5</v>
      </c>
      <c r="JO16" s="805">
        <v>1.5268841667265184E-5</v>
      </c>
      <c r="JP16" s="805">
        <v>5.7541877078037278E-6</v>
      </c>
      <c r="JQ16" s="805">
        <v>1.4893605400962608E-5</v>
      </c>
      <c r="JR16" s="805">
        <v>1.8706111214942024E-5</v>
      </c>
      <c r="JS16" s="805">
        <v>7.8278690227592636E-5</v>
      </c>
      <c r="JT16" s="805">
        <v>3.467675573255697E-5</v>
      </c>
      <c r="JU16" s="805">
        <v>7.2209272554357214E-6</v>
      </c>
      <c r="JV16" s="805">
        <v>1.0662169113952759E-4</v>
      </c>
      <c r="JW16" s="805">
        <v>4.1059109938994841E-6</v>
      </c>
      <c r="JX16" s="805">
        <v>7.9079849914853709E-6</v>
      </c>
      <c r="JY16" s="805">
        <v>2.0288642859079564E-5</v>
      </c>
      <c r="JZ16" s="805">
        <v>4.438533271375627E-6</v>
      </c>
      <c r="KA16" s="805">
        <v>0</v>
      </c>
      <c r="KB16" s="805">
        <v>1.877923516480616E-6</v>
      </c>
      <c r="KC16" s="805">
        <v>2.0597217158503717E-5</v>
      </c>
      <c r="KD16" s="805">
        <v>1.9135009881000551E-6</v>
      </c>
      <c r="KE16" s="805">
        <v>3.0897129931430315E-6</v>
      </c>
      <c r="KF16" s="805">
        <v>1.5261824116639228E-4</v>
      </c>
      <c r="KG16" s="805">
        <v>6.1939359237814117E-6</v>
      </c>
      <c r="KH16" s="805">
        <v>2.5018238545935216E-5</v>
      </c>
      <c r="KI16" s="805">
        <v>1.0917276258221408E-4</v>
      </c>
      <c r="KJ16" s="805">
        <v>1.0647635398124273E-5</v>
      </c>
      <c r="KK16" s="805">
        <v>6.3920481529996074E-6</v>
      </c>
      <c r="KL16" s="805">
        <v>3.4662772406316716E-6</v>
      </c>
      <c r="KM16" s="805">
        <v>5.6770306759569317E-6</v>
      </c>
      <c r="KN16" s="805">
        <v>1.1429304000172049E-5</v>
      </c>
      <c r="KO16" s="805">
        <v>8.6008078270682467E-6</v>
      </c>
      <c r="KP16" s="805">
        <v>2.320603280198238E-5</v>
      </c>
      <c r="KQ16" s="805">
        <v>7.8215779315528968E-6</v>
      </c>
      <c r="KR16" s="805">
        <v>3.1398066601309509E-6</v>
      </c>
      <c r="KS16" s="805">
        <v>2.3602798360878989E-6</v>
      </c>
      <c r="KT16" s="805">
        <v>1.4338442608000836E-6</v>
      </c>
      <c r="KU16" s="805">
        <v>2.069649989632743E-5</v>
      </c>
      <c r="KV16" s="805">
        <v>6.2133917754770566E-6</v>
      </c>
      <c r="KW16" s="805">
        <v>8.8770880334982275E-6</v>
      </c>
      <c r="KX16" s="805">
        <v>1.0461318331539059E-4</v>
      </c>
      <c r="KY16" s="805">
        <v>8.9432303025020892E-6</v>
      </c>
      <c r="KZ16" s="805">
        <v>6.104812871297219E-6</v>
      </c>
      <c r="LA16" s="805">
        <v>1.9991153071741062E-5</v>
      </c>
      <c r="LB16" s="805">
        <v>3.2770883743298816E-5</v>
      </c>
      <c r="LC16" s="805">
        <v>5.6659234807417686E-6</v>
      </c>
      <c r="LD16" s="805">
        <v>7.6929098026416108E-6</v>
      </c>
      <c r="LE16" s="805">
        <v>1.0880465522099133E-5</v>
      </c>
      <c r="LF16" s="805">
        <v>2.1768772454641815E-5</v>
      </c>
      <c r="LG16" s="805">
        <v>1.1638424945648429E-5</v>
      </c>
      <c r="LH16" s="805">
        <v>1.1970919804110403E-5</v>
      </c>
      <c r="LI16" s="805">
        <v>1.27681030662973E-5</v>
      </c>
      <c r="LJ16" s="805">
        <v>3.4331001298834941E-6</v>
      </c>
      <c r="LK16" s="805">
        <v>1.0497488002685902E-5</v>
      </c>
      <c r="LL16" s="805">
        <v>1.1069556131023025E-5</v>
      </c>
      <c r="LM16" s="805">
        <v>1.016667653145804E-4</v>
      </c>
      <c r="LN16" s="805">
        <v>1.909457806193993E-5</v>
      </c>
      <c r="LO16" s="805">
        <v>1.4604977327235537E-5</v>
      </c>
      <c r="LP16" s="805">
        <v>5.7529778714168381E-5</v>
      </c>
      <c r="LQ16" s="805">
        <v>1.4448186368885264E-5</v>
      </c>
      <c r="LR16" s="805">
        <v>8.5843377163095983E-6</v>
      </c>
      <c r="LS16" s="805">
        <v>5.1921347866506589E-6</v>
      </c>
      <c r="LT16" s="805">
        <v>1.9853223248144134E-5</v>
      </c>
      <c r="LU16" s="805">
        <v>4.0633705469448798E-5</v>
      </c>
      <c r="LV16" s="805">
        <v>8.959564028937508E-6</v>
      </c>
      <c r="LW16" s="805">
        <v>2.1117351807830712E-5</v>
      </c>
      <c r="LX16" s="805">
        <v>9.952895613264158E-5</v>
      </c>
      <c r="LY16" s="805">
        <v>3.5127119678509173E-5</v>
      </c>
      <c r="LZ16" s="805">
        <v>7.0890306924307263E-4</v>
      </c>
      <c r="MA16" s="805">
        <v>1.1255886694524713E-5</v>
      </c>
      <c r="MB16" s="812">
        <v>1336</v>
      </c>
      <c r="MC16" s="835">
        <f>'生産者価格評価表（107部門）（山形県２）'!DU15*100</f>
        <v>1204300</v>
      </c>
      <c r="MD16" s="78">
        <f t="shared" si="4"/>
        <v>1.1093581333554761E-3</v>
      </c>
      <c r="ME16" s="809">
        <v>1336</v>
      </c>
      <c r="MF16" s="135">
        <v>12043</v>
      </c>
      <c r="MG16" s="78">
        <f t="shared" si="5"/>
        <v>1.1093581333554764E-3</v>
      </c>
      <c r="MH16" s="81"/>
      <c r="MI16" s="226">
        <v>0.59405940594059403</v>
      </c>
      <c r="MJ16" s="169">
        <v>0.58756216164782826</v>
      </c>
      <c r="MK16" s="169">
        <v>0</v>
      </c>
      <c r="ML16" s="169">
        <v>0</v>
      </c>
      <c r="MM16" s="169">
        <v>0.19400855920114124</v>
      </c>
      <c r="MN16" s="169">
        <v>0.19428422033039755</v>
      </c>
      <c r="MO16" s="169">
        <v>-0.14537386287996451</v>
      </c>
      <c r="MP16" s="228">
        <v>0.14441145006308376</v>
      </c>
      <c r="MQ16" s="228">
        <v>0.17392155446433646</v>
      </c>
      <c r="MS16" s="174">
        <v>1.7587822644652897E-2</v>
      </c>
      <c r="MT16" s="170">
        <v>1.8592230499207799E-4</v>
      </c>
      <c r="MU16" s="170">
        <v>1.143913694438615E-2</v>
      </c>
      <c r="MV16" s="170">
        <v>3.8466683791464415E-6</v>
      </c>
      <c r="MW16" s="170">
        <v>1.688260010847605E-4</v>
      </c>
      <c r="MX16" s="170">
        <v>1.7096303907317518E-5</v>
      </c>
      <c r="MY16" s="170">
        <v>8.6550038530794934E-4</v>
      </c>
      <c r="MZ16" s="171">
        <v>4.9074940365954932E-3</v>
      </c>
    </row>
    <row r="17" spans="1:364">
      <c r="A17" s="41" t="s">
        <v>226</v>
      </c>
      <c r="B17" s="12" t="s">
        <v>13</v>
      </c>
      <c r="C17" s="590">
        <f>IFERROR(1-('生産者価格評価表（107部門）（山形県２）'!DS16/'生産者価格評価表（107部門）（山形県２）'!DO16*-1),0)</f>
        <v>0.16750915825880519</v>
      </c>
      <c r="D17" s="590">
        <v>0.5792131519526601</v>
      </c>
      <c r="E17" s="79">
        <v>0.4207868480473399</v>
      </c>
      <c r="F17" s="79">
        <v>0.17543352279679209</v>
      </c>
      <c r="G17" s="240">
        <f>'生産者価格評価表（107部門）（山形県２）'!DH16/'生産者価格評価表（107部門）（山形県２）'!DH$111</f>
        <v>1.1910431319379713E-2</v>
      </c>
      <c r="H17" s="311">
        <f>'生産者価格評価表（107部門）（山形県２）'!DH16</f>
        <v>28111</v>
      </c>
      <c r="I17" s="311">
        <f t="shared" si="1"/>
        <v>28111</v>
      </c>
      <c r="J17" s="313">
        <f t="shared" si="2"/>
        <v>1.5229124895510033E-2</v>
      </c>
      <c r="K17" s="590">
        <f>1-('生産者価格評価表（107部門） (山形県)'!DS16/'生産者価格評価表（107部門） (山形県)'!DO16*-1)</f>
        <v>0.16750915825880519</v>
      </c>
      <c r="L17" s="590">
        <v>0.5792131519526601</v>
      </c>
      <c r="M17" s="79">
        <v>0.4207868480473399</v>
      </c>
      <c r="N17" s="79">
        <v>0.17543352279679209</v>
      </c>
      <c r="O17" s="240">
        <f>'生産者価格評価表（107部門） (山形県)'!DH16/'生産者価格評価表（107部門） (山形県)'!DH$111</f>
        <v>1.1910431319379713E-2</v>
      </c>
      <c r="P17" s="816">
        <f>'生産者価格評価表（107部門） (山形県)'!DH16</f>
        <v>28111</v>
      </c>
      <c r="Q17" s="311">
        <f t="shared" si="6"/>
        <v>28111</v>
      </c>
      <c r="R17" s="313">
        <f t="shared" si="0"/>
        <v>1.5229124895510033E-2</v>
      </c>
      <c r="S17" s="823">
        <f>'生産者価格評価表（107部門）（山形県２）'!C16/'生産者価格評価表（107部門）（山形県２）'!C$120</f>
        <v>7.2066819086198872E-3</v>
      </c>
      <c r="T17" s="234">
        <f>'生産者価格評価表（107部門）（山形県２）'!D16/'生産者価格評価表（107部門）（山形県２）'!D$120</f>
        <v>5.7225971053196311E-4</v>
      </c>
      <c r="U17" s="234">
        <f>'生産者価格評価表（107部門）（山形県２）'!E16/'生産者価格評価表（107部門）（山形県２）'!E$120</f>
        <v>5.240891583001831E-3</v>
      </c>
      <c r="V17" s="234">
        <f>'生産者価格評価表（107部門）（山形県２）'!F16/'生産者価格評価表（107部門）（山形県２）'!F$120</f>
        <v>1.2711325791280032E-4</v>
      </c>
      <c r="W17" s="234">
        <f>'生産者価格評価表（107部門）（山形県２）'!G16/'生産者価格評価表（107部門）（山形県２）'!G$120</f>
        <v>7.1606475716064757E-3</v>
      </c>
      <c r="X17" s="234">
        <f>'生産者価格評価表（107部門）（山形県２）'!H16/'生産者価格評価表（107部門）（山形県２）'!H$120</f>
        <v>4.4117647058823529E-3</v>
      </c>
      <c r="Y17" s="234">
        <f>'生産者価格評価表（107部門）（山形県２）'!I16/'生産者価格評価表（107部門）（山形県２）'!I$120</f>
        <v>4.2927903137039078E-3</v>
      </c>
      <c r="Z17" s="234">
        <f>'生産者価格評価表（107部門）（山形県２）'!J16/'生産者価格評価表（107部門）（山形県２）'!J$120</f>
        <v>8.9895720963682128E-4</v>
      </c>
      <c r="AA17" s="234">
        <f>'生産者価格評価表（107部門）（山形県２）'!K16/'生産者価格評価表（107部門）（山形県２）'!K$120</f>
        <v>9.0659413913553582E-4</v>
      </c>
      <c r="AB17" s="234">
        <f>'生産者価格評価表（107部門）（山形県２）'!L16/'生産者価格評価表（107部門）（山形県２）'!L$120</f>
        <v>0</v>
      </c>
      <c r="AC17" s="234" t="e">
        <f>'生産者価格評価表（107部門）（山形県２）'!M16/'生産者価格評価表（107部門）（山形県２）'!M$120</f>
        <v>#DIV/0!</v>
      </c>
      <c r="AD17" s="234">
        <f>'生産者価格評価表（107部門）（山形県２）'!N16/'生産者価格評価表（107部門）（山形県２）'!N$120</f>
        <v>3.1553599601428215E-3</v>
      </c>
      <c r="AE17" s="234">
        <f>'生産者価格評価表（107部門）（山形県２）'!O16/'生産者価格評価表（107部門）（山形県２）'!O$120</f>
        <v>1.1512407817314217E-2</v>
      </c>
      <c r="AF17" s="234">
        <f>'生産者価格評価表（107部門）（山形県２）'!P16/'生産者価格評価表（107部門）（山形県２）'!P$120</f>
        <v>2.0125632737695918E-3</v>
      </c>
      <c r="AG17" s="234">
        <f>'生産者価格評価表（107部門）（山形県２）'!Q16/'生産者価格評価表（107部門）（山形県２）'!Q$120</f>
        <v>2.0429009193054137E-3</v>
      </c>
      <c r="AH17" s="234">
        <f>'生産者価格評価表（107部門）（山形県２）'!R16/'生産者価格評価表（107部門）（山形県２）'!R$120</f>
        <v>1.2226599646787122E-3</v>
      </c>
      <c r="AI17" s="234">
        <f>'生産者価格評価表（107部門）（山形県２）'!S16/'生産者価格評価表（107部門）（山形県２）'!S$120</f>
        <v>9.6323385358845423E-4</v>
      </c>
      <c r="AJ17" s="234">
        <f>'生産者価格評価表（107部門）（山形県２）'!T16/'生産者価格評価表（107部門）（山形県２）'!T$120</f>
        <v>3.0756612671724423E-4</v>
      </c>
      <c r="AK17" s="234" t="e">
        <f>'生産者価格評価表（107部門）（山形県２）'!U16/'生産者価格評価表（107部門）（山形県２）'!U$120</f>
        <v>#DIV/0!</v>
      </c>
      <c r="AL17" s="234">
        <f>'生産者価格評価表（107部門）（山形県２）'!V16/'生産者価格評価表（107部門）（山形県２）'!V$120</f>
        <v>1.1408579251597202E-3</v>
      </c>
      <c r="AM17" s="234" t="e">
        <f>'生産者価格評価表（107部門）（山形県２）'!W16/'生産者価格評価表（107部門）（山形県２）'!W$120</f>
        <v>#DIV/0!</v>
      </c>
      <c r="AN17" s="234">
        <f>'生産者価格評価表（107部門）（山形県２）'!X16/'生産者価格評価表（107部門）（山形県２）'!X$120</f>
        <v>2.5913449080072558E-4</v>
      </c>
      <c r="AO17" s="234" t="e">
        <f>'生産者価格評価表（107部門）（山形県２）'!Y16/'生産者価格評価表（107部門）（山形県２）'!Y$120</f>
        <v>#DIV/0!</v>
      </c>
      <c r="AP17" s="234" t="e">
        <f>'生産者価格評価表（107部門）（山形県２）'!Z16/'生産者価格評価表（107部門）（山形県２）'!Z$120</f>
        <v>#DIV/0!</v>
      </c>
      <c r="AQ17" s="234">
        <f>'生産者価格評価表（107部門）（山形県２）'!AA16/'生産者価格評価表（107部門）（山形県２）'!AA$120</f>
        <v>1.1713496551026016E-3</v>
      </c>
      <c r="AR17" s="234">
        <f>'生産者価格評価表（107部門）（山形県２）'!AB16/'生産者価格評価表（107部門）（山形県２）'!AB$120</f>
        <v>8.7827484396606496E-4</v>
      </c>
      <c r="AS17" s="234">
        <f>'生産者価格評価表（107部門）（山形県２）'!AC16/'生産者価格評価表（107部門）（山形県２）'!AC$120</f>
        <v>0</v>
      </c>
      <c r="AT17" s="234">
        <f>'生産者価格評価表（107部門）（山形県２）'!AD16/'生産者価格評価表（107部門）（山形県２）'!AD$120</f>
        <v>1.9747235387045813E-4</v>
      </c>
      <c r="AU17" s="234">
        <f>'生産者価格評価表（107部門）（山形県２）'!AE16/'生産者価格評価表（107部門）（山形県２）'!AE$120</f>
        <v>3.9086633632156952E-4</v>
      </c>
      <c r="AV17" s="234">
        <f>'生産者価格評価表（107部門）（山形県２）'!AF16/'生産者価格評価表（107部門）（山形県２）'!AF$120</f>
        <v>2.3961661341853034E-3</v>
      </c>
      <c r="AW17" s="234">
        <f>'生産者価格評価表（107部門）（山形県２）'!AG16/'生産者価格評価表（107部門）（山形県２）'!AG$120</f>
        <v>1.4345798963189985E-3</v>
      </c>
      <c r="AX17" s="234">
        <f>'生産者価格評価表（107部門）（山形県２）'!AH16/'生産者価格評価表（107部門）（山形県２）'!AH$120</f>
        <v>4.425056490082852E-3</v>
      </c>
      <c r="AY17" s="234">
        <f>'生産者価格評価表（107部門）（山形県２）'!AI16/'生産者価格評価表（107部門）（山形県２）'!AI$120</f>
        <v>1.2072808320950966E-3</v>
      </c>
      <c r="AZ17" s="234">
        <f>'生産者価格評価表（107部門）（山形県２）'!AJ16/'生産者価格評価表（107部門）（山形県２）'!AJ$120</f>
        <v>3.2154340836012861E-3</v>
      </c>
      <c r="BA17" s="234">
        <f>'生産者価格評価表（107部門）（山形県２）'!AK16/'生産者価格評価表（107部門）（山形県２）'!AK$120</f>
        <v>2.9423052321862608E-3</v>
      </c>
      <c r="BB17" s="234">
        <f>'生産者価格評価表（107部門）（山形県２）'!AL16/'生産者価格評価表（107部門）（山形県２）'!AL$120</f>
        <v>0</v>
      </c>
      <c r="BC17" s="234">
        <f>'生産者価格評価表（107部門）（山形県２）'!AM16/'生産者価格評価表（107部門）（山形県２）'!AM$120</f>
        <v>0</v>
      </c>
      <c r="BD17" s="234">
        <f>'生産者価格評価表（107部門）（山形県２）'!AN16/'生産者価格評価表（107部門）（山形県２）'!AN$120</f>
        <v>1.2911555842479018E-3</v>
      </c>
      <c r="BE17" s="234">
        <f>'生産者価格評価表（107部門）（山形県２）'!AO16/'生産者価格評価表（107部門）（山形県２）'!AO$120</f>
        <v>5.6753688989784334E-4</v>
      </c>
      <c r="BF17" s="234">
        <f>'生産者価格評価表（107部門）（山形県２）'!AP16/'生産者価格評価表（107部門）（山形県２）'!AP$120</f>
        <v>1.243368700265252E-4</v>
      </c>
      <c r="BG17" s="234">
        <f>'生産者価格評価表（107部門）（山形県２）'!AQ16/'生産者価格評価表（107部門）（山形県２）'!AQ$120</f>
        <v>7.2430123502646487E-4</v>
      </c>
      <c r="BH17" s="234">
        <f>'生産者価格評価表（107部門）（山形県２）'!AR16/'生産者価格評価表（107部門）（山形県２）'!AR$120</f>
        <v>1.02372482276764E-3</v>
      </c>
      <c r="BI17" s="234">
        <f>'生産者価格評価表（107部門）（山形県２）'!AS16/'生産者価格評価表（107部門）（山形県２）'!AS$120</f>
        <v>9.8205298175836576E-4</v>
      </c>
      <c r="BJ17" s="234">
        <f>'生産者価格評価表（107部門）（山形県２）'!AT16/'生産者価格評価表（107部門）（山形県２）'!AT$120</f>
        <v>1.1743500109241863E-3</v>
      </c>
      <c r="BK17" s="234">
        <f>'生産者価格評価表（107部門）（山形県２）'!AU16/'生産者価格評価表（107部門）（山形県２）'!AU$120</f>
        <v>7.480041236124763E-4</v>
      </c>
      <c r="BL17" s="234">
        <f>'生産者価格評価表（107部門）（山形県２）'!AV16/'生産者価格評価表（107部門）（山形県２）'!AV$120</f>
        <v>8.7397680763983624E-4</v>
      </c>
      <c r="BM17" s="234">
        <f>'生産者価格評価表（107部門）（山形県２）'!AW16/'生産者価格評価表（107部門）（山形県２）'!AW$120</f>
        <v>3.1159086212104352E-3</v>
      </c>
      <c r="BN17" s="234">
        <f>'生産者価格評価表（107部門）（山形県２）'!AX16/'生産者価格評価表（107部門）（山形県２）'!AX$120</f>
        <v>3.5761616408750791E-3</v>
      </c>
      <c r="BO17" s="234">
        <f>'生産者価格評価表（107部門）（山形県２）'!AY16/'生産者価格評価表（107部門）（山形県２）'!AY$120</f>
        <v>2.1596183599793708E-3</v>
      </c>
      <c r="BP17" s="234">
        <f>'生産者価格評価表（107部門）（山形県２）'!AZ16/'生産者価格評価表（107部門）（山形県２）'!AZ$120</f>
        <v>5.3916004540295118E-3</v>
      </c>
      <c r="BQ17" s="234">
        <f>'生産者価格評価表（107部門）（山形県２）'!BA16/'生産者価格評価表（107部門）（山形県２）'!BA$120</f>
        <v>9.372071227741331E-4</v>
      </c>
      <c r="BR17" s="234">
        <f>'生産者価格評価表（107部門）（山形県２）'!BB16/'生産者価格評価表（107部門）（山形県２）'!BB$120</f>
        <v>9.2266121857185221E-4</v>
      </c>
      <c r="BS17" s="234">
        <f>'生産者価格評価表（107部門）（山形県２）'!BC16/'生産者価格評価表（107部門）（山形県２）'!BC$120</f>
        <v>1.3267955004326508E-3</v>
      </c>
      <c r="BT17" s="234">
        <f>'生産者価格評価表（107部門）（山形県２）'!BD16/'生産者価格評価表（107部門）（山形県２）'!BD$120</f>
        <v>5.4366586123576113E-4</v>
      </c>
      <c r="BU17" s="234" t="e">
        <f>'生産者価格評価表（107部門）（山形県２）'!BE16/'生産者価格評価表（107部門）（山形県２）'!BE$120</f>
        <v>#DIV/0!</v>
      </c>
      <c r="BV17" s="234">
        <f>'生産者価格評価表（107部門）（山形県２）'!BF16/'生産者価格評価表（107部門）（山形県２）'!BF$120</f>
        <v>3.7009622501850479E-4</v>
      </c>
      <c r="BW17" s="234">
        <f>'生産者価格評価表（107部門）（山形県２）'!BG16/'生産者価格評価表（107部門）（山形県２）'!BG$120</f>
        <v>3.4240553771550726E-4</v>
      </c>
      <c r="BX17" s="234">
        <f>'生産者価格評価表（107部門）（山形県２）'!BH16/'生産者価格評価表（107部門）（山形県２）'!BH$120</f>
        <v>0</v>
      </c>
      <c r="BY17" s="234">
        <f>'生産者価格評価表（107部門）（山形県２）'!BI16/'生産者価格評価表（107部門）（山形県２）'!BI$120</f>
        <v>1.95102916788606E-4</v>
      </c>
      <c r="BZ17" s="234">
        <f>'生産者価格評価表（107部門）（山形県２）'!BJ16/'生産者価格評価表（107部門）（山形県２）'!BJ$120</f>
        <v>5.3858492664707464E-3</v>
      </c>
      <c r="CA17" s="234">
        <f>'生産者価格評価表（107部門）（山形県２）'!BK16/'生産者価格評価表（107部門）（山形県２）'!BK$120</f>
        <v>1.4177693761814746E-3</v>
      </c>
      <c r="CB17" s="234">
        <f>'生産者価格評価表（107部門）（山形県２）'!BL16/'生産者価格評価表（107部門）（山形県２）'!BL$120</f>
        <v>3.2156667646593248E-3</v>
      </c>
      <c r="CC17" s="234">
        <f>'生産者価格評価表（107部門）（山形県２）'!BM16/'生産者価格評価表（107部門）（山形県２）'!BM$120</f>
        <v>1.7542750576856213E-3</v>
      </c>
      <c r="CD17" s="234">
        <f>'生産者価格評価表（107部門）（山形県２）'!BN16/'生産者価格評価表（107部門）（山形県２）'!BN$120</f>
        <v>1.1736963395680368E-3</v>
      </c>
      <c r="CE17" s="234">
        <f>'生産者価格評価表（107部門）（山形県２）'!BO16/'生産者価格評価表（107部門）（山形県２）'!BO$120</f>
        <v>1.5236567762630313E-3</v>
      </c>
      <c r="CF17" s="234">
        <f>'生産者価格評価表（107部門）（山形県２）'!BP16/'生産者価格評価表（107部門）（山形県２）'!BP$120</f>
        <v>1.2095603651259556E-4</v>
      </c>
      <c r="CG17" s="234">
        <f>'生産者価格評価表（107部門）（山形県２）'!BQ16/'生産者価格評価表（107部門）（山形県２）'!BQ$120</f>
        <v>2.1612275772638859E-4</v>
      </c>
      <c r="CH17" s="234">
        <f>'生産者価格評価表（107部門）（山形県２）'!BR16/'生産者価格評価表（107部門）（山形県２）'!BR$120</f>
        <v>6.5435033917159244E-4</v>
      </c>
      <c r="CI17" s="234">
        <f>'生産者価格評価表（107部門）（山形県２）'!BS16/'生産者価格評価表（107部門）（山形県２）'!BS$120</f>
        <v>1.8344973919193705E-3</v>
      </c>
      <c r="CJ17" s="234">
        <f>'生産者価格評価表（107部門）（山形県２）'!BT16/'生産者価格評価表（107部門）（山形県２）'!BT$120</f>
        <v>4.0888699231704465E-3</v>
      </c>
      <c r="CK17" s="234">
        <f>'生産者価格評価表（107部門）（山形県２）'!BU16/'生産者価格評価表（107部門）（山形県２）'!BU$120</f>
        <v>1.4047254457788634E-3</v>
      </c>
      <c r="CL17" s="234">
        <f>'生産者価格評価表（107部門）（山形県２）'!BV16/'生産者価格評価表（107部門）（山形県２）'!BV$120</f>
        <v>1.2592079581942958E-4</v>
      </c>
      <c r="CM17" s="234">
        <f>'生産者価格評価表（107部門）（山形県２）'!BW16/'生産者価格評価表（107部門）（山形県２）'!BW$120</f>
        <v>0</v>
      </c>
      <c r="CN17" s="234">
        <f>'生産者価格評価表（107部門）（山形県２）'!BX16/'生産者価格評価表（107部門）（山形県２）'!BX$120</f>
        <v>0</v>
      </c>
      <c r="CO17" s="234">
        <f>'生産者価格評価表（107部門）（山形県２）'!BY16/'生産者価格評価表（107部門）（山形県２）'!BY$120</f>
        <v>1.1591962905718701E-3</v>
      </c>
      <c r="CP17" s="234">
        <f>'生産者価格評価表（107部門）（山形県２）'!BZ16/'生産者価格評価表（107部門）（山形県２）'!BZ$120</f>
        <v>1.0196878186524434E-3</v>
      </c>
      <c r="CQ17" s="234">
        <f>'生産者価格評価表（107部門）（山形県２）'!CA16/'生産者価格評価表（107部門）（山形県２）'!CA$120</f>
        <v>5.4837654009782329E-4</v>
      </c>
      <c r="CR17" s="234">
        <f>'生産者価格評価表（107部門）（山形県２）'!CB16/'生産者価格評価表（107部門）（山形県２）'!CB$120</f>
        <v>2.1574973031283709E-3</v>
      </c>
      <c r="CS17" s="234">
        <f>'生産者価格評価表（107部門）（山形県２）'!CC16/'生産者価格評価表（107部門）（山形県２）'!CC$120</f>
        <v>1.5479876160990713E-3</v>
      </c>
      <c r="CT17" s="234">
        <f>'生産者価格評価表（107部門）（山形県２）'!CD16/'生産者価格評価表（107部門）（山形県２）'!CD$120</f>
        <v>0</v>
      </c>
      <c r="CU17" s="234">
        <f>'生産者価格評価表（107部門）（山形県２）'!CE16/'生産者価格評価表（107部門）（山形県２）'!CE$120</f>
        <v>8.8361524867457716E-4</v>
      </c>
      <c r="CV17" s="234">
        <f>'生産者価格評価表（107部門）（山形県２）'!CF16/'生産者価格評価表（107部門）（山形県２）'!CF$120</f>
        <v>1.335351197364907E-3</v>
      </c>
      <c r="CW17" s="234">
        <f>'生産者価格評価表（107部門）（山形県２）'!CG16/'生産者価格評価表（107部門）（山形県２）'!CG$120</f>
        <v>1.4360313315926892E-3</v>
      </c>
      <c r="CX17" s="234">
        <f>'生産者価格評価表（107部門）（山形県２）'!CH16/'生産者価格評価表（107部門）（山形県２）'!CH$120</f>
        <v>4.4806016305875738E-4</v>
      </c>
      <c r="CY17" s="234">
        <f>'生産者価格評価表（107部門）（山形県２）'!CI16/'生産者価格評価表（107部門）（山形県２）'!CI$120</f>
        <v>6.3661321768193212E-4</v>
      </c>
      <c r="CZ17" s="234">
        <f>'生産者価格評価表（107部門）（山形県２）'!CJ16/'生産者価格評価表（107部門）（山形県２）'!CJ$120</f>
        <v>1.0128047457136657E-3</v>
      </c>
      <c r="DA17" s="234">
        <f>'生産者価格評価表（107部門）（山形県２）'!CK16/'生産者価格評価表（107部門）（山形県２）'!CK$120</f>
        <v>6.6093853271645734E-4</v>
      </c>
      <c r="DB17" s="234">
        <f>'生産者価格評価表（107部門）（山形県２）'!CL16/'生産者価格評価表（107部門）（山形県２）'!CL$120</f>
        <v>1.6744008037123859E-3</v>
      </c>
      <c r="DC17" s="234">
        <f>'生産者価格評価表（107部門）（山形県２）'!CM16/'生産者価格評価表（107部門）（山形県２）'!CM$120</f>
        <v>3.385495590724629E-3</v>
      </c>
      <c r="DD17" s="234">
        <f>'生産者価格評価表（107部門）（山形県２）'!CN16/'生産者価格評価表（107部門）（山形県２）'!CN$120</f>
        <v>8.1891257030795416E-5</v>
      </c>
      <c r="DE17" s="234">
        <f>'生産者価格評価表（107部門）（山形県２）'!CO16/'生産者価格評価表（107部門）（山形県２）'!CO$120</f>
        <v>1.3469378024650153E-3</v>
      </c>
      <c r="DF17" s="234">
        <f>'生産者価格評価表（107部門）（山形県２）'!CP16/'生産者価格評価表（107部門）（山形県２）'!CP$120</f>
        <v>2.122302856255821E-3</v>
      </c>
      <c r="DG17" s="234">
        <f>'生産者価格評価表（107部門）（山形県２）'!CQ16/'生産者価格評価表（107部門）（山形県２）'!CQ$120</f>
        <v>3.4472988288628634E-3</v>
      </c>
      <c r="DH17" s="234">
        <f>'生産者価格評価表（107部門）（山形県２）'!CR16/'生産者価格評価表（107部門）（山形県２）'!CR$120</f>
        <v>5.6610786546837325E-3</v>
      </c>
      <c r="DI17" s="234">
        <f>'生産者価格評価表（107部門）（山形県２）'!CS16/'生産者価格評価表（107部門）（山形県２）'!CS$120</f>
        <v>2.8871877731571002E-3</v>
      </c>
      <c r="DJ17" s="234">
        <f>'生産者価格評価表（107部門）（山形県２）'!CT16/'生産者価格評価表（107部門）（山形県２）'!CT$120</f>
        <v>2.8395764926623334E-2</v>
      </c>
      <c r="DK17" s="234">
        <f>'生産者価格評価表（107部門）（山形県２）'!CU16/'生産者価格評価表（107部門）（山形県２）'!CU$120</f>
        <v>3.4638554216867468E-3</v>
      </c>
      <c r="DL17" s="234">
        <f>'生産者価格評価表（107部門）（山形県２）'!CV16/'生産者価格評価表（107部門）（山形県２）'!CV$120</f>
        <v>3.6603221083455345E-4</v>
      </c>
      <c r="DM17" s="234">
        <f>'生産者価格評価表（107部門）（山形県２）'!CW16/'生産者価格評価表（107部門）（山形県２）'!CW$120</f>
        <v>9.1997433755795235E-4</v>
      </c>
      <c r="DN17" s="234">
        <f>'生産者価格評価表（107部門）（山形県２）'!CX16/'生産者価格評価表（107部門）（山形県２）'!CX$120</f>
        <v>1.7727004136300964E-3</v>
      </c>
      <c r="DO17" s="234">
        <f>'生産者価格評価表（107部門）（山形県２）'!CY16/'生産者価格評価表（107部門）（山形県２）'!CY$120</f>
        <v>8.5897411800086466E-3</v>
      </c>
      <c r="DP17" s="234">
        <f>'生産者価格評価表（107部門）（山形県２）'!CZ16/'生産者価格評価表（107部門）（山形県２）'!CZ$120</f>
        <v>6.6019712434491507E-4</v>
      </c>
      <c r="DQ17" s="234">
        <f>'生産者価格評価表（107部門）（山形県２）'!DA16/'生産者価格評価表（107部門）（山形県２）'!DA$120</f>
        <v>5.5569517745943982E-3</v>
      </c>
      <c r="DR17" s="234">
        <f>'生産者価格評価表（107部門）（山形県２）'!DB16/'生産者価格評価表（107部門）（山形県２）'!DB$120</f>
        <v>3.9745222929936305E-3</v>
      </c>
      <c r="DS17" s="234">
        <f>'生産者価格評価表（107部門）（山形県２）'!DC16/'生産者価格評価表（107部門）（山形県２）'!DC$120</f>
        <v>7.7753404426297154E-3</v>
      </c>
      <c r="DT17" s="234">
        <f>'生産者価格評価表（107部門）（山形県２）'!DD16/'生産者価格評価表（107部門）（山形県２）'!DD$120</f>
        <v>2.7964205816554811E-3</v>
      </c>
      <c r="DU17" s="234">
        <f>'生産者価格評価表（107部門）（山形県２）'!DE16/'生産者価格評価表（107部門）（山形県２）'!DE$120</f>
        <v>3.7787402261430691E-4</v>
      </c>
      <c r="DV17" s="82">
        <v>7.2066819086198872E-3</v>
      </c>
      <c r="DW17" s="80">
        <v>5.7225971053196311E-4</v>
      </c>
      <c r="DX17" s="80">
        <v>5.240891583001831E-3</v>
      </c>
      <c r="DY17" s="80">
        <v>1.2711325791280032E-4</v>
      </c>
      <c r="DZ17" s="80">
        <v>7.1606475716064757E-3</v>
      </c>
      <c r="EA17" s="80">
        <v>4.4117647058823529E-3</v>
      </c>
      <c r="EB17" s="80">
        <v>4.2927903137039078E-3</v>
      </c>
      <c r="EC17" s="80">
        <v>8.9895720963682128E-4</v>
      </c>
      <c r="ED17" s="80">
        <v>9.0659413913553582E-4</v>
      </c>
      <c r="EE17" s="80">
        <v>0</v>
      </c>
      <c r="EF17" s="80">
        <v>0</v>
      </c>
      <c r="EG17" s="80">
        <v>3.1553599601428215E-3</v>
      </c>
      <c r="EH17" s="80">
        <v>1.1512407817314217E-2</v>
      </c>
      <c r="EI17" s="80">
        <v>2.0125632737695918E-3</v>
      </c>
      <c r="EJ17" s="80">
        <v>2.0429009193054137E-3</v>
      </c>
      <c r="EK17" s="80">
        <v>1.2226599646787122E-3</v>
      </c>
      <c r="EL17" s="80">
        <v>9.6323385358845423E-4</v>
      </c>
      <c r="EM17" s="80">
        <v>3.0756612671724423E-4</v>
      </c>
      <c r="EN17" s="80">
        <v>0</v>
      </c>
      <c r="EO17" s="80">
        <v>1.1408579251597202E-3</v>
      </c>
      <c r="EP17" s="80">
        <v>0</v>
      </c>
      <c r="EQ17" s="80">
        <v>2.5913449080072558E-4</v>
      </c>
      <c r="ER17" s="80">
        <v>0</v>
      </c>
      <c r="ES17" s="80">
        <v>0</v>
      </c>
      <c r="ET17" s="80">
        <v>1.1713496551026016E-3</v>
      </c>
      <c r="EU17" s="80">
        <v>8.7827484396606496E-4</v>
      </c>
      <c r="EV17" s="80">
        <v>0</v>
      </c>
      <c r="EW17" s="80">
        <v>1.9747235387045813E-4</v>
      </c>
      <c r="EX17" s="80">
        <v>3.9086633632156952E-4</v>
      </c>
      <c r="EY17" s="80">
        <v>2.3961661341853034E-3</v>
      </c>
      <c r="EZ17" s="80">
        <v>1.4345798963189985E-3</v>
      </c>
      <c r="FA17" s="80">
        <v>4.425056490082852E-3</v>
      </c>
      <c r="FB17" s="80">
        <v>1.2072808320950966E-3</v>
      </c>
      <c r="FC17" s="80">
        <v>3.2154340836012861E-3</v>
      </c>
      <c r="FD17" s="80">
        <v>2.9423052321862608E-3</v>
      </c>
      <c r="FE17" s="80">
        <v>0</v>
      </c>
      <c r="FF17" s="80">
        <v>0</v>
      </c>
      <c r="FG17" s="80">
        <v>1.2911555842479018E-3</v>
      </c>
      <c r="FH17" s="80">
        <v>5.6753688989784334E-4</v>
      </c>
      <c r="FI17" s="80">
        <v>1.243368700265252E-4</v>
      </c>
      <c r="FJ17" s="80">
        <v>7.2430123502646487E-4</v>
      </c>
      <c r="FK17" s="80">
        <v>1.02372482276764E-3</v>
      </c>
      <c r="FL17" s="80">
        <v>9.8205298175836576E-4</v>
      </c>
      <c r="FM17" s="80">
        <v>1.1743500109241863E-3</v>
      </c>
      <c r="FN17" s="80">
        <v>7.480041236124763E-4</v>
      </c>
      <c r="FO17" s="80">
        <v>8.7397680763983624E-4</v>
      </c>
      <c r="FP17" s="80">
        <v>3.1159086212104352E-3</v>
      </c>
      <c r="FQ17" s="80">
        <v>3.5761616408750791E-3</v>
      </c>
      <c r="FR17" s="80">
        <v>2.1596183599793708E-3</v>
      </c>
      <c r="FS17" s="80">
        <v>5.3916004540295118E-3</v>
      </c>
      <c r="FT17" s="80">
        <v>9.372071227741331E-4</v>
      </c>
      <c r="FU17" s="80">
        <v>9.2266121857185221E-4</v>
      </c>
      <c r="FV17" s="80">
        <v>1.3267955004326508E-3</v>
      </c>
      <c r="FW17" s="80">
        <v>5.4366586123576113E-4</v>
      </c>
      <c r="FX17" s="80">
        <v>0</v>
      </c>
      <c r="FY17" s="80">
        <v>3.7009622501850479E-4</v>
      </c>
      <c r="FZ17" s="80">
        <v>3.4240553771550726E-4</v>
      </c>
      <c r="GA17" s="80">
        <v>0</v>
      </c>
      <c r="GB17" s="80">
        <v>1.95102916788606E-4</v>
      </c>
      <c r="GC17" s="80">
        <v>5.3858492664707464E-3</v>
      </c>
      <c r="GD17" s="80">
        <v>1.4177693761814746E-3</v>
      </c>
      <c r="GE17" s="80">
        <v>3.2156667646593248E-3</v>
      </c>
      <c r="GF17" s="80">
        <v>1.7542750576856213E-3</v>
      </c>
      <c r="GG17" s="80">
        <v>1.1736963395680368E-3</v>
      </c>
      <c r="GH17" s="80">
        <v>1.5236567762630313E-3</v>
      </c>
      <c r="GI17" s="80">
        <v>1.2095603651259556E-4</v>
      </c>
      <c r="GJ17" s="80">
        <v>2.1612275772638859E-4</v>
      </c>
      <c r="GK17" s="80">
        <v>6.5435033917159244E-4</v>
      </c>
      <c r="GL17" s="80">
        <v>1.8344973919193705E-3</v>
      </c>
      <c r="GM17" s="80">
        <v>4.0888699231704465E-3</v>
      </c>
      <c r="GN17" s="80">
        <v>1.4047254457788634E-3</v>
      </c>
      <c r="GO17" s="80">
        <v>1.2592079581942958E-4</v>
      </c>
      <c r="GP17" s="80">
        <v>0</v>
      </c>
      <c r="GQ17" s="80">
        <v>0</v>
      </c>
      <c r="GR17" s="80">
        <v>1.1591962905718701E-3</v>
      </c>
      <c r="GS17" s="80">
        <v>1.0196878186524434E-3</v>
      </c>
      <c r="GT17" s="80">
        <v>5.4837654009782329E-4</v>
      </c>
      <c r="GU17" s="80">
        <v>2.1574973031283709E-3</v>
      </c>
      <c r="GV17" s="80">
        <v>1.5479876160990713E-3</v>
      </c>
      <c r="GW17" s="80">
        <v>0</v>
      </c>
      <c r="GX17" s="80">
        <v>8.8361524867457716E-4</v>
      </c>
      <c r="GY17" s="80">
        <v>1.335351197364907E-3</v>
      </c>
      <c r="GZ17" s="80">
        <v>1.4360313315926892E-3</v>
      </c>
      <c r="HA17" s="80">
        <v>4.4806016305875738E-4</v>
      </c>
      <c r="HB17" s="80">
        <v>6.3661321768193212E-4</v>
      </c>
      <c r="HC17" s="80">
        <v>1.0128047457136657E-3</v>
      </c>
      <c r="HD17" s="80">
        <v>6.6093853271645734E-4</v>
      </c>
      <c r="HE17" s="80">
        <v>1.6744008037123859E-3</v>
      </c>
      <c r="HF17" s="80">
        <v>3.385495590724629E-3</v>
      </c>
      <c r="HG17" s="80">
        <v>8.1891257030795416E-5</v>
      </c>
      <c r="HH17" s="80">
        <v>1.3469378024650153E-3</v>
      </c>
      <c r="HI17" s="80">
        <v>2.122302856255821E-3</v>
      </c>
      <c r="HJ17" s="80">
        <v>3.4472988288628634E-3</v>
      </c>
      <c r="HK17" s="80">
        <v>5.6610786546837325E-3</v>
      </c>
      <c r="HL17" s="80">
        <v>2.8871877731571002E-3</v>
      </c>
      <c r="HM17" s="80">
        <v>2.8395764926623334E-2</v>
      </c>
      <c r="HN17" s="80">
        <v>3.4638554216867468E-3</v>
      </c>
      <c r="HO17" s="80">
        <v>3.6603221083455345E-4</v>
      </c>
      <c r="HP17" s="80">
        <v>9.1997433755795235E-4</v>
      </c>
      <c r="HQ17" s="80">
        <v>1.7727004136300964E-3</v>
      </c>
      <c r="HR17" s="80">
        <v>8.5897411800086466E-3</v>
      </c>
      <c r="HS17" s="80">
        <v>6.6019712434491507E-4</v>
      </c>
      <c r="HT17" s="80">
        <v>5.5569517745943982E-3</v>
      </c>
      <c r="HU17" s="80">
        <v>3.9745222929936305E-3</v>
      </c>
      <c r="HV17" s="80">
        <v>7.7753404426297154E-3</v>
      </c>
      <c r="HW17" s="80">
        <v>2.7964205816554811E-3</v>
      </c>
      <c r="HX17" s="81">
        <v>3.7787402261430691E-4</v>
      </c>
      <c r="HY17" s="805">
        <v>1.3383853216625003E-3</v>
      </c>
      <c r="HZ17" s="805">
        <v>2.614555797270891E-4</v>
      </c>
      <c r="IA17" s="805">
        <v>9.5417101296842003E-4</v>
      </c>
      <c r="IB17" s="805">
        <v>6.7985104828251393E-5</v>
      </c>
      <c r="IC17" s="805">
        <v>1.3247975383234413E-3</v>
      </c>
      <c r="ID17" s="805">
        <v>8.5838162122958933E-4</v>
      </c>
      <c r="IE17" s="805">
        <v>8.6741914371438688E-4</v>
      </c>
      <c r="IF17" s="805">
        <v>3.420524484237393E-4</v>
      </c>
      <c r="IG17" s="805">
        <v>2.3758405059628708E-4</v>
      </c>
      <c r="IH17" s="805">
        <v>9.7930186882265894E-5</v>
      </c>
      <c r="II17" s="805">
        <v>0</v>
      </c>
      <c r="IJ17" s="805">
        <v>6.1089514707711988E-4</v>
      </c>
      <c r="IK17" s="805">
        <v>1.0020129055211027</v>
      </c>
      <c r="IL17" s="805">
        <v>4.1125562900827154E-4</v>
      </c>
      <c r="IM17" s="805">
        <v>4.5199776369438333E-4</v>
      </c>
      <c r="IN17" s="805">
        <v>3.0142950069702668E-4</v>
      </c>
      <c r="IO17" s="805">
        <v>2.3193587891676435E-4</v>
      </c>
      <c r="IP17" s="805">
        <v>1.0791227634871807E-4</v>
      </c>
      <c r="IQ17" s="805">
        <v>0</v>
      </c>
      <c r="IR17" s="805">
        <v>3.1349732336539797E-4</v>
      </c>
      <c r="IS17" s="805">
        <v>0</v>
      </c>
      <c r="IT17" s="805">
        <v>6.647019698824545E-5</v>
      </c>
      <c r="IU17" s="805">
        <v>0</v>
      </c>
      <c r="IV17" s="805">
        <v>0</v>
      </c>
      <c r="IW17" s="805">
        <v>2.9073931358909109E-4</v>
      </c>
      <c r="IX17" s="805">
        <v>2.0502810044494596E-4</v>
      </c>
      <c r="IY17" s="805">
        <v>1.5790014664920533E-5</v>
      </c>
      <c r="IZ17" s="805">
        <v>1.1050192127427001E-4</v>
      </c>
      <c r="JA17" s="805">
        <v>1.1143975070019084E-4</v>
      </c>
      <c r="JB17" s="805">
        <v>4.5235002628967065E-4</v>
      </c>
      <c r="JC17" s="805">
        <v>3.2847103758839338E-4</v>
      </c>
      <c r="JD17" s="805">
        <v>8.1762966913071129E-4</v>
      </c>
      <c r="JE17" s="805">
        <v>3.0690686381263017E-4</v>
      </c>
      <c r="JF17" s="805">
        <v>6.0003395950184466E-4</v>
      </c>
      <c r="JG17" s="805">
        <v>5.6313682101354859E-4</v>
      </c>
      <c r="JH17" s="805">
        <v>4.0191250054536114E-5</v>
      </c>
      <c r="JI17" s="805">
        <v>1.2182022268270896E-5</v>
      </c>
      <c r="JJ17" s="805">
        <v>2.7494594507672257E-4</v>
      </c>
      <c r="JK17" s="805">
        <v>1.4285712988869871E-4</v>
      </c>
      <c r="JL17" s="805">
        <v>1.5584128589482191E-4</v>
      </c>
      <c r="JM17" s="805">
        <v>1.6531520140894307E-4</v>
      </c>
      <c r="JN17" s="805">
        <v>2.2604067738899307E-4</v>
      </c>
      <c r="JO17" s="805">
        <v>2.1502532681715625E-4</v>
      </c>
      <c r="JP17" s="805">
        <v>2.6628780436797601E-4</v>
      </c>
      <c r="JQ17" s="805">
        <v>1.9486055466721102E-4</v>
      </c>
      <c r="JR17" s="805">
        <v>2.0716580135917104E-4</v>
      </c>
      <c r="JS17" s="805">
        <v>5.7285427869806032E-4</v>
      </c>
      <c r="JT17" s="805">
        <v>6.4978527057156629E-4</v>
      </c>
      <c r="JU17" s="805">
        <v>4.2765138613342973E-4</v>
      </c>
      <c r="JV17" s="805">
        <v>9.5005026083067859E-4</v>
      </c>
      <c r="JW17" s="805">
        <v>1.9873471678016671E-4</v>
      </c>
      <c r="JX17" s="805">
        <v>2.1224244260895569E-4</v>
      </c>
      <c r="JY17" s="805">
        <v>2.6723915890006461E-4</v>
      </c>
      <c r="JZ17" s="805">
        <v>1.4670500210449452E-4</v>
      </c>
      <c r="KA17" s="805">
        <v>0</v>
      </c>
      <c r="KB17" s="805">
        <v>8.4341706937321966E-5</v>
      </c>
      <c r="KC17" s="805">
        <v>9.7774549652400352E-5</v>
      </c>
      <c r="KD17" s="805">
        <v>4.0060766079988067E-5</v>
      </c>
      <c r="KE17" s="805">
        <v>8.6538405200480242E-5</v>
      </c>
      <c r="KF17" s="805">
        <v>1.0103513902205668E-3</v>
      </c>
      <c r="KG17" s="805">
        <v>3.4987837842024411E-4</v>
      </c>
      <c r="KH17" s="805">
        <v>6.2049869383871005E-4</v>
      </c>
      <c r="KI17" s="805">
        <v>3.904133944860198E-4</v>
      </c>
      <c r="KJ17" s="805">
        <v>2.9952396560716503E-4</v>
      </c>
      <c r="KK17" s="805">
        <v>3.4646924626726187E-4</v>
      </c>
      <c r="KL17" s="805">
        <v>9.1127772260661422E-5</v>
      </c>
      <c r="KM17" s="805">
        <v>1.2217240248255548E-4</v>
      </c>
      <c r="KN17" s="805">
        <v>2.807929041740757E-4</v>
      </c>
      <c r="KO17" s="805">
        <v>3.8101861463351878E-4</v>
      </c>
      <c r="KP17" s="805">
        <v>7.4476671623708007E-4</v>
      </c>
      <c r="KQ17" s="805">
        <v>3.1694084814085327E-4</v>
      </c>
      <c r="KR17" s="805">
        <v>7.5067985974766084E-5</v>
      </c>
      <c r="KS17" s="805">
        <v>3.9695889711195761E-5</v>
      </c>
      <c r="KT17" s="805">
        <v>2.0987708755622999E-5</v>
      </c>
      <c r="KU17" s="805">
        <v>2.5535196752118623E-4</v>
      </c>
      <c r="KV17" s="805">
        <v>2.2579900415515332E-4</v>
      </c>
      <c r="KW17" s="805">
        <v>2.5156109775674706E-4</v>
      </c>
      <c r="KX17" s="805">
        <v>4.1517673242326132E-4</v>
      </c>
      <c r="KY17" s="805">
        <v>3.4320663259786822E-4</v>
      </c>
      <c r="KZ17" s="805">
        <v>3.2327866366516977E-5</v>
      </c>
      <c r="LA17" s="805">
        <v>2.6800059770836377E-4</v>
      </c>
      <c r="LB17" s="805">
        <v>3.0057532943572043E-4</v>
      </c>
      <c r="LC17" s="805">
        <v>2.6730045166455557E-4</v>
      </c>
      <c r="LD17" s="805">
        <v>1.488443402935721E-4</v>
      </c>
      <c r="LE17" s="805">
        <v>2.5840019521104285E-4</v>
      </c>
      <c r="LF17" s="805">
        <v>2.4508938036329054E-4</v>
      </c>
      <c r="LG17" s="805">
        <v>3.0399336886272499E-4</v>
      </c>
      <c r="LH17" s="805">
        <v>3.9534241737870503E-4</v>
      </c>
      <c r="LI17" s="805">
        <v>6.2562454241715793E-4</v>
      </c>
      <c r="LJ17" s="805">
        <v>5.2172811172079473E-5</v>
      </c>
      <c r="LK17" s="805">
        <v>2.8948124898300833E-4</v>
      </c>
      <c r="LL17" s="805">
        <v>4.5847100191480865E-4</v>
      </c>
      <c r="LM17" s="805">
        <v>6.9868943269627069E-4</v>
      </c>
      <c r="LN17" s="805">
        <v>1.0183429778852849E-3</v>
      </c>
      <c r="LO17" s="805">
        <v>5.4285527638623938E-4</v>
      </c>
      <c r="LP17" s="805">
        <v>4.8339416546570417E-3</v>
      </c>
      <c r="LQ17" s="805">
        <v>6.6019982741560845E-4</v>
      </c>
      <c r="LR17" s="805">
        <v>2.4672297186960487E-4</v>
      </c>
      <c r="LS17" s="805">
        <v>2.1862975471543169E-4</v>
      </c>
      <c r="LT17" s="805">
        <v>3.674019516903035E-4</v>
      </c>
      <c r="LU17" s="805">
        <v>1.5608195197114312E-3</v>
      </c>
      <c r="LV17" s="805">
        <v>2.4516478170364216E-4</v>
      </c>
      <c r="LW17" s="805">
        <v>1.0139797985625968E-3</v>
      </c>
      <c r="LX17" s="805">
        <v>8.1107250930736747E-4</v>
      </c>
      <c r="LY17" s="805">
        <v>1.4116190365613176E-3</v>
      </c>
      <c r="LZ17" s="805">
        <v>6.3579892382325393E-4</v>
      </c>
      <c r="MA17" s="805">
        <v>3.0932102806362671E-4</v>
      </c>
      <c r="MB17" s="812">
        <v>8784</v>
      </c>
      <c r="MC17" s="835">
        <f>'生産者価格評価表（107部門）（山形県２）'!DU16*100</f>
        <v>8990300</v>
      </c>
      <c r="MD17" s="78">
        <f t="shared" si="4"/>
        <v>9.7705304606075447E-4</v>
      </c>
      <c r="ME17" s="809">
        <v>8784</v>
      </c>
      <c r="MF17" s="135">
        <v>89903</v>
      </c>
      <c r="MG17" s="78">
        <f t="shared" si="5"/>
        <v>9.7705304606075425E-4</v>
      </c>
      <c r="MH17" s="81"/>
      <c r="MI17" s="226">
        <v>0.52866468261258281</v>
      </c>
      <c r="MJ17" s="169">
        <v>0.55865224329933405</v>
      </c>
      <c r="MK17" s="169">
        <v>0</v>
      </c>
      <c r="ML17" s="169">
        <v>0</v>
      </c>
      <c r="MM17" s="169">
        <v>0.24935064935064935</v>
      </c>
      <c r="MN17" s="169">
        <v>0.25266940614637706</v>
      </c>
      <c r="MO17" s="169">
        <v>0.23000729893897345</v>
      </c>
      <c r="MP17" s="228">
        <v>0.34621085788400963</v>
      </c>
      <c r="MQ17" s="228">
        <v>0.48392850814247823</v>
      </c>
      <c r="MS17" s="174">
        <v>2.5714558803366604E-2</v>
      </c>
      <c r="MT17" s="170">
        <v>2.3268826180794484E-5</v>
      </c>
      <c r="MU17" s="170">
        <v>2.1835824469998787E-2</v>
      </c>
      <c r="MV17" s="170">
        <v>2.6848645593224406E-5</v>
      </c>
      <c r="MW17" s="170">
        <v>3.3084691009677326E-4</v>
      </c>
      <c r="MX17" s="170">
        <v>1.8185482615143997E-4</v>
      </c>
      <c r="MY17" s="170">
        <v>1.6381969595161802E-3</v>
      </c>
      <c r="MZ17" s="171">
        <v>1.6777181658294065E-3</v>
      </c>
    </row>
    <row r="18" spans="1:364">
      <c r="A18" s="41" t="s">
        <v>227</v>
      </c>
      <c r="B18" s="12" t="s">
        <v>228</v>
      </c>
      <c r="C18" s="590">
        <f>IFERROR(1-('生産者価格評価表（107部門）（山形県２）'!DS17/'生産者価格評価表（107部門）（山形県２）'!DO17*-1),0)</f>
        <v>0.1135976485520559</v>
      </c>
      <c r="D18" s="590">
        <v>0.54845398548514968</v>
      </c>
      <c r="E18" s="79">
        <v>0.45154601451485027</v>
      </c>
      <c r="F18" s="79">
        <v>0.163627492834055</v>
      </c>
      <c r="G18" s="240">
        <f>'生産者価格評価表（107部門）（山形県２）'!DH17/'生産者価格評価表（107部門）（山形県２）'!DH$111</f>
        <v>1.3939496652826033E-4</v>
      </c>
      <c r="H18" s="311">
        <f>'生産者価格評価表（107部門）（山形県２）'!DH17</f>
        <v>329</v>
      </c>
      <c r="I18" s="311">
        <f t="shared" si="1"/>
        <v>329</v>
      </c>
      <c r="J18" s="313">
        <f t="shared" si="2"/>
        <v>1.782356405187578E-4</v>
      </c>
      <c r="K18" s="590">
        <f>1-('生産者価格評価表（107部門） (山形県)'!DS17/'生産者価格評価表（107部門） (山形県)'!DO17*-1)</f>
        <v>0.1135976485520559</v>
      </c>
      <c r="L18" s="590">
        <v>0.54845398548514968</v>
      </c>
      <c r="M18" s="79">
        <v>0.45154601451485027</v>
      </c>
      <c r="N18" s="79">
        <v>0.163627492834055</v>
      </c>
      <c r="O18" s="240">
        <f>'生産者価格評価表（107部門） (山形県)'!DH17/'生産者価格評価表（107部門） (山形県)'!DH$111</f>
        <v>1.3939496652826033E-4</v>
      </c>
      <c r="P18" s="816">
        <f>'生産者価格評価表（107部門） (山形県)'!DH17</f>
        <v>329</v>
      </c>
      <c r="Q18" s="311">
        <f t="shared" si="6"/>
        <v>329</v>
      </c>
      <c r="R18" s="313">
        <f t="shared" si="0"/>
        <v>1.782356405187578E-4</v>
      </c>
      <c r="S18" s="823">
        <f>'生産者価格評価表（107部門）（山形県２）'!C17/'生産者価格評価表（107部門）（山形県２）'!C$120</f>
        <v>1.3298348447417818E-4</v>
      </c>
      <c r="T18" s="234">
        <f>'生産者価格評価表（107部門）（山形県２）'!D17/'生産者価格評価表（107部門）（山形県２）'!D$120</f>
        <v>4.5542335296502061E-3</v>
      </c>
      <c r="U18" s="234">
        <f>'生産者価格評価表（107部門）（山形県２）'!E17/'生産者価格評価表（107部門）（山形県２）'!E$120</f>
        <v>1.8942981625307822E-4</v>
      </c>
      <c r="V18" s="234">
        <f>'生産者価格評価表（107部門）（山形県２）'!F17/'生産者価格評価表（107部門）（山形県２）'!F$120</f>
        <v>7.1818990720732175E-3</v>
      </c>
      <c r="W18" s="234">
        <f>'生産者価格評価表（107部門）（山形県２）'!G17/'生産者価格評価表（107部門）（山形県２）'!G$120</f>
        <v>1.5566625155666251E-3</v>
      </c>
      <c r="X18" s="234">
        <f>'生産者価格評価表（107部門）（山形県２）'!H17/'生産者価格評価表（107部門）（山形県２）'!H$120</f>
        <v>0</v>
      </c>
      <c r="Y18" s="234">
        <f>'生産者価格評価表（107部門）（山形県２）'!I17/'生産者価格評価表（107部門）（山形県２）'!I$120</f>
        <v>6.6042927903137041E-4</v>
      </c>
      <c r="Z18" s="234">
        <f>'生産者価格評価表（107部門）（山形県２）'!J17/'生産者価格評価表（107部門）（山形県２）'!J$120</f>
        <v>3.4548159429179798E-4</v>
      </c>
      <c r="AA18" s="234">
        <f>'生産者価格評価表（107部門）（山形県２）'!K17/'生産者価格評価表（107部門）（山形県２）'!K$120</f>
        <v>5.8661973708769961E-4</v>
      </c>
      <c r="AB18" s="234">
        <f>'生産者価格評価表（107部門）（山形県２）'!L17/'生産者価格評価表（107部門）（山形県２）'!L$120</f>
        <v>9.3851132686084138E-2</v>
      </c>
      <c r="AC18" s="234" t="e">
        <f>'生産者価格評価表（107部門）（山形県２）'!M17/'生産者価格評価表（107部門）（山形県２）'!M$120</f>
        <v>#DIV/0!</v>
      </c>
      <c r="AD18" s="234">
        <f>'生産者価格評価表（107部門）（山形県２）'!N17/'生産者価格評価表（107部門）（山形県２）'!N$120</f>
        <v>1.6607157684962219E-4</v>
      </c>
      <c r="AE18" s="234">
        <f>'生産者価格評価表（107部門）（山形県２）'!O17/'生産者価格評価表（107部門）（山形県２）'!O$120</f>
        <v>3.1144678153120585E-4</v>
      </c>
      <c r="AF18" s="234">
        <f>'生産者価格評価表（107部門）（山形県２）'!P17/'生産者価格評価表（107部門）（山形県２）'!P$120</f>
        <v>0.17198267975849241</v>
      </c>
      <c r="AG18" s="234">
        <f>'生産者価格評価表（107部門）（山形県２）'!Q17/'生産者価格評価表（107部門）（山形県２）'!Q$120</f>
        <v>0.16485322201003685</v>
      </c>
      <c r="AH18" s="234">
        <f>'生産者価格評価表（107部門）（山形県２）'!R17/'生産者価格評価表（107部門）（山形県２）'!R$120</f>
        <v>4.0755332155957072E-3</v>
      </c>
      <c r="AI18" s="234">
        <f>'生産者価格評価表（107部門）（山形県２）'!S17/'生産者価格評価表（107部門）（山形県２）'!S$120</f>
        <v>2.7427675830993272E-3</v>
      </c>
      <c r="AJ18" s="234">
        <f>'生産者価格評価表（107部門）（山形県２）'!T17/'生産者価格評価表（107部門）（山形県２）'!T$120</f>
        <v>3.41740140796938E-5</v>
      </c>
      <c r="AK18" s="234" t="e">
        <f>'生産者価格評価表（107部門）（山形県２）'!U17/'生産者価格評価表（107部門）（山形県２）'!U$120</f>
        <v>#DIV/0!</v>
      </c>
      <c r="AL18" s="234">
        <f>'生産者価格評価表（107部門）（山形県２）'!V17/'生産者価格評価表（107部門）（山形県２）'!V$120</f>
        <v>0</v>
      </c>
      <c r="AM18" s="234" t="e">
        <f>'生産者価格評価表（107部門）（山形県２）'!W17/'生産者価格評価表（107部門）（山形県２）'!W$120</f>
        <v>#DIV/0!</v>
      </c>
      <c r="AN18" s="234">
        <f>'生産者価格評価表（107部門）（山形県２）'!X17/'生産者価格評価表（107部門）（山形県２）'!X$120</f>
        <v>0</v>
      </c>
      <c r="AO18" s="234" t="e">
        <f>'生産者価格評価表（107部門）（山形県２）'!Y17/'生産者価格評価表（107部門）（山形県２）'!Y$120</f>
        <v>#DIV/0!</v>
      </c>
      <c r="AP18" s="234" t="e">
        <f>'生産者価格評価表（107部門）（山形県２）'!Z17/'生産者価格評価表（107部門）（山形県２）'!Z$120</f>
        <v>#DIV/0!</v>
      </c>
      <c r="AQ18" s="234">
        <f>'生産者価格評価表（107部門）（山形県２）'!AA17/'生産者価格評価表（107部門）（山形県２）'!AA$120</f>
        <v>9.6407379020790251E-6</v>
      </c>
      <c r="AR18" s="234">
        <f>'生産者価格評価表（107部門）（山形県２）'!AB17/'生産者価格評価表（107部門）（山形県２）'!AB$120</f>
        <v>4.2979407257913817E-4</v>
      </c>
      <c r="AS18" s="234">
        <f>'生産者価格評価表（107部門）（山形県２）'!AC17/'生産者価格評価表（107部門）（山形県２）'!AC$120</f>
        <v>0</v>
      </c>
      <c r="AT18" s="234">
        <f>'生産者価格評価表（107部門）（山形県２）'!AD17/'生産者価格評価表（107部門）（山形県２）'!AD$120</f>
        <v>0</v>
      </c>
      <c r="AU18" s="234">
        <f>'生産者価格評価表（107部門）（山形県２）'!AE17/'生産者価格評価表（107部門）（山形県２）'!AE$120</f>
        <v>1.765202809194185E-4</v>
      </c>
      <c r="AV18" s="234">
        <f>'生産者価格評価表（107部門）（山形県２）'!AF17/'生産者価格評価表（107部門）（山形県２）'!AF$120</f>
        <v>0</v>
      </c>
      <c r="AW18" s="234">
        <f>'生産者価格評価表（107部門）（山形県２）'!AG17/'生産者価格評価表（107部門）（山形県２）'!AG$120</f>
        <v>1.6302044276352255E-3</v>
      </c>
      <c r="AX18" s="234">
        <f>'生産者価格評価表（107部門）（山形県２）'!AH17/'生産者価格評価表（107部門）（山形県２）'!AH$120</f>
        <v>7.6889279437609842E-3</v>
      </c>
      <c r="AY18" s="234">
        <f>'生産者価格評価表（107部門）（山形県２）'!AI17/'生産者価格評価表（107部門）（山形県２）'!AI$120</f>
        <v>9.2867756315007425E-5</v>
      </c>
      <c r="AZ18" s="234">
        <f>'生産者価格評価表（107部門）（山形県２）'!AJ17/'生産者価格評価表（107部門）（山形県２）'!AJ$120</f>
        <v>2.5723472668810289E-2</v>
      </c>
      <c r="BA18" s="234">
        <f>'生産者価格評価表（107部門）（山形県２）'!AK17/'生産者価格評価表（107部門）（山形県２）'!AK$120</f>
        <v>1.7909684022003327E-3</v>
      </c>
      <c r="BB18" s="234">
        <f>'生産者価格評価表（107部門）（山形県２）'!AL17/'生産者価格評価表（107部門）（山形県２）'!AL$120</f>
        <v>0</v>
      </c>
      <c r="BC18" s="234">
        <f>'生産者価格評価表（107部門）（山形県２）'!AM17/'生産者価格評価表（107部門）（山形県２）'!AM$120</f>
        <v>0</v>
      </c>
      <c r="BD18" s="234">
        <f>'生産者価格評価表（107部門）（山形県２）'!AN17/'生産者価格評価表（107部門）（山形県２）'!AN$120</f>
        <v>3.7658704540563802E-4</v>
      </c>
      <c r="BE18" s="234">
        <f>'生産者価格評価表（107部門）（山形県２）'!AO17/'生産者価格評価表（107部門）（山形県２）'!AO$120</f>
        <v>0</v>
      </c>
      <c r="BF18" s="234">
        <f>'生産者価格評価表（107部門）（山形県２）'!AP17/'生産者価格評価表（107部門）（山形県２）'!AP$120</f>
        <v>0</v>
      </c>
      <c r="BG18" s="234">
        <f>'生産者価格評価表（107部門）（山形県２）'!AQ17/'生産者価格評価表（107部門）（山形県２）'!AQ$120</f>
        <v>3.7700807874454451E-3</v>
      </c>
      <c r="BH18" s="234">
        <f>'生産者価格評価表（107部門）（山形県２）'!AR17/'生産者価格評価表（107部門）（山形県２）'!AR$120</f>
        <v>1.3308422695979321E-3</v>
      </c>
      <c r="BI18" s="234">
        <f>'生産者価格評価表（107部門）（山形県２）'!AS17/'生産者価格評価表（107部門）（山形県２）'!AS$120</f>
        <v>6.6288576268689692E-4</v>
      </c>
      <c r="BJ18" s="234">
        <f>'生産者価格評価表（107部門）（山形県２）'!AT17/'生産者価格評価表（107部門）（山形県２）'!AT$120</f>
        <v>1.3655232685164955E-4</v>
      </c>
      <c r="BK18" s="234">
        <f>'生産者価格評価表（107部門）（山形県２）'!AU17/'生産者価格評価表（107部門）（山形県２）'!AU$120</f>
        <v>1.4864184507683823E-4</v>
      </c>
      <c r="BL18" s="234">
        <f>'生産者価格評価表（107部門）（山形県２）'!AV17/'生産者価格評価表（107部門）（山形県２）'!AV$120</f>
        <v>1.7266371077762619E-3</v>
      </c>
      <c r="BM18" s="234">
        <f>'生産者価格評価表（107部門）（山形県２）'!AW17/'生産者価格評価表（107部門）（山形県２）'!AW$120</f>
        <v>6.3589971861437454E-5</v>
      </c>
      <c r="BN18" s="234">
        <f>'生産者価格評価表（107部門）（山形県２）'!AX17/'生産者価格評価表（107部門）（山形県２）'!AX$120</f>
        <v>1.5495341203335575E-4</v>
      </c>
      <c r="BO18" s="234">
        <f>'生産者価格評価表（107部門）（山形県２）'!AY17/'生産者価格評価表（107部門）（山形県２）'!AY$120</f>
        <v>2.3637613890321472E-4</v>
      </c>
      <c r="BP18" s="234">
        <f>'生産者価格評価表（107部門）（山形県２）'!AZ17/'生産者価格評価表（107部門）（山形県２）'!AZ$120</f>
        <v>2.8376844494892167E-4</v>
      </c>
      <c r="BQ18" s="234">
        <f>'生産者価格評価表（107部門）（山形県２）'!BA17/'生産者価格評価表（107部門）（山形県２）'!BA$120</f>
        <v>1.0413412475268145E-4</v>
      </c>
      <c r="BR18" s="234">
        <f>'生産者価格評価表（107部門）（山形県２）'!BB17/'生産者価格評価表（107部門）（山形県２）'!BB$120</f>
        <v>1.0874221504596829E-3</v>
      </c>
      <c r="BS18" s="234">
        <f>'生産者価格評価表（107部門）（山形県２）'!BC17/'生産者価格評価表（107部門）（山形県２）'!BC$120</f>
        <v>1.1537352177675224E-4</v>
      </c>
      <c r="BT18" s="234">
        <f>'生産者価格評価表（107部門）（山形県２）'!BD17/'生産者価格評価表（107部門）（山形県２）'!BD$120</f>
        <v>2.5888850535036244E-5</v>
      </c>
      <c r="BU18" s="234" t="e">
        <f>'生産者価格評価表（107部門）（山形県２）'!BE17/'生産者価格評価表（107部門）（山形県２）'!BE$120</f>
        <v>#DIV/0!</v>
      </c>
      <c r="BV18" s="234">
        <f>'生産者価格評価表（107部門）（山形県２）'!BF17/'生産者価格評価表（107部門）（山形県２）'!BF$120</f>
        <v>3.7009622501850479E-4</v>
      </c>
      <c r="BW18" s="234">
        <f>'生産者価格評価表（107部門）（山形県２）'!BG17/'生産者価格評価表（107部門）（山形県２）'!BG$120</f>
        <v>2.2210088932897768E-4</v>
      </c>
      <c r="BX18" s="234">
        <f>'生産者価格評価表（107部門）（山形県２）'!BH17/'生産者価格評価表（107部門）（山形県２）'!BH$120</f>
        <v>5.2687038988408848E-4</v>
      </c>
      <c r="BY18" s="234">
        <f>'生産者価格評価表（107部門）（山形県２）'!BI17/'生産者価格評価表（107部門）（山形県２）'!BI$120</f>
        <v>2.9265437518290899E-4</v>
      </c>
      <c r="BZ18" s="234">
        <f>'生産者価格評価表（107部門）（山形県２）'!BJ17/'生産者価格評価表（107部門）（山形県２）'!BJ$120</f>
        <v>2.729220573944198E-2</v>
      </c>
      <c r="CA18" s="234">
        <f>'生産者価格評価表（107部門）（山形県２）'!BK17/'生産者価格評価表（107部門）（山形県２）'!BK$120</f>
        <v>0</v>
      </c>
      <c r="CB18" s="234">
        <f>'生産者価格評価表（107部門）（山形県２）'!BL17/'生産者価格評価表（107部門）（山形県２）'!BL$120</f>
        <v>7.4711110106058201E-2</v>
      </c>
      <c r="CC18" s="234">
        <f>'生産者価格評価表（107部門）（山形県２）'!BM17/'生産者価格評価表（107部門）（山形県２）'!BM$120</f>
        <v>1.544078136359326E-2</v>
      </c>
      <c r="CD18" s="234">
        <f>'生産者価格評価表（107部門）（山形県２）'!BN17/'生産者価格評価表（107部門）（山形県２）'!BN$120</f>
        <v>1.822176965539418E-3</v>
      </c>
      <c r="CE18" s="234">
        <f>'生産者価格評価表（107部門）（山形県２）'!BO17/'生産者価格評価表（107部門）（山形県２）'!BO$120</f>
        <v>4.1432771986099973E-3</v>
      </c>
      <c r="CF18" s="234">
        <f>'生産者価格評価表（107部門）（山形県２）'!BP17/'生産者価格評価表（107部門）（山形県２）'!BP$120</f>
        <v>4.9995161758539493E-4</v>
      </c>
      <c r="CG18" s="234">
        <f>'生産者価格評価表（107部門）（山形県２）'!BQ17/'生産者価格評価表（107部門）（山形県２）'!BQ$120</f>
        <v>0</v>
      </c>
      <c r="CH18" s="234">
        <f>'生産者価格評価表（107部門）（山形県２）'!BR17/'生産者価格評価表（107部門）（山形県２）'!BR$120</f>
        <v>0</v>
      </c>
      <c r="CI18" s="234">
        <f>'生産者価格評価表（107部門）（山形県２）'!BS17/'生産者価格評価表（107部門）（山形県２）'!BS$120</f>
        <v>0</v>
      </c>
      <c r="CJ18" s="234">
        <f>'生産者価格評価表（107部門）（山形県２）'!BT17/'生産者価格評価表（107部門）（山形県２）'!BT$120</f>
        <v>6.08824086625919E-4</v>
      </c>
      <c r="CK18" s="234">
        <f>'生産者価格評価表（107部門）（山形県２）'!BU17/'生産者価格評価表（107部門）（山形県２）'!BU$120</f>
        <v>7.593110517723586E-5</v>
      </c>
      <c r="CL18" s="234">
        <f>'生産者価格評価表（107部門）（山形県２）'!BV17/'生産者価格評価表（107部門）（山形県２）'!BV$120</f>
        <v>0</v>
      </c>
      <c r="CM18" s="234">
        <f>'生産者価格評価表（107部門）（山形県２）'!BW17/'生産者価格評価表（107部門）（山形県２）'!BW$120</f>
        <v>0</v>
      </c>
      <c r="CN18" s="234">
        <f>'生産者価格評価表（107部門）（山形県２）'!BX17/'生産者価格評価表（107部門）（山形県２）'!BX$120</f>
        <v>1.9403384726431679E-6</v>
      </c>
      <c r="CO18" s="234">
        <f>'生産者価格評価表（107部門）（山形県２）'!BY17/'生産者価格評価表（107部門）（山形県２）'!BY$120</f>
        <v>0</v>
      </c>
      <c r="CP18" s="234">
        <f>'生産者価格評価表（107部門）（山形県２）'!BZ17/'生産者価格評価表（107部門）（山形県２）'!BZ$120</f>
        <v>0</v>
      </c>
      <c r="CQ18" s="234">
        <f>'生産者価格評価表（107部門）（山形県２）'!CA17/'生産者価格評価表（107部門）（山形県２）'!CA$120</f>
        <v>0</v>
      </c>
      <c r="CR18" s="234">
        <f>'生産者価格評価表（107部門）（山形県２）'!CB17/'生産者価格評価表（107部門）（山形県２）'!CB$120</f>
        <v>3.0821390044691018E-4</v>
      </c>
      <c r="CS18" s="234">
        <f>'生産者価格評価表（107部門）（山形県２）'!CC17/'生産者価格評価表（107部門）（山形県２）'!CC$120</f>
        <v>0</v>
      </c>
      <c r="CT18" s="234">
        <f>'生産者価格評価表（107部門）（山形県２）'!CD17/'生産者価格評価表（107部門）（山形県２）'!CD$120</f>
        <v>0</v>
      </c>
      <c r="CU18" s="234">
        <f>'生産者価格評価表（107部門）（山形県２）'!CE17/'生産者価格評価表（107部門）（山形県２）'!CE$120</f>
        <v>5.0492299924261551E-4</v>
      </c>
      <c r="CV18" s="234">
        <f>'生産者価格評価表（107部門）（山形県２）'!CF17/'生産者価格評価表（107部門）（山形県２）'!CF$120</f>
        <v>8.6797827828718945E-3</v>
      </c>
      <c r="CW18" s="234">
        <f>'生産者価格評価表（107部門）（山形県２）'!CG17/'生産者価格評価表（107部門）（山形県２）'!CG$120</f>
        <v>0</v>
      </c>
      <c r="CX18" s="234">
        <f>'生産者価格評価表（107部門）（山形県２）'!CH17/'生産者価格評価表（107部門）（山形県２）'!CH$120</f>
        <v>3.5141973573235872E-5</v>
      </c>
      <c r="CY18" s="234">
        <f>'生産者価格評価表（107部門）（山形県２）'!CI17/'生産者価格評価表（107部門）（山形県２）'!CI$120</f>
        <v>1.1936497831536228E-4</v>
      </c>
      <c r="CZ18" s="234">
        <f>'生産者価格評価表（107部門）（山形県２）'!CJ17/'生産者価格評価表（107部門）（山形県２）'!CJ$120</f>
        <v>0</v>
      </c>
      <c r="DA18" s="234">
        <f>'生産者価格評価表（107部門）（山形県２）'!CK17/'生産者価格評価表（107部門）（山形県２）'!CK$120</f>
        <v>0</v>
      </c>
      <c r="DB18" s="234">
        <f>'生産者価格評価表（107部門）（山形県２）'!CL17/'生産者価格評価表（107部門）（山形県２）'!CL$120</f>
        <v>1.4352006888963307E-4</v>
      </c>
      <c r="DC18" s="234">
        <f>'生産者価格評価表（107部門）（山形県２）'!CM17/'生産者価格評価表（107部門）（山形県２）'!CM$120</f>
        <v>2.9567647080564448E-5</v>
      </c>
      <c r="DD18" s="234">
        <f>'生産者価格評価表（107部門）（山形県２）'!CN17/'生産者価格評価表（107部門）（山形県２）'!CN$120</f>
        <v>2.5860396957093291E-5</v>
      </c>
      <c r="DE18" s="234">
        <f>'生産者価格評価表（107部門）（山形県２）'!CO17/'生産者価格評価表（107部門）（山形県２）'!CO$120</f>
        <v>7.1518821369823829E-5</v>
      </c>
      <c r="DF18" s="234">
        <f>'生産者価格評価表（107部門）（山形県２）'!CP17/'生産者価格評価表（107部門）（山形県２）'!CP$120</f>
        <v>0</v>
      </c>
      <c r="DG18" s="234">
        <f>'生産者価格評価表（107部門）（山形県２）'!CQ17/'生産者価格評価表（107部門）（山形県２）'!CQ$120</f>
        <v>4.7223271628258408E-4</v>
      </c>
      <c r="DH18" s="234">
        <f>'生産者価格評価表（107部門）（山形県２）'!CR17/'生産者価格評価表（107部門）（山形県２）'!CR$120</f>
        <v>2.8591306336786529E-5</v>
      </c>
      <c r="DI18" s="234">
        <f>'生産者価格評価表（107部門）（山形県２）'!CS17/'生産者価格評価表（107部門）（山形県２）'!CS$120</f>
        <v>2.6487961221624773E-5</v>
      </c>
      <c r="DJ18" s="234">
        <f>'生産者価格評価表（107部門）（山形県２）'!CT17/'生産者価格評価表（107部門）（山形県２）'!CT$120</f>
        <v>1.3402130938819273E-4</v>
      </c>
      <c r="DK18" s="234">
        <f>'生産者価格評価表（107部門）（山形県２）'!CU17/'生産者価格評価表（107部門）（山形県２）'!CU$120</f>
        <v>3.0120481927710842E-5</v>
      </c>
      <c r="DL18" s="234">
        <f>'生産者価格評価表（107部門）（山形県２）'!CV17/'生産者価格評価表（107部門）（山形県２）'!CV$120</f>
        <v>0</v>
      </c>
      <c r="DM18" s="234">
        <f>'生産者価格評価表（107部門）（山形県２）'!CW17/'生産者価格評価表（107部門）（山形県２）'!CW$120</f>
        <v>3.6314776482550748E-5</v>
      </c>
      <c r="DN18" s="234">
        <f>'生産者価格評価表（107部門）（山形県２）'!CX17/'生産者価格評価表（107部門）（山形県２）'!CX$120</f>
        <v>2.7698443962970257E-4</v>
      </c>
      <c r="DO18" s="234">
        <f>'生産者価格評価表（107部門）（山形県２）'!CY17/'生産者価格評価表（107部門）（山形県２）'!CY$120</f>
        <v>2.0675525816213371E-4</v>
      </c>
      <c r="DP18" s="234">
        <f>'生産者価格評価表（107部門）（山形県２）'!CZ17/'生産者価格評価表（107部門）（山形県２）'!CZ$120</f>
        <v>8.8221031660249707E-4</v>
      </c>
      <c r="DQ18" s="234">
        <f>'生産者価格評価表（107部門）（山形県２）'!DA17/'生産者価格評価表（107部門）（山形県２）'!DA$120</f>
        <v>3.6301695009913155E-4</v>
      </c>
      <c r="DR18" s="234">
        <f>'生産者価格評価表（107部門）（山形県２）'!DB17/'生産者価格評価表（107部門）（山形県２）'!DB$120</f>
        <v>5.0955414012738849E-4</v>
      </c>
      <c r="DS18" s="234">
        <f>'生産者価格評価表（107部門）（山形県２）'!DC17/'生産者価格評価表（107部門）（山形県２）'!DC$120</f>
        <v>8.0359663792541752E-4</v>
      </c>
      <c r="DT18" s="234">
        <f>'生産者価格評価表（107部門）（山形県２）'!DD17/'生産者価格評価表（107部門）（山形県２）'!DD$120</f>
        <v>0</v>
      </c>
      <c r="DU18" s="234">
        <f>'生産者価格評価表（107部門）（山形県２）'!DE17/'生産者価格評価表（107部門）（山形県２）'!DE$120</f>
        <v>0</v>
      </c>
      <c r="DV18" s="82">
        <v>1.3298348447417818E-4</v>
      </c>
      <c r="DW18" s="80">
        <v>4.5542335296502061E-3</v>
      </c>
      <c r="DX18" s="80">
        <v>1.8942981625307822E-4</v>
      </c>
      <c r="DY18" s="80">
        <v>7.1818990720732175E-3</v>
      </c>
      <c r="DZ18" s="80">
        <v>1.5566625155666251E-3</v>
      </c>
      <c r="EA18" s="80">
        <v>0</v>
      </c>
      <c r="EB18" s="80">
        <v>6.6042927903137041E-4</v>
      </c>
      <c r="EC18" s="80">
        <v>3.4548159429179798E-4</v>
      </c>
      <c r="ED18" s="80">
        <v>5.8661973708769961E-4</v>
      </c>
      <c r="EE18" s="80">
        <v>9.3851132686084138E-2</v>
      </c>
      <c r="EF18" s="80">
        <v>0</v>
      </c>
      <c r="EG18" s="80">
        <v>1.6607157684962219E-4</v>
      </c>
      <c r="EH18" s="80">
        <v>3.1144678153120585E-4</v>
      </c>
      <c r="EI18" s="80">
        <v>0.17198267975849241</v>
      </c>
      <c r="EJ18" s="80">
        <v>0.16485322201003685</v>
      </c>
      <c r="EK18" s="80">
        <v>4.0755332155957072E-3</v>
      </c>
      <c r="EL18" s="80">
        <v>2.7427675830993272E-3</v>
      </c>
      <c r="EM18" s="80">
        <v>3.41740140796938E-5</v>
      </c>
      <c r="EN18" s="80">
        <v>0</v>
      </c>
      <c r="EO18" s="80">
        <v>0</v>
      </c>
      <c r="EP18" s="80">
        <v>0</v>
      </c>
      <c r="EQ18" s="80">
        <v>0</v>
      </c>
      <c r="ER18" s="80">
        <v>0</v>
      </c>
      <c r="ES18" s="80">
        <v>0</v>
      </c>
      <c r="ET18" s="80">
        <v>9.6407379020790251E-6</v>
      </c>
      <c r="EU18" s="80">
        <v>4.2979407257913817E-4</v>
      </c>
      <c r="EV18" s="80">
        <v>0</v>
      </c>
      <c r="EW18" s="80">
        <v>0</v>
      </c>
      <c r="EX18" s="80">
        <v>1.765202809194185E-4</v>
      </c>
      <c r="EY18" s="80">
        <v>0</v>
      </c>
      <c r="EZ18" s="80">
        <v>1.6302044276352255E-3</v>
      </c>
      <c r="FA18" s="80">
        <v>7.6889279437609842E-3</v>
      </c>
      <c r="FB18" s="80">
        <v>9.2867756315007425E-5</v>
      </c>
      <c r="FC18" s="80">
        <v>2.5723472668810289E-2</v>
      </c>
      <c r="FD18" s="80">
        <v>1.7909684022003327E-3</v>
      </c>
      <c r="FE18" s="80">
        <v>0</v>
      </c>
      <c r="FF18" s="80">
        <v>0</v>
      </c>
      <c r="FG18" s="80">
        <v>3.7658704540563802E-4</v>
      </c>
      <c r="FH18" s="80">
        <v>0</v>
      </c>
      <c r="FI18" s="80">
        <v>0</v>
      </c>
      <c r="FJ18" s="80">
        <v>3.7700807874454451E-3</v>
      </c>
      <c r="FK18" s="80">
        <v>1.3308422695979321E-3</v>
      </c>
      <c r="FL18" s="80">
        <v>6.6288576268689692E-4</v>
      </c>
      <c r="FM18" s="80">
        <v>1.3655232685164955E-4</v>
      </c>
      <c r="FN18" s="80">
        <v>1.4864184507683823E-4</v>
      </c>
      <c r="FO18" s="80">
        <v>1.7266371077762619E-3</v>
      </c>
      <c r="FP18" s="80">
        <v>6.3589971861437454E-5</v>
      </c>
      <c r="FQ18" s="80">
        <v>1.5495341203335575E-4</v>
      </c>
      <c r="FR18" s="80">
        <v>2.3637613890321472E-4</v>
      </c>
      <c r="FS18" s="80">
        <v>2.8376844494892167E-4</v>
      </c>
      <c r="FT18" s="80">
        <v>1.0413412475268145E-4</v>
      </c>
      <c r="FU18" s="80">
        <v>1.0874221504596829E-3</v>
      </c>
      <c r="FV18" s="80">
        <v>1.1537352177675224E-4</v>
      </c>
      <c r="FW18" s="80">
        <v>2.5888850535036244E-5</v>
      </c>
      <c r="FX18" s="80">
        <v>0</v>
      </c>
      <c r="FY18" s="80">
        <v>3.7009622501850479E-4</v>
      </c>
      <c r="FZ18" s="80">
        <v>2.2210088932897768E-4</v>
      </c>
      <c r="GA18" s="80">
        <v>5.2687038988408848E-4</v>
      </c>
      <c r="GB18" s="80">
        <v>2.9265437518290899E-4</v>
      </c>
      <c r="GC18" s="80">
        <v>2.729220573944198E-2</v>
      </c>
      <c r="GD18" s="80">
        <v>0</v>
      </c>
      <c r="GE18" s="80">
        <v>7.4711110106058201E-2</v>
      </c>
      <c r="GF18" s="80">
        <v>1.544078136359326E-2</v>
      </c>
      <c r="GG18" s="80">
        <v>1.822176965539418E-3</v>
      </c>
      <c r="GH18" s="80">
        <v>4.1432771986099973E-3</v>
      </c>
      <c r="GI18" s="80">
        <v>4.9995161758539493E-4</v>
      </c>
      <c r="GJ18" s="80">
        <v>0</v>
      </c>
      <c r="GK18" s="80">
        <v>0</v>
      </c>
      <c r="GL18" s="80">
        <v>0</v>
      </c>
      <c r="GM18" s="80">
        <v>6.08824086625919E-4</v>
      </c>
      <c r="GN18" s="80">
        <v>7.593110517723586E-5</v>
      </c>
      <c r="GO18" s="80">
        <v>0</v>
      </c>
      <c r="GP18" s="80">
        <v>0</v>
      </c>
      <c r="GQ18" s="80">
        <v>1.9403384726431679E-6</v>
      </c>
      <c r="GR18" s="80">
        <v>0</v>
      </c>
      <c r="GS18" s="80">
        <v>0</v>
      </c>
      <c r="GT18" s="80">
        <v>0</v>
      </c>
      <c r="GU18" s="80">
        <v>3.0821390044691018E-4</v>
      </c>
      <c r="GV18" s="80">
        <v>0</v>
      </c>
      <c r="GW18" s="80">
        <v>0</v>
      </c>
      <c r="GX18" s="80">
        <v>5.0492299924261551E-4</v>
      </c>
      <c r="GY18" s="80">
        <v>8.6797827828718945E-3</v>
      </c>
      <c r="GZ18" s="80">
        <v>0</v>
      </c>
      <c r="HA18" s="80">
        <v>3.5141973573235872E-5</v>
      </c>
      <c r="HB18" s="80">
        <v>1.1936497831536228E-4</v>
      </c>
      <c r="HC18" s="80">
        <v>0</v>
      </c>
      <c r="HD18" s="80">
        <v>0</v>
      </c>
      <c r="HE18" s="80">
        <v>1.4352006888963307E-4</v>
      </c>
      <c r="HF18" s="80">
        <v>2.9567647080564448E-5</v>
      </c>
      <c r="HG18" s="80">
        <v>2.5860396957093291E-5</v>
      </c>
      <c r="HH18" s="80">
        <v>7.1518821369823829E-5</v>
      </c>
      <c r="HI18" s="80">
        <v>0</v>
      </c>
      <c r="HJ18" s="80">
        <v>4.7223271628258408E-4</v>
      </c>
      <c r="HK18" s="80">
        <v>2.8591306336786529E-5</v>
      </c>
      <c r="HL18" s="80">
        <v>2.6487961221624773E-5</v>
      </c>
      <c r="HM18" s="80">
        <v>1.3402130938819273E-4</v>
      </c>
      <c r="HN18" s="80">
        <v>3.0120481927710842E-5</v>
      </c>
      <c r="HO18" s="80">
        <v>0</v>
      </c>
      <c r="HP18" s="80">
        <v>3.6314776482550748E-5</v>
      </c>
      <c r="HQ18" s="80">
        <v>2.7698443962970257E-4</v>
      </c>
      <c r="HR18" s="80">
        <v>2.0675525816213371E-4</v>
      </c>
      <c r="HS18" s="80">
        <v>8.8221031660249707E-4</v>
      </c>
      <c r="HT18" s="80">
        <v>3.6301695009913155E-4</v>
      </c>
      <c r="HU18" s="80">
        <v>5.0955414012738849E-4</v>
      </c>
      <c r="HV18" s="80">
        <v>8.0359663792541752E-4</v>
      </c>
      <c r="HW18" s="80">
        <v>0</v>
      </c>
      <c r="HX18" s="81">
        <v>0</v>
      </c>
      <c r="HY18" s="805">
        <v>4.1237903137296548E-5</v>
      </c>
      <c r="HZ18" s="805">
        <v>6.3002190861653783E-4</v>
      </c>
      <c r="IA18" s="805">
        <v>5.7100759191383234E-5</v>
      </c>
      <c r="IB18" s="805">
        <v>9.3563283503214363E-4</v>
      </c>
      <c r="IC18" s="805">
        <v>2.0732717097649261E-4</v>
      </c>
      <c r="ID18" s="805">
        <v>2.8332326028281448E-5</v>
      </c>
      <c r="IE18" s="805">
        <v>1.2266987537107112E-4</v>
      </c>
      <c r="IF18" s="805">
        <v>1.1659277907585356E-4</v>
      </c>
      <c r="IG18" s="805">
        <v>8.7634223119743826E-5</v>
      </c>
      <c r="IH18" s="805">
        <v>1.0904333074628908E-2</v>
      </c>
      <c r="II18" s="805">
        <v>0</v>
      </c>
      <c r="IJ18" s="805">
        <v>3.5045377072346797E-5</v>
      </c>
      <c r="IK18" s="805">
        <v>7.5580845905625933E-5</v>
      </c>
      <c r="IL18" s="805">
        <v>1.0200420785117401</v>
      </c>
      <c r="IM18" s="805">
        <v>1.9179707063538082E-2</v>
      </c>
      <c r="IN18" s="805">
        <v>5.0158630763295366E-4</v>
      </c>
      <c r="IO18" s="805">
        <v>3.3842941894558174E-4</v>
      </c>
      <c r="IP18" s="805">
        <v>1.759290301878791E-5</v>
      </c>
      <c r="IQ18" s="805">
        <v>0</v>
      </c>
      <c r="IR18" s="805">
        <v>3.1393150478941403E-5</v>
      </c>
      <c r="IS18" s="805">
        <v>0</v>
      </c>
      <c r="IT18" s="805">
        <v>9.2913978964464225E-6</v>
      </c>
      <c r="IU18" s="805">
        <v>0</v>
      </c>
      <c r="IV18" s="805">
        <v>0</v>
      </c>
      <c r="IW18" s="805">
        <v>1.6273199352126229E-5</v>
      </c>
      <c r="IX18" s="805">
        <v>6.6500261511682227E-5</v>
      </c>
      <c r="IY18" s="805">
        <v>1.6867587526760824E-6</v>
      </c>
      <c r="IZ18" s="805">
        <v>1.6418316368410752E-5</v>
      </c>
      <c r="JA18" s="805">
        <v>3.5666861234357641E-5</v>
      </c>
      <c r="JB18" s="805">
        <v>1.39994305162063E-5</v>
      </c>
      <c r="JC18" s="805">
        <v>2.3708676907040335E-4</v>
      </c>
      <c r="JD18" s="805">
        <v>9.1907101337898242E-4</v>
      </c>
      <c r="JE18" s="805">
        <v>3.9187394916356448E-5</v>
      </c>
      <c r="JF18" s="805">
        <v>3.0079628434005867E-3</v>
      </c>
      <c r="JG18" s="805">
        <v>2.3509287849064384E-4</v>
      </c>
      <c r="JH18" s="805">
        <v>3.8235323814935372E-5</v>
      </c>
      <c r="JI18" s="805">
        <v>1.2432167214025536E-5</v>
      </c>
      <c r="JJ18" s="805">
        <v>7.1289735736289127E-5</v>
      </c>
      <c r="JK18" s="805">
        <v>8.8182703583535475E-6</v>
      </c>
      <c r="JL18" s="805">
        <v>2.4421763264344566E-5</v>
      </c>
      <c r="JM18" s="805">
        <v>4.5525318732465695E-4</v>
      </c>
      <c r="JN18" s="805">
        <v>1.7712252212422736E-4</v>
      </c>
      <c r="JO18" s="805">
        <v>9.3670268949821441E-5</v>
      </c>
      <c r="JP18" s="805">
        <v>2.9249792617389366E-5</v>
      </c>
      <c r="JQ18" s="805">
        <v>3.1083972201728654E-5</v>
      </c>
      <c r="JR18" s="805">
        <v>2.1471002698296839E-4</v>
      </c>
      <c r="JS18" s="805">
        <v>2.0488499311587317E-5</v>
      </c>
      <c r="JT18" s="805">
        <v>4.2168214835600671E-5</v>
      </c>
      <c r="JU18" s="805">
        <v>4.8173943304029568E-5</v>
      </c>
      <c r="JV18" s="805">
        <v>4.7768625169288131E-5</v>
      </c>
      <c r="JW18" s="805">
        <v>2.5588021290157953E-5</v>
      </c>
      <c r="JX18" s="805">
        <v>1.4035449992197557E-4</v>
      </c>
      <c r="JY18" s="805">
        <v>3.1522622800413293E-5</v>
      </c>
      <c r="JZ18" s="805">
        <v>2.5104984828693444E-5</v>
      </c>
      <c r="KA18" s="805">
        <v>0</v>
      </c>
      <c r="KB18" s="805">
        <v>4.9602138887222941E-5</v>
      </c>
      <c r="KC18" s="805">
        <v>3.7557953391270898E-5</v>
      </c>
      <c r="KD18" s="805">
        <v>7.3215544144878878E-5</v>
      </c>
      <c r="KE18" s="805">
        <v>4.4482687508396315E-5</v>
      </c>
      <c r="KF18" s="805">
        <v>3.2644583184269277E-3</v>
      </c>
      <c r="KG18" s="805">
        <v>1.2861197224013267E-5</v>
      </c>
      <c r="KH18" s="805">
        <v>8.6848869016912956E-3</v>
      </c>
      <c r="KI18" s="805">
        <v>1.8412125005373644E-3</v>
      </c>
      <c r="KJ18" s="805">
        <v>2.287919180943625E-4</v>
      </c>
      <c r="KK18" s="805">
        <v>4.9649497039400332E-4</v>
      </c>
      <c r="KL18" s="805">
        <v>9.308364697453722E-5</v>
      </c>
      <c r="KM18" s="805">
        <v>4.6782288043899117E-5</v>
      </c>
      <c r="KN18" s="805">
        <v>6.1247100406649281E-5</v>
      </c>
      <c r="KO18" s="805">
        <v>2.0940366617853493E-5</v>
      </c>
      <c r="KP18" s="805">
        <v>8.9849217731611291E-5</v>
      </c>
      <c r="KQ18" s="805">
        <v>2.3372090147074144E-5</v>
      </c>
      <c r="KR18" s="805">
        <v>1.2807100267061417E-5</v>
      </c>
      <c r="KS18" s="805">
        <v>2.0689899517002047E-5</v>
      </c>
      <c r="KT18" s="805">
        <v>1.8388249112060428E-5</v>
      </c>
      <c r="KU18" s="805">
        <v>5.3081174631865902E-5</v>
      </c>
      <c r="KV18" s="805">
        <v>1.9436173437849011E-5</v>
      </c>
      <c r="KW18" s="805">
        <v>9.2951782310673963E-5</v>
      </c>
      <c r="KX18" s="805">
        <v>7.8805921348909793E-5</v>
      </c>
      <c r="KY18" s="805">
        <v>1.3569259108974803E-4</v>
      </c>
      <c r="KZ18" s="805">
        <v>2.9026701648362556E-5</v>
      </c>
      <c r="LA18" s="805">
        <v>9.6151508059056897E-5</v>
      </c>
      <c r="LB18" s="805">
        <v>1.0450754034215706E-3</v>
      </c>
      <c r="LC18" s="805">
        <v>6.3553073155684077E-6</v>
      </c>
      <c r="LD18" s="805">
        <v>2.5394599800001443E-5</v>
      </c>
      <c r="LE18" s="805">
        <v>5.6074930287517381E-5</v>
      </c>
      <c r="LF18" s="805">
        <v>2.2714613254701255E-5</v>
      </c>
      <c r="LG18" s="805">
        <v>4.7631397713834398E-5</v>
      </c>
      <c r="LH18" s="805">
        <v>4.5942863162951842E-5</v>
      </c>
      <c r="LI18" s="805">
        <v>2.810491225509879E-5</v>
      </c>
      <c r="LJ18" s="805">
        <v>2.346075440286712E-5</v>
      </c>
      <c r="LK18" s="805">
        <v>3.1522891148086253E-5</v>
      </c>
      <c r="LL18" s="805">
        <v>1.5382349022845997E-5</v>
      </c>
      <c r="LM18" s="805">
        <v>7.1556351003522557E-5</v>
      </c>
      <c r="LN18" s="805">
        <v>3.3040983822220145E-5</v>
      </c>
      <c r="LO18" s="805">
        <v>2.2687824908149212E-5</v>
      </c>
      <c r="LP18" s="805">
        <v>5.2467810017228996E-5</v>
      </c>
      <c r="LQ18" s="805">
        <v>2.5391086698723841E-5</v>
      </c>
      <c r="LR18" s="805">
        <v>3.3539409928693006E-5</v>
      </c>
      <c r="LS18" s="805">
        <v>1.3803969591003228E-5</v>
      </c>
      <c r="LT18" s="805">
        <v>4.7961983042966186E-5</v>
      </c>
      <c r="LU18" s="805">
        <v>8.2152366114685032E-5</v>
      </c>
      <c r="LV18" s="805">
        <v>1.3426764376627787E-4</v>
      </c>
      <c r="LW18" s="805">
        <v>6.211655898778744E-5</v>
      </c>
      <c r="LX18" s="805">
        <v>9.3102250424734068E-5</v>
      </c>
      <c r="LY18" s="805">
        <v>1.2714784125758511E-4</v>
      </c>
      <c r="LZ18" s="805">
        <v>2.0308087535615652E-4</v>
      </c>
      <c r="MA18" s="805">
        <v>2.3596050633208718E-5</v>
      </c>
      <c r="MB18" s="812">
        <v>1244</v>
      </c>
      <c r="MC18" s="835">
        <f>'生産者価格評価表（107部門）（山形県２）'!DU17*100</f>
        <v>1639700</v>
      </c>
      <c r="MD18" s="78">
        <f t="shared" si="4"/>
        <v>7.5867536744526442E-4</v>
      </c>
      <c r="ME18" s="809">
        <v>1244</v>
      </c>
      <c r="MF18" s="135">
        <v>16397</v>
      </c>
      <c r="MG18" s="78">
        <f t="shared" si="5"/>
        <v>7.5867536744526442E-4</v>
      </c>
      <c r="MH18" s="81"/>
      <c r="MI18" s="226">
        <v>0.55931301770651265</v>
      </c>
      <c r="MJ18" s="169">
        <v>0.55683718834224505</v>
      </c>
      <c r="MK18" s="169">
        <v>0.12582469368520263</v>
      </c>
      <c r="ML18" s="169">
        <v>0</v>
      </c>
      <c r="MM18" s="169">
        <v>0.12575574365175332</v>
      </c>
      <c r="MN18" s="169">
        <v>0.12739508365267782</v>
      </c>
      <c r="MO18" s="169">
        <v>-6.669293665648704E-2</v>
      </c>
      <c r="MP18" s="228">
        <v>0.13218055243655963</v>
      </c>
      <c r="MQ18" s="228">
        <v>0.13671131953196264</v>
      </c>
      <c r="MS18" s="174">
        <v>7.0129734400430993E-2</v>
      </c>
      <c r="MT18" s="170">
        <v>8.7020175562110982E-5</v>
      </c>
      <c r="MU18" s="170">
        <v>5.9580615228268352E-2</v>
      </c>
      <c r="MV18" s="170">
        <v>1.2117231481538167E-3</v>
      </c>
      <c r="MW18" s="170">
        <v>1.7198510074662437E-3</v>
      </c>
      <c r="MX18" s="170">
        <v>2.0771147433167195E-5</v>
      </c>
      <c r="MY18" s="170">
        <v>3.9016960625775639E-3</v>
      </c>
      <c r="MZ18" s="171">
        <v>3.608057630969737E-3</v>
      </c>
    </row>
    <row r="19" spans="1:364">
      <c r="A19" s="41" t="s">
        <v>229</v>
      </c>
      <c r="B19" s="12" t="s">
        <v>15</v>
      </c>
      <c r="C19" s="590">
        <f>IFERROR(1-('生産者価格評価表（107部門）（山形県２）'!DS18/'生産者価格評価表（107部門）（山形県２）'!DO18*-1),0)</f>
        <v>6.6357423603980004E-2</v>
      </c>
      <c r="D19" s="590">
        <v>0.61029444419771728</v>
      </c>
      <c r="E19" s="79">
        <v>0.38970555580228272</v>
      </c>
      <c r="F19" s="79">
        <v>0.27232757472132169</v>
      </c>
      <c r="G19" s="240">
        <f>'生産者価格評価表（107部門）（山形県２）'!DH18/'生産者価格評価表（107部門）（山形県２）'!DH$111</f>
        <v>1.4155580035590204E-3</v>
      </c>
      <c r="H19" s="311">
        <f>'生産者価格評価表（107部門）（山形県２）'!DH18</f>
        <v>3341</v>
      </c>
      <c r="I19" s="311">
        <f t="shared" si="1"/>
        <v>3341</v>
      </c>
      <c r="J19" s="313">
        <f t="shared" si="2"/>
        <v>1.8099856382163217E-3</v>
      </c>
      <c r="K19" s="590">
        <f>1-('生産者価格評価表（107部門） (山形県)'!DS18/'生産者価格評価表（107部門） (山形県)'!DO18*-1)</f>
        <v>6.6357423603980004E-2</v>
      </c>
      <c r="L19" s="590">
        <v>0.61029444419771728</v>
      </c>
      <c r="M19" s="79">
        <v>0.38970555580228272</v>
      </c>
      <c r="N19" s="79">
        <v>0.27232757472132169</v>
      </c>
      <c r="O19" s="240">
        <f>'生産者価格評価表（107部門） (山形県)'!DH18/'生産者価格評価表（107部門） (山形県)'!DH$111</f>
        <v>1.4155580035590204E-3</v>
      </c>
      <c r="P19" s="816">
        <f>'生産者価格評価表（107部門） (山形県)'!DH18</f>
        <v>3341</v>
      </c>
      <c r="Q19" s="311">
        <f t="shared" si="6"/>
        <v>3341</v>
      </c>
      <c r="R19" s="313">
        <f t="shared" si="0"/>
        <v>1.8099856382163217E-3</v>
      </c>
      <c r="S19" s="823">
        <f>'生産者価格評価表（107部門）（山形県２）'!C18/'生産者価格評価表（107部門）（山形県２）'!C$120</f>
        <v>0</v>
      </c>
      <c r="T19" s="234">
        <f>'生産者価格評価表（107部門）（山形県２）'!D18/'生産者価格評価表（107部門）（山形県２）'!D$120</f>
        <v>0</v>
      </c>
      <c r="U19" s="234">
        <f>'生産者価格評価表（107部門）（山形県２）'!E18/'生産者価格評価表（107部門）（山形県２）'!E$120</f>
        <v>0</v>
      </c>
      <c r="V19" s="234">
        <f>'生産者価格評価表（107部門）（山形県２）'!F18/'生産者価格評価表（107部門）（山形県２）'!F$120</f>
        <v>6.3556628956400158E-5</v>
      </c>
      <c r="W19" s="234">
        <f>'生産者価格評価表（107部門）（山形県２）'!G18/'生産者価格評価表（107部門）（山形県２）'!G$120</f>
        <v>3.1133250311332503E-4</v>
      </c>
      <c r="X19" s="234">
        <f>'生産者価格評価表（107部門）（山形県２）'!H18/'生産者価格評価表（107部門）（山形県２）'!H$120</f>
        <v>4.4117647058823529E-3</v>
      </c>
      <c r="Y19" s="234">
        <f>'生産者価格評価表（107部門）（山形県２）'!I18/'生産者価格評価表（107部門）（山形県２）'!I$120</f>
        <v>1.4309301045679693E-3</v>
      </c>
      <c r="Z19" s="234">
        <f>'生産者価格評価表（107部門）（山形県２）'!J18/'生産者価格評価表（107部門）（山形県２）'!J$120</f>
        <v>3.3843094951033274E-4</v>
      </c>
      <c r="AA19" s="234">
        <f>'生産者価格評価表（107部門）（山形県２）'!K18/'生産者価格評価表（107部門）（山形県２）'!K$120</f>
        <v>9.3325867263952217E-4</v>
      </c>
      <c r="AB19" s="234">
        <f>'生産者価格評価表（107部門）（山形県２）'!L18/'生産者価格評価表（107部門）（山形県２）'!L$120</f>
        <v>0</v>
      </c>
      <c r="AC19" s="234" t="e">
        <f>'生産者価格評価表（107部門）（山形県２）'!M18/'生産者価格評価表（107部門）（山形県２）'!M$120</f>
        <v>#DIV/0!</v>
      </c>
      <c r="AD19" s="234">
        <f>'生産者価格評価表（107部門）（山形県２）'!N18/'生産者価格評価表（107部門）（山形県２）'!N$120</f>
        <v>6.6428630739848876E-4</v>
      </c>
      <c r="AE19" s="234">
        <f>'生産者価格評価表（107部門）（山形県２）'!O18/'生産者価格評価表（107部門）（山形県２）'!O$120</f>
        <v>6.451397617432121E-4</v>
      </c>
      <c r="AF19" s="234">
        <f>'生産者価格評価表（107部門）（山形県２）'!P18/'生産者価格評価表（107部門）（山形県２）'!P$120</f>
        <v>1.2197353174361163E-4</v>
      </c>
      <c r="AG19" s="234">
        <f>'生産者価格評価表（107部門）（山形県２）'!Q18/'生産者価格評価表（107部門）（山形県２）'!Q$120</f>
        <v>4.272327574721322E-2</v>
      </c>
      <c r="AH19" s="234">
        <f>'生産者価格評価表（107部門）（山形県２）'!R18/'生産者価格評価表（107部門）（山形県２）'!R$120</f>
        <v>6.7925553593261787E-4</v>
      </c>
      <c r="AI19" s="234">
        <f>'生産者価格評価表（107部門）（山形県２）'!S18/'生産者価格評価表（107部門）（山形県２）'!S$120</f>
        <v>5.2243192059034805E-4</v>
      </c>
      <c r="AJ19" s="234">
        <f>'生産者価格評価表（107部門）（山形県２）'!T18/'生産者価格評価表（107部門）（山形県２）'!T$120</f>
        <v>3.7591415487663179E-4</v>
      </c>
      <c r="AK19" s="234" t="e">
        <f>'生産者価格評価表（107部門）（山形県２）'!U18/'生産者価格評価表（107部門）（山形県２）'!U$120</f>
        <v>#DIV/0!</v>
      </c>
      <c r="AL19" s="234">
        <f>'生産者価格評価表（107部門）（山形県２）'!V18/'生産者価格評価表（107部門）（山形県２）'!V$120</f>
        <v>9.8874353513842407E-4</v>
      </c>
      <c r="AM19" s="234" t="e">
        <f>'生産者価格評価表（107部門）（山形県２）'!W18/'生産者価格評価表（107部門）（山形県２）'!W$120</f>
        <v>#DIV/0!</v>
      </c>
      <c r="AN19" s="234">
        <f>'生産者価格評価表（107部門）（山形県２）'!X18/'生産者価格評価表（107部門）（山形県２）'!X$120</f>
        <v>5.1826898160145117E-4</v>
      </c>
      <c r="AO19" s="234" t="e">
        <f>'生産者価格評価表（107部門）（山形県２）'!Y18/'生産者価格評価表（107部門）（山形県２）'!Y$120</f>
        <v>#DIV/0!</v>
      </c>
      <c r="AP19" s="234" t="e">
        <f>'生産者価格評価表（107部門）（山形県２）'!Z18/'生産者価格評価表（107部門）（山形県２）'!Z$120</f>
        <v>#DIV/0!</v>
      </c>
      <c r="AQ19" s="234">
        <f>'生産者価格評価表（107部門）（山形県２）'!AA18/'生産者価格評価表（107部門）（山形県２）'!AA$120</f>
        <v>1.8992253667095679E-3</v>
      </c>
      <c r="AR19" s="234">
        <f>'生産者価格評価表（107部門）（山形県２）'!AB18/'生産者価格評価表（107部門）（山形県２）'!AB$120</f>
        <v>5.9797436184923572E-4</v>
      </c>
      <c r="AS19" s="234">
        <f>'生産者価格評価表（107部門）（山形県２）'!AC18/'生産者価格評価表（107部門）（山形県２）'!AC$120</f>
        <v>0</v>
      </c>
      <c r="AT19" s="234">
        <f>'生産者価格評価表（107部門）（山形県２）'!AD18/'生産者価格評価表（107部門）（山形県２）'!AD$120</f>
        <v>0</v>
      </c>
      <c r="AU19" s="234">
        <f>'生産者価格評価表（107部門）（山形県２）'!AE18/'生産者価格評価表（107部門）（山形県２）'!AE$120</f>
        <v>8.9520999609133658E-4</v>
      </c>
      <c r="AV19" s="234">
        <f>'生産者価格評価表（107部門）（山形県２）'!AF18/'生産者価格評価表（107部門）（山形県２）'!AF$120</f>
        <v>1.5974440894568689E-3</v>
      </c>
      <c r="AW19" s="234">
        <f>'生産者価格評価表（107部門）（山形県２）'!AG18/'生産者価格評価表（107部門）（山形県２）'!AG$120</f>
        <v>1.3041635421081805E-4</v>
      </c>
      <c r="AX19" s="234">
        <f>'生産者価格評価表（107部門）（山形県２）'!AH18/'生産者価格評価表（107部門）（山形県２）'!AH$120</f>
        <v>4.0798393170976652E-4</v>
      </c>
      <c r="AY19" s="234">
        <f>'生産者価格評価表（107部門）（山形県２）'!AI18/'生産者価格評価表（107部門）（山形県２）'!AI$120</f>
        <v>8.3580980683506682E-4</v>
      </c>
      <c r="AZ19" s="234">
        <f>'生産者価格評価表（107部門）（山形県２）'!AJ18/'生産者価格評価表（107部門）（山形県２）'!AJ$120</f>
        <v>3.2154340836012861E-3</v>
      </c>
      <c r="BA19" s="234">
        <f>'生産者価格評価表（107部門）（山形県２）'!AK18/'生産者価格評価表（107部門）（山形県２）'!AK$120</f>
        <v>1.7270052449788922E-3</v>
      </c>
      <c r="BB19" s="234">
        <f>'生産者価格評価表（107部門）（山形県２）'!AL18/'生産者価格評価表（107部門）（山形県２）'!AL$120</f>
        <v>0</v>
      </c>
      <c r="BC19" s="234">
        <f>'生産者価格評価表（107部門）（山形県２）'!AM18/'生産者価格評価表（107部門）（山形県２）'!AM$120</f>
        <v>0</v>
      </c>
      <c r="BD19" s="234">
        <f>'生産者価格評価表（107部門）（山形県２）'!AN18/'生産者価格評価表（107部門）（山形県２）'!AN$120</f>
        <v>1.0759629868732515E-3</v>
      </c>
      <c r="BE19" s="234">
        <f>'生産者価格評価表（107部門）（山形県２）'!AO18/'生産者価格評価表（107部門）（山形県２）'!AO$120</f>
        <v>0</v>
      </c>
      <c r="BF19" s="234">
        <f>'生産者価格評価表（107部門）（山形県２）'!AP18/'生産者価格評価表（107部門）（山形県２）'!AP$120</f>
        <v>0</v>
      </c>
      <c r="BG19" s="234">
        <f>'生産者価格評価表（107部門）（山形県２）'!AQ18/'生産者価格評価表（107部門）（山形県２）'!AQ$120</f>
        <v>4.45723836939363E-4</v>
      </c>
      <c r="BH19" s="234">
        <f>'生産者価格評価表（107部門）（山形県２）'!AR18/'生産者価格評価表（107部門）（山形県２）'!AR$120</f>
        <v>3.5830368796867403E-4</v>
      </c>
      <c r="BI19" s="234">
        <f>'生産者価格評価表（107部門）（山形県２）'!AS18/'生産者価格評価表（107部門）（山形県２）'!AS$120</f>
        <v>2.4551324543959144E-4</v>
      </c>
      <c r="BJ19" s="234">
        <f>'生産者価格評価表（107部門）（山形県２）'!AT18/'生産者価格評価表（107部門）（山形県２）'!AT$120</f>
        <v>2.457941883329692E-4</v>
      </c>
      <c r="BK19" s="234">
        <f>'生産者価格評価表（107部門）（山形県２）'!AU18/'生産者価格評価表（107部門）（山形県２）'!AU$120</f>
        <v>3.6920716357795308E-4</v>
      </c>
      <c r="BL19" s="234">
        <f>'生産者価格評価表（107部門）（山形県２）'!AV18/'生産者価格評価表（107部門）（山形県２）'!AV$120</f>
        <v>4.6896316507503413E-4</v>
      </c>
      <c r="BM19" s="234">
        <f>'生産者価格評価表（107部門）（山形県２）'!AW18/'生産者価格評価表（107部門）（山形県２）'!AW$120</f>
        <v>1.1923119724019523E-3</v>
      </c>
      <c r="BN19" s="234">
        <f>'生産者価格評価表（107部門）（山形県２）'!AX18/'生産者価格評価表（107部門）（山形県２）'!AX$120</f>
        <v>1.3293371663914205E-3</v>
      </c>
      <c r="BO19" s="234">
        <f>'生産者価格評価表（107部門）（山形県２）'!AY18/'生産者価格評価表（107部門）（山形県２）'!AY$120</f>
        <v>7.8433900636066698E-4</v>
      </c>
      <c r="BP19" s="234">
        <f>'生産者価格評価表（107部門）（山形県２）'!AZ18/'生産者価格評価表（107部門）（山形県２）'!AZ$120</f>
        <v>1.4188422247446084E-3</v>
      </c>
      <c r="BQ19" s="234">
        <f>'生産者価格評価表（107部門）（山形県２）'!BA18/'生産者価格評価表（107部門）（山形県２）'!BA$120</f>
        <v>1.0413412475268145E-3</v>
      </c>
      <c r="BR19" s="234">
        <f>'生産者価格評価表（107部門）（山形県２）'!BB18/'生産者価格評価表（107部門）（山形県２）'!BB$120</f>
        <v>4.613306092859261E-4</v>
      </c>
      <c r="BS19" s="234">
        <f>'生産者価格評価表（107部門）（山形県２）'!BC18/'生産者価格評価表（107部門）（山形県２）'!BC$120</f>
        <v>3.2304586097490627E-3</v>
      </c>
      <c r="BT19" s="234">
        <f>'生産者価格評価表（107部門）（山形県２）'!BD18/'生産者価格評価表（107部門）（山形県２）'!BD$120</f>
        <v>6.9727304107697619E-3</v>
      </c>
      <c r="BU19" s="234" t="e">
        <f>'生産者価格評価表（107部門）（山形県２）'!BE18/'生産者価格評価表（107部門）（山形県２）'!BE$120</f>
        <v>#DIV/0!</v>
      </c>
      <c r="BV19" s="234">
        <f>'生産者価格評価表（107部門）（山形県２）'!BF18/'生産者価格評価表（107部門）（山形県２）'!BF$120</f>
        <v>3.7009622501850479E-4</v>
      </c>
      <c r="BW19" s="234">
        <f>'生産者価格評価表（107部門）（山形県２）'!BG18/'生産者価格評価表（107部門）（山形県２）'!BG$120</f>
        <v>2.3135509305101843E-4</v>
      </c>
      <c r="BX19" s="234">
        <f>'生産者価格評価表（107部門）（山形県２）'!BH18/'生産者価格評価表（107部門）（山形県２）'!BH$120</f>
        <v>0</v>
      </c>
      <c r="BY19" s="234">
        <f>'生産者価格評価表（107部門）（山形県２）'!BI18/'生産者価格評価表（107部門）（山形県２）'!BI$120</f>
        <v>9.7551458394303E-5</v>
      </c>
      <c r="BZ19" s="234">
        <f>'生産者価格評価表（107部門）（山形県２）'!BJ18/'生産者価格評価表（107部門）（山形県２）'!BJ$120</f>
        <v>3.7466777505883453E-3</v>
      </c>
      <c r="CA19" s="234">
        <f>'生産者価格評価表（107部門）（山形県２）'!BK18/'生産者価格評価表（107部門）（山形県２）'!BK$120</f>
        <v>0</v>
      </c>
      <c r="CB19" s="234">
        <f>'生産者価格評価表（107部門）（山形県２）'!BL18/'生産者価格評価表（107部門）（山形県２）'!BL$120</f>
        <v>1.092693516654983E-2</v>
      </c>
      <c r="CC19" s="234">
        <f>'生産者価格評価表（107部門）（山形県２）'!BM18/'生産者価格評価表（107部門）（山形県２）'!BM$120</f>
        <v>2.4480829408603851E-2</v>
      </c>
      <c r="CD19" s="234">
        <f>'生産者価格評価表（107部門）（山形県２）'!BN18/'生産者価格評価表（107部門）（山形県２）'!BN$120</f>
        <v>6.4312128195508872E-5</v>
      </c>
      <c r="CE19" s="234">
        <f>'生産者価格評価表（107部門）（山形県２）'!BO18/'生産者価格評価表（107部門）（山形県２）'!BO$120</f>
        <v>8.0192461908580592E-5</v>
      </c>
      <c r="CF19" s="234">
        <f>'生産者価格評価表（107部門）（山形県２）'!BP18/'生産者価格評価表（107部門）（山形県２）'!BP$120</f>
        <v>6.6122633293552236E-4</v>
      </c>
      <c r="CG19" s="234">
        <f>'生産者価格評価表（107部門）（山形県２）'!BQ18/'生産者価格評価表（107部門）（山形県２）'!BQ$120</f>
        <v>3.2418413658958289E-4</v>
      </c>
      <c r="CH19" s="234">
        <f>'生産者価格評価表（107部門）（山形県２）'!BR18/'生産者価格評価表（107部門）（山形県２）'!BR$120</f>
        <v>2.2902261871005736E-3</v>
      </c>
      <c r="CI19" s="234">
        <f>'生産者価格評価表（107部門）（山形県２）'!BS18/'生産者価格評価表（107部門）（山形県２）'!BS$120</f>
        <v>2.4754663601803555E-3</v>
      </c>
      <c r="CJ19" s="234">
        <f>'生産者価格評価表（107部門）（山形県２）'!BT18/'生産者価格評価表（107部門）（山形県２）'!BT$120</f>
        <v>1.1495923085836838E-3</v>
      </c>
      <c r="CK19" s="234">
        <f>'生産者価格評価表（107部門）（山形県２）'!BU18/'生産者価格評価表（107部門）（山形県２）'!BU$120</f>
        <v>2.5015080761167144E-3</v>
      </c>
      <c r="CL19" s="234">
        <f>'生産者価格評価表（107部門）（山形県２）'!BV18/'生産者価格評価表（107部門）（山形県２）'!BV$120</f>
        <v>3.7776238745828873E-4</v>
      </c>
      <c r="CM19" s="234">
        <f>'生産者価格評価表（107部門）（山形県２）'!BW18/'生産者価格評価表（107部門）（山形県２）'!BW$120</f>
        <v>1.0192880664889447E-3</v>
      </c>
      <c r="CN19" s="234">
        <f>'生産者価格評価表（107部門）（山形県２）'!BX18/'生産者価格評価表（107部門）（山形県２）'!BX$120</f>
        <v>1.4940606239352393E-4</v>
      </c>
      <c r="CO19" s="234">
        <f>'生産者価格評価表（107部門）（山形県２）'!BY18/'生産者価格評価表（107部門）（山形県２）'!BY$120</f>
        <v>2.8979907264296752E-4</v>
      </c>
      <c r="CP19" s="234">
        <f>'生産者価格評価表（107部門）（山形県２）'!BZ18/'生産者価格評価表（107部門）（山形県２）'!BZ$120</f>
        <v>3.5598568816860447E-4</v>
      </c>
      <c r="CQ19" s="234">
        <f>'生産者価格評価表（107部門）（山形県２）'!CA18/'生産者価格評価表（107部門）（山形県２）'!CA$120</f>
        <v>0</v>
      </c>
      <c r="CR19" s="234">
        <f>'生産者価格評価表（107部門）（山形県２）'!CB18/'生産者価格評価表（107部門）（山形県２）'!CB$120</f>
        <v>7.7053475111727538E-4</v>
      </c>
      <c r="CS19" s="234">
        <f>'生産者価格評価表（107部門）（山形県２）'!CC18/'生産者価格評価表（107部門）（山形県２）'!CC$120</f>
        <v>3.8699690402476783E-4</v>
      </c>
      <c r="CT19" s="234">
        <f>'生産者価格評価表（107部門）（山形県２）'!CD18/'生産者価格評価表（107部門）（山形県２）'!CD$120</f>
        <v>0</v>
      </c>
      <c r="CU19" s="234">
        <f>'生産者価格評価表（107部門）（山形県２）'!CE18/'生産者価格評価表（107部門）（山形県２）'!CE$120</f>
        <v>2.2721534965917697E-3</v>
      </c>
      <c r="CV19" s="234">
        <f>'生産者価格評価表（107部門）（山形県２）'!CF18/'生産者価格評価表（107部門）（山形県２）'!CF$120</f>
        <v>1.8694916763108698E-3</v>
      </c>
      <c r="CW19" s="234">
        <f>'生産者価格評価表（107部門）（山形県２）'!CG18/'生産者価格評価表（107部門）（山形県２）'!CG$120</f>
        <v>2.6109660574412532E-4</v>
      </c>
      <c r="CX19" s="234">
        <f>'生産者価格評価表（107部門）（山形県２）'!CH18/'生産者価格評価表（107部門）（山形県２）'!CH$120</f>
        <v>2.72350295192578E-3</v>
      </c>
      <c r="CY19" s="234">
        <f>'生産者価格評価表（107部門）（山形県２）'!CI18/'生産者価格評価表（107部門）（山形県２）'!CI$120</f>
        <v>7.1618986989217359E-4</v>
      </c>
      <c r="CZ19" s="234">
        <f>'生産者価格評価表（107部門）（山形県２）'!CJ18/'生産者価格評価表（107部門）（山形県２）'!CJ$120</f>
        <v>3.7618461983650437E-3</v>
      </c>
      <c r="DA19" s="234">
        <f>'生産者価格評価表（107部門）（山形県２）'!CK18/'生産者価格評価表（107部門）（山形県２）'!CK$120</f>
        <v>2.9742233972240581E-3</v>
      </c>
      <c r="DB19" s="234">
        <f>'生産者価格評価表（107部門）（山形県２）'!CL18/'生産者価格評価表（107部門）（山形県２）'!CL$120</f>
        <v>2.0092809644548628E-3</v>
      </c>
      <c r="DC19" s="234">
        <f>'生産者価格評価表（107部門）（山形県２）'!CM18/'生産者価格評価表（107部門）（山形県２）'!CM$120</f>
        <v>9.2891691244773305E-4</v>
      </c>
      <c r="DD19" s="234">
        <f>'生産者価格評価表（107部門）（山形県２）'!CN18/'生産者価格評価表（107部門）（山形県２）'!CN$120</f>
        <v>1.3490507079283666E-3</v>
      </c>
      <c r="DE19" s="234">
        <f>'生産者価格評価表（107部門）（山形県２）'!CO18/'生産者価格評価表（107部門）（山形県２）'!CO$120</f>
        <v>1.9906071947934298E-3</v>
      </c>
      <c r="DF19" s="234">
        <f>'生産者価格評価表（107部門）（山形県２）'!CP18/'生産者価格評価表（107部門）（山形県２）'!CP$120</f>
        <v>1.6638854393045638E-3</v>
      </c>
      <c r="DG19" s="234">
        <f>'生産者価格評価表（107部門）（山形県２）'!CQ18/'生産者価格評価表（107部門）（山形県２）'!CQ$120</f>
        <v>8.0279561768039286E-4</v>
      </c>
      <c r="DH19" s="234">
        <f>'生産者価格評価表（107部門）（山形県２）'!CR18/'生産者価格評価表（107部門）（山形県２）'!CR$120</f>
        <v>8.0246266451914194E-3</v>
      </c>
      <c r="DI19" s="234">
        <f>'生産者価格評価表（107部門）（山形県２）'!CS18/'生産者価格評価表（107部門）（山形県２）'!CS$120</f>
        <v>3.4522642792184284E-3</v>
      </c>
      <c r="DJ19" s="234">
        <f>'生産者価格評価表（107部門）（山形県２）'!CT18/'生産者価格評価表（107部門）（山形県２）'!CT$120</f>
        <v>1.4273269449842524E-2</v>
      </c>
      <c r="DK19" s="234">
        <f>'生産者価格評価表（107部門）（山形県２）'!CU18/'生産者価格評価表（107部門）（山形県２）'!CU$120</f>
        <v>1.5060240963855422E-3</v>
      </c>
      <c r="DL19" s="234">
        <f>'生産者価格評価表（107部門）（山形県２）'!CV18/'生産者価格評価表（107部門）（山形県２）'!CV$120</f>
        <v>4.880429477794046E-4</v>
      </c>
      <c r="DM19" s="234">
        <f>'生産者価格評価表（107部門）（山形県２）'!CW18/'生産者価格評価表（107部門）（山形県２）'!CW$120</f>
        <v>2.2999358438948809E-4</v>
      </c>
      <c r="DN19" s="234">
        <f>'生産者価格評価表（107部門）（山形県２）'!CX18/'生産者価格評価表（107部門）（山形県２）'!CX$120</f>
        <v>1.9635119164861138E-3</v>
      </c>
      <c r="DO19" s="234">
        <f>'生産者価格評価表（107部門）（山形県２）'!CY18/'生産者価格評価表（107部門）（山形県２）'!CY$120</f>
        <v>2.7630020863485144E-3</v>
      </c>
      <c r="DP19" s="234">
        <f>'生産者価格評価表（107部門）（山形県２）'!CZ18/'生産者価格評価表（107部門）（山形県２）'!CZ$120</f>
        <v>2.5531517109621937E-3</v>
      </c>
      <c r="DQ19" s="234">
        <f>'生産者価格評価表（107部門）（山形県２）'!DA18/'生産者価格評価表（107部門）（山形県２）'!DA$120</f>
        <v>9.2150456563625698E-4</v>
      </c>
      <c r="DR19" s="234">
        <f>'生産者価格評価表（107部門）（山形県２）'!DB18/'生産者価格評価表（107部門）（山形県２）'!DB$120</f>
        <v>5.7579617834394902E-3</v>
      </c>
      <c r="DS19" s="234">
        <f>'生産者価格評価表（107部門）（山形県２）'!DC18/'生産者価格評価表（107部門）（山形県２）'!DC$120</f>
        <v>3.3446995200139E-3</v>
      </c>
      <c r="DT19" s="234">
        <f>'生産者価格評価表（107部門）（山形県２）'!DD18/'生産者価格評価表（107部門）（山形県２）'!DD$120</f>
        <v>0</v>
      </c>
      <c r="DU19" s="234">
        <f>'生産者価格評価表（107部門）（山形県２）'!DE18/'生産者価格評価表（107部門）（山形県２）'!DE$120</f>
        <v>2.9067232508792838E-4</v>
      </c>
      <c r="DV19" s="82">
        <v>0</v>
      </c>
      <c r="DW19" s="80">
        <v>0</v>
      </c>
      <c r="DX19" s="80">
        <v>0</v>
      </c>
      <c r="DY19" s="80">
        <v>6.3556628956400158E-5</v>
      </c>
      <c r="DZ19" s="80">
        <v>3.1133250311332503E-4</v>
      </c>
      <c r="EA19" s="80">
        <v>4.4117647058823529E-3</v>
      </c>
      <c r="EB19" s="80">
        <v>1.4309301045679693E-3</v>
      </c>
      <c r="EC19" s="80">
        <v>3.3843094951033274E-4</v>
      </c>
      <c r="ED19" s="80">
        <v>9.3325867263952217E-4</v>
      </c>
      <c r="EE19" s="80">
        <v>0</v>
      </c>
      <c r="EF19" s="80">
        <v>0</v>
      </c>
      <c r="EG19" s="80">
        <v>6.6428630739848876E-4</v>
      </c>
      <c r="EH19" s="80">
        <v>6.451397617432121E-4</v>
      </c>
      <c r="EI19" s="80">
        <v>1.2197353174361163E-4</v>
      </c>
      <c r="EJ19" s="80">
        <v>4.272327574721322E-2</v>
      </c>
      <c r="EK19" s="80">
        <v>6.7925553593261787E-4</v>
      </c>
      <c r="EL19" s="80">
        <v>5.2243192059034805E-4</v>
      </c>
      <c r="EM19" s="80">
        <v>3.7591415487663179E-4</v>
      </c>
      <c r="EN19" s="80">
        <v>0</v>
      </c>
      <c r="EO19" s="80">
        <v>9.8874353513842407E-4</v>
      </c>
      <c r="EP19" s="80">
        <v>0</v>
      </c>
      <c r="EQ19" s="80">
        <v>5.1826898160145117E-4</v>
      </c>
      <c r="ER19" s="80">
        <v>0</v>
      </c>
      <c r="ES19" s="80">
        <v>0</v>
      </c>
      <c r="ET19" s="80">
        <v>1.8992253667095679E-3</v>
      </c>
      <c r="EU19" s="80">
        <v>5.9797436184923572E-4</v>
      </c>
      <c r="EV19" s="80">
        <v>0</v>
      </c>
      <c r="EW19" s="80">
        <v>0</v>
      </c>
      <c r="EX19" s="80">
        <v>8.9520999609133658E-4</v>
      </c>
      <c r="EY19" s="80">
        <v>1.5974440894568689E-3</v>
      </c>
      <c r="EZ19" s="80">
        <v>1.3041635421081805E-4</v>
      </c>
      <c r="FA19" s="80">
        <v>4.0798393170976652E-4</v>
      </c>
      <c r="FB19" s="80">
        <v>8.3580980683506682E-4</v>
      </c>
      <c r="FC19" s="80">
        <v>3.2154340836012861E-3</v>
      </c>
      <c r="FD19" s="80">
        <v>1.7270052449788922E-3</v>
      </c>
      <c r="FE19" s="80">
        <v>0</v>
      </c>
      <c r="FF19" s="80">
        <v>0</v>
      </c>
      <c r="FG19" s="80">
        <v>1.0759629868732515E-3</v>
      </c>
      <c r="FH19" s="80">
        <v>0</v>
      </c>
      <c r="FI19" s="80">
        <v>0</v>
      </c>
      <c r="FJ19" s="80">
        <v>4.45723836939363E-4</v>
      </c>
      <c r="FK19" s="80">
        <v>3.5830368796867403E-4</v>
      </c>
      <c r="FL19" s="80">
        <v>2.4551324543959144E-4</v>
      </c>
      <c r="FM19" s="80">
        <v>2.457941883329692E-4</v>
      </c>
      <c r="FN19" s="80">
        <v>3.6920716357795308E-4</v>
      </c>
      <c r="FO19" s="80">
        <v>4.6896316507503413E-4</v>
      </c>
      <c r="FP19" s="80">
        <v>1.1923119724019523E-3</v>
      </c>
      <c r="FQ19" s="80">
        <v>1.3293371663914205E-3</v>
      </c>
      <c r="FR19" s="80">
        <v>7.8433900636066698E-4</v>
      </c>
      <c r="FS19" s="80">
        <v>1.4188422247446084E-3</v>
      </c>
      <c r="FT19" s="80">
        <v>1.0413412475268145E-3</v>
      </c>
      <c r="FU19" s="80">
        <v>4.613306092859261E-4</v>
      </c>
      <c r="FV19" s="80">
        <v>3.2304586097490627E-3</v>
      </c>
      <c r="FW19" s="80">
        <v>6.9727304107697619E-3</v>
      </c>
      <c r="FX19" s="80">
        <v>0</v>
      </c>
      <c r="FY19" s="80">
        <v>3.7009622501850479E-4</v>
      </c>
      <c r="FZ19" s="80">
        <v>2.3135509305101843E-4</v>
      </c>
      <c r="GA19" s="80">
        <v>0</v>
      </c>
      <c r="GB19" s="80">
        <v>9.7551458394303E-5</v>
      </c>
      <c r="GC19" s="80">
        <v>3.7466777505883453E-3</v>
      </c>
      <c r="GD19" s="80">
        <v>0</v>
      </c>
      <c r="GE19" s="80">
        <v>1.092693516654983E-2</v>
      </c>
      <c r="GF19" s="80">
        <v>2.4480829408603851E-2</v>
      </c>
      <c r="GG19" s="80">
        <v>6.4312128195508872E-5</v>
      </c>
      <c r="GH19" s="80">
        <v>8.0192461908580592E-5</v>
      </c>
      <c r="GI19" s="80">
        <v>6.6122633293552236E-4</v>
      </c>
      <c r="GJ19" s="80">
        <v>3.2418413658958289E-4</v>
      </c>
      <c r="GK19" s="80">
        <v>2.2902261871005736E-3</v>
      </c>
      <c r="GL19" s="80">
        <v>2.4754663601803555E-3</v>
      </c>
      <c r="GM19" s="80">
        <v>1.1495923085836838E-3</v>
      </c>
      <c r="GN19" s="80">
        <v>2.5015080761167144E-3</v>
      </c>
      <c r="GO19" s="80">
        <v>3.7776238745828873E-4</v>
      </c>
      <c r="GP19" s="80">
        <v>1.0192880664889447E-3</v>
      </c>
      <c r="GQ19" s="80">
        <v>1.4940606239352393E-4</v>
      </c>
      <c r="GR19" s="80">
        <v>2.8979907264296752E-4</v>
      </c>
      <c r="GS19" s="80">
        <v>3.5598568816860447E-4</v>
      </c>
      <c r="GT19" s="80">
        <v>0</v>
      </c>
      <c r="GU19" s="80">
        <v>7.7053475111727538E-4</v>
      </c>
      <c r="GV19" s="80">
        <v>3.8699690402476783E-4</v>
      </c>
      <c r="GW19" s="80">
        <v>0</v>
      </c>
      <c r="GX19" s="80">
        <v>2.2721534965917697E-3</v>
      </c>
      <c r="GY19" s="80">
        <v>1.8694916763108698E-3</v>
      </c>
      <c r="GZ19" s="80">
        <v>2.6109660574412532E-4</v>
      </c>
      <c r="HA19" s="80">
        <v>2.72350295192578E-3</v>
      </c>
      <c r="HB19" s="80">
        <v>7.1618986989217359E-4</v>
      </c>
      <c r="HC19" s="80">
        <v>3.7618461983650437E-3</v>
      </c>
      <c r="HD19" s="80">
        <v>2.9742233972240581E-3</v>
      </c>
      <c r="HE19" s="80">
        <v>2.0092809644548628E-3</v>
      </c>
      <c r="HF19" s="80">
        <v>9.2891691244773305E-4</v>
      </c>
      <c r="HG19" s="80">
        <v>1.3490507079283666E-3</v>
      </c>
      <c r="HH19" s="80">
        <v>1.9906071947934298E-3</v>
      </c>
      <c r="HI19" s="80">
        <v>1.6638854393045638E-3</v>
      </c>
      <c r="HJ19" s="80">
        <v>8.0279561768039286E-4</v>
      </c>
      <c r="HK19" s="80">
        <v>8.0246266451914194E-3</v>
      </c>
      <c r="HL19" s="80">
        <v>3.4522642792184284E-3</v>
      </c>
      <c r="HM19" s="80">
        <v>1.4273269449842524E-2</v>
      </c>
      <c r="HN19" s="80">
        <v>1.5060240963855422E-3</v>
      </c>
      <c r="HO19" s="80">
        <v>4.880429477794046E-4</v>
      </c>
      <c r="HP19" s="80">
        <v>2.2999358438948809E-4</v>
      </c>
      <c r="HQ19" s="80">
        <v>1.9635119164861138E-3</v>
      </c>
      <c r="HR19" s="80">
        <v>2.7630020863485144E-3</v>
      </c>
      <c r="HS19" s="80">
        <v>2.5531517109621937E-3</v>
      </c>
      <c r="HT19" s="80">
        <v>9.2150456563625698E-4</v>
      </c>
      <c r="HU19" s="80">
        <v>5.7579617834394902E-3</v>
      </c>
      <c r="HV19" s="80">
        <v>3.3446995200139E-3</v>
      </c>
      <c r="HW19" s="80">
        <v>0</v>
      </c>
      <c r="HX19" s="81">
        <v>2.9067232508792838E-4</v>
      </c>
      <c r="HY19" s="805">
        <v>1.6956073819399444E-5</v>
      </c>
      <c r="HZ19" s="805">
        <v>1.424890710325553E-5</v>
      </c>
      <c r="IA19" s="805">
        <v>2.0744370244264358E-5</v>
      </c>
      <c r="IB19" s="805">
        <v>1.5663071211425193E-5</v>
      </c>
      <c r="IC19" s="805">
        <v>4.3739807225308789E-5</v>
      </c>
      <c r="ID19" s="805">
        <v>3.3306028475649159E-4</v>
      </c>
      <c r="IE19" s="805">
        <v>1.382643059207497E-4</v>
      </c>
      <c r="IF19" s="805">
        <v>4.0698991362314162E-5</v>
      </c>
      <c r="IG19" s="805">
        <v>7.9414963291105502E-5</v>
      </c>
      <c r="IH19" s="805">
        <v>1.196380730593508E-5</v>
      </c>
      <c r="II19" s="805">
        <v>0</v>
      </c>
      <c r="IJ19" s="805">
        <v>6.284333646299094E-5</v>
      </c>
      <c r="IK19" s="805">
        <v>6.4839519456356151E-5</v>
      </c>
      <c r="IL19" s="805">
        <v>2.4769805921420843E-5</v>
      </c>
      <c r="IM19" s="805">
        <v>1.0028691975809039</v>
      </c>
      <c r="IN19" s="805">
        <v>7.0435126624772475E-5</v>
      </c>
      <c r="IO19" s="805">
        <v>5.4557860286981754E-5</v>
      </c>
      <c r="IP19" s="805">
        <v>4.1325167496094117E-5</v>
      </c>
      <c r="IQ19" s="805">
        <v>0</v>
      </c>
      <c r="IR19" s="805">
        <v>1.1150385670620486E-4</v>
      </c>
      <c r="IS19" s="805">
        <v>0</v>
      </c>
      <c r="IT19" s="805">
        <v>4.6444801113488085E-5</v>
      </c>
      <c r="IU19" s="805">
        <v>0</v>
      </c>
      <c r="IV19" s="805">
        <v>0</v>
      </c>
      <c r="IW19" s="805">
        <v>1.5421253365476326E-4</v>
      </c>
      <c r="IX19" s="805">
        <v>5.9091470698204847E-5</v>
      </c>
      <c r="IY19" s="805">
        <v>6.1318089583138672E-6</v>
      </c>
      <c r="IZ19" s="805">
        <v>2.1190678133306072E-5</v>
      </c>
      <c r="JA19" s="805">
        <v>7.6630664418367075E-5</v>
      </c>
      <c r="JB19" s="805">
        <v>1.212019601351739E-4</v>
      </c>
      <c r="JC19" s="805">
        <v>2.4526323920330444E-5</v>
      </c>
      <c r="JD19" s="805">
        <v>5.283702690786581E-5</v>
      </c>
      <c r="JE19" s="805">
        <v>9.3320370619528673E-5</v>
      </c>
      <c r="JF19" s="805">
        <v>2.3478208859832332E-4</v>
      </c>
      <c r="JG19" s="805">
        <v>1.4510351418731349E-4</v>
      </c>
      <c r="JH19" s="805">
        <v>3.6595302305636603E-5</v>
      </c>
      <c r="JI19" s="805">
        <v>1.0533539260952144E-5</v>
      </c>
      <c r="JJ19" s="805">
        <v>9.9376644069250765E-5</v>
      </c>
      <c r="JK19" s="805">
        <v>1.189925141663939E-5</v>
      </c>
      <c r="JL19" s="805">
        <v>2.8638264260466014E-5</v>
      </c>
      <c r="JM19" s="805">
        <v>4.4174585903300033E-5</v>
      </c>
      <c r="JN19" s="805">
        <v>4.3427867199640002E-5</v>
      </c>
      <c r="JO19" s="805">
        <v>3.3629158029132151E-5</v>
      </c>
      <c r="JP19" s="805">
        <v>3.4409589034493682E-5</v>
      </c>
      <c r="JQ19" s="805">
        <v>4.2651742145040621E-5</v>
      </c>
      <c r="JR19" s="805">
        <v>4.7420278241030432E-5</v>
      </c>
      <c r="JS19" s="805">
        <v>9.4372434759877808E-5</v>
      </c>
      <c r="JT19" s="805">
        <v>1.082255743899494E-4</v>
      </c>
      <c r="JU19" s="805">
        <v>6.9808906413209334E-5</v>
      </c>
      <c r="JV19" s="805">
        <v>1.0598146144058343E-4</v>
      </c>
      <c r="JW19" s="805">
        <v>8.102454210955385E-5</v>
      </c>
      <c r="JX19" s="805">
        <v>4.5465452229995523E-5</v>
      </c>
      <c r="JY19" s="805">
        <v>2.2709419363748555E-4</v>
      </c>
      <c r="JZ19" s="805">
        <v>4.7992218189738255E-4</v>
      </c>
      <c r="KA19" s="805">
        <v>0</v>
      </c>
      <c r="KB19" s="805">
        <v>3.1546138982783296E-5</v>
      </c>
      <c r="KC19" s="805">
        <v>2.5213082421318225E-5</v>
      </c>
      <c r="KD19" s="805">
        <v>1.3131926665388515E-5</v>
      </c>
      <c r="KE19" s="805">
        <v>2.0735822315759645E-5</v>
      </c>
      <c r="KF19" s="805">
        <v>2.7674741776035152E-4</v>
      </c>
      <c r="KG19" s="805">
        <v>2.6154064853847028E-5</v>
      </c>
      <c r="KH19" s="805">
        <v>7.4710736699663935E-4</v>
      </c>
      <c r="KI19" s="805">
        <v>1.6528656476015942E-3</v>
      </c>
      <c r="KJ19" s="805">
        <v>3.2627404191410008E-5</v>
      </c>
      <c r="KK19" s="805">
        <v>2.7839149382781782E-5</v>
      </c>
      <c r="KL19" s="805">
        <v>8.9706502263765556E-5</v>
      </c>
      <c r="KM19" s="805">
        <v>7.8489623325296394E-5</v>
      </c>
      <c r="KN19" s="805">
        <v>2.4984572026663849E-4</v>
      </c>
      <c r="KO19" s="805">
        <v>1.9342195432268776E-4</v>
      </c>
      <c r="KP19" s="805">
        <v>1.0213598572341284E-4</v>
      </c>
      <c r="KQ19" s="805">
        <v>1.9703761035808987E-4</v>
      </c>
      <c r="KR19" s="805">
        <v>5.4246629583351383E-5</v>
      </c>
      <c r="KS19" s="805">
        <v>9.8074718648513158E-5</v>
      </c>
      <c r="KT19" s="805">
        <v>3.5182936541280118E-5</v>
      </c>
      <c r="KU19" s="805">
        <v>6.6349195714469084E-5</v>
      </c>
      <c r="KV19" s="805">
        <v>3.8854162020981712E-5</v>
      </c>
      <c r="KW19" s="805">
        <v>5.6819946914210961E-5</v>
      </c>
      <c r="KX19" s="805">
        <v>7.4383527910923766E-5</v>
      </c>
      <c r="KY19" s="805">
        <v>5.8043295668569068E-5</v>
      </c>
      <c r="KZ19" s="805">
        <v>2.0533336651949425E-5</v>
      </c>
      <c r="LA19" s="805">
        <v>2.0018928963939258E-4</v>
      </c>
      <c r="LB19" s="805">
        <v>1.6387605677057603E-4</v>
      </c>
      <c r="LC19" s="805">
        <v>2.5442053464186042E-5</v>
      </c>
      <c r="LD19" s="805">
        <v>2.3150620666142333E-4</v>
      </c>
      <c r="LE19" s="805">
        <v>1.296066835834744E-4</v>
      </c>
      <c r="LF19" s="805">
        <v>2.7731289199299568E-4</v>
      </c>
      <c r="LG19" s="805">
        <v>2.9693170636039553E-4</v>
      </c>
      <c r="LH19" s="805">
        <v>1.7546933927593876E-4</v>
      </c>
      <c r="LI19" s="805">
        <v>9.5796982886607718E-5</v>
      </c>
      <c r="LJ19" s="805">
        <v>1.1130956720411034E-4</v>
      </c>
      <c r="LK19" s="805">
        <v>1.6002160070456055E-4</v>
      </c>
      <c r="LL19" s="805">
        <v>1.4213314755972834E-4</v>
      </c>
      <c r="LM19" s="805">
        <v>8.2143985129562496E-5</v>
      </c>
      <c r="LN19" s="805">
        <v>5.5912494936609868E-4</v>
      </c>
      <c r="LO19" s="805">
        <v>2.4731461545712553E-4</v>
      </c>
      <c r="LP19" s="805">
        <v>9.7476694922091916E-4</v>
      </c>
      <c r="LQ19" s="805">
        <v>1.2484403663926593E-4</v>
      </c>
      <c r="LR19" s="805">
        <v>1.1274210911570211E-4</v>
      </c>
      <c r="LS19" s="805">
        <v>3.024786909896547E-5</v>
      </c>
      <c r="LT19" s="805">
        <v>1.5423592120098647E-4</v>
      </c>
      <c r="LU19" s="805">
        <v>2.2355664383762977E-4</v>
      </c>
      <c r="LV19" s="805">
        <v>1.9950859212586474E-4</v>
      </c>
      <c r="LW19" s="805">
        <v>8.8380423670032085E-5</v>
      </c>
      <c r="LX19" s="805">
        <v>4.2594600800879644E-4</v>
      </c>
      <c r="LY19" s="805">
        <v>2.5361413659208334E-4</v>
      </c>
      <c r="LZ19" s="805">
        <v>3.2431529207236188E-5</v>
      </c>
      <c r="MA19" s="805">
        <v>7.2421505382894405E-5</v>
      </c>
      <c r="MB19" s="812">
        <v>2676</v>
      </c>
      <c r="MC19" s="835">
        <f>'生産者価格評価表（107部門）（山形県２）'!DU18*100</f>
        <v>2251700</v>
      </c>
      <c r="MD19" s="78">
        <f t="shared" si="4"/>
        <v>1.1884354043611494E-3</v>
      </c>
      <c r="ME19" s="809">
        <v>2676</v>
      </c>
      <c r="MF19" s="135">
        <v>22517</v>
      </c>
      <c r="MG19" s="78">
        <f t="shared" si="5"/>
        <v>1.1884354043611494E-3</v>
      </c>
      <c r="MH19" s="81"/>
      <c r="MI19" s="226">
        <v>0.65011896861494634</v>
      </c>
      <c r="MJ19" s="169">
        <v>0.71592709904776786</v>
      </c>
      <c r="MK19" s="169">
        <v>0.71946414499605993</v>
      </c>
      <c r="ML19" s="169">
        <v>0</v>
      </c>
      <c r="MM19" s="169">
        <v>0.3739625857969584</v>
      </c>
      <c r="MN19" s="169">
        <v>0.37270563252930816</v>
      </c>
      <c r="MO19" s="169">
        <v>-1.0154302027246775E-2</v>
      </c>
      <c r="MP19" s="228">
        <v>0.28210397640201612</v>
      </c>
      <c r="MQ19" s="228">
        <v>0.40920737376117189</v>
      </c>
      <c r="MS19" s="174">
        <v>2.1614367049815491E-2</v>
      </c>
      <c r="MT19" s="170">
        <v>1.0836798256986555E-4</v>
      </c>
      <c r="MU19" s="170">
        <v>1.8181251812531288E-2</v>
      </c>
      <c r="MV19" s="170">
        <v>1.0222566776833471E-4</v>
      </c>
      <c r="MW19" s="170">
        <v>3.5735110041763352E-4</v>
      </c>
      <c r="MX19" s="170">
        <v>8.2043776277590508E-5</v>
      </c>
      <c r="MY19" s="170">
        <v>1.3252044184302789E-3</v>
      </c>
      <c r="MZ19" s="171">
        <v>1.4579222918204987E-3</v>
      </c>
    </row>
    <row r="20" spans="1:364">
      <c r="A20" s="41" t="s">
        <v>230</v>
      </c>
      <c r="B20" s="12" t="s">
        <v>16</v>
      </c>
      <c r="C20" s="590">
        <f>IFERROR(1-('生産者価格評価表（107部門）（山形県２）'!DS19/'生産者価格評価表（107部門）（山形県２）'!DO19*-1),0)</f>
        <v>2.7349442505168242E-2</v>
      </c>
      <c r="D20" s="590">
        <v>0.83548430919711991</v>
      </c>
      <c r="E20" s="79">
        <v>0.16451569080288003</v>
      </c>
      <c r="F20" s="79">
        <v>6.1404700448308654E-2</v>
      </c>
      <c r="G20" s="240">
        <f>'生産者価格評価表（107部門）（山形県２）'!DH19/'生産者価格評価表（107部門）（山形県２）'!DH$111</f>
        <v>-3.114142869248369E-4</v>
      </c>
      <c r="H20" s="311">
        <f>'生産者価格評価表（107部門）（山形県２）'!DH19</f>
        <v>-735</v>
      </c>
      <c r="I20" s="319">
        <v>0</v>
      </c>
      <c r="J20" s="313">
        <f t="shared" si="2"/>
        <v>0</v>
      </c>
      <c r="K20" s="590">
        <f>1-('生産者価格評価表（107部門） (山形県)'!DS19/'生産者価格評価表（107部門） (山形県)'!DO19*-1)</f>
        <v>2.7349442505168242E-2</v>
      </c>
      <c r="L20" s="590">
        <v>0.83548430919711991</v>
      </c>
      <c r="M20" s="79">
        <v>0.16451569080288003</v>
      </c>
      <c r="N20" s="79">
        <v>6.1404700448308654E-2</v>
      </c>
      <c r="O20" s="240">
        <f>'生産者価格評価表（107部門） (山形県)'!DH19/'生産者価格評価表（107部門） (山形県)'!DH$111</f>
        <v>-3.114142869248369E-4</v>
      </c>
      <c r="P20" s="816">
        <f>'生産者価格評価表（107部門） (山形県)'!DH19</f>
        <v>-735</v>
      </c>
      <c r="Q20" s="319">
        <v>0</v>
      </c>
      <c r="R20" s="313">
        <f t="shared" si="0"/>
        <v>0</v>
      </c>
      <c r="S20" s="823">
        <f>'生産者価格評価表（107部門）（山形県２）'!C19/'生産者価格評価表（107部門）（山形県２）'!C$120</f>
        <v>7.1606491639942101E-5</v>
      </c>
      <c r="T20" s="234">
        <f>'生産者価格評価表（107部門）（山形県２）'!D19/'生産者価格評価表（107部門）（山形県２）'!D$120</f>
        <v>0</v>
      </c>
      <c r="U20" s="234">
        <f>'生産者価格評価表（107部門）（山形県２）'!E19/'生産者価格評価表（107部門）（山形県２）'!E$120</f>
        <v>2.5257308833743765E-4</v>
      </c>
      <c r="V20" s="234">
        <f>'生産者価格評価表（107部門）（山形県２）'!F19/'生産者価格評価表（107部門）（山形県２）'!F$120</f>
        <v>0</v>
      </c>
      <c r="W20" s="234">
        <f>'生産者価格評価表（107部門）（山形県２）'!G19/'生産者価格評価表（107部門）（山形県２）'!G$120</f>
        <v>0</v>
      </c>
      <c r="X20" s="234">
        <f>'生産者価格評価表（107部門）（山形県２）'!H19/'生産者価格評価表（107部門）（山形県２）'!H$120</f>
        <v>0</v>
      </c>
      <c r="Y20" s="234">
        <f>'生産者価格評価表（107部門）（山形県２）'!I19/'生産者価格評価表（107部門）（山形県２）'!I$120</f>
        <v>0</v>
      </c>
      <c r="Z20" s="234">
        <f>'生産者価格評価表（107部門）（山形県２）'!J19/'生産者価格評価表（107部門）（山形県２）'!J$120</f>
        <v>3.0670304799373905E-4</v>
      </c>
      <c r="AA20" s="234">
        <f>'生産者価格評価表（107部門）（山形県２）'!K19/'生産者価格評価表（107部門）（山形県２）'!K$120</f>
        <v>7.9993600511959039E-5</v>
      </c>
      <c r="AB20" s="234">
        <f>'生産者価格評価表（107部門）（山形県２）'!L19/'生産者価格評価表（107部門）（山形県２）'!L$120</f>
        <v>0</v>
      </c>
      <c r="AC20" s="234" t="e">
        <f>'生産者価格評価表（107部門）（山形県２）'!M19/'生産者価格評価表（107部門）（山形県２）'!M$120</f>
        <v>#DIV/0!</v>
      </c>
      <c r="AD20" s="234">
        <f>'生産者価格評価表（107部門）（山形県２）'!N19/'生産者価格評価表（107部門）（山形県２）'!N$120</f>
        <v>2.491073652744333E-4</v>
      </c>
      <c r="AE20" s="234">
        <f>'生産者価格評価表（107部門）（山形県２）'!O19/'生産者価格評価表（107部門）（山形県２）'!O$120</f>
        <v>1.913173086548836E-3</v>
      </c>
      <c r="AF20" s="234">
        <f>'生産者価格評価表（107部門）（山形県２）'!P19/'生産者価格評価表（107部門）（山形県２）'!P$120</f>
        <v>6.8305177776422513E-3</v>
      </c>
      <c r="AG20" s="234">
        <f>'生産者価格評価表（107部門）（山形県２）'!Q19/'生産者価格評価表（107部門）（山形県２）'!Q$120</f>
        <v>1.6121152906692721E-2</v>
      </c>
      <c r="AH20" s="234">
        <f>'生産者価格評価表（107部門）（山形県２）'!R19/'生産者価格評価表（107部門）（山形県２）'!R$120</f>
        <v>0.50129058551827199</v>
      </c>
      <c r="AI20" s="234">
        <f>'生産者価格評価表（107部門）（山形県２）'!S19/'生産者価格評価表（107部門）（山形県２）'!S$120</f>
        <v>0.19726702801541174</v>
      </c>
      <c r="AJ20" s="234">
        <f>'生産者価格評価表（107部門）（山形県２）'!T19/'生産者価格評価表（107部門）（山形県２）'!T$120</f>
        <v>0.12494019547536053</v>
      </c>
      <c r="AK20" s="234" t="e">
        <f>'生産者価格評価表（107部門）（山形県２）'!U19/'生産者価格評価表（107部門）（山形県２）'!U$120</f>
        <v>#DIV/0!</v>
      </c>
      <c r="AL20" s="234">
        <f>'生産者価格評価表（107部門）（山形県２）'!V19/'生産者価格評価表（107部門）（山形県２）'!V$120</f>
        <v>0</v>
      </c>
      <c r="AM20" s="234" t="e">
        <f>'生産者価格評価表（107部門）（山形県２）'!W19/'生産者価格評価表（107部門）（山形県２）'!W$120</f>
        <v>#DIV/0!</v>
      </c>
      <c r="AN20" s="234">
        <f>'生産者価格評価表（107部門）（山形県２）'!X19/'生産者価格評価表（107部門）（山形県２）'!X$120</f>
        <v>0</v>
      </c>
      <c r="AO20" s="234" t="e">
        <f>'生産者価格評価表（107部門）（山形県２）'!Y19/'生産者価格評価表（107部門）（山形県２）'!Y$120</f>
        <v>#DIV/0!</v>
      </c>
      <c r="AP20" s="234" t="e">
        <f>'生産者価格評価表（107部門）（山形県２）'!Z19/'生産者価格評価表（107部門）（山形県２）'!Z$120</f>
        <v>#DIV/0!</v>
      </c>
      <c r="AQ20" s="234">
        <f>'生産者価格評価表（107部門）（山形県２）'!AA19/'生産者価格評価表（107部門）（山形県２）'!AA$120</f>
        <v>2.3378789412541634E-3</v>
      </c>
      <c r="AR20" s="234">
        <f>'生産者価格評価表（107部門）（山形県２）'!AB19/'生産者価格評価表（107部門）（山形県２）'!AB$120</f>
        <v>9.9039503681279655E-4</v>
      </c>
      <c r="AS20" s="234">
        <f>'生産者価格評価表（107部門）（山形県２）'!AC19/'生産者価格評価表（107部門）（山形県２）'!AC$120</f>
        <v>0</v>
      </c>
      <c r="AT20" s="234">
        <f>'生産者価格評価表（107部門）（山形県２）'!AD19/'生産者価格評価表（107部門）（山形県２）'!AD$120</f>
        <v>0</v>
      </c>
      <c r="AU20" s="234">
        <f>'生産者価格評価表（107部門）（山形県２）'!AE19/'生産者価格評価表（107部門）（山形県２）'!AE$120</f>
        <v>3.8456204057444742E-3</v>
      </c>
      <c r="AV20" s="234">
        <f>'生産者価格評価表（107部門）（山形県２）'!AF19/'生産者価格評価表（107部門）（山形県２）'!AF$120</f>
        <v>4.7923322683706068E-3</v>
      </c>
      <c r="AW20" s="234">
        <f>'生産者価格評価表（107部門）（山形県２）'!AG19/'生産者価格評価表（107部門）（山形県２）'!AG$120</f>
        <v>7.4989403671220367E-4</v>
      </c>
      <c r="AX20" s="234">
        <f>'生産者価格評価表（107部門）（山形県２）'!AH19/'生産者価格評価表（107部門）（山形県２）'!AH$120</f>
        <v>1.6036906854130051E-2</v>
      </c>
      <c r="AY20" s="234">
        <f>'生産者価格評価表（107部門）（山形県２）'!AI19/'生産者価格評価表（107部門）（山形県２）'!AI$120</f>
        <v>0</v>
      </c>
      <c r="AZ20" s="234">
        <f>'生産者価格評価表（107部門）（山形県２）'!AJ19/'生産者価格評価表（107部門）（山形県２）'!AJ$120</f>
        <v>1.607717041800643E-2</v>
      </c>
      <c r="BA20" s="234">
        <f>'生産者価格評価表（107部門）（山形県２）'!AK19/'生産者価格評価表（107部門）（山形県２）'!AK$120</f>
        <v>3.1981578610720227E-4</v>
      </c>
      <c r="BB20" s="234">
        <f>'生産者価格評価表（107部門）（山形県２）'!AL19/'生産者価格評価表（107部門）（山形県２）'!AL$120</f>
        <v>0</v>
      </c>
      <c r="BC20" s="234">
        <f>'生産者価格評価表（107部門）（山形県２）'!AM19/'生産者価格評価表（107部門）（山形県２）'!AM$120</f>
        <v>0</v>
      </c>
      <c r="BD20" s="234">
        <f>'生産者価格評価表（107部門）（山形県２）'!AN19/'生産者価格評価表（107部門）（山形県２）'!AN$120</f>
        <v>0</v>
      </c>
      <c r="BE20" s="234">
        <f>'生産者価格評価表（107部門）（山形県２）'!AO19/'生産者価格評価表（107部門）（山形県２）'!AO$120</f>
        <v>2.2701475595913735E-4</v>
      </c>
      <c r="BF20" s="234">
        <f>'生産者価格評価表（107部門）（山形県２）'!AP19/'生産者価格評価表（107部門）（山形県２）'!AP$120</f>
        <v>0</v>
      </c>
      <c r="BG20" s="234">
        <f>'生産者価格評価表（107部門）（山形県２）'!AQ19/'生産者価格評価表（107部門）（山形県２）'!AQ$120</f>
        <v>2.0057572662271336E-3</v>
      </c>
      <c r="BH20" s="234">
        <f>'生産者価格評価表（107部門）（山形県２）'!AR19/'生産者価格評価表（107部門）（山形県２）'!AR$120</f>
        <v>1.7915184398433701E-4</v>
      </c>
      <c r="BI20" s="234">
        <f>'生産者価格評価表（107部門）（山形県２）'!AS19/'生産者価格評価表（107部門）（山形県２）'!AS$120</f>
        <v>4.9102649087918288E-4</v>
      </c>
      <c r="BJ20" s="234">
        <f>'生産者価格評価表（107部門）（山形県２）'!AT19/'生産者価格評価表（107部門）（山形県２）'!AT$120</f>
        <v>5.462093074065982E-4</v>
      </c>
      <c r="BK20" s="234">
        <f>'生産者価格評価表（107部門）（山形県２）'!AU19/'生産者価格評価表（107部門）（山形県２）'!AU$120</f>
        <v>2.0138572558797439E-4</v>
      </c>
      <c r="BL20" s="234">
        <f>'生産者価格評価表（107部門）（山形県２）'!AV19/'生産者価格評価表（107部門）（山形県２）'!AV$120</f>
        <v>5.1159618008185536E-4</v>
      </c>
      <c r="BM20" s="234">
        <f>'生産者価格評価表（107部門）（山形県２）'!AW19/'生産者価格評価表（107部門）（山形県２）'!AW$120</f>
        <v>8.5846462012940559E-4</v>
      </c>
      <c r="BN20" s="234">
        <f>'生産者価格評価表（107部門）（山形県２）'!AX19/'生産者価格評価表（107部門）（山形県２）'!AX$120</f>
        <v>8.0738883112116949E-3</v>
      </c>
      <c r="BO20" s="234">
        <f>'生産者価格評価表（107部門）（山形県２）'!AY19/'生産者価格評価表（107部門）（山形県２）'!AY$120</f>
        <v>1.9662197008767407E-3</v>
      </c>
      <c r="BP20" s="234">
        <f>'生産者価格評価表（107部門）（山形県２）'!AZ19/'生産者価格評価表（107部門）（山形県２）'!AZ$120</f>
        <v>1.9863791146424517E-3</v>
      </c>
      <c r="BQ20" s="234">
        <f>'生産者価格評価表（107部門）（山形県２）'!BA19/'生産者価格評価表（107部門）（山形県２）'!BA$120</f>
        <v>2.0826824950536291E-4</v>
      </c>
      <c r="BR20" s="234">
        <f>'生産者価格評価表（107部門）（山形県２）'!BB19/'生産者価格評価表（107部門）（山形県２）'!BB$120</f>
        <v>1.318087455102646E-3</v>
      </c>
      <c r="BS20" s="234">
        <f>'生産者価格評価表（107部門）（山形県２）'!BC19/'生産者価格評価表（107部門）（山形県２）'!BC$120</f>
        <v>1.7113739063551582E-3</v>
      </c>
      <c r="BT20" s="234">
        <f>'生産者価格評価表（107部門）（山形県２）'!BD19/'生産者価格評価表（107部門）（山形県２）'!BD$120</f>
        <v>4.7462892647566447E-4</v>
      </c>
      <c r="BU20" s="234" t="e">
        <f>'生産者価格評価表（107部門）（山形県２）'!BE19/'生産者価格評価表（107部門）（山形県２）'!BE$120</f>
        <v>#DIV/0!</v>
      </c>
      <c r="BV20" s="234">
        <f>'生産者価格評価表（107部門）（山形県２）'!BF19/'生産者価格評価表（107部門）（山形県２）'!BF$120</f>
        <v>0</v>
      </c>
      <c r="BW20" s="234">
        <f>'生産者価格評価表（107部門）（山形県２）'!BG19/'生産者価格評価表（107部門）（山形県２）'!BG$120</f>
        <v>3.3315133399346652E-4</v>
      </c>
      <c r="BX20" s="234">
        <f>'生産者価格評価表（107部門）（山形県２）'!BH19/'生産者価格評価表（107部門）（山形県２）'!BH$120</f>
        <v>0</v>
      </c>
      <c r="BY20" s="234">
        <f>'生産者価格評価表（107部門）（山形県２）'!BI19/'生産者価格評価表（107部門）（山形県２）'!BI$120</f>
        <v>0</v>
      </c>
      <c r="BZ20" s="234">
        <f>'生産者価格評価表（107部門）（山形県２）'!BJ19/'生産者価格評価表（107部門）（山形県２）'!BJ$120</f>
        <v>1.1649826130735636E-2</v>
      </c>
      <c r="CA20" s="234">
        <f>'生産者価格評価表（107部門）（山形県２）'!BK19/'生産者価格評価表（107部門）（山形県２）'!BK$120</f>
        <v>2.3629489603024575E-4</v>
      </c>
      <c r="CB20" s="234">
        <f>'生産者価格評価表（107部門）（山形県２）'!BL19/'生産者価格評価表（107部門）（山形県２）'!BL$120</f>
        <v>4.2966011623436825E-3</v>
      </c>
      <c r="CC20" s="234">
        <f>'生産者価格評価表（107部門）（山形県２）'!BM19/'生産者価格評価表（107部門）（山形県２）'!BM$120</f>
        <v>2.7183361254227646E-3</v>
      </c>
      <c r="CD20" s="234">
        <f>'生産者価格評価表（107部門）（山形県２）'!BN19/'生産者価格評価表（107部門）（山形県２）'!BN$120</f>
        <v>0</v>
      </c>
      <c r="CE20" s="234">
        <f>'生産者価格評価表（107部門）（山形県２）'!BO19/'生産者価格評価表（107部門）（山形県２）'!BO$120</f>
        <v>0</v>
      </c>
      <c r="CF20" s="234">
        <f>'生産者価格評価表（107部門）（山形県２）'!BP19/'生産者価格評価表（107部門）（山形県２）'!BP$120</f>
        <v>0</v>
      </c>
      <c r="CG20" s="234">
        <f>'生産者価格評価表（107部門）（山形県２）'!BQ19/'生産者価格評価表（107部門）（山形県２）'!BQ$120</f>
        <v>0</v>
      </c>
      <c r="CH20" s="234">
        <f>'生産者価格評価表（107部門）（山形県２）'!BR19/'生産者価格評価表（107部門）（山形県２）'!BR$120</f>
        <v>0</v>
      </c>
      <c r="CI20" s="234">
        <f>'生産者価格評価表（107部門）（山形県２）'!BS19/'生産者価格評価表（107部門）（山形県２）'!BS$120</f>
        <v>1.7681902572716824E-4</v>
      </c>
      <c r="CJ20" s="234">
        <f>'生産者価格評価表（107部門）（山形県２）'!BT19/'生産者価格評価表（107部門）（山形県２）'!BT$120</f>
        <v>-6.8607668976274256E-4</v>
      </c>
      <c r="CK20" s="234">
        <f>'生産者価格評価表（107部門）（山形県２）'!BU19/'生産者価格評価表（107部門）（山形県２）'!BU$120</f>
        <v>4.4714984159927783E-4</v>
      </c>
      <c r="CL20" s="234">
        <f>'生産者価格評価表（107部門）（山形県２）'!BV19/'生産者価格評価表（107部門）（山形県２）'!BV$120</f>
        <v>0</v>
      </c>
      <c r="CM20" s="234">
        <f>'生産者価格評価表（107部門）（山形県２）'!BW19/'生産者価格評価表（107部門）（山形県２）'!BW$120</f>
        <v>0</v>
      </c>
      <c r="CN20" s="234">
        <f>'生産者価格評価表（107部門）（山形県２）'!BX19/'生産者価格評価表（107部門）（山形県２）'!BX$120</f>
        <v>7.9553877378369883E-5</v>
      </c>
      <c r="CO20" s="234">
        <f>'生産者価格評価表（107部門）（山形県２）'!BY19/'生産者価格評価表（107部門）（山形県２）'!BY$120</f>
        <v>0</v>
      </c>
      <c r="CP20" s="234">
        <f>'生産者価格評価表（107部門）（山形県２）'!BZ19/'生産者価格評価表（107部門）（山形県２）'!BZ$120</f>
        <v>2.1721160634016545E-4</v>
      </c>
      <c r="CQ20" s="234">
        <f>'生産者価格評価表（107部門）（山形県２）'!CA19/'生産者価格評価表（107部門）（山形県２）'!CA$120</f>
        <v>0</v>
      </c>
      <c r="CR20" s="234">
        <f>'生産者価格評価表（107部門）（山形県２）'!CB19/'生産者価格評価表（107部門）（山形県２）'!CB$120</f>
        <v>0</v>
      </c>
      <c r="CS20" s="234">
        <f>'生産者価格評価表（107部門）（山形県２）'!CC19/'生産者価格評価表（107部門）（山形県２）'!CC$120</f>
        <v>0</v>
      </c>
      <c r="CT20" s="234">
        <f>'生産者価格評価表（107部門）（山形県２）'!CD19/'生産者価格評価表（107部門）（山形県２）'!CD$120</f>
        <v>0</v>
      </c>
      <c r="CU20" s="234">
        <f>'生産者価格評価表（107部門）（山形県２）'!CE19/'生産者価格評価表（107部門）（山形県２）'!CE$120</f>
        <v>4.039383993940924E-3</v>
      </c>
      <c r="CV20" s="234">
        <f>'生産者価格評価表（107部門）（山形県２）'!CF19/'生産者価格評価表（107部門）（山形県２）'!CF$120</f>
        <v>8.323689130241254E-3</v>
      </c>
      <c r="CW20" s="234">
        <f>'生産者価格評価表（107部門）（山形県２）'!CG19/'生産者価格評価表（107部門）（山形県２）'!CG$120</f>
        <v>0</v>
      </c>
      <c r="CX20" s="234">
        <f>'生産者価格評価表（107部門）（山形県２）'!CH19/'生産者価格評価表（107部門）（山形県２）'!CH$120</f>
        <v>1.2299690750632557E-4</v>
      </c>
      <c r="CY20" s="234">
        <f>'生産者価格評価表（107部門）（山形県２）'!CI19/'生産者価格評価表（107部門）（山形県２）'!CI$120</f>
        <v>0</v>
      </c>
      <c r="CZ20" s="234">
        <f>'生産者価格評価表（107部門）（山形県２）'!CJ19/'生産者価格評価表（107部門）（山形県２）'!CJ$120</f>
        <v>6.0768284742819942E-3</v>
      </c>
      <c r="DA20" s="234">
        <f>'生産者価格評価表（107部門）（山形県２）'!CK19/'生産者価格評価表（107部門）（山形県２）'!CK$120</f>
        <v>3.3046926635822867E-4</v>
      </c>
      <c r="DB20" s="234">
        <f>'生産者価格評価表（107部門）（山形県２）'!CL19/'生産者価格評価表（107部門）（山形県２）'!CL$120</f>
        <v>7.1568674352963685E-2</v>
      </c>
      <c r="DC20" s="234">
        <f>'生産者価格評価表（107部門）（山形県２）'!CM19/'生産者価格評価表（107部門）（山形県２）'!CM$120</f>
        <v>1.6015808835305741E-4</v>
      </c>
      <c r="DD20" s="234">
        <f>'生産者価格評価表（107部門）（山形県２）'!CN19/'生産者価格評価表（107部門）（山形県２）'!CN$120</f>
        <v>1.7154063314871882E-3</v>
      </c>
      <c r="DE20" s="234">
        <f>'生産者価格評価表（107部門）（山形県２）'!CO19/'生産者価格評価表（107部門）（山形県２）'!CO$120</f>
        <v>2.0502062126016162E-3</v>
      </c>
      <c r="DF20" s="234">
        <f>'生産者価格評価表（107部門）（山形県２）'!CP19/'生産者価格評価表（107部門）（山形県２）'!CP$120</f>
        <v>0</v>
      </c>
      <c r="DG20" s="234">
        <f>'生産者価格評価表（107部門）（山形県２）'!CQ19/'生産者価格評価表（107部門）（山形県２）'!CQ$120</f>
        <v>2.2667170381564035E-3</v>
      </c>
      <c r="DH20" s="234">
        <f>'生産者価格評価表（107部門）（山形県２）'!CR19/'生産者価格評価表（107部門）（山形県２）'!CR$120</f>
        <v>1.1817739952538432E-3</v>
      </c>
      <c r="DI20" s="234">
        <f>'生産者価格評価表（107部門）（山形県２）'!CS19/'生産者価格評価表（107部門）（山形県２）'!CS$120</f>
        <v>8.5644407949920099E-4</v>
      </c>
      <c r="DJ20" s="234">
        <f>'生産者価格評価表（107部門）（山形県２）'!CT19/'生産者価格評価表（107部門）（山形県２）'!CT$120</f>
        <v>2.2281042685787038E-3</v>
      </c>
      <c r="DK20" s="234">
        <f>'生産者価格評価表（107部門）（山形県２）'!CU19/'生産者価格評価表（107部門）（山形県２）'!CU$120</f>
        <v>0</v>
      </c>
      <c r="DL20" s="234">
        <f>'生産者価格評価表（107部門）（山形県２）'!CV19/'生産者価格評価表（107部門）（山形県２）'!CV$120</f>
        <v>0</v>
      </c>
      <c r="DM20" s="234">
        <f>'生産者価格評価表（107部門）（山形県２）'!CW19/'生産者価格評価表（107部門）（山形県２）'!CW$120</f>
        <v>9.6839403953468669E-5</v>
      </c>
      <c r="DN20" s="234">
        <f>'生産者価格評価表（107部門）（山形県２）'!CX19/'生産者価格評価表（107部門）（山形県２）'!CX$120</f>
        <v>3.2376403387827457E-3</v>
      </c>
      <c r="DO20" s="234">
        <f>'生産者価格評価表（107部門）（山形県２）'!CY19/'生産者価格評価表（107部門）（山形県２）'!CY$120</f>
        <v>9.2100069544950468E-4</v>
      </c>
      <c r="DP20" s="234">
        <f>'生産者価格評価表（107部門）（山形県２）'!CZ19/'生産者価格評価表（107部門）（山形県２）'!CZ$120</f>
        <v>0</v>
      </c>
      <c r="DQ20" s="234">
        <f>'生産者価格評価表（107部門）（山形県２）'!DA19/'生産者価格評価表（107部門）（山形県２）'!DA$120</f>
        <v>5.3056323476026923E-4</v>
      </c>
      <c r="DR20" s="234">
        <f>'生産者価格評価表（107部門）（山形県２）'!DB19/'生産者価格評価表（107部門）（山形県２）'!DB$120</f>
        <v>8.1528662420382169E-4</v>
      </c>
      <c r="DS20" s="234">
        <f>'生産者価格評価表（107部門）（山形県２）'!DC19/'生産者価格評価表（107部門）（山形県２）'!DC$120</f>
        <v>2.1718828052038312E-5</v>
      </c>
      <c r="DT20" s="234">
        <f>'生産者価格評価表（107部門）（山形県２）'!DD19/'生産者価格評価表（107部門）（山形県２）'!DD$120</f>
        <v>0.12192393736017897</v>
      </c>
      <c r="DU20" s="234">
        <f>'生産者価格評価表（107部門）（山形県２）'!DE19/'生産者価格評価表（107部門）（山形県２）'!DE$120</f>
        <v>4.9414295264947822E-4</v>
      </c>
      <c r="DV20" s="82">
        <v>7.1606491639942101E-5</v>
      </c>
      <c r="DW20" s="80">
        <v>0</v>
      </c>
      <c r="DX20" s="80">
        <v>2.5257308833743765E-4</v>
      </c>
      <c r="DY20" s="80">
        <v>0</v>
      </c>
      <c r="DZ20" s="80">
        <v>0</v>
      </c>
      <c r="EA20" s="80">
        <v>0</v>
      </c>
      <c r="EB20" s="80">
        <v>0</v>
      </c>
      <c r="EC20" s="80">
        <v>3.0670304799373905E-4</v>
      </c>
      <c r="ED20" s="80">
        <v>7.9993600511959039E-5</v>
      </c>
      <c r="EE20" s="80">
        <v>0</v>
      </c>
      <c r="EF20" s="80">
        <v>0</v>
      </c>
      <c r="EG20" s="80">
        <v>2.491073652744333E-4</v>
      </c>
      <c r="EH20" s="80">
        <v>1.913173086548836E-3</v>
      </c>
      <c r="EI20" s="80">
        <v>6.8305177776422513E-3</v>
      </c>
      <c r="EJ20" s="80">
        <v>1.6121152906692721E-2</v>
      </c>
      <c r="EK20" s="80">
        <v>0.50129058551827199</v>
      </c>
      <c r="EL20" s="80">
        <v>0.19726702801541174</v>
      </c>
      <c r="EM20" s="80">
        <v>0.12494019547536053</v>
      </c>
      <c r="EN20" s="80">
        <v>0</v>
      </c>
      <c r="EO20" s="80">
        <v>0</v>
      </c>
      <c r="EP20" s="80">
        <v>0</v>
      </c>
      <c r="EQ20" s="80">
        <v>0</v>
      </c>
      <c r="ER20" s="80">
        <v>0</v>
      </c>
      <c r="ES20" s="80">
        <v>0</v>
      </c>
      <c r="ET20" s="80">
        <v>2.3378789412541634E-3</v>
      </c>
      <c r="EU20" s="80">
        <v>9.9039503681279655E-4</v>
      </c>
      <c r="EV20" s="80">
        <v>0</v>
      </c>
      <c r="EW20" s="80">
        <v>0</v>
      </c>
      <c r="EX20" s="80">
        <v>3.8456204057444742E-3</v>
      </c>
      <c r="EY20" s="80">
        <v>4.7923322683706068E-3</v>
      </c>
      <c r="EZ20" s="80">
        <v>7.4989403671220367E-4</v>
      </c>
      <c r="FA20" s="80">
        <v>1.6036906854130051E-2</v>
      </c>
      <c r="FB20" s="80">
        <v>0</v>
      </c>
      <c r="FC20" s="80">
        <v>1.607717041800643E-2</v>
      </c>
      <c r="FD20" s="80">
        <v>3.1981578610720227E-4</v>
      </c>
      <c r="FE20" s="80">
        <v>0</v>
      </c>
      <c r="FF20" s="80">
        <v>0</v>
      </c>
      <c r="FG20" s="80">
        <v>0</v>
      </c>
      <c r="FH20" s="80">
        <v>2.2701475595913735E-4</v>
      </c>
      <c r="FI20" s="80">
        <v>0</v>
      </c>
      <c r="FJ20" s="80">
        <v>2.0057572662271336E-3</v>
      </c>
      <c r="FK20" s="80">
        <v>1.7915184398433701E-4</v>
      </c>
      <c r="FL20" s="80">
        <v>4.9102649087918288E-4</v>
      </c>
      <c r="FM20" s="80">
        <v>5.462093074065982E-4</v>
      </c>
      <c r="FN20" s="80">
        <v>2.0138572558797439E-4</v>
      </c>
      <c r="FO20" s="80">
        <v>5.1159618008185536E-4</v>
      </c>
      <c r="FP20" s="80">
        <v>8.5846462012940559E-4</v>
      </c>
      <c r="FQ20" s="80">
        <v>8.0738883112116949E-3</v>
      </c>
      <c r="FR20" s="80">
        <v>1.9662197008767407E-3</v>
      </c>
      <c r="FS20" s="80">
        <v>1.9863791146424517E-3</v>
      </c>
      <c r="FT20" s="80">
        <v>2.0826824950536291E-4</v>
      </c>
      <c r="FU20" s="80">
        <v>1.318087455102646E-3</v>
      </c>
      <c r="FV20" s="80">
        <v>1.7113739063551582E-3</v>
      </c>
      <c r="FW20" s="80">
        <v>4.7462892647566447E-4</v>
      </c>
      <c r="FX20" s="80">
        <v>0</v>
      </c>
      <c r="FY20" s="80">
        <v>0</v>
      </c>
      <c r="FZ20" s="80">
        <v>3.3315133399346652E-4</v>
      </c>
      <c r="GA20" s="80">
        <v>0</v>
      </c>
      <c r="GB20" s="80">
        <v>0</v>
      </c>
      <c r="GC20" s="80">
        <v>1.1649826130735636E-2</v>
      </c>
      <c r="GD20" s="80">
        <v>2.3629489603024575E-4</v>
      </c>
      <c r="GE20" s="80">
        <v>4.2966011623436825E-3</v>
      </c>
      <c r="GF20" s="80">
        <v>2.7183361254227646E-3</v>
      </c>
      <c r="GG20" s="80">
        <v>0</v>
      </c>
      <c r="GH20" s="80">
        <v>0</v>
      </c>
      <c r="GI20" s="80">
        <v>0</v>
      </c>
      <c r="GJ20" s="80">
        <v>0</v>
      </c>
      <c r="GK20" s="80">
        <v>0</v>
      </c>
      <c r="GL20" s="80">
        <v>1.7681902572716824E-4</v>
      </c>
      <c r="GM20" s="80">
        <v>-6.8607668976274256E-4</v>
      </c>
      <c r="GN20" s="80">
        <v>4.4714984159927783E-4</v>
      </c>
      <c r="GO20" s="80">
        <v>0</v>
      </c>
      <c r="GP20" s="80">
        <v>0</v>
      </c>
      <c r="GQ20" s="80">
        <v>7.9553877378369883E-5</v>
      </c>
      <c r="GR20" s="80">
        <v>0</v>
      </c>
      <c r="GS20" s="80">
        <v>2.1721160634016545E-4</v>
      </c>
      <c r="GT20" s="80">
        <v>0</v>
      </c>
      <c r="GU20" s="80">
        <v>0</v>
      </c>
      <c r="GV20" s="80">
        <v>0</v>
      </c>
      <c r="GW20" s="80">
        <v>0</v>
      </c>
      <c r="GX20" s="80">
        <v>4.039383993940924E-3</v>
      </c>
      <c r="GY20" s="80">
        <v>8.323689130241254E-3</v>
      </c>
      <c r="GZ20" s="80">
        <v>0</v>
      </c>
      <c r="HA20" s="80">
        <v>1.2299690750632557E-4</v>
      </c>
      <c r="HB20" s="80">
        <v>0</v>
      </c>
      <c r="HC20" s="80">
        <v>6.0768284742819942E-3</v>
      </c>
      <c r="HD20" s="80">
        <v>3.3046926635822867E-4</v>
      </c>
      <c r="HE20" s="80">
        <v>7.1568674352963685E-2</v>
      </c>
      <c r="HF20" s="80">
        <v>1.6015808835305741E-4</v>
      </c>
      <c r="HG20" s="80">
        <v>1.7154063314871882E-3</v>
      </c>
      <c r="HH20" s="80">
        <v>2.0502062126016162E-3</v>
      </c>
      <c r="HI20" s="80">
        <v>0</v>
      </c>
      <c r="HJ20" s="80">
        <v>2.2667170381564035E-3</v>
      </c>
      <c r="HK20" s="80">
        <v>1.1817739952538432E-3</v>
      </c>
      <c r="HL20" s="80">
        <v>8.5644407949920099E-4</v>
      </c>
      <c r="HM20" s="80">
        <v>2.2281042685787038E-3</v>
      </c>
      <c r="HN20" s="80">
        <v>0</v>
      </c>
      <c r="HO20" s="80">
        <v>0</v>
      </c>
      <c r="HP20" s="80">
        <v>9.6839403953468669E-5</v>
      </c>
      <c r="HQ20" s="80">
        <v>3.2376403387827457E-3</v>
      </c>
      <c r="HR20" s="80">
        <v>9.2100069544950468E-4</v>
      </c>
      <c r="HS20" s="80">
        <v>0</v>
      </c>
      <c r="HT20" s="80">
        <v>5.3056323476026923E-4</v>
      </c>
      <c r="HU20" s="80">
        <v>8.1528662420382169E-4</v>
      </c>
      <c r="HV20" s="80">
        <v>2.1718828052038312E-5</v>
      </c>
      <c r="HW20" s="80">
        <v>0.12192393736017897</v>
      </c>
      <c r="HX20" s="81">
        <v>4.9414295264947822E-4</v>
      </c>
      <c r="HY20" s="805">
        <v>6.4256399189028881E-5</v>
      </c>
      <c r="HZ20" s="805">
        <v>1.9324550437448947E-5</v>
      </c>
      <c r="IA20" s="805">
        <v>1.042877016090862E-4</v>
      </c>
      <c r="IB20" s="805">
        <v>2.112883137041598E-5</v>
      </c>
      <c r="IC20" s="805">
        <v>1.5661595796827416E-5</v>
      </c>
      <c r="ID20" s="805">
        <v>1.3035488159728311E-5</v>
      </c>
      <c r="IE20" s="805">
        <v>2.1198286686426452E-5</v>
      </c>
      <c r="IF20" s="805">
        <v>6.8296481092997523E-5</v>
      </c>
      <c r="IG20" s="805">
        <v>7.3513049855805477E-5</v>
      </c>
      <c r="IH20" s="805">
        <v>2.0820353613407433E-5</v>
      </c>
      <c r="II20" s="805">
        <v>0</v>
      </c>
      <c r="IJ20" s="805">
        <v>2.1395484712629406E-5</v>
      </c>
      <c r="IK20" s="805">
        <v>8.2183935582433028E-5</v>
      </c>
      <c r="IL20" s="805">
        <v>2.091532215475203E-4</v>
      </c>
      <c r="IM20" s="805">
        <v>4.9029522735194182E-4</v>
      </c>
      <c r="IN20" s="805">
        <v>1.0139083270758575</v>
      </c>
      <c r="IO20" s="805">
        <v>5.5474044686697616E-3</v>
      </c>
      <c r="IP20" s="805">
        <v>3.5409178656062757E-3</v>
      </c>
      <c r="IQ20" s="805">
        <v>0</v>
      </c>
      <c r="IR20" s="805">
        <v>1.4553561464294307E-5</v>
      </c>
      <c r="IS20" s="805">
        <v>0</v>
      </c>
      <c r="IT20" s="805">
        <v>4.1544075786435491E-6</v>
      </c>
      <c r="IU20" s="805">
        <v>0</v>
      </c>
      <c r="IV20" s="805">
        <v>0</v>
      </c>
      <c r="IW20" s="805">
        <v>1.2256500841677527E-4</v>
      </c>
      <c r="IX20" s="805">
        <v>7.5716394882138779E-5</v>
      </c>
      <c r="IY20" s="805">
        <v>1.2506212473001887E-6</v>
      </c>
      <c r="IZ20" s="805">
        <v>8.0903624121198341E-6</v>
      </c>
      <c r="JA20" s="805">
        <v>1.1749712118391267E-4</v>
      </c>
      <c r="JB20" s="805">
        <v>1.4625279461189336E-4</v>
      </c>
      <c r="JC20" s="805">
        <v>5.1736658019337424E-5</v>
      </c>
      <c r="JD20" s="805">
        <v>4.9587673984999455E-4</v>
      </c>
      <c r="JE20" s="805">
        <v>1.3914250329692179E-5</v>
      </c>
      <c r="JF20" s="805">
        <v>4.9645337744199888E-4</v>
      </c>
      <c r="JG20" s="805">
        <v>3.128152347252367E-5</v>
      </c>
      <c r="JH20" s="805">
        <v>4.6703533044947064E-6</v>
      </c>
      <c r="JI20" s="805">
        <v>1.6874893771319449E-6</v>
      </c>
      <c r="JJ20" s="805">
        <v>9.9987548270287674E-6</v>
      </c>
      <c r="JK20" s="805">
        <v>1.1944916989031331E-5</v>
      </c>
      <c r="JL20" s="805">
        <v>6.3964035128539383E-6</v>
      </c>
      <c r="JM20" s="805">
        <v>6.4512116016665738E-5</v>
      </c>
      <c r="JN20" s="805">
        <v>1.4146003837704717E-5</v>
      </c>
      <c r="JO20" s="805">
        <v>2.6751457746531965E-5</v>
      </c>
      <c r="JP20" s="805">
        <v>2.8236776466600681E-5</v>
      </c>
      <c r="JQ20" s="805">
        <v>1.9013248351603804E-5</v>
      </c>
      <c r="JR20" s="805">
        <v>3.6936645412868332E-5</v>
      </c>
      <c r="JS20" s="805">
        <v>4.2789913341070546E-5</v>
      </c>
      <c r="JT20" s="805">
        <v>2.560524755236343E-4</v>
      </c>
      <c r="JU20" s="805">
        <v>7.3296747078365138E-5</v>
      </c>
      <c r="JV20" s="805">
        <v>9.1605478181878793E-5</v>
      </c>
      <c r="JW20" s="805">
        <v>1.844341386451755E-5</v>
      </c>
      <c r="JX20" s="805">
        <v>6.118024237306199E-5</v>
      </c>
      <c r="JY20" s="805">
        <v>7.7049588232514185E-5</v>
      </c>
      <c r="JZ20" s="805">
        <v>3.3822547889007515E-5</v>
      </c>
      <c r="KA20" s="805">
        <v>0</v>
      </c>
      <c r="KB20" s="805">
        <v>3.9034431893363996E-6</v>
      </c>
      <c r="KC20" s="805">
        <v>1.6640826339099709E-5</v>
      </c>
      <c r="KD20" s="805">
        <v>9.7120939646501658E-6</v>
      </c>
      <c r="KE20" s="805">
        <v>1.1760795813684785E-5</v>
      </c>
      <c r="KF20" s="805">
        <v>3.7414219940126844E-4</v>
      </c>
      <c r="KG20" s="805">
        <v>2.662290000646016E-5</v>
      </c>
      <c r="KH20" s="805">
        <v>1.3595346171960953E-4</v>
      </c>
      <c r="KI20" s="805">
        <v>9.1391847099475803E-5</v>
      </c>
      <c r="KJ20" s="805">
        <v>2.4991791252907527E-5</v>
      </c>
      <c r="KK20" s="805">
        <v>1.1930418580266969E-5</v>
      </c>
      <c r="KL20" s="805">
        <v>1.2226773857243806E-5</v>
      </c>
      <c r="KM20" s="805">
        <v>1.4247297491327695E-5</v>
      </c>
      <c r="KN20" s="805">
        <v>2.5338768182840845E-5</v>
      </c>
      <c r="KO20" s="805">
        <v>3.3434247752507236E-5</v>
      </c>
      <c r="KP20" s="805">
        <v>2.1378850463168701E-5</v>
      </c>
      <c r="KQ20" s="805">
        <v>6.585476809953574E-5</v>
      </c>
      <c r="KR20" s="805">
        <v>1.7059597438425806E-5</v>
      </c>
      <c r="KS20" s="805">
        <v>9.8685647244371395E-6</v>
      </c>
      <c r="KT20" s="805">
        <v>6.5566293563428724E-6</v>
      </c>
      <c r="KU20" s="805">
        <v>2.5063058899607221E-5</v>
      </c>
      <c r="KV20" s="805">
        <v>2.4932490011503881E-5</v>
      </c>
      <c r="KW20" s="805">
        <v>2.8652563488828182E-5</v>
      </c>
      <c r="KX20" s="805">
        <v>2.619775508835903E-5</v>
      </c>
      <c r="KY20" s="805">
        <v>4.9310670020917404E-5</v>
      </c>
      <c r="KZ20" s="805">
        <v>3.1185272345764627E-5</v>
      </c>
      <c r="LA20" s="805">
        <v>1.4399871766272027E-4</v>
      </c>
      <c r="LB20" s="805">
        <v>2.8273006667934539E-4</v>
      </c>
      <c r="LC20" s="805">
        <v>3.2437273922555992E-5</v>
      </c>
      <c r="LD20" s="805">
        <v>5.1666668607699082E-5</v>
      </c>
      <c r="LE20" s="805">
        <v>2.4236787079322779E-4</v>
      </c>
      <c r="LF20" s="805">
        <v>2.1104942201972401E-4</v>
      </c>
      <c r="LG20" s="805">
        <v>1.6090944751782346E-4</v>
      </c>
      <c r="LH20" s="805">
        <v>2.1540843432654817E-3</v>
      </c>
      <c r="LI20" s="805">
        <v>4.2851866139418448E-5</v>
      </c>
      <c r="LJ20" s="805">
        <v>7.2778584360776795E-5</v>
      </c>
      <c r="LK20" s="805">
        <v>1.1920414999810354E-4</v>
      </c>
      <c r="LL20" s="805">
        <v>2.8333175291769464E-5</v>
      </c>
      <c r="LM20" s="805">
        <v>1.0149170737912635E-4</v>
      </c>
      <c r="LN20" s="805">
        <v>8.9616580631037462E-5</v>
      </c>
      <c r="LO20" s="805">
        <v>6.1183314973289841E-5</v>
      </c>
      <c r="LP20" s="805">
        <v>1.7723353967848135E-4</v>
      </c>
      <c r="LQ20" s="805">
        <v>1.8754559240280414E-5</v>
      </c>
      <c r="LR20" s="805">
        <v>3.7449879351181563E-4</v>
      </c>
      <c r="LS20" s="805">
        <v>1.5933623597339936E-5</v>
      </c>
      <c r="LT20" s="805">
        <v>1.2134878532410221E-4</v>
      </c>
      <c r="LU20" s="805">
        <v>5.8358990166498902E-5</v>
      </c>
      <c r="LV20" s="805">
        <v>2.5179692627170377E-5</v>
      </c>
      <c r="LW20" s="805">
        <v>4.9302107276146865E-5</v>
      </c>
      <c r="LX20" s="805">
        <v>7.7141322145392758E-5</v>
      </c>
      <c r="LY20" s="805">
        <v>3.1075673828040406E-5</v>
      </c>
      <c r="LZ20" s="805">
        <v>3.8782672473791965E-3</v>
      </c>
      <c r="MA20" s="805">
        <v>4.4206863648933704E-5</v>
      </c>
      <c r="MB20" s="812">
        <v>100</v>
      </c>
      <c r="MC20" s="835">
        <f>'生産者価格評価表（107部門）（山形県２）'!DU19*100</f>
        <v>736100</v>
      </c>
      <c r="MD20" s="78">
        <f t="shared" si="4"/>
        <v>1.3585110718652356E-4</v>
      </c>
      <c r="ME20" s="809">
        <v>100</v>
      </c>
      <c r="MF20" s="135">
        <v>7361</v>
      </c>
      <c r="MG20" s="78">
        <f t="shared" si="5"/>
        <v>1.3585110718652358E-4</v>
      </c>
      <c r="MH20" s="81"/>
      <c r="MI20" s="226">
        <v>-2.0452121112661032</v>
      </c>
      <c r="MJ20" s="169">
        <v>-7.0325271059216012</v>
      </c>
      <c r="MK20" s="169">
        <v>0</v>
      </c>
      <c r="ML20" s="169">
        <v>0</v>
      </c>
      <c r="MM20" s="169">
        <v>0</v>
      </c>
      <c r="MN20" s="169">
        <v>0</v>
      </c>
      <c r="MO20" s="169">
        <v>-3.3424439129939643E-2</v>
      </c>
      <c r="MP20" s="228">
        <v>0.13434073453877984</v>
      </c>
      <c r="MQ20" s="228">
        <v>0.21016415162458235</v>
      </c>
      <c r="MS20" s="174">
        <v>6.5337027849495438E-2</v>
      </c>
      <c r="MT20" s="170">
        <v>1.9628410564387425E-3</v>
      </c>
      <c r="MU20" s="170">
        <v>4.7206901700559793E-2</v>
      </c>
      <c r="MV20" s="170">
        <v>7.9624977222289659E-4</v>
      </c>
      <c r="MW20" s="170">
        <v>2.7223050204712245E-3</v>
      </c>
      <c r="MX20" s="170">
        <v>0</v>
      </c>
      <c r="MY20" s="170">
        <v>4.8149052990499952E-3</v>
      </c>
      <c r="MZ20" s="171">
        <v>7.8338250007527893E-3</v>
      </c>
    </row>
    <row r="21" spans="1:364">
      <c r="A21" s="41" t="s">
        <v>231</v>
      </c>
      <c r="B21" s="12" t="s">
        <v>17</v>
      </c>
      <c r="C21" s="590">
        <f>IFERROR(1-('生産者価格評価表（107部門）（山形県２）'!DS20/'生産者価格評価表（107部門）（山形県２）'!DO20*-1),0)</f>
        <v>0.27616483543137116</v>
      </c>
      <c r="D21" s="590">
        <v>0.62863253444785472</v>
      </c>
      <c r="E21" s="79">
        <v>0.37136746555214523</v>
      </c>
      <c r="F21" s="79">
        <v>9.9588584862535107E-2</v>
      </c>
      <c r="G21" s="240">
        <f>'生産者価格評価表（107部門）（山形県２）'!DH20/'生産者価格評価表（107部門）（山形県２）'!DH$111</f>
        <v>1.0935513939496653E-3</v>
      </c>
      <c r="H21" s="311">
        <f>'生産者価格評価表（107部門）（山形県２）'!DH20</f>
        <v>2581</v>
      </c>
      <c r="I21" s="311">
        <f t="shared" si="1"/>
        <v>2581</v>
      </c>
      <c r="J21" s="313">
        <f t="shared" si="2"/>
        <v>1.3982558911213188E-3</v>
      </c>
      <c r="K21" s="590">
        <f>1-('生産者価格評価表（107部門） (山形県)'!DS20/'生産者価格評価表（107部門） (山形県)'!DO20*-1)</f>
        <v>0.27616483543137116</v>
      </c>
      <c r="L21" s="590">
        <v>0.62863253444785472</v>
      </c>
      <c r="M21" s="79">
        <v>0.37136746555214523</v>
      </c>
      <c r="N21" s="79">
        <v>9.9588584862535107E-2</v>
      </c>
      <c r="O21" s="240">
        <f>'生産者価格評価表（107部門） (山形県)'!DH20/'生産者価格評価表（107部門） (山形県)'!DH$111</f>
        <v>1.0935513939496653E-3</v>
      </c>
      <c r="P21" s="816">
        <f>'生産者価格評価表（107部門） (山形県)'!DH20</f>
        <v>2581</v>
      </c>
      <c r="Q21" s="311">
        <f t="shared" ref="Q21:Q31" si="7">P21</f>
        <v>2581</v>
      </c>
      <c r="R21" s="313">
        <f t="shared" si="0"/>
        <v>1.3982558911213188E-3</v>
      </c>
      <c r="S21" s="823">
        <f>'生産者価格評価表（107部門）（山形県２）'!C20/'生産者価格評価表（107部門）（山形県２）'!C$120</f>
        <v>3.2499117705728005E-2</v>
      </c>
      <c r="T21" s="234">
        <f>'生産者価格評価表（107部門）（山形県２）'!D20/'生産者価格評価表（107部門）（山形県２）'!D$120</f>
        <v>2.5513245427883353E-3</v>
      </c>
      <c r="U21" s="234">
        <f>'生産者価格評価表（107部門）（山形県２）'!E20/'生産者価格評価表（107部門）（山形県２）'!E$120</f>
        <v>5.0956620572078046E-2</v>
      </c>
      <c r="V21" s="234">
        <f>'生産者価格評価表（107部門）（山形県２）'!F20/'生産者価格評価表（107部門）（山形県２）'!F$120</f>
        <v>5.1480869454684124E-3</v>
      </c>
      <c r="W21" s="234">
        <f>'生産者価格評価表（107部門）（山形県２）'!G20/'生産者価格評価表（107部門）（山形県２）'!G$120</f>
        <v>3.1133250311332503E-4</v>
      </c>
      <c r="X21" s="234">
        <f>'生産者価格評価表（107部門）（山形県２）'!H20/'生産者価格評価表（107部門）（山形県２）'!H$120</f>
        <v>0</v>
      </c>
      <c r="Y21" s="234">
        <f>'生産者価格評価表（107部門）（山形県２）'!I20/'生産者価格評価表（107部門）（山形県２）'!I$120</f>
        <v>0</v>
      </c>
      <c r="Z21" s="234">
        <f>'生産者価格評価表（107部門）（山形県２）'!J20/'生産者価格評価表（107部門）（山形県２）'!J$120</f>
        <v>1.5518469164005047E-2</v>
      </c>
      <c r="AA21" s="234">
        <f>'生産者価格評価表（107部門）（山形県２）'!K20/'生産者価格評価表（107部門）（山形県２）'!K$120</f>
        <v>3.6183771964909475E-2</v>
      </c>
      <c r="AB21" s="234">
        <f>'生産者価格評価表（107部門）（山形県２）'!L20/'生産者価格評価表（107部門）（山形県２）'!L$120</f>
        <v>6.4724919093851136E-3</v>
      </c>
      <c r="AC21" s="234" t="e">
        <f>'生産者価格評価表（107部門）（山形県２）'!M20/'生産者価格評価表（107部門）（山形県２）'!M$120</f>
        <v>#DIV/0!</v>
      </c>
      <c r="AD21" s="234">
        <f>'生産者価格評価表（107部門）（山形県２）'!N20/'生産者価格評価表（107部門）（山形県２）'!N$120</f>
        <v>9.9642946109773319E-4</v>
      </c>
      <c r="AE21" s="234">
        <f>'生産者価格評価表（107部門）（山形県２）'!O20/'生産者価格評価表（107部門）（山形県２）'!O$120</f>
        <v>3.5371455902472666E-3</v>
      </c>
      <c r="AF21" s="234">
        <f>'生産者価格評価表（107部門）（山形県２）'!P20/'生産者価格評価表（107部門）（山形県２）'!P$120</f>
        <v>1.2807220833079222E-3</v>
      </c>
      <c r="AG21" s="234">
        <f>'生産者価格評価表（107部門）（山形県２）'!Q20/'生産者価格評価表（107部門）（山形県２）'!Q$120</f>
        <v>1.074743527112848E-2</v>
      </c>
      <c r="AH21" s="234">
        <f>'生産者価格評価表（107部門）（山形県２）'!R20/'生産者価格評価表（107部門）（山形県２）'!R$120</f>
        <v>0</v>
      </c>
      <c r="AI21" s="234">
        <f>'生産者価格評価表（107部門）（山形県２）'!S20/'生産者価格評価表（107部門）（山形県２）'!S$120</f>
        <v>3.0317377391758635E-2</v>
      </c>
      <c r="AJ21" s="234">
        <f>'生産者価格評価表（107部門）（山形県２）'!T20/'生産者価格評価表（107部門）（山形県２）'!T$120</f>
        <v>9.9104640831112014E-4</v>
      </c>
      <c r="AK21" s="234" t="e">
        <f>'生産者価格評価表（107部門）（山形県２）'!U20/'生産者価格評価表（107部門）（山形県２）'!U$120</f>
        <v>#DIV/0!</v>
      </c>
      <c r="AL21" s="234">
        <f>'生産者価格評価表（107部門）（山形県２）'!V20/'生産者価格評価表（107部門）（山形県２）'!V$120</f>
        <v>7.6057195010648007E-4</v>
      </c>
      <c r="AM21" s="234" t="e">
        <f>'生産者価格評価表（107部門）（山形県２）'!W20/'生産者価格評価表（107部門）（山形県２）'!W$120</f>
        <v>#DIV/0!</v>
      </c>
      <c r="AN21" s="234">
        <f>'生産者価格評価表（107部門）（山形県２）'!X20/'生産者価格評価表（107部門）（山形県２）'!X$120</f>
        <v>7.774034724021767E-4</v>
      </c>
      <c r="AO21" s="234" t="e">
        <f>'生産者価格評価表（107部門）（山形県２）'!Y20/'生産者価格評価表（107部門）（山形県２）'!Y$120</f>
        <v>#DIV/0!</v>
      </c>
      <c r="AP21" s="234" t="e">
        <f>'生産者価格評価表（107部門）（山形県２）'!Z20/'生産者価格評価表（107部門）（山形県２）'!Z$120</f>
        <v>#DIV/0!</v>
      </c>
      <c r="AQ21" s="234">
        <f>'生産者価格評価表（107部門）（山形県２）'!AA20/'生産者価格評価表（107部門）（山形県２）'!AA$120</f>
        <v>2.4704390874077501E-2</v>
      </c>
      <c r="AR21" s="234">
        <f>'生産者価格評価表（107部門）（山形県２）'!AB20/'生産者価格評価表（107部門）（山形県２）'!AB$120</f>
        <v>1.9340733266061217E-2</v>
      </c>
      <c r="AS21" s="234">
        <f>'生産者価格評価表（107部門）（山形県２）'!AC20/'生産者価格評価表（107部門）（山形県２）'!AC$120</f>
        <v>0</v>
      </c>
      <c r="AT21" s="234">
        <f>'生産者価格評価表（107部門）（山形県２）'!AD20/'生産者価格評価表（107部門）（山形県２）'!AD$120</f>
        <v>0</v>
      </c>
      <c r="AU21" s="234">
        <f>'生産者価格評価表（107部門）（山形県２）'!AE20/'生産者価格評価表（107部門）（山形県２）'!AE$120</f>
        <v>2.2695464689639522E-3</v>
      </c>
      <c r="AV21" s="234">
        <f>'生産者価格評価表（107部門）（山形県２）'!AF20/'生産者価格評価表（107部門）（山形県２）'!AF$120</f>
        <v>1.5974440894568689E-3</v>
      </c>
      <c r="AW21" s="234">
        <f>'生産者価格評価表（107部門）（山形県２）'!AG20/'生産者価格評価表（107部門）（山形県２）'!AG$120</f>
        <v>7.7597730755436731E-3</v>
      </c>
      <c r="AX21" s="234">
        <f>'生産者価格評価表（107部門）（山形県２）'!AH20/'生産者価格評価表（107部門）（山形県２）'!AH$120</f>
        <v>1.5785839819231734E-2</v>
      </c>
      <c r="AY21" s="234">
        <f>'生産者価格評価表（107部門）（山形県２）'!AI20/'生産者価格評価表（107部門）（山形県２）'!AI$120</f>
        <v>1.3930163447251114E-4</v>
      </c>
      <c r="AZ21" s="234">
        <f>'生産者価格評価表（107部門）（山形県２）'!AJ20/'生産者価格評価表（107部門）（山形県２）'!AJ$120</f>
        <v>2.5723472668810289E-2</v>
      </c>
      <c r="BA21" s="234">
        <f>'生産者価格評価表（107部門）（山形県２）'!AK20/'生産者価格評価表（107部門）（山形県２）'!AK$120</f>
        <v>4.093642062172189E-3</v>
      </c>
      <c r="BB21" s="234">
        <f>'生産者価格評価表（107部門）（山形県２）'!AL20/'生産者価格評価表（107部門）（山形県２）'!AL$120</f>
        <v>0</v>
      </c>
      <c r="BC21" s="234">
        <f>'生産者価格評価表（107部門）（山形県２）'!AM20/'生産者価格評価表（107部門）（山形県２）'!AM$120</f>
        <v>0</v>
      </c>
      <c r="BD21" s="234">
        <f>'生産者価格評価表（107部門）（山形県２）'!AN20/'生産者価格評価表（107部門）（山形県２）'!AN$120</f>
        <v>0</v>
      </c>
      <c r="BE21" s="234">
        <f>'生産者価格評価表（107部門）（山形県２）'!AO20/'生産者価格評価表（107部門）（山形県２）'!AO$120</f>
        <v>0</v>
      </c>
      <c r="BF21" s="234">
        <f>'生産者価格評価表（107部門）（山形県２）'!AP20/'生産者価格評価表（107部門）（山形県２）'!AP$120</f>
        <v>0</v>
      </c>
      <c r="BG21" s="234">
        <f>'生産者価格評価表（107部門）（山形県２）'!AQ20/'生産者価格評価表（107部門）（山形県２）'!AQ$120</f>
        <v>1.6714643885226113E-4</v>
      </c>
      <c r="BH21" s="234">
        <f>'生産者価格評価表（107部門）（山形県２）'!AR20/'生産者価格評価表（107部門）（山形県２）'!AR$120</f>
        <v>7.677936170757301E-5</v>
      </c>
      <c r="BI21" s="234">
        <f>'生産者価格評価表（107部門）（山形県２）'!AS20/'生産者価格評価表（107部門）（山形県２）'!AS$120</f>
        <v>1.9886572880606908E-3</v>
      </c>
      <c r="BJ21" s="234">
        <f>'生産者価格評価表（107部門）（山形県２）'!AT20/'生産者価格評価表（107部門）（山形県２）'!AT$120</f>
        <v>6.8276163425824775E-4</v>
      </c>
      <c r="BK21" s="234">
        <f>'生産者価格評価表（107部門）（山形県２）'!AU20/'生産者価格評価表（107部門）（山形県２）'!AU$120</f>
        <v>4.7948982282851045E-4</v>
      </c>
      <c r="BL21" s="234">
        <f>'生産者価格評価表（107部門）（山形県２）'!AV20/'生産者価格評価表（107部門）（山形県２）'!AV$120</f>
        <v>4.3912005457025921E-3</v>
      </c>
      <c r="BM21" s="234">
        <f>'生産者価格評価表（107部門）（山形県２）'!AW20/'生産者価格評価表（107部門）（山形県２）'!AW$120</f>
        <v>7.7897715530260881E-4</v>
      </c>
      <c r="BN21" s="234">
        <f>'生産者価格評価表（107部門）（山形県２）'!AX20/'生産者価格評価表（107部門）（山形県２）'!AX$120</f>
        <v>7.6783493383897079E-3</v>
      </c>
      <c r="BO21" s="234">
        <f>'生産者価格評価表（107部門）（山形県２）'!AY20/'生産者価格評価表（107部門）（山形県２）'!AY$120</f>
        <v>1.4290012033694344E-3</v>
      </c>
      <c r="BP21" s="234">
        <f>'生産者価格評価表（107部門）（山形県２）'!AZ20/'生産者価格評価表（107部門）（山形県２）'!AZ$120</f>
        <v>6.5266742338251985E-3</v>
      </c>
      <c r="BQ21" s="234">
        <f>'生産者価格評価表（107部門）（山形県２）'!BA20/'生産者価格評価表（107部門）（山形県２）'!BA$120</f>
        <v>9.372071227741331E-4</v>
      </c>
      <c r="BR21" s="234">
        <f>'生産者価格評価表（107部門）（山形県２）'!BB20/'生産者価格評価表（107部門）（山形県２）'!BB$120</f>
        <v>8.6334728309223324E-3</v>
      </c>
      <c r="BS21" s="234">
        <f>'生産者価格評価表（107部門）（山形県２）'!BC20/'生産者価格評価表（107部門）（山形県２）'!BC$120</f>
        <v>1.7306028266512836E-3</v>
      </c>
      <c r="BT21" s="234">
        <f>'生産者価格評価表（107部門）（山形県２）'!BD20/'生産者価格評価表（107部門）（山形県２）'!BD$120</f>
        <v>1.3634794615119089E-3</v>
      </c>
      <c r="BU21" s="234" t="e">
        <f>'生産者価格評価表（107部門）（山形県２）'!BE20/'生産者価格評価表（107部門）（山形県２）'!BE$120</f>
        <v>#DIV/0!</v>
      </c>
      <c r="BV21" s="234">
        <f>'生産者価格評価表（107部門）（山形県２）'!BF20/'生産者価格評価表（107部門）（山形県２）'!BF$120</f>
        <v>0</v>
      </c>
      <c r="BW21" s="234">
        <f>'生産者価格評価表（107部門）（山形県２）'!BG20/'生産者価格評価表（107部門）（山形県２）'!BG$120</f>
        <v>3.6091394515958876E-4</v>
      </c>
      <c r="BX21" s="234">
        <f>'生産者価格評価表（107部門）（山形県２）'!BH20/'生産者価格評価表（107部門）（山形県２）'!BH$120</f>
        <v>0</v>
      </c>
      <c r="BY21" s="234">
        <f>'生産者価格評価表（107部門）（山形県２）'!BI20/'生産者価格評価表（107部門）（山形県２）'!BI$120</f>
        <v>9.7551458394303E-5</v>
      </c>
      <c r="BZ21" s="234">
        <f>'生産者価格評価表（107部門）（山形県２）'!BJ20/'生産者価格評価表（107部門）（山形県２）'!BJ$120</f>
        <v>9.0974019131473266E-3</v>
      </c>
      <c r="CA21" s="234">
        <f>'生産者価格評価表（107部門）（山形県２）'!BK20/'生産者価格評価表（107部門）（山形県２）'!BK$120</f>
        <v>1.1814744801512287E-3</v>
      </c>
      <c r="CB21" s="234">
        <f>'生産者価格評価表（107部門）（山形県２）'!BL20/'生産者価格評価表（107部門）（山形県２）'!BL$120</f>
        <v>1.8090952262499717E-5</v>
      </c>
      <c r="CC21" s="234">
        <f>'生産者価格評価表（107部門）（山形県２）'!BM20/'生産者価格評価表（107部門）（山形県２）'!BM$120</f>
        <v>2.2600120112526473E-3</v>
      </c>
      <c r="CD21" s="234">
        <f>'生産者価格評価表（107部門）（山形県２）'!BN20/'生産者価格評価表（107部門）（山形県２）'!BN$120</f>
        <v>0</v>
      </c>
      <c r="CE21" s="234">
        <f>'生産者価格評価表（107部門）（山形県２）'!BO20/'生産者価格評価表（107部門）（山形県２）'!BO$120</f>
        <v>0</v>
      </c>
      <c r="CF21" s="234">
        <f>'生産者価格評価表（107部門）（山形県２）'!BP20/'生産者価格評価表（107部門）（山形県２）'!BP$120</f>
        <v>0</v>
      </c>
      <c r="CG21" s="234">
        <f>'生産者価格評価表（107部門）（山形県２）'!BQ20/'生産者価格評価表（107部門）（山形県２）'!BQ$120</f>
        <v>0</v>
      </c>
      <c r="CH21" s="234">
        <f>'生産者価格評価表（107部門）（山形県２）'!BR20/'生産者価格評価表（107部門）（山形県２）'!BR$120</f>
        <v>4.3623355944772835E-5</v>
      </c>
      <c r="CI21" s="234">
        <f>'生産者価格評価表（107部門）（山形県２）'!BS20/'生産者価格評価表（107部門）（山形県２）'!BS$120</f>
        <v>6.1886659004508889E-4</v>
      </c>
      <c r="CJ21" s="234">
        <f>'生産者価格評価表（107部門）（山形県２）'!BT20/'生産者価格評価表（107部門）（山形県２）'!BT$120</f>
        <v>6.5848647435673415E-3</v>
      </c>
      <c r="CK21" s="234">
        <f>'生産者価格評価表（107部門）（山形県２）'!BU20/'生産者価格評価表（107部門）（山形県２）'!BU$120</f>
        <v>1.4131622352430006E-3</v>
      </c>
      <c r="CL21" s="234">
        <f>'生産者価格評価表（107部門）（山形県２）'!BV20/'生産者価格評価表（107部門）（山形県２）'!BV$120</f>
        <v>6.2960397909714788E-5</v>
      </c>
      <c r="CM21" s="234">
        <f>'生産者価格評価表（107部門）（山形県２）'!BW20/'生産者価格評価表（107部門）（山形県２）'!BW$120</f>
        <v>0</v>
      </c>
      <c r="CN21" s="234">
        <f>'生産者価格評価表（107部門）（山形県２）'!BX20/'生産者価格評価表（107部門）（山形県２）'!BX$120</f>
        <v>0</v>
      </c>
      <c r="CO21" s="234">
        <f>'生産者価格評価表（107部門）（山形県２）'!BY20/'生産者価格評価表（107部門）（山形県２）'!BY$120</f>
        <v>2.8979907264296752E-4</v>
      </c>
      <c r="CP21" s="234">
        <f>'生産者価格評価表（107部門）（山形県２）'!BZ20/'生産者価格評価表（107部門）（山形県２）'!BZ$120</f>
        <v>3.8012031109528952E-4</v>
      </c>
      <c r="CQ21" s="234">
        <f>'生産者価格評価表（107部門）（山形県２）'!CA20/'生産者価格評価表（107部門）（山形県２）'!CA$120</f>
        <v>0</v>
      </c>
      <c r="CR21" s="234">
        <f>'生産者価格評価表（107部門）（山形県２）'!CB20/'生産者価格評価表（107部門）（山形県２）'!CB$120</f>
        <v>4.6232085067036521E-4</v>
      </c>
      <c r="CS21" s="234">
        <f>'生産者価格評価表（107部門）（山形県２）'!CC20/'生産者価格評価表（107部門）（山形県２）'!CC$120</f>
        <v>3.8699690402476783E-4</v>
      </c>
      <c r="CT21" s="234">
        <f>'生産者価格評価表（107部門）（山形県２）'!CD20/'生産者価格評価表（107部門）（山形県２）'!CD$120</f>
        <v>0</v>
      </c>
      <c r="CU21" s="234">
        <f>'生産者価格評価表（107部門）（山形県２）'!CE20/'生産者価格評価表（107部門）（山形県２）'!CE$120</f>
        <v>1.6409997475385005E-3</v>
      </c>
      <c r="CV21" s="234">
        <f>'生産者価格評価表（107部門）（山形県２）'!CF20/'生産者価格評価表（107部門）（山形県２）'!CF$120</f>
        <v>6.9438262262975165E-3</v>
      </c>
      <c r="CW21" s="234">
        <f>'生産者価格評価表（107部門）（山形県２）'!CG20/'生産者価格評価表（107部門）（山形県２）'!CG$120</f>
        <v>3.9164490861618801E-4</v>
      </c>
      <c r="CX21" s="234">
        <f>'生産者価格評価表（107部門）（山形県２）'!CH20/'生産者価格評価表（107部門）（山形県２）'!CH$120</f>
        <v>2.6356480179926905E-4</v>
      </c>
      <c r="CY21" s="234">
        <f>'生産者価格評価表（107部門）（山形県２）'!CI20/'生産者価格評価表（107部門）（山形県２）'!CI$120</f>
        <v>3.1830660884096606E-4</v>
      </c>
      <c r="CZ21" s="234">
        <f>'生産者価格評価表（107部門）（山形県２）'!CJ20/'生産者価格評価表（107部門）（山形県２）'!CJ$120</f>
        <v>1.0128047457136657E-3</v>
      </c>
      <c r="DA21" s="234">
        <f>'生産者価格評価表（107部門）（山形県２）'!CK20/'生産者価格評価表（107部門）（山形県２）'!CK$120</f>
        <v>3.3046926635822867E-4</v>
      </c>
      <c r="DB21" s="234">
        <f>'生産者価格評価表（107部門）（山形県２）'!CL20/'生産者価格評価表（107部門）（山形県２）'!CL$120</f>
        <v>2.8704013777926615E-4</v>
      </c>
      <c r="DC21" s="234">
        <f>'生産者価格評価表（107部門）（山形県２）'!CM20/'生産者価格評価表（107部門）（山形県２）'!CM$120</f>
        <v>1.5769411776301039E-4</v>
      </c>
      <c r="DD21" s="234">
        <f>'生産者価格評価表（107部門）（山形県２）'!CN20/'生産者価格評価表（107部門）（山形県２）'!CN$120</f>
        <v>6.292696592892701E-4</v>
      </c>
      <c r="DE21" s="234">
        <f>'生産者価格評価表（107部門）（山形県２）'!CO20/'生産者価格評価表（107部門）（山形県２）'!CO$120</f>
        <v>3.0395499082175124E-3</v>
      </c>
      <c r="DF21" s="234">
        <f>'生産者価格評価表（107部門）（山形県２）'!CP20/'生産者価格評価表（107部門）（山形県２）'!CP$120</f>
        <v>8.7802701024526544E-4</v>
      </c>
      <c r="DG21" s="234">
        <f>'生産者価格評価表（107部門）（山形県２）'!CQ20/'生産者価格評価表（107部門）（山形県２）'!CQ$120</f>
        <v>2.5972799395542123E-3</v>
      </c>
      <c r="DH21" s="234">
        <f>'生産者価格評価表（107部門）（山形県２）'!CR20/'生産者価格評価表（107部門）（山形県２）'!CR$120</f>
        <v>5.966052588942789E-3</v>
      </c>
      <c r="DI21" s="234">
        <f>'生産者価格評価表（107部門）（山形県２）'!CS20/'生産者価格評価表（107部門）（山形県２）'!CS$120</f>
        <v>4.2027565138311306E-3</v>
      </c>
      <c r="DJ21" s="234">
        <f>'生産者価格評価表（107部門）（山形県２）'!CT20/'生産者価格評価表（107部門）（山形県２）'!CT$120</f>
        <v>2.0438249681699388E-3</v>
      </c>
      <c r="DK21" s="234">
        <f>'生産者価格評価表（107部門）（山形県２）'!CU20/'生産者価格評価表（107部門）（山形県２）'!CU$120</f>
        <v>0</v>
      </c>
      <c r="DL21" s="234">
        <f>'生産者価格評価表（107部門）（山形県２）'!CV20/'生産者価格評価表（107部門）（山形県２）'!CV$120</f>
        <v>6.1005368472425575E-4</v>
      </c>
      <c r="DM21" s="234">
        <f>'生産者価格評価表（107部門）（山形県２）'!CW20/'生産者価格評価表（107部門）（山形県２）'!CW$120</f>
        <v>0</v>
      </c>
      <c r="DN21" s="234">
        <f>'生産者価格評価表（107部門）（山形県２）'!CX20/'生産者価格評価表（107部門）（山形県２）'!CX$120</f>
        <v>1.4156982469962576E-3</v>
      </c>
      <c r="DO21" s="234">
        <f>'生産者価格評価表（107部門）（山形県２）'!CY20/'生産者価格評価表（107部門）（山形県２）'!CY$120</f>
        <v>6.2026577448640117E-4</v>
      </c>
      <c r="DP21" s="234">
        <f>'生産者価格評価表（107部門）（山形県２）'!CZ20/'生産者価格評価表（107部門）（山形県２）'!CZ$120</f>
        <v>2.8978564042042286E-3</v>
      </c>
      <c r="DQ21" s="234">
        <f>'生産者価格評価表（107部門）（山形県２）'!DA20/'生産者価格評価表（107部門）（山形県２）'!DA$120</f>
        <v>4.1886571165284411E-4</v>
      </c>
      <c r="DR21" s="234">
        <f>'生産者価格評価表（107部門）（山形県２）'!DB20/'生産者価格評価表（107部門）（山形県２）'!DB$120</f>
        <v>5.3503184713375794E-4</v>
      </c>
      <c r="DS21" s="234">
        <f>'生産者価格評価表（107部門）（山形県２）'!DC20/'生産者価格評価表（107部門）（山形県２）'!DC$120</f>
        <v>9.9906609039376241E-4</v>
      </c>
      <c r="DT21" s="234">
        <f>'生産者価格評価表（107部門）（山形県２）'!DD20/'生産者価格評価表（107部門）（山形県２）'!DD$120</f>
        <v>0.31002982848620431</v>
      </c>
      <c r="DU21" s="234">
        <f>'生産者価格評価表（107部門）（山形県２）'!DE20/'生産者価格評価表（107部門）（山形県２）'!DE$120</f>
        <v>3.4880679010551406E-4</v>
      </c>
      <c r="DV21" s="82">
        <v>3.2499117705728005E-2</v>
      </c>
      <c r="DW21" s="80">
        <v>2.5513245427883353E-3</v>
      </c>
      <c r="DX21" s="80">
        <v>5.0956620572078046E-2</v>
      </c>
      <c r="DY21" s="80">
        <v>5.1480869454684124E-3</v>
      </c>
      <c r="DZ21" s="80">
        <v>3.1133250311332503E-4</v>
      </c>
      <c r="EA21" s="80">
        <v>0</v>
      </c>
      <c r="EB21" s="80">
        <v>0</v>
      </c>
      <c r="EC21" s="80">
        <v>1.5518469164005047E-2</v>
      </c>
      <c r="ED21" s="80">
        <v>3.6183771964909475E-2</v>
      </c>
      <c r="EE21" s="80">
        <v>6.4724919093851136E-3</v>
      </c>
      <c r="EF21" s="80">
        <v>0</v>
      </c>
      <c r="EG21" s="80">
        <v>9.9642946109773319E-4</v>
      </c>
      <c r="EH21" s="80">
        <v>3.5371455902472666E-3</v>
      </c>
      <c r="EI21" s="80">
        <v>1.2807220833079222E-3</v>
      </c>
      <c r="EJ21" s="80">
        <v>1.074743527112848E-2</v>
      </c>
      <c r="EK21" s="80">
        <v>0</v>
      </c>
      <c r="EL21" s="80">
        <v>3.0317377391758635E-2</v>
      </c>
      <c r="EM21" s="80">
        <v>9.9104640831112014E-4</v>
      </c>
      <c r="EN21" s="80">
        <v>0</v>
      </c>
      <c r="EO21" s="80">
        <v>7.6057195010648007E-4</v>
      </c>
      <c r="EP21" s="80">
        <v>0</v>
      </c>
      <c r="EQ21" s="80">
        <v>7.774034724021767E-4</v>
      </c>
      <c r="ER21" s="80">
        <v>0</v>
      </c>
      <c r="ES21" s="80">
        <v>0</v>
      </c>
      <c r="ET21" s="80">
        <v>2.4704390874077501E-2</v>
      </c>
      <c r="EU21" s="80">
        <v>1.9340733266061217E-2</v>
      </c>
      <c r="EV21" s="80">
        <v>0</v>
      </c>
      <c r="EW21" s="80">
        <v>0</v>
      </c>
      <c r="EX21" s="80">
        <v>2.2695464689639522E-3</v>
      </c>
      <c r="EY21" s="80">
        <v>1.5974440894568689E-3</v>
      </c>
      <c r="EZ21" s="80">
        <v>7.7597730755436731E-3</v>
      </c>
      <c r="FA21" s="80">
        <v>1.5785839819231734E-2</v>
      </c>
      <c r="FB21" s="80">
        <v>1.3930163447251114E-4</v>
      </c>
      <c r="FC21" s="80">
        <v>2.5723472668810289E-2</v>
      </c>
      <c r="FD21" s="80">
        <v>4.093642062172189E-3</v>
      </c>
      <c r="FE21" s="80">
        <v>0</v>
      </c>
      <c r="FF21" s="80">
        <v>0</v>
      </c>
      <c r="FG21" s="80">
        <v>0</v>
      </c>
      <c r="FH21" s="80">
        <v>0</v>
      </c>
      <c r="FI21" s="80">
        <v>0</v>
      </c>
      <c r="FJ21" s="80">
        <v>1.6714643885226113E-4</v>
      </c>
      <c r="FK21" s="80">
        <v>7.677936170757301E-5</v>
      </c>
      <c r="FL21" s="80">
        <v>1.9886572880606908E-3</v>
      </c>
      <c r="FM21" s="80">
        <v>6.8276163425824775E-4</v>
      </c>
      <c r="FN21" s="80">
        <v>4.7948982282851045E-4</v>
      </c>
      <c r="FO21" s="80">
        <v>4.3912005457025921E-3</v>
      </c>
      <c r="FP21" s="80">
        <v>7.7897715530260881E-4</v>
      </c>
      <c r="FQ21" s="80">
        <v>7.6783493383897079E-3</v>
      </c>
      <c r="FR21" s="80">
        <v>1.4290012033694344E-3</v>
      </c>
      <c r="FS21" s="80">
        <v>6.5266742338251985E-3</v>
      </c>
      <c r="FT21" s="80">
        <v>9.372071227741331E-4</v>
      </c>
      <c r="FU21" s="80">
        <v>8.6334728309223324E-3</v>
      </c>
      <c r="FV21" s="80">
        <v>1.7306028266512836E-3</v>
      </c>
      <c r="FW21" s="80">
        <v>1.3634794615119089E-3</v>
      </c>
      <c r="FX21" s="80">
        <v>0</v>
      </c>
      <c r="FY21" s="80">
        <v>0</v>
      </c>
      <c r="FZ21" s="80">
        <v>3.6091394515958876E-4</v>
      </c>
      <c r="GA21" s="80">
        <v>0</v>
      </c>
      <c r="GB21" s="80">
        <v>9.7551458394303E-5</v>
      </c>
      <c r="GC21" s="80">
        <v>9.0974019131473266E-3</v>
      </c>
      <c r="GD21" s="80">
        <v>1.1814744801512287E-3</v>
      </c>
      <c r="GE21" s="80">
        <v>1.8090952262499717E-5</v>
      </c>
      <c r="GF21" s="80">
        <v>2.2600120112526473E-3</v>
      </c>
      <c r="GG21" s="80">
        <v>0</v>
      </c>
      <c r="GH21" s="80">
        <v>0</v>
      </c>
      <c r="GI21" s="80">
        <v>0</v>
      </c>
      <c r="GJ21" s="80">
        <v>0</v>
      </c>
      <c r="GK21" s="80">
        <v>4.3623355944772835E-5</v>
      </c>
      <c r="GL21" s="80">
        <v>6.1886659004508889E-4</v>
      </c>
      <c r="GM21" s="80">
        <v>6.5848647435673415E-3</v>
      </c>
      <c r="GN21" s="80">
        <v>1.4131622352430006E-3</v>
      </c>
      <c r="GO21" s="80">
        <v>6.2960397909714788E-5</v>
      </c>
      <c r="GP21" s="80">
        <v>0</v>
      </c>
      <c r="GQ21" s="80">
        <v>0</v>
      </c>
      <c r="GR21" s="80">
        <v>2.8979907264296752E-4</v>
      </c>
      <c r="GS21" s="80">
        <v>3.8012031109528952E-4</v>
      </c>
      <c r="GT21" s="80">
        <v>0</v>
      </c>
      <c r="GU21" s="80">
        <v>4.6232085067036521E-4</v>
      </c>
      <c r="GV21" s="80">
        <v>3.8699690402476783E-4</v>
      </c>
      <c r="GW21" s="80">
        <v>0</v>
      </c>
      <c r="GX21" s="80">
        <v>1.6409997475385005E-3</v>
      </c>
      <c r="GY21" s="80">
        <v>6.9438262262975165E-3</v>
      </c>
      <c r="GZ21" s="80">
        <v>3.9164490861618801E-4</v>
      </c>
      <c r="HA21" s="80">
        <v>2.6356480179926905E-4</v>
      </c>
      <c r="HB21" s="80">
        <v>3.1830660884096606E-4</v>
      </c>
      <c r="HC21" s="80">
        <v>1.0128047457136657E-3</v>
      </c>
      <c r="HD21" s="80">
        <v>3.3046926635822867E-4</v>
      </c>
      <c r="HE21" s="80">
        <v>2.8704013777926615E-4</v>
      </c>
      <c r="HF21" s="80">
        <v>1.5769411776301039E-4</v>
      </c>
      <c r="HG21" s="80">
        <v>6.292696592892701E-4</v>
      </c>
      <c r="HH21" s="80">
        <v>3.0395499082175124E-3</v>
      </c>
      <c r="HI21" s="80">
        <v>8.7802701024526544E-4</v>
      </c>
      <c r="HJ21" s="80">
        <v>2.5972799395542123E-3</v>
      </c>
      <c r="HK21" s="80">
        <v>5.966052588942789E-3</v>
      </c>
      <c r="HL21" s="80">
        <v>4.2027565138311306E-3</v>
      </c>
      <c r="HM21" s="80">
        <v>2.0438249681699388E-3</v>
      </c>
      <c r="HN21" s="80">
        <v>0</v>
      </c>
      <c r="HO21" s="80">
        <v>6.1005368472425575E-4</v>
      </c>
      <c r="HP21" s="80">
        <v>0</v>
      </c>
      <c r="HQ21" s="80">
        <v>1.4156982469962576E-3</v>
      </c>
      <c r="HR21" s="80">
        <v>6.2026577448640117E-4</v>
      </c>
      <c r="HS21" s="80">
        <v>2.8978564042042286E-3</v>
      </c>
      <c r="HT21" s="80">
        <v>4.1886571165284411E-4</v>
      </c>
      <c r="HU21" s="80">
        <v>5.3503184713375794E-4</v>
      </c>
      <c r="HV21" s="80">
        <v>9.9906609039376241E-4</v>
      </c>
      <c r="HW21" s="80">
        <v>0.31002982848620431</v>
      </c>
      <c r="HX21" s="81">
        <v>3.4880679010551406E-4</v>
      </c>
      <c r="HY21" s="805">
        <v>1.0190168379498665E-2</v>
      </c>
      <c r="HZ21" s="805">
        <v>2.0680102327824907E-3</v>
      </c>
      <c r="IA21" s="805">
        <v>1.4638557103537782E-2</v>
      </c>
      <c r="IB21" s="805">
        <v>1.8731291801126532E-3</v>
      </c>
      <c r="IC21" s="805">
        <v>3.8274869484435027E-4</v>
      </c>
      <c r="ID21" s="805">
        <v>1.1421732012513714E-4</v>
      </c>
      <c r="IE21" s="805">
        <v>2.9553918027441577E-4</v>
      </c>
      <c r="IF21" s="805">
        <v>5.6138446286445633E-3</v>
      </c>
      <c r="IG21" s="805">
        <v>1.0593834713801814E-2</v>
      </c>
      <c r="IH21" s="805">
        <v>2.4433292982278107E-3</v>
      </c>
      <c r="II21" s="805">
        <v>0</v>
      </c>
      <c r="IJ21" s="805">
        <v>6.6348086826035157E-4</v>
      </c>
      <c r="IK21" s="805">
        <v>1.272067548349892E-3</v>
      </c>
      <c r="IL21" s="805">
        <v>7.6611935932482857E-4</v>
      </c>
      <c r="IM21" s="805">
        <v>3.2746765471325869E-3</v>
      </c>
      <c r="IN21" s="805">
        <v>2.5978244977326953E-4</v>
      </c>
      <c r="IO21" s="805">
        <v>1.0086539716146083</v>
      </c>
      <c r="IP21" s="805">
        <v>4.7671514825876611E-4</v>
      </c>
      <c r="IQ21" s="805">
        <v>0</v>
      </c>
      <c r="IR21" s="805">
        <v>4.0684019537827595E-4</v>
      </c>
      <c r="IS21" s="805">
        <v>0</v>
      </c>
      <c r="IT21" s="805">
        <v>2.6251500505644008E-4</v>
      </c>
      <c r="IU21" s="805">
        <v>0</v>
      </c>
      <c r="IV21" s="805">
        <v>0</v>
      </c>
      <c r="IW21" s="805">
        <v>7.2125022444109628E-3</v>
      </c>
      <c r="IX21" s="805">
        <v>5.6005303807296512E-3</v>
      </c>
      <c r="IY21" s="805">
        <v>1.8335372656533751E-5</v>
      </c>
      <c r="IZ21" s="805">
        <v>1.4268225536164054E-4</v>
      </c>
      <c r="JA21" s="805">
        <v>7.4437525968698993E-4</v>
      </c>
      <c r="JB21" s="805">
        <v>6.0928971756353696E-4</v>
      </c>
      <c r="JC21" s="805">
        <v>2.6801764568117493E-3</v>
      </c>
      <c r="JD21" s="805">
        <v>4.6832037040018763E-3</v>
      </c>
      <c r="JE21" s="805">
        <v>2.3239744867247576E-4</v>
      </c>
      <c r="JF21" s="805">
        <v>7.2741705627687248E-3</v>
      </c>
      <c r="JG21" s="805">
        <v>1.3745158088141691E-3</v>
      </c>
      <c r="JH21" s="805">
        <v>6.9004087193978375E-5</v>
      </c>
      <c r="JI21" s="805">
        <v>2.1310783294812575E-5</v>
      </c>
      <c r="JJ21" s="805">
        <v>1.1326374957966089E-4</v>
      </c>
      <c r="JK21" s="805">
        <v>1.4987322795429337E-4</v>
      </c>
      <c r="JL21" s="805">
        <v>8.8515514718436291E-5</v>
      </c>
      <c r="JM21" s="805">
        <v>1.7143247379847895E-4</v>
      </c>
      <c r="JN21" s="805">
        <v>1.5383765009504638E-4</v>
      </c>
      <c r="JO21" s="805">
        <v>6.7883097717890805E-4</v>
      </c>
      <c r="JP21" s="805">
        <v>3.4447292845195683E-4</v>
      </c>
      <c r="JQ21" s="805">
        <v>3.107342008039464E-4</v>
      </c>
      <c r="JR21" s="805">
        <v>1.4159407104641481E-3</v>
      </c>
      <c r="JS21" s="805">
        <v>3.8529600647776925E-4</v>
      </c>
      <c r="JT21" s="805">
        <v>2.3252263375364395E-3</v>
      </c>
      <c r="JU21" s="805">
        <v>6.1016860644243253E-4</v>
      </c>
      <c r="JV21" s="805">
        <v>1.9724546404993231E-3</v>
      </c>
      <c r="JW21" s="805">
        <v>3.8323720779281445E-4</v>
      </c>
      <c r="JX21" s="805">
        <v>2.5995877807692028E-3</v>
      </c>
      <c r="JY21" s="805">
        <v>6.2565296314818727E-4</v>
      </c>
      <c r="JZ21" s="805">
        <v>5.2946312677208142E-4</v>
      </c>
      <c r="KA21" s="805">
        <v>0</v>
      </c>
      <c r="KB21" s="805">
        <v>4.1217762386188267E-5</v>
      </c>
      <c r="KC21" s="805">
        <v>2.2633882389748862E-4</v>
      </c>
      <c r="KD21" s="805">
        <v>1.1882590804825791E-4</v>
      </c>
      <c r="KE21" s="805">
        <v>2.2845122848211085E-4</v>
      </c>
      <c r="KF21" s="805">
        <v>2.9958278827230864E-3</v>
      </c>
      <c r="KG21" s="805">
        <v>4.7948166895147605E-4</v>
      </c>
      <c r="KH21" s="805">
        <v>2.1808788195368172E-4</v>
      </c>
      <c r="KI21" s="805">
        <v>7.8739253525118261E-4</v>
      </c>
      <c r="KJ21" s="805">
        <v>3.6308274386836169E-4</v>
      </c>
      <c r="KK21" s="805">
        <v>1.5252073962535232E-4</v>
      </c>
      <c r="KL21" s="805">
        <v>9.5214862713063897E-5</v>
      </c>
      <c r="KM21" s="805">
        <v>1.0279500089872862E-4</v>
      </c>
      <c r="KN21" s="805">
        <v>2.1647109748944551E-4</v>
      </c>
      <c r="KO21" s="805">
        <v>5.4970832134548721E-4</v>
      </c>
      <c r="KP21" s="805">
        <v>2.1058520613551988E-3</v>
      </c>
      <c r="KQ21" s="805">
        <v>7.8765170924518623E-4</v>
      </c>
      <c r="KR21" s="805">
        <v>2.1054514718475247E-4</v>
      </c>
      <c r="KS21" s="805">
        <v>1.0728662673785079E-4</v>
      </c>
      <c r="KT21" s="805">
        <v>4.9457132535788379E-5</v>
      </c>
      <c r="KU21" s="805">
        <v>3.4891280124013229E-4</v>
      </c>
      <c r="KV21" s="805">
        <v>3.1442157544963879E-4</v>
      </c>
      <c r="KW21" s="805">
        <v>4.2183164432863494E-4</v>
      </c>
      <c r="KX21" s="805">
        <v>4.6414106041090637E-4</v>
      </c>
      <c r="KY21" s="805">
        <v>5.7660595109014934E-4</v>
      </c>
      <c r="KZ21" s="805">
        <v>5.9305435045480133E-4</v>
      </c>
      <c r="LA21" s="805">
        <v>7.5891179436544259E-4</v>
      </c>
      <c r="LB21" s="805">
        <v>2.310467727938084E-3</v>
      </c>
      <c r="LC21" s="805">
        <v>4.3461130626424357E-4</v>
      </c>
      <c r="LD21" s="805">
        <v>4.2109616988566346E-4</v>
      </c>
      <c r="LE21" s="805">
        <v>4.8654506153198964E-4</v>
      </c>
      <c r="LF21" s="805">
        <v>4.6223353492856606E-4</v>
      </c>
      <c r="LG21" s="805">
        <v>5.8503439457498121E-4</v>
      </c>
      <c r="LH21" s="805">
        <v>4.2949615076416393E-4</v>
      </c>
      <c r="LI21" s="805">
        <v>3.8804493165219987E-4</v>
      </c>
      <c r="LJ21" s="805">
        <v>4.0167703292979677E-4</v>
      </c>
      <c r="LK21" s="805">
        <v>1.4526670148342464E-3</v>
      </c>
      <c r="LL21" s="805">
        <v>1.0150274325022059E-3</v>
      </c>
      <c r="LM21" s="805">
        <v>1.1287977642433229E-3</v>
      </c>
      <c r="LN21" s="805">
        <v>2.1640396745114601E-3</v>
      </c>
      <c r="LO21" s="805">
        <v>1.7759335553141724E-3</v>
      </c>
      <c r="LP21" s="805">
        <v>1.1672799970863985E-3</v>
      </c>
      <c r="LQ21" s="805">
        <v>1.8771953696840714E-4</v>
      </c>
      <c r="LR21" s="805">
        <v>5.4115866951225913E-4</v>
      </c>
      <c r="LS21" s="805">
        <v>2.4133531472512483E-4</v>
      </c>
      <c r="LT21" s="805">
        <v>6.2550112007621816E-4</v>
      </c>
      <c r="LU21" s="805">
        <v>7.3583530598423795E-4</v>
      </c>
      <c r="LV21" s="805">
        <v>1.5853870049450068E-3</v>
      </c>
      <c r="LW21" s="805">
        <v>5.3065809635445896E-4</v>
      </c>
      <c r="LX21" s="805">
        <v>4.5010450746959624E-4</v>
      </c>
      <c r="LY21" s="805">
        <v>6.9151008103421742E-4</v>
      </c>
      <c r="LZ21" s="805">
        <v>8.6772798148643485E-2</v>
      </c>
      <c r="MA21" s="805">
        <v>3.2465360057244881E-4</v>
      </c>
      <c r="MB21" s="812">
        <v>2034</v>
      </c>
      <c r="MC21" s="835">
        <f>'生産者価格評価表（107部門）（山形県２）'!DU20*100</f>
        <v>6125200</v>
      </c>
      <c r="MD21" s="78">
        <f t="shared" si="4"/>
        <v>3.3207078952524001E-4</v>
      </c>
      <c r="ME21" s="809">
        <v>2034</v>
      </c>
      <c r="MF21" s="135">
        <v>61252</v>
      </c>
      <c r="MG21" s="78">
        <f t="shared" si="5"/>
        <v>3.3207078952523996E-4</v>
      </c>
      <c r="MH21" s="81"/>
      <c r="MI21" s="226">
        <v>0.41199238578680203</v>
      </c>
      <c r="MJ21" s="169">
        <v>0.41942661116437496</v>
      </c>
      <c r="MK21" s="169">
        <v>0</v>
      </c>
      <c r="ML21" s="169">
        <v>0</v>
      </c>
      <c r="MM21" s="169">
        <v>0</v>
      </c>
      <c r="MN21" s="169">
        <v>0</v>
      </c>
      <c r="MO21" s="169">
        <v>0.22791268406096615</v>
      </c>
      <c r="MP21" s="228">
        <v>0.18518265298709957</v>
      </c>
      <c r="MQ21" s="228">
        <v>0.19121492412733784</v>
      </c>
      <c r="MS21" s="174">
        <v>7.0847281149139435E-2</v>
      </c>
      <c r="MT21" s="170">
        <v>6.2408153798085026E-4</v>
      </c>
      <c r="MU21" s="170">
        <v>5.422069190110889E-2</v>
      </c>
      <c r="MV21" s="170">
        <v>1.8175612479110039E-3</v>
      </c>
      <c r="MW21" s="170">
        <v>1.8149185573592935E-3</v>
      </c>
      <c r="MX21" s="170">
        <v>0</v>
      </c>
      <c r="MY21" s="170">
        <v>4.088852135161831E-3</v>
      </c>
      <c r="MZ21" s="171">
        <v>8.2811757696175554E-3</v>
      </c>
    </row>
    <row r="22" spans="1:364">
      <c r="A22" s="41" t="s">
        <v>232</v>
      </c>
      <c r="B22" s="12" t="s">
        <v>180</v>
      </c>
      <c r="C22" s="590">
        <f>IFERROR(1-('生産者価格評価表（107部門）（山形県２）'!DS21/'生産者価格評価表（107部門）（山形県２）'!DO21*-1),0)</f>
        <v>0.38219110995880501</v>
      </c>
      <c r="D22" s="590">
        <v>0.44022964937461556</v>
      </c>
      <c r="E22" s="79">
        <v>0.55977035062538449</v>
      </c>
      <c r="F22" s="79">
        <v>0.27014558129997951</v>
      </c>
      <c r="G22" s="240">
        <f>'生産者価格評価表（107部門）（山形県２）'!DH21/'生産者価格評価表（107部門）（山形県２）'!DH$111</f>
        <v>1.3388695873231082E-4</v>
      </c>
      <c r="H22" s="311">
        <f>'生産者価格評価表（107部門）（山形県２）'!DH21</f>
        <v>316</v>
      </c>
      <c r="I22" s="311">
        <f t="shared" si="1"/>
        <v>316</v>
      </c>
      <c r="J22" s="313">
        <f t="shared" si="2"/>
        <v>1.7119289484476434E-4</v>
      </c>
      <c r="K22" s="590">
        <f>1-('生産者価格評価表（107部門） (山形県)'!DS21/'生産者価格評価表（107部門） (山形県)'!DO21*-1)</f>
        <v>0.38219110995880501</v>
      </c>
      <c r="L22" s="590">
        <v>0.44022964937461556</v>
      </c>
      <c r="M22" s="79">
        <v>0.55977035062538449</v>
      </c>
      <c r="N22" s="79">
        <v>0.27014558129997951</v>
      </c>
      <c r="O22" s="240">
        <f>'生産者価格評価表（107部門） (山形県)'!DH21/'生産者価格評価表（107部門） (山形県)'!DH$111</f>
        <v>1.3388695873231082E-4</v>
      </c>
      <c r="P22" s="816">
        <f>'生産者価格評価表（107部門） (山形県)'!DH21</f>
        <v>316</v>
      </c>
      <c r="Q22" s="311">
        <f t="shared" si="7"/>
        <v>316</v>
      </c>
      <c r="R22" s="313">
        <f t="shared" si="0"/>
        <v>1.7119289484476434E-4</v>
      </c>
      <c r="S22" s="823">
        <f>'生産者価格評価表（107部門）（山形県２）'!C21/'生産者価格評価表（107部門）（山形県２）'!C$120</f>
        <v>5.114749402853007E-5</v>
      </c>
      <c r="T22" s="234">
        <f>'生産者価格評価表（107部門）（山形県２）'!D21/'生産者価格評価表（107部門）（山形県２）'!D$120</f>
        <v>0</v>
      </c>
      <c r="U22" s="234">
        <f>'生産者価格評価表（107部門）（山形県２）'!E21/'生産者価格評価表（107部門）（山形県２）'!E$120</f>
        <v>3.7885963250615644E-4</v>
      </c>
      <c r="V22" s="234">
        <f>'生産者価格評価表（107部門）（山形県２）'!F21/'生産者価格評価表（107部門）（山形県２）'!F$120</f>
        <v>0</v>
      </c>
      <c r="W22" s="234">
        <f>'生産者価格評価表（107部門）（山形県２）'!G21/'生産者価格評価表（107部門）（山形県２）'!G$120</f>
        <v>3.1133250311332503E-4</v>
      </c>
      <c r="X22" s="234">
        <f>'生産者価格評価表（107部門）（山形県２）'!H21/'生産者価格評価表（107部門）（山形県２）'!H$120</f>
        <v>1.4705882352941176E-3</v>
      </c>
      <c r="Y22" s="234">
        <f>'生産者価格評価表（107部門）（山形県２）'!I21/'生産者価格評価表（107部門）（山形県２）'!I$120</f>
        <v>3.3021463951568521E-4</v>
      </c>
      <c r="Z22" s="234">
        <f>'生産者価格評価表（107部門）（山形県２）'!J21/'生産者価格評価表（107部門）（山形県２）'!J$120</f>
        <v>1.3308092025015688E-2</v>
      </c>
      <c r="AA22" s="234">
        <f>'生産者価格評価表（107部門）（山形県２）'!K21/'生産者価格評価表（107部門）（山形県２）'!K$120</f>
        <v>2.2931498813428259E-3</v>
      </c>
      <c r="AB22" s="234">
        <f>'生産者価格評価表（107部門）（山形県２）'!L21/'生産者価格評価表（107部門）（山形県２）'!L$120</f>
        <v>0</v>
      </c>
      <c r="AC22" s="234" t="e">
        <f>'生産者価格評価表（107部門）（山形県２）'!M21/'生産者価格評価表（107部門）（山形県２）'!M$120</f>
        <v>#DIV/0!</v>
      </c>
      <c r="AD22" s="234">
        <f>'生産者価格評価表（107部門）（山形県２）'!N21/'生産者価格評価表（107部門）（山形県２）'!N$120</f>
        <v>1.6607157684962219E-4</v>
      </c>
      <c r="AE22" s="234">
        <f>'生産者価格評価表（107部門）（山形県２）'!O21/'生産者価格評価表（107部門）（山形県２）'!O$120</f>
        <v>4.2823932460540805E-3</v>
      </c>
      <c r="AF22" s="234">
        <f>'生産者価格評価表（107部門）（山形県２）'!P21/'生産者価格評価表（107部門）（山形県２）'!P$120</f>
        <v>9.1480148807708724E-4</v>
      </c>
      <c r="AG22" s="234">
        <f>'生産者価格評価表（107部門）（山形県２）'!Q21/'生産者価格評価表（107部門）（山形県２）'!Q$120</f>
        <v>4.2190345072611801E-3</v>
      </c>
      <c r="AH22" s="234">
        <f>'生産者価格評価表（107部門）（山形県２）'!R21/'生産者価格評価表（107部門）（山形県２）'!R$120</f>
        <v>4.075533215595707E-4</v>
      </c>
      <c r="AI22" s="234">
        <f>'生産者価格評価表（107部門）（山形県２）'!S21/'生産者価格評価表（107部門）（山形県２）'!S$120</f>
        <v>1.5983151570560961E-2</v>
      </c>
      <c r="AJ22" s="234">
        <f>'生産者価格評価表（107部門）（山形県２）'!T21/'生産者価格評価表（107部門）（山形県２）'!T$120</f>
        <v>4.7125965415897753E-2</v>
      </c>
      <c r="AK22" s="234" t="e">
        <f>'生産者価格評価表（107部門）（山形県２）'!U21/'生産者価格評価表（107部門）（山形県２）'!U$120</f>
        <v>#DIV/0!</v>
      </c>
      <c r="AL22" s="234">
        <f>'生産者価格評価表（107部門）（山形県２）'!V21/'生産者価格評価表（107部門）（山形県２）'!V$120</f>
        <v>7.6057195010648004E-5</v>
      </c>
      <c r="AM22" s="234" t="e">
        <f>'生産者価格評価表（107部門）（山形県２）'!W21/'生産者価格評価表（107部門）（山形県２）'!W$120</f>
        <v>#DIV/0!</v>
      </c>
      <c r="AN22" s="234">
        <f>'生産者価格評価表（107部門）（山形県２）'!X21/'生産者価格評価表（107部門）（山形県２）'!X$120</f>
        <v>2.5913449080072558E-4</v>
      </c>
      <c r="AO22" s="234" t="e">
        <f>'生産者価格評価表（107部門）（山形県２）'!Y21/'生産者価格評価表（107部門）（山形県２）'!Y$120</f>
        <v>#DIV/0!</v>
      </c>
      <c r="AP22" s="234" t="e">
        <f>'生産者価格評価表（107部門）（山形県２）'!Z21/'生産者価格評価表（107部門）（山形県２）'!Z$120</f>
        <v>#DIV/0!</v>
      </c>
      <c r="AQ22" s="234">
        <f>'生産者価格評価表（107部門）（山形県２）'!AA21/'生産者価格評価表（107部門）（山形県２）'!AA$120</f>
        <v>2.6897658746800482E-3</v>
      </c>
      <c r="AR22" s="234">
        <f>'生産者価格評価表（107部門）（山形県２）'!AB21/'生産者価格評価表（107部門）（山形県２）'!AB$120</f>
        <v>6.559031281533804E-3</v>
      </c>
      <c r="AS22" s="234">
        <f>'生産者価格評価表（107部門）（山形県２）'!AC21/'生産者価格評価表（107部門）（山形県２）'!AC$120</f>
        <v>0</v>
      </c>
      <c r="AT22" s="234">
        <f>'生産者価格評価表（107部門）（山形県２）'!AD21/'生産者価格評価表（107部門）（山形県２）'!AD$120</f>
        <v>1.9747235387045813E-4</v>
      </c>
      <c r="AU22" s="234">
        <f>'生産者価格評価表（107部門）（山形県２）'!AE21/'生産者価格評価表（107部門）（山形県２）'!AE$120</f>
        <v>3.7825774482732537E-4</v>
      </c>
      <c r="AV22" s="234">
        <f>'生産者価格評価表（107部門）（山形県２）'!AF21/'生産者価格評価表（107部門）（山形県２）'!AF$120</f>
        <v>1.5974440894568689E-3</v>
      </c>
      <c r="AW22" s="234">
        <f>'生産者価格評価表（107部門）（山形県２）'!AG21/'生産者価格評価表（107部門）（山形県２）'!AG$120</f>
        <v>7.1728994815949923E-4</v>
      </c>
      <c r="AX22" s="234">
        <f>'生産者価格評価表（107部門）（山形県２）'!AH21/'生産者価格評価表（107部門）（山形県２）'!AH$120</f>
        <v>7.6261611850364048E-3</v>
      </c>
      <c r="AY22" s="234">
        <f>'生産者価格評価表（107部門）（山形県２）'!AI21/'生産者価格評価表（107部門）（山形県２）'!AI$120</f>
        <v>9.2867756315007425E-5</v>
      </c>
      <c r="AZ22" s="234">
        <f>'生産者価格評価表（107部門）（山形県２）'!AJ21/'生産者価格評価表（107部門）（山形県２）'!AJ$120</f>
        <v>3.2154340836012861E-3</v>
      </c>
      <c r="BA22" s="234">
        <f>'生産者価格評価表（107部門）（山形県２）'!AK21/'生産者価格評価表（107部門）（山形県２）'!AK$120</f>
        <v>1.2792631444288091E-4</v>
      </c>
      <c r="BB22" s="234">
        <f>'生産者価格評価表（107部門）（山形県２）'!AL21/'生産者価格評価表（107部門）（山形県２）'!AL$120</f>
        <v>0</v>
      </c>
      <c r="BC22" s="234">
        <f>'生産者価格評価表（107部門）（山形県２）'!AM21/'生産者価格評価表（107部門）（山形県２）'!AM$120</f>
        <v>0</v>
      </c>
      <c r="BD22" s="234">
        <f>'生産者価格評価表（107部門）（山形県２）'!AN21/'生産者価格評価表（107部門）（山形県２）'!AN$120</f>
        <v>1.4525500322788896E-3</v>
      </c>
      <c r="BE22" s="234">
        <f>'生産者価格評価表（107部門）（山形県２）'!AO21/'生産者価格評価表（107部門）（山形県２）'!AO$120</f>
        <v>0</v>
      </c>
      <c r="BF22" s="234">
        <f>'生産者価格評価表（107部門）（山形県２）'!AP21/'生産者価格評価表（107部門）（山形県２）'!AP$120</f>
        <v>4.1445623342175064E-5</v>
      </c>
      <c r="BG22" s="234">
        <f>'生産者価格評価表（107部門）（山形県２）'!AQ21/'生産者価格評価表（107部門）（山形県２）'!AQ$120</f>
        <v>6.8715758194818461E-4</v>
      </c>
      <c r="BH22" s="234">
        <f>'生産者価格評価表（107部門）（山形県２）'!AR21/'生産者価格評価表（107部門）（山形県２）'!AR$120</f>
        <v>3.3271056739948303E-4</v>
      </c>
      <c r="BI22" s="234">
        <f>'生産者価格評価表（107部門）（山形県２）'!AS21/'生産者価格評価表（107部門）（山形県２）'!AS$120</f>
        <v>8.1019370995065183E-4</v>
      </c>
      <c r="BJ22" s="234">
        <f>'生産者価格評価表（107部門）（山形県２）'!AT21/'生産者価格評価表（107部門）（山形県２）'!AT$120</f>
        <v>1.2835918724055059E-3</v>
      </c>
      <c r="BK22" s="234">
        <f>'生産者価格評価表（107部門）（山形県２）'!AU21/'生産者価格評価表（107部門）（山形県２）'!AU$120</f>
        <v>1.2274939464409869E-3</v>
      </c>
      <c r="BL22" s="234">
        <f>'生産者価格評価表（107部門）（山形県２）'!AV21/'生産者価格評価表（107部門）（山形県２）'!AV$120</f>
        <v>3.0695770804911324E-3</v>
      </c>
      <c r="BM22" s="234">
        <f>'生産者価格評価表（107部門）（山形県２）'!AW21/'生産者価格評価表（107部門）（山形県２）'!AW$120</f>
        <v>5.0713002559496364E-3</v>
      </c>
      <c r="BN22" s="234">
        <f>'生産者価格評価表（107部門）（山形県２）'!AX21/'生産者価格評価表（107部門）（山形県２）'!AX$120</f>
        <v>5.4396803066446469E-3</v>
      </c>
      <c r="BO22" s="234">
        <f>'生産者価格評価表（107部門）（山形県２）'!AY21/'生産者価格評価表（107部門）（山形県２）'!AY$120</f>
        <v>1.7405879319236719E-3</v>
      </c>
      <c r="BP22" s="234">
        <f>'生産者価格評価表（107部門）（山形県２）'!AZ21/'生産者価格評価表（107部門）（山形県２）'!AZ$120</f>
        <v>1.3337116912599319E-2</v>
      </c>
      <c r="BQ22" s="234">
        <f>'生産者価格評価表（107部門）（山形県２）'!BA21/'生産者価格評価表（107部門）（山形県２）'!BA$120</f>
        <v>1.8744142455482662E-3</v>
      </c>
      <c r="BR22" s="234">
        <f>'生産者価格評価表（107部門）（山形県２）'!BB21/'生産者価格評価表（107部門）（山形県２）'!BB$120</f>
        <v>2.9656967739809535E-4</v>
      </c>
      <c r="BS22" s="234">
        <f>'生産者価格評価表（107部門）（山形県２）'!BC21/'生産者価格評価表（107部門）（山形県２）'!BC$120</f>
        <v>1.2498798192481493E-2</v>
      </c>
      <c r="BT22" s="234">
        <f>'生産者価格評価表（107部門）（山形県２）'!BD21/'生産者価格評価表（107部門）（山形県２）'!BD$120</f>
        <v>5.5574732481877805E-3</v>
      </c>
      <c r="BU22" s="234" t="e">
        <f>'生産者価格評価表（107部門）（山形県２）'!BE21/'生産者価格評価表（107部門）（山形県２）'!BE$120</f>
        <v>#DIV/0!</v>
      </c>
      <c r="BV22" s="234">
        <f>'生産者価格評価表（107部門）（山形県２）'!BF21/'生産者価格評価表（107部門）（山形県２）'!BF$120</f>
        <v>7.4019245003700959E-4</v>
      </c>
      <c r="BW22" s="234">
        <f>'生産者価格評価表（107部門）（山形県２）'!BG21/'生産者価格評価表（107部門）（山形県２）'!BG$120</f>
        <v>4.0718496376979243E-4</v>
      </c>
      <c r="BX22" s="234">
        <f>'生産者価格評価表（107部門）（山形県２）'!BH21/'生産者価格評価表（107部門）（山形県２）'!BH$120</f>
        <v>2.1074815595363539E-3</v>
      </c>
      <c r="BY22" s="234">
        <f>'生産者価格評価表（107部門）（山形県２）'!BI21/'生産者価格評価表（107部門）（山形県２）'!BI$120</f>
        <v>5.8530875036581797E-4</v>
      </c>
      <c r="BZ22" s="234">
        <f>'生産者価格評価表（107部門）（山形県２）'!BJ21/'生産者価格評価表（107部門）（山形県２）'!BJ$120</f>
        <v>5.9712676650001753E-3</v>
      </c>
      <c r="CA22" s="234">
        <f>'生産者価格評価表（107部門）（山形県２）'!BK21/'生産者価格評価表（107部門）（山形県２）'!BK$120</f>
        <v>2.5992438563327033E-3</v>
      </c>
      <c r="CB22" s="234">
        <f>'生産者価格評価表（107部門）（山形県２）'!BL21/'生産者価格評価表（107部門）（山形県２）'!BL$120</f>
        <v>5.5629678207186632E-4</v>
      </c>
      <c r="CC22" s="234">
        <f>'生産者価格評価表（107部門）（山形県２）'!BM21/'生産者価格評価表（107部門）（山形県２）'!BM$120</f>
        <v>9.1664822834023457E-4</v>
      </c>
      <c r="CD22" s="234">
        <f>'生産者価格評価表（107部門）（山形県２）'!BN21/'生産者価格評価表（107部門）（山形県２）'!BN$120</f>
        <v>4.6626292941743928E-4</v>
      </c>
      <c r="CE22" s="234">
        <f>'生産者価格評価表（107部門）（山形県２）'!BO21/'生産者価格評価表（107部門）（山形県２）'!BO$120</f>
        <v>3.475006682705159E-4</v>
      </c>
      <c r="CF22" s="234">
        <f>'生産者価格評価表（107部門）（山形県２）'!BP21/'生産者価格評価表（107部門）（山形県２）'!BP$120</f>
        <v>1.2982614585685256E-3</v>
      </c>
      <c r="CG22" s="234">
        <f>'生産者価格評価表（107部門）（山形県２）'!BQ21/'生産者価格評価表（107部門）（山形県２）'!BQ$120</f>
        <v>3.5660255024854118E-3</v>
      </c>
      <c r="CH22" s="234">
        <f>'生産者価格評価表（107部門）（山形県２）'!BR21/'生産者価格評価表（107部門）（山形県２）'!BR$120</f>
        <v>2.4865312888520514E-3</v>
      </c>
      <c r="CI22" s="234">
        <f>'生産者価格評価表（107部門）（山形県２）'!BS21/'生産者価格評価表（107部門）（山形県２）'!BS$120</f>
        <v>3.1385377066572365E-3</v>
      </c>
      <c r="CJ22" s="234">
        <f>'生産者価格評価表（107部門）（山形県２）'!BT21/'生産者価格評価表（107部門）（山形県２）'!BT$120</f>
        <v>6.5315236604490583E-3</v>
      </c>
      <c r="CK22" s="234">
        <f>'生産者価格評価表（107部門）（山形県２）'!BU21/'生産者価格評価表（107部門）（山形県２）'!BU$120</f>
        <v>1.5802106666329196E-2</v>
      </c>
      <c r="CL22" s="234">
        <f>'生産者価格評価表（107部門）（山形県２）'!BV21/'生産者価格評価表（107部門）（山形県２）'!BV$120</f>
        <v>2.5184159163885915E-4</v>
      </c>
      <c r="CM22" s="234">
        <f>'生産者価格評価表（107部門）（山形県２）'!BW21/'生産者価格評価表（107部門）（山形県２）'!BW$120</f>
        <v>1.9601693586325859E-5</v>
      </c>
      <c r="CN22" s="234">
        <f>'生産者価格評価表（107部門）（山形県２）'!BX21/'生産者価格評価表（107部門）（山形県２）'!BX$120</f>
        <v>0</v>
      </c>
      <c r="CO22" s="234">
        <f>'生産者価格評価表（107部門）（山形県２）'!BY21/'生産者価格評価表（107部門）（山形県２）'!BY$120</f>
        <v>1.4489953632148378E-3</v>
      </c>
      <c r="CP22" s="234">
        <f>'生産者価格評価表（107部門）（山形県２）'!BZ21/'生産者価格評価表（107部門）（山形県２）'!BZ$120</f>
        <v>1.3334379166993491E-3</v>
      </c>
      <c r="CQ22" s="234">
        <f>'生産者価格評価表（107部門）（山形県２）'!CA21/'生産者価格評価表（107部門）（山形県２）'!CA$120</f>
        <v>0</v>
      </c>
      <c r="CR22" s="234">
        <f>'生産者価格評価表（107部門）（山形県２）'!CB21/'生産者価格評価表（107部門）（山形県２）'!CB$120</f>
        <v>9.2464170134073042E-4</v>
      </c>
      <c r="CS22" s="234">
        <f>'生産者価格評価表（107部門）（山形県２）'!CC21/'生産者価格評価表（107部門）（山形県２）'!CC$120</f>
        <v>7.7399380804953565E-4</v>
      </c>
      <c r="CT22" s="234">
        <f>'生産者価格評価表（107部門）（山形県２）'!CD21/'生産者価格評価表（107部門）（山形県２）'!CD$120</f>
        <v>0</v>
      </c>
      <c r="CU22" s="234">
        <f>'生産者価格評価表（107部門）（山形県２）'!CE21/'生産者価格評価表（107部門）（山形県２）'!CE$120</f>
        <v>1.009845998485231E-3</v>
      </c>
      <c r="CV22" s="234">
        <f>'生産者価格評価表（107部門）（山形県２）'!CF21/'生産者価格評価表（107部門）（山形県２）'!CF$120</f>
        <v>8.0121071841894424E-3</v>
      </c>
      <c r="CW22" s="234">
        <f>'生産者価格評価表（107部門）（山形県２）'!CG21/'生産者価格評価表（107部門）（山形県２）'!CG$120</f>
        <v>6.1357702349869453E-3</v>
      </c>
      <c r="CX22" s="234">
        <f>'生産者価格評価表（107部門）（山形県２）'!CH21/'生産者価格評価表（107部門）（山形県２）'!CH$120</f>
        <v>7.2919595164464435E-3</v>
      </c>
      <c r="CY22" s="234">
        <f>'生産者価格評価表（107部門）（山形県２）'!CI21/'生産者価格評価表（107部門）（山形県２）'!CI$120</f>
        <v>2.3872995663072453E-3</v>
      </c>
      <c r="CZ22" s="234">
        <f>'生産者価格評価表（107部門）（山形県２）'!CJ21/'生産者価格評価表（107部門）（山形県２）'!CJ$120</f>
        <v>7.0896332199956594E-3</v>
      </c>
      <c r="DA22" s="234">
        <f>'生産者価格評価表（107部門）（山形県２）'!CK21/'生産者価格評価表（107部門）（山形県２）'!CK$120</f>
        <v>8.5922009253139465E-3</v>
      </c>
      <c r="DB22" s="234">
        <f>'生産者価格評価表（107部門）（山形県２）'!CL21/'生産者価格評価表（107部門）（山形県２）'!CL$120</f>
        <v>5.2863225374348177E-2</v>
      </c>
      <c r="DC22" s="234">
        <f>'生産者価格評価表（107部門）（山形県２）'!CM21/'生産者価格評価表（107部門）（山形県２）'!CM$120</f>
        <v>7.2095779464776306E-3</v>
      </c>
      <c r="DD22" s="234">
        <f>'生産者価格評価表（107部門）（山形県２）'!CN21/'生産者価格評価表（107部門）（山形県２）'!CN$120</f>
        <v>5.8660000431006616E-3</v>
      </c>
      <c r="DE22" s="234">
        <f>'生産者価格評価表（107部門）（山形県２）'!CO21/'生産者価格評価表（107部門）（山形県２）'!CO$120</f>
        <v>1.0858941044651585E-2</v>
      </c>
      <c r="DF22" s="234">
        <f>'生産者価格評価表（107部門）（山形県２）'!CP21/'生産者価格評価表（107部門）（山形県２）'!CP$120</f>
        <v>2.2654067059919279E-3</v>
      </c>
      <c r="DG22" s="234">
        <f>'生産者価格評価表（107部門）（山形県２）'!CQ21/'生産者価格評価表（107部門）（山形県２）'!CQ$120</f>
        <v>5.5723460521344918E-3</v>
      </c>
      <c r="DH22" s="234">
        <f>'生産者価格評価表（107部門）（山形県２）'!CR21/'生産者価格評価表（107部門）（山形県２）'!CR$120</f>
        <v>8.6059832073727451E-3</v>
      </c>
      <c r="DI22" s="234">
        <f>'生産者価格評価表（107部門）（山形県２）'!CS21/'生産者価格評価表（107部門）（山形県２）'!CS$120</f>
        <v>1.7305467998128183E-3</v>
      </c>
      <c r="DJ22" s="234">
        <f>'生産者価格評価表（107部門）（山形県２）'!CT21/'生産者価格評価表（107部門）（山形県２）'!CT$120</f>
        <v>3.9318501641761039E-2</v>
      </c>
      <c r="DK22" s="234">
        <f>'生産者価格評価表（107部門）（山形県２）'!CU21/'生産者価格評価表（107部門）（山形県２）'!CU$120</f>
        <v>1.174698795180723E-3</v>
      </c>
      <c r="DL22" s="234">
        <f>'生産者価格評価表（107部門）（山形県２）'!CV21/'生産者価格評価表（107部門）（山形県２）'!CV$120</f>
        <v>4.3069790141532456E-2</v>
      </c>
      <c r="DM22" s="234">
        <f>'生産者価格評価表（107部門）（山形県２）'!CW21/'生産者価格評価表（107部門）（山形県２）'!CW$120</f>
        <v>9.1997433755795235E-4</v>
      </c>
      <c r="DN22" s="234">
        <f>'生産者価格評価表（107部門）（山形県２）'!CX21/'生産者価格評価表（107部門）（山形県２）'!CX$120</f>
        <v>3.4469174709474098E-3</v>
      </c>
      <c r="DO22" s="234">
        <f>'生産者価格評価表（107部門）（山形県２）'!CY21/'生産者価格評価表（107部門）（山形県２）'!CY$120</f>
        <v>4.5110238144465537E-4</v>
      </c>
      <c r="DP22" s="234">
        <f>'生産者価格評価表（107部門）（山形県２）'!CZ21/'生産者価格評価表（107部門）（山形県２）'!CZ$120</f>
        <v>4.8492355150998184E-4</v>
      </c>
      <c r="DQ22" s="234">
        <f>'生産者価格評価表（107部門）（山形県２）'!DA21/'生産者価格評価表（107部門）（山形県２）'!DA$120</f>
        <v>1.9826310351567953E-3</v>
      </c>
      <c r="DR22" s="234">
        <f>'生産者価格評価表（107部門）（山形県２）'!DB21/'生産者価格評価表（107部門）（山形県２）'!DB$120</f>
        <v>7.3630573248407646E-3</v>
      </c>
      <c r="DS22" s="234">
        <f>'生産者価格評価表（107部門）（山形県２）'!DC21/'生産者価格評価表（107部門）（山形県２）'!DC$120</f>
        <v>3.3664183480659384E-3</v>
      </c>
      <c r="DT22" s="234">
        <f>'生産者価格評価表（107部門）（山形県２）'!DD21/'生産者価格評価表（107部門）（山形県２）'!DD$120</f>
        <v>0</v>
      </c>
      <c r="DU22" s="234">
        <f>'生産者価格評価表（107部門）（山形県２）'!DE21/'生産者価格評価表（107部門）（山形県２）'!DE$120</f>
        <v>5.8134465017585673E-5</v>
      </c>
      <c r="DV22" s="82">
        <v>5.114749402853007E-5</v>
      </c>
      <c r="DW22" s="80">
        <v>0</v>
      </c>
      <c r="DX22" s="80">
        <v>3.7885963250615644E-4</v>
      </c>
      <c r="DY22" s="80">
        <v>0</v>
      </c>
      <c r="DZ22" s="80">
        <v>3.1133250311332503E-4</v>
      </c>
      <c r="EA22" s="80">
        <v>1.4705882352941176E-3</v>
      </c>
      <c r="EB22" s="80">
        <v>3.3021463951568521E-4</v>
      </c>
      <c r="EC22" s="80">
        <v>1.3308092025015688E-2</v>
      </c>
      <c r="ED22" s="80">
        <v>2.2931498813428259E-3</v>
      </c>
      <c r="EE22" s="80">
        <v>0</v>
      </c>
      <c r="EF22" s="80">
        <v>0</v>
      </c>
      <c r="EG22" s="80">
        <v>1.6607157684962219E-4</v>
      </c>
      <c r="EH22" s="80">
        <v>4.2823932460540805E-3</v>
      </c>
      <c r="EI22" s="80">
        <v>9.1480148807708724E-4</v>
      </c>
      <c r="EJ22" s="80">
        <v>4.2190345072611801E-3</v>
      </c>
      <c r="EK22" s="80">
        <v>4.075533215595707E-4</v>
      </c>
      <c r="EL22" s="80">
        <v>1.5983151570560961E-2</v>
      </c>
      <c r="EM22" s="80">
        <v>4.7125965415897753E-2</v>
      </c>
      <c r="EN22" s="80">
        <v>0</v>
      </c>
      <c r="EO22" s="80">
        <v>7.6057195010648004E-5</v>
      </c>
      <c r="EP22" s="80">
        <v>0</v>
      </c>
      <c r="EQ22" s="80">
        <v>2.5913449080072558E-4</v>
      </c>
      <c r="ER22" s="80">
        <v>0</v>
      </c>
      <c r="ES22" s="80">
        <v>0</v>
      </c>
      <c r="ET22" s="80">
        <v>2.6897658746800482E-3</v>
      </c>
      <c r="EU22" s="80">
        <v>6.559031281533804E-3</v>
      </c>
      <c r="EV22" s="80">
        <v>0</v>
      </c>
      <c r="EW22" s="80">
        <v>1.9747235387045813E-4</v>
      </c>
      <c r="EX22" s="80">
        <v>3.7825774482732537E-4</v>
      </c>
      <c r="EY22" s="80">
        <v>1.5974440894568689E-3</v>
      </c>
      <c r="EZ22" s="80">
        <v>7.1728994815949923E-4</v>
      </c>
      <c r="FA22" s="80">
        <v>7.6261611850364048E-3</v>
      </c>
      <c r="FB22" s="80">
        <v>9.2867756315007425E-5</v>
      </c>
      <c r="FC22" s="80">
        <v>3.2154340836012861E-3</v>
      </c>
      <c r="FD22" s="80">
        <v>1.2792631444288091E-4</v>
      </c>
      <c r="FE22" s="80">
        <v>0</v>
      </c>
      <c r="FF22" s="80">
        <v>0</v>
      </c>
      <c r="FG22" s="80">
        <v>1.4525500322788896E-3</v>
      </c>
      <c r="FH22" s="80">
        <v>0</v>
      </c>
      <c r="FI22" s="80">
        <v>4.1445623342175064E-5</v>
      </c>
      <c r="FJ22" s="80">
        <v>6.8715758194818461E-4</v>
      </c>
      <c r="FK22" s="80">
        <v>3.3271056739948303E-4</v>
      </c>
      <c r="FL22" s="80">
        <v>8.1019370995065183E-4</v>
      </c>
      <c r="FM22" s="80">
        <v>1.2835918724055059E-3</v>
      </c>
      <c r="FN22" s="80">
        <v>1.2274939464409869E-3</v>
      </c>
      <c r="FO22" s="80">
        <v>3.0695770804911324E-3</v>
      </c>
      <c r="FP22" s="80">
        <v>5.0713002559496364E-3</v>
      </c>
      <c r="FQ22" s="80">
        <v>5.4396803066446469E-3</v>
      </c>
      <c r="FR22" s="80">
        <v>1.7405879319236719E-3</v>
      </c>
      <c r="FS22" s="80">
        <v>1.3337116912599319E-2</v>
      </c>
      <c r="FT22" s="80">
        <v>1.8744142455482662E-3</v>
      </c>
      <c r="FU22" s="80">
        <v>2.9656967739809535E-4</v>
      </c>
      <c r="FV22" s="80">
        <v>1.2498798192481493E-2</v>
      </c>
      <c r="FW22" s="80">
        <v>5.5574732481877805E-3</v>
      </c>
      <c r="FX22" s="80">
        <v>0</v>
      </c>
      <c r="FY22" s="80">
        <v>7.4019245003700959E-4</v>
      </c>
      <c r="FZ22" s="80">
        <v>4.0718496376979243E-4</v>
      </c>
      <c r="GA22" s="80">
        <v>2.1074815595363539E-3</v>
      </c>
      <c r="GB22" s="80">
        <v>5.8530875036581797E-4</v>
      </c>
      <c r="GC22" s="80">
        <v>5.9712676650001753E-3</v>
      </c>
      <c r="GD22" s="80">
        <v>2.5992438563327033E-3</v>
      </c>
      <c r="GE22" s="80">
        <v>5.5629678207186632E-4</v>
      </c>
      <c r="GF22" s="80">
        <v>9.1664822834023457E-4</v>
      </c>
      <c r="GG22" s="80">
        <v>4.6626292941743928E-4</v>
      </c>
      <c r="GH22" s="80">
        <v>3.475006682705159E-4</v>
      </c>
      <c r="GI22" s="80">
        <v>1.2982614585685256E-3</v>
      </c>
      <c r="GJ22" s="80">
        <v>3.5660255024854118E-3</v>
      </c>
      <c r="GK22" s="80">
        <v>2.4865312888520514E-3</v>
      </c>
      <c r="GL22" s="80">
        <v>3.1385377066572365E-3</v>
      </c>
      <c r="GM22" s="80">
        <v>6.5315236604490583E-3</v>
      </c>
      <c r="GN22" s="80">
        <v>1.5802106666329196E-2</v>
      </c>
      <c r="GO22" s="80">
        <v>2.5184159163885915E-4</v>
      </c>
      <c r="GP22" s="80">
        <v>1.9601693586325859E-5</v>
      </c>
      <c r="GQ22" s="80">
        <v>0</v>
      </c>
      <c r="GR22" s="80">
        <v>1.4489953632148378E-3</v>
      </c>
      <c r="GS22" s="80">
        <v>1.3334379166993491E-3</v>
      </c>
      <c r="GT22" s="80">
        <v>0</v>
      </c>
      <c r="GU22" s="80">
        <v>9.2464170134073042E-4</v>
      </c>
      <c r="GV22" s="80">
        <v>7.7399380804953565E-4</v>
      </c>
      <c r="GW22" s="80">
        <v>0</v>
      </c>
      <c r="GX22" s="80">
        <v>1.009845998485231E-3</v>
      </c>
      <c r="GY22" s="80">
        <v>8.0121071841894424E-3</v>
      </c>
      <c r="GZ22" s="80">
        <v>6.1357702349869453E-3</v>
      </c>
      <c r="HA22" s="80">
        <v>7.2919595164464435E-3</v>
      </c>
      <c r="HB22" s="80">
        <v>2.3872995663072453E-3</v>
      </c>
      <c r="HC22" s="80">
        <v>7.0896332199956594E-3</v>
      </c>
      <c r="HD22" s="80">
        <v>8.5922009253139465E-3</v>
      </c>
      <c r="HE22" s="80">
        <v>5.2863225374348177E-2</v>
      </c>
      <c r="HF22" s="80">
        <v>7.2095779464776306E-3</v>
      </c>
      <c r="HG22" s="80">
        <v>5.8660000431006616E-3</v>
      </c>
      <c r="HH22" s="80">
        <v>1.0858941044651585E-2</v>
      </c>
      <c r="HI22" s="80">
        <v>2.2654067059919279E-3</v>
      </c>
      <c r="HJ22" s="80">
        <v>5.5723460521344918E-3</v>
      </c>
      <c r="HK22" s="80">
        <v>8.6059832073727451E-3</v>
      </c>
      <c r="HL22" s="80">
        <v>1.7305467998128183E-3</v>
      </c>
      <c r="HM22" s="80">
        <v>3.9318501641761039E-2</v>
      </c>
      <c r="HN22" s="80">
        <v>1.174698795180723E-3</v>
      </c>
      <c r="HO22" s="80">
        <v>4.3069790141532456E-2</v>
      </c>
      <c r="HP22" s="80">
        <v>9.1997433755795235E-4</v>
      </c>
      <c r="HQ22" s="80">
        <v>3.4469174709474098E-3</v>
      </c>
      <c r="HR22" s="80">
        <v>4.5110238144465537E-4</v>
      </c>
      <c r="HS22" s="80">
        <v>4.8492355150998184E-4</v>
      </c>
      <c r="HT22" s="80">
        <v>1.9826310351567953E-3</v>
      </c>
      <c r="HU22" s="80">
        <v>7.3630573248407646E-3</v>
      </c>
      <c r="HV22" s="80">
        <v>3.3664183480659384E-3</v>
      </c>
      <c r="HW22" s="80">
        <v>0</v>
      </c>
      <c r="HX22" s="81">
        <v>5.8134465017585673E-5</v>
      </c>
      <c r="HY22" s="805">
        <v>3.4435943003431353E-4</v>
      </c>
      <c r="HZ22" s="805">
        <v>2.646030071664207E-4</v>
      </c>
      <c r="IA22" s="805">
        <v>5.6077139900426968E-4</v>
      </c>
      <c r="IB22" s="805">
        <v>2.3266976422635997E-4</v>
      </c>
      <c r="IC22" s="805">
        <v>5.7571363000676122E-4</v>
      </c>
      <c r="ID22" s="805">
        <v>1.1251299310850364E-3</v>
      </c>
      <c r="IE22" s="805">
        <v>8.2383410941503992E-4</v>
      </c>
      <c r="IF22" s="805">
        <v>5.7827607731394427E-3</v>
      </c>
      <c r="IG22" s="805">
        <v>1.4135956116685983E-3</v>
      </c>
      <c r="IH22" s="805">
        <v>5.4025138026419139E-4</v>
      </c>
      <c r="II22" s="805">
        <v>0</v>
      </c>
      <c r="IJ22" s="805">
        <v>4.0879943796311673E-4</v>
      </c>
      <c r="IK22" s="805">
        <v>2.0671729786202585E-3</v>
      </c>
      <c r="IL22" s="805">
        <v>6.6305910377884567E-4</v>
      </c>
      <c r="IM22" s="805">
        <v>2.1423974699822691E-3</v>
      </c>
      <c r="IN22" s="805">
        <v>5.7284769755220678E-4</v>
      </c>
      <c r="IO22" s="805">
        <v>6.5989934546578123E-3</v>
      </c>
      <c r="IP22" s="805">
        <v>1.0186183982084418</v>
      </c>
      <c r="IQ22" s="805">
        <v>0</v>
      </c>
      <c r="IR22" s="805">
        <v>5.5348603393954557E-4</v>
      </c>
      <c r="IS22" s="805">
        <v>0</v>
      </c>
      <c r="IT22" s="805">
        <v>2.216087207914889E-4</v>
      </c>
      <c r="IU22" s="805">
        <v>0</v>
      </c>
      <c r="IV22" s="805">
        <v>0</v>
      </c>
      <c r="IW22" s="805">
        <v>1.5781901919908086E-3</v>
      </c>
      <c r="IX22" s="805">
        <v>2.9008381918708636E-3</v>
      </c>
      <c r="IY22" s="805">
        <v>5.7618318369240472E-5</v>
      </c>
      <c r="IZ22" s="805">
        <v>3.3165404004341283E-4</v>
      </c>
      <c r="JA22" s="805">
        <v>3.670545907550006E-4</v>
      </c>
      <c r="JB22" s="805">
        <v>8.4954183225876656E-4</v>
      </c>
      <c r="JC22" s="805">
        <v>6.8960182479289715E-4</v>
      </c>
      <c r="JD22" s="805">
        <v>3.3010101998899592E-3</v>
      </c>
      <c r="JE22" s="805">
        <v>3.9192612031174317E-4</v>
      </c>
      <c r="JF22" s="805">
        <v>1.5840709642250951E-3</v>
      </c>
      <c r="JG22" s="805">
        <v>3.9381560802763393E-4</v>
      </c>
      <c r="JH22" s="805">
        <v>2.2154690595511503E-4</v>
      </c>
      <c r="JI22" s="805">
        <v>6.7639421909869408E-5</v>
      </c>
      <c r="JJ22" s="805">
        <v>8.7096085365519281E-4</v>
      </c>
      <c r="JK22" s="805">
        <v>2.1115471931264725E-4</v>
      </c>
      <c r="JL22" s="805">
        <v>2.8052213761815744E-4</v>
      </c>
      <c r="JM22" s="805">
        <v>4.7650270283058151E-4</v>
      </c>
      <c r="JN22" s="805">
        <v>3.9188070891786397E-4</v>
      </c>
      <c r="JO22" s="805">
        <v>5.612543289531803E-4</v>
      </c>
      <c r="JP22" s="805">
        <v>7.8809920301341641E-4</v>
      </c>
      <c r="JQ22" s="805">
        <v>7.7034208992213097E-4</v>
      </c>
      <c r="JR22" s="805">
        <v>1.5000884375978953E-3</v>
      </c>
      <c r="JS22" s="805">
        <v>2.2124433003174026E-3</v>
      </c>
      <c r="JT22" s="805">
        <v>2.3779799360361753E-3</v>
      </c>
      <c r="JU22" s="805">
        <v>9.5798182037675394E-4</v>
      </c>
      <c r="JV22" s="805">
        <v>5.4263748957586065E-3</v>
      </c>
      <c r="JW22" s="805">
        <v>9.3585802030453997E-4</v>
      </c>
      <c r="JX22" s="805">
        <v>3.7846467636947861E-4</v>
      </c>
      <c r="JY22" s="805">
        <v>5.0924534039931552E-3</v>
      </c>
      <c r="JZ22" s="805">
        <v>2.4267049567025579E-3</v>
      </c>
      <c r="KA22" s="805">
        <v>0</v>
      </c>
      <c r="KB22" s="805">
        <v>3.9105170427291224E-4</v>
      </c>
      <c r="KC22" s="805">
        <v>3.3629490964392193E-4</v>
      </c>
      <c r="KD22" s="805">
        <v>1.0630966037677278E-3</v>
      </c>
      <c r="KE22" s="805">
        <v>4.578231349279333E-4</v>
      </c>
      <c r="KF22" s="805">
        <v>2.8461231277918074E-3</v>
      </c>
      <c r="KG22" s="805">
        <v>1.4195204043257951E-3</v>
      </c>
      <c r="KH22" s="805">
        <v>5.5963825136657957E-4</v>
      </c>
      <c r="KI22" s="805">
        <v>7.5869823616423241E-4</v>
      </c>
      <c r="KJ22" s="805">
        <v>5.9565545226235187E-4</v>
      </c>
      <c r="KK22" s="805">
        <v>4.8523207298285109E-4</v>
      </c>
      <c r="KL22" s="805">
        <v>8.8962734379758365E-4</v>
      </c>
      <c r="KM22" s="805">
        <v>1.7145353772622428E-3</v>
      </c>
      <c r="KN22" s="805">
        <v>1.745615320197532E-3</v>
      </c>
      <c r="KO22" s="805">
        <v>1.6415157400260169E-3</v>
      </c>
      <c r="KP22" s="805">
        <v>2.9136608271091969E-3</v>
      </c>
      <c r="KQ22" s="805">
        <v>6.7082682574624687E-3</v>
      </c>
      <c r="KR22" s="805">
        <v>6.5824271212955223E-4</v>
      </c>
      <c r="KS22" s="805">
        <v>4.0482925425626616E-4</v>
      </c>
      <c r="KT22" s="805">
        <v>3.5182140978461048E-4</v>
      </c>
      <c r="KU22" s="805">
        <v>1.0826142224509381E-3</v>
      </c>
      <c r="KV22" s="805">
        <v>8.118284841054839E-4</v>
      </c>
      <c r="KW22" s="805">
        <v>7.7944677811275982E-4</v>
      </c>
      <c r="KX22" s="805">
        <v>7.9226597762582784E-4</v>
      </c>
      <c r="KY22" s="805">
        <v>9.6082705202792497E-4</v>
      </c>
      <c r="KZ22" s="805">
        <v>2.0106029442323956E-4</v>
      </c>
      <c r="LA22" s="805">
        <v>9.3439359635439983E-4</v>
      </c>
      <c r="LB22" s="805">
        <v>3.5429607655439563E-3</v>
      </c>
      <c r="LC22" s="805">
        <v>2.587681674272208E-3</v>
      </c>
      <c r="LD22" s="805">
        <v>3.6283084373314872E-3</v>
      </c>
      <c r="LE22" s="805">
        <v>3.6760241934958348E-3</v>
      </c>
      <c r="LF22" s="805">
        <v>3.2253450959761308E-3</v>
      </c>
      <c r="LG22" s="805">
        <v>5.5027456257050935E-3</v>
      </c>
      <c r="LH22" s="805">
        <v>2.1798084559217591E-2</v>
      </c>
      <c r="LI22" s="805">
        <v>3.1952722686579473E-3</v>
      </c>
      <c r="LJ22" s="805">
        <v>2.5345797315835454E-3</v>
      </c>
      <c r="LK22" s="805">
        <v>4.5893736928115597E-3</v>
      </c>
      <c r="LL22" s="805">
        <v>1.3427433016910695E-3</v>
      </c>
      <c r="LM22" s="805">
        <v>2.7922415835623274E-3</v>
      </c>
      <c r="LN22" s="805">
        <v>3.8224588853981731E-3</v>
      </c>
      <c r="LO22" s="805">
        <v>9.3084801182114613E-4</v>
      </c>
      <c r="LP22" s="805">
        <v>1.5965296127322077E-2</v>
      </c>
      <c r="LQ22" s="805">
        <v>9.145561738709096E-4</v>
      </c>
      <c r="LR22" s="805">
        <v>2.0500937476085866E-2</v>
      </c>
      <c r="LS22" s="805">
        <v>6.3636590552841241E-4</v>
      </c>
      <c r="LT22" s="805">
        <v>1.7075583015587503E-3</v>
      </c>
      <c r="LU22" s="805">
        <v>8.3862746937113342E-4</v>
      </c>
      <c r="LV22" s="805">
        <v>9.053972224856285E-4</v>
      </c>
      <c r="LW22" s="805">
        <v>1.1880550572453542E-3</v>
      </c>
      <c r="LX22" s="805">
        <v>3.6648566556802945E-3</v>
      </c>
      <c r="LY22" s="805">
        <v>1.7555567911565154E-3</v>
      </c>
      <c r="LZ22" s="805">
        <v>1.0798765591018618E-3</v>
      </c>
      <c r="MA22" s="805">
        <v>1.337892172702303E-3</v>
      </c>
      <c r="MB22" s="812">
        <v>2620</v>
      </c>
      <c r="MC22" s="835">
        <f>'生産者価格評価表（107部門）（山形県２）'!DU21*100</f>
        <v>2926200</v>
      </c>
      <c r="MD22" s="78">
        <f t="shared" si="4"/>
        <v>8.9535916888797758E-4</v>
      </c>
      <c r="ME22" s="809">
        <v>2620</v>
      </c>
      <c r="MF22" s="135">
        <v>29262</v>
      </c>
      <c r="MG22" s="78">
        <f t="shared" si="5"/>
        <v>8.9535916888797769E-4</v>
      </c>
      <c r="MH22" s="81"/>
      <c r="MI22" s="226">
        <v>0.6056616935574608</v>
      </c>
      <c r="MJ22" s="169">
        <v>0.60565359159472287</v>
      </c>
      <c r="MK22" s="169">
        <v>0</v>
      </c>
      <c r="ML22" s="169">
        <v>0</v>
      </c>
      <c r="MM22" s="169">
        <v>0</v>
      </c>
      <c r="MN22" s="169">
        <v>0</v>
      </c>
      <c r="MO22" s="169">
        <v>0</v>
      </c>
      <c r="MP22" s="228">
        <v>3.7310007140671224E-2</v>
      </c>
      <c r="MQ22" s="228">
        <v>5.5435777480309159E-2</v>
      </c>
      <c r="MS22" s="174">
        <v>3.4918690171664116E-2</v>
      </c>
      <c r="MT22" s="170">
        <v>5.3638263550614652E-5</v>
      </c>
      <c r="MU22" s="170">
        <v>2.6833399192211362E-2</v>
      </c>
      <c r="MV22" s="170">
        <v>0</v>
      </c>
      <c r="MW22" s="170">
        <v>0</v>
      </c>
      <c r="MX22" s="170">
        <v>0</v>
      </c>
      <c r="MY22" s="170">
        <v>1.6884314004535232E-3</v>
      </c>
      <c r="MZ22" s="171">
        <v>6.3432213154486147E-3</v>
      </c>
    </row>
    <row r="23" spans="1:364">
      <c r="A23" s="41" t="s">
        <v>233</v>
      </c>
      <c r="B23" s="12" t="s">
        <v>18</v>
      </c>
      <c r="C23" s="590">
        <f>IFERROR(1-('生産者価格評価表（107部門）（山形県２）'!DS22/'生産者価格評価表（107部門）（山形県２）'!DO22*-1),0)</f>
        <v>0</v>
      </c>
      <c r="D23" s="590">
        <v>0</v>
      </c>
      <c r="E23" s="79">
        <v>0</v>
      </c>
      <c r="F23" s="79">
        <v>0</v>
      </c>
      <c r="G23" s="240">
        <f>'生産者価格評価表（107部門）（山形県２）'!DH22/'生産者価格評価表（107部門）（山形県２）'!DH$111</f>
        <v>2.2032031183797984E-5</v>
      </c>
      <c r="H23" s="311">
        <f>'生産者価格評価表（107部門）（山形県２）'!DH22</f>
        <v>52</v>
      </c>
      <c r="I23" s="311">
        <f t="shared" si="1"/>
        <v>52</v>
      </c>
      <c r="J23" s="313">
        <f t="shared" si="2"/>
        <v>2.817098269597388E-5</v>
      </c>
      <c r="K23" s="590">
        <f>1-('生産者価格評価表（107部門） (山形県)'!DS22/'生産者価格評価表（107部門） (山形県)'!DO22*-1)</f>
        <v>0</v>
      </c>
      <c r="L23" s="590">
        <v>0</v>
      </c>
      <c r="M23" s="79">
        <v>0</v>
      </c>
      <c r="N23" s="79">
        <v>0</v>
      </c>
      <c r="O23" s="240">
        <f>'生産者価格評価表（107部門） (山形県)'!DH22/'生産者価格評価表（107部門） (山形県)'!DH$111</f>
        <v>2.2032031183797984E-5</v>
      </c>
      <c r="P23" s="816">
        <f>'生産者価格評価表（107部門） (山形県)'!DH22</f>
        <v>52</v>
      </c>
      <c r="Q23" s="311">
        <f t="shared" si="7"/>
        <v>52</v>
      </c>
      <c r="R23" s="313">
        <f t="shared" si="0"/>
        <v>2.817098269597388E-5</v>
      </c>
      <c r="S23" s="823">
        <f>'生産者価格評価表（107部門）（山形県２）'!C22/'生産者価格評価表（107部門）（山形県２）'!C$120</f>
        <v>4.7904742907121267E-2</v>
      </c>
      <c r="T23" s="234">
        <f>'生産者価格評価表（107部門）（山形県２）'!D22/'生産者価格評価表（107部門）（山形県２）'!D$120</f>
        <v>0</v>
      </c>
      <c r="U23" s="234">
        <f>'生産者価格評価表（107部門）（山形県２）'!E22/'生産者価格評価表（107部門）（山形県２）'!E$120</f>
        <v>8.8400580918103174E-4</v>
      </c>
      <c r="V23" s="234">
        <f>'生産者価格評価表（107部門）（山形県２）'!F22/'生産者価格評価表（107部門）（山形県２）'!F$120</f>
        <v>1.2711325791280032E-4</v>
      </c>
      <c r="W23" s="234">
        <f>'生産者価格評価表（107部門）（山形県２）'!G22/'生産者価格評価表（107部門）（山形県２）'!G$120</f>
        <v>0</v>
      </c>
      <c r="X23" s="234">
        <f>'生産者価格評価表（107部門）（山形県２）'!H22/'生産者価格評価表（107部門）（山形県２）'!H$120</f>
        <v>0</v>
      </c>
      <c r="Y23" s="234">
        <f>'生産者価格評価表（107部門）（山形県２）'!I22/'生産者価格評価表（107部門）（山形県２）'!I$120</f>
        <v>0</v>
      </c>
      <c r="Z23" s="234">
        <f>'生産者価格評価表（107部門）（山形県２）'!J22/'生産者価格評価表（107部門）（山形県２）'!J$120</f>
        <v>0</v>
      </c>
      <c r="AA23" s="234">
        <f>'生産者価格評価表（107部門）（山形県２）'!K22/'生産者価格評価表（107部門）（山形県２）'!K$120</f>
        <v>2.6664533503986347E-5</v>
      </c>
      <c r="AB23" s="234">
        <f>'生産者価格評価表（107部門）（山形県２）'!L22/'生産者価格評価表（107部門）（山形県２）'!L$120</f>
        <v>0</v>
      </c>
      <c r="AC23" s="234" t="e">
        <f>'生産者価格評価表（107部門）（山形県２）'!M22/'生産者価格評価表（107部門）（山形県２）'!M$120</f>
        <v>#DIV/0!</v>
      </c>
      <c r="AD23" s="234">
        <f>'生産者価格評価表（107部門）（山形県２）'!N22/'生産者価格評価表（107部門）（山形県２）'!N$120</f>
        <v>0</v>
      </c>
      <c r="AE23" s="234">
        <f>'生産者価格評価表（107部門）（山形県２）'!O22/'生産者価格評価表（107部門）（山形県２）'!O$120</f>
        <v>0</v>
      </c>
      <c r="AF23" s="234">
        <f>'生産者価格評価表（107部門）（山形県２）'!P22/'生産者価格評価表（107部門）（山形県２）'!P$120</f>
        <v>0</v>
      </c>
      <c r="AG23" s="234">
        <f>'生産者価格評価表（107部門）（山形県２）'!Q22/'生産者価格評価表（107部門）（山形県２）'!Q$120</f>
        <v>0</v>
      </c>
      <c r="AH23" s="234">
        <f>'生産者価格評価表（107部門）（山形県２）'!R22/'生産者価格評価表（107部門）（山形県２）'!R$120</f>
        <v>0</v>
      </c>
      <c r="AI23" s="234">
        <f>'生産者価格評価表（107部門）（山形県２）'!S22/'生産者価格評価表（107部門）（山形県２）'!S$120</f>
        <v>1.6325997518448377E-5</v>
      </c>
      <c r="AJ23" s="234">
        <f>'生産者価格評価表（107部門）（山形県２）'!T22/'生産者価格評価表（107部門）（山形県２）'!T$120</f>
        <v>0</v>
      </c>
      <c r="AK23" s="234" t="e">
        <f>'生産者価格評価表（107部門）（山形県２）'!U22/'生産者価格評価表（107部門）（山形県２）'!U$120</f>
        <v>#DIV/0!</v>
      </c>
      <c r="AL23" s="234">
        <f>'生産者価格評価表（107部門）（山形県２）'!V22/'生産者価格評価表（107部門）（山形県２）'!V$120</f>
        <v>4.7155460906601766E-3</v>
      </c>
      <c r="AM23" s="234" t="e">
        <f>'生産者価格評価表（107部門）（山形県２）'!W22/'生産者価格評価表（107部門）（山形県２）'!W$120</f>
        <v>#DIV/0!</v>
      </c>
      <c r="AN23" s="234">
        <f>'生産者価格評価表（107部門）（山形県２）'!X22/'生産者価格評価表（107部門）（山形県２）'!X$120</f>
        <v>7.2557657424203162E-3</v>
      </c>
      <c r="AO23" s="234" t="e">
        <f>'生産者価格評価表（107部門）（山形県２）'!Y22/'生産者価格評価表（107部門）（山形県２）'!Y$120</f>
        <v>#DIV/0!</v>
      </c>
      <c r="AP23" s="234" t="e">
        <f>'生産者価格評価表（107部門）（山形県２）'!Z22/'生産者価格評価表（107部門）（山形県２）'!Z$120</f>
        <v>#DIV/0!</v>
      </c>
      <c r="AQ23" s="234">
        <f>'生産者価格評価表（107部門）（山形県２）'!AA22/'生産者価格評価表（107部門）（山形県２）'!AA$120</f>
        <v>1.3111403546827475E-3</v>
      </c>
      <c r="AR23" s="234">
        <f>'生産者価格評価表（107部門）（山形県２）'!AB22/'生産者価格評価表（107部門）（山形県２）'!AB$120</f>
        <v>5.4191426542586985E-3</v>
      </c>
      <c r="AS23" s="234">
        <f>'生産者価格評価表（107部門）（山形県２）'!AC22/'生産者価格評価表（107部門）（山形県２）'!AC$120</f>
        <v>0</v>
      </c>
      <c r="AT23" s="234">
        <f>'生産者価格評価表（107部門）（山形県２）'!AD22/'生産者価格評価表（107部門）（山形県２）'!AD$120</f>
        <v>0</v>
      </c>
      <c r="AU23" s="234">
        <f>'生産者価格評価表（107部門）（山形県２）'!AE22/'生産者価格評価表（107部門）（山形県２）'!AE$120</f>
        <v>0</v>
      </c>
      <c r="AV23" s="234">
        <f>'生産者価格評価表（107部門）（山形県２）'!AF22/'生産者価格評価表（107部門）（山形県２）'!AF$120</f>
        <v>0</v>
      </c>
      <c r="AW23" s="234">
        <f>'生産者価格評価表（107部門）（山形県２）'!AG22/'生産者価格評価表（107部門）（山形県２）'!AG$120</f>
        <v>0</v>
      </c>
      <c r="AX23" s="234">
        <f>'生産者価格評価表（107部門）（山形県２）'!AH22/'生産者価格評価表（107部門）（山形県２）'!AH$120</f>
        <v>0</v>
      </c>
      <c r="AY23" s="234">
        <f>'生産者価格評価表（107部門）（山形県２）'!AI22/'生産者価格評価表（107部門）（山形県２）'!AI$120</f>
        <v>0</v>
      </c>
      <c r="AZ23" s="234">
        <f>'生産者価格評価表（107部門）（山形県２）'!AJ22/'生産者価格評価表（107部門）（山形県２）'!AJ$120</f>
        <v>0</v>
      </c>
      <c r="BA23" s="234">
        <f>'生産者価格評価表（107部門）（山形県２）'!AK22/'生産者価格評価表（107部門）（山形県２）'!AK$120</f>
        <v>1.9188947166432136E-4</v>
      </c>
      <c r="BB23" s="234">
        <f>'生産者価格評価表（107部門）（山形県２）'!AL22/'生産者価格評価表（107部門）（山形県２）'!AL$120</f>
        <v>0</v>
      </c>
      <c r="BC23" s="234">
        <f>'生産者価格評価表（107部門）（山形県２）'!AM22/'生産者価格評価表（107部門）（山形県２）'!AM$120</f>
        <v>0</v>
      </c>
      <c r="BD23" s="234">
        <f>'生産者価格評価表（107部門）（山形県２）'!AN22/'生産者価格評価表（107部門）（山形県２）'!AN$120</f>
        <v>0</v>
      </c>
      <c r="BE23" s="234">
        <f>'生産者価格評価表（107部門）（山形県２）'!AO22/'生産者価格評価表（107部門）（山形県２）'!AO$120</f>
        <v>0</v>
      </c>
      <c r="BF23" s="234">
        <f>'生産者価格評価表（107部門）（山形県２）'!AP22/'生産者価格評価表（107部門）（山形県２）'!AP$120</f>
        <v>4.1445623342175064E-5</v>
      </c>
      <c r="BG23" s="234">
        <f>'生産者価格評価表（107部門）（山形県２）'!AQ22/'生産者価格評価表（107部門）（山形県２）'!AQ$120</f>
        <v>0</v>
      </c>
      <c r="BH23" s="234">
        <f>'生産者価格評価表（107部門）（山形県２）'!AR22/'生産者価格評価表（107部門）（山形県２）'!AR$120</f>
        <v>0</v>
      </c>
      <c r="BI23" s="234">
        <f>'生産者価格評価表（107部門）（山形県２）'!AS22/'生産者価格評価表（107部門）（山形県２）'!AS$120</f>
        <v>0</v>
      </c>
      <c r="BJ23" s="234">
        <f>'生産者価格評価表（107部門）（山形県２）'!AT22/'生産者価格評価表（107部門）（山形県２）'!AT$120</f>
        <v>0</v>
      </c>
      <c r="BK23" s="234">
        <f>'生産者価格評価表（107部門）（山形県２）'!AU22/'生産者価格評価表（107部門）（山形県２）'!AU$120</f>
        <v>4.7948982282851049E-6</v>
      </c>
      <c r="BL23" s="234">
        <f>'生産者価格評価表（107部門）（山形県２）'!AV22/'生産者価格評価表（107部門）（山形県２）'!AV$120</f>
        <v>0</v>
      </c>
      <c r="BM23" s="234">
        <f>'生産者価格評価表（107部門）（山形県２）'!AW22/'生産者価格評価表（107部門）（山形県２）'!AW$120</f>
        <v>0</v>
      </c>
      <c r="BN23" s="234">
        <f>'生産者価格評価表（107部門）（山形県２）'!AX22/'生産者価格評価表（107部門）（山形県２）'!AX$120</f>
        <v>4.0777213692988356E-6</v>
      </c>
      <c r="BO23" s="234">
        <f>'生産者価格評価表（107部門）（山形県２）'!AY22/'生産者価格評価表（107部門）（山形県２）'!AY$120</f>
        <v>0</v>
      </c>
      <c r="BP23" s="234">
        <f>'生産者価格評価表（107部門）（山形県２）'!AZ22/'生産者価格評価表（107部門）（山形県２）'!AZ$120</f>
        <v>0</v>
      </c>
      <c r="BQ23" s="234">
        <f>'生産者価格評価表（107部門）（山形県２）'!BA22/'生産者価格評価表（107部門）（山形県２）'!BA$120</f>
        <v>0</v>
      </c>
      <c r="BR23" s="234">
        <f>'生産者価格評価表（107部門）（山形県２）'!BB22/'生産者価格評価表（107部門）（山形県２）'!BB$120</f>
        <v>0</v>
      </c>
      <c r="BS23" s="234">
        <f>'生産者価格評価表（107部門）（山形県２）'!BC22/'生産者価格評価表（107部門）（山形県２）'!BC$120</f>
        <v>0</v>
      </c>
      <c r="BT23" s="234">
        <f>'生産者価格評価表（107部門）（山形県２）'!BD22/'生産者価格評価表（107部門）（山形県２）'!BD$120</f>
        <v>0</v>
      </c>
      <c r="BU23" s="234" t="e">
        <f>'生産者価格評価表（107部門）（山形県２）'!BE22/'生産者価格評価表（107部門）（山形県２）'!BE$120</f>
        <v>#DIV/0!</v>
      </c>
      <c r="BV23" s="234">
        <f>'生産者価格評価表（107部門）（山形県２）'!BF22/'生産者価格評価表（107部門）（山形県２）'!BF$120</f>
        <v>0</v>
      </c>
      <c r="BW23" s="234">
        <f>'生産者価格評価表（107部門）（山形県２）'!BG22/'生産者価格評価表（107部門）（山形県２）'!BG$120</f>
        <v>0</v>
      </c>
      <c r="BX23" s="234">
        <f>'生産者価格評価表（107部門）（山形県２）'!BH22/'生産者価格評価表（107部門）（山形県２）'!BH$120</f>
        <v>0</v>
      </c>
      <c r="BY23" s="234">
        <f>'生産者価格評価表（107部門）（山形県２）'!BI22/'生産者価格評価表（107部門）（山形県２）'!BI$120</f>
        <v>0</v>
      </c>
      <c r="BZ23" s="234">
        <f>'生産者価格評価表（107部門）（山形県２）'!BJ22/'生産者価格評価表（107部門）（山形県２）'!BJ$120</f>
        <v>1.170836797058858E-5</v>
      </c>
      <c r="CA23" s="234">
        <f>'生産者価格評価表（107部門）（山形県２）'!BK22/'生産者価格評価表（107部門）（山形県２）'!BK$120</f>
        <v>0</v>
      </c>
      <c r="CB23" s="234">
        <f>'生産者価格評価表（107部門）（山形県２）'!BL22/'生産者価格評価表（107部門）（山形県２）'!BL$120</f>
        <v>0</v>
      </c>
      <c r="CC23" s="234">
        <f>'生産者価格評価表（107部門）（山形県２）'!BM22/'生産者価格評価表（107部門）（山形県２）'!BM$120</f>
        <v>0</v>
      </c>
      <c r="CD23" s="234">
        <f>'生産者価格評価表（107部門）（山形県２）'!BN22/'生産者価格評価表（107部門）（山形県２）'!BN$120</f>
        <v>4.1802883327080764E-4</v>
      </c>
      <c r="CE23" s="234">
        <f>'生産者価格評価表（107部門）（山形県２）'!BO22/'生産者価格評価表（107部門）（山形県２）'!BO$120</f>
        <v>1.6038492381716118E-4</v>
      </c>
      <c r="CF23" s="234">
        <f>'生産者価格評価表（107部門）（山形県２）'!BP22/'生産者価格評価表（107部門）（山形県２）'!BP$120</f>
        <v>9.6764829210076441E-5</v>
      </c>
      <c r="CG23" s="234">
        <f>'生産者価格評価表（107部門）（山形県２）'!BQ22/'生産者価格評価表（107部門）（山形県２）'!BQ$120</f>
        <v>1.080613788631943E-4</v>
      </c>
      <c r="CH23" s="234">
        <f>'生産者価格評価表（107部門）（山形県２）'!BR22/'生産者価格評価表（107部門）（山形県２）'!BR$120</f>
        <v>0</v>
      </c>
      <c r="CI23" s="234">
        <f>'生産者価格評価表（107部門）（山形県２）'!BS22/'生産者価格評価表（107部門）（山形県２）'!BS$120</f>
        <v>0</v>
      </c>
      <c r="CJ23" s="234">
        <f>'生産者価格評価表（107部門）（山形県２）'!BT22/'生産者価格評価表（107部門）（山形県２）'!BT$120</f>
        <v>0</v>
      </c>
      <c r="CK23" s="234">
        <f>'生産者価格評価表（107部門）（山形県２）'!BU22/'生産者価格評価表（107部門）（山形県２）'!BU$120</f>
        <v>0</v>
      </c>
      <c r="CL23" s="234">
        <f>'生産者価格評価表（107部門）（山形県２）'!BV22/'生産者価格評価表（107部門）（山形県２）'!BV$120</f>
        <v>0</v>
      </c>
      <c r="CM23" s="234">
        <f>'生産者価格評価表（107部門）（山形県２）'!BW22/'生産者価格評価表（107部門）（山形県２）'!BW$120</f>
        <v>0</v>
      </c>
      <c r="CN23" s="234">
        <f>'生産者価格評価表（107部門）（山形県２）'!BX22/'生産者価格評価表（107部門）（山形県２）'!BX$120</f>
        <v>0</v>
      </c>
      <c r="CO23" s="234">
        <f>'生産者価格評価表（107部門）（山形県２）'!BY22/'生産者価格評価表（107部門）（山形県２）'!BY$120</f>
        <v>0</v>
      </c>
      <c r="CP23" s="234">
        <f>'生産者価格評価表（107部門）（山形県２）'!BZ22/'生産者価格評価表（107部門）（山形県２）'!BZ$120</f>
        <v>0</v>
      </c>
      <c r="CQ23" s="234">
        <f>'生産者価格評価表（107部門）（山形県２）'!CA22/'生産者価格評価表（107部門）（山形県２）'!CA$120</f>
        <v>0</v>
      </c>
      <c r="CR23" s="234">
        <f>'生産者価格評価表（107部門）（山形県２）'!CB22/'生産者価格評価表（107部門）（山形県２）'!CB$120</f>
        <v>0</v>
      </c>
      <c r="CS23" s="234">
        <f>'生産者価格評価表（107部門）（山形県２）'!CC22/'生産者価格評価表（107部門）（山形県２）'!CC$120</f>
        <v>0</v>
      </c>
      <c r="CT23" s="234">
        <f>'生産者価格評価表（107部門）（山形県２）'!CD22/'生産者価格評価表（107部門）（山形県２）'!CD$120</f>
        <v>0</v>
      </c>
      <c r="CU23" s="234">
        <f>'生産者価格評価表（107部門）（山形県２）'!CE22/'生産者価格評価表（107部門）（山形県２）'!CE$120</f>
        <v>0</v>
      </c>
      <c r="CV23" s="234">
        <f>'生産者価格評価表（107部門）（山形県２）'!CF22/'生産者価格評価表（107部門）（山形県２）'!CF$120</f>
        <v>0</v>
      </c>
      <c r="CW23" s="234">
        <f>'生産者価格評価表（107部門）（山形県２）'!CG22/'生産者価格評価表（107部門）（山形県２）'!CG$120</f>
        <v>0</v>
      </c>
      <c r="CX23" s="234">
        <f>'生産者価格評価表（107部門）（山形県２）'!CH22/'生産者価格評価表（107部門）（山形県２）'!CH$120</f>
        <v>0</v>
      </c>
      <c r="CY23" s="234">
        <f>'生産者価格評価表（107部門）（山形県２）'!CI22/'生産者価格評価表（107部門）（山形県２）'!CI$120</f>
        <v>0</v>
      </c>
      <c r="CZ23" s="234">
        <f>'生産者価格評価表（107部門）（山形県２）'!CJ22/'生産者価格評価表（107部門）（山形県２）'!CJ$120</f>
        <v>0</v>
      </c>
      <c r="DA23" s="234">
        <f>'生産者価格評価表（107部門）（山形県２）'!CK22/'生産者価格評価表（107部門）（山形県２）'!CK$120</f>
        <v>0</v>
      </c>
      <c r="DB23" s="234">
        <f>'生産者価格評価表（107部門）（山形県２）'!CL22/'生産者価格評価表（107部門）（山形県２）'!CL$120</f>
        <v>0</v>
      </c>
      <c r="DC23" s="234">
        <f>'生産者価格評価表（107部門）（山形県２）'!CM22/'生産者価格評価表（107部門）（山形県２）'!CM$120</f>
        <v>2.4639705900470373E-6</v>
      </c>
      <c r="DD23" s="234">
        <f>'生産者価格評価表（107部門）（山形県２）'!CN22/'生産者価格評価表（107部門）（山形県２）'!CN$120</f>
        <v>0</v>
      </c>
      <c r="DE23" s="234">
        <f>'生産者価格評価表（107部門）（山形県２）'!CO22/'生産者価格評価表（107部門）（山形県２）'!CO$120</f>
        <v>0</v>
      </c>
      <c r="DF23" s="234">
        <f>'生産者価格評価表（107部門）（山形県２）'!CP22/'生産者価格評価表（107部門）（山形県２）'!CP$120</f>
        <v>0</v>
      </c>
      <c r="DG23" s="234">
        <f>'生産者価格評価表（107部門）（山形県２）'!CQ22/'生産者価格評価表（107部門）（山形県２）'!CQ$120</f>
        <v>0</v>
      </c>
      <c r="DH23" s="234">
        <f>'生産者価格評価表（107部門）（山形県２）'!CR22/'生産者価格評価表（107部門）（山形県２）'!CR$120</f>
        <v>0</v>
      </c>
      <c r="DI23" s="234">
        <f>'生産者価格評価表（107部門）（山形県２）'!CS22/'生産者価格評価表（107部門）（山形県２）'!CS$120</f>
        <v>0</v>
      </c>
      <c r="DJ23" s="234">
        <f>'生産者価格評価表（107部門）（山形県２）'!CT22/'生産者価格評価表（107部門）（山形県２）'!CT$120</f>
        <v>0</v>
      </c>
      <c r="DK23" s="234">
        <f>'生産者価格評価表（107部門）（山形県２）'!CU22/'生産者価格評価表（107部門）（山形県２）'!CU$120</f>
        <v>0</v>
      </c>
      <c r="DL23" s="234">
        <f>'生産者価格評価表（107部門）（山形県２）'!CV22/'生産者価格評価表（107部門）（山形県２）'!CV$120</f>
        <v>0</v>
      </c>
      <c r="DM23" s="234">
        <f>'生産者価格評価表（107部門）（山形県２）'!CW22/'生産者価格評価表（107部門）（山形県２）'!CW$120</f>
        <v>0</v>
      </c>
      <c r="DN23" s="234">
        <f>'生産者価格評価表（107部門）（山形県２）'!CX22/'生産者価格評価表（107部門）（山形県２）'!CX$120</f>
        <v>0</v>
      </c>
      <c r="DO23" s="234">
        <f>'生産者価格評価表（107部門）（山形県２）'!CY22/'生産者価格評価表（107部門）（山形県２）'!CY$120</f>
        <v>0</v>
      </c>
      <c r="DP23" s="234">
        <f>'生産者価格評価表（107部門）（山形県２）'!CZ22/'生産者価格評価表（107部門）（山形県２）'!CZ$120</f>
        <v>0</v>
      </c>
      <c r="DQ23" s="234">
        <f>'生産者価格評価表（107部門）（山形県２）'!DA22/'生産者価格評価表（107部門）（山形県２）'!DA$120</f>
        <v>0</v>
      </c>
      <c r="DR23" s="234">
        <f>'生産者価格評価表（107部門）（山形県２）'!DB22/'生産者価格評価表（107部門）（山形県２）'!DB$120</f>
        <v>1.0191082802547771E-4</v>
      </c>
      <c r="DS23" s="234">
        <f>'生産者価格評価表（107部門）（山形県２）'!DC22/'生産者価格評価表（107部門）（山形県２）'!DC$120</f>
        <v>7.6015898182134095E-4</v>
      </c>
      <c r="DT23" s="234">
        <f>'生産者価格評価表（107部門）（山形県２）'!DD22/'生産者価格評価表（107部門）（山形県２）'!DD$120</f>
        <v>0</v>
      </c>
      <c r="DU23" s="234">
        <f>'生産者価格評価表（107部門）（山形県２）'!DE22/'生産者価格評価表（107部門）（山形県２）'!DE$120</f>
        <v>1.249890997878092E-3</v>
      </c>
      <c r="DV23" s="82">
        <v>4.7904742907121267E-2</v>
      </c>
      <c r="DW23" s="80">
        <v>0</v>
      </c>
      <c r="DX23" s="80">
        <v>8.8400580918103174E-4</v>
      </c>
      <c r="DY23" s="80">
        <v>1.2711325791280032E-4</v>
      </c>
      <c r="DZ23" s="80">
        <v>0</v>
      </c>
      <c r="EA23" s="80">
        <v>0</v>
      </c>
      <c r="EB23" s="80">
        <v>0</v>
      </c>
      <c r="EC23" s="80">
        <v>0</v>
      </c>
      <c r="ED23" s="80">
        <v>2.6664533503986347E-5</v>
      </c>
      <c r="EE23" s="80">
        <v>0</v>
      </c>
      <c r="EF23" s="80">
        <v>0</v>
      </c>
      <c r="EG23" s="80">
        <v>0</v>
      </c>
      <c r="EH23" s="80">
        <v>0</v>
      </c>
      <c r="EI23" s="80">
        <v>0</v>
      </c>
      <c r="EJ23" s="80">
        <v>0</v>
      </c>
      <c r="EK23" s="80">
        <v>0</v>
      </c>
      <c r="EL23" s="80">
        <v>1.6325997518448377E-5</v>
      </c>
      <c r="EM23" s="80">
        <v>0</v>
      </c>
      <c r="EN23" s="80">
        <v>0</v>
      </c>
      <c r="EO23" s="80">
        <v>4.7155460906601766E-3</v>
      </c>
      <c r="EP23" s="80">
        <v>0</v>
      </c>
      <c r="EQ23" s="80">
        <v>7.2557657424203162E-3</v>
      </c>
      <c r="ER23" s="80">
        <v>0</v>
      </c>
      <c r="ES23" s="80">
        <v>0</v>
      </c>
      <c r="ET23" s="80">
        <v>1.3111403546827475E-3</v>
      </c>
      <c r="EU23" s="80">
        <v>5.4191426542586985E-3</v>
      </c>
      <c r="EV23" s="80">
        <v>0</v>
      </c>
      <c r="EW23" s="80">
        <v>0</v>
      </c>
      <c r="EX23" s="80">
        <v>0</v>
      </c>
      <c r="EY23" s="80">
        <v>0</v>
      </c>
      <c r="EZ23" s="80">
        <v>0</v>
      </c>
      <c r="FA23" s="80">
        <v>0</v>
      </c>
      <c r="FB23" s="80">
        <v>0</v>
      </c>
      <c r="FC23" s="80">
        <v>0</v>
      </c>
      <c r="FD23" s="80">
        <v>1.9188947166432136E-4</v>
      </c>
      <c r="FE23" s="80">
        <v>0</v>
      </c>
      <c r="FF23" s="80">
        <v>0</v>
      </c>
      <c r="FG23" s="80">
        <v>0</v>
      </c>
      <c r="FH23" s="80">
        <v>0</v>
      </c>
      <c r="FI23" s="80">
        <v>4.1445623342175064E-5</v>
      </c>
      <c r="FJ23" s="80">
        <v>0</v>
      </c>
      <c r="FK23" s="80">
        <v>0</v>
      </c>
      <c r="FL23" s="80">
        <v>0</v>
      </c>
      <c r="FM23" s="80">
        <v>0</v>
      </c>
      <c r="FN23" s="80">
        <v>4.7948982282851049E-6</v>
      </c>
      <c r="FO23" s="80">
        <v>0</v>
      </c>
      <c r="FP23" s="80">
        <v>0</v>
      </c>
      <c r="FQ23" s="80">
        <v>4.0777213692988356E-6</v>
      </c>
      <c r="FR23" s="80">
        <v>0</v>
      </c>
      <c r="FS23" s="80">
        <v>0</v>
      </c>
      <c r="FT23" s="80">
        <v>0</v>
      </c>
      <c r="FU23" s="80">
        <v>0</v>
      </c>
      <c r="FV23" s="80">
        <v>0</v>
      </c>
      <c r="FW23" s="80">
        <v>0</v>
      </c>
      <c r="FX23" s="80">
        <v>0</v>
      </c>
      <c r="FY23" s="80">
        <v>0</v>
      </c>
      <c r="FZ23" s="80">
        <v>0</v>
      </c>
      <c r="GA23" s="80">
        <v>0</v>
      </c>
      <c r="GB23" s="80">
        <v>0</v>
      </c>
      <c r="GC23" s="80">
        <v>1.170836797058858E-5</v>
      </c>
      <c r="GD23" s="80">
        <v>0</v>
      </c>
      <c r="GE23" s="80">
        <v>0</v>
      </c>
      <c r="GF23" s="80">
        <v>0</v>
      </c>
      <c r="GG23" s="80">
        <v>4.1802883327080764E-4</v>
      </c>
      <c r="GH23" s="80">
        <v>1.6038492381716118E-4</v>
      </c>
      <c r="GI23" s="80">
        <v>9.6764829210076441E-5</v>
      </c>
      <c r="GJ23" s="80">
        <v>1.080613788631943E-4</v>
      </c>
      <c r="GK23" s="80">
        <v>0</v>
      </c>
      <c r="GL23" s="80">
        <v>0</v>
      </c>
      <c r="GM23" s="80">
        <v>0</v>
      </c>
      <c r="GN23" s="80">
        <v>0</v>
      </c>
      <c r="GO23" s="80">
        <v>0</v>
      </c>
      <c r="GP23" s="80">
        <v>0</v>
      </c>
      <c r="GQ23" s="80">
        <v>0</v>
      </c>
      <c r="GR23" s="80">
        <v>0</v>
      </c>
      <c r="GS23" s="80">
        <v>0</v>
      </c>
      <c r="GT23" s="80">
        <v>0</v>
      </c>
      <c r="GU23" s="80">
        <v>0</v>
      </c>
      <c r="GV23" s="80">
        <v>0</v>
      </c>
      <c r="GW23" s="80">
        <v>0</v>
      </c>
      <c r="GX23" s="80">
        <v>0</v>
      </c>
      <c r="GY23" s="80">
        <v>0</v>
      </c>
      <c r="GZ23" s="80">
        <v>0</v>
      </c>
      <c r="HA23" s="80">
        <v>0</v>
      </c>
      <c r="HB23" s="80">
        <v>0</v>
      </c>
      <c r="HC23" s="80">
        <v>0</v>
      </c>
      <c r="HD23" s="80">
        <v>0</v>
      </c>
      <c r="HE23" s="80">
        <v>0</v>
      </c>
      <c r="HF23" s="80">
        <v>2.4639705900470373E-6</v>
      </c>
      <c r="HG23" s="80">
        <v>0</v>
      </c>
      <c r="HH23" s="80">
        <v>0</v>
      </c>
      <c r="HI23" s="80">
        <v>0</v>
      </c>
      <c r="HJ23" s="80">
        <v>0</v>
      </c>
      <c r="HK23" s="80">
        <v>0</v>
      </c>
      <c r="HL23" s="80">
        <v>0</v>
      </c>
      <c r="HM23" s="80">
        <v>0</v>
      </c>
      <c r="HN23" s="80">
        <v>0</v>
      </c>
      <c r="HO23" s="80">
        <v>0</v>
      </c>
      <c r="HP23" s="80">
        <v>0</v>
      </c>
      <c r="HQ23" s="80">
        <v>0</v>
      </c>
      <c r="HR23" s="80">
        <v>0</v>
      </c>
      <c r="HS23" s="80">
        <v>0</v>
      </c>
      <c r="HT23" s="80">
        <v>0</v>
      </c>
      <c r="HU23" s="80">
        <v>1.0191082802547771E-4</v>
      </c>
      <c r="HV23" s="80">
        <v>7.6015898182134095E-4</v>
      </c>
      <c r="HW23" s="80">
        <v>0</v>
      </c>
      <c r="HX23" s="81">
        <v>1.249890997878092E-3</v>
      </c>
      <c r="HY23" s="805">
        <v>0</v>
      </c>
      <c r="HZ23" s="805">
        <v>0</v>
      </c>
      <c r="IA23" s="805">
        <v>0</v>
      </c>
      <c r="IB23" s="805">
        <v>0</v>
      </c>
      <c r="IC23" s="805">
        <v>0</v>
      </c>
      <c r="ID23" s="805">
        <v>0</v>
      </c>
      <c r="IE23" s="805">
        <v>0</v>
      </c>
      <c r="IF23" s="805">
        <v>0</v>
      </c>
      <c r="IG23" s="805">
        <v>0</v>
      </c>
      <c r="IH23" s="805">
        <v>0</v>
      </c>
      <c r="II23" s="805">
        <v>0</v>
      </c>
      <c r="IJ23" s="805">
        <v>0</v>
      </c>
      <c r="IK23" s="805">
        <v>0</v>
      </c>
      <c r="IL23" s="805">
        <v>0</v>
      </c>
      <c r="IM23" s="805">
        <v>0</v>
      </c>
      <c r="IN23" s="805">
        <v>0</v>
      </c>
      <c r="IO23" s="805">
        <v>0</v>
      </c>
      <c r="IP23" s="805">
        <v>0</v>
      </c>
      <c r="IQ23" s="805">
        <v>1</v>
      </c>
      <c r="IR23" s="805">
        <v>0</v>
      </c>
      <c r="IS23" s="805">
        <v>0</v>
      </c>
      <c r="IT23" s="805">
        <v>0</v>
      </c>
      <c r="IU23" s="805">
        <v>0</v>
      </c>
      <c r="IV23" s="805">
        <v>0</v>
      </c>
      <c r="IW23" s="805">
        <v>0</v>
      </c>
      <c r="IX23" s="805">
        <v>0</v>
      </c>
      <c r="IY23" s="805">
        <v>0</v>
      </c>
      <c r="IZ23" s="805">
        <v>0</v>
      </c>
      <c r="JA23" s="805">
        <v>0</v>
      </c>
      <c r="JB23" s="805">
        <v>0</v>
      </c>
      <c r="JC23" s="805">
        <v>0</v>
      </c>
      <c r="JD23" s="805">
        <v>0</v>
      </c>
      <c r="JE23" s="805">
        <v>0</v>
      </c>
      <c r="JF23" s="805">
        <v>0</v>
      </c>
      <c r="JG23" s="805">
        <v>0</v>
      </c>
      <c r="JH23" s="805">
        <v>0</v>
      </c>
      <c r="JI23" s="805">
        <v>0</v>
      </c>
      <c r="JJ23" s="805">
        <v>0</v>
      </c>
      <c r="JK23" s="805">
        <v>0</v>
      </c>
      <c r="JL23" s="805">
        <v>0</v>
      </c>
      <c r="JM23" s="805">
        <v>0</v>
      </c>
      <c r="JN23" s="805">
        <v>0</v>
      </c>
      <c r="JO23" s="805">
        <v>0</v>
      </c>
      <c r="JP23" s="805">
        <v>0</v>
      </c>
      <c r="JQ23" s="805">
        <v>0</v>
      </c>
      <c r="JR23" s="805">
        <v>0</v>
      </c>
      <c r="JS23" s="805">
        <v>0</v>
      </c>
      <c r="JT23" s="805">
        <v>0</v>
      </c>
      <c r="JU23" s="805">
        <v>0</v>
      </c>
      <c r="JV23" s="805">
        <v>0</v>
      </c>
      <c r="JW23" s="805">
        <v>0</v>
      </c>
      <c r="JX23" s="805">
        <v>0</v>
      </c>
      <c r="JY23" s="805">
        <v>0</v>
      </c>
      <c r="JZ23" s="805">
        <v>0</v>
      </c>
      <c r="KA23" s="805">
        <v>0</v>
      </c>
      <c r="KB23" s="805">
        <v>0</v>
      </c>
      <c r="KC23" s="805">
        <v>0</v>
      </c>
      <c r="KD23" s="805">
        <v>0</v>
      </c>
      <c r="KE23" s="805">
        <v>0</v>
      </c>
      <c r="KF23" s="805">
        <v>0</v>
      </c>
      <c r="KG23" s="805">
        <v>0</v>
      </c>
      <c r="KH23" s="805">
        <v>0</v>
      </c>
      <c r="KI23" s="805">
        <v>0</v>
      </c>
      <c r="KJ23" s="805">
        <v>0</v>
      </c>
      <c r="KK23" s="805">
        <v>0</v>
      </c>
      <c r="KL23" s="805">
        <v>0</v>
      </c>
      <c r="KM23" s="805">
        <v>0</v>
      </c>
      <c r="KN23" s="805">
        <v>0</v>
      </c>
      <c r="KO23" s="805">
        <v>0</v>
      </c>
      <c r="KP23" s="805">
        <v>0</v>
      </c>
      <c r="KQ23" s="805">
        <v>0</v>
      </c>
      <c r="KR23" s="805">
        <v>0</v>
      </c>
      <c r="KS23" s="805">
        <v>0</v>
      </c>
      <c r="KT23" s="805">
        <v>0</v>
      </c>
      <c r="KU23" s="805">
        <v>0</v>
      </c>
      <c r="KV23" s="805">
        <v>0</v>
      </c>
      <c r="KW23" s="805">
        <v>0</v>
      </c>
      <c r="KX23" s="805">
        <v>0</v>
      </c>
      <c r="KY23" s="805">
        <v>0</v>
      </c>
      <c r="KZ23" s="805">
        <v>0</v>
      </c>
      <c r="LA23" s="805">
        <v>0</v>
      </c>
      <c r="LB23" s="805">
        <v>0</v>
      </c>
      <c r="LC23" s="805">
        <v>0</v>
      </c>
      <c r="LD23" s="805">
        <v>0</v>
      </c>
      <c r="LE23" s="805">
        <v>0</v>
      </c>
      <c r="LF23" s="805">
        <v>0</v>
      </c>
      <c r="LG23" s="805">
        <v>0</v>
      </c>
      <c r="LH23" s="805">
        <v>0</v>
      </c>
      <c r="LI23" s="805">
        <v>0</v>
      </c>
      <c r="LJ23" s="805">
        <v>0</v>
      </c>
      <c r="LK23" s="805">
        <v>0</v>
      </c>
      <c r="LL23" s="805">
        <v>0</v>
      </c>
      <c r="LM23" s="805">
        <v>0</v>
      </c>
      <c r="LN23" s="805">
        <v>0</v>
      </c>
      <c r="LO23" s="805">
        <v>0</v>
      </c>
      <c r="LP23" s="805">
        <v>0</v>
      </c>
      <c r="LQ23" s="805">
        <v>0</v>
      </c>
      <c r="LR23" s="805">
        <v>0</v>
      </c>
      <c r="LS23" s="805">
        <v>0</v>
      </c>
      <c r="LT23" s="805">
        <v>0</v>
      </c>
      <c r="LU23" s="805">
        <v>0</v>
      </c>
      <c r="LV23" s="805">
        <v>0</v>
      </c>
      <c r="LW23" s="805">
        <v>0</v>
      </c>
      <c r="LX23" s="805">
        <v>0</v>
      </c>
      <c r="LY23" s="805">
        <v>0</v>
      </c>
      <c r="LZ23" s="805">
        <v>0</v>
      </c>
      <c r="MA23" s="805">
        <v>0</v>
      </c>
      <c r="MB23" s="812">
        <v>0</v>
      </c>
      <c r="MC23" s="835">
        <f>'生産者価格評価表（107部門）（山形県２）'!DU22*100</f>
        <v>0</v>
      </c>
      <c r="MD23" s="78">
        <f t="shared" si="4"/>
        <v>0</v>
      </c>
      <c r="ME23" s="809">
        <v>0</v>
      </c>
      <c r="MF23" s="135">
        <v>0</v>
      </c>
      <c r="MG23" s="78">
        <f t="shared" si="5"/>
        <v>0</v>
      </c>
      <c r="MH23" s="81"/>
      <c r="MI23" s="226">
        <v>0</v>
      </c>
      <c r="MJ23" s="169">
        <v>0.56917040996190371</v>
      </c>
      <c r="MK23" s="169">
        <v>0</v>
      </c>
      <c r="ML23" s="169">
        <v>0</v>
      </c>
      <c r="MM23" s="169">
        <v>0</v>
      </c>
      <c r="MN23" s="169">
        <v>0</v>
      </c>
      <c r="MO23" s="169">
        <v>0.98303571428571423</v>
      </c>
      <c r="MP23" s="228">
        <v>6.170672427761275E-2</v>
      </c>
      <c r="MQ23" s="228">
        <v>0.24450448909310923</v>
      </c>
      <c r="MS23" s="174">
        <v>4.198560517574277E-2</v>
      </c>
      <c r="MT23" s="170">
        <v>3.827963201074634E-4</v>
      </c>
      <c r="MU23" s="170">
        <v>1.9744157448473233E-2</v>
      </c>
      <c r="MV23" s="170">
        <v>1.4512607740337898E-3</v>
      </c>
      <c r="MW23" s="170">
        <v>1.5296428776748418E-2</v>
      </c>
      <c r="MX23" s="170">
        <v>0</v>
      </c>
      <c r="MY23" s="170">
        <v>1.7681544309725691E-3</v>
      </c>
      <c r="MZ23" s="171">
        <v>3.3428074254072994E-3</v>
      </c>
    </row>
    <row r="24" spans="1:364">
      <c r="A24" s="41" t="s">
        <v>234</v>
      </c>
      <c r="B24" s="12" t="s">
        <v>181</v>
      </c>
      <c r="C24" s="590">
        <f>IFERROR(1-('生産者価格評価表（107部門）（山形県２）'!DS23/'生産者価格評価表（107部門）（山形県２）'!DO23*-1),0)</f>
        <v>0.10824742268041232</v>
      </c>
      <c r="D24" s="590">
        <v>0.68299361119561908</v>
      </c>
      <c r="E24" s="79">
        <v>0.31700638880438087</v>
      </c>
      <c r="F24" s="79">
        <v>5.6662610282932763E-2</v>
      </c>
      <c r="G24" s="240">
        <f>'生産者価格評価表（107部門）（山形県２）'!DH23/'生産者価格評価表（107部門）（山形県２）'!DH$111</f>
        <v>3.4742818405219896E-5</v>
      </c>
      <c r="H24" s="311">
        <f>'生産者価格評価表（107部門）（山形県２）'!DH23</f>
        <v>82</v>
      </c>
      <c r="I24" s="311">
        <f t="shared" si="1"/>
        <v>82</v>
      </c>
      <c r="J24" s="313">
        <f t="shared" si="2"/>
        <v>4.4423472712881884E-5</v>
      </c>
      <c r="K24" s="590">
        <f>1-('生産者価格評価表（107部門） (山形県)'!DS23/'生産者価格評価表（107部門） (山形県)'!DO23*-1)</f>
        <v>0.10824742268041232</v>
      </c>
      <c r="L24" s="590">
        <v>0.68299361119561908</v>
      </c>
      <c r="M24" s="79">
        <v>0.31700638880438087</v>
      </c>
      <c r="N24" s="79">
        <v>5.6662610282932763E-2</v>
      </c>
      <c r="O24" s="240">
        <f>'生産者価格評価表（107部門） (山形県)'!DH23/'生産者価格評価表（107部門） (山形県)'!DH$111</f>
        <v>3.4742818405219896E-5</v>
      </c>
      <c r="P24" s="816">
        <f>'生産者価格評価表（107部門） (山形県)'!DH23</f>
        <v>82</v>
      </c>
      <c r="Q24" s="311">
        <f t="shared" si="7"/>
        <v>82</v>
      </c>
      <c r="R24" s="313">
        <f t="shared" si="0"/>
        <v>4.4423472712881884E-5</v>
      </c>
      <c r="S24" s="823">
        <f>'生産者価格評価表（107部門）（山形県２）'!C23/'生産者価格評価表（107部門）（山形県２）'!C$120</f>
        <v>1.2070808590733098E-3</v>
      </c>
      <c r="T24" s="234">
        <f>'生産者価格評価表（107部門）（山形県２）'!D23/'生産者価格評価表（107部門）（山形県２）'!D$120</f>
        <v>5.484155559264646E-4</v>
      </c>
      <c r="U24" s="234">
        <f>'生産者価格評価表（107部門）（山形県２）'!E23/'生産者価格評価表（107部門）（山形県２）'!E$120</f>
        <v>8.2086253709667237E-4</v>
      </c>
      <c r="V24" s="234">
        <f>'生産者価格評価表（107部門）（山形県２）'!F23/'生産者価格評価表（107部門）（山形県２）'!F$120</f>
        <v>6.3556628956400158E-5</v>
      </c>
      <c r="W24" s="234">
        <f>'生産者価格評価表（107部門）（山形県２）'!G23/'生産者価格評価表（107部門）（山形県２）'!G$120</f>
        <v>3.1133250311332503E-4</v>
      </c>
      <c r="X24" s="234">
        <f>'生産者価格評価表（107部門）（山形県２）'!H23/'生産者価格評価表（107部門）（山形県２）'!H$120</f>
        <v>0</v>
      </c>
      <c r="Y24" s="234">
        <f>'生産者価格評価表（107部門）（山形県２）'!I23/'生産者価格評価表（107部門）（山形県２）'!I$120</f>
        <v>2.201430930104568E-4</v>
      </c>
      <c r="Z24" s="234">
        <f>'生産者価格評価表（107部門）（山形県２）'!J23/'生産者価格評価表（107部門）（山形県２）'!J$120</f>
        <v>3.0529291903744599E-3</v>
      </c>
      <c r="AA24" s="234">
        <f>'生産者価格評価表（107部門）（山形県２）'!K23/'生産者価格評価表（107部門）（山形県２）'!K$120</f>
        <v>4.7196224302055835E-3</v>
      </c>
      <c r="AB24" s="234">
        <f>'生産者価格評価表（107部門）（山形県２）'!L23/'生産者価格評価表（107部門）（山形県２）'!L$120</f>
        <v>3.2362459546925568E-3</v>
      </c>
      <c r="AC24" s="234" t="e">
        <f>'生産者価格評価表（107部門）（山形県２）'!M23/'生産者価格評価表（107部門）（山形県２）'!M$120</f>
        <v>#DIV/0!</v>
      </c>
      <c r="AD24" s="234">
        <f>'生産者価格評価表（107部門）（山形県２）'!N23/'生産者価格評価表（107部門）（山形県２）'!N$120</f>
        <v>1.2704475628996098E-2</v>
      </c>
      <c r="AE24" s="234">
        <f>'生産者価格評価表（107部門）（山形県２）'!O23/'生産者価格評価表（107部門）（山形県２）'!O$120</f>
        <v>7.0075525844521321E-4</v>
      </c>
      <c r="AF24" s="234">
        <f>'生産者価格評価表（107部門）（山形県２）'!P23/'生産者価格評価表（107部門）（山形県２）'!P$120</f>
        <v>3.6592059523083488E-4</v>
      </c>
      <c r="AG24" s="234">
        <f>'生産者価格評価表（107部門）（山形県２）'!Q23/'生産者価格評価表（107部門）（山形県２）'!Q$120</f>
        <v>4.4410889550117686E-5</v>
      </c>
      <c r="AH24" s="234">
        <f>'生産者価格評価表（107部門）（山形県２）'!R23/'生産者価格評価表（107部門）（山形県２）'!R$120</f>
        <v>1.2226599646787122E-3</v>
      </c>
      <c r="AI24" s="234">
        <f>'生産者価格評価表（107部門）（山形県２）'!S23/'生産者価格評価表（107部門）（山形県２）'!S$120</f>
        <v>1.0775158362175928E-3</v>
      </c>
      <c r="AJ24" s="234">
        <f>'生産者価格評価表（107部門）（山形県２）'!T23/'生産者価格評価表（107部門）（山形県２）'!T$120</f>
        <v>0</v>
      </c>
      <c r="AK24" s="234" t="e">
        <f>'生産者価格評価表（107部門）（山形県２）'!U23/'生産者価格評価表（107部門）（山形県２）'!U$120</f>
        <v>#DIV/0!</v>
      </c>
      <c r="AL24" s="234">
        <f>'生産者価格評価表（107部門）（山形県２）'!V23/'生産者価格評価表（107部門）（山形県２）'!V$120</f>
        <v>0.21121083054456952</v>
      </c>
      <c r="AM24" s="234" t="e">
        <f>'生産者価格評価表（107部門）（山形県２）'!W23/'生産者価格評価表（107部門）（山形県２）'!W$120</f>
        <v>#DIV/0!</v>
      </c>
      <c r="AN24" s="234">
        <f>'生産者価格評価表（107部門）（山形県２）'!X23/'生産者価格評価表（107部門）（山形県２）'!X$120</f>
        <v>1.9435086810054417E-2</v>
      </c>
      <c r="AO24" s="234" t="e">
        <f>'生産者価格評価表（107部門）（山形県２）'!Y23/'生産者価格評価表（107部門）（山形県２）'!Y$120</f>
        <v>#DIV/0!</v>
      </c>
      <c r="AP24" s="234" t="e">
        <f>'生産者価格評価表（107部門）（山形県２）'!Z23/'生産者価格評価表（107部門）（山形県２）'!Z$120</f>
        <v>#DIV/0!</v>
      </c>
      <c r="AQ24" s="234">
        <f>'生産者価格評価表（107部門）（山形県２）'!AA23/'生産者価格評価表（107部門）（山形県２）'!AA$120</f>
        <v>3.2431442302593844E-2</v>
      </c>
      <c r="AR24" s="234">
        <f>'生産者価格評価表（107部門）（山形県２）'!AB23/'生産者価格評価表（107部門）（山形県２）'!AB$120</f>
        <v>3.6364315879956643E-2</v>
      </c>
      <c r="AS24" s="234">
        <f>'生産者価格評価表（107部門）（山形県２）'!AC23/'生産者価格評価表（107部門）（山形県２）'!AC$120</f>
        <v>0</v>
      </c>
      <c r="AT24" s="234">
        <f>'生産者価格評価表（107部門）（山形県２）'!AD23/'生産者価格評価表（107部門）（山形県２）'!AD$120</f>
        <v>3.9494470774091627E-4</v>
      </c>
      <c r="AU24" s="234">
        <f>'生産者価格評価表（107部門）（山形県２）'!AE23/'生産者価格評価表（107部門）（山形県２）'!AE$120</f>
        <v>4.1104008271236024E-3</v>
      </c>
      <c r="AV24" s="234">
        <f>'生産者価格評価表（107部門）（山形県２）'!AF23/'生産者価格評価表（107部門）（山形県２）'!AF$120</f>
        <v>1.6773162939297124E-2</v>
      </c>
      <c r="AW24" s="234">
        <f>'生産者価格評価表（107部門）（山形県２）'!AG23/'生産者価格評価表（107部門）（山形県２）'!AG$120</f>
        <v>1.2389553650027714E-3</v>
      </c>
      <c r="AX24" s="234">
        <f>'生産者価格評価表（107部門）（山形県２）'!AH23/'生産者価格評価表（107部門）（山形県２）'!AH$120</f>
        <v>4.5097916143610341E-2</v>
      </c>
      <c r="AY24" s="234">
        <f>'生産者価格評価表（107部門）（山形県２）'!AI23/'生産者価格評価表（107部門）（山形県２）'!AI$120</f>
        <v>1.3465824665676077E-3</v>
      </c>
      <c r="AZ24" s="234">
        <f>'生産者価格評価表（107部門）（山形県２）'!AJ23/'生産者価格評価表（107部門）（山形県２）'!AJ$120</f>
        <v>1.9292604501607719E-2</v>
      </c>
      <c r="BA24" s="234">
        <f>'生産者価格評価表（107部門）（山形県２）'!AK23/'生産者価格評価表（107部門）（山形県２）'!AK$120</f>
        <v>1.6630420877574517E-3</v>
      </c>
      <c r="BB24" s="234">
        <f>'生産者価格評価表（107部門）（山形県２）'!AL23/'生産者価格評価表（107部門）（山形県２）'!AL$120</f>
        <v>7.9787234042553185E-3</v>
      </c>
      <c r="BC24" s="234">
        <f>'生産者価格評価表（107部門）（山形県２）'!AM23/'生産者価格評価表（107部門）（山形県２）'!AM$120</f>
        <v>1.2903225806451613E-3</v>
      </c>
      <c r="BD24" s="234">
        <f>'生産者価格評価表（107部門）（山形県２）'!AN23/'生産者価格評価表（107部門）（山形県２）'!AN$120</f>
        <v>1.4525500322788896E-3</v>
      </c>
      <c r="BE24" s="234">
        <f>'生産者価格評価表（107部門）（山形県２）'!AO23/'生産者価格評価表（107部門）（山形県２）'!AO$120</f>
        <v>1.1350737797956867E-4</v>
      </c>
      <c r="BF24" s="234">
        <f>'生産者価格評価表（107部門）（山形県２）'!AP23/'生産者価格評価表（107部門）（山形県２）'!AP$120</f>
        <v>1.201923076923077E-3</v>
      </c>
      <c r="BG24" s="234">
        <f>'生産者価格評価表（107部門）（山形県２）'!AQ23/'生産者価格評価表（107部門）（山形県２）'!AQ$120</f>
        <v>8.5430402080044574E-4</v>
      </c>
      <c r="BH24" s="234">
        <f>'生産者価格評価表（107部門）（山形県２）'!AR23/'生産者価格評価表（107部門）（山形県２）'!AR$120</f>
        <v>4.2996442556240879E-3</v>
      </c>
      <c r="BI24" s="234">
        <f>'生産者価格評価表（107部門）（山形県２）'!AS23/'生産者価格評価表（107部門）（山形県２）'!AS$120</f>
        <v>8.3474503449461096E-4</v>
      </c>
      <c r="BJ24" s="234">
        <f>'生産者価格評価表（107部門）（山形県２）'!AT23/'生産者価格評価表（107部門）（山形県２）'!AT$120</f>
        <v>1.0377976840725365E-3</v>
      </c>
      <c r="BK24" s="234">
        <f>'生産者価格評価表（107部門）（山形県２）'!AU23/'生産者価格評価表（107部門）（山形県２）'!AU$120</f>
        <v>7.1443983601448061E-4</v>
      </c>
      <c r="BL24" s="234">
        <f>'生産者価格評価表（107部門）（山形県２）'!AV23/'生産者価格評価表（107部門）（山形県２）'!AV$120</f>
        <v>6.6081173260572985E-4</v>
      </c>
      <c r="BM24" s="234">
        <f>'生産者価格評価表（107部門）（山形県２）'!AW23/'生産者価格評価表（107部門）（山形県２）'!AW$120</f>
        <v>6.9948969047581196E-3</v>
      </c>
      <c r="BN24" s="234">
        <f>'生産者価格評価表（107部門）（山形県２）'!AX23/'生産者価格評価表（107部門）（山形県２）'!AX$120</f>
        <v>3.6373274614145616E-3</v>
      </c>
      <c r="BO24" s="234">
        <f>'生産者価格評価表（107部門）（山形県２）'!AY23/'生産者価格評価表（107部門）（山形県２）'!AY$120</f>
        <v>9.1327144576242047E-4</v>
      </c>
      <c r="BP24" s="234">
        <f>'生産者価格評価表（107部門）（山形県２）'!AZ23/'生産者価格評価表（107部門）（山形県２）'!AZ$120</f>
        <v>1.1350737797956867E-3</v>
      </c>
      <c r="BQ24" s="234">
        <f>'生産者価格評価表（107部門）（山形県２）'!BA23/'生産者価格評価表（107部門）（山形県２）'!BA$120</f>
        <v>1.145475372279496E-3</v>
      </c>
      <c r="BR24" s="234">
        <f>'生産者価格評価表（107部門）（山形県２）'!BB23/'生産者価格評価表（107部門）（山形県２）'!BB$120</f>
        <v>2.9327445876033875E-3</v>
      </c>
      <c r="BS24" s="234">
        <f>'生産者価格評価表（107部門）（山形県２）'!BC23/'生産者価格評価表（107部門）（山形県２）'!BC$120</f>
        <v>3.4804345735986925E-3</v>
      </c>
      <c r="BT24" s="234">
        <f>'生産者価格評価表（107部門）（山形県２）'!BD23/'生産者価格評価表（107部門）（山形県２）'!BD$120</f>
        <v>4.6772523299965481E-3</v>
      </c>
      <c r="BU24" s="234" t="e">
        <f>'生産者価格評価表（107部門）（山形県２）'!BE23/'生産者価格評価表（107部門）（山形県２）'!BE$120</f>
        <v>#DIV/0!</v>
      </c>
      <c r="BV24" s="234">
        <f>'生産者価格評価表（107部門）（山形県２）'!BF23/'生産者価格評価表（107部門）（山形県２）'!BF$120</f>
        <v>0</v>
      </c>
      <c r="BW24" s="234">
        <f>'生産者価格評価表（107部門）（山形県２）'!BG23/'生産者価格評価表（107部門）（山形県２）'!BG$120</f>
        <v>1.480672595526518E-4</v>
      </c>
      <c r="BX24" s="234">
        <f>'生産者価格評価表（107部門）（山形県２）'!BH23/'生産者価格評価表（107部門）（山形県２）'!BH$120</f>
        <v>0</v>
      </c>
      <c r="BY24" s="234">
        <f>'生産者価格評価表（107部門）（山形県２）'!BI23/'生産者価格評価表（107部門）（山形県２）'!BI$120</f>
        <v>2.9265437518290899E-4</v>
      </c>
      <c r="BZ24" s="234">
        <f>'生産者価格評価表（107部門）（山形県２）'!BJ23/'生産者価格評価表（107部門）（山形県２）'!BJ$120</f>
        <v>3.7466777505883453E-3</v>
      </c>
      <c r="CA24" s="234">
        <f>'生産者価格評価表（107部門）（山形県２）'!BK23/'生産者価格評価表（107部門）（山形県２）'!BK$120</f>
        <v>4.7258979206049151E-4</v>
      </c>
      <c r="CB24" s="234">
        <f>'生産者価格評価表（107部門）（山形県２）'!BL23/'生産者価格評価表（107部門）（山形県２）'!BL$120</f>
        <v>1.4020488003437282E-4</v>
      </c>
      <c r="CC24" s="234">
        <f>'生産者価格評価表（107部門）（山形県２）'!BM23/'生産者価格評価表（107部門）（山形県２）'!BM$120</f>
        <v>3.3188987577836078E-4</v>
      </c>
      <c r="CD24" s="234">
        <f>'生産者価格評価表（107部門）（山形県２）'!BN23/'生産者価格評価表（107部門）（山形県２）'!BN$120</f>
        <v>6.2704324990621148E-4</v>
      </c>
      <c r="CE24" s="234">
        <f>'生産者価格評価表（107部門）（山形県２）'!BO23/'生産者価格評価表（107部門）（山形県２）'!BO$120</f>
        <v>6.6827051590483827E-4</v>
      </c>
      <c r="CF24" s="234">
        <f>'生産者価格評価表（107部門）（山形県２）'!BP23/'生産者価格評価表（107部門）（山形県２）'!BP$120</f>
        <v>0</v>
      </c>
      <c r="CG24" s="234">
        <f>'生産者価格評価表（107部門）（山形県２）'!BQ23/'生産者価格評価表（107部門）（山形県２）'!BQ$120</f>
        <v>0</v>
      </c>
      <c r="CH24" s="234">
        <f>'生産者価格評価表（107部門）（山形県２）'!BR23/'生産者価格評価表（107部門）（山形県２）'!BR$120</f>
        <v>6.6961851375226299E-3</v>
      </c>
      <c r="CI24" s="234">
        <f>'生産者価格評価表（107部門）（山形県２）'!BS23/'生産者価格評価表（107部門）（山形県２）'!BS$120</f>
        <v>6.3654849261780564E-3</v>
      </c>
      <c r="CJ24" s="234">
        <f>'生産者価格評価表（107部門）（山形県２）'!BT23/'生産者価格評価表（107部門）（山形県２）'!BT$120</f>
        <v>0</v>
      </c>
      <c r="CK24" s="234">
        <f>'生産者価格評価表（107部門）（山形県２）'!BU23/'生産者価格評価表（107部門）（山形県２）'!BU$120</f>
        <v>0</v>
      </c>
      <c r="CL24" s="234">
        <f>'生産者価格評価表（107部門）（山形県２）'!BV23/'生産者価格評価表（107部門）（山形県２）'!BV$120</f>
        <v>0</v>
      </c>
      <c r="CM24" s="234">
        <f>'生産者価格評価表（107部門）（山形県２）'!BW23/'生産者価格評価表（107部門）（山形県２）'!BW$120</f>
        <v>0</v>
      </c>
      <c r="CN24" s="234">
        <f>'生産者価格評価表（107部門）（山形県２）'!BX23/'生産者価格評価表（107部門）（山形県２）'!BX$120</f>
        <v>0</v>
      </c>
      <c r="CO24" s="234">
        <f>'生産者価格評価表（107部門）（山形県２）'!BY23/'生産者価格評価表（107部門）（山形県２）'!BY$120</f>
        <v>0</v>
      </c>
      <c r="CP24" s="234">
        <f>'生産者価格評価表（107部門）（山形県２）'!BZ23/'生産者価格評価表（107部門）（山形県２）'!BZ$120</f>
        <v>4.2235590121698833E-5</v>
      </c>
      <c r="CQ24" s="234">
        <f>'生産者価格評価表（107部門）（山形県２）'!CA23/'生産者価格評価表（107部門）（山形県２）'!CA$120</f>
        <v>0</v>
      </c>
      <c r="CR24" s="234">
        <f>'生産者価格評価表（107部門）（山形県２）'!CB23/'生産者価格評価表（107部門）（山形県２）'!CB$120</f>
        <v>0</v>
      </c>
      <c r="CS24" s="234">
        <f>'生産者価格評価表（107部門）（山形県２）'!CC23/'生産者価格評価表（107部門）（山形県２）'!CC$120</f>
        <v>0</v>
      </c>
      <c r="CT24" s="234">
        <f>'生産者価格評価表（107部門）（山形県２）'!CD23/'生産者価格評価表（107部門）（山形県２）'!CD$120</f>
        <v>0</v>
      </c>
      <c r="CU24" s="234">
        <f>'生産者価格評価表（107部門）（山形県２）'!CE23/'生産者価格評価表（107部門）（山形県２）'!CE$120</f>
        <v>6.3115374905326936E-4</v>
      </c>
      <c r="CV24" s="234">
        <f>'生産者価格評価表（107部門）（山形県２）'!CF23/'生産者価格評価表（107部門）（山形県２）'!CF$120</f>
        <v>3.1158194605181161E-4</v>
      </c>
      <c r="CW24" s="234">
        <f>'生産者価格評価表（107部門）（山形県２）'!CG23/'生産者価格評価表（107部門）（山形県２）'!CG$120</f>
        <v>0</v>
      </c>
      <c r="CX24" s="234">
        <f>'生産者価格評価表（107部門）（山形県２）'!CH23/'生産者価格評価表（107部門）（山形県２）'!CH$120</f>
        <v>0</v>
      </c>
      <c r="CY24" s="234">
        <f>'生産者価格評価表（107部門）（山形県２）'!CI23/'生産者価格評価表（107部門）（山形県２）'!CI$120</f>
        <v>0</v>
      </c>
      <c r="CZ24" s="234">
        <f>'生産者価格評価表（107部門）（山形県２）'!CJ23/'生産者価格評価表（107部門）（山形県２）'!CJ$120</f>
        <v>0</v>
      </c>
      <c r="DA24" s="234">
        <f>'生産者価格評価表（107部門）（山形県２）'!CK23/'生産者価格評価表（107部門）（山形県２）'!CK$120</f>
        <v>0</v>
      </c>
      <c r="DB24" s="234">
        <f>'生産者価格評価表（107部門）（山形県２）'!CL23/'生産者価格評価表（107部門）（山形県２）'!CL$120</f>
        <v>9.568004592642204E-5</v>
      </c>
      <c r="DC24" s="234">
        <f>'生産者価格評価表（107部門）（山形県２）'!CM23/'生産者価格評価表（107部門）（山形県２）'!CM$120</f>
        <v>1.5030220599286927E-4</v>
      </c>
      <c r="DD24" s="234">
        <f>'生産者価格評価表（107部門）（山形県２）'!CN23/'生産者価格評価表（107部門）（山形県２）'!CN$120</f>
        <v>1.7240264638062194E-5</v>
      </c>
      <c r="DE24" s="234">
        <f>'生産者価格評価表（107部門）（山形県２）'!CO23/'生産者価格評価表（107部門）（山形県２）'!CO$120</f>
        <v>4.2911292821894295E-4</v>
      </c>
      <c r="DF24" s="234">
        <f>'生産者価格評価表（107部門）（山形県２）'!CP23/'生産者価格評価表（107部門）（山形県２）'!CP$120</f>
        <v>2.886331884507917E-4</v>
      </c>
      <c r="DG24" s="234">
        <f>'生産者価格評価表（107部門）（山形県２）'!CQ23/'生産者価格評価表（107部門）（山形県２）'!CQ$120</f>
        <v>1.0814129202871175E-2</v>
      </c>
      <c r="DH24" s="234">
        <f>'生産者価格評価表（107部門）（山形県２）'!CR23/'生産者価格評価表（107部門）（山形県２）'!CR$120</f>
        <v>3.0497393425905629E-4</v>
      </c>
      <c r="DI24" s="234">
        <f>'生産者価格評価表（107部門）（山形県２）'!CS23/'生産者価格評価表（107部門）（山形県２）'!CS$120</f>
        <v>2.9136757343787249E-4</v>
      </c>
      <c r="DJ24" s="234">
        <f>'生産者価格評価表（107部門）（山形県２）'!CT23/'生産者価格評価表（107部門）（山形県２）'!CT$120</f>
        <v>0</v>
      </c>
      <c r="DK24" s="234">
        <f>'生産者価格評価表（107部門）（山形県２）'!CU23/'生産者価格評価表（107部門）（山形県２）'!CU$120</f>
        <v>0</v>
      </c>
      <c r="DL24" s="234">
        <f>'生産者価格評価表（107部門）（山形県２）'!CV23/'生産者価格評価表（107部門）（山形県２）'!CV$120</f>
        <v>2.440214738897023E-4</v>
      </c>
      <c r="DM24" s="234">
        <f>'生産者価格評価表（107部門）（山形県２）'!CW23/'生産者価格評価表（107部門）（山形県２）'!CW$120</f>
        <v>3.9946254130805822E-4</v>
      </c>
      <c r="DN24" s="234">
        <f>'生産者価格評価表（107部門）（山形県２）'!CX23/'生産者価格評価表（107部門）（山形県２）'!CX$120</f>
        <v>0</v>
      </c>
      <c r="DO24" s="234">
        <f>'生産者価格評価表（107部門）（山形県２）'!CY23/'生産者価格評価表（107部門）（山形県２）'!CY$120</f>
        <v>7.518373024077589E-5</v>
      </c>
      <c r="DP24" s="234">
        <f>'生産者価格評価表（107部門）（山形県２）'!CZ23/'生産者価格評価表（107部門）（山形県２）'!CZ$120</f>
        <v>3.0964997867504867E-4</v>
      </c>
      <c r="DQ24" s="234">
        <f>'生産者価格評価表（107部門）（山形県２）'!DA23/'生産者価格評価表（107部門）（山形県２）'!DA$120</f>
        <v>2.1501773198179331E-3</v>
      </c>
      <c r="DR24" s="234">
        <f>'生産者価格評価表（107部門）（山形県２）'!DB23/'生産者価格評価表（107部門）（山形県２）'!DB$120</f>
        <v>5.0955414012738849E-4</v>
      </c>
      <c r="DS24" s="234">
        <f>'生産者価格評価表（107部門）（山形県２）'!DC23/'生産者価格評価表（107部門）（山形県２）'!DC$120</f>
        <v>0</v>
      </c>
      <c r="DT24" s="234">
        <f>'生産者価格評価表（107部門）（山形県２）'!DD23/'生産者価格評価表（107部門）（山形県２）'!DD$120</f>
        <v>0</v>
      </c>
      <c r="DU24" s="234">
        <f>'生産者価格評価表（107部門）（山形県２）'!DE23/'生産者価格評価表（107部門）（山形県２）'!DE$120</f>
        <v>9.8828590529895645E-4</v>
      </c>
      <c r="DV24" s="82">
        <v>1.2070808590733098E-3</v>
      </c>
      <c r="DW24" s="80">
        <v>5.484155559264646E-4</v>
      </c>
      <c r="DX24" s="80">
        <v>8.2086253709667237E-4</v>
      </c>
      <c r="DY24" s="80">
        <v>6.3556628956400158E-5</v>
      </c>
      <c r="DZ24" s="80">
        <v>3.1133250311332503E-4</v>
      </c>
      <c r="EA24" s="80">
        <v>0</v>
      </c>
      <c r="EB24" s="80">
        <v>2.201430930104568E-4</v>
      </c>
      <c r="EC24" s="80">
        <v>3.0529291903744599E-3</v>
      </c>
      <c r="ED24" s="80">
        <v>4.7196224302055835E-3</v>
      </c>
      <c r="EE24" s="80">
        <v>3.2362459546925568E-3</v>
      </c>
      <c r="EF24" s="80">
        <v>0</v>
      </c>
      <c r="EG24" s="80">
        <v>1.2704475628996098E-2</v>
      </c>
      <c r="EH24" s="80">
        <v>7.0075525844521321E-4</v>
      </c>
      <c r="EI24" s="80">
        <v>3.6592059523083488E-4</v>
      </c>
      <c r="EJ24" s="80">
        <v>4.4410889550117686E-5</v>
      </c>
      <c r="EK24" s="80">
        <v>1.2226599646787122E-3</v>
      </c>
      <c r="EL24" s="80">
        <v>1.0775158362175928E-3</v>
      </c>
      <c r="EM24" s="80">
        <v>0</v>
      </c>
      <c r="EN24" s="80">
        <v>0</v>
      </c>
      <c r="EO24" s="80">
        <v>0.21121083054456952</v>
      </c>
      <c r="EP24" s="80">
        <v>0</v>
      </c>
      <c r="EQ24" s="80">
        <v>1.9435086810054417E-2</v>
      </c>
      <c r="ER24" s="80">
        <v>0</v>
      </c>
      <c r="ES24" s="80">
        <v>0</v>
      </c>
      <c r="ET24" s="80">
        <v>3.2431442302593844E-2</v>
      </c>
      <c r="EU24" s="80">
        <v>3.6364315879956643E-2</v>
      </c>
      <c r="EV24" s="80">
        <v>0</v>
      </c>
      <c r="EW24" s="80">
        <v>3.9494470774091627E-4</v>
      </c>
      <c r="EX24" s="80">
        <v>4.1104008271236024E-3</v>
      </c>
      <c r="EY24" s="80">
        <v>1.6773162939297124E-2</v>
      </c>
      <c r="EZ24" s="80">
        <v>1.2389553650027714E-3</v>
      </c>
      <c r="FA24" s="80">
        <v>4.5097916143610341E-2</v>
      </c>
      <c r="FB24" s="80">
        <v>1.3465824665676077E-3</v>
      </c>
      <c r="FC24" s="80">
        <v>1.9292604501607719E-2</v>
      </c>
      <c r="FD24" s="80">
        <v>1.6630420877574517E-3</v>
      </c>
      <c r="FE24" s="80">
        <v>7.9787234042553185E-3</v>
      </c>
      <c r="FF24" s="80">
        <v>1.2903225806451613E-3</v>
      </c>
      <c r="FG24" s="80">
        <v>1.4525500322788896E-3</v>
      </c>
      <c r="FH24" s="80">
        <v>1.1350737797956867E-4</v>
      </c>
      <c r="FI24" s="80">
        <v>1.201923076923077E-3</v>
      </c>
      <c r="FJ24" s="80">
        <v>8.5430402080044574E-4</v>
      </c>
      <c r="FK24" s="80">
        <v>4.2996442556240879E-3</v>
      </c>
      <c r="FL24" s="80">
        <v>8.3474503449461096E-4</v>
      </c>
      <c r="FM24" s="80">
        <v>1.0377976840725365E-3</v>
      </c>
      <c r="FN24" s="80">
        <v>7.1443983601448061E-4</v>
      </c>
      <c r="FO24" s="80">
        <v>6.6081173260572985E-4</v>
      </c>
      <c r="FP24" s="80">
        <v>6.9948969047581196E-3</v>
      </c>
      <c r="FQ24" s="80">
        <v>3.6373274614145616E-3</v>
      </c>
      <c r="FR24" s="80">
        <v>9.1327144576242047E-4</v>
      </c>
      <c r="FS24" s="80">
        <v>1.1350737797956867E-3</v>
      </c>
      <c r="FT24" s="80">
        <v>1.145475372279496E-3</v>
      </c>
      <c r="FU24" s="80">
        <v>2.9327445876033875E-3</v>
      </c>
      <c r="FV24" s="80">
        <v>3.4804345735986925E-3</v>
      </c>
      <c r="FW24" s="80">
        <v>4.6772523299965481E-3</v>
      </c>
      <c r="FX24" s="80">
        <v>0</v>
      </c>
      <c r="FY24" s="80">
        <v>0</v>
      </c>
      <c r="FZ24" s="80">
        <v>1.480672595526518E-4</v>
      </c>
      <c r="GA24" s="80">
        <v>0</v>
      </c>
      <c r="GB24" s="80">
        <v>2.9265437518290899E-4</v>
      </c>
      <c r="GC24" s="80">
        <v>3.7466777505883453E-3</v>
      </c>
      <c r="GD24" s="80">
        <v>4.7258979206049151E-4</v>
      </c>
      <c r="GE24" s="80">
        <v>1.4020488003437282E-4</v>
      </c>
      <c r="GF24" s="80">
        <v>3.3188987577836078E-4</v>
      </c>
      <c r="GG24" s="80">
        <v>6.2704324990621148E-4</v>
      </c>
      <c r="GH24" s="80">
        <v>6.6827051590483827E-4</v>
      </c>
      <c r="GI24" s="80">
        <v>0</v>
      </c>
      <c r="GJ24" s="80">
        <v>0</v>
      </c>
      <c r="GK24" s="80">
        <v>6.6961851375226299E-3</v>
      </c>
      <c r="GL24" s="80">
        <v>6.3654849261780564E-3</v>
      </c>
      <c r="GM24" s="80">
        <v>0</v>
      </c>
      <c r="GN24" s="80">
        <v>0</v>
      </c>
      <c r="GO24" s="80">
        <v>0</v>
      </c>
      <c r="GP24" s="80">
        <v>0</v>
      </c>
      <c r="GQ24" s="80">
        <v>0</v>
      </c>
      <c r="GR24" s="80">
        <v>0</v>
      </c>
      <c r="GS24" s="80">
        <v>4.2235590121698833E-5</v>
      </c>
      <c r="GT24" s="80">
        <v>0</v>
      </c>
      <c r="GU24" s="80">
        <v>0</v>
      </c>
      <c r="GV24" s="80">
        <v>0</v>
      </c>
      <c r="GW24" s="80">
        <v>0</v>
      </c>
      <c r="GX24" s="80">
        <v>6.3115374905326936E-4</v>
      </c>
      <c r="GY24" s="80">
        <v>3.1158194605181161E-4</v>
      </c>
      <c r="GZ24" s="80">
        <v>0</v>
      </c>
      <c r="HA24" s="80">
        <v>0</v>
      </c>
      <c r="HB24" s="80">
        <v>0</v>
      </c>
      <c r="HC24" s="80">
        <v>0</v>
      </c>
      <c r="HD24" s="80">
        <v>0</v>
      </c>
      <c r="HE24" s="80">
        <v>9.568004592642204E-5</v>
      </c>
      <c r="HF24" s="80">
        <v>1.5030220599286927E-4</v>
      </c>
      <c r="HG24" s="80">
        <v>1.7240264638062194E-5</v>
      </c>
      <c r="HH24" s="80">
        <v>4.2911292821894295E-4</v>
      </c>
      <c r="HI24" s="80">
        <v>2.886331884507917E-4</v>
      </c>
      <c r="HJ24" s="80">
        <v>1.0814129202871175E-2</v>
      </c>
      <c r="HK24" s="80">
        <v>3.0497393425905629E-4</v>
      </c>
      <c r="HL24" s="80">
        <v>2.9136757343787249E-4</v>
      </c>
      <c r="HM24" s="80">
        <v>0</v>
      </c>
      <c r="HN24" s="80">
        <v>0</v>
      </c>
      <c r="HO24" s="80">
        <v>2.440214738897023E-4</v>
      </c>
      <c r="HP24" s="80">
        <v>3.9946254130805822E-4</v>
      </c>
      <c r="HQ24" s="80">
        <v>0</v>
      </c>
      <c r="HR24" s="80">
        <v>7.518373024077589E-5</v>
      </c>
      <c r="HS24" s="80">
        <v>3.0964997867504867E-4</v>
      </c>
      <c r="HT24" s="80">
        <v>2.1501773198179331E-3</v>
      </c>
      <c r="HU24" s="80">
        <v>5.0955414012738849E-4</v>
      </c>
      <c r="HV24" s="80">
        <v>0</v>
      </c>
      <c r="HW24" s="80">
        <v>0</v>
      </c>
      <c r="HX24" s="81">
        <v>9.8828590529895645E-4</v>
      </c>
      <c r="HY24" s="805">
        <v>1.5521111589167642E-4</v>
      </c>
      <c r="HZ24" s="805">
        <v>1.0583863414817826E-4</v>
      </c>
      <c r="IA24" s="805">
        <v>1.3447175726202633E-4</v>
      </c>
      <c r="IB24" s="805">
        <v>1.420795658960846E-5</v>
      </c>
      <c r="IC24" s="805">
        <v>4.7434069205968749E-5</v>
      </c>
      <c r="ID24" s="805">
        <v>1.1833318392544238E-5</v>
      </c>
      <c r="IE24" s="805">
        <v>4.148706387868643E-5</v>
      </c>
      <c r="IF24" s="805">
        <v>3.8142992896541915E-4</v>
      </c>
      <c r="IG24" s="805">
        <v>5.4953961676727195E-4</v>
      </c>
      <c r="IH24" s="805">
        <v>3.9806053883837067E-4</v>
      </c>
      <c r="II24" s="805">
        <v>0</v>
      </c>
      <c r="IJ24" s="805">
        <v>1.4285592601323647E-3</v>
      </c>
      <c r="IK24" s="805">
        <v>9.8739304436432922E-5</v>
      </c>
      <c r="IL24" s="805">
        <v>4.9845602324273657E-5</v>
      </c>
      <c r="IM24" s="805">
        <v>1.5078383115889602E-5</v>
      </c>
      <c r="IN24" s="805">
        <v>1.4499958777377544E-4</v>
      </c>
      <c r="IO24" s="805">
        <v>1.3549058014042243E-4</v>
      </c>
      <c r="IP24" s="805">
        <v>8.0011191161066997E-6</v>
      </c>
      <c r="IQ24" s="805">
        <v>0</v>
      </c>
      <c r="IR24" s="805">
        <v>1.0234136444021944</v>
      </c>
      <c r="IS24" s="805">
        <v>0</v>
      </c>
      <c r="IT24" s="805">
        <v>2.2271503046719173E-3</v>
      </c>
      <c r="IU24" s="805">
        <v>0</v>
      </c>
      <c r="IV24" s="805">
        <v>0</v>
      </c>
      <c r="IW24" s="805">
        <v>3.6876563785075683E-3</v>
      </c>
      <c r="IX24" s="805">
        <v>4.092586818087383E-3</v>
      </c>
      <c r="IY24" s="805">
        <v>7.9781333669449195E-7</v>
      </c>
      <c r="IZ24" s="805">
        <v>5.3265040635838538E-5</v>
      </c>
      <c r="JA24" s="805">
        <v>4.7266858408680321E-4</v>
      </c>
      <c r="JB24" s="805">
        <v>1.8902287433654541E-3</v>
      </c>
      <c r="JC24" s="805">
        <v>1.6046598233249144E-4</v>
      </c>
      <c r="JD24" s="805">
        <v>5.0081453693147883E-3</v>
      </c>
      <c r="JE24" s="805">
        <v>1.692376454637078E-4</v>
      </c>
      <c r="JF24" s="805">
        <v>2.1427897307836332E-3</v>
      </c>
      <c r="JG24" s="805">
        <v>2.1595154897552317E-4</v>
      </c>
      <c r="JH24" s="805">
        <v>8.9000075503568843E-4</v>
      </c>
      <c r="JI24" s="805">
        <v>1.4607155092739461E-4</v>
      </c>
      <c r="JJ24" s="805">
        <v>1.6858898234668491E-4</v>
      </c>
      <c r="JK24" s="805">
        <v>1.55371790478824E-5</v>
      </c>
      <c r="JL24" s="805">
        <v>1.4331242428288222E-4</v>
      </c>
      <c r="JM24" s="805">
        <v>1.0245203644579312E-4</v>
      </c>
      <c r="JN24" s="805">
        <v>4.838328215169156E-4</v>
      </c>
      <c r="JO24" s="805">
        <v>9.8291118116362284E-5</v>
      </c>
      <c r="JP24" s="805">
        <v>1.2226268120375997E-4</v>
      </c>
      <c r="JQ24" s="805">
        <v>8.6427544434956988E-5</v>
      </c>
      <c r="JR24" s="805">
        <v>8.0767352551890087E-5</v>
      </c>
      <c r="JS24" s="805">
        <v>7.8254631368900669E-4</v>
      </c>
      <c r="JT24" s="805">
        <v>4.1342420102586259E-4</v>
      </c>
      <c r="JU24" s="805">
        <v>1.1056142710142469E-4</v>
      </c>
      <c r="JV24" s="805">
        <v>1.3455346635843281E-4</v>
      </c>
      <c r="JW24" s="805">
        <v>1.3358445178179954E-4</v>
      </c>
      <c r="JX24" s="805">
        <v>3.3533306696350987E-4</v>
      </c>
      <c r="JY24" s="805">
        <v>3.9365365570607087E-4</v>
      </c>
      <c r="JZ24" s="805">
        <v>5.2700383316989534E-4</v>
      </c>
      <c r="KA24" s="805">
        <v>0</v>
      </c>
      <c r="KB24" s="805">
        <v>3.4766925835312303E-6</v>
      </c>
      <c r="KC24" s="805">
        <v>2.198805071837485E-5</v>
      </c>
      <c r="KD24" s="805">
        <v>5.7315090484298759E-6</v>
      </c>
      <c r="KE24" s="805">
        <v>3.8965850667719178E-5</v>
      </c>
      <c r="KF24" s="805">
        <v>4.3693392479582675E-4</v>
      </c>
      <c r="KG24" s="805">
        <v>6.1220577257453725E-5</v>
      </c>
      <c r="KH24" s="805">
        <v>2.8993094017543118E-5</v>
      </c>
      <c r="KI24" s="805">
        <v>5.4352239991326722E-5</v>
      </c>
      <c r="KJ24" s="805">
        <v>8.5244707566688237E-5</v>
      </c>
      <c r="KK24" s="805">
        <v>9.0678963506921019E-5</v>
      </c>
      <c r="KL24" s="805">
        <v>1.6800910969934871E-5</v>
      </c>
      <c r="KM24" s="805">
        <v>7.7983914841882782E-6</v>
      </c>
      <c r="KN24" s="805">
        <v>8.2224327880135414E-4</v>
      </c>
      <c r="KO24" s="805">
        <v>7.2611692936603851E-4</v>
      </c>
      <c r="KP24" s="805">
        <v>7.4577328291551165E-6</v>
      </c>
      <c r="KQ24" s="805">
        <v>5.7848240647750192E-6</v>
      </c>
      <c r="KR24" s="805">
        <v>4.0552982710767303E-6</v>
      </c>
      <c r="KS24" s="805">
        <v>1.6701689329606163E-6</v>
      </c>
      <c r="KT24" s="805">
        <v>8.6815446166618324E-7</v>
      </c>
      <c r="KU24" s="805">
        <v>2.4888993060002678E-5</v>
      </c>
      <c r="KV24" s="805">
        <v>1.2938776498781387E-5</v>
      </c>
      <c r="KW24" s="805">
        <v>2.3128798559172912E-5</v>
      </c>
      <c r="KX24" s="805">
        <v>5.5453506093930819E-6</v>
      </c>
      <c r="KY24" s="805">
        <v>9.4427811620340978E-6</v>
      </c>
      <c r="KZ24" s="805">
        <v>5.7911805811859579E-6</v>
      </c>
      <c r="LA24" s="805">
        <v>1.2665652849246605E-4</v>
      </c>
      <c r="LB24" s="805">
        <v>4.6813123440284802E-5</v>
      </c>
      <c r="LC24" s="805">
        <v>3.9069304392284183E-6</v>
      </c>
      <c r="LD24" s="805">
        <v>1.4701892136064713E-5</v>
      </c>
      <c r="LE24" s="805">
        <v>1.5761725227555473E-5</v>
      </c>
      <c r="LF24" s="805">
        <v>3.9359067836894734E-6</v>
      </c>
      <c r="LG24" s="805">
        <v>1.3119767609882332E-5</v>
      </c>
      <c r="LH24" s="805">
        <v>2.0201060390230751E-5</v>
      </c>
      <c r="LI24" s="805">
        <v>4.2022813724480611E-5</v>
      </c>
      <c r="LJ24" s="805">
        <v>1.758075428275829E-5</v>
      </c>
      <c r="LK24" s="805">
        <v>6.7298506284108175E-5</v>
      </c>
      <c r="LL24" s="805">
        <v>3.3033423728663749E-4</v>
      </c>
      <c r="LM24" s="805">
        <v>1.3510492183525812E-3</v>
      </c>
      <c r="LN24" s="805">
        <v>6.7322409288465631E-5</v>
      </c>
      <c r="LO24" s="805">
        <v>5.62389951730757E-5</v>
      </c>
      <c r="LP24" s="805">
        <v>7.0868459556797444E-6</v>
      </c>
      <c r="LQ24" s="805">
        <v>7.622285113659756E-6</v>
      </c>
      <c r="LR24" s="805">
        <v>3.7372771052998827E-5</v>
      </c>
      <c r="LS24" s="805">
        <v>5.0865455180360805E-5</v>
      </c>
      <c r="LT24" s="805">
        <v>3.8162312716601728E-6</v>
      </c>
      <c r="LU24" s="805">
        <v>5.9188435702069702E-5</v>
      </c>
      <c r="LV24" s="805">
        <v>8.0228257318106525E-5</v>
      </c>
      <c r="LW24" s="805">
        <v>2.6936241661964518E-4</v>
      </c>
      <c r="LX24" s="805">
        <v>7.4038722250700217E-5</v>
      </c>
      <c r="LY24" s="805">
        <v>2.4067863892107175E-5</v>
      </c>
      <c r="LZ24" s="805">
        <v>3.8347078520913367E-5</v>
      </c>
      <c r="MA24" s="805">
        <v>1.4051034143096653E-4</v>
      </c>
      <c r="MB24" s="812">
        <v>149</v>
      </c>
      <c r="MC24" s="835">
        <f>'生産者価格評価表（107部門）（山形県２）'!DU23*100</f>
        <v>1314800</v>
      </c>
      <c r="MD24" s="78">
        <f t="shared" si="4"/>
        <v>1.1332522056586553E-4</v>
      </c>
      <c r="ME24" s="809">
        <v>149</v>
      </c>
      <c r="MF24" s="135">
        <v>13148</v>
      </c>
      <c r="MG24" s="78">
        <f t="shared" si="5"/>
        <v>1.1332522056586553E-4</v>
      </c>
      <c r="MH24" s="81"/>
      <c r="MI24" s="226">
        <v>0.55172413793103448</v>
      </c>
      <c r="MJ24" s="169">
        <v>0.55361547194926208</v>
      </c>
      <c r="MK24" s="169">
        <v>0</v>
      </c>
      <c r="ML24" s="169">
        <v>0</v>
      </c>
      <c r="MM24" s="169">
        <v>0</v>
      </c>
      <c r="MN24" s="169">
        <v>0</v>
      </c>
      <c r="MO24" s="169">
        <v>-3.1330537167113044E-2</v>
      </c>
      <c r="MP24" s="228">
        <v>0.11772794706326152</v>
      </c>
      <c r="MQ24" s="228">
        <v>0.12378639028889656</v>
      </c>
      <c r="MS24" s="174">
        <v>4.1361743578530882E-2</v>
      </c>
      <c r="MT24" s="170">
        <v>7.217340470590238E-4</v>
      </c>
      <c r="MU24" s="170">
        <v>2.727107283393047E-2</v>
      </c>
      <c r="MV24" s="170">
        <v>3.7962228924220218E-3</v>
      </c>
      <c r="MW24" s="170">
        <v>2.2332840830311652E-3</v>
      </c>
      <c r="MX24" s="170">
        <v>1.8984387632391554E-5</v>
      </c>
      <c r="MY24" s="170">
        <v>2.866642532491125E-3</v>
      </c>
      <c r="MZ24" s="171">
        <v>4.453802801964688E-3</v>
      </c>
    </row>
    <row r="25" spans="1:364">
      <c r="A25" s="41" t="s">
        <v>235</v>
      </c>
      <c r="B25" s="12" t="s">
        <v>397</v>
      </c>
      <c r="C25" s="590">
        <f>IFERROR(1-('生産者価格評価表（107部門）（山形県２）'!DS24/'生産者価格評価表（107部門）（山形県２）'!DO24*-1),0)</f>
        <v>0</v>
      </c>
      <c r="D25" s="590">
        <v>0</v>
      </c>
      <c r="E25" s="79">
        <v>0</v>
      </c>
      <c r="F25" s="79">
        <v>0</v>
      </c>
      <c r="G25" s="240">
        <f>'生産者価格評価表（107部門）（山形県２）'!DH24/'生産者価格評価表（107部門）（山形県２）'!DH$111</f>
        <v>0</v>
      </c>
      <c r="H25" s="311">
        <f>'生産者価格評価表（107部門）（山形県２）'!DH24</f>
        <v>0</v>
      </c>
      <c r="I25" s="311">
        <f t="shared" si="1"/>
        <v>0</v>
      </c>
      <c r="J25" s="313">
        <f t="shared" si="2"/>
        <v>0</v>
      </c>
      <c r="K25" s="590">
        <f>1-('生産者価格評価表（107部門） (山形県)'!DS24/'生産者価格評価表（107部門） (山形県)'!DO24*-1)</f>
        <v>0</v>
      </c>
      <c r="L25" s="590">
        <v>0</v>
      </c>
      <c r="M25" s="79">
        <v>0</v>
      </c>
      <c r="N25" s="79">
        <v>0</v>
      </c>
      <c r="O25" s="240">
        <f>'生産者価格評価表（107部門） (山形県)'!DH24/'生産者価格評価表（107部門） (山形県)'!DH$111</f>
        <v>0</v>
      </c>
      <c r="P25" s="816">
        <f>'生産者価格評価表（107部門） (山形県)'!DH24</f>
        <v>0</v>
      </c>
      <c r="Q25" s="311">
        <f t="shared" si="7"/>
        <v>0</v>
      </c>
      <c r="R25" s="313">
        <f t="shared" si="0"/>
        <v>0</v>
      </c>
      <c r="S25" s="823">
        <f>'生産者価格評価表（107部門）（山形県２）'!C24/'生産者価格評価表（107部門）（山形県２）'!C$120</f>
        <v>0</v>
      </c>
      <c r="T25" s="234">
        <f>'生産者価格評価表（107部門）（山形県２）'!D24/'生産者価格評価表（107部門）（山形県２）'!D$120</f>
        <v>0</v>
      </c>
      <c r="U25" s="234">
        <f>'生産者価格評価表（107部門）（山形県２）'!E24/'生産者価格評価表（107部門）（山形県２）'!E$120</f>
        <v>0</v>
      </c>
      <c r="V25" s="234">
        <f>'生産者価格評価表（107部門）（山形県２）'!F24/'生産者価格評価表（107部門）（山形県２）'!F$120</f>
        <v>0</v>
      </c>
      <c r="W25" s="234">
        <f>'生産者価格評価表（107部門）（山形県２）'!G24/'生産者価格評価表（107部門）（山形県２）'!G$120</f>
        <v>0</v>
      </c>
      <c r="X25" s="234">
        <f>'生産者価格評価表（107部門）（山形県２）'!H24/'生産者価格評価表（107部門）（山形県２）'!H$120</f>
        <v>0</v>
      </c>
      <c r="Y25" s="234">
        <f>'生産者価格評価表（107部門）（山形県２）'!I24/'生産者価格評価表（107部門）（山形県２）'!I$120</f>
        <v>0</v>
      </c>
      <c r="Z25" s="234">
        <f>'生産者価格評価表（107部門）（山形県２）'!J24/'生産者価格評価表（107部門）（山形県２）'!J$120</f>
        <v>0</v>
      </c>
      <c r="AA25" s="234">
        <f>'生産者価格評価表（107部門）（山形県２）'!K24/'生産者価格評価表（107部門）（山形県２）'!K$120</f>
        <v>0</v>
      </c>
      <c r="AB25" s="234">
        <f>'生産者価格評価表（107部門）（山形県２）'!L24/'生産者価格評価表（107部門）（山形県２）'!L$120</f>
        <v>0</v>
      </c>
      <c r="AC25" s="234" t="e">
        <f>'生産者価格評価表（107部門）（山形県２）'!M24/'生産者価格評価表（107部門）（山形県２）'!M$120</f>
        <v>#DIV/0!</v>
      </c>
      <c r="AD25" s="234">
        <f>'生産者価格評価表（107部門）（山形県２）'!N24/'生産者価格評価表（107部門）（山形県２）'!N$120</f>
        <v>0</v>
      </c>
      <c r="AE25" s="234">
        <f>'生産者価格評価表（107部門）（山形県２）'!O24/'生産者価格評価表（107部門）（山形県２）'!O$120</f>
        <v>0</v>
      </c>
      <c r="AF25" s="234">
        <f>'生産者価格評価表（107部門）（山形県２）'!P24/'生産者価格評価表（107部門）（山形県２）'!P$120</f>
        <v>0</v>
      </c>
      <c r="AG25" s="234">
        <f>'生産者価格評価表（107部門）（山形県２）'!Q24/'生産者価格評価表（107部門）（山形県２）'!Q$120</f>
        <v>0</v>
      </c>
      <c r="AH25" s="234">
        <f>'生産者価格評価表（107部門）（山形県２）'!R24/'生産者価格評価表（107部門）（山形県２）'!R$120</f>
        <v>1.3585110718652356E-4</v>
      </c>
      <c r="AI25" s="234">
        <f>'生産者価格評価表（107部門）（山形県２）'!S24/'生産者価格評価表（107部門）（山形県２）'!S$120</f>
        <v>4.8977992555345133E-5</v>
      </c>
      <c r="AJ25" s="234">
        <f>'生産者価格評価表（107部門）（山形県２）'!T24/'生産者価格評価表（107部門）（山形県２）'!T$120</f>
        <v>0</v>
      </c>
      <c r="AK25" s="234" t="e">
        <f>'生産者価格評価表（107部門）（山形県２）'!U24/'生産者価格評価表（107部門）（山形県２）'!U$120</f>
        <v>#DIV/0!</v>
      </c>
      <c r="AL25" s="234">
        <f>'生産者価格評価表（107部門）（山形県２）'!V24/'生産者価格評価表（107部門）（山形県２）'!V$120</f>
        <v>0</v>
      </c>
      <c r="AM25" s="234" t="e">
        <f>'生産者価格評価表（107部門）（山形県２）'!W24/'生産者価格評価表（107部門）（山形県２）'!W$120</f>
        <v>#DIV/0!</v>
      </c>
      <c r="AN25" s="234">
        <f>'生産者価格評価表（107部門）（山形県２）'!X24/'生産者価格評価表（107部門）（山形県２）'!X$120</f>
        <v>0.20627105467737755</v>
      </c>
      <c r="AO25" s="234" t="e">
        <f>'生産者価格評価表（107部門）（山形県２）'!Y24/'生産者価格評価表（107部門）（山形県２）'!Y$120</f>
        <v>#DIV/0!</v>
      </c>
      <c r="AP25" s="234" t="e">
        <f>'生産者価格評価表（107部門）（山形県２）'!Z24/'生産者価格評価表（107部門）（山形県２）'!Z$120</f>
        <v>#DIV/0!</v>
      </c>
      <c r="AQ25" s="234">
        <f>'生産者価格評価表（107部門）（山形県２）'!AA24/'生産者価格評価表（107部門）（山形県２）'!AA$120</f>
        <v>4.7721652615291175E-4</v>
      </c>
      <c r="AR25" s="234">
        <f>'生産者価格評価表（107部門）（山形県２）'!AB24/'生産者価格評価表（107部門）（山形県２）'!AB$120</f>
        <v>9.9413237657435434E-3</v>
      </c>
      <c r="AS25" s="234">
        <f>'生産者価格評価表（107部門）（山形県２）'!AC24/'生産者価格評価表（107部門）（山形県２）'!AC$120</f>
        <v>0</v>
      </c>
      <c r="AT25" s="234">
        <f>'生産者価格評価表（107部門）（山形県２）'!AD24/'生産者価格評価表（107部門）（山形県２）'!AD$120</f>
        <v>0</v>
      </c>
      <c r="AU25" s="234">
        <f>'生産者価格評価表（107部門）（山形県２）'!AE24/'生産者価格評価表（107部門）（山形県２）'!AE$120</f>
        <v>1.2608591494244177E-5</v>
      </c>
      <c r="AV25" s="234">
        <f>'生産者価格評価表（107部門）（山形県２）'!AF24/'生産者価格評価表（107部門）（山形県２）'!AF$120</f>
        <v>0</v>
      </c>
      <c r="AW25" s="234">
        <f>'生産者価格評価表（107部門）（山形県２）'!AG24/'生産者価格評価表（107部門）（山形県２）'!AG$120</f>
        <v>0</v>
      </c>
      <c r="AX25" s="234">
        <f>'生産者価格評価表（107部門）（山形県２）'!AH24/'生産者価格評価表（107部門）（山形県２）'!AH$120</f>
        <v>1.4122520713030378E-3</v>
      </c>
      <c r="AY25" s="234">
        <f>'生産者価格評価表（107部門）（山形県２）'!AI24/'生産者価格評価表（107部門）（山形県２）'!AI$120</f>
        <v>0</v>
      </c>
      <c r="AZ25" s="234">
        <f>'生産者価格評価表（107部門）（山形県２）'!AJ24/'生産者価格評価表（107部門）（山形県２）'!AJ$120</f>
        <v>0</v>
      </c>
      <c r="BA25" s="234">
        <f>'生産者価格評価表（107部門）（山形県２）'!AK24/'生産者価格評価表（107部門）（山形県２）'!AK$120</f>
        <v>2.5585262888576181E-4</v>
      </c>
      <c r="BB25" s="234">
        <f>'生産者価格評価表（107部門）（山形県２）'!AL24/'生産者価格評価表（107部門）（山形県２）'!AL$120</f>
        <v>0</v>
      </c>
      <c r="BC25" s="234">
        <f>'生産者価格評価表（107部門）（山形県２）'!AM24/'生産者価格評価表（107部門）（山形県２）'!AM$120</f>
        <v>0</v>
      </c>
      <c r="BD25" s="234">
        <f>'生産者価格評価表（107部門）（山形県２）'!AN24/'生産者価格評価表（107部門）（山形県２）'!AN$120</f>
        <v>0</v>
      </c>
      <c r="BE25" s="234">
        <f>'生産者価格評価表（107部門）（山形県２）'!AO24/'生産者価格評価表（107部門）（山形県２）'!AO$120</f>
        <v>0</v>
      </c>
      <c r="BF25" s="234">
        <f>'生産者価格評価表（107部門）（山形県２）'!AP24/'生産者価格評価表（107部門）（山形県２）'!AP$120</f>
        <v>0</v>
      </c>
      <c r="BG25" s="234">
        <f>'生産者価格評価表（107部門）（山形県２）'!AQ24/'生産者価格評価表（107部門）（山形県２）'!AQ$120</f>
        <v>0</v>
      </c>
      <c r="BH25" s="234">
        <f>'生産者価格評価表（107部門）（山形県２）'!AR24/'生産者価格評価表（107部門）（山形県２）'!AR$120</f>
        <v>0</v>
      </c>
      <c r="BI25" s="234">
        <f>'生産者価格評価表（107部門）（山形県２）'!AS24/'生産者価格評価表（107部門）（山形県２）'!AS$120</f>
        <v>0</v>
      </c>
      <c r="BJ25" s="234">
        <f>'生産者価格評価表（107部門）（山形県２）'!AT24/'生産者価格評価表（107部門）（山形県２）'!AT$120</f>
        <v>2.7310465370329909E-5</v>
      </c>
      <c r="BK25" s="234">
        <f>'生産者価格評価表（107部門）（山形県２）'!AU24/'生産者価格評価表（107部門）（山形県２）'!AU$120</f>
        <v>4.7948982282851049E-6</v>
      </c>
      <c r="BL25" s="234">
        <f>'生産者価格評価表（107部門）（山形県２）'!AV24/'生産者価格評価表（107部門）（山形県２）'!AV$120</f>
        <v>0</v>
      </c>
      <c r="BM25" s="234">
        <f>'生産者価格評価表（107部門）（山形県２）'!AW24/'生産者価格評価表（107部門）（山形県２）'!AW$120</f>
        <v>9.5384957792156181E-5</v>
      </c>
      <c r="BN25" s="234">
        <f>'生産者価格評価表（107部門）（山形県２）'!AX24/'生産者価格評価表（107部門）（山形県２）'!AX$120</f>
        <v>1.3048708381756274E-4</v>
      </c>
      <c r="BO25" s="234">
        <f>'生産者価格評価表（107部門）（山形県２）'!AY24/'生産者価格評価表（107部門）（山形県２）'!AY$120</f>
        <v>0</v>
      </c>
      <c r="BP25" s="234">
        <f>'生産者価格評価表（107部門）（山形県２）'!AZ24/'生産者価格評価表（107部門）（山形県２）'!AZ$120</f>
        <v>0</v>
      </c>
      <c r="BQ25" s="234">
        <f>'生産者価格評価表（107部門）（山形県２）'!BA24/'生産者価格評価表（107部門）（山形県２）'!BA$120</f>
        <v>0</v>
      </c>
      <c r="BR25" s="234">
        <f>'生産者価格評価表（107部門）（山形県２）'!BB24/'生産者価格評価表（107部門）（山形県２）'!BB$120</f>
        <v>0</v>
      </c>
      <c r="BS25" s="234">
        <f>'生産者価格評価表（107部門）（山形県２）'!BC24/'生産者価格評価表（107部門）（山形県２）'!BC$120</f>
        <v>0</v>
      </c>
      <c r="BT25" s="234">
        <f>'生産者価格評価表（107部門）（山形県２）'!BD24/'生産者価格評価表（107部門）（山形県２）'!BD$120</f>
        <v>0</v>
      </c>
      <c r="BU25" s="234" t="e">
        <f>'生産者価格評価表（107部門）（山形県２）'!BE24/'生産者価格評価表（107部門）（山形県２）'!BE$120</f>
        <v>#DIV/0!</v>
      </c>
      <c r="BV25" s="234">
        <f>'生産者価格評価表（107部門）（山形県２）'!BF24/'生産者価格評価表（107部門）（山形県２）'!BF$120</f>
        <v>0</v>
      </c>
      <c r="BW25" s="234">
        <f>'生産者価格評価表（107部門）（山形県２）'!BG24/'生産者価格評価表（107部門）（山形県２）'!BG$120</f>
        <v>0</v>
      </c>
      <c r="BX25" s="234">
        <f>'生産者価格評価表（107部門）（山形県２）'!BH24/'生産者価格評価表（107部門）（山形県２）'!BH$120</f>
        <v>0</v>
      </c>
      <c r="BY25" s="234">
        <f>'生産者価格評価表（107部門）（山形県２）'!BI24/'生産者価格評価表（107部門）（山形県２）'!BI$120</f>
        <v>0</v>
      </c>
      <c r="BZ25" s="234">
        <f>'生産者価格評価表（107部門）（山形県２）'!BJ24/'生産者価格評価表（107部門）（山形県２）'!BJ$120</f>
        <v>5.5029329461766326E-4</v>
      </c>
      <c r="CA25" s="234">
        <f>'生産者価格評価表（107部門）（山形県２）'!BK24/'生産者価格評価表（107部門）（山形県２）'!BK$120</f>
        <v>0</v>
      </c>
      <c r="CB25" s="234">
        <f>'生産者価格評価表（107部門）（山形県２）'!BL24/'生産者価格評価表（107部門）（山形県２）'!BL$120</f>
        <v>0</v>
      </c>
      <c r="CC25" s="234">
        <f>'生産者価格評価表（107部門）（山形県２）'!BM24/'生産者価格評価表（107部門）（山形県２）'!BM$120</f>
        <v>0</v>
      </c>
      <c r="CD25" s="234">
        <f>'生産者価格評価表（107部門）（山形県２）'!BN24/'生産者価格評価表（107部門）（山形県２）'!BN$120</f>
        <v>0</v>
      </c>
      <c r="CE25" s="234">
        <f>'生産者価格評価表（107部門）（山形県２）'!BO24/'生産者価格評価表（107部門）（山形県２）'!BO$120</f>
        <v>0</v>
      </c>
      <c r="CF25" s="234">
        <f>'生産者価格評価表（107部門）（山形県２）'!BP24/'生産者価格評価表（107部門）（山形県２）'!BP$120</f>
        <v>0</v>
      </c>
      <c r="CG25" s="234">
        <f>'生産者価格評価表（107部門）（山形県２）'!BQ24/'生産者価格評価表（107部門）（山形県２）'!BQ$120</f>
        <v>2.1612275772638859E-4</v>
      </c>
      <c r="CH25" s="234">
        <f>'生産者価格評価表（107部門）（山形県２）'!BR24/'生産者価格評価表（107部門）（山形県２）'!BR$120</f>
        <v>0</v>
      </c>
      <c r="CI25" s="234">
        <f>'生産者価格評価表（107部門）（山形県２）'!BS24/'生産者価格評価表（107部門）（山形県２）'!BS$120</f>
        <v>0</v>
      </c>
      <c r="CJ25" s="234">
        <f>'生産者価格評価表（107部門）（山形県２）'!BT24/'生産者価格評価表（107部門）（山形県２）'!BT$120</f>
        <v>0</v>
      </c>
      <c r="CK25" s="234">
        <f>'生産者価格評価表（107部門）（山形県２）'!BU24/'生産者価格評価表（107部門）（山形県２）'!BU$120</f>
        <v>0</v>
      </c>
      <c r="CL25" s="234">
        <f>'生産者価格評価表（107部門）（山形県２）'!BV24/'生産者価格評価表（107部門）（山形県２）'!BV$120</f>
        <v>0</v>
      </c>
      <c r="CM25" s="234">
        <f>'生産者価格評価表（107部門）（山形県２）'!BW24/'生産者価格評価表（107部門）（山形県２）'!BW$120</f>
        <v>0</v>
      </c>
      <c r="CN25" s="234">
        <f>'生産者価格評価表（107部門）（山形県２）'!BX24/'生産者価格評価表（107部門）（山形県２）'!BX$120</f>
        <v>0</v>
      </c>
      <c r="CO25" s="234">
        <f>'生産者価格評価表（107部門）（山形県２）'!BY24/'生産者価格評価表（107部門）（山形県２）'!BY$120</f>
        <v>0</v>
      </c>
      <c r="CP25" s="234">
        <f>'生産者価格評価表（107部門）（山形県２）'!BZ24/'生産者価格評価表（107部門）（山形県２）'!BZ$120</f>
        <v>0</v>
      </c>
      <c r="CQ25" s="234">
        <f>'生産者価格評価表（107部門）（山形県２）'!CA24/'生産者価格評価表（107部門）（山形県２）'!CA$120</f>
        <v>0</v>
      </c>
      <c r="CR25" s="234">
        <f>'生産者価格評価表（107部門）（山形県２）'!CB24/'生産者価格評価表（107部門）（山形県２）'!CB$120</f>
        <v>0</v>
      </c>
      <c r="CS25" s="234">
        <f>'生産者価格評価表（107部門）（山形県２）'!CC24/'生産者価格評価表（107部門）（山形県２）'!CC$120</f>
        <v>0</v>
      </c>
      <c r="CT25" s="234">
        <f>'生産者価格評価表（107部門）（山形県２）'!CD24/'生産者価格評価表（107部門）（山形県２）'!CD$120</f>
        <v>0</v>
      </c>
      <c r="CU25" s="234">
        <f>'生産者価格評価表（107部門）（山形県２）'!CE24/'生産者価格評価表（107部門）（山形県２）'!CE$120</f>
        <v>0</v>
      </c>
      <c r="CV25" s="234">
        <f>'生産者価格評価表（107部門）（山形県２）'!CF24/'生産者価格評価表（107部門）（山形県２）'!CF$120</f>
        <v>0</v>
      </c>
      <c r="CW25" s="234">
        <f>'生産者価格評価表（107部門）（山形県２）'!CG24/'生産者価格評価表（107部門）（山形県２）'!CG$120</f>
        <v>0</v>
      </c>
      <c r="CX25" s="234">
        <f>'生産者価格評価表（107部門）（山形県２）'!CH24/'生産者価格評価表（107部門）（山形県２）'!CH$120</f>
        <v>0</v>
      </c>
      <c r="CY25" s="234">
        <f>'生産者価格評価表（107部門）（山形県２）'!CI24/'生産者価格評価表（107部門）（山形県２）'!CI$120</f>
        <v>0</v>
      </c>
      <c r="CZ25" s="234">
        <f>'生産者価格評価表（107部門）（山形県２）'!CJ24/'生産者価格評価表（107部門）（山形県２）'!CJ$120</f>
        <v>0</v>
      </c>
      <c r="DA25" s="234">
        <f>'生産者価格評価表（107部門）（山形県２）'!CK24/'生産者価格評価表（107部門）（山形県２）'!CK$120</f>
        <v>0</v>
      </c>
      <c r="DB25" s="234">
        <f>'生産者価格評価表（107部門）（山形県２）'!CL24/'生産者価格評価表（107部門）（山形県２）'!CL$120</f>
        <v>0</v>
      </c>
      <c r="DC25" s="234">
        <f>'生産者価格評価表（107部門）（山形県２）'!CM24/'生産者価格評価表（107部門）（山形県２）'!CM$120</f>
        <v>0</v>
      </c>
      <c r="DD25" s="234">
        <f>'生産者価格評価表（107部門）（山形県２）'!CN24/'生産者価格評価表（107部門）（山形県２）'!CN$120</f>
        <v>0</v>
      </c>
      <c r="DE25" s="234">
        <f>'生産者価格評価表（107部門）（山形県２）'!CO24/'生産者価格評価表（107部門）（山形県２）'!CO$120</f>
        <v>9.5358428493098429E-5</v>
      </c>
      <c r="DF25" s="234">
        <f>'生産者価格評価表（107部門）（山形県２）'!CP24/'生産者価格評価表（107部門）（山形県２）'!CP$120</f>
        <v>6.3062713443030118E-5</v>
      </c>
      <c r="DG25" s="234">
        <f>'生産者価格評価表（107部門）（山形県２）'!CQ24/'生産者価格評価表（107部門）（山形県２）'!CQ$120</f>
        <v>4.7223271628258404E-5</v>
      </c>
      <c r="DH25" s="234">
        <f>'生産者価格評価表（107部門）（山形県２）'!CR24/'生産者価格評価表（107部門）（山形県２）'!CR$120</f>
        <v>0</v>
      </c>
      <c r="DI25" s="234">
        <f>'生産者価格評価表（107部門）（山形県２）'!CS24/'生産者価格評価表（107部門）（山形県２）'!CS$120</f>
        <v>0</v>
      </c>
      <c r="DJ25" s="234">
        <f>'生産者価格評価表（107部門）（山形県２）'!CT24/'生産者価格評価表（107部門）（山形県２）'!CT$120</f>
        <v>0</v>
      </c>
      <c r="DK25" s="234">
        <f>'生産者価格評価表（107部門）（山形県２）'!CU24/'生産者価格評価表（107部門）（山形県２）'!CU$120</f>
        <v>0</v>
      </c>
      <c r="DL25" s="234">
        <f>'生産者価格評価表（107部門）（山形県２）'!CV24/'生産者価格評価表（107部門）（山形県２）'!CV$120</f>
        <v>0</v>
      </c>
      <c r="DM25" s="234">
        <f>'生産者価格評価表（107部門）（山形県２）'!CW24/'生産者価格評価表（107部門）（山形県２）'!CW$120</f>
        <v>0</v>
      </c>
      <c r="DN25" s="234">
        <f>'生産者価格評価表（107部門）（山形県２）'!CX24/'生産者価格評価表（107部門）（山形県２）'!CX$120</f>
        <v>0</v>
      </c>
      <c r="DO25" s="234">
        <f>'生産者価格評価表（107部門）（山形県２）'!CY24/'生産者価格評価表（107部門）（山形県２）'!CY$120</f>
        <v>0</v>
      </c>
      <c r="DP25" s="234">
        <f>'生産者価格評価表（107部門）（山形県２）'!CZ24/'生産者価格評価表（107部門）（山形県２）'!CZ$120</f>
        <v>0</v>
      </c>
      <c r="DQ25" s="234">
        <f>'生産者価格評価表（107部門）（山形県２）'!DA24/'生産者価格評価表（107部門）（山形県２）'!DA$120</f>
        <v>0</v>
      </c>
      <c r="DR25" s="234">
        <f>'生産者価格評価表（107部門）（山形県２）'!DB24/'生産者価格評価表（107部門）（山形県２）'!DB$120</f>
        <v>0</v>
      </c>
      <c r="DS25" s="234">
        <f>'生産者価格評価表（107部門）（山形県２）'!DC24/'生産者価格評価表（107部門）（山形県２）'!DC$120</f>
        <v>0</v>
      </c>
      <c r="DT25" s="234">
        <f>'生産者価格評価表（107部門）（山形県２）'!DD24/'生産者価格評価表（107部門）（山形県２）'!DD$120</f>
        <v>0</v>
      </c>
      <c r="DU25" s="234">
        <f>'生産者価格評価表（107部門）（山形県２）'!DE24/'生産者価格評価表（107部門）（山形県２）'!DE$120</f>
        <v>0</v>
      </c>
      <c r="DV25" s="82">
        <v>0</v>
      </c>
      <c r="DW25" s="80">
        <v>0</v>
      </c>
      <c r="DX25" s="80">
        <v>0</v>
      </c>
      <c r="DY25" s="80">
        <v>0</v>
      </c>
      <c r="DZ25" s="80">
        <v>0</v>
      </c>
      <c r="EA25" s="80">
        <v>0</v>
      </c>
      <c r="EB25" s="80">
        <v>0</v>
      </c>
      <c r="EC25" s="80">
        <v>0</v>
      </c>
      <c r="ED25" s="80">
        <v>0</v>
      </c>
      <c r="EE25" s="80">
        <v>0</v>
      </c>
      <c r="EF25" s="80">
        <v>0</v>
      </c>
      <c r="EG25" s="80">
        <v>0</v>
      </c>
      <c r="EH25" s="80">
        <v>0</v>
      </c>
      <c r="EI25" s="80">
        <v>0</v>
      </c>
      <c r="EJ25" s="80">
        <v>0</v>
      </c>
      <c r="EK25" s="80">
        <v>1.3585110718652356E-4</v>
      </c>
      <c r="EL25" s="80">
        <v>4.8977992555345133E-5</v>
      </c>
      <c r="EM25" s="80">
        <v>0</v>
      </c>
      <c r="EN25" s="80">
        <v>0</v>
      </c>
      <c r="EO25" s="80">
        <v>0</v>
      </c>
      <c r="EP25" s="80">
        <v>0</v>
      </c>
      <c r="EQ25" s="80">
        <v>0.20627105467737755</v>
      </c>
      <c r="ER25" s="80">
        <v>0</v>
      </c>
      <c r="ES25" s="80">
        <v>0</v>
      </c>
      <c r="ET25" s="80">
        <v>4.7721652615291175E-4</v>
      </c>
      <c r="EU25" s="80">
        <v>9.9413237657435434E-3</v>
      </c>
      <c r="EV25" s="80">
        <v>0</v>
      </c>
      <c r="EW25" s="80">
        <v>0</v>
      </c>
      <c r="EX25" s="80">
        <v>1.2608591494244177E-5</v>
      </c>
      <c r="EY25" s="80">
        <v>0</v>
      </c>
      <c r="EZ25" s="80">
        <v>0</v>
      </c>
      <c r="FA25" s="80">
        <v>1.4122520713030378E-3</v>
      </c>
      <c r="FB25" s="80">
        <v>0</v>
      </c>
      <c r="FC25" s="80">
        <v>0</v>
      </c>
      <c r="FD25" s="80">
        <v>2.5585262888576181E-4</v>
      </c>
      <c r="FE25" s="80">
        <v>0</v>
      </c>
      <c r="FF25" s="80">
        <v>0</v>
      </c>
      <c r="FG25" s="80">
        <v>0</v>
      </c>
      <c r="FH25" s="80">
        <v>0</v>
      </c>
      <c r="FI25" s="80">
        <v>0</v>
      </c>
      <c r="FJ25" s="80">
        <v>0</v>
      </c>
      <c r="FK25" s="80">
        <v>0</v>
      </c>
      <c r="FL25" s="80">
        <v>0</v>
      </c>
      <c r="FM25" s="80">
        <v>2.7310465370329909E-5</v>
      </c>
      <c r="FN25" s="80">
        <v>4.7948982282851049E-6</v>
      </c>
      <c r="FO25" s="80">
        <v>0</v>
      </c>
      <c r="FP25" s="80">
        <v>9.5384957792156181E-5</v>
      </c>
      <c r="FQ25" s="80">
        <v>1.3048708381756274E-4</v>
      </c>
      <c r="FR25" s="80">
        <v>0</v>
      </c>
      <c r="FS25" s="80">
        <v>0</v>
      </c>
      <c r="FT25" s="80">
        <v>0</v>
      </c>
      <c r="FU25" s="80">
        <v>0</v>
      </c>
      <c r="FV25" s="80">
        <v>0</v>
      </c>
      <c r="FW25" s="80">
        <v>0</v>
      </c>
      <c r="FX25" s="80">
        <v>0</v>
      </c>
      <c r="FY25" s="80">
        <v>0</v>
      </c>
      <c r="FZ25" s="80">
        <v>0</v>
      </c>
      <c r="GA25" s="80">
        <v>0</v>
      </c>
      <c r="GB25" s="80">
        <v>0</v>
      </c>
      <c r="GC25" s="80">
        <v>5.5029329461766326E-4</v>
      </c>
      <c r="GD25" s="80">
        <v>0</v>
      </c>
      <c r="GE25" s="80">
        <v>0</v>
      </c>
      <c r="GF25" s="80">
        <v>0</v>
      </c>
      <c r="GG25" s="80">
        <v>0</v>
      </c>
      <c r="GH25" s="80">
        <v>0</v>
      </c>
      <c r="GI25" s="80">
        <v>0</v>
      </c>
      <c r="GJ25" s="80">
        <v>2.1612275772638859E-4</v>
      </c>
      <c r="GK25" s="80">
        <v>0</v>
      </c>
      <c r="GL25" s="80">
        <v>0</v>
      </c>
      <c r="GM25" s="80">
        <v>0</v>
      </c>
      <c r="GN25" s="80">
        <v>0</v>
      </c>
      <c r="GO25" s="80">
        <v>0</v>
      </c>
      <c r="GP25" s="80">
        <v>0</v>
      </c>
      <c r="GQ25" s="80">
        <v>0</v>
      </c>
      <c r="GR25" s="80">
        <v>0</v>
      </c>
      <c r="GS25" s="80">
        <v>0</v>
      </c>
      <c r="GT25" s="80">
        <v>0</v>
      </c>
      <c r="GU25" s="80">
        <v>0</v>
      </c>
      <c r="GV25" s="80">
        <v>0</v>
      </c>
      <c r="GW25" s="80">
        <v>0</v>
      </c>
      <c r="GX25" s="80">
        <v>0</v>
      </c>
      <c r="GY25" s="80">
        <v>0</v>
      </c>
      <c r="GZ25" s="80">
        <v>0</v>
      </c>
      <c r="HA25" s="80">
        <v>0</v>
      </c>
      <c r="HB25" s="80">
        <v>0</v>
      </c>
      <c r="HC25" s="80">
        <v>0</v>
      </c>
      <c r="HD25" s="80">
        <v>0</v>
      </c>
      <c r="HE25" s="80">
        <v>0</v>
      </c>
      <c r="HF25" s="80">
        <v>0</v>
      </c>
      <c r="HG25" s="80">
        <v>0</v>
      </c>
      <c r="HH25" s="80">
        <v>9.5358428493098429E-5</v>
      </c>
      <c r="HI25" s="80">
        <v>6.3062713443030118E-5</v>
      </c>
      <c r="HJ25" s="80">
        <v>4.7223271628258404E-5</v>
      </c>
      <c r="HK25" s="80">
        <v>0</v>
      </c>
      <c r="HL25" s="80">
        <v>0</v>
      </c>
      <c r="HM25" s="80">
        <v>0</v>
      </c>
      <c r="HN25" s="80">
        <v>0</v>
      </c>
      <c r="HO25" s="80">
        <v>0</v>
      </c>
      <c r="HP25" s="80">
        <v>0</v>
      </c>
      <c r="HQ25" s="80">
        <v>0</v>
      </c>
      <c r="HR25" s="80">
        <v>0</v>
      </c>
      <c r="HS25" s="80">
        <v>0</v>
      </c>
      <c r="HT25" s="80">
        <v>0</v>
      </c>
      <c r="HU25" s="80">
        <v>0</v>
      </c>
      <c r="HV25" s="80">
        <v>0</v>
      </c>
      <c r="HW25" s="80">
        <v>0</v>
      </c>
      <c r="HX25" s="81">
        <v>0</v>
      </c>
      <c r="HY25" s="805">
        <v>0</v>
      </c>
      <c r="HZ25" s="805">
        <v>0</v>
      </c>
      <c r="IA25" s="805">
        <v>0</v>
      </c>
      <c r="IB25" s="805">
        <v>0</v>
      </c>
      <c r="IC25" s="805">
        <v>0</v>
      </c>
      <c r="ID25" s="805">
        <v>0</v>
      </c>
      <c r="IE25" s="805">
        <v>0</v>
      </c>
      <c r="IF25" s="805">
        <v>0</v>
      </c>
      <c r="IG25" s="805">
        <v>0</v>
      </c>
      <c r="IH25" s="805">
        <v>0</v>
      </c>
      <c r="II25" s="805">
        <v>0</v>
      </c>
      <c r="IJ25" s="805">
        <v>0</v>
      </c>
      <c r="IK25" s="805">
        <v>0</v>
      </c>
      <c r="IL25" s="805">
        <v>0</v>
      </c>
      <c r="IM25" s="805">
        <v>0</v>
      </c>
      <c r="IN25" s="805">
        <v>0</v>
      </c>
      <c r="IO25" s="805">
        <v>0</v>
      </c>
      <c r="IP25" s="805">
        <v>0</v>
      </c>
      <c r="IQ25" s="805">
        <v>0</v>
      </c>
      <c r="IR25" s="805">
        <v>0</v>
      </c>
      <c r="IS25" s="805">
        <v>1</v>
      </c>
      <c r="IT25" s="805">
        <v>0</v>
      </c>
      <c r="IU25" s="805">
        <v>0</v>
      </c>
      <c r="IV25" s="805">
        <v>0</v>
      </c>
      <c r="IW25" s="805">
        <v>0</v>
      </c>
      <c r="IX25" s="805">
        <v>0</v>
      </c>
      <c r="IY25" s="805">
        <v>0</v>
      </c>
      <c r="IZ25" s="805">
        <v>0</v>
      </c>
      <c r="JA25" s="805">
        <v>0</v>
      </c>
      <c r="JB25" s="805">
        <v>0</v>
      </c>
      <c r="JC25" s="805">
        <v>0</v>
      </c>
      <c r="JD25" s="805">
        <v>0</v>
      </c>
      <c r="JE25" s="805">
        <v>0</v>
      </c>
      <c r="JF25" s="805">
        <v>0</v>
      </c>
      <c r="JG25" s="805">
        <v>0</v>
      </c>
      <c r="JH25" s="805">
        <v>0</v>
      </c>
      <c r="JI25" s="805">
        <v>0</v>
      </c>
      <c r="JJ25" s="805">
        <v>0</v>
      </c>
      <c r="JK25" s="805">
        <v>0</v>
      </c>
      <c r="JL25" s="805">
        <v>0</v>
      </c>
      <c r="JM25" s="805">
        <v>0</v>
      </c>
      <c r="JN25" s="805">
        <v>0</v>
      </c>
      <c r="JO25" s="805">
        <v>0</v>
      </c>
      <c r="JP25" s="805">
        <v>0</v>
      </c>
      <c r="JQ25" s="805">
        <v>0</v>
      </c>
      <c r="JR25" s="805">
        <v>0</v>
      </c>
      <c r="JS25" s="805">
        <v>0</v>
      </c>
      <c r="JT25" s="805">
        <v>0</v>
      </c>
      <c r="JU25" s="805">
        <v>0</v>
      </c>
      <c r="JV25" s="805">
        <v>0</v>
      </c>
      <c r="JW25" s="805">
        <v>0</v>
      </c>
      <c r="JX25" s="805">
        <v>0</v>
      </c>
      <c r="JY25" s="805">
        <v>0</v>
      </c>
      <c r="JZ25" s="805">
        <v>0</v>
      </c>
      <c r="KA25" s="805">
        <v>0</v>
      </c>
      <c r="KB25" s="805">
        <v>0</v>
      </c>
      <c r="KC25" s="805">
        <v>0</v>
      </c>
      <c r="KD25" s="805">
        <v>0</v>
      </c>
      <c r="KE25" s="805">
        <v>0</v>
      </c>
      <c r="KF25" s="805">
        <v>0</v>
      </c>
      <c r="KG25" s="805">
        <v>0</v>
      </c>
      <c r="KH25" s="805">
        <v>0</v>
      </c>
      <c r="KI25" s="805">
        <v>0</v>
      </c>
      <c r="KJ25" s="805">
        <v>0</v>
      </c>
      <c r="KK25" s="805">
        <v>0</v>
      </c>
      <c r="KL25" s="805">
        <v>0</v>
      </c>
      <c r="KM25" s="805">
        <v>0</v>
      </c>
      <c r="KN25" s="805">
        <v>0</v>
      </c>
      <c r="KO25" s="805">
        <v>0</v>
      </c>
      <c r="KP25" s="805">
        <v>0</v>
      </c>
      <c r="KQ25" s="805">
        <v>0</v>
      </c>
      <c r="KR25" s="805">
        <v>0</v>
      </c>
      <c r="KS25" s="805">
        <v>0</v>
      </c>
      <c r="KT25" s="805">
        <v>0</v>
      </c>
      <c r="KU25" s="805">
        <v>0</v>
      </c>
      <c r="KV25" s="805">
        <v>0</v>
      </c>
      <c r="KW25" s="805">
        <v>0</v>
      </c>
      <c r="KX25" s="805">
        <v>0</v>
      </c>
      <c r="KY25" s="805">
        <v>0</v>
      </c>
      <c r="KZ25" s="805">
        <v>0</v>
      </c>
      <c r="LA25" s="805">
        <v>0</v>
      </c>
      <c r="LB25" s="805">
        <v>0</v>
      </c>
      <c r="LC25" s="805">
        <v>0</v>
      </c>
      <c r="LD25" s="805">
        <v>0</v>
      </c>
      <c r="LE25" s="805">
        <v>0</v>
      </c>
      <c r="LF25" s="805">
        <v>0</v>
      </c>
      <c r="LG25" s="805">
        <v>0</v>
      </c>
      <c r="LH25" s="805">
        <v>0</v>
      </c>
      <c r="LI25" s="805">
        <v>0</v>
      </c>
      <c r="LJ25" s="805">
        <v>0</v>
      </c>
      <c r="LK25" s="805">
        <v>0</v>
      </c>
      <c r="LL25" s="805">
        <v>0</v>
      </c>
      <c r="LM25" s="805">
        <v>0</v>
      </c>
      <c r="LN25" s="805">
        <v>0</v>
      </c>
      <c r="LO25" s="805">
        <v>0</v>
      </c>
      <c r="LP25" s="805">
        <v>0</v>
      </c>
      <c r="LQ25" s="805">
        <v>0</v>
      </c>
      <c r="LR25" s="805">
        <v>0</v>
      </c>
      <c r="LS25" s="805">
        <v>0</v>
      </c>
      <c r="LT25" s="805">
        <v>0</v>
      </c>
      <c r="LU25" s="805">
        <v>0</v>
      </c>
      <c r="LV25" s="805">
        <v>0</v>
      </c>
      <c r="LW25" s="805">
        <v>0</v>
      </c>
      <c r="LX25" s="805">
        <v>0</v>
      </c>
      <c r="LY25" s="805">
        <v>0</v>
      </c>
      <c r="LZ25" s="805">
        <v>0</v>
      </c>
      <c r="MA25" s="805">
        <v>0</v>
      </c>
      <c r="MB25" s="812">
        <v>0</v>
      </c>
      <c r="MC25" s="835">
        <f>'生産者価格評価表（107部門）（山形県２）'!DU24*100</f>
        <v>0</v>
      </c>
      <c r="MD25" s="78">
        <f t="shared" si="4"/>
        <v>0</v>
      </c>
      <c r="ME25" s="809">
        <v>0</v>
      </c>
      <c r="MF25" s="135">
        <v>0</v>
      </c>
      <c r="MG25" s="78">
        <f t="shared" si="5"/>
        <v>0</v>
      </c>
      <c r="MH25" s="81"/>
      <c r="MI25" s="226">
        <v>0</v>
      </c>
      <c r="MJ25" s="169">
        <v>0</v>
      </c>
      <c r="MK25" s="169">
        <v>0</v>
      </c>
      <c r="ML25" s="169">
        <v>0</v>
      </c>
      <c r="MM25" s="169">
        <v>0</v>
      </c>
      <c r="MN25" s="169">
        <v>0</v>
      </c>
      <c r="MO25" s="169">
        <v>0</v>
      </c>
      <c r="MP25" s="228">
        <v>4.7632095204870974E-2</v>
      </c>
      <c r="MQ25" s="228">
        <v>2.1810981916768953E-2</v>
      </c>
      <c r="MS25" s="174">
        <v>4.9460222034875552E-2</v>
      </c>
      <c r="MT25" s="170">
        <v>3.937087211143671E-4</v>
      </c>
      <c r="MU25" s="170">
        <v>3.5625375775273832E-2</v>
      </c>
      <c r="MV25" s="170">
        <v>5.7618624678288238E-3</v>
      </c>
      <c r="MW25" s="170">
        <v>4.5927671286603405E-4</v>
      </c>
      <c r="MX25" s="170">
        <v>0</v>
      </c>
      <c r="MY25" s="170">
        <v>3.3614122743882099E-3</v>
      </c>
      <c r="MZ25" s="171">
        <v>3.8585860834042902E-3</v>
      </c>
    </row>
    <row r="26" spans="1:364">
      <c r="A26" s="41" t="s">
        <v>236</v>
      </c>
      <c r="B26" s="12" t="s">
        <v>398</v>
      </c>
      <c r="C26" s="590">
        <f>IFERROR(1-('生産者価格評価表（107部門）（山形県２）'!DS25/'生産者価格評価表（107部門）（山形県２）'!DO25*-1),0)</f>
        <v>0.10101830787563648</v>
      </c>
      <c r="D26" s="590">
        <v>0.66053381705104952</v>
      </c>
      <c r="E26" s="79">
        <v>0.33946618294895048</v>
      </c>
      <c r="F26" s="79">
        <v>6.2451412282974864E-2</v>
      </c>
      <c r="G26" s="240">
        <f>'生産者価格評価表（107部門）（山形県２）'!DH25/'生産者価格評価表（107部門）（山形県２）'!DH$111</f>
        <v>4.2369290738073047E-7</v>
      </c>
      <c r="H26" s="311">
        <f>'生産者価格評価表（107部門）（山形県２）'!DH25</f>
        <v>1</v>
      </c>
      <c r="I26" s="311">
        <f t="shared" si="1"/>
        <v>1</v>
      </c>
      <c r="J26" s="313">
        <f t="shared" si="2"/>
        <v>5.4174966723026686E-7</v>
      </c>
      <c r="K26" s="590">
        <f>1-('生産者価格評価表（107部門） (山形県)'!DS25/'生産者価格評価表（107部門） (山形県)'!DO25*-1)</f>
        <v>0.10101830787563648</v>
      </c>
      <c r="L26" s="590">
        <v>0.66053381705104952</v>
      </c>
      <c r="M26" s="79">
        <v>0.33946618294895048</v>
      </c>
      <c r="N26" s="79">
        <v>6.2451412282974864E-2</v>
      </c>
      <c r="O26" s="240">
        <f>'生産者価格評価表（107部門） (山形県)'!DH25/'生産者価格評価表（107部門） (山形県)'!DH$111</f>
        <v>4.2369290738073047E-7</v>
      </c>
      <c r="P26" s="816">
        <f>'生産者価格評価表（107部門） (山形県)'!DH25</f>
        <v>1</v>
      </c>
      <c r="Q26" s="311">
        <f t="shared" si="7"/>
        <v>1</v>
      </c>
      <c r="R26" s="313">
        <f t="shared" si="0"/>
        <v>5.4174966723026686E-7</v>
      </c>
      <c r="S26" s="823">
        <f>'生産者価格評価表（107部門）（山形県２）'!C25/'生産者価格評価表（107部門）（山形県２）'!C$120</f>
        <v>0</v>
      </c>
      <c r="T26" s="234">
        <f>'生産者価格評価表（107部門）（山形県２）'!D25/'生産者価格評価表（107部門）（山形県２）'!D$120</f>
        <v>0</v>
      </c>
      <c r="U26" s="234">
        <f>'生産者価格評価表（107部門）（山形県２）'!E25/'生産者価格評価表（107部門）（山形県２）'!E$120</f>
        <v>1.8942981625307822E-4</v>
      </c>
      <c r="V26" s="234">
        <f>'生産者価格評価表（107部門）（山形県２）'!F25/'生産者価格評価表（107部門）（山形県２）'!F$120</f>
        <v>6.3556628956400158E-5</v>
      </c>
      <c r="W26" s="234">
        <f>'生産者価格評価表（107部門）（山形県２）'!G25/'生産者価格評価表（107部門）（山形県２）'!G$120</f>
        <v>0</v>
      </c>
      <c r="X26" s="234">
        <f>'生産者価格評価表（107部門）（山形県２）'!H25/'生産者価格評価表（107部門）（山形県２）'!H$120</f>
        <v>0</v>
      </c>
      <c r="Y26" s="234">
        <f>'生産者価格評価表（107部門）（山形県２）'!I25/'生産者価格評価表（107部門）（山形県２）'!I$120</f>
        <v>5.5035773252614197E-4</v>
      </c>
      <c r="Z26" s="234">
        <f>'生産者価格評価表（107部門）（山形県２）'!J25/'生産者価格評価表（107部門）（山形県２）'!J$120</f>
        <v>2.8414098469305019E-3</v>
      </c>
      <c r="AA26" s="234">
        <f>'生産者価格評価表（107部門）（山形県２）'!K25/'生産者価格評価表（107部門）（山形県２）'!K$120</f>
        <v>6.1595072394208467E-3</v>
      </c>
      <c r="AB26" s="234">
        <f>'生産者価格評価表（107部門）（山形県２）'!L25/'生産者価格評価表（107部門）（山形県２）'!L$120</f>
        <v>0</v>
      </c>
      <c r="AC26" s="234" t="e">
        <f>'生産者価格評価表（107部門）（山形県２）'!M25/'生産者価格評価表（107部門）（山形県２）'!M$120</f>
        <v>#DIV/0!</v>
      </c>
      <c r="AD26" s="234">
        <f>'生産者価格評価表（107部門）（山形県２）'!N25/'生産者価格評価表（107部門）（山形県２）'!N$120</f>
        <v>1.4033048243793075E-2</v>
      </c>
      <c r="AE26" s="234">
        <f>'生産者価格評価表（107部門）（山形県２）'!O25/'生産者価格評価表（107部門）（山形県２）'!O$120</f>
        <v>4.4492397361600838E-5</v>
      </c>
      <c r="AF26" s="234">
        <f>'生産者価格評価表（107部門）（山形県２）'!P25/'生産者価格評価表（107部門）（山形県２）'!P$120</f>
        <v>2.5614441666158443E-3</v>
      </c>
      <c r="AG26" s="234">
        <f>'生産者価格評価表（107部門）（山形県２）'!Q25/'生産者価格評価表（107部門）（山形県２）'!Q$120</f>
        <v>2.2205444775058843E-3</v>
      </c>
      <c r="AH26" s="234">
        <f>'生産者価格評価表（107部門）（山形県２）'!R25/'生産者価格評価表（107部門）（山形県２）'!R$120</f>
        <v>2.7170221437304715E-3</v>
      </c>
      <c r="AI26" s="234">
        <f>'生産者価格評価表（107部門）（山形県２）'!S25/'生産者価格評価表（107部門）（山形県２）'!S$120</f>
        <v>2.1795206687128584E-2</v>
      </c>
      <c r="AJ26" s="234">
        <f>'生産者価格評価表（107部門）（山形県２）'!T25/'生産者価格評価表（107部門）（山形県２）'!T$120</f>
        <v>4.7843619711571324E-4</v>
      </c>
      <c r="AK26" s="234" t="e">
        <f>'生産者価格評価表（107部門）（山形県２）'!U25/'生産者価格評価表（107部門）（山形県２）'!U$120</f>
        <v>#DIV/0!</v>
      </c>
      <c r="AL26" s="234">
        <f>'生産者価格評価表（107部門）（山形県２）'!V25/'生産者価格評価表（107部門）（山形県２）'!V$120</f>
        <v>7.3014907210222088E-3</v>
      </c>
      <c r="AM26" s="234" t="e">
        <f>'生産者価格評価表（107部門）（山形県２）'!W25/'生産者価格評価表（107部門）（山形県２）'!W$120</f>
        <v>#DIV/0!</v>
      </c>
      <c r="AN26" s="234">
        <f>'生産者価格評価表（107部門）（山形県２）'!X25/'生産者価格評価表（107部門）（山形県２）'!X$120</f>
        <v>0.30500129567245399</v>
      </c>
      <c r="AO26" s="234" t="e">
        <f>'生産者価格評価表（107部門）（山形県２）'!Y25/'生産者価格評価表（107部門）（山形県２）'!Y$120</f>
        <v>#DIV/0!</v>
      </c>
      <c r="AP26" s="234" t="e">
        <f>'生産者価格評価表（107部門）（山形県２）'!Z25/'生産者価格評価表（107部門）（山形県２）'!Z$120</f>
        <v>#DIV/0!</v>
      </c>
      <c r="AQ26" s="234">
        <f>'生産者価格評価表（107部門）（山形県２）'!AA25/'生産者価格評価表（107部門）（山形県２）'!AA$120</f>
        <v>7.9936178315088244E-2</v>
      </c>
      <c r="AR26" s="234">
        <f>'生産者価格評価表（107部門）（山形県２）'!AB25/'生産者価格評価表（107部門）（山形県２）'!AB$120</f>
        <v>0.1500355047277348</v>
      </c>
      <c r="AS26" s="234">
        <f>'生産者価格評価表（107部門）（山形県２）'!AC25/'生産者価格評価表（107部門）（山形県２）'!AC$120</f>
        <v>0</v>
      </c>
      <c r="AT26" s="234">
        <f>'生産者価格評価表（107部門）（山形県２）'!AD25/'生産者価格評価表（107部門）（山形県２）'!AD$120</f>
        <v>3.7519747235387046E-3</v>
      </c>
      <c r="AU26" s="234">
        <f>'生産者価格評価表（107部門）（山形県２）'!AE25/'生産者価格評価表（107部門）（山形県２）'!AE$120</f>
        <v>3.8367943916985031E-2</v>
      </c>
      <c r="AV26" s="234">
        <f>'生産者価格評価表（107部門）（山形県２）'!AF25/'生産者価格評価表（107部門）（山形県２）'!AF$120</f>
        <v>0.10223642172523961</v>
      </c>
      <c r="AW26" s="234">
        <f>'生産者価格評価表（107部門）（山形県２）'!AG25/'生産者価格評価表（107部門）（山形県２）'!AG$120</f>
        <v>2.5105148185582474E-3</v>
      </c>
      <c r="AX26" s="234">
        <f>'生産者価格評価表（107部門）（山形県２）'!AH25/'生産者価格評価表（107部門）（山形県２）'!AH$120</f>
        <v>1.4718804920913884E-2</v>
      </c>
      <c r="AY26" s="234">
        <f>'生産者価格評価表（107部門）（山形県２）'!AI25/'生産者価格評価表（107部門）（山形県２）'!AI$120</f>
        <v>1.3930163447251114E-4</v>
      </c>
      <c r="AZ26" s="234">
        <f>'生産者価格評価表（107部門）（山形県２）'!AJ25/'生産者価格評価表（107部門）（山形県２）'!AJ$120</f>
        <v>0</v>
      </c>
      <c r="BA26" s="234">
        <f>'生産者価格評価表（107部門）（山形県２）'!AK25/'生産者価格評価表（107部門）（山形県２）'!AK$120</f>
        <v>9.5369067417167705E-2</v>
      </c>
      <c r="BB26" s="234">
        <f>'生産者価格評価表（107部門）（山形県２）'!AL25/'生産者価格評価表（107部門）（山形県２）'!AL$120</f>
        <v>0</v>
      </c>
      <c r="BC26" s="234">
        <f>'生産者価格評価表（107部門）（山形県２）'!AM25/'生産者価格評価表（107部門）（山形県２）'!AM$120</f>
        <v>0</v>
      </c>
      <c r="BD26" s="234">
        <f>'生産者価格評価表（107部門）（山形県２）'!AN25/'生産者価格評価表（107部門）（山形県２）'!AN$120</f>
        <v>0</v>
      </c>
      <c r="BE26" s="234">
        <f>'生産者価格評価表（107部門）（山形県２）'!AO25/'生産者価格評価表（107部門）（山形県２）'!AO$120</f>
        <v>0</v>
      </c>
      <c r="BF26" s="234">
        <f>'生産者価格評価表（107部門）（山形県２）'!AP25/'生産者価格評価表（107部門）（山形県２）'!AP$120</f>
        <v>8.2891246684350128E-5</v>
      </c>
      <c r="BG26" s="234">
        <f>'生産者価格評価表（107部門）（山形県２）'!AQ25/'生産者価格評価表（107部門）（山形県２）'!AQ$120</f>
        <v>5.794409880211719E-3</v>
      </c>
      <c r="BH26" s="234">
        <f>'生産者価格評価表（107部門）（山形県２）'!AR25/'生産者価格評価表（107部門）（山形県２）'!AR$120</f>
        <v>7.677936170757301E-5</v>
      </c>
      <c r="BI26" s="234">
        <f>'生産者価格評価表（107部門）（山形県２）'!AS25/'生産者価格評価表（107部門）（山形県２）'!AS$120</f>
        <v>1.7185927180771401E-4</v>
      </c>
      <c r="BJ26" s="234">
        <f>'生産者価格評価表（107部門）（山形県２）'!AT25/'生産者価格評価表（107部門）（山形県２）'!AT$120</f>
        <v>4.3696744592527855E-4</v>
      </c>
      <c r="BK26" s="234">
        <f>'生産者価格評価表（107部門）（山形県２）'!AU25/'生産者価格評価表（107部門）（山形県２）'!AU$120</f>
        <v>3.8359185826280839E-5</v>
      </c>
      <c r="BL26" s="234">
        <f>'生産者価格評価表（107部門）（山形県２）'!AV25/'生産者価格評価表（107部門）（山形県２）'!AV$120</f>
        <v>1.5134720327421554E-3</v>
      </c>
      <c r="BM26" s="234">
        <f>'生産者価格評価表（107部門）（山形県２）'!AW25/'生産者価格評価表（107部門）（山形県２）'!AW$120</f>
        <v>4.7533503966424497E-3</v>
      </c>
      <c r="BN26" s="234">
        <f>'生産者価格評価表（107部門）（山形県２）'!AX25/'生産者価格評価表（107部門）（山形県２）'!AX$120</f>
        <v>6.752706587558872E-3</v>
      </c>
      <c r="BO26" s="234">
        <f>'生産者価格評価表（107部門）（山形県２）'!AY25/'生産者価格評価表（107部門）（山形県２）'!AY$120</f>
        <v>3.9754168815540658E-4</v>
      </c>
      <c r="BP26" s="234">
        <f>'生産者価格評価表（107部門）（山形県２）'!AZ25/'生産者価格評価表（107部門）（山形県２）'!AZ$120</f>
        <v>4.8240635641316684E-3</v>
      </c>
      <c r="BQ26" s="234">
        <f>'生産者価格評価表（107部門）（山形県２）'!BA25/'生産者価格評価表（107部門）（山形県２）'!BA$120</f>
        <v>8.3307299802145164E-4</v>
      </c>
      <c r="BR26" s="234">
        <f>'生産者価格評価表（107部門）（山形県２）'!BB25/'生産者価格評価表（107部門）（山形県２）'!BB$120</f>
        <v>2.3066530464296305E-4</v>
      </c>
      <c r="BS26" s="234">
        <f>'生産者価格評価表（107部門）（山形県２）'!BC25/'生産者価格評価表（107部門）（山形県２）'!BC$120</f>
        <v>4.4226516681088358E-4</v>
      </c>
      <c r="BT26" s="234">
        <f>'生産者価格評価表（107部門）（山形県２）'!BD25/'生産者価格評価表（107部門）（山形県２）'!BD$120</f>
        <v>8.6296168450120807E-6</v>
      </c>
      <c r="BU26" s="234" t="e">
        <f>'生産者価格評価表（107部門）（山形県２）'!BE25/'生産者価格評価表（107部門）（山形県２）'!BE$120</f>
        <v>#DIV/0!</v>
      </c>
      <c r="BV26" s="234">
        <f>'生産者価格評価表（107部門）（山形県２）'!BF25/'生産者価格評価表（107部門）（山形県２）'!BF$120</f>
        <v>0</v>
      </c>
      <c r="BW26" s="234">
        <f>'生産者価格評価表（107部門）（山形県２）'!BG25/'生産者価格評価表（107部門）（山形県２）'!BG$120</f>
        <v>2.2210088932897768E-4</v>
      </c>
      <c r="BX26" s="234">
        <f>'生産者価格評価表（107部門）（山形県２）'!BH25/'生産者価格評価表（107部門）（山形県２）'!BH$120</f>
        <v>5.2687038988408848E-4</v>
      </c>
      <c r="BY26" s="234">
        <f>'生産者価格評価表（107部門）（山形県２）'!BI25/'生産者価格評価表（107部門）（山形県２）'!BI$120</f>
        <v>0</v>
      </c>
      <c r="BZ26" s="234">
        <f>'生産者価格評価表（107部門）（山形県２）'!BJ25/'生産者価格評価表（107部門）（山形県２）'!BJ$120</f>
        <v>1.674296619794167E-3</v>
      </c>
      <c r="CA26" s="234">
        <f>'生産者価格評価表（107部門）（山形県２）'!BK25/'生産者価格評価表（107部門）（山形県２）'!BK$120</f>
        <v>0</v>
      </c>
      <c r="CB26" s="234">
        <f>'生産者価格評価表（107部門）（山形県２）'!BL25/'生産者価格評価表（107部門）（山形県２）'!BL$120</f>
        <v>7.2363809049998869E-5</v>
      </c>
      <c r="CC26" s="234">
        <f>'生産者価格評価表（107部門）（山形県２）'!BM25/'生産者価格評価表（107部門）（山形県２）'!BM$120</f>
        <v>2.2125991718557385E-4</v>
      </c>
      <c r="CD26" s="234">
        <f>'生産者価格評価表（107部門）（山形県２）'!BN25/'生産者価格評価表（107部門）（山形県２）'!BN$120</f>
        <v>0</v>
      </c>
      <c r="CE26" s="234">
        <f>'生産者価格評価表（107部門）（山形県２）'!BO25/'生産者価格評価表（107部門）（山形県２）'!BO$120</f>
        <v>0</v>
      </c>
      <c r="CF26" s="234">
        <f>'生産者価格評価表（107部門）（山形県２）'!BP25/'生産者価格評価表（107部門）（山形県２）'!BP$120</f>
        <v>0</v>
      </c>
      <c r="CG26" s="234">
        <f>'生産者価格評価表（107部門）（山形県２）'!BQ25/'生産者価格評価表（107部門）（山形県２）'!BQ$120</f>
        <v>0</v>
      </c>
      <c r="CH26" s="234">
        <f>'生産者価格評価表（107部門）（山形県２）'!BR25/'生産者価格評価表（107部門）（山形県２）'!BR$120</f>
        <v>6.5435033917159242E-5</v>
      </c>
      <c r="CI26" s="234">
        <f>'生産者価格評価表（107部門）（山形県２）'!BS25/'生産者価格評価表（107部門）（山形県２）'!BS$120</f>
        <v>0</v>
      </c>
      <c r="CJ26" s="234">
        <f>'生産者価格評価表（107部門）（山形県２）'!BT25/'生産者価格評価表（107部門）（山形県２）'!BT$120</f>
        <v>0</v>
      </c>
      <c r="CK26" s="234">
        <f>'生産者価格評価表（107部門）（山形県２）'!BU25/'生産者価格評価表（107部門）（山形県２）'!BU$120</f>
        <v>0</v>
      </c>
      <c r="CL26" s="234">
        <f>'生産者価格評価表（107部門）（山形県２）'!BV25/'生産者価格評価表（107部門）（山形県２）'!BV$120</f>
        <v>0</v>
      </c>
      <c r="CM26" s="234">
        <f>'生産者価格評価表（107部門）（山形県２）'!BW25/'生産者価格評価表（107部門）（山形県２）'!BW$120</f>
        <v>0</v>
      </c>
      <c r="CN26" s="234">
        <f>'生産者価格評価表（107部門）（山形県２）'!BX25/'生産者価格評価表（107部門）（山形県２）'!BX$120</f>
        <v>0</v>
      </c>
      <c r="CO26" s="234">
        <f>'生産者価格評価表（107部門）（山形県２）'!BY25/'生産者価格評価表（107部門）（山形県２）'!BY$120</f>
        <v>0</v>
      </c>
      <c r="CP26" s="234">
        <f>'生産者価格評価表（107部門）（山形県２）'!BZ25/'生産者価格評価表（107部門）（山形県２）'!BZ$120</f>
        <v>0</v>
      </c>
      <c r="CQ26" s="234">
        <f>'生産者価格評価表（107部門）（山形県２）'!CA25/'生産者価格評価表（107部門）（山形県２）'!CA$120</f>
        <v>0</v>
      </c>
      <c r="CR26" s="234">
        <f>'生産者価格評価表（107部門）（山形県２）'!CB25/'生産者価格評価表（107部門）（山形県２）'!CB$120</f>
        <v>0</v>
      </c>
      <c r="CS26" s="234">
        <f>'生産者価格評価表（107部門）（山形県２）'!CC25/'生産者価格評価表（107部門）（山形県２）'!CC$120</f>
        <v>0</v>
      </c>
      <c r="CT26" s="234">
        <f>'生産者価格評価表（107部門）（山形県２）'!CD25/'生産者価格評価表（107部門）（山形県２）'!CD$120</f>
        <v>0</v>
      </c>
      <c r="CU26" s="234">
        <f>'生産者価格評価表（107部門）（山形県２）'!CE25/'生産者価格評価表（107部門）（山形県２）'!CE$120</f>
        <v>0</v>
      </c>
      <c r="CV26" s="234">
        <f>'生産者価格評価表（107部門）（山形県２）'!CF25/'生産者価格評価表（107部門）（山形県２）'!CF$120</f>
        <v>5.7865218552479304E-4</v>
      </c>
      <c r="CW26" s="234">
        <f>'生産者価格評価表（107部門）（山形県２）'!CG25/'生産者価格評価表（107部門）（山形県２）'!CG$120</f>
        <v>0</v>
      </c>
      <c r="CX26" s="234">
        <f>'生産者価格評価表（107部門）（山形県２）'!CH25/'生産者価格評価表（107部門）（山形県２）'!CH$120</f>
        <v>0</v>
      </c>
      <c r="CY26" s="234">
        <f>'生産者価格評価表（107部門）（山形県２）'!CI25/'生産者価格評価表（107部門）（山形県２）'!CI$120</f>
        <v>0</v>
      </c>
      <c r="CZ26" s="234">
        <f>'生産者価格評価表（107部門）（山形県２）'!CJ25/'生産者価格評価表（107部門）（山形県２）'!CJ$120</f>
        <v>0</v>
      </c>
      <c r="DA26" s="234">
        <f>'生産者価格評価表（107部門）（山形県２）'!CK25/'生産者価格評価表（107部門）（山形県２）'!CK$120</f>
        <v>0</v>
      </c>
      <c r="DB26" s="234">
        <f>'生産者価格評価表（107部門）（山形県２）'!CL25/'生産者価格評価表（107部門）（山形県２）'!CL$120</f>
        <v>9.568004592642204E-5</v>
      </c>
      <c r="DC26" s="234">
        <f>'生産者価格評価表（107部門）（山形県２）'!CM25/'生産者価格評価表（107部門）（山形県２）'!CM$120</f>
        <v>4.9279411800940746E-6</v>
      </c>
      <c r="DD26" s="234">
        <f>'生産者価格評価表（107部門）（山形県２）'!CN25/'生産者価格評価表（107部門）（山形県２）'!CN$120</f>
        <v>3.53425425080275E-4</v>
      </c>
      <c r="DE26" s="234">
        <f>'生産者価格評価表（107部門）（山形県２）'!CO25/'生産者価格評価表（107部門）（山形県２）'!CO$120</f>
        <v>1.0608625169857202E-3</v>
      </c>
      <c r="DF26" s="234">
        <f>'生産者価格評価表（107部門）（山形県２）'!CP25/'生産者価格評価表（107部門）（山形県２）'!CP$120</f>
        <v>3.6382334678671218E-4</v>
      </c>
      <c r="DG26" s="234">
        <f>'生産者価格評価表（107部門）（山形県２）'!CQ25/'生産者価格評価表（107部門）（山形県２）'!CQ$120</f>
        <v>6.1390253116735927E-4</v>
      </c>
      <c r="DH26" s="234">
        <f>'生産者価格評価表（107部門）（山形県２）'!CR25/'生産者価格評価表（107部門）（山形県２）'!CR$120</f>
        <v>9.530435445595509E-6</v>
      </c>
      <c r="DI26" s="234">
        <f>'生産者価格評価表（107部門）（山形県２）'!CS25/'生産者価格評価表（107部門）（山形県２）'!CS$120</f>
        <v>6.1805242850457797E-5</v>
      </c>
      <c r="DJ26" s="234">
        <f>'生産者価格評価表（107部門）（山形県２）'!CT25/'生産者価格評価表（107部門）（山形県２）'!CT$120</f>
        <v>0</v>
      </c>
      <c r="DK26" s="234">
        <f>'生産者価格評価表（107部門）（山形県２）'!CU25/'生産者価格評価表（107部門）（山形県２）'!CU$120</f>
        <v>0</v>
      </c>
      <c r="DL26" s="234">
        <f>'生産者価格評価表（107部門）（山形県２）'!CV25/'生産者価格評価表（107部門）（山形県２）'!CV$120</f>
        <v>0</v>
      </c>
      <c r="DM26" s="234">
        <f>'生産者価格評価表（107部門）（山形県２）'!CW25/'生産者価格評価表（107部門）（山形県２）'!CW$120</f>
        <v>3.7525269031969108E-4</v>
      </c>
      <c r="DN26" s="234">
        <f>'生産者価格評価表（107部門）（山形県２）'!CX25/'生産者価格評価表（107部門）（山形県２）'!CX$120</f>
        <v>0</v>
      </c>
      <c r="DO26" s="234">
        <f>'生産者価格評価表（107部門）（山形県２）'!CY25/'生産者価格評価表（107部門）（山形県２）'!CY$120</f>
        <v>0</v>
      </c>
      <c r="DP26" s="234">
        <f>'生産者価格評価表（107部門）（山形県２）'!CZ25/'生産者価格評価表（107部門）（山形県２）'!CZ$120</f>
        <v>0</v>
      </c>
      <c r="DQ26" s="234">
        <f>'生産者価格評価表（107部門）（山形県２）'!DA25/'生産者価格評価表（107部門）（山形県２）'!DA$120</f>
        <v>7.5395828097511936E-4</v>
      </c>
      <c r="DR26" s="234">
        <f>'生産者価格評価表（107部門）（山形県２）'!DB25/'生産者価格評価表（107部門）（山形県２）'!DB$120</f>
        <v>0</v>
      </c>
      <c r="DS26" s="234">
        <f>'生産者価格評価表（107部門）（山形県２）'!DC25/'生産者価格評価表（107部門）（山形県２）'!DC$120</f>
        <v>8.6875312208153249E-5</v>
      </c>
      <c r="DT26" s="234">
        <f>'生産者価格評価表（107部門）（山形県２）'!DD25/'生産者価格評価表（107部門）（山形県２）'!DD$120</f>
        <v>0</v>
      </c>
      <c r="DU26" s="234">
        <f>'生産者価格評価表（107部門）（山形県２）'!DE25/'生産者価格評価表（107部門）（山形県２）'!DE$120</f>
        <v>2.6160509257913553E-4</v>
      </c>
      <c r="DV26" s="82">
        <v>0</v>
      </c>
      <c r="DW26" s="80">
        <v>0</v>
      </c>
      <c r="DX26" s="80">
        <v>1.8942981625307822E-4</v>
      </c>
      <c r="DY26" s="80">
        <v>6.3556628956400158E-5</v>
      </c>
      <c r="DZ26" s="80">
        <v>0</v>
      </c>
      <c r="EA26" s="80">
        <v>0</v>
      </c>
      <c r="EB26" s="80">
        <v>5.5035773252614197E-4</v>
      </c>
      <c r="EC26" s="80">
        <v>2.8414098469305019E-3</v>
      </c>
      <c r="ED26" s="80">
        <v>6.1595072394208467E-3</v>
      </c>
      <c r="EE26" s="80">
        <v>0</v>
      </c>
      <c r="EF26" s="80">
        <v>0</v>
      </c>
      <c r="EG26" s="80">
        <v>1.4033048243793075E-2</v>
      </c>
      <c r="EH26" s="80">
        <v>4.4492397361600838E-5</v>
      </c>
      <c r="EI26" s="80">
        <v>2.5614441666158443E-3</v>
      </c>
      <c r="EJ26" s="80">
        <v>2.2205444775058843E-3</v>
      </c>
      <c r="EK26" s="80">
        <v>2.7170221437304715E-3</v>
      </c>
      <c r="EL26" s="80">
        <v>2.1795206687128584E-2</v>
      </c>
      <c r="EM26" s="80">
        <v>4.7843619711571324E-4</v>
      </c>
      <c r="EN26" s="80">
        <v>0</v>
      </c>
      <c r="EO26" s="80">
        <v>7.3014907210222088E-3</v>
      </c>
      <c r="EP26" s="80">
        <v>0</v>
      </c>
      <c r="EQ26" s="80">
        <v>0.30500129567245399</v>
      </c>
      <c r="ER26" s="80">
        <v>0</v>
      </c>
      <c r="ES26" s="80">
        <v>0</v>
      </c>
      <c r="ET26" s="80">
        <v>7.9936178315088244E-2</v>
      </c>
      <c r="EU26" s="80">
        <v>0.1500355047277348</v>
      </c>
      <c r="EV26" s="80">
        <v>0</v>
      </c>
      <c r="EW26" s="80">
        <v>3.7519747235387046E-3</v>
      </c>
      <c r="EX26" s="80">
        <v>3.8367943916985031E-2</v>
      </c>
      <c r="EY26" s="80">
        <v>0.10223642172523961</v>
      </c>
      <c r="EZ26" s="80">
        <v>2.5105148185582474E-3</v>
      </c>
      <c r="FA26" s="80">
        <v>1.4718804920913884E-2</v>
      </c>
      <c r="FB26" s="80">
        <v>1.3930163447251114E-4</v>
      </c>
      <c r="FC26" s="80">
        <v>0</v>
      </c>
      <c r="FD26" s="80">
        <v>9.5369067417167705E-2</v>
      </c>
      <c r="FE26" s="80">
        <v>0</v>
      </c>
      <c r="FF26" s="80">
        <v>0</v>
      </c>
      <c r="FG26" s="80">
        <v>0</v>
      </c>
      <c r="FH26" s="80">
        <v>0</v>
      </c>
      <c r="FI26" s="80">
        <v>8.2891246684350128E-5</v>
      </c>
      <c r="FJ26" s="80">
        <v>5.794409880211719E-3</v>
      </c>
      <c r="FK26" s="80">
        <v>7.677936170757301E-5</v>
      </c>
      <c r="FL26" s="80">
        <v>1.7185927180771401E-4</v>
      </c>
      <c r="FM26" s="80">
        <v>4.3696744592527855E-4</v>
      </c>
      <c r="FN26" s="80">
        <v>3.8359185826280839E-5</v>
      </c>
      <c r="FO26" s="80">
        <v>1.5134720327421554E-3</v>
      </c>
      <c r="FP26" s="80">
        <v>4.7533503966424497E-3</v>
      </c>
      <c r="FQ26" s="80">
        <v>6.752706587558872E-3</v>
      </c>
      <c r="FR26" s="80">
        <v>3.9754168815540658E-4</v>
      </c>
      <c r="FS26" s="80">
        <v>4.8240635641316684E-3</v>
      </c>
      <c r="FT26" s="80">
        <v>8.3307299802145164E-4</v>
      </c>
      <c r="FU26" s="80">
        <v>2.3066530464296305E-4</v>
      </c>
      <c r="FV26" s="80">
        <v>4.4226516681088358E-4</v>
      </c>
      <c r="FW26" s="80">
        <v>8.6296168450120807E-6</v>
      </c>
      <c r="FX26" s="80">
        <v>0</v>
      </c>
      <c r="FY26" s="80">
        <v>0</v>
      </c>
      <c r="FZ26" s="80">
        <v>2.2210088932897768E-4</v>
      </c>
      <c r="GA26" s="80">
        <v>5.2687038988408848E-4</v>
      </c>
      <c r="GB26" s="80">
        <v>0</v>
      </c>
      <c r="GC26" s="80">
        <v>1.674296619794167E-3</v>
      </c>
      <c r="GD26" s="80">
        <v>0</v>
      </c>
      <c r="GE26" s="80">
        <v>7.2363809049998869E-5</v>
      </c>
      <c r="GF26" s="80">
        <v>2.2125991718557385E-4</v>
      </c>
      <c r="GG26" s="80">
        <v>0</v>
      </c>
      <c r="GH26" s="80">
        <v>0</v>
      </c>
      <c r="GI26" s="80">
        <v>0</v>
      </c>
      <c r="GJ26" s="80">
        <v>0</v>
      </c>
      <c r="GK26" s="80">
        <v>6.5435033917159242E-5</v>
      </c>
      <c r="GL26" s="80">
        <v>0</v>
      </c>
      <c r="GM26" s="80">
        <v>0</v>
      </c>
      <c r="GN26" s="80">
        <v>0</v>
      </c>
      <c r="GO26" s="80">
        <v>0</v>
      </c>
      <c r="GP26" s="80">
        <v>0</v>
      </c>
      <c r="GQ26" s="80">
        <v>0</v>
      </c>
      <c r="GR26" s="80">
        <v>0</v>
      </c>
      <c r="GS26" s="80">
        <v>0</v>
      </c>
      <c r="GT26" s="80">
        <v>0</v>
      </c>
      <c r="GU26" s="80">
        <v>0</v>
      </c>
      <c r="GV26" s="80">
        <v>0</v>
      </c>
      <c r="GW26" s="80">
        <v>0</v>
      </c>
      <c r="GX26" s="80">
        <v>0</v>
      </c>
      <c r="GY26" s="80">
        <v>5.7865218552479304E-4</v>
      </c>
      <c r="GZ26" s="80">
        <v>0</v>
      </c>
      <c r="HA26" s="80">
        <v>0</v>
      </c>
      <c r="HB26" s="80">
        <v>0</v>
      </c>
      <c r="HC26" s="80">
        <v>0</v>
      </c>
      <c r="HD26" s="80">
        <v>0</v>
      </c>
      <c r="HE26" s="80">
        <v>9.568004592642204E-5</v>
      </c>
      <c r="HF26" s="80">
        <v>4.9279411800940746E-6</v>
      </c>
      <c r="HG26" s="80">
        <v>3.53425425080275E-4</v>
      </c>
      <c r="HH26" s="80">
        <v>1.0608625169857202E-3</v>
      </c>
      <c r="HI26" s="80">
        <v>3.6382334678671218E-4</v>
      </c>
      <c r="HJ26" s="80">
        <v>6.1390253116735927E-4</v>
      </c>
      <c r="HK26" s="80">
        <v>9.530435445595509E-6</v>
      </c>
      <c r="HL26" s="80">
        <v>6.1805242850457797E-5</v>
      </c>
      <c r="HM26" s="80">
        <v>0</v>
      </c>
      <c r="HN26" s="80">
        <v>0</v>
      </c>
      <c r="HO26" s="80">
        <v>0</v>
      </c>
      <c r="HP26" s="80">
        <v>3.7525269031969108E-4</v>
      </c>
      <c r="HQ26" s="80">
        <v>0</v>
      </c>
      <c r="HR26" s="80">
        <v>0</v>
      </c>
      <c r="HS26" s="80">
        <v>0</v>
      </c>
      <c r="HT26" s="80">
        <v>7.5395828097511936E-4</v>
      </c>
      <c r="HU26" s="80">
        <v>0</v>
      </c>
      <c r="HV26" s="80">
        <v>8.6875312208153249E-5</v>
      </c>
      <c r="HW26" s="80">
        <v>0</v>
      </c>
      <c r="HX26" s="81">
        <v>2.6160509257913553E-4</v>
      </c>
      <c r="HY26" s="805">
        <v>5.7097888905890341E-5</v>
      </c>
      <c r="HZ26" s="805">
        <v>5.6171408138572785E-5</v>
      </c>
      <c r="IA26" s="805">
        <v>1.2396749466503352E-4</v>
      </c>
      <c r="IB26" s="805">
        <v>1.8778511263218094E-5</v>
      </c>
      <c r="IC26" s="805">
        <v>1.8369956004265273E-5</v>
      </c>
      <c r="ID26" s="805">
        <v>5.1637795554260331E-6</v>
      </c>
      <c r="IE26" s="805">
        <v>7.4250826168697476E-5</v>
      </c>
      <c r="IF26" s="805">
        <v>3.362958534104362E-4</v>
      </c>
      <c r="IG26" s="805">
        <v>6.9597381857917169E-4</v>
      </c>
      <c r="IH26" s="805">
        <v>3.0465266899907337E-5</v>
      </c>
      <c r="II26" s="805">
        <v>0</v>
      </c>
      <c r="IJ26" s="805">
        <v>1.4841695019745429E-3</v>
      </c>
      <c r="IK26" s="805">
        <v>2.8300460408877879E-5</v>
      </c>
      <c r="IL26" s="805">
        <v>2.8735121582841469E-4</v>
      </c>
      <c r="IM26" s="805">
        <v>2.6383008733158147E-4</v>
      </c>
      <c r="IN26" s="805">
        <v>2.9314634326649302E-4</v>
      </c>
      <c r="IO26" s="805">
        <v>2.3198803243804603E-3</v>
      </c>
      <c r="IP26" s="805">
        <v>7.6152605218498254E-5</v>
      </c>
      <c r="IQ26" s="805">
        <v>0</v>
      </c>
      <c r="IR26" s="805">
        <v>7.9524378950381264E-4</v>
      </c>
      <c r="IS26" s="805">
        <v>0</v>
      </c>
      <c r="IT26" s="805">
        <v>1.0317965897950283</v>
      </c>
      <c r="IU26" s="805">
        <v>0</v>
      </c>
      <c r="IV26" s="805">
        <v>0</v>
      </c>
      <c r="IW26" s="805">
        <v>8.5156199849893335E-3</v>
      </c>
      <c r="IX26" s="805">
        <v>1.5752802229428098E-2</v>
      </c>
      <c r="IY26" s="805">
        <v>1.5000413349734572E-7</v>
      </c>
      <c r="IZ26" s="805">
        <v>4.1399696534392575E-4</v>
      </c>
      <c r="JA26" s="805">
        <v>4.0488398320000446E-3</v>
      </c>
      <c r="JB26" s="805">
        <v>1.0683185221467243E-2</v>
      </c>
      <c r="JC26" s="805">
        <v>3.0467800282342185E-4</v>
      </c>
      <c r="JD26" s="805">
        <v>1.5620665722469126E-3</v>
      </c>
      <c r="JE26" s="805">
        <v>2.9408713173639878E-5</v>
      </c>
      <c r="JF26" s="805">
        <v>2.7467370235442815E-5</v>
      </c>
      <c r="JG26" s="805">
        <v>9.9640931888338741E-3</v>
      </c>
      <c r="JH26" s="805">
        <v>1.1990899848480941E-5</v>
      </c>
      <c r="JI26" s="805">
        <v>4.374050942564098E-6</v>
      </c>
      <c r="JJ26" s="805">
        <v>1.1794829335603976E-5</v>
      </c>
      <c r="JK26" s="805">
        <v>1.1249387414236385E-6</v>
      </c>
      <c r="JL26" s="805">
        <v>1.9034641420065517E-5</v>
      </c>
      <c r="JM26" s="805">
        <v>6.1905135693270921E-4</v>
      </c>
      <c r="JN26" s="805">
        <v>2.4457834832298617E-5</v>
      </c>
      <c r="JO26" s="805">
        <v>2.9186838819079678E-5</v>
      </c>
      <c r="JP26" s="805">
        <v>5.7378413490398441E-5</v>
      </c>
      <c r="JQ26" s="805">
        <v>1.3926842145557467E-5</v>
      </c>
      <c r="JR26" s="805">
        <v>1.7675815386553441E-4</v>
      </c>
      <c r="JS26" s="805">
        <v>5.1049636606048578E-4</v>
      </c>
      <c r="JT26" s="805">
        <v>7.2908965846294827E-4</v>
      </c>
      <c r="JU26" s="805">
        <v>6.1131901899094749E-5</v>
      </c>
      <c r="JV26" s="805">
        <v>5.2689081280976808E-4</v>
      </c>
      <c r="JW26" s="805">
        <v>9.7622427536423807E-5</v>
      </c>
      <c r="JX26" s="805">
        <v>6.2513867547806166E-5</v>
      </c>
      <c r="JY26" s="805">
        <v>6.6051822816530671E-5</v>
      </c>
      <c r="JZ26" s="805">
        <v>1.9965633503214279E-5</v>
      </c>
      <c r="KA26" s="805">
        <v>0</v>
      </c>
      <c r="KB26" s="805">
        <v>9.0814462870021793E-6</v>
      </c>
      <c r="KC26" s="805">
        <v>3.9072134169216747E-5</v>
      </c>
      <c r="KD26" s="805">
        <v>6.5540278449190313E-5</v>
      </c>
      <c r="KE26" s="805">
        <v>6.4507203727800518E-6</v>
      </c>
      <c r="KF26" s="805">
        <v>2.1968267989150539E-4</v>
      </c>
      <c r="KG26" s="805">
        <v>4.4281133754655292E-6</v>
      </c>
      <c r="KH26" s="805">
        <v>2.1472664886343065E-5</v>
      </c>
      <c r="KI26" s="805">
        <v>4.1095826855710093E-5</v>
      </c>
      <c r="KJ26" s="805">
        <v>1.6389839660463543E-5</v>
      </c>
      <c r="KK26" s="805">
        <v>1.6723997192055769E-5</v>
      </c>
      <c r="KL26" s="805">
        <v>5.4894547594578624E-6</v>
      </c>
      <c r="KM26" s="805">
        <v>3.5817755802145849E-6</v>
      </c>
      <c r="KN26" s="805">
        <v>1.9202707427651628E-5</v>
      </c>
      <c r="KO26" s="805">
        <v>2.2776779129587992E-5</v>
      </c>
      <c r="KP26" s="805">
        <v>8.1255852316765448E-6</v>
      </c>
      <c r="KQ26" s="805">
        <v>4.0613737129120988E-6</v>
      </c>
      <c r="KR26" s="805">
        <v>1.7799069961481199E-6</v>
      </c>
      <c r="KS26" s="805">
        <v>1.3049280796816206E-6</v>
      </c>
      <c r="KT26" s="805">
        <v>7.0782028096432076E-7</v>
      </c>
      <c r="KU26" s="805">
        <v>4.6436575554024698E-6</v>
      </c>
      <c r="KV26" s="805">
        <v>6.0706577803482939E-6</v>
      </c>
      <c r="KW26" s="805">
        <v>1.6617327587950554E-5</v>
      </c>
      <c r="KX26" s="805">
        <v>4.61129143326973E-6</v>
      </c>
      <c r="KY26" s="805">
        <v>1.0745249031615216E-5</v>
      </c>
      <c r="KZ26" s="805">
        <v>3.5189349838168488E-6</v>
      </c>
      <c r="LA26" s="805">
        <v>9.5044714573544294E-6</v>
      </c>
      <c r="LB26" s="805">
        <v>7.0041650574605854E-5</v>
      </c>
      <c r="LC26" s="805">
        <v>4.5754143972532128E-6</v>
      </c>
      <c r="LD26" s="805">
        <v>3.7345326793819721E-6</v>
      </c>
      <c r="LE26" s="805">
        <v>6.117336285536404E-6</v>
      </c>
      <c r="LF26" s="805">
        <v>5.4741477684103166E-6</v>
      </c>
      <c r="LG26" s="805">
        <v>5.8014833173484276E-6</v>
      </c>
      <c r="LH26" s="805">
        <v>2.0753447947954923E-5</v>
      </c>
      <c r="LI26" s="805">
        <v>5.9968532994770441E-6</v>
      </c>
      <c r="LJ26" s="805">
        <v>4.0621152128937285E-5</v>
      </c>
      <c r="LK26" s="805">
        <v>1.2116935997231697E-4</v>
      </c>
      <c r="LL26" s="805">
        <v>6.6090611524691493E-4</v>
      </c>
      <c r="LM26" s="805">
        <v>1.3623510551689214E-4</v>
      </c>
      <c r="LN26" s="805">
        <v>3.7772460761863942E-5</v>
      </c>
      <c r="LO26" s="805">
        <v>2.9828368054012519E-5</v>
      </c>
      <c r="LP26" s="805">
        <v>8.6073336605294941E-6</v>
      </c>
      <c r="LQ26" s="805">
        <v>7.2490821690905451E-6</v>
      </c>
      <c r="LR26" s="805">
        <v>1.0288503290953042E-5</v>
      </c>
      <c r="LS26" s="805">
        <v>5.1156271659613929E-5</v>
      </c>
      <c r="LT26" s="805">
        <v>4.7688323711138258E-6</v>
      </c>
      <c r="LU26" s="805">
        <v>1.5430980377073817E-5</v>
      </c>
      <c r="LV26" s="805">
        <v>2.9260752000669412E-5</v>
      </c>
      <c r="LW26" s="805">
        <v>9.4193313786560074E-5</v>
      </c>
      <c r="LX26" s="805">
        <v>6.4735500800784E-6</v>
      </c>
      <c r="LY26" s="805">
        <v>1.9980828827417904E-5</v>
      </c>
      <c r="LZ26" s="805">
        <v>2.2554740886200343E-4</v>
      </c>
      <c r="MA26" s="805">
        <v>4.0241771077700716E-5</v>
      </c>
      <c r="MB26" s="812">
        <v>39</v>
      </c>
      <c r="MC26" s="835">
        <f>'生産者価格評価表（107部門）（山形県２）'!DU25*100</f>
        <v>385900</v>
      </c>
      <c r="MD26" s="78">
        <f t="shared" si="4"/>
        <v>1.0106245141228298E-4</v>
      </c>
      <c r="ME26" s="809">
        <v>39</v>
      </c>
      <c r="MF26" s="135">
        <v>3859</v>
      </c>
      <c r="MG26" s="78">
        <f t="shared" si="5"/>
        <v>1.0106245141228298E-4</v>
      </c>
      <c r="MH26" s="81"/>
      <c r="MI26" s="226">
        <v>0</v>
      </c>
      <c r="MJ26" s="169">
        <v>0.63705583756345174</v>
      </c>
      <c r="MK26" s="169">
        <v>0</v>
      </c>
      <c r="ML26" s="169">
        <v>0</v>
      </c>
      <c r="MM26" s="169">
        <v>0</v>
      </c>
      <c r="MN26" s="169">
        <v>0</v>
      </c>
      <c r="MO26" s="169">
        <v>-0.14237839908081196</v>
      </c>
      <c r="MP26" s="228">
        <v>6.8987819058614355E-2</v>
      </c>
      <c r="MQ26" s="228">
        <v>7.8009712011464866E-2</v>
      </c>
      <c r="MS26" s="174">
        <v>2.4207784202312375E-2</v>
      </c>
      <c r="MT26" s="170">
        <v>2.8453017720808698E-4</v>
      </c>
      <c r="MU26" s="170">
        <v>1.7019760963397301E-2</v>
      </c>
      <c r="MV26" s="170">
        <v>2.6106575363773693E-3</v>
      </c>
      <c r="MW26" s="170">
        <v>2.8957887490252708E-4</v>
      </c>
      <c r="MX26" s="170">
        <v>2.7166801879606109E-5</v>
      </c>
      <c r="MY26" s="170">
        <v>1.719923014572585E-3</v>
      </c>
      <c r="MZ26" s="171">
        <v>2.2561668339748987E-3</v>
      </c>
    </row>
    <row r="27" spans="1:364">
      <c r="A27" s="41" t="s">
        <v>237</v>
      </c>
      <c r="B27" s="12" t="s">
        <v>19</v>
      </c>
      <c r="C27" s="590">
        <f>IFERROR(1-('生産者価格評価表（107部門）（山形県２）'!DS26/'生産者価格評価表（107部門）（山形県２）'!DO26*-1),0)</f>
        <v>0</v>
      </c>
      <c r="D27" s="590">
        <v>0</v>
      </c>
      <c r="E27" s="79">
        <v>0</v>
      </c>
      <c r="F27" s="79">
        <v>0</v>
      </c>
      <c r="G27" s="240">
        <f>'生産者価格評価表（107部門）（山形県２）'!DH26/'生産者価格評価表（107部門）（山形県２）'!DH$111</f>
        <v>0</v>
      </c>
      <c r="H27" s="311">
        <f>'生産者価格評価表（107部門）（山形県２）'!DH26</f>
        <v>0</v>
      </c>
      <c r="I27" s="311">
        <f t="shared" si="1"/>
        <v>0</v>
      </c>
      <c r="J27" s="313">
        <f t="shared" si="2"/>
        <v>0</v>
      </c>
      <c r="K27" s="590">
        <f>1-('生産者価格評価表（107部門） (山形県)'!DS26/'生産者価格評価表（107部門） (山形県)'!DO26*-1)</f>
        <v>0</v>
      </c>
      <c r="L27" s="590">
        <v>0</v>
      </c>
      <c r="M27" s="79">
        <v>0</v>
      </c>
      <c r="N27" s="79">
        <v>0</v>
      </c>
      <c r="O27" s="240">
        <f>'生産者価格評価表（107部門） (山形県)'!DH26/'生産者価格評価表（107部門） (山形県)'!DH$111</f>
        <v>0</v>
      </c>
      <c r="P27" s="816">
        <f>'生産者価格評価表（107部門） (山形県)'!DH26</f>
        <v>0</v>
      </c>
      <c r="Q27" s="311">
        <f t="shared" si="7"/>
        <v>0</v>
      </c>
      <c r="R27" s="313">
        <f t="shared" si="0"/>
        <v>0</v>
      </c>
      <c r="S27" s="823">
        <f>'生産者価格評価表（107部門）（山形県２）'!C26/'生産者価格評価表（107部門）（山形県２）'!C$120</f>
        <v>0</v>
      </c>
      <c r="T27" s="234">
        <f>'生産者価格評価表（107部門）（山形県２）'!D26/'生産者価格評価表（107部門）（山形県２）'!D$120</f>
        <v>0</v>
      </c>
      <c r="U27" s="234">
        <f>'生産者価格評価表（107部門）（山形県２）'!E26/'生産者価格評価表（107部門）（山形県２）'!E$120</f>
        <v>0</v>
      </c>
      <c r="V27" s="234">
        <f>'生産者価格評価表（107部門）（山形県２）'!F26/'生産者価格評価表（107部門）（山形県２）'!F$120</f>
        <v>0</v>
      </c>
      <c r="W27" s="234">
        <f>'生産者価格評価表（107部門）（山形県２）'!G26/'生産者価格評価表（107部門）（山形県２）'!G$120</f>
        <v>0</v>
      </c>
      <c r="X27" s="234">
        <f>'生産者価格評価表（107部門）（山形県２）'!H26/'生産者価格評価表（107部門）（山形県２）'!H$120</f>
        <v>0</v>
      </c>
      <c r="Y27" s="234">
        <f>'生産者価格評価表（107部門）（山形県２）'!I26/'生産者価格評価表（107部門）（山形県２）'!I$120</f>
        <v>0</v>
      </c>
      <c r="Z27" s="234">
        <f>'生産者価格評価表（107部門）（山形県２）'!J26/'生産者価格評価表（107部門）（山形県２）'!J$120</f>
        <v>9.1658382159048448E-5</v>
      </c>
      <c r="AA27" s="234">
        <f>'生産者価格評価表（107部門）（山形県２）'!K26/'生産者価格評価表（107部門）（山形県２）'!K$120</f>
        <v>0</v>
      </c>
      <c r="AB27" s="234">
        <f>'生産者価格評価表（107部門）（山形県２）'!L26/'生産者価格評価表（107部門）（山形県２）'!L$120</f>
        <v>0</v>
      </c>
      <c r="AC27" s="234" t="e">
        <f>'生産者価格評価表（107部門）（山形県２）'!M26/'生産者価格評価表（107部門）（山形県２）'!M$120</f>
        <v>#DIV/0!</v>
      </c>
      <c r="AD27" s="234">
        <f>'生産者価格評価表（107部門）（山形県２）'!N26/'生産者価格評価表（107部門）（山形県２）'!N$120</f>
        <v>0</v>
      </c>
      <c r="AE27" s="234">
        <f>'生産者価格評価表（107部門）（山形県２）'!O26/'生産者価格評価表（107部門）（山形県２）'!O$120</f>
        <v>0</v>
      </c>
      <c r="AF27" s="234">
        <f>'生産者価格評価表（107部門）（山形県２）'!P26/'生産者価格評価表（107部門）（山形県２）'!P$120</f>
        <v>3.6592059523083489E-3</v>
      </c>
      <c r="AG27" s="234">
        <f>'生産者価格評価表（107部門）（山形県２）'!Q26/'生産者価格評価表（107部門）（山形県２）'!Q$120</f>
        <v>6.217524537016477E-4</v>
      </c>
      <c r="AH27" s="234">
        <f>'生産者価格評価表（107部門）（山形県２）'!R26/'生産者価格評価表（107部門）（山形県２）'!R$120</f>
        <v>1.2226599646787122E-3</v>
      </c>
      <c r="AI27" s="234">
        <f>'生産者価格評価表（107部門）（山形県２）'!S26/'生産者価格評価表（107部門）（山形県２）'!S$120</f>
        <v>3.2488735061712271E-3</v>
      </c>
      <c r="AJ27" s="234">
        <f>'生産者価格評価表（107部門）（山形県２）'!T26/'生産者価格評価表（107部門）（山形県２）'!T$120</f>
        <v>4.7843619711571324E-4</v>
      </c>
      <c r="AK27" s="234" t="e">
        <f>'生産者価格評価表（107部門）（山形県２）'!U26/'生産者価格評価表（107部門）（山形県２）'!U$120</f>
        <v>#DIV/0!</v>
      </c>
      <c r="AL27" s="234">
        <f>'生産者価格評価表（107部門）（山形県２）'!V26/'生産者価格評価表（107部門）（山形県２）'!V$120</f>
        <v>0</v>
      </c>
      <c r="AM27" s="234" t="e">
        <f>'生産者価格評価表（107部門）（山形県２）'!W26/'生産者価格評価表（107部門）（山形県２）'!W$120</f>
        <v>#DIV/0!</v>
      </c>
      <c r="AN27" s="234">
        <f>'生産者価格評価表（107部門）（山形県２）'!X26/'生産者価格評価表（107部門）（山形県２）'!X$120</f>
        <v>0</v>
      </c>
      <c r="AO27" s="234" t="e">
        <f>'生産者価格評価表（107部門）（山形県２）'!Y26/'生産者価格評価表（107部門）（山形県２）'!Y$120</f>
        <v>#DIV/0!</v>
      </c>
      <c r="AP27" s="234" t="e">
        <f>'生産者価格評価表（107部門）（山形県２）'!Z26/'生産者価格評価表（107部門）（山形県２）'!Z$120</f>
        <v>#DIV/0!</v>
      </c>
      <c r="AQ27" s="234">
        <f>'生産者価格評価表（107部門）（山形県２）'!AA26/'生産者価格評価表（107部門）（山形県２）'!AA$120</f>
        <v>0</v>
      </c>
      <c r="AR27" s="234">
        <f>'生産者価格評価表（107部門）（山形県２）'!AB26/'生産者価格評価表（107部門）（山形県２）'!AB$120</f>
        <v>5.9049968232612023E-3</v>
      </c>
      <c r="AS27" s="234">
        <f>'生産者価格評価表（107部門）（山形県２）'!AC26/'生産者価格評価表（107部門）（山形県２）'!AC$120</f>
        <v>0</v>
      </c>
      <c r="AT27" s="234">
        <f>'生産者価格評価表（107部門）（山形県２）'!AD26/'生産者価格評価表（107部門）（山形県２）'!AD$120</f>
        <v>0</v>
      </c>
      <c r="AU27" s="234">
        <f>'生産者価格評価表（107部門）（山形県２）'!AE26/'生産者価格評価表（107部門）（山形県２）'!AE$120</f>
        <v>0.15966259409161401</v>
      </c>
      <c r="AV27" s="234">
        <f>'生産者価格評価表（107部門）（山形県２）'!AF26/'生産者価格評価表（107部門）（山形県２）'!AF$120</f>
        <v>1.5974440894568689E-3</v>
      </c>
      <c r="AW27" s="234">
        <f>'生産者価格評価表（107部門）（山形県２）'!AG26/'生産者価格評価表（107部門）（山形県２）'!AG$120</f>
        <v>7.1402953930422876E-3</v>
      </c>
      <c r="AX27" s="234">
        <f>'生産者価格評価表（107部門）（山形県２）'!AH26/'生産者価格評価表（107部門）（山形県２）'!AH$120</f>
        <v>0</v>
      </c>
      <c r="AY27" s="234">
        <f>'生産者価格評価表（107部門）（山形県２）'!AI26/'生産者価格評価表（107部門）（山形県２）'!AI$120</f>
        <v>0</v>
      </c>
      <c r="AZ27" s="234">
        <f>'生産者価格評価表（107部門）（山形県２）'!AJ26/'生産者価格評価表（107部門）（山形県２）'!AJ$120</f>
        <v>0</v>
      </c>
      <c r="BA27" s="234">
        <f>'生産者価格評価表（107部門）（山形県２）'!AK26/'生産者価格評価表（107部門）（山形県２）'!AK$120</f>
        <v>1.5990789305360112E-3</v>
      </c>
      <c r="BB27" s="234">
        <f>'生産者価格評価表（107部門）（山形県２）'!AL26/'生産者価格評価表（107部門）（山形県２）'!AL$120</f>
        <v>0</v>
      </c>
      <c r="BC27" s="234">
        <f>'生産者価格評価表（107部門）（山形県２）'!AM26/'生産者価格評価表（107部門）（山形県２）'!AM$120</f>
        <v>0</v>
      </c>
      <c r="BD27" s="234">
        <f>'生産者価格評価表（107部門）（山形県２）'!AN26/'生産者価格評価表（107部門）（山形県２）'!AN$120</f>
        <v>0</v>
      </c>
      <c r="BE27" s="234">
        <f>'生産者価格評価表（107部門）（山形県２）'!AO26/'生産者価格評価表（107部門）（山形県２）'!AO$120</f>
        <v>0</v>
      </c>
      <c r="BF27" s="234">
        <f>'生産者価格評価表（107部門）（山形県２）'!AP26/'生産者価格評価表（107部門）（山形県２）'!AP$120</f>
        <v>0</v>
      </c>
      <c r="BG27" s="234">
        <f>'生産者価格評価表（107部門）（山形県２）'!AQ26/'生産者価格評価表（107部門）（山形県２）'!AQ$120</f>
        <v>8.9701922184046799E-3</v>
      </c>
      <c r="BH27" s="234">
        <f>'生産者価格評価表（107部門）（山形県２）'!AR26/'生産者価格評価表（107部門）（山形県２）'!AR$120</f>
        <v>2.5593120569191001E-5</v>
      </c>
      <c r="BI27" s="234">
        <f>'生産者価格評価表（107部門）（山形県２）'!AS26/'生産者価格評価表（107部門）（山形県２）'!AS$120</f>
        <v>1.9641059635167317E-4</v>
      </c>
      <c r="BJ27" s="234">
        <f>'生産者価格評価表（107部門）（山形県２）'!AT26/'生産者価格評価表（107部門）（山形県２）'!AT$120</f>
        <v>0</v>
      </c>
      <c r="BK27" s="234">
        <f>'生産者価格評価表（107部門）（山形県２）'!AU26/'生産者価格評価表（107部門）（山形県２）'!AU$120</f>
        <v>7.192347342427657E-5</v>
      </c>
      <c r="BL27" s="234">
        <f>'生産者価格評価表（107部門）（山形県２）'!AV26/'生産者価格評価表（107部門）（山形県２）'!AV$120</f>
        <v>4.6896316507503413E-3</v>
      </c>
      <c r="BM27" s="234">
        <f>'生産者価格評価表（107部門）（山形県２）'!AW26/'生産者価格評価表（107部門）（山形県２）'!AW$120</f>
        <v>1.7010317472934519E-3</v>
      </c>
      <c r="BN27" s="234">
        <f>'生産者価格評価表（107部門）（山形県２）'!AX26/'生産者価格評価表（107部門）（山形県２）'!AX$120</f>
        <v>7.6538830101739149E-3</v>
      </c>
      <c r="BO27" s="234">
        <f>'生産者価格評価表（107部門）（山形県２）'!AY26/'生産者価格評価表（107部門）（山形県２）'!AY$120</f>
        <v>3.3737321643458828E-3</v>
      </c>
      <c r="BP27" s="234">
        <f>'生産者価格評価表（107部門）（山形県２）'!AZ26/'生産者価格評価表（107部門）（山形県２）'!AZ$120</f>
        <v>5.9591373439273551E-3</v>
      </c>
      <c r="BQ27" s="234">
        <f>'生産者価格評価表（107部門）（山形県２）'!BA26/'生産者価格評価表（107部門）（山形県２）'!BA$120</f>
        <v>0</v>
      </c>
      <c r="BR27" s="234">
        <f>'生産者価格評価表（107部門）（山形県２）'!BB26/'生産者価格評価表（107部門）（山形県２）'!BB$120</f>
        <v>1.8123702507661383E-3</v>
      </c>
      <c r="BS27" s="234">
        <f>'生産者価格評価表（107部門）（山形県２）'!BC26/'生産者価格評価表（107部門）（山形県２）'!BC$120</f>
        <v>4.5764830304778382E-3</v>
      </c>
      <c r="BT27" s="234">
        <f>'生産者価格評価表（107部門）（山形県２）'!BD26/'生産者価格評価表（107部門）（山形県２）'!BD$120</f>
        <v>1.7431826026924405E-3</v>
      </c>
      <c r="BU27" s="234" t="e">
        <f>'生産者価格評価表（107部門）（山形県２）'!BE26/'生産者価格評価表（107部門）（山形県２）'!BE$120</f>
        <v>#DIV/0!</v>
      </c>
      <c r="BV27" s="234">
        <f>'生産者価格評価表（107部門）（山形県２）'!BF26/'生産者価格評価表（107部門）（山形県２）'!BF$120</f>
        <v>0</v>
      </c>
      <c r="BW27" s="234">
        <f>'生産者価格評価表（107部門）（山形県２）'!BG26/'生産者価格評価表（107部門）（山形県２）'!BG$120</f>
        <v>2.3875845602865102E-3</v>
      </c>
      <c r="BX27" s="234">
        <f>'生産者価格評価表（107部門）（山形県２）'!BH26/'生産者価格評価表（107部門）（山形県２）'!BH$120</f>
        <v>0</v>
      </c>
      <c r="BY27" s="234">
        <f>'生産者価格評価表（107部門）（山形県２）'!BI26/'生産者価格評価表（107部門）（山形県２）'!BI$120</f>
        <v>0</v>
      </c>
      <c r="BZ27" s="234">
        <f>'生産者価格評価表（107部門）（山形県２）'!BJ26/'生産者価格評価表（107部門）（山形県２）'!BJ$120</f>
        <v>5.3975576344413353E-3</v>
      </c>
      <c r="CA27" s="234">
        <f>'生産者価格評価表（107部門）（山形県２）'!BK26/'生産者価格評価表（107部門）（山形県２）'!BK$120</f>
        <v>0</v>
      </c>
      <c r="CB27" s="234">
        <f>'生産者価格評価表（107部門）（山形県２）'!BL26/'生産者価格評価表（107部門）（山形県２）'!BL$120</f>
        <v>0</v>
      </c>
      <c r="CC27" s="234">
        <f>'生産者価格評価表（107部門）（山形県２）'!BM26/'生産者価格評価表（107部門）（山形県２）'!BM$120</f>
        <v>0</v>
      </c>
      <c r="CD27" s="234">
        <f>'生産者価格評価表（107部門）（山形県２）'!BN26/'生産者価格評価表（107部門）（山形県２）'!BN$120</f>
        <v>0</v>
      </c>
      <c r="CE27" s="234">
        <f>'生産者価格評価表（107部門）（山形県２）'!BO26/'生産者価格評価表（107部門）（山形県２）'!BO$120</f>
        <v>0</v>
      </c>
      <c r="CF27" s="234">
        <f>'生産者価格評価表（107部門）（山形県２）'!BP26/'生産者価格評価表（107部門）（山形県２）'!BP$120</f>
        <v>0</v>
      </c>
      <c r="CG27" s="234">
        <f>'生産者価格評価表（107部門）（山形県２）'!BQ26/'生産者価格評価表（107部門）（山形県２）'!BQ$120</f>
        <v>0</v>
      </c>
      <c r="CH27" s="234">
        <f>'生産者価格評価表（107部門）（山形県２）'!BR26/'生産者価格評価表（107部門）（山形県２）'!BR$120</f>
        <v>0</v>
      </c>
      <c r="CI27" s="234">
        <f>'生産者価格評価表（107部門）（山形県２）'!BS26/'生産者価格評価表（107部門）（山形県２）'!BS$120</f>
        <v>0</v>
      </c>
      <c r="CJ27" s="234">
        <f>'生産者価格評価表（107部門）（山形県２）'!BT26/'生産者価格評価表（107部門）（山形県２）'!BT$120</f>
        <v>0</v>
      </c>
      <c r="CK27" s="234">
        <f>'生産者価格評価表（107部門）（山形県２）'!BU26/'生産者価格評価表（107部門）（山形県２）'!BU$120</f>
        <v>0</v>
      </c>
      <c r="CL27" s="234">
        <f>'生産者価格評価表（107部門）（山形県２）'!BV26/'生産者価格評価表（107部門）（山形県２）'!BV$120</f>
        <v>0</v>
      </c>
      <c r="CM27" s="234">
        <f>'生産者価格評価表（107部門）（山形県２）'!BW26/'生産者価格評価表（107部門）（山形県２）'!BW$120</f>
        <v>0</v>
      </c>
      <c r="CN27" s="234">
        <f>'生産者価格評価表（107部門）（山形県２）'!BX26/'生産者価格評価表（107部門）（山形県２）'!BX$120</f>
        <v>0</v>
      </c>
      <c r="CO27" s="234">
        <f>'生産者価格評価表（107部門）（山形県２）'!BY26/'生産者価格評価表（107部門）（山形県２）'!BY$120</f>
        <v>0</v>
      </c>
      <c r="CP27" s="234">
        <f>'生産者価格評価表（107部門）（山形県２）'!BZ26/'生産者価格評価表（107部門）（山形県２）'!BZ$120</f>
        <v>0</v>
      </c>
      <c r="CQ27" s="234">
        <f>'生産者価格評価表（107部門）（山形県２）'!CA26/'生産者価格評価表（107部門）（山形県２）'!CA$120</f>
        <v>0</v>
      </c>
      <c r="CR27" s="234">
        <f>'生産者価格評価表（107部門）（山形県２）'!CB26/'生産者価格評価表（107部門）（山形県２）'!CB$120</f>
        <v>0</v>
      </c>
      <c r="CS27" s="234">
        <f>'生産者価格評価表（107部門）（山形県２）'!CC26/'生産者価格評価表（107部門）（山形県２）'!CC$120</f>
        <v>0</v>
      </c>
      <c r="CT27" s="234">
        <f>'生産者価格評価表（107部門）（山形県２）'!CD26/'生産者価格評価表（107部門）（山形県２）'!CD$120</f>
        <v>0</v>
      </c>
      <c r="CU27" s="234">
        <f>'生産者価格評価表（107部門）（山形県２）'!CE26/'生産者価格評価表（107部門）（山形県２）'!CE$120</f>
        <v>0</v>
      </c>
      <c r="CV27" s="234">
        <f>'生産者価格評価表（107部門）（山形県２）'!CF26/'生産者価格評価表（107部門）（山形県２）'!CF$120</f>
        <v>0</v>
      </c>
      <c r="CW27" s="234">
        <f>'生産者価格評価表（107部門）（山形県２）'!CG26/'生産者価格評価表（107部門）（山形県２）'!CG$120</f>
        <v>0</v>
      </c>
      <c r="CX27" s="234">
        <f>'生産者価格評価表（107部門）（山形県２）'!CH26/'生産者価格評価表（107部門）（山形県２）'!CH$120</f>
        <v>0</v>
      </c>
      <c r="CY27" s="234">
        <f>'生産者価格評価表（107部門）（山形県２）'!CI26/'生産者価格評価表（107部門）（山形県２）'!CI$120</f>
        <v>0</v>
      </c>
      <c r="CZ27" s="234">
        <f>'生産者価格評価表（107部門）（山形県２）'!CJ26/'生産者価格評価表（107部門）（山形県２）'!CJ$120</f>
        <v>0</v>
      </c>
      <c r="DA27" s="234">
        <f>'生産者価格評価表（107部門）（山形県２）'!CK26/'生産者価格評価表（107部門）（山形県２）'!CK$120</f>
        <v>0</v>
      </c>
      <c r="DB27" s="234">
        <f>'生産者価格評価表（107部門）（山形県２）'!CL26/'生産者価格評価表（107部門）（山形県２）'!CL$120</f>
        <v>0</v>
      </c>
      <c r="DC27" s="234">
        <f>'生産者価格評価表（107部門）（山形県２）'!CM26/'生産者価格評価表（107部門）（山形県２）'!CM$120</f>
        <v>0</v>
      </c>
      <c r="DD27" s="234">
        <f>'生産者価格評価表（107部門）（山形県２）'!CN26/'生産者価格評価表（107部門）（山形県２）'!CN$120</f>
        <v>0</v>
      </c>
      <c r="DE27" s="234">
        <f>'生産者価格評価表（107部門）（山形県２）'!CO26/'生産者価格評価表（107部門）（山形県２）'!CO$120</f>
        <v>0</v>
      </c>
      <c r="DF27" s="234">
        <f>'生産者価格評価表（107部門）（山形県２）'!CP26/'生産者価格評価表（107部門）（山形県２）'!CP$120</f>
        <v>1.4795482769326297E-4</v>
      </c>
      <c r="DG27" s="234">
        <f>'生産者価格評価表（107部門）（山形県２）'!CQ26/'生産者価格評価表（107部門）（山形県２）'!CQ$120</f>
        <v>1.4166981488477522E-4</v>
      </c>
      <c r="DH27" s="234">
        <f>'生産者価格評価表（107部門）（山形県２）'!CR26/'生産者価格評価表（107部門）（山形県２）'!CR$120</f>
        <v>0</v>
      </c>
      <c r="DI27" s="234">
        <f>'生産者価格評価表（107部門）（山形県２）'!CS26/'生産者価格評価表（107部門）（山形県２）'!CS$120</f>
        <v>8.8293204072082569E-6</v>
      </c>
      <c r="DJ27" s="234">
        <f>'生産者価格評価表（107部門）（山形県２）'!CT26/'生産者価格評価表（107部門）（山形県２）'!CT$120</f>
        <v>0</v>
      </c>
      <c r="DK27" s="234">
        <f>'生産者価格評価表（107部門）（山形県２）'!CU26/'生産者価格評価表（107部門）（山形県２）'!CU$120</f>
        <v>0</v>
      </c>
      <c r="DL27" s="234">
        <f>'生産者価格評価表（107部門）（山形県２）'!CV26/'生産者価格評価表（107部門）（山形県２）'!CV$120</f>
        <v>0</v>
      </c>
      <c r="DM27" s="234">
        <f>'生産者価格評価表（107部門）（山形県２）'!CW26/'生産者価格評価表（107部門）（山形県２）'!CW$120</f>
        <v>0</v>
      </c>
      <c r="DN27" s="234">
        <f>'生産者価格評価表（107部門）（山形県２）'!CX26/'生産者価格評価表（107部門）（山形県２）'!CX$120</f>
        <v>0</v>
      </c>
      <c r="DO27" s="234">
        <f>'生産者価格評価表（107部門）（山形県２）'!CY26/'生産者価格評価表（107部門）（山形県２）'!CY$120</f>
        <v>0</v>
      </c>
      <c r="DP27" s="234">
        <f>'生産者価格評価表（107部門）（山形県２）'!CZ26/'生産者価格評価表（107部門）（山形県２）'!CZ$120</f>
        <v>0</v>
      </c>
      <c r="DQ27" s="234">
        <f>'生産者価格評価表（107部門）（山形県２）'!DA26/'生産者価格評価表（107部門）（山形県２）'!DA$120</f>
        <v>0</v>
      </c>
      <c r="DR27" s="234">
        <f>'生産者価格評価表（107部門）（山形県２）'!DB26/'生産者価格評価表（107部門）（山形県２）'!DB$120</f>
        <v>0</v>
      </c>
      <c r="DS27" s="234">
        <f>'生産者価格評価表（107部門）（山形県２）'!DC26/'生産者価格評価表（107部門）（山形県２）'!DC$120</f>
        <v>0</v>
      </c>
      <c r="DT27" s="234">
        <f>'生産者価格評価表（107部門）（山形県２）'!DD26/'生産者価格評価表（107部門）（山形県２）'!DD$120</f>
        <v>0</v>
      </c>
      <c r="DU27" s="234">
        <f>'生産者価格評価表（107部門）（山形県２）'!DE26/'生産者価格評価表（107部門）（山形県２）'!DE$120</f>
        <v>1.4824288579484348E-3</v>
      </c>
      <c r="DV27" s="82">
        <v>0</v>
      </c>
      <c r="DW27" s="80">
        <v>0</v>
      </c>
      <c r="DX27" s="80">
        <v>0</v>
      </c>
      <c r="DY27" s="80">
        <v>0</v>
      </c>
      <c r="DZ27" s="80">
        <v>0</v>
      </c>
      <c r="EA27" s="80">
        <v>0</v>
      </c>
      <c r="EB27" s="80">
        <v>0</v>
      </c>
      <c r="EC27" s="80">
        <v>9.1658382159048448E-5</v>
      </c>
      <c r="ED27" s="80">
        <v>0</v>
      </c>
      <c r="EE27" s="80">
        <v>0</v>
      </c>
      <c r="EF27" s="80">
        <v>0</v>
      </c>
      <c r="EG27" s="80">
        <v>0</v>
      </c>
      <c r="EH27" s="80">
        <v>0</v>
      </c>
      <c r="EI27" s="80">
        <v>3.6592059523083489E-3</v>
      </c>
      <c r="EJ27" s="80">
        <v>6.217524537016477E-4</v>
      </c>
      <c r="EK27" s="80">
        <v>1.2226599646787122E-3</v>
      </c>
      <c r="EL27" s="80">
        <v>3.2488735061712271E-3</v>
      </c>
      <c r="EM27" s="80">
        <v>4.7843619711571324E-4</v>
      </c>
      <c r="EN27" s="80">
        <v>0</v>
      </c>
      <c r="EO27" s="80">
        <v>0</v>
      </c>
      <c r="EP27" s="80">
        <v>0</v>
      </c>
      <c r="EQ27" s="80">
        <v>0</v>
      </c>
      <c r="ER27" s="80">
        <v>0</v>
      </c>
      <c r="ES27" s="80">
        <v>0</v>
      </c>
      <c r="ET27" s="80">
        <v>0</v>
      </c>
      <c r="EU27" s="80">
        <v>5.9049968232612023E-3</v>
      </c>
      <c r="EV27" s="80">
        <v>0</v>
      </c>
      <c r="EW27" s="80">
        <v>0</v>
      </c>
      <c r="EX27" s="80">
        <v>0.15966259409161401</v>
      </c>
      <c r="EY27" s="80">
        <v>1.5974440894568689E-3</v>
      </c>
      <c r="EZ27" s="80">
        <v>7.1402953930422876E-3</v>
      </c>
      <c r="FA27" s="80">
        <v>0</v>
      </c>
      <c r="FB27" s="80">
        <v>0</v>
      </c>
      <c r="FC27" s="80">
        <v>0</v>
      </c>
      <c r="FD27" s="80">
        <v>1.5990789305360112E-3</v>
      </c>
      <c r="FE27" s="80">
        <v>0</v>
      </c>
      <c r="FF27" s="80">
        <v>0</v>
      </c>
      <c r="FG27" s="80">
        <v>0</v>
      </c>
      <c r="FH27" s="80">
        <v>0</v>
      </c>
      <c r="FI27" s="80">
        <v>0</v>
      </c>
      <c r="FJ27" s="80">
        <v>8.9701922184046799E-3</v>
      </c>
      <c r="FK27" s="80">
        <v>2.5593120569191001E-5</v>
      </c>
      <c r="FL27" s="80">
        <v>1.9641059635167317E-4</v>
      </c>
      <c r="FM27" s="80">
        <v>0</v>
      </c>
      <c r="FN27" s="80">
        <v>7.192347342427657E-5</v>
      </c>
      <c r="FO27" s="80">
        <v>4.6896316507503413E-3</v>
      </c>
      <c r="FP27" s="80">
        <v>1.7010317472934519E-3</v>
      </c>
      <c r="FQ27" s="80">
        <v>7.6538830101739149E-3</v>
      </c>
      <c r="FR27" s="80">
        <v>3.3737321643458828E-3</v>
      </c>
      <c r="FS27" s="80">
        <v>5.9591373439273551E-3</v>
      </c>
      <c r="FT27" s="80">
        <v>0</v>
      </c>
      <c r="FU27" s="80">
        <v>1.8123702507661383E-3</v>
      </c>
      <c r="FV27" s="80">
        <v>4.5764830304778382E-3</v>
      </c>
      <c r="FW27" s="80">
        <v>1.7431826026924405E-3</v>
      </c>
      <c r="FX27" s="80">
        <v>0</v>
      </c>
      <c r="FY27" s="80">
        <v>0</v>
      </c>
      <c r="FZ27" s="80">
        <v>2.3875845602865102E-3</v>
      </c>
      <c r="GA27" s="80">
        <v>0</v>
      </c>
      <c r="GB27" s="80">
        <v>0</v>
      </c>
      <c r="GC27" s="80">
        <v>5.3975576344413353E-3</v>
      </c>
      <c r="GD27" s="80">
        <v>0</v>
      </c>
      <c r="GE27" s="80">
        <v>0</v>
      </c>
      <c r="GF27" s="80">
        <v>0</v>
      </c>
      <c r="GG27" s="80">
        <v>0</v>
      </c>
      <c r="GH27" s="80">
        <v>0</v>
      </c>
      <c r="GI27" s="80">
        <v>0</v>
      </c>
      <c r="GJ27" s="80">
        <v>0</v>
      </c>
      <c r="GK27" s="80">
        <v>0</v>
      </c>
      <c r="GL27" s="80">
        <v>0</v>
      </c>
      <c r="GM27" s="80">
        <v>0</v>
      </c>
      <c r="GN27" s="80">
        <v>0</v>
      </c>
      <c r="GO27" s="80">
        <v>0</v>
      </c>
      <c r="GP27" s="80">
        <v>0</v>
      </c>
      <c r="GQ27" s="80">
        <v>0</v>
      </c>
      <c r="GR27" s="80">
        <v>0</v>
      </c>
      <c r="GS27" s="80">
        <v>0</v>
      </c>
      <c r="GT27" s="80">
        <v>0</v>
      </c>
      <c r="GU27" s="80">
        <v>0</v>
      </c>
      <c r="GV27" s="80">
        <v>0</v>
      </c>
      <c r="GW27" s="80">
        <v>0</v>
      </c>
      <c r="GX27" s="80">
        <v>0</v>
      </c>
      <c r="GY27" s="80">
        <v>0</v>
      </c>
      <c r="GZ27" s="80">
        <v>0</v>
      </c>
      <c r="HA27" s="80">
        <v>0</v>
      </c>
      <c r="HB27" s="80">
        <v>0</v>
      </c>
      <c r="HC27" s="80">
        <v>0</v>
      </c>
      <c r="HD27" s="80">
        <v>0</v>
      </c>
      <c r="HE27" s="80">
        <v>0</v>
      </c>
      <c r="HF27" s="80">
        <v>0</v>
      </c>
      <c r="HG27" s="80">
        <v>0</v>
      </c>
      <c r="HH27" s="80">
        <v>0</v>
      </c>
      <c r="HI27" s="80">
        <v>1.4795482769326297E-4</v>
      </c>
      <c r="HJ27" s="80">
        <v>1.4166981488477522E-4</v>
      </c>
      <c r="HK27" s="80">
        <v>0</v>
      </c>
      <c r="HL27" s="80">
        <v>8.8293204072082569E-6</v>
      </c>
      <c r="HM27" s="80">
        <v>0</v>
      </c>
      <c r="HN27" s="80">
        <v>0</v>
      </c>
      <c r="HO27" s="80">
        <v>0</v>
      </c>
      <c r="HP27" s="80">
        <v>0</v>
      </c>
      <c r="HQ27" s="80">
        <v>0</v>
      </c>
      <c r="HR27" s="80">
        <v>0</v>
      </c>
      <c r="HS27" s="80">
        <v>0</v>
      </c>
      <c r="HT27" s="80">
        <v>0</v>
      </c>
      <c r="HU27" s="80">
        <v>0</v>
      </c>
      <c r="HV27" s="80">
        <v>0</v>
      </c>
      <c r="HW27" s="80">
        <v>0</v>
      </c>
      <c r="HX27" s="81">
        <v>1.4824288579484348E-3</v>
      </c>
      <c r="HY27" s="805">
        <v>0</v>
      </c>
      <c r="HZ27" s="805">
        <v>0</v>
      </c>
      <c r="IA27" s="805">
        <v>0</v>
      </c>
      <c r="IB27" s="805">
        <v>0</v>
      </c>
      <c r="IC27" s="805">
        <v>0</v>
      </c>
      <c r="ID27" s="805">
        <v>0</v>
      </c>
      <c r="IE27" s="805">
        <v>0</v>
      </c>
      <c r="IF27" s="805">
        <v>0</v>
      </c>
      <c r="IG27" s="805">
        <v>0</v>
      </c>
      <c r="IH27" s="805">
        <v>0</v>
      </c>
      <c r="II27" s="805">
        <v>0</v>
      </c>
      <c r="IJ27" s="805">
        <v>0</v>
      </c>
      <c r="IK27" s="805">
        <v>0</v>
      </c>
      <c r="IL27" s="805">
        <v>0</v>
      </c>
      <c r="IM27" s="805">
        <v>0</v>
      </c>
      <c r="IN27" s="805">
        <v>0</v>
      </c>
      <c r="IO27" s="805">
        <v>0</v>
      </c>
      <c r="IP27" s="805">
        <v>0</v>
      </c>
      <c r="IQ27" s="805">
        <v>0</v>
      </c>
      <c r="IR27" s="805">
        <v>0</v>
      </c>
      <c r="IS27" s="805">
        <v>0</v>
      </c>
      <c r="IT27" s="805">
        <v>0</v>
      </c>
      <c r="IU27" s="805">
        <v>1</v>
      </c>
      <c r="IV27" s="805">
        <v>0</v>
      </c>
      <c r="IW27" s="805">
        <v>0</v>
      </c>
      <c r="IX27" s="805">
        <v>0</v>
      </c>
      <c r="IY27" s="805">
        <v>0</v>
      </c>
      <c r="IZ27" s="805">
        <v>0</v>
      </c>
      <c r="JA27" s="805">
        <v>0</v>
      </c>
      <c r="JB27" s="805">
        <v>0</v>
      </c>
      <c r="JC27" s="805">
        <v>0</v>
      </c>
      <c r="JD27" s="805">
        <v>0</v>
      </c>
      <c r="JE27" s="805">
        <v>0</v>
      </c>
      <c r="JF27" s="805">
        <v>0</v>
      </c>
      <c r="JG27" s="805">
        <v>0</v>
      </c>
      <c r="JH27" s="805">
        <v>0</v>
      </c>
      <c r="JI27" s="805">
        <v>0</v>
      </c>
      <c r="JJ27" s="805">
        <v>0</v>
      </c>
      <c r="JK27" s="805">
        <v>0</v>
      </c>
      <c r="JL27" s="805">
        <v>0</v>
      </c>
      <c r="JM27" s="805">
        <v>0</v>
      </c>
      <c r="JN27" s="805">
        <v>0</v>
      </c>
      <c r="JO27" s="805">
        <v>0</v>
      </c>
      <c r="JP27" s="805">
        <v>0</v>
      </c>
      <c r="JQ27" s="805">
        <v>0</v>
      </c>
      <c r="JR27" s="805">
        <v>0</v>
      </c>
      <c r="JS27" s="805">
        <v>0</v>
      </c>
      <c r="JT27" s="805">
        <v>0</v>
      </c>
      <c r="JU27" s="805">
        <v>0</v>
      </c>
      <c r="JV27" s="805">
        <v>0</v>
      </c>
      <c r="JW27" s="805">
        <v>0</v>
      </c>
      <c r="JX27" s="805">
        <v>0</v>
      </c>
      <c r="JY27" s="805">
        <v>0</v>
      </c>
      <c r="JZ27" s="805">
        <v>0</v>
      </c>
      <c r="KA27" s="805">
        <v>0</v>
      </c>
      <c r="KB27" s="805">
        <v>0</v>
      </c>
      <c r="KC27" s="805">
        <v>0</v>
      </c>
      <c r="KD27" s="805">
        <v>0</v>
      </c>
      <c r="KE27" s="805">
        <v>0</v>
      </c>
      <c r="KF27" s="805">
        <v>0</v>
      </c>
      <c r="KG27" s="805">
        <v>0</v>
      </c>
      <c r="KH27" s="805">
        <v>0</v>
      </c>
      <c r="KI27" s="805">
        <v>0</v>
      </c>
      <c r="KJ27" s="805">
        <v>0</v>
      </c>
      <c r="KK27" s="805">
        <v>0</v>
      </c>
      <c r="KL27" s="805">
        <v>0</v>
      </c>
      <c r="KM27" s="805">
        <v>0</v>
      </c>
      <c r="KN27" s="805">
        <v>0</v>
      </c>
      <c r="KO27" s="805">
        <v>0</v>
      </c>
      <c r="KP27" s="805">
        <v>0</v>
      </c>
      <c r="KQ27" s="805">
        <v>0</v>
      </c>
      <c r="KR27" s="805">
        <v>0</v>
      </c>
      <c r="KS27" s="805">
        <v>0</v>
      </c>
      <c r="KT27" s="805">
        <v>0</v>
      </c>
      <c r="KU27" s="805">
        <v>0</v>
      </c>
      <c r="KV27" s="805">
        <v>0</v>
      </c>
      <c r="KW27" s="805">
        <v>0</v>
      </c>
      <c r="KX27" s="805">
        <v>0</v>
      </c>
      <c r="KY27" s="805">
        <v>0</v>
      </c>
      <c r="KZ27" s="805">
        <v>0</v>
      </c>
      <c r="LA27" s="805">
        <v>0</v>
      </c>
      <c r="LB27" s="805">
        <v>0</v>
      </c>
      <c r="LC27" s="805">
        <v>0</v>
      </c>
      <c r="LD27" s="805">
        <v>0</v>
      </c>
      <c r="LE27" s="805">
        <v>0</v>
      </c>
      <c r="LF27" s="805">
        <v>0</v>
      </c>
      <c r="LG27" s="805">
        <v>0</v>
      </c>
      <c r="LH27" s="805">
        <v>0</v>
      </c>
      <c r="LI27" s="805">
        <v>0</v>
      </c>
      <c r="LJ27" s="805">
        <v>0</v>
      </c>
      <c r="LK27" s="805">
        <v>0</v>
      </c>
      <c r="LL27" s="805">
        <v>0</v>
      </c>
      <c r="LM27" s="805">
        <v>0</v>
      </c>
      <c r="LN27" s="805">
        <v>0</v>
      </c>
      <c r="LO27" s="805">
        <v>0</v>
      </c>
      <c r="LP27" s="805">
        <v>0</v>
      </c>
      <c r="LQ27" s="805">
        <v>0</v>
      </c>
      <c r="LR27" s="805">
        <v>0</v>
      </c>
      <c r="LS27" s="805">
        <v>0</v>
      </c>
      <c r="LT27" s="805">
        <v>0</v>
      </c>
      <c r="LU27" s="805">
        <v>0</v>
      </c>
      <c r="LV27" s="805">
        <v>0</v>
      </c>
      <c r="LW27" s="805">
        <v>0</v>
      </c>
      <c r="LX27" s="805">
        <v>0</v>
      </c>
      <c r="LY27" s="805">
        <v>0</v>
      </c>
      <c r="LZ27" s="805">
        <v>0</v>
      </c>
      <c r="MA27" s="805">
        <v>0</v>
      </c>
      <c r="MB27" s="812">
        <v>0</v>
      </c>
      <c r="MC27" s="835">
        <f>'生産者価格評価表（107部門）（山形県２）'!DU26*100</f>
        <v>0</v>
      </c>
      <c r="MD27" s="78">
        <f t="shared" si="4"/>
        <v>0</v>
      </c>
      <c r="ME27" s="809">
        <v>0</v>
      </c>
      <c r="MF27" s="135">
        <v>0</v>
      </c>
      <c r="MG27" s="78">
        <f t="shared" si="5"/>
        <v>0</v>
      </c>
      <c r="MH27" s="81"/>
      <c r="MI27" s="226">
        <v>0</v>
      </c>
      <c r="MJ27" s="169">
        <v>0</v>
      </c>
      <c r="MK27" s="169">
        <v>0</v>
      </c>
      <c r="ML27" s="169">
        <v>0</v>
      </c>
      <c r="MM27" s="169">
        <v>0</v>
      </c>
      <c r="MN27" s="169">
        <v>0</v>
      </c>
      <c r="MO27" s="169">
        <v>-6.618026383668657E-2</v>
      </c>
      <c r="MP27" s="228">
        <v>0.15823462131928989</v>
      </c>
      <c r="MQ27" s="228">
        <v>0.1350226522105252</v>
      </c>
      <c r="MS27" s="174">
        <v>2.9100548532393841E-2</v>
      </c>
      <c r="MT27" s="170">
        <v>1.7392490536438974E-4</v>
      </c>
      <c r="MU27" s="170">
        <v>2.1669259363219735E-2</v>
      </c>
      <c r="MV27" s="170">
        <v>1.663173303182852E-4</v>
      </c>
      <c r="MW27" s="170">
        <v>4.3756673023801217E-4</v>
      </c>
      <c r="MX27" s="170">
        <v>1.1017867308151386E-5</v>
      </c>
      <c r="MY27" s="170">
        <v>1.4782305305103109E-3</v>
      </c>
      <c r="MZ27" s="171">
        <v>5.1642318054349566E-3</v>
      </c>
    </row>
    <row r="28" spans="1:364">
      <c r="A28" s="41" t="s">
        <v>238</v>
      </c>
      <c r="B28" s="12" t="s">
        <v>20</v>
      </c>
      <c r="C28" s="590">
        <f>IFERROR(1-('生産者価格評価表（107部門）（山形県２）'!DS27/'生産者価格評価表（107部門）（山形県２）'!DO27*-1),0)</f>
        <v>0</v>
      </c>
      <c r="D28" s="590">
        <v>0</v>
      </c>
      <c r="E28" s="79">
        <v>0</v>
      </c>
      <c r="F28" s="79">
        <v>0</v>
      </c>
      <c r="G28" s="240">
        <f>'生産者価格評価表（107部門）（山形県２）'!DH27/'生産者価格評価表（107部門）（山形県２）'!DH$111</f>
        <v>0</v>
      </c>
      <c r="H28" s="311">
        <f>'生産者価格評価表（107部門）（山形県２）'!DH27</f>
        <v>0</v>
      </c>
      <c r="I28" s="311">
        <f t="shared" si="1"/>
        <v>0</v>
      </c>
      <c r="J28" s="313">
        <f t="shared" si="2"/>
        <v>0</v>
      </c>
      <c r="K28" s="590">
        <f>1-('生産者価格評価表（107部門） (山形県)'!DS27/'生産者価格評価表（107部門） (山形県)'!DO27*-1)</f>
        <v>0</v>
      </c>
      <c r="L28" s="590">
        <v>0</v>
      </c>
      <c r="M28" s="79">
        <v>0</v>
      </c>
      <c r="N28" s="79">
        <v>0</v>
      </c>
      <c r="O28" s="240">
        <f>'生産者価格評価表（107部門） (山形県)'!DH27/'生産者価格評価表（107部門） (山形県)'!DH$111</f>
        <v>0</v>
      </c>
      <c r="P28" s="816">
        <f>'生産者価格評価表（107部門） (山形県)'!DH27</f>
        <v>0</v>
      </c>
      <c r="Q28" s="311">
        <f t="shared" si="7"/>
        <v>0</v>
      </c>
      <c r="R28" s="313">
        <f t="shared" si="0"/>
        <v>0</v>
      </c>
      <c r="S28" s="823">
        <f>'生産者価格評価表（107部門）（山形県２）'!C27/'生産者価格評価表（107部門）（山形県２）'!C$120</f>
        <v>0</v>
      </c>
      <c r="T28" s="234">
        <f>'生産者価格評価表（107部門）（山形県２）'!D27/'生産者価格評価表（107部門）（山形県２）'!D$120</f>
        <v>0</v>
      </c>
      <c r="U28" s="234">
        <f>'生産者価格評価表（107部門）（山形県２）'!E27/'生産者価格評価表（107部門）（山形県２）'!E$120</f>
        <v>0</v>
      </c>
      <c r="V28" s="234">
        <f>'生産者価格評価表（107部門）（山形県２）'!F27/'生産者価格評価表（107部門）（山形県２）'!F$120</f>
        <v>0</v>
      </c>
      <c r="W28" s="234">
        <f>'生産者価格評価表（107部門）（山形県２）'!G27/'生産者価格評価表（107部門）（山形県２）'!G$120</f>
        <v>0</v>
      </c>
      <c r="X28" s="234">
        <f>'生産者価格評価表（107部門）（山形県２）'!H27/'生産者価格評価表（107部門）（山形県２）'!H$120</f>
        <v>0</v>
      </c>
      <c r="Y28" s="234">
        <f>'生産者価格評価表（107部門）（山形県２）'!I27/'生産者価格評価表（107部門）（山形県２）'!I$120</f>
        <v>0</v>
      </c>
      <c r="Z28" s="234">
        <f>'生産者価格評価表（107部門）（山形県２）'!J27/'生産者価格評価表（107部門）（山形県２）'!J$120</f>
        <v>0</v>
      </c>
      <c r="AA28" s="234">
        <f>'生産者価格評価表（107部門）（山形県２）'!K27/'生産者価格評価表（107部門）（山形県２）'!K$120</f>
        <v>0</v>
      </c>
      <c r="AB28" s="234">
        <f>'生産者価格評価表（107部門）（山形県２）'!L27/'生産者価格評価表（107部門）（山形県２）'!L$120</f>
        <v>0</v>
      </c>
      <c r="AC28" s="234" t="e">
        <f>'生産者価格評価表（107部門）（山形県２）'!M27/'生産者価格評価表（107部門）（山形県２）'!M$120</f>
        <v>#DIV/0!</v>
      </c>
      <c r="AD28" s="234">
        <f>'生産者価格評価表（107部門）（山形県２）'!N27/'生産者価格評価表（107部門）（山形県２）'!N$120</f>
        <v>0.21738769409615544</v>
      </c>
      <c r="AE28" s="234">
        <f>'生産者価格評価表（107部門）（山形県２）'!O27/'生産者価格評価表（107部門）（山形県２）'!O$120</f>
        <v>4.7328787693402888E-2</v>
      </c>
      <c r="AF28" s="234">
        <f>'生産者価格評価表（107部門）（山形県２）'!P27/'生産者価格評価表（107部門）（山形県２）'!P$120</f>
        <v>1.2197353174361163E-4</v>
      </c>
      <c r="AG28" s="234">
        <f>'生産者価格評価表（107部門）（山形県２）'!Q27/'生産者価格評価表（107部門）（山形県２）'!Q$120</f>
        <v>1.5987920238042367E-3</v>
      </c>
      <c r="AH28" s="234">
        <f>'生産者価格評価表（107部門）（山形県２）'!R27/'生産者価格評価表（107部門）（山形県２）'!R$120</f>
        <v>1.3585110718652356E-4</v>
      </c>
      <c r="AI28" s="234">
        <f>'生産者価格評価表（107部門）（山形県２）'!S27/'生産者価格評価表（107部門）（山形県２）'!S$120</f>
        <v>4.8977992555345133E-5</v>
      </c>
      <c r="AJ28" s="234">
        <f>'生産者価格評価表（107部門）（山形県２）'!T27/'生産者価格評価表（107部門）（山形県２）'!T$120</f>
        <v>0</v>
      </c>
      <c r="AK28" s="234" t="e">
        <f>'生産者価格評価表（107部門）（山形県２）'!U27/'生産者価格評価表（107部門）（山形県２）'!U$120</f>
        <v>#DIV/0!</v>
      </c>
      <c r="AL28" s="234">
        <f>'生産者価格評価表（107部門）（山形県２）'!V27/'生産者価格評価表（107部門）（山形県２）'!V$120</f>
        <v>0</v>
      </c>
      <c r="AM28" s="234" t="e">
        <f>'生産者価格評価表（107部門）（山形県２）'!W27/'生産者価格評価表（107部門）（山形県２）'!W$120</f>
        <v>#DIV/0!</v>
      </c>
      <c r="AN28" s="234">
        <f>'生産者価格評価表（107部門）（山形県２）'!X27/'生産者価格評価表（107部門）（山形県２）'!X$120</f>
        <v>0</v>
      </c>
      <c r="AO28" s="234" t="e">
        <f>'生産者価格評価表（107部門）（山形県２）'!Y27/'生産者価格評価表（107部門）（山形県２）'!Y$120</f>
        <v>#DIV/0!</v>
      </c>
      <c r="AP28" s="234" t="e">
        <f>'生産者価格評価表（107部門）（山形県２）'!Z27/'生産者価格評価表（107部門）（山形県２）'!Z$120</f>
        <v>#DIV/0!</v>
      </c>
      <c r="AQ28" s="234">
        <f>'生産者価格評価表（107部門）（山形県２）'!AA27/'生産者価格評価表（107部門）（山形県２）'!AA$120</f>
        <v>0</v>
      </c>
      <c r="AR28" s="234">
        <f>'生産者価格評価表（107部門）（山形県２）'!AB27/'生産者価格評価表（107部門）（山形県２）'!AB$120</f>
        <v>0</v>
      </c>
      <c r="AS28" s="234">
        <f>'生産者価格評価表（107部門）（山形県２）'!AC27/'生産者価格評価表（107部門）（山形県２）'!AC$120</f>
        <v>0</v>
      </c>
      <c r="AT28" s="234">
        <f>'生産者価格評価表（107部門）（山形県２）'!AD27/'生産者価格評価表（107部門）（山形県２）'!AD$120</f>
        <v>7.8988941548183253E-4</v>
      </c>
      <c r="AU28" s="234">
        <f>'生産者価格評価表（107部門）（山形県２）'!AE27/'生産者価格評価表（107部門）（山形県２）'!AE$120</f>
        <v>3.2782337885034864E-4</v>
      </c>
      <c r="AV28" s="234">
        <f>'生産者価格評価表（107部門）（山形県２）'!AF27/'生産者価格評価表（107部門）（山形県２）'!AF$120</f>
        <v>0</v>
      </c>
      <c r="AW28" s="234">
        <f>'生産者価格評価表（107部門）（山形県２）'!AG27/'生産者価格評価表（107部門）（山形県２）'!AG$120</f>
        <v>1.793224870398748E-3</v>
      </c>
      <c r="AX28" s="234">
        <f>'生産者価格評価表（107部門）（山形県２）'!AH27/'生産者価格評価表（107部門）（山形県２）'!AH$120</f>
        <v>0</v>
      </c>
      <c r="AY28" s="234">
        <f>'生産者価格評価表（107部門）（山形県２）'!AI27/'生産者価格評価表（107部門）（山形県２）'!AI$120</f>
        <v>0</v>
      </c>
      <c r="AZ28" s="234">
        <f>'生産者価格評価表（107部門）（山形県２）'!AJ27/'生産者価格評価表（107部門）（山形県２）'!AJ$120</f>
        <v>0</v>
      </c>
      <c r="BA28" s="234">
        <f>'生産者価格評価表（107部門）（山形県２）'!AK27/'生産者価格評価表（107部門）（山形県２）'!AK$120</f>
        <v>3.0382499680184215E-2</v>
      </c>
      <c r="BB28" s="234">
        <f>'生産者価格評価表（107部門）（山形県２）'!AL27/'生産者価格評価表（107部門）（山形県２）'!AL$120</f>
        <v>0</v>
      </c>
      <c r="BC28" s="234">
        <f>'生産者価格評価表（107部門）（山形県２）'!AM27/'生産者価格評価表（107部門）（山形県２）'!AM$120</f>
        <v>0</v>
      </c>
      <c r="BD28" s="234">
        <f>'生産者価格評価表（107部門）（山形県２）'!AN27/'生産者価格評価表（107部門）（山形県２）'!AN$120</f>
        <v>0</v>
      </c>
      <c r="BE28" s="234">
        <f>'生産者価格評価表（107部門）（山形県２）'!AO27/'生産者価格評価表（107部門）（山形県２）'!AO$120</f>
        <v>0</v>
      </c>
      <c r="BF28" s="234">
        <f>'生産者価格評価表（107部門）（山形県２）'!AP27/'生産者価格評価表（107部門）（山形県２）'!AP$120</f>
        <v>0</v>
      </c>
      <c r="BG28" s="234">
        <f>'生産者価格評価表（107部門）（山形県２）'!AQ27/'生産者価格評価表（107部門）（山形県２）'!AQ$120</f>
        <v>0</v>
      </c>
      <c r="BH28" s="234">
        <f>'生産者価格評価表（107部門）（山形県２）'!AR27/'生産者価格評価表（107部門）（山形県２）'!AR$120</f>
        <v>0</v>
      </c>
      <c r="BI28" s="234">
        <f>'生産者価格評価表（107部門）（山形県２）'!AS27/'生産者価格評価表（107部門）（山形県２）'!AS$120</f>
        <v>0</v>
      </c>
      <c r="BJ28" s="234">
        <f>'生産者価格評価表（107部門）（山形県２）'!AT27/'生産者価格評価表（107部門）（山形県２）'!AT$120</f>
        <v>0</v>
      </c>
      <c r="BK28" s="234">
        <f>'生産者価格評価表（107部門）（山形県２）'!AU27/'生産者価格評価表（107部門）（山形県２）'!AU$120</f>
        <v>0</v>
      </c>
      <c r="BL28" s="234">
        <f>'生産者価格評価表（107部門）（山形県２）'!AV27/'生産者価格評価表（107部門）（山形県２）'!AV$120</f>
        <v>9.805593451568896E-4</v>
      </c>
      <c r="BM28" s="234">
        <f>'生産者価格評価表（107部門）（山形県２）'!AW27/'生産者価格評価表（107部門）（山形県２）'!AW$120</f>
        <v>0</v>
      </c>
      <c r="BN28" s="234">
        <f>'生産者価格評価表（107部門）（山形県２）'!AX27/'生産者価格評価表（107部門）（山形県２）'!AX$120</f>
        <v>0</v>
      </c>
      <c r="BO28" s="234">
        <f>'生産者価格評価表（107部門）（山形県２）'!AY27/'生産者価格評価表（107部門）（山形県２）'!AY$120</f>
        <v>0</v>
      </c>
      <c r="BP28" s="234">
        <f>'生産者価格評価表（107部門）（山形県２）'!AZ27/'生産者価格評価表（107部門）（山形県２）'!AZ$120</f>
        <v>0</v>
      </c>
      <c r="BQ28" s="234">
        <f>'生産者価格評価表（107部門）（山形県２）'!BA27/'生産者価格評価表（107部門）（山形県２）'!BA$120</f>
        <v>0</v>
      </c>
      <c r="BR28" s="234">
        <f>'生産者価格評価表（107部門）（山形県２）'!BB27/'生産者価格評価表（107部門）（山形県２）'!BB$120</f>
        <v>0</v>
      </c>
      <c r="BS28" s="234">
        <f>'生産者価格評価表（107部門）（山形県２）'!BC27/'生産者価格評価表（107部門）（山形県２）'!BC$120</f>
        <v>0</v>
      </c>
      <c r="BT28" s="234">
        <f>'生産者価格評価表（107部門）（山形県２）'!BD27/'生産者価格評価表（107部門）（山形県２）'!BD$120</f>
        <v>0</v>
      </c>
      <c r="BU28" s="234" t="e">
        <f>'生産者価格評価表（107部門）（山形県２）'!BE27/'生産者価格評価表（107部門）（山形県２）'!BE$120</f>
        <v>#DIV/0!</v>
      </c>
      <c r="BV28" s="234">
        <f>'生産者価格評価表（107部門）（山形県２）'!BF27/'生産者価格評価表（107部門）（山形県２）'!BF$120</f>
        <v>0</v>
      </c>
      <c r="BW28" s="234">
        <f>'生産者価格評価表（107部門）（山形県２）'!BG27/'生産者価格評価表（107部門）（山形県２）'!BG$120</f>
        <v>0</v>
      </c>
      <c r="BX28" s="234">
        <f>'生産者価格評価表（107部門）（山形県２）'!BH27/'生産者価格評価表（107部門）（山形県２）'!BH$120</f>
        <v>0</v>
      </c>
      <c r="BY28" s="234">
        <f>'生産者価格評価表（107部門）（山形県２）'!BI27/'生産者価格評価表（107部門）（山形県２）'!BI$120</f>
        <v>0</v>
      </c>
      <c r="BZ28" s="234">
        <f>'生産者価格評価表（107部門）（山形県２）'!BJ27/'生産者価格評価表（107部門）（山形県２）'!BJ$120</f>
        <v>1.0315072182088538E-2</v>
      </c>
      <c r="CA28" s="234">
        <f>'生産者価格評価表（107部門）（山形県２）'!BK27/'生産者価格評価表（107部門）（山形県２）'!BK$120</f>
        <v>0</v>
      </c>
      <c r="CB28" s="234">
        <f>'生産者価格評価表（107部門）（山形県２）'!BL27/'生産者価格評価表（107部門）（山形県２）'!BL$120</f>
        <v>0</v>
      </c>
      <c r="CC28" s="234">
        <f>'生産者価格評価表（107部門）（山形県２）'!BM27/'生産者価格評価表（107部門）（山形県２）'!BM$120</f>
        <v>0</v>
      </c>
      <c r="CD28" s="234">
        <f>'生産者価格評価表（107部門）（山形県２）'!BN27/'生産者価格評価表（107部門）（山形県２）'!BN$120</f>
        <v>0</v>
      </c>
      <c r="CE28" s="234">
        <f>'生産者価格評価表（107部門）（山形県２）'!BO27/'生産者価格評価表（107部門）（山形県２）'!BO$120</f>
        <v>0</v>
      </c>
      <c r="CF28" s="234">
        <f>'生産者価格評価表（107部門）（山形県２）'!BP27/'生産者価格評価表（107部門）（山形県２）'!BP$120</f>
        <v>0</v>
      </c>
      <c r="CG28" s="234">
        <f>'生産者価格評価表（107部門）（山形県２）'!BQ27/'生産者価格評価表（107部門）（山形県２）'!BQ$120</f>
        <v>0</v>
      </c>
      <c r="CH28" s="234">
        <f>'生産者価格評価表（107部門）（山形県２）'!BR27/'生産者価格評価表（107部門）（山形県２）'!BR$120</f>
        <v>0</v>
      </c>
      <c r="CI28" s="234">
        <f>'生産者価格評価表（107部門）（山形県２）'!BS27/'生産者価格評価表（107部門）（山形県２）'!BS$120</f>
        <v>0</v>
      </c>
      <c r="CJ28" s="234">
        <f>'生産者価格評価表（107部門）（山形県２）'!BT27/'生産者価格評価表（107部門）（山形県２）'!BT$120</f>
        <v>0</v>
      </c>
      <c r="CK28" s="234">
        <f>'生産者価格評価表（107部門）（山形県２）'!BU27/'生産者価格評価表（107部門）（山形県２）'!BU$120</f>
        <v>0</v>
      </c>
      <c r="CL28" s="234">
        <f>'生産者価格評価表（107部門）（山形県２）'!BV27/'生産者価格評価表（107部門）（山形県２）'!BV$120</f>
        <v>0</v>
      </c>
      <c r="CM28" s="234">
        <f>'生産者価格評価表（107部門）（山形県２）'!BW27/'生産者価格評価表（107部門）（山形県２）'!BW$120</f>
        <v>0</v>
      </c>
      <c r="CN28" s="234">
        <f>'生産者価格評価表（107部門）（山形県２）'!BX27/'生産者価格評価表（107部門）（山形県２）'!BX$120</f>
        <v>0</v>
      </c>
      <c r="CO28" s="234">
        <f>'生産者価格評価表（107部門）（山形県２）'!BY27/'生産者価格評価表（107部門）（山形県２）'!BY$120</f>
        <v>0</v>
      </c>
      <c r="CP28" s="234">
        <f>'生産者価格評価表（107部門）（山形県２）'!BZ27/'生産者価格評価表（107部門）（山形県２）'!BZ$120</f>
        <v>0</v>
      </c>
      <c r="CQ28" s="234">
        <f>'生産者価格評価表（107部門）（山形県２）'!CA27/'生産者価格評価表（107部門）（山形県２）'!CA$120</f>
        <v>0</v>
      </c>
      <c r="CR28" s="234">
        <f>'生産者価格評価表（107部門）（山形県２）'!CB27/'生産者価格評価表（107部門）（山形県２）'!CB$120</f>
        <v>0</v>
      </c>
      <c r="CS28" s="234">
        <f>'生産者価格評価表（107部門）（山形県２）'!CC27/'生産者価格評価表（107部門）（山形県２）'!CC$120</f>
        <v>0</v>
      </c>
      <c r="CT28" s="234">
        <f>'生産者価格評価表（107部門）（山形県２）'!CD27/'生産者価格評価表（107部門）（山形県２）'!CD$120</f>
        <v>0</v>
      </c>
      <c r="CU28" s="234">
        <f>'生産者価格評価表（107部門）（山形県２）'!CE27/'生産者価格評価表（107部門）（山形県２）'!CE$120</f>
        <v>0</v>
      </c>
      <c r="CV28" s="234">
        <f>'生産者価格評価表（107部門）（山形県２）'!CF27/'生産者価格評価表（107部門）（山形県２）'!CF$120</f>
        <v>0</v>
      </c>
      <c r="CW28" s="234">
        <f>'生産者価格評価表（107部門）（山形県２）'!CG27/'生産者価格評価表（107部門）（山形県２）'!CG$120</f>
        <v>0</v>
      </c>
      <c r="CX28" s="234">
        <f>'生産者価格評価表（107部門）（山形県２）'!CH27/'生産者価格評価表（107部門）（山形県２）'!CH$120</f>
        <v>0</v>
      </c>
      <c r="CY28" s="234">
        <f>'生産者価格評価表（107部門）（山形県２）'!CI27/'生産者価格評価表（107部門）（山形県２）'!CI$120</f>
        <v>0</v>
      </c>
      <c r="CZ28" s="234">
        <f>'生産者価格評価表（107部門）（山形県２）'!CJ27/'生産者価格評価表（107部門）（山形県２）'!CJ$120</f>
        <v>0</v>
      </c>
      <c r="DA28" s="234">
        <f>'生産者価格評価表（107部門）（山形県２）'!CK27/'生産者価格評価表（107部門）（山形県２）'!CK$120</f>
        <v>0</v>
      </c>
      <c r="DB28" s="234">
        <f>'生産者価格評価表（107部門）（山形県２）'!CL27/'生産者価格評価表（107部門）（山形県２）'!CL$120</f>
        <v>0</v>
      </c>
      <c r="DC28" s="234">
        <f>'生産者価格評価表（107部門）（山形県２）'!CM27/'生産者価格評価表（107部門）（山形県２）'!CM$120</f>
        <v>0</v>
      </c>
      <c r="DD28" s="234">
        <f>'生産者価格評価表（107部門）（山形県２）'!CN27/'生産者価格評価表（107部門）（山形県２）'!CN$120</f>
        <v>0</v>
      </c>
      <c r="DE28" s="234">
        <f>'生産者価格評価表（107部門）（山形県２）'!CO27/'生産者価格評価表（107部門）（山形県２）'!CO$120</f>
        <v>0</v>
      </c>
      <c r="DF28" s="234">
        <f>'生産者価格評価表（107部門）（山形県２）'!CP27/'生産者価格評価表（107部門）（山形県２）'!CP$120</f>
        <v>0</v>
      </c>
      <c r="DG28" s="234">
        <f>'生産者価格評価表（107部門）（山形県２）'!CQ27/'生産者価格評価表（107部門）（山形県２）'!CQ$120</f>
        <v>0</v>
      </c>
      <c r="DH28" s="234">
        <f>'生産者価格評価表（107部門）（山形県２）'!CR27/'生産者価格評価表（107部門）（山形県２）'!CR$120</f>
        <v>0</v>
      </c>
      <c r="DI28" s="234">
        <f>'生産者価格評価表（107部門）（山形県２）'!CS27/'生産者価格評価表（107部門）（山形県２）'!CS$120</f>
        <v>0</v>
      </c>
      <c r="DJ28" s="234">
        <f>'生産者価格評価表（107部門）（山形県２）'!CT27/'生産者価格評価表（107部門）（山形県２）'!CT$120</f>
        <v>0</v>
      </c>
      <c r="DK28" s="234">
        <f>'生産者価格評価表（107部門）（山形県２）'!CU27/'生産者価格評価表（107部門）（山形県２）'!CU$120</f>
        <v>0</v>
      </c>
      <c r="DL28" s="234">
        <f>'生産者価格評価表（107部門）（山形県２）'!CV27/'生産者価格評価表（107部門）（山形県２）'!CV$120</f>
        <v>0</v>
      </c>
      <c r="DM28" s="234">
        <f>'生産者価格評価表（107部門）（山形県２）'!CW27/'生産者価格評価表（107部門）（山形県２）'!CW$120</f>
        <v>0</v>
      </c>
      <c r="DN28" s="234">
        <f>'生産者価格評価表（107部門）（山形県２）'!CX27/'生産者価格評価表（107部門）（山形県２）'!CX$120</f>
        <v>0</v>
      </c>
      <c r="DO28" s="234">
        <f>'生産者価格評価表（107部門）（山形県２）'!CY27/'生産者価格評価表（107部門）（山形県２）'!CY$120</f>
        <v>0</v>
      </c>
      <c r="DP28" s="234">
        <f>'生産者価格評価表（107部門）（山形県２）'!CZ27/'生産者価格評価表（107部門）（山形県２）'!CZ$120</f>
        <v>0</v>
      </c>
      <c r="DQ28" s="234">
        <f>'生産者価格評価表（107部門）（山形県２）'!DA27/'生産者価格評価表（107部門）（山形県２）'!DA$120</f>
        <v>0</v>
      </c>
      <c r="DR28" s="234">
        <f>'生産者価格評価表（107部門）（山形県２）'!DB27/'生産者価格評価表（107部門）（山形県２）'!DB$120</f>
        <v>0</v>
      </c>
      <c r="DS28" s="234">
        <f>'生産者価格評価表（107部門）（山形県２）'!DC27/'生産者価格評価表（107部門）（山形県２）'!DC$120</f>
        <v>0</v>
      </c>
      <c r="DT28" s="234">
        <f>'生産者価格評価表（107部門）（山形県２）'!DD27/'生産者価格評価表（107部門）（山形県２）'!DD$120</f>
        <v>0</v>
      </c>
      <c r="DU28" s="234">
        <f>'生産者価格評価表（107部門）（山形県２）'!DE27/'生産者価格評価表（107部門）（山形県２）'!DE$120</f>
        <v>1.4533616254396419E-4</v>
      </c>
      <c r="DV28" s="82">
        <v>0</v>
      </c>
      <c r="DW28" s="80">
        <v>0</v>
      </c>
      <c r="DX28" s="80">
        <v>0</v>
      </c>
      <c r="DY28" s="80">
        <v>0</v>
      </c>
      <c r="DZ28" s="80">
        <v>0</v>
      </c>
      <c r="EA28" s="80">
        <v>0</v>
      </c>
      <c r="EB28" s="80">
        <v>0</v>
      </c>
      <c r="EC28" s="80">
        <v>0</v>
      </c>
      <c r="ED28" s="80">
        <v>0</v>
      </c>
      <c r="EE28" s="80">
        <v>0</v>
      </c>
      <c r="EF28" s="80">
        <v>0</v>
      </c>
      <c r="EG28" s="80">
        <v>0.21738769409615544</v>
      </c>
      <c r="EH28" s="80">
        <v>4.7328787693402888E-2</v>
      </c>
      <c r="EI28" s="80">
        <v>1.2197353174361163E-4</v>
      </c>
      <c r="EJ28" s="80">
        <v>1.5987920238042367E-3</v>
      </c>
      <c r="EK28" s="80">
        <v>1.3585110718652356E-4</v>
      </c>
      <c r="EL28" s="80">
        <v>4.8977992555345133E-5</v>
      </c>
      <c r="EM28" s="80">
        <v>0</v>
      </c>
      <c r="EN28" s="80">
        <v>0</v>
      </c>
      <c r="EO28" s="80">
        <v>0</v>
      </c>
      <c r="EP28" s="80">
        <v>0</v>
      </c>
      <c r="EQ28" s="80">
        <v>0</v>
      </c>
      <c r="ER28" s="80">
        <v>0</v>
      </c>
      <c r="ES28" s="80">
        <v>0</v>
      </c>
      <c r="ET28" s="80">
        <v>0</v>
      </c>
      <c r="EU28" s="80">
        <v>0</v>
      </c>
      <c r="EV28" s="80">
        <v>0</v>
      </c>
      <c r="EW28" s="80">
        <v>7.8988941548183253E-4</v>
      </c>
      <c r="EX28" s="80">
        <v>3.2782337885034864E-4</v>
      </c>
      <c r="EY28" s="80">
        <v>0</v>
      </c>
      <c r="EZ28" s="80">
        <v>1.793224870398748E-3</v>
      </c>
      <c r="FA28" s="80">
        <v>0</v>
      </c>
      <c r="FB28" s="80">
        <v>0</v>
      </c>
      <c r="FC28" s="80">
        <v>0</v>
      </c>
      <c r="FD28" s="80">
        <v>3.0382499680184215E-2</v>
      </c>
      <c r="FE28" s="80">
        <v>0</v>
      </c>
      <c r="FF28" s="80">
        <v>0</v>
      </c>
      <c r="FG28" s="80">
        <v>0</v>
      </c>
      <c r="FH28" s="80">
        <v>0</v>
      </c>
      <c r="FI28" s="80">
        <v>0</v>
      </c>
      <c r="FJ28" s="80">
        <v>0</v>
      </c>
      <c r="FK28" s="80">
        <v>0</v>
      </c>
      <c r="FL28" s="80">
        <v>0</v>
      </c>
      <c r="FM28" s="80">
        <v>0</v>
      </c>
      <c r="FN28" s="80">
        <v>0</v>
      </c>
      <c r="FO28" s="80">
        <v>9.805593451568896E-4</v>
      </c>
      <c r="FP28" s="80">
        <v>0</v>
      </c>
      <c r="FQ28" s="80">
        <v>0</v>
      </c>
      <c r="FR28" s="80">
        <v>0</v>
      </c>
      <c r="FS28" s="80">
        <v>0</v>
      </c>
      <c r="FT28" s="80">
        <v>0</v>
      </c>
      <c r="FU28" s="80">
        <v>0</v>
      </c>
      <c r="FV28" s="80">
        <v>0</v>
      </c>
      <c r="FW28" s="80">
        <v>0</v>
      </c>
      <c r="FX28" s="80">
        <v>0</v>
      </c>
      <c r="FY28" s="80">
        <v>0</v>
      </c>
      <c r="FZ28" s="80">
        <v>0</v>
      </c>
      <c r="GA28" s="80">
        <v>0</v>
      </c>
      <c r="GB28" s="80">
        <v>0</v>
      </c>
      <c r="GC28" s="80">
        <v>1.0315072182088538E-2</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0</v>
      </c>
      <c r="HP28" s="80">
        <v>0</v>
      </c>
      <c r="HQ28" s="80">
        <v>0</v>
      </c>
      <c r="HR28" s="80">
        <v>0</v>
      </c>
      <c r="HS28" s="80">
        <v>0</v>
      </c>
      <c r="HT28" s="80">
        <v>0</v>
      </c>
      <c r="HU28" s="80">
        <v>0</v>
      </c>
      <c r="HV28" s="80">
        <v>0</v>
      </c>
      <c r="HW28" s="80">
        <v>0</v>
      </c>
      <c r="HX28" s="81">
        <v>1.4533616254396419E-4</v>
      </c>
      <c r="HY28" s="805">
        <v>0</v>
      </c>
      <c r="HZ28" s="805">
        <v>0</v>
      </c>
      <c r="IA28" s="805">
        <v>0</v>
      </c>
      <c r="IB28" s="805">
        <v>0</v>
      </c>
      <c r="IC28" s="805">
        <v>0</v>
      </c>
      <c r="ID28" s="805">
        <v>0</v>
      </c>
      <c r="IE28" s="805">
        <v>0</v>
      </c>
      <c r="IF28" s="805">
        <v>0</v>
      </c>
      <c r="IG28" s="805">
        <v>0</v>
      </c>
      <c r="IH28" s="805">
        <v>0</v>
      </c>
      <c r="II28" s="805">
        <v>0</v>
      </c>
      <c r="IJ28" s="805">
        <v>0</v>
      </c>
      <c r="IK28" s="805">
        <v>0</v>
      </c>
      <c r="IL28" s="805">
        <v>0</v>
      </c>
      <c r="IM28" s="805">
        <v>0</v>
      </c>
      <c r="IN28" s="805">
        <v>0</v>
      </c>
      <c r="IO28" s="805">
        <v>0</v>
      </c>
      <c r="IP28" s="805">
        <v>0</v>
      </c>
      <c r="IQ28" s="805">
        <v>0</v>
      </c>
      <c r="IR28" s="805">
        <v>0</v>
      </c>
      <c r="IS28" s="805">
        <v>0</v>
      </c>
      <c r="IT28" s="805">
        <v>0</v>
      </c>
      <c r="IU28" s="805">
        <v>0</v>
      </c>
      <c r="IV28" s="805">
        <v>1</v>
      </c>
      <c r="IW28" s="805">
        <v>0</v>
      </c>
      <c r="IX28" s="805">
        <v>0</v>
      </c>
      <c r="IY28" s="805">
        <v>0</v>
      </c>
      <c r="IZ28" s="805">
        <v>0</v>
      </c>
      <c r="JA28" s="805">
        <v>0</v>
      </c>
      <c r="JB28" s="805">
        <v>0</v>
      </c>
      <c r="JC28" s="805">
        <v>0</v>
      </c>
      <c r="JD28" s="805">
        <v>0</v>
      </c>
      <c r="JE28" s="805">
        <v>0</v>
      </c>
      <c r="JF28" s="805">
        <v>0</v>
      </c>
      <c r="JG28" s="805">
        <v>0</v>
      </c>
      <c r="JH28" s="805">
        <v>0</v>
      </c>
      <c r="JI28" s="805">
        <v>0</v>
      </c>
      <c r="JJ28" s="805">
        <v>0</v>
      </c>
      <c r="JK28" s="805">
        <v>0</v>
      </c>
      <c r="JL28" s="805">
        <v>0</v>
      </c>
      <c r="JM28" s="805">
        <v>0</v>
      </c>
      <c r="JN28" s="805">
        <v>0</v>
      </c>
      <c r="JO28" s="805">
        <v>0</v>
      </c>
      <c r="JP28" s="805">
        <v>0</v>
      </c>
      <c r="JQ28" s="805">
        <v>0</v>
      </c>
      <c r="JR28" s="805">
        <v>0</v>
      </c>
      <c r="JS28" s="805">
        <v>0</v>
      </c>
      <c r="JT28" s="805">
        <v>0</v>
      </c>
      <c r="JU28" s="805">
        <v>0</v>
      </c>
      <c r="JV28" s="805">
        <v>0</v>
      </c>
      <c r="JW28" s="805">
        <v>0</v>
      </c>
      <c r="JX28" s="805">
        <v>0</v>
      </c>
      <c r="JY28" s="805">
        <v>0</v>
      </c>
      <c r="JZ28" s="805">
        <v>0</v>
      </c>
      <c r="KA28" s="805">
        <v>0</v>
      </c>
      <c r="KB28" s="805">
        <v>0</v>
      </c>
      <c r="KC28" s="805">
        <v>0</v>
      </c>
      <c r="KD28" s="805">
        <v>0</v>
      </c>
      <c r="KE28" s="805">
        <v>0</v>
      </c>
      <c r="KF28" s="805">
        <v>0</v>
      </c>
      <c r="KG28" s="805">
        <v>0</v>
      </c>
      <c r="KH28" s="805">
        <v>0</v>
      </c>
      <c r="KI28" s="805">
        <v>0</v>
      </c>
      <c r="KJ28" s="805">
        <v>0</v>
      </c>
      <c r="KK28" s="805">
        <v>0</v>
      </c>
      <c r="KL28" s="805">
        <v>0</v>
      </c>
      <c r="KM28" s="805">
        <v>0</v>
      </c>
      <c r="KN28" s="805">
        <v>0</v>
      </c>
      <c r="KO28" s="805">
        <v>0</v>
      </c>
      <c r="KP28" s="805">
        <v>0</v>
      </c>
      <c r="KQ28" s="805">
        <v>0</v>
      </c>
      <c r="KR28" s="805">
        <v>0</v>
      </c>
      <c r="KS28" s="805">
        <v>0</v>
      </c>
      <c r="KT28" s="805">
        <v>0</v>
      </c>
      <c r="KU28" s="805">
        <v>0</v>
      </c>
      <c r="KV28" s="805">
        <v>0</v>
      </c>
      <c r="KW28" s="805">
        <v>0</v>
      </c>
      <c r="KX28" s="805">
        <v>0</v>
      </c>
      <c r="KY28" s="805">
        <v>0</v>
      </c>
      <c r="KZ28" s="805">
        <v>0</v>
      </c>
      <c r="LA28" s="805">
        <v>0</v>
      </c>
      <c r="LB28" s="805">
        <v>0</v>
      </c>
      <c r="LC28" s="805">
        <v>0</v>
      </c>
      <c r="LD28" s="805">
        <v>0</v>
      </c>
      <c r="LE28" s="805">
        <v>0</v>
      </c>
      <c r="LF28" s="805">
        <v>0</v>
      </c>
      <c r="LG28" s="805">
        <v>0</v>
      </c>
      <c r="LH28" s="805">
        <v>0</v>
      </c>
      <c r="LI28" s="805">
        <v>0</v>
      </c>
      <c r="LJ28" s="805">
        <v>0</v>
      </c>
      <c r="LK28" s="805">
        <v>0</v>
      </c>
      <c r="LL28" s="805">
        <v>0</v>
      </c>
      <c r="LM28" s="805">
        <v>0</v>
      </c>
      <c r="LN28" s="805">
        <v>0</v>
      </c>
      <c r="LO28" s="805">
        <v>0</v>
      </c>
      <c r="LP28" s="805">
        <v>0</v>
      </c>
      <c r="LQ28" s="805">
        <v>0</v>
      </c>
      <c r="LR28" s="805">
        <v>0</v>
      </c>
      <c r="LS28" s="805">
        <v>0</v>
      </c>
      <c r="LT28" s="805">
        <v>0</v>
      </c>
      <c r="LU28" s="805">
        <v>0</v>
      </c>
      <c r="LV28" s="805">
        <v>0</v>
      </c>
      <c r="LW28" s="805">
        <v>0</v>
      </c>
      <c r="LX28" s="805">
        <v>0</v>
      </c>
      <c r="LY28" s="805">
        <v>0</v>
      </c>
      <c r="LZ28" s="805">
        <v>0</v>
      </c>
      <c r="MA28" s="805">
        <v>0</v>
      </c>
      <c r="MB28" s="812">
        <v>0</v>
      </c>
      <c r="MC28" s="835">
        <f>'生産者価格評価表（107部門）（山形県２）'!DU27*100</f>
        <v>0</v>
      </c>
      <c r="MD28" s="78">
        <f t="shared" si="4"/>
        <v>0</v>
      </c>
      <c r="ME28" s="809">
        <v>0</v>
      </c>
      <c r="MF28" s="135">
        <v>0</v>
      </c>
      <c r="MG28" s="78">
        <f t="shared" si="5"/>
        <v>0</v>
      </c>
      <c r="MH28" s="81"/>
      <c r="MI28" s="226">
        <v>0</v>
      </c>
      <c r="MJ28" s="169">
        <v>0</v>
      </c>
      <c r="MK28" s="169">
        <v>0</v>
      </c>
      <c r="ML28" s="169">
        <v>0</v>
      </c>
      <c r="MM28" s="169">
        <v>0</v>
      </c>
      <c r="MN28" s="169">
        <v>0</v>
      </c>
      <c r="MO28" s="169">
        <v>0</v>
      </c>
      <c r="MP28" s="228">
        <v>0.16806747913789999</v>
      </c>
      <c r="MQ28" s="228">
        <v>0.17117289410564732</v>
      </c>
      <c r="MS28" s="174">
        <v>3.4665944182809667E-2</v>
      </c>
      <c r="MT28" s="170">
        <v>0</v>
      </c>
      <c r="MU28" s="170">
        <v>2.7674850390061598E-2</v>
      </c>
      <c r="MV28" s="170">
        <v>1.3280953253700737E-6</v>
      </c>
      <c r="MW28" s="170">
        <v>4.5155241062582511E-5</v>
      </c>
      <c r="MX28" s="170">
        <v>2.3905715856661328E-5</v>
      </c>
      <c r="MY28" s="170">
        <v>1.7265239229810958E-3</v>
      </c>
      <c r="MZ28" s="171">
        <v>5.1941808175223585E-3</v>
      </c>
    </row>
    <row r="29" spans="1:364">
      <c r="A29" s="41" t="s">
        <v>239</v>
      </c>
      <c r="B29" s="12" t="s">
        <v>21</v>
      </c>
      <c r="C29" s="590">
        <f>IFERROR(1-('生産者価格評価表（107部門）（山形県２）'!DS28/'生産者価格評価表（107部門）（山形県２）'!DO28*-1),0)</f>
        <v>0.37980977314233233</v>
      </c>
      <c r="D29" s="590">
        <v>0.55455934597234069</v>
      </c>
      <c r="E29" s="79">
        <v>0.44544065402765926</v>
      </c>
      <c r="F29" s="79">
        <v>4.1787778436561535E-2</v>
      </c>
      <c r="G29" s="240">
        <f>'生産者価格評価表（107部門）（山形県２）'!DH28/'生産者価格評価表（107部門）（山形県２）'!DH$111</f>
        <v>1.8917888314549615E-3</v>
      </c>
      <c r="H29" s="311">
        <f>'生産者価格評価表（107部門）（山形県２）'!DH28</f>
        <v>4465</v>
      </c>
      <c r="I29" s="311">
        <f t="shared" si="1"/>
        <v>4465</v>
      </c>
      <c r="J29" s="313">
        <f t="shared" si="2"/>
        <v>2.4189122641831416E-3</v>
      </c>
      <c r="K29" s="590">
        <f>1-('生産者価格評価表（107部門） (山形県)'!DS28/'生産者価格評価表（107部門） (山形県)'!DO28*-1)</f>
        <v>0.37980977314233233</v>
      </c>
      <c r="L29" s="590">
        <v>0.55455934597234069</v>
      </c>
      <c r="M29" s="79">
        <v>0.44544065402765926</v>
      </c>
      <c r="N29" s="79">
        <v>4.1787778436561535E-2</v>
      </c>
      <c r="O29" s="240">
        <f>'生産者価格評価表（107部門） (山形県)'!DH28/'生産者価格評価表（107部門） (山形県)'!DH$111</f>
        <v>1.8917888314549615E-3</v>
      </c>
      <c r="P29" s="816">
        <f>'生産者価格評価表（107部門） (山形県)'!DH28</f>
        <v>4465</v>
      </c>
      <c r="Q29" s="311">
        <f t="shared" si="7"/>
        <v>4465</v>
      </c>
      <c r="R29" s="313">
        <f t="shared" si="0"/>
        <v>2.4189122641831416E-3</v>
      </c>
      <c r="S29" s="823">
        <f>'生産者価格評価表（107部門）（山形県２）'!C28/'生産者価格評価表（107部門）（山形県２）'!C$120</f>
        <v>0</v>
      </c>
      <c r="T29" s="234">
        <f>'生産者価格評価表（107部門）（山形県２）'!D28/'生産者価格評価表（107部門）（山形県２）'!D$120</f>
        <v>1.1850544838932735E-2</v>
      </c>
      <c r="U29" s="234">
        <f>'生産者価格評価表（107部門）（山形県２）'!E28/'生産者価格評価表（107部門）（山形県２）'!E$120</f>
        <v>1.9006124897392184E-2</v>
      </c>
      <c r="V29" s="234">
        <f>'生産者価格評価表（107部門）（山形県２）'!F28/'生産者価格評価表（107部門）（山形県２）'!F$120</f>
        <v>0</v>
      </c>
      <c r="W29" s="234">
        <f>'生産者価格評価表（107部門）（山形県２）'!G28/'生産者価格評価表（107部門）（山形県２）'!G$120</f>
        <v>1.8679950186799503E-3</v>
      </c>
      <c r="X29" s="234">
        <f>'生産者価格評価表（107部門）（山形県２）'!H28/'生産者価格評価表（107部門）（山形県２）'!H$120</f>
        <v>0</v>
      </c>
      <c r="Y29" s="234">
        <f>'生産者価格評価表（107部門）（山形県２）'!I28/'生産者価格評価表（107部門）（山形県２）'!I$120</f>
        <v>0</v>
      </c>
      <c r="Z29" s="234">
        <f>'生産者価格評価表（107部門）（山形県２）'!J28/'生産者価格評価表（107部門）（山形県２）'!J$120</f>
        <v>1.7979144192736425E-4</v>
      </c>
      <c r="AA29" s="234">
        <f>'生産者価格評価表（107部門）（山形県２）'!K28/'生産者価格評価表（107部門）（山形県２）'!K$120</f>
        <v>0</v>
      </c>
      <c r="AB29" s="234">
        <f>'生産者価格評価表（107部門）（山形県２）'!L28/'生産者価格評価表（107部門）（山形県２）'!L$120</f>
        <v>0</v>
      </c>
      <c r="AC29" s="234" t="e">
        <f>'生産者価格評価表（107部門）（山形県２）'!M28/'生産者価格評価表（107部門）（山形県２）'!M$120</f>
        <v>#DIV/0!</v>
      </c>
      <c r="AD29" s="234">
        <f>'生産者価格評価表（107部門）（山形県２）'!N28/'生産者価格評価表（107部門）（山形県２）'!N$120</f>
        <v>0</v>
      </c>
      <c r="AE29" s="234">
        <f>'生産者価格評価表（107部門）（山形県２）'!O28/'生産者価格評価表（107部門）（山形県２）'!O$120</f>
        <v>1.112309934040021E-5</v>
      </c>
      <c r="AF29" s="234">
        <f>'生産者価格評価表（107部門）（山形県２）'!P28/'生産者価格評価表（107部門）（山形県２）'!P$120</f>
        <v>0</v>
      </c>
      <c r="AG29" s="234">
        <f>'生産者価格評価表（107部門）（山形県２）'!Q28/'生産者価格評価表（107部門）（山形県２）'!Q$120</f>
        <v>0</v>
      </c>
      <c r="AH29" s="234">
        <f>'生産者価格評価表（107部門）（山形県２）'!R28/'生産者価格評価表（107部門）（山形県２）'!R$120</f>
        <v>0</v>
      </c>
      <c r="AI29" s="234">
        <f>'生産者価格評価表（107部門）（山形県２）'!S28/'生産者価格評価表（107部門）（山形県２）'!S$120</f>
        <v>0</v>
      </c>
      <c r="AJ29" s="234">
        <f>'生産者価格評価表（107部門）（山形県２）'!T28/'生産者価格評価表（107部門）（山形県２）'!T$120</f>
        <v>0</v>
      </c>
      <c r="AK29" s="234" t="e">
        <f>'生産者価格評価表（107部門）（山形県２）'!U28/'生産者価格評価表（107部門）（山形県２）'!U$120</f>
        <v>#DIV/0!</v>
      </c>
      <c r="AL29" s="234">
        <f>'生産者価格評価表（107部門）（山形県２）'!V28/'生産者価格評価表（107部門）（山形県２）'!V$120</f>
        <v>0</v>
      </c>
      <c r="AM29" s="234" t="e">
        <f>'生産者価格評価表（107部門）（山形県２）'!W28/'生産者価格評価表（107部門）（山形県２）'!W$120</f>
        <v>#DIV/0!</v>
      </c>
      <c r="AN29" s="234">
        <f>'生産者価格評価表（107部門）（山形県２）'!X28/'生産者価格評価表（107部門）（山形県２）'!X$120</f>
        <v>0</v>
      </c>
      <c r="AO29" s="234" t="e">
        <f>'生産者価格評価表（107部門）（山形県２）'!Y28/'生産者価格評価表（107部門）（山形県２）'!Y$120</f>
        <v>#DIV/0!</v>
      </c>
      <c r="AP29" s="234" t="e">
        <f>'生産者価格評価表（107部門）（山形県２）'!Z28/'生産者価格評価表（107部門）（山形県２）'!Z$120</f>
        <v>#DIV/0!</v>
      </c>
      <c r="AQ29" s="234">
        <f>'生産者価格評価表（107部門）（山形県２）'!AA28/'生産者価格評価表（107部門）（山形県２）'!AA$120</f>
        <v>4.5157216333338156E-2</v>
      </c>
      <c r="AR29" s="234">
        <f>'生産者価格評価表（107部門）（山形県２）'!AB28/'生産者価格評価表（107部門）（山形県２）'!AB$120</f>
        <v>1.6444294950853982E-3</v>
      </c>
      <c r="AS29" s="234">
        <f>'生産者価格評価表（107部門）（山形県２）'!AC28/'生産者価格評価表（107部門）（山形県２）'!AC$120</f>
        <v>0</v>
      </c>
      <c r="AT29" s="234">
        <f>'生産者価格評価表（107部門）（山形県２）'!AD28/'生産者価格評価表（107部門）（山形県２）'!AD$120</f>
        <v>0</v>
      </c>
      <c r="AU29" s="234">
        <f>'生産者価格評価表（107部門）（山形県２）'!AE28/'生産者価格評価表（107部門）（山形県２）'!AE$120</f>
        <v>0</v>
      </c>
      <c r="AV29" s="234">
        <f>'生産者価格評価表（107部門）（山形県２）'!AF28/'生産者価格評価表（107部門）（山形県２）'!AF$120</f>
        <v>0</v>
      </c>
      <c r="AW29" s="234">
        <f>'生産者価格評価表（107部門）（山形県２）'!AG28/'生産者価格評価表（107部門）（山形県２）'!AG$120</f>
        <v>0</v>
      </c>
      <c r="AX29" s="234">
        <f>'生産者価格評価表（107部門）（山形県２）'!AH28/'生産者価格評価表（107部門）（山形県２）'!AH$120</f>
        <v>0</v>
      </c>
      <c r="AY29" s="234">
        <f>'生産者価格評価表（107部門）（山形県２）'!AI28/'生産者価格評価表（107部門）（山形県２）'!AI$120</f>
        <v>0</v>
      </c>
      <c r="AZ29" s="234">
        <f>'生産者価格評価表（107部門）（山形県２）'!AJ28/'生産者価格評価表（107部門）（山形県２）'!AJ$120</f>
        <v>0</v>
      </c>
      <c r="BA29" s="234">
        <f>'生産者価格評価表（107部門）（山形県２）'!AK28/'生産者価格評価表（107部門）（山形県２）'!AK$120</f>
        <v>0</v>
      </c>
      <c r="BB29" s="234">
        <f>'生産者価格評価表（107部門）（山形県２）'!AL28/'生産者価格評価表（107部門）（山形県２）'!AL$120</f>
        <v>0</v>
      </c>
      <c r="BC29" s="234">
        <f>'生産者価格評価表（107部門）（山形県２）'!AM28/'生産者価格評価表（107部門）（山形県２）'!AM$120</f>
        <v>0</v>
      </c>
      <c r="BD29" s="234">
        <f>'生産者価格評価表（107部門）（山形県２）'!AN28/'生産者価格評価表（107部門）（山形県２）'!AN$120</f>
        <v>0</v>
      </c>
      <c r="BE29" s="234">
        <f>'生産者価格評価表（107部門）（山形県２）'!AO28/'生産者価格評価表（107部門）（山形県２）'!AO$120</f>
        <v>0</v>
      </c>
      <c r="BF29" s="234">
        <f>'生産者価格評価表（107部門）（山形県２）'!AP28/'生産者価格評価表（107部門）（山形県２）'!AP$120</f>
        <v>0</v>
      </c>
      <c r="BG29" s="234">
        <f>'生産者価格評価表（107部門）（山形県２）'!AQ28/'生産者価格評価表（107部門）（山形県２）'!AQ$120</f>
        <v>0</v>
      </c>
      <c r="BH29" s="234">
        <f>'生産者価格評価表（107部門）（山形県２）'!AR28/'生産者価格評価表（107部門）（山形県２）'!AR$120</f>
        <v>0</v>
      </c>
      <c r="BI29" s="234">
        <f>'生産者価格評価表（107部門）（山形県２）'!AS28/'生産者価格評価表（107部門）（山形県２）'!AS$120</f>
        <v>0</v>
      </c>
      <c r="BJ29" s="234">
        <f>'生産者価格評価表（107部門）（山形県２）'!AT28/'生産者価格評価表（107部門）（山形県２）'!AT$120</f>
        <v>0</v>
      </c>
      <c r="BK29" s="234">
        <f>'生産者価格評価表（107部門）（山形県２）'!AU28/'生産者価格評価表（107部門）（山形県２）'!AU$120</f>
        <v>0</v>
      </c>
      <c r="BL29" s="234">
        <f>'生産者価格評価表（107部門）（山形県２）'!AV28/'生産者価格評価表（107部門）（山形県２）'!AV$120</f>
        <v>0</v>
      </c>
      <c r="BM29" s="234">
        <f>'生産者価格評価表（107部門）（山形県２）'!AW28/'生産者価格評価表（107部門）（山形県２）'!AW$120</f>
        <v>0</v>
      </c>
      <c r="BN29" s="234">
        <f>'生産者価格評価表（107部門）（山形県２）'!AX28/'生産者価格評価表（107部門）（山形県２）'!AX$120</f>
        <v>0</v>
      </c>
      <c r="BO29" s="234">
        <f>'生産者価格評価表（107部門）（山形県２）'!AY28/'生産者価格評価表（107部門）（山形県２）'!AY$120</f>
        <v>0</v>
      </c>
      <c r="BP29" s="234">
        <f>'生産者価格評価表（107部門）（山形県２）'!AZ28/'生産者価格評価表（107部門）（山形県２）'!AZ$120</f>
        <v>0</v>
      </c>
      <c r="BQ29" s="234">
        <f>'生産者価格評価表（107部門）（山形県２）'!BA28/'生産者価格評価表（107部門）（山形県２）'!BA$120</f>
        <v>0</v>
      </c>
      <c r="BR29" s="234">
        <f>'生産者価格評価表（107部門）（山形県２）'!BB28/'生産者価格評価表（107部門）（山形県２）'!BB$120</f>
        <v>0</v>
      </c>
      <c r="BS29" s="234">
        <f>'生産者価格評価表（107部門）（山形県２）'!BC28/'生産者価格評価表（107部門）（山形県２）'!BC$120</f>
        <v>0</v>
      </c>
      <c r="BT29" s="234">
        <f>'生産者価格評価表（107部門）（山形県２）'!BD28/'生産者価格評価表（107部門）（山形県２）'!BD$120</f>
        <v>0</v>
      </c>
      <c r="BU29" s="234" t="e">
        <f>'生産者価格評価表（107部門）（山形県２）'!BE28/'生産者価格評価表（107部門）（山形県２）'!BE$120</f>
        <v>#DIV/0!</v>
      </c>
      <c r="BV29" s="234">
        <f>'生産者価格評価表（107部門）（山形県２）'!BF28/'生産者価格評価表（107部門）（山形県２）'!BF$120</f>
        <v>0</v>
      </c>
      <c r="BW29" s="234">
        <f>'生産者価格評価表（107部門）（山形県２）'!BG28/'生産者価格評価表（107部門）（山形県２）'!BG$120</f>
        <v>0</v>
      </c>
      <c r="BX29" s="234">
        <f>'生産者価格評価表（107部門）（山形県２）'!BH28/'生産者価格評価表（107部門）（山形県２）'!BH$120</f>
        <v>0</v>
      </c>
      <c r="BY29" s="234">
        <f>'生産者価格評価表（107部門）（山形県２）'!BI28/'生産者価格評価表（107部門）（山形県２）'!BI$120</f>
        <v>0</v>
      </c>
      <c r="BZ29" s="234">
        <f>'生産者価格評価表（107部門）（山形県２）'!BJ28/'生産者価格評価表（107部門）（山形県２）'!BJ$120</f>
        <v>0</v>
      </c>
      <c r="CA29" s="234">
        <f>'生産者価格評価表（107部門）（山形県２）'!BK28/'生産者価格評価表（107部門）（山形県２）'!BK$120</f>
        <v>0</v>
      </c>
      <c r="CB29" s="234">
        <f>'生産者価格評価表（107部門）（山形県２）'!BL28/'生産者価格評価表（107部門）（山形県２）'!BL$120</f>
        <v>0</v>
      </c>
      <c r="CC29" s="234">
        <f>'生産者価格評価表（107部門）（山形県２）'!BM28/'生産者価格評価表（107部門）（山形県２）'!BM$120</f>
        <v>0</v>
      </c>
      <c r="CD29" s="234">
        <f>'生産者価格評価表（107部門）（山形県２）'!BN28/'生産者価格評価表（107部門）（山形県２）'!BN$120</f>
        <v>0</v>
      </c>
      <c r="CE29" s="234">
        <f>'生産者価格評価表（107部門）（山形県２）'!BO28/'生産者価格評価表（107部門）（山形県２）'!BO$120</f>
        <v>0</v>
      </c>
      <c r="CF29" s="234">
        <f>'生産者価格評価表（107部門）（山形県２）'!BP28/'生産者価格評価表（107部門）（山形県２）'!BP$120</f>
        <v>0</v>
      </c>
      <c r="CG29" s="234">
        <f>'生産者価格評価表（107部門）（山形県２）'!BQ28/'生産者価格評価表（107部門）（山形県２）'!BQ$120</f>
        <v>0</v>
      </c>
      <c r="CH29" s="234">
        <f>'生産者価格評価表（107部門）（山形県２）'!BR28/'生産者価格評価表（107部門）（山形県２）'!BR$120</f>
        <v>2.1811677972386417E-5</v>
      </c>
      <c r="CI29" s="234">
        <f>'生産者価格評価表（107部門）（山形県２）'!BS28/'生産者価格評価表（107部門）（山形県２）'!BS$120</f>
        <v>4.9067279639289189E-3</v>
      </c>
      <c r="CJ29" s="234">
        <f>'生産者価格評価表（107部門）（山形県２）'!BT28/'生産者価格評価表（107部門）（山形県２）'!BT$120</f>
        <v>0</v>
      </c>
      <c r="CK29" s="234">
        <f>'生産者価格評価表（107部門）（山形県２）'!BU28/'生産者価格評価表（107部門）（山形県２）'!BU$120</f>
        <v>0</v>
      </c>
      <c r="CL29" s="234">
        <f>'生産者価格評価表（107部門）（山形県２）'!BV28/'生産者価格評価表（107部門）（山形県２）'!BV$120</f>
        <v>0</v>
      </c>
      <c r="CM29" s="234">
        <f>'生産者価格評価表（107部門）（山形県２）'!BW28/'生産者価格評価表（107部門）（山形県２）'!BW$120</f>
        <v>0</v>
      </c>
      <c r="CN29" s="234">
        <f>'生産者価格評価表（107部門）（山形県２）'!BX28/'生産者価格評価表（107部門）（山形県２）'!BX$120</f>
        <v>0</v>
      </c>
      <c r="CO29" s="234">
        <f>'生産者価格評価表（107部門）（山形県２）'!BY28/'生産者価格評価表（107部門）（山形県２）'!BY$120</f>
        <v>0</v>
      </c>
      <c r="CP29" s="234">
        <f>'生産者価格評価表（107部門）（山形県２）'!BZ28/'生産者価格評価表（107部門）（山形県２）'!BZ$120</f>
        <v>1.2067311463342525E-5</v>
      </c>
      <c r="CQ29" s="234">
        <f>'生産者価格評価表（107部門）（山形県２）'!CA28/'生産者価格評価表（107部門）（山形県２）'!CA$120</f>
        <v>0</v>
      </c>
      <c r="CR29" s="234">
        <f>'生産者価格評価表（107部門）（山形県２）'!CB28/'生産者価格評価表（107部門）（山形県２）'!CB$120</f>
        <v>0</v>
      </c>
      <c r="CS29" s="234">
        <f>'生産者価格評価表（107部門）（山形県２）'!CC28/'生産者価格評価表（107部門）（山形県２）'!CC$120</f>
        <v>0</v>
      </c>
      <c r="CT29" s="234">
        <f>'生産者価格評価表（107部門）（山形県２）'!CD28/'生産者価格評価表（107部門）（山形県２）'!CD$120</f>
        <v>0</v>
      </c>
      <c r="CU29" s="234">
        <f>'生産者価格評価表（107部門）（山形県２）'!CE28/'生産者価格評価表（107部門）（山形県２）'!CE$120</f>
        <v>0</v>
      </c>
      <c r="CV29" s="234">
        <f>'生産者価格評価表（107部門）（山形県２）'!CF28/'生産者価格評価表（107部門）（山形県２）'!CF$120</f>
        <v>0</v>
      </c>
      <c r="CW29" s="234">
        <f>'生産者価格評価表（107部門）（山形県２）'!CG28/'生産者価格評価表（107部門）（山形県２）'!CG$120</f>
        <v>7.8328981723237601E-4</v>
      </c>
      <c r="CX29" s="234">
        <f>'生産者価格評価表（107部門）（山形県２）'!CH28/'生産者価格評価表（107部門）（山形県２）'!CH$120</f>
        <v>0</v>
      </c>
      <c r="CY29" s="234">
        <f>'生産者価格評価表（107部門）（山形県２）'!CI28/'生産者価格評価表（107部門）（山形県２）'!CI$120</f>
        <v>0</v>
      </c>
      <c r="CZ29" s="234">
        <f>'生産者価格評価表（107部門）（山形県２）'!CJ28/'生産者価格評価表（107部門）（山形県２）'!CJ$120</f>
        <v>0</v>
      </c>
      <c r="DA29" s="234">
        <f>'生産者価格評価表（107部門）（山形県２）'!CK28/'生産者価格評価表（107部門）（山形県２）'!CK$120</f>
        <v>0</v>
      </c>
      <c r="DB29" s="234">
        <f>'生産者価格評価表（107部門）（山形県２）'!CL28/'生産者価格評価表（107部門）（山形県２）'!CL$120</f>
        <v>0</v>
      </c>
      <c r="DC29" s="234">
        <f>'生産者価格評価表（107部門）（山形県２）'!CM28/'生産者価格評価表（107部門）（山形県２）'!CM$120</f>
        <v>3.0306838257578559E-4</v>
      </c>
      <c r="DD29" s="234">
        <f>'生産者価格評価表（107部門）（山形県２）'!CN28/'生産者価格評価表（107部門）（山形県２）'!CN$120</f>
        <v>0</v>
      </c>
      <c r="DE29" s="234">
        <f>'生産者価格評価表（107部門）（山形県２）'!CO28/'生産者価格評価表（107部門）（山形県２）'!CO$120</f>
        <v>1.2634991775335542E-3</v>
      </c>
      <c r="DF29" s="234">
        <f>'生産者価格評価表（107部門）（山形県２）'!CP28/'生産者価格評価表（107部門）（山形県２）'!CP$120</f>
        <v>0.18926090499844769</v>
      </c>
      <c r="DG29" s="234">
        <f>'生産者価格評価表（107部門）（山形県２）'!CQ28/'生産者価格評価表（107部門）（山形県２）'!CQ$120</f>
        <v>1.5583679637325274E-2</v>
      </c>
      <c r="DH29" s="234">
        <f>'生産者価格評価表（107部門）（山形県２）'!CR28/'生産者価格評価表（107部門）（山形県２）'!CR$120</f>
        <v>7.8244875008339123E-3</v>
      </c>
      <c r="DI29" s="234">
        <f>'生産者価格評価表（107部門）（山形県２）'!CS28/'生産者価格評価表（107部門）（山形県２）'!CS$120</f>
        <v>4.0173407852797573E-3</v>
      </c>
      <c r="DJ29" s="234">
        <f>'生産者価格評価表（107部門）（山形県２）'!CT28/'生産者価格評価表（107部門）（山形県２）'!CT$120</f>
        <v>0</v>
      </c>
      <c r="DK29" s="234">
        <f>'生産者価格評価表（107部門）（山形県２）'!CU28/'生産者価格評価表（107部門）（山形県２）'!CU$120</f>
        <v>0</v>
      </c>
      <c r="DL29" s="234">
        <f>'生産者価格評価表（107部門）（山形県２）'!CV28/'生産者価格評価表（107部門）（山形県２）'!CV$120</f>
        <v>0</v>
      </c>
      <c r="DM29" s="234">
        <f>'生産者価格評価表（107部門）（山形県２）'!CW28/'生産者価格評価表（107部門）（山形県２）'!CW$120</f>
        <v>0</v>
      </c>
      <c r="DN29" s="234">
        <f>'生産者価格評価表（107部門）（山形県２）'!CX28/'生産者価格評価表（107部門）（山形県２）'!CX$120</f>
        <v>0</v>
      </c>
      <c r="DO29" s="234">
        <f>'生産者価格評価表（107部門）（山形県２）'!CY28/'生産者価格評価表（107部門）（山形県２）'!CY$120</f>
        <v>1.8795932560193973E-5</v>
      </c>
      <c r="DP29" s="234">
        <f>'生産者価格評価表（107部門）（山形県２）'!CZ28/'生産者価格評価表（107部門）（山形県２）'!CZ$120</f>
        <v>0</v>
      </c>
      <c r="DQ29" s="234">
        <f>'生産者価格評価表（107部門）（山形県２）'!DA28/'生産者価格評価表（107部門）（山形県２）'!DA$120</f>
        <v>0</v>
      </c>
      <c r="DR29" s="234">
        <f>'生産者価格評価表（107部門）（山形県２）'!DB28/'生産者価格評価表（107部門）（山形県２）'!DB$120</f>
        <v>0</v>
      </c>
      <c r="DS29" s="234">
        <f>'生産者価格評価表（107部門）（山形県２）'!DC28/'生産者価格評価表（107部門）（山形県２）'!DC$120</f>
        <v>0</v>
      </c>
      <c r="DT29" s="234">
        <f>'生産者価格評価表（107部門）（山形県２）'!DD28/'生産者価格評価表（107部門）（山形県２）'!DD$120</f>
        <v>0</v>
      </c>
      <c r="DU29" s="234">
        <f>'生産者価格評価表（107部門）（山形県２）'!DE28/'生産者価格評価表（107部門）（山形県２）'!DE$120</f>
        <v>1.8603028805627415E-3</v>
      </c>
      <c r="DV29" s="82">
        <v>0</v>
      </c>
      <c r="DW29" s="80">
        <v>1.1850544838932735E-2</v>
      </c>
      <c r="DX29" s="80">
        <v>1.9006124897392184E-2</v>
      </c>
      <c r="DY29" s="80">
        <v>0</v>
      </c>
      <c r="DZ29" s="80">
        <v>1.8679950186799503E-3</v>
      </c>
      <c r="EA29" s="80">
        <v>0</v>
      </c>
      <c r="EB29" s="80">
        <v>0</v>
      </c>
      <c r="EC29" s="80">
        <v>1.7979144192736425E-4</v>
      </c>
      <c r="ED29" s="80">
        <v>0</v>
      </c>
      <c r="EE29" s="80">
        <v>0</v>
      </c>
      <c r="EF29" s="80">
        <v>0</v>
      </c>
      <c r="EG29" s="80">
        <v>0</v>
      </c>
      <c r="EH29" s="80">
        <v>1.112309934040021E-5</v>
      </c>
      <c r="EI29" s="80">
        <v>0</v>
      </c>
      <c r="EJ29" s="80">
        <v>0</v>
      </c>
      <c r="EK29" s="80">
        <v>0</v>
      </c>
      <c r="EL29" s="80">
        <v>0</v>
      </c>
      <c r="EM29" s="80">
        <v>0</v>
      </c>
      <c r="EN29" s="80">
        <v>0</v>
      </c>
      <c r="EO29" s="80">
        <v>0</v>
      </c>
      <c r="EP29" s="80">
        <v>0</v>
      </c>
      <c r="EQ29" s="80">
        <v>0</v>
      </c>
      <c r="ER29" s="80">
        <v>0</v>
      </c>
      <c r="ES29" s="80">
        <v>0</v>
      </c>
      <c r="ET29" s="80">
        <v>4.5157216333338156E-2</v>
      </c>
      <c r="EU29" s="80">
        <v>1.6444294950853982E-3</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2.1811677972386417E-5</v>
      </c>
      <c r="GL29" s="80">
        <v>4.9067279639289189E-3</v>
      </c>
      <c r="GM29" s="80">
        <v>0</v>
      </c>
      <c r="GN29" s="80">
        <v>0</v>
      </c>
      <c r="GO29" s="80">
        <v>0</v>
      </c>
      <c r="GP29" s="80">
        <v>0</v>
      </c>
      <c r="GQ29" s="80">
        <v>0</v>
      </c>
      <c r="GR29" s="80">
        <v>0</v>
      </c>
      <c r="GS29" s="80">
        <v>1.2067311463342525E-5</v>
      </c>
      <c r="GT29" s="80">
        <v>0</v>
      </c>
      <c r="GU29" s="80">
        <v>0</v>
      </c>
      <c r="GV29" s="80">
        <v>0</v>
      </c>
      <c r="GW29" s="80">
        <v>0</v>
      </c>
      <c r="GX29" s="80">
        <v>0</v>
      </c>
      <c r="GY29" s="80">
        <v>0</v>
      </c>
      <c r="GZ29" s="80">
        <v>7.8328981723237601E-4</v>
      </c>
      <c r="HA29" s="80">
        <v>0</v>
      </c>
      <c r="HB29" s="80">
        <v>0</v>
      </c>
      <c r="HC29" s="80">
        <v>0</v>
      </c>
      <c r="HD29" s="80">
        <v>0</v>
      </c>
      <c r="HE29" s="80">
        <v>0</v>
      </c>
      <c r="HF29" s="80">
        <v>3.0306838257578559E-4</v>
      </c>
      <c r="HG29" s="80">
        <v>0</v>
      </c>
      <c r="HH29" s="80">
        <v>1.2634991775335542E-3</v>
      </c>
      <c r="HI29" s="80">
        <v>0.18926090499844769</v>
      </c>
      <c r="HJ29" s="80">
        <v>1.5583679637325274E-2</v>
      </c>
      <c r="HK29" s="80">
        <v>7.8244875008339123E-3</v>
      </c>
      <c r="HL29" s="80">
        <v>4.0173407852797573E-3</v>
      </c>
      <c r="HM29" s="80">
        <v>0</v>
      </c>
      <c r="HN29" s="80">
        <v>0</v>
      </c>
      <c r="HO29" s="80">
        <v>0</v>
      </c>
      <c r="HP29" s="80">
        <v>0</v>
      </c>
      <c r="HQ29" s="80">
        <v>0</v>
      </c>
      <c r="HR29" s="80">
        <v>1.8795932560193973E-5</v>
      </c>
      <c r="HS29" s="80">
        <v>0</v>
      </c>
      <c r="HT29" s="80">
        <v>0</v>
      </c>
      <c r="HU29" s="80">
        <v>0</v>
      </c>
      <c r="HV29" s="80">
        <v>0</v>
      </c>
      <c r="HW29" s="80">
        <v>0</v>
      </c>
      <c r="HX29" s="81">
        <v>1.8603028805627415E-3</v>
      </c>
      <c r="HY29" s="805">
        <v>4.7815968863582623E-4</v>
      </c>
      <c r="HZ29" s="805">
        <v>5.3592443225516026E-3</v>
      </c>
      <c r="IA29" s="805">
        <v>7.4947360444657211E-3</v>
      </c>
      <c r="IB29" s="805">
        <v>8.1170086310990876E-6</v>
      </c>
      <c r="IC29" s="805">
        <v>7.466511522359673E-4</v>
      </c>
      <c r="ID29" s="805">
        <v>1.8526823153631597E-5</v>
      </c>
      <c r="IE29" s="805">
        <v>1.8320660792758843E-5</v>
      </c>
      <c r="IF29" s="805">
        <v>6.1307119419738373E-4</v>
      </c>
      <c r="IG29" s="805">
        <v>2.3164913926330848E-5</v>
      </c>
      <c r="IH29" s="805">
        <v>1.8192996496264972E-4</v>
      </c>
      <c r="II29" s="805">
        <v>0</v>
      </c>
      <c r="IJ29" s="805">
        <v>2.2246265966776191E-5</v>
      </c>
      <c r="IK29" s="805">
        <v>1.0600060951682259E-5</v>
      </c>
      <c r="IL29" s="805">
        <v>6.6231178972808509E-6</v>
      </c>
      <c r="IM29" s="805">
        <v>5.0347784551618739E-6</v>
      </c>
      <c r="IN29" s="805">
        <v>7.7687191537150239E-6</v>
      </c>
      <c r="IO29" s="805">
        <v>5.8459498885924614E-6</v>
      </c>
      <c r="IP29" s="805">
        <v>5.592714885213157E-6</v>
      </c>
      <c r="IQ29" s="805">
        <v>0</v>
      </c>
      <c r="IR29" s="805">
        <v>2.0681091770256366E-5</v>
      </c>
      <c r="IS29" s="805">
        <v>0</v>
      </c>
      <c r="IT29" s="805">
        <v>6.3318240190823495E-6</v>
      </c>
      <c r="IU29" s="805">
        <v>0</v>
      </c>
      <c r="IV29" s="805">
        <v>0</v>
      </c>
      <c r="IW29" s="805">
        <v>1.0174668611135589</v>
      </c>
      <c r="IX29" s="805">
        <v>6.4557779926262921E-4</v>
      </c>
      <c r="IY29" s="805">
        <v>1.6051883710798925E-6</v>
      </c>
      <c r="IZ29" s="805">
        <v>8.0884121051129685E-6</v>
      </c>
      <c r="JA29" s="805">
        <v>3.4864637600757678E-6</v>
      </c>
      <c r="JB29" s="805">
        <v>1.0035368637582782E-5</v>
      </c>
      <c r="JC29" s="805">
        <v>8.4773900063165732E-5</v>
      </c>
      <c r="JD29" s="805">
        <v>9.5234743800487808E-6</v>
      </c>
      <c r="JE29" s="805">
        <v>1.6910413330393023E-5</v>
      </c>
      <c r="JF29" s="805">
        <v>3.5794010754776675E-6</v>
      </c>
      <c r="JG29" s="805">
        <v>1.9135703303644065E-5</v>
      </c>
      <c r="JH29" s="805">
        <v>1.0267497392462509E-5</v>
      </c>
      <c r="JI29" s="805">
        <v>2.2951140331404633E-6</v>
      </c>
      <c r="JJ29" s="805">
        <v>1.5812868998985737E-5</v>
      </c>
      <c r="JK29" s="805">
        <v>5.0438473038342445E-6</v>
      </c>
      <c r="JL29" s="805">
        <v>7.3657505194163172E-6</v>
      </c>
      <c r="JM29" s="805">
        <v>1.0957330747233252E-5</v>
      </c>
      <c r="JN29" s="805">
        <v>4.1142014522483138E-6</v>
      </c>
      <c r="JO29" s="805">
        <v>5.5484925990174881E-6</v>
      </c>
      <c r="JP29" s="805">
        <v>8.1389563696273151E-6</v>
      </c>
      <c r="JQ29" s="805">
        <v>6.8079383207355564E-6</v>
      </c>
      <c r="JR29" s="805">
        <v>4.3461968337855814E-6</v>
      </c>
      <c r="JS29" s="805">
        <v>4.273833206626203E-6</v>
      </c>
      <c r="JT29" s="805">
        <v>5.1408534563868805E-6</v>
      </c>
      <c r="JU29" s="805">
        <v>4.7969754808708583E-6</v>
      </c>
      <c r="JV29" s="805">
        <v>1.7671692651749379E-6</v>
      </c>
      <c r="JW29" s="805">
        <v>1.8735323911996889E-6</v>
      </c>
      <c r="JX29" s="805">
        <v>1.0597249337766656E-5</v>
      </c>
      <c r="JY29" s="805">
        <v>2.9775696022269686E-6</v>
      </c>
      <c r="JZ29" s="805">
        <v>3.1198889976830467E-6</v>
      </c>
      <c r="KA29" s="805">
        <v>0</v>
      </c>
      <c r="KB29" s="805">
        <v>1.6302910130905601E-6</v>
      </c>
      <c r="KC29" s="805">
        <v>2.1252571449390794E-6</v>
      </c>
      <c r="KD29" s="805">
        <v>5.6075693881829267E-6</v>
      </c>
      <c r="KE29" s="805">
        <v>8.061291790563057E-6</v>
      </c>
      <c r="KF29" s="805">
        <v>5.2655019596089377E-6</v>
      </c>
      <c r="KG29" s="805">
        <v>1.1605922801340553E-5</v>
      </c>
      <c r="KH29" s="805">
        <v>1.686726364765827E-5</v>
      </c>
      <c r="KI29" s="805">
        <v>1.8078368108307117E-5</v>
      </c>
      <c r="KJ29" s="805">
        <v>1.4741222025212941E-5</v>
      </c>
      <c r="KK29" s="805">
        <v>1.900954996801865E-5</v>
      </c>
      <c r="KL29" s="805">
        <v>3.8793330812924891E-5</v>
      </c>
      <c r="KM29" s="805">
        <v>9.4665770895075527E-6</v>
      </c>
      <c r="KN29" s="805">
        <v>2.5893797489154542E-5</v>
      </c>
      <c r="KO29" s="805">
        <v>1.9177097169438299E-3</v>
      </c>
      <c r="KP29" s="805">
        <v>1.104611680798715E-5</v>
      </c>
      <c r="KQ29" s="805">
        <v>1.4250765975830146E-5</v>
      </c>
      <c r="KR29" s="805">
        <v>7.9956585302418293E-6</v>
      </c>
      <c r="KS29" s="805">
        <v>2.4971649362992718E-6</v>
      </c>
      <c r="KT29" s="805">
        <v>9.9527445170784721E-7</v>
      </c>
      <c r="KU29" s="805">
        <v>4.8447147128929773E-5</v>
      </c>
      <c r="KV29" s="805">
        <v>1.8835483716738541E-5</v>
      </c>
      <c r="KW29" s="805">
        <v>4.7568421608319697E-6</v>
      </c>
      <c r="KX29" s="805">
        <v>1.4178511681218701E-5</v>
      </c>
      <c r="KY29" s="805">
        <v>1.210222184625376E-5</v>
      </c>
      <c r="KZ29" s="805">
        <v>1.0835979723239114E-5</v>
      </c>
      <c r="LA29" s="805">
        <v>2.6064117569878271E-4</v>
      </c>
      <c r="LB29" s="805">
        <v>2.8780640076132527E-5</v>
      </c>
      <c r="LC29" s="805">
        <v>3.1075636171202197E-4</v>
      </c>
      <c r="LD29" s="805">
        <v>3.5372726581795522E-5</v>
      </c>
      <c r="LE29" s="805">
        <v>3.3663293905843354E-5</v>
      </c>
      <c r="LF29" s="805">
        <v>3.9019746767321576E-6</v>
      </c>
      <c r="LG29" s="805">
        <v>2.7922718681224766E-5</v>
      </c>
      <c r="LH29" s="805">
        <v>1.0920481468041212E-5</v>
      </c>
      <c r="LI29" s="805">
        <v>1.6864270886521454E-4</v>
      </c>
      <c r="LJ29" s="805">
        <v>2.7955467826479337E-5</v>
      </c>
      <c r="LK29" s="805">
        <v>5.0339517588476423E-4</v>
      </c>
      <c r="LL29" s="805">
        <v>7.373312085504248E-2</v>
      </c>
      <c r="LM29" s="805">
        <v>6.6296951297721224E-3</v>
      </c>
      <c r="LN29" s="805">
        <v>3.0811315794821823E-3</v>
      </c>
      <c r="LO29" s="805">
        <v>1.6269814191771546E-3</v>
      </c>
      <c r="LP29" s="805">
        <v>8.7262722719675375E-6</v>
      </c>
      <c r="LQ29" s="805">
        <v>7.2404627424080176E-6</v>
      </c>
      <c r="LR29" s="805">
        <v>1.4609518142214307E-5</v>
      </c>
      <c r="LS29" s="805">
        <v>4.0614844677825861E-6</v>
      </c>
      <c r="LT29" s="805">
        <v>5.6933324586586037E-6</v>
      </c>
      <c r="LU29" s="805">
        <v>1.0123866379832587E-4</v>
      </c>
      <c r="LV29" s="805">
        <v>8.6144610049232153E-5</v>
      </c>
      <c r="LW29" s="805">
        <v>2.9021383506399765E-5</v>
      </c>
      <c r="LX29" s="805">
        <v>2.7458911694341217E-5</v>
      </c>
      <c r="LY29" s="805">
        <v>4.6345664515999719E-5</v>
      </c>
      <c r="LZ29" s="805">
        <v>3.7958192900523052E-6</v>
      </c>
      <c r="MA29" s="805">
        <v>8.0965937537837368E-4</v>
      </c>
      <c r="MB29" s="812">
        <v>1814</v>
      </c>
      <c r="MC29" s="835">
        <f>'生産者価格評価表（107部門）（山形県２）'!DU28*100</f>
        <v>20745300</v>
      </c>
      <c r="MD29" s="78">
        <f t="shared" si="4"/>
        <v>8.7441492771856758E-5</v>
      </c>
      <c r="ME29" s="809">
        <v>1814</v>
      </c>
      <c r="MF29" s="135">
        <v>207453</v>
      </c>
      <c r="MG29" s="78">
        <f t="shared" si="5"/>
        <v>8.7441492771856745E-5</v>
      </c>
      <c r="MH29" s="81"/>
      <c r="MI29" s="226">
        <v>0.53435469577011019</v>
      </c>
      <c r="MJ29" s="169">
        <v>0.53436119199626853</v>
      </c>
      <c r="MK29" s="169">
        <v>0</v>
      </c>
      <c r="ML29" s="169">
        <v>0</v>
      </c>
      <c r="MM29" s="169">
        <v>0</v>
      </c>
      <c r="MN29" s="169">
        <v>0</v>
      </c>
      <c r="MO29" s="169">
        <v>0.50363131790269244</v>
      </c>
      <c r="MP29" s="228">
        <v>0.20487137122417146</v>
      </c>
      <c r="MQ29" s="228">
        <v>0.24267267285750335</v>
      </c>
      <c r="MS29" s="174">
        <v>2.7033870490543913E-2</v>
      </c>
      <c r="MT29" s="170">
        <v>4.6311756344195328E-4</v>
      </c>
      <c r="MU29" s="170">
        <v>2.2603443544959904E-2</v>
      </c>
      <c r="MV29" s="170">
        <v>1.1622669186056748E-4</v>
      </c>
      <c r="MW29" s="170">
        <v>2.8333834549013954E-4</v>
      </c>
      <c r="MX29" s="170">
        <v>7.7579885453728538E-5</v>
      </c>
      <c r="MY29" s="170">
        <v>1.9415726129835807E-3</v>
      </c>
      <c r="MZ29" s="171">
        <v>1.5485918463540387E-3</v>
      </c>
    </row>
    <row r="30" spans="1:364">
      <c r="A30" s="41" t="s">
        <v>240</v>
      </c>
      <c r="B30" s="12" t="s">
        <v>241</v>
      </c>
      <c r="C30" s="590">
        <f>IFERROR(1-('生産者価格評価表（107部門）（山形県２）'!DS29/'生産者価格評価表（107部門）（山形県２）'!DO29*-1),0)</f>
        <v>3.0612244897959218E-2</v>
      </c>
      <c r="D30" s="590">
        <v>0.69576185671039359</v>
      </c>
      <c r="E30" s="79">
        <v>0.30423814328960647</v>
      </c>
      <c r="F30" s="79">
        <v>9.6741039727921668E-2</v>
      </c>
      <c r="G30" s="240">
        <f>'生産者価格評価表（107部門）（山形県２）'!DH29/'生産者価格評価表（107部門）（山形県２）'!DH$111</f>
        <v>5.9202609948309469E-3</v>
      </c>
      <c r="H30" s="311">
        <f>'生産者価格評価表（107部門）（山形県２）'!DH29</f>
        <v>13973</v>
      </c>
      <c r="I30" s="311">
        <f t="shared" si="1"/>
        <v>13973</v>
      </c>
      <c r="J30" s="313">
        <f t="shared" si="2"/>
        <v>7.5698681002085199E-3</v>
      </c>
      <c r="K30" s="590">
        <f>1-('生産者価格評価表（107部門） (山形県)'!DS29/'生産者価格評価表（107部門） (山形県)'!DO29*-1)</f>
        <v>3.0612244897959218E-2</v>
      </c>
      <c r="L30" s="590">
        <v>0.69576185671039359</v>
      </c>
      <c r="M30" s="79">
        <v>0.30423814328960647</v>
      </c>
      <c r="N30" s="79">
        <v>9.6741039727921668E-2</v>
      </c>
      <c r="O30" s="240">
        <f>'生産者価格評価表（107部門） (山形県)'!DH29/'生産者価格評価表（107部門） (山形県)'!DH$111</f>
        <v>5.9202609948309469E-3</v>
      </c>
      <c r="P30" s="816">
        <f>'生産者価格評価表（107部門） (山形県)'!DH29</f>
        <v>13973</v>
      </c>
      <c r="Q30" s="311">
        <f t="shared" si="7"/>
        <v>13973</v>
      </c>
      <c r="R30" s="313">
        <f t="shared" si="0"/>
        <v>7.5698681002085199E-3</v>
      </c>
      <c r="S30" s="823">
        <f>'生産者価格評価表（107部門）（山形県２）'!C29/'生産者価格評価表（107部門）（山形県２）'!C$120</f>
        <v>4.9536347966631374E-2</v>
      </c>
      <c r="T30" s="234">
        <f>'生産者価格評価表（107部門）（山形県２）'!D29/'生産者価格評価表（107部門）（山形県２）'!D$120</f>
        <v>1.5498700493574E-3</v>
      </c>
      <c r="U30" s="234">
        <f>'生産者価格評価表（107部門）（山形県２）'!E29/'生産者価格評価表（107部門）（山形県２）'!E$120</f>
        <v>7.1983330176169733E-3</v>
      </c>
      <c r="V30" s="234">
        <f>'生産者価格評価表（107部門）（山形県２）'!F29/'生産者価格評価表（107部門）（山形県２）'!F$120</f>
        <v>5.7200966060760134E-4</v>
      </c>
      <c r="W30" s="234">
        <f>'生産者価格評価表（107部門）（山形県２）'!G29/'生産者価格評価表（107部門）（山形県２）'!G$120</f>
        <v>1.8679950186799503E-3</v>
      </c>
      <c r="X30" s="234">
        <f>'生産者価格評価表（107部門）（山形県２）'!H29/'生産者価格評価表（107部門）（山形県２）'!H$120</f>
        <v>1.4705882352941176E-3</v>
      </c>
      <c r="Y30" s="234">
        <f>'生産者価格評価表（107部門）（山形県２）'!I29/'生産者価格評価表（107部門）（山形県２）'!I$120</f>
        <v>1.8161805173362685E-2</v>
      </c>
      <c r="Z30" s="234">
        <f>'生産者価格評価表（107部門）（山形県２）'!J29/'生産者価格評価表（107部門）（山形県２）'!J$120</f>
        <v>2.4818269630757731E-3</v>
      </c>
      <c r="AA30" s="234">
        <f>'生産者価格評価表（107部門）（山形県２）'!K29/'生産者価格評価表（107部門）（山形県２）'!K$120</f>
        <v>5.4928939018211876E-3</v>
      </c>
      <c r="AB30" s="234">
        <f>'生産者価格評価表（107部門）（山形県２）'!L29/'生産者価格評価表（107部門）（山形県２）'!L$120</f>
        <v>0</v>
      </c>
      <c r="AC30" s="234" t="e">
        <f>'生産者価格評価表（107部門）（山形県２）'!M29/'生産者価格評価表（107部門）（山形県２）'!M$120</f>
        <v>#DIV/0!</v>
      </c>
      <c r="AD30" s="234">
        <f>'生産者価格評価表（107部門）（山形県２）'!N29/'生産者価格評価表（107部門）（山形県２）'!N$120</f>
        <v>1.5444656647014863E-2</v>
      </c>
      <c r="AE30" s="234">
        <f>'生産者価格評価表（107部門）（山形県２）'!O29/'生産者価格評価表（107部門）（山形県２）'!O$120</f>
        <v>5.0053947031800938E-3</v>
      </c>
      <c r="AF30" s="234">
        <f>'生産者価格評価表（107部門）（山形県２）'!P29/'生産者価格評価表（107部門）（山形県２）'!P$120</f>
        <v>1.5856559126669514E-2</v>
      </c>
      <c r="AG30" s="234">
        <f>'生産者価格評価表（107部門）（山形県２）'!Q29/'生産者価格評価表（107部門）（山形県２）'!Q$120</f>
        <v>2.1805746769107785E-2</v>
      </c>
      <c r="AH30" s="234">
        <f>'生産者価格評価表（107部門）（山形県２）'!R29/'生産者価格評価表（107部門）（山形県２）'!R$120</f>
        <v>6.5208531449531312E-3</v>
      </c>
      <c r="AI30" s="234">
        <f>'生産者価格評価表（107部門）（山形県２）'!S29/'生産者価格評価表（107部門）（山形県２）'!S$120</f>
        <v>1.8627963168549599E-2</v>
      </c>
      <c r="AJ30" s="234">
        <f>'生産者価格評価表（107部門）（山形県２）'!T29/'生産者価格評価表（107部門）（山形県２）'!T$120</f>
        <v>2.8842867883261569E-2</v>
      </c>
      <c r="AK30" s="234" t="e">
        <f>'生産者価格評価表（107部門）（山形県２）'!U29/'生産者価格評価表（107部門）（山形県２）'!U$120</f>
        <v>#DIV/0!</v>
      </c>
      <c r="AL30" s="234">
        <f>'生産者価格評価表（107部門）（山形県２）'!V29/'生産者価格評価表（107部門）（山形県２）'!V$120</f>
        <v>1.2853665956799513E-2</v>
      </c>
      <c r="AM30" s="234" t="e">
        <f>'生産者価格評価表（107部門）（山形県２）'!W29/'生産者価格評価表（107部門）（山形県２）'!W$120</f>
        <v>#DIV/0!</v>
      </c>
      <c r="AN30" s="234">
        <f>'生産者価格評価表（107部門）（山形県２）'!X29/'生産者価格評価表（107部門）（山形県２）'!X$120</f>
        <v>5.9600932884166886E-3</v>
      </c>
      <c r="AO30" s="234" t="e">
        <f>'生産者価格評価表（107部門）（山形県２）'!Y29/'生産者価格評価表（107部門）（山形県２）'!Y$120</f>
        <v>#DIV/0!</v>
      </c>
      <c r="AP30" s="234" t="e">
        <f>'生産者価格評価表（107部門）（山形県２）'!Z29/'生産者価格評価表（107部門）（山形県２）'!Z$120</f>
        <v>#DIV/0!</v>
      </c>
      <c r="AQ30" s="234">
        <f>'生産者価格評価表（107部門）（山形県２）'!AA29/'生産者価格評価表（107部門）（山形県２）'!AA$120</f>
        <v>1.8278839062341831E-2</v>
      </c>
      <c r="AR30" s="234">
        <f>'生産者価格評価表（107部門）（山形県２）'!AB29/'生産者価格評価表（107部門）（山形県２）'!AB$120</f>
        <v>0.17838322681915014</v>
      </c>
      <c r="AS30" s="234">
        <f>'生産者価格評価表（107部門）（山形県２）'!AC29/'生産者価格評価表（107部門）（山形県２）'!AC$120</f>
        <v>0</v>
      </c>
      <c r="AT30" s="234">
        <f>'生産者価格評価表（107部門）（山形県２）'!AD29/'生産者価格評価表（107部門）（山形県２）'!AD$120</f>
        <v>3.495260663507109E-2</v>
      </c>
      <c r="AU30" s="234">
        <f>'生産者価格評価表（107部門）（山形県２）'!AE29/'生産者価格評価表（107部門）（山形県２）'!AE$120</f>
        <v>5.7116919468926126E-3</v>
      </c>
      <c r="AV30" s="234">
        <f>'生産者価格評価表（107部門）（山形県２）'!AF29/'生産者価格評価表（107部門）（山形県２）'!AF$120</f>
        <v>1.3578274760383386E-2</v>
      </c>
      <c r="AW30" s="234">
        <f>'生産者価格評価表（107部門）（山形県２）'!AG29/'生産者価格評価表（107部門）（山形県２）'!AG$120</f>
        <v>1.7606207818460435E-3</v>
      </c>
      <c r="AX30" s="234">
        <f>'生産者価格評価表（107部門）（山形県２）'!AH29/'生産者価格評価表（107部門）（山形県２）'!AH$120</f>
        <v>2.5734371077077581E-3</v>
      </c>
      <c r="AY30" s="234">
        <f>'生産者価格評価表（107部門）（山形県２）'!AI29/'生産者価格評価表（107部門）（山形県２）'!AI$120</f>
        <v>9.0546062407132252E-3</v>
      </c>
      <c r="AZ30" s="234">
        <f>'生産者価格評価表（107部門）（山形県２）'!AJ29/'生産者価格評価表（107部門）（山形県２）'!AJ$120</f>
        <v>0</v>
      </c>
      <c r="BA30" s="234">
        <f>'生産者価格評価表（107部門）（山形県２）'!AK29/'生産者価格評価表（107部門）（山形県２）'!AK$120</f>
        <v>9.7223998976589485E-3</v>
      </c>
      <c r="BB30" s="234">
        <f>'生産者価格評価表（107部門）（山形県２）'!AL29/'生産者価格評価表（107部門）（山形県２）'!AL$120</f>
        <v>0</v>
      </c>
      <c r="BC30" s="234">
        <f>'生産者価格評価表（107部門）（山形県２）'!AM29/'生産者価格評価表（107部門）（山形県２）'!AM$120</f>
        <v>0</v>
      </c>
      <c r="BD30" s="234">
        <f>'生産者価格評価表（107部門）（山形県２）'!AN29/'生産者価格評価表（107部門）（山形県２）'!AN$120</f>
        <v>5.0032278889606194E-3</v>
      </c>
      <c r="BE30" s="234">
        <f>'生産者価格評価表（107部門）（山形県２）'!AO29/'生産者価格評価表（107部門）（山形県２）'!AO$120</f>
        <v>1.1350737797956867E-4</v>
      </c>
      <c r="BF30" s="234">
        <f>'生産者価格評価表（107部門）（山形県２）'!AP29/'生産者価格評価表（107部門）（山形県２）'!AP$120</f>
        <v>0</v>
      </c>
      <c r="BG30" s="234">
        <f>'生産者価格評価表（107部門）（山形県２）'!AQ29/'生産者価格評価表（107部門）（山形県２）'!AQ$120</f>
        <v>4.0672300120716872E-3</v>
      </c>
      <c r="BH30" s="234">
        <f>'生産者価格評価表（107部門）（山形県２）'!AR29/'生産者価格評価表（107部門）（山形県２）'!AR$120</f>
        <v>6.807770071404806E-3</v>
      </c>
      <c r="BI30" s="234">
        <f>'生産者価格評価表（107部門）（山形県２）'!AS29/'生産者価格評価表（107部門）（山形県２）'!AS$120</f>
        <v>6.3096904077975004E-3</v>
      </c>
      <c r="BJ30" s="234">
        <f>'生産者価格評価表（107部門）（山形県２）'!AT29/'生産者価格評価表（107部門）（山形県２）'!AT$120</f>
        <v>2.6218046755516716E-3</v>
      </c>
      <c r="BK30" s="234">
        <f>'生産者価格評価表（107部門）（山形県２）'!AU29/'生産者価格評価表（107部門）（山形県２）'!AU$120</f>
        <v>3.1790175253530242E-3</v>
      </c>
      <c r="BL30" s="234">
        <f>'生産者価格評価表（107部門）（山形県２）'!AV29/'生産者価格評価表（107部門）（山形県２）'!AV$120</f>
        <v>5.30781036834925E-3</v>
      </c>
      <c r="BM30" s="234">
        <f>'生産者価格評価表（107部門）（山形県２）'!AW29/'生産者価格評価表（107部門）（山形県２）'!AW$120</f>
        <v>2.893343719695404E-3</v>
      </c>
      <c r="BN30" s="234">
        <f>'生産者価格評価表（107部門）（山形県２）'!AX29/'生産者価格評価表（107部門）（山形県２）'!AX$120</f>
        <v>7.136012396272963E-3</v>
      </c>
      <c r="BO30" s="234">
        <f>'生産者価格評価表（107部門）（山形県２）'!AY29/'生産者価格評価表（107部門）（山形県２）'!AY$120</f>
        <v>4.4374247894103493E-3</v>
      </c>
      <c r="BP30" s="234">
        <f>'生産者価格評価表（107部門）（山形県２）'!AZ29/'生産者価格評価表（107部門）（山形県２）'!AZ$120</f>
        <v>3.6889897843359817E-3</v>
      </c>
      <c r="BQ30" s="234">
        <f>'生産者価格評価表（107部門）（山形県２）'!BA29/'生産者価格評価表（107部門）（山形県２）'!BA$120</f>
        <v>3.019889617827762E-3</v>
      </c>
      <c r="BR30" s="234">
        <f>'生産者価格評価表（107部門）（山形県２）'!BB29/'生産者価格評価表（107部門）（山形県２）'!BB$120</f>
        <v>5.0087323293900553E-3</v>
      </c>
      <c r="BS30" s="234">
        <f>'生産者価格評価表（107部門）（山形県２）'!BC29/'生産者価格評価表（107部門）（山形県２）'!BC$120</f>
        <v>4.2495913854437069E-3</v>
      </c>
      <c r="BT30" s="234">
        <f>'生産者価格評価表（107部門）（山形県２）'!BD29/'生産者価格評価表（107部門）（山形県２）'!BD$120</f>
        <v>7.2575077666551602E-3</v>
      </c>
      <c r="BU30" s="234" t="e">
        <f>'生産者価格評価表（107部門）（山形県２）'!BE29/'生産者価格評価表（107部門）（山形県２）'!BE$120</f>
        <v>#DIV/0!</v>
      </c>
      <c r="BV30" s="234">
        <f>'生産者価格評価表（107部門）（山形県２）'!BF29/'生産者価格評価表（107部門）（山形県２）'!BF$120</f>
        <v>8.5122131754256109E-3</v>
      </c>
      <c r="BW30" s="234">
        <f>'生産者価格評価表（107部門）（山形県２）'!BG29/'生産者価格評価表（107部門）（山形県２）'!BG$120</f>
        <v>6.6630266798693308E-3</v>
      </c>
      <c r="BX30" s="234">
        <f>'生産者価格評価表（107部門）（山形県２）'!BH29/'生産者価格評価表（107部門）（山形県２）'!BH$120</f>
        <v>5.795574288724974E-3</v>
      </c>
      <c r="BY30" s="234">
        <f>'生産者価格評価表（107部門）（山形県２）'!BI29/'生産者価格評価表（107部門）（山形県２）'!BI$120</f>
        <v>4.4873670861379378E-3</v>
      </c>
      <c r="BZ30" s="234">
        <f>'生産者価格評価表（107部門）（山形県２）'!BJ29/'生産者価格評価表（107部門）（山形県２）'!BJ$120</f>
        <v>2.8018124553618472E-2</v>
      </c>
      <c r="CA30" s="234">
        <f>'生産者価格評価表（107部門）（山形県２）'!BK29/'生産者価格評価表（107部門）（山形県２）'!BK$120</f>
        <v>2.3629489603024575E-4</v>
      </c>
      <c r="CB30" s="234">
        <f>'生産者価格評価表（107部門）（山形県２）'!BL29/'生産者価格評価表（107部門）（山形県２）'!BL$120</f>
        <v>5.7122181768842857E-3</v>
      </c>
      <c r="CC30" s="234">
        <f>'生産者価格評価表（107部門）（山形県２）'!BM29/'生産者価格評価表（107部門）（山形県２）'!BM$120</f>
        <v>7.2383601479280588E-3</v>
      </c>
      <c r="CD30" s="234">
        <f>'生産者価格評価表（107部門）（山形県２）'!BN29/'生産者価格評価表（107部門）（山形県２）'!BN$120</f>
        <v>1.822176965539418E-3</v>
      </c>
      <c r="CE30" s="234">
        <f>'生産者価格評価表（107部門）（山形県２）'!BO29/'生産者価格評価表（107部門）（山形県２）'!BO$120</f>
        <v>2.4057738572574178E-3</v>
      </c>
      <c r="CF30" s="234">
        <f>'生産者価格評価表（107部門）（山形県２）'!BP29/'生産者価格評価表（107部門）（山形県２）'!BP$120</f>
        <v>1.4514724381511467E-4</v>
      </c>
      <c r="CG30" s="234">
        <f>'生産者価格評価表（107部門）（山形県２）'!BQ29/'生産者価格評価表（107部門）（山形県２）'!BQ$120</f>
        <v>2.4854117138534688E-3</v>
      </c>
      <c r="CH30" s="234">
        <f>'生産者価格評価表（107部門）（山形県２）'!BR29/'生産者価格評価表（107部門）（山形県２）'!BR$120</f>
        <v>9.1609047484022947E-4</v>
      </c>
      <c r="CI30" s="234">
        <f>'生産者価格評価表（107部門）（山形県２）'!BS29/'生産者価格評価表（107部門）（山形県２）'!BS$120</f>
        <v>2.5417734948280433E-3</v>
      </c>
      <c r="CJ30" s="234">
        <f>'生産者価格評価表（107部門）（山形県２）'!BT29/'生産者価格評価表（107部門）（山形県２）'!BT$120</f>
        <v>1.1036086162403366E-5</v>
      </c>
      <c r="CK30" s="234">
        <f>'生産者価格評価表（107部門）（山形県２）'!BU29/'生産者価格評価表（107部門）（山形県２）'!BU$120</f>
        <v>1.6873578928274636E-5</v>
      </c>
      <c r="CL30" s="234">
        <f>'生産者価格評価表（107部門）（山形県２）'!BV29/'生産者価格評価表（107部門）（山形県２）'!BV$120</f>
        <v>0</v>
      </c>
      <c r="CM30" s="234">
        <f>'生産者価格評価表（107部門）（山形県２）'!BW29/'生産者価格評価表（107部門）（山形県２）'!BW$120</f>
        <v>1.9601693586325859E-5</v>
      </c>
      <c r="CN30" s="234">
        <f>'生産者価格評価表（107部門）（山形県２）'!BX29/'生産者価格評価表（107部門）（山形県２）'!BX$120</f>
        <v>4.2687446398149693E-5</v>
      </c>
      <c r="CO30" s="234">
        <f>'生産者価格評価表（107部門）（山形県２）'!BY29/'生産者価格評価表（107部門）（山形県２）'!BY$120</f>
        <v>0</v>
      </c>
      <c r="CP30" s="234">
        <f>'生産者価格評価表（107部門）（山形県２）'!BZ29/'生産者価格評価表（107部門）（山形県２）'!BZ$120</f>
        <v>3.4995203243693324E-4</v>
      </c>
      <c r="CQ30" s="234">
        <f>'生産者価格評価表（107部門）（山形県２）'!CA29/'生産者価格評価表（107部門）（山形県２）'!CA$120</f>
        <v>7.9603046143232413E-5</v>
      </c>
      <c r="CR30" s="234">
        <f>'生産者価格評価表（107部門）（山形県２）'!CB29/'生産者価格評価表（107部門）（山形県２）'!CB$120</f>
        <v>0</v>
      </c>
      <c r="CS30" s="234">
        <f>'生産者価格評価表（107部門）（山形県２）'!CC29/'生産者価格評価表（107部門）（山形県２）'!CC$120</f>
        <v>0</v>
      </c>
      <c r="CT30" s="234">
        <f>'生産者価格評価表（107部門）（山形県２）'!CD29/'生産者価格評価表（107部門）（山形県２）'!CD$120</f>
        <v>0</v>
      </c>
      <c r="CU30" s="234">
        <f>'生産者価格評価表（107部門）（山形県２）'!CE29/'生産者価格評価表（107部門）（山形県２）'!CE$120</f>
        <v>2.5246149962130775E-4</v>
      </c>
      <c r="CV30" s="234">
        <f>'生産者価格評価表（107部門）（山形県２）'!CF29/'生産者価格評価表（107部門）（山形県２）'!CF$120</f>
        <v>2.6707023947298138E-4</v>
      </c>
      <c r="CW30" s="234">
        <f>'生産者価格評価表（107部門）（山形県２）'!CG29/'生産者価格評価表（107部門）（山形県２）'!CG$120</f>
        <v>0</v>
      </c>
      <c r="CX30" s="234">
        <f>'生産者価格評価表（107部門）（山形県２）'!CH29/'生産者価格評価表（107部門）（山形県２）'!CH$120</f>
        <v>0</v>
      </c>
      <c r="CY30" s="234">
        <f>'生産者価格評価表（107部門）（山形県２）'!CI29/'生産者価格評価表（107部門）（山形県２）'!CI$120</f>
        <v>4.3767158715632832E-4</v>
      </c>
      <c r="CZ30" s="234">
        <f>'生産者価格評価表（107部門）（山形県２）'!CJ29/'生産者価格評価表（107部門）（山形県２）'!CJ$120</f>
        <v>8.6811835346885626E-4</v>
      </c>
      <c r="DA30" s="234">
        <f>'生産者価格評価表（107部門）（山形県２）'!CK29/'生産者価格評価表（107部門）（山形県２）'!CK$120</f>
        <v>0</v>
      </c>
      <c r="DB30" s="234">
        <f>'生産者価格評価表（107部門）（山形県２）'!CL29/'生産者価格評価表（107部門）（山形県２）'!CL$120</f>
        <v>8.8025642252308276E-3</v>
      </c>
      <c r="DC30" s="234">
        <f>'生産者価格評価表（107部門）（山形県２）'!CM29/'生産者価格評価表（107部門）（山形県２）'!CM$120</f>
        <v>4.3858676502837261E-4</v>
      </c>
      <c r="DD30" s="234">
        <f>'生産者価格評価表（107部門）（山形県２）'!CN29/'生産者価格評価表（107部門）（山形県２）'!CN$120</f>
        <v>3.0170463116608841E-5</v>
      </c>
      <c r="DE30" s="234">
        <f>'生産者価格評価表（107部門）（山形県２）'!CO29/'生産者価格評価表（107部門）（山形県２）'!CO$120</f>
        <v>7.5094762438315018E-4</v>
      </c>
      <c r="DF30" s="234">
        <f>'生産者価格評価表（107部門）（山形県２）'!CP29/'生産者価格評価表（107部門）（山形県２）'!CP$120</f>
        <v>1.612950170754424E-3</v>
      </c>
      <c r="DG30" s="234">
        <f>'生産者価格評価表（107部門）（山形県２）'!CQ29/'生産者価格評価表（107部門）（山形県２）'!CQ$120</f>
        <v>8.641858707971288E-3</v>
      </c>
      <c r="DH30" s="234">
        <f>'生産者価格評価表（107部門）（山形県２）'!CR29/'生産者価格評価表（107部門）（山形県２）'!CR$120</f>
        <v>3.0783306489273496E-3</v>
      </c>
      <c r="DI30" s="234">
        <f>'生産者価格評価表（107部門）（山形県２）'!CS29/'生産者価格評価表（107部門）（山形県２）'!CS$120</f>
        <v>2.8871877731571002E-3</v>
      </c>
      <c r="DJ30" s="234">
        <f>'生産者価格評価表（107部門）（山形県２）'!CT29/'生産者価格評価表（107部門）（山形県２）'!CT$120</f>
        <v>2.5296522147021374E-3</v>
      </c>
      <c r="DK30" s="234">
        <f>'生産者価格評価表（107部門）（山形県２）'!CU29/'生産者価格評価表（107部門）（山形県２）'!CU$120</f>
        <v>3.1024096385542169E-3</v>
      </c>
      <c r="DL30" s="234">
        <f>'生産者価格評価表（107部門）（山形県２）'!CV29/'生産者価格評価表（107部門）（山形県２）'!CV$120</f>
        <v>4.880429477794046E-3</v>
      </c>
      <c r="DM30" s="234">
        <f>'生産者価格評価表（107部門）（山形県２）'!CW29/'生産者価格評価表（107部門）（山形県２）'!CW$120</f>
        <v>8.2192444105506531E-3</v>
      </c>
      <c r="DN30" s="234">
        <f>'生産者価格評価表（107部門）（山形県２）'!CX29/'生産者価格評価表（107部門）（山形県２）'!CX$120</f>
        <v>3.2991924364782353E-3</v>
      </c>
      <c r="DO30" s="234">
        <f>'生産者価格評価表（107部門）（山形県２）'!CY29/'生産者価格評価表（107部門）（山形県２）'!CY$120</f>
        <v>2.800593951468902E-3</v>
      </c>
      <c r="DP30" s="234">
        <f>'生産者価格評価表（107部門）（山形県２）'!CZ29/'生産者価格評価表（107部門）（山形県２）'!CZ$120</f>
        <v>2.1967621128644961E-3</v>
      </c>
      <c r="DQ30" s="234">
        <f>'生産者価格評価表（107部門）（山形県２）'!DA29/'生産者価格評価表（107部門）（山形県２）'!DA$120</f>
        <v>2.0105554159336517E-2</v>
      </c>
      <c r="DR30" s="234">
        <f>'生産者価格評価表（107部門）（山形県２）'!DB29/'生産者価格評価表（107部門）（山形県２）'!DB$120</f>
        <v>1.8853503184713377E-3</v>
      </c>
      <c r="DS30" s="234">
        <f>'生産者価格評価表（107部門）（山形県２）'!DC29/'生産者価格評価表（107部門）（山形県２）'!DC$120</f>
        <v>8.3834676280867878E-3</v>
      </c>
      <c r="DT30" s="234">
        <f>'生産者価格評価表（107部門）（山形県２）'!DD29/'生産者価格評価表（107部門）（山形県２）'!DD$120</f>
        <v>9.3214019388516041E-3</v>
      </c>
      <c r="DU30" s="234">
        <f>'生産者価格評価表（107部門）（山形県２）'!DE29/'生産者価格評価表（107部門）（山形県２）'!DE$120</f>
        <v>1.1336220678429207E-3</v>
      </c>
      <c r="DV30" s="82">
        <v>4.9536347966631374E-2</v>
      </c>
      <c r="DW30" s="80">
        <v>1.5498700493574E-3</v>
      </c>
      <c r="DX30" s="80">
        <v>7.1983330176169733E-3</v>
      </c>
      <c r="DY30" s="80">
        <v>5.7200966060760134E-4</v>
      </c>
      <c r="DZ30" s="80">
        <v>1.8679950186799503E-3</v>
      </c>
      <c r="EA30" s="80">
        <v>1.4705882352941176E-3</v>
      </c>
      <c r="EB30" s="80">
        <v>1.8161805173362685E-2</v>
      </c>
      <c r="EC30" s="80">
        <v>2.4818269630757731E-3</v>
      </c>
      <c r="ED30" s="80">
        <v>5.4928939018211876E-3</v>
      </c>
      <c r="EE30" s="80">
        <v>0</v>
      </c>
      <c r="EF30" s="80">
        <v>0</v>
      </c>
      <c r="EG30" s="80">
        <v>1.5444656647014863E-2</v>
      </c>
      <c r="EH30" s="80">
        <v>5.0053947031800938E-3</v>
      </c>
      <c r="EI30" s="80">
        <v>1.5856559126669514E-2</v>
      </c>
      <c r="EJ30" s="80">
        <v>2.1805746769107785E-2</v>
      </c>
      <c r="EK30" s="80">
        <v>6.5208531449531312E-3</v>
      </c>
      <c r="EL30" s="80">
        <v>1.8627963168549599E-2</v>
      </c>
      <c r="EM30" s="80">
        <v>2.8842867883261569E-2</v>
      </c>
      <c r="EN30" s="80">
        <v>0</v>
      </c>
      <c r="EO30" s="80">
        <v>1.2853665956799513E-2</v>
      </c>
      <c r="EP30" s="80">
        <v>0</v>
      </c>
      <c r="EQ30" s="80">
        <v>5.9600932884166886E-3</v>
      </c>
      <c r="ER30" s="80">
        <v>0</v>
      </c>
      <c r="ES30" s="80">
        <v>0</v>
      </c>
      <c r="ET30" s="80">
        <v>1.8278839062341831E-2</v>
      </c>
      <c r="EU30" s="80">
        <v>0.17838322681915014</v>
      </c>
      <c r="EV30" s="80">
        <v>0</v>
      </c>
      <c r="EW30" s="80">
        <v>3.495260663507109E-2</v>
      </c>
      <c r="EX30" s="80">
        <v>5.7116919468926126E-3</v>
      </c>
      <c r="EY30" s="80">
        <v>1.3578274760383386E-2</v>
      </c>
      <c r="EZ30" s="80">
        <v>1.7606207818460435E-3</v>
      </c>
      <c r="FA30" s="80">
        <v>2.5734371077077581E-3</v>
      </c>
      <c r="FB30" s="80">
        <v>9.0546062407132252E-3</v>
      </c>
      <c r="FC30" s="80">
        <v>0</v>
      </c>
      <c r="FD30" s="80">
        <v>9.7223998976589485E-3</v>
      </c>
      <c r="FE30" s="80">
        <v>0</v>
      </c>
      <c r="FF30" s="80">
        <v>0</v>
      </c>
      <c r="FG30" s="80">
        <v>5.0032278889606194E-3</v>
      </c>
      <c r="FH30" s="80">
        <v>1.1350737797956867E-4</v>
      </c>
      <c r="FI30" s="80">
        <v>0</v>
      </c>
      <c r="FJ30" s="80">
        <v>4.0672300120716872E-3</v>
      </c>
      <c r="FK30" s="80">
        <v>6.807770071404806E-3</v>
      </c>
      <c r="FL30" s="80">
        <v>6.3096904077975004E-3</v>
      </c>
      <c r="FM30" s="80">
        <v>2.6218046755516716E-3</v>
      </c>
      <c r="FN30" s="80">
        <v>3.1790175253530242E-3</v>
      </c>
      <c r="FO30" s="80">
        <v>5.30781036834925E-3</v>
      </c>
      <c r="FP30" s="80">
        <v>2.893343719695404E-3</v>
      </c>
      <c r="FQ30" s="80">
        <v>7.136012396272963E-3</v>
      </c>
      <c r="FR30" s="80">
        <v>4.4374247894103493E-3</v>
      </c>
      <c r="FS30" s="80">
        <v>3.6889897843359817E-3</v>
      </c>
      <c r="FT30" s="80">
        <v>3.019889617827762E-3</v>
      </c>
      <c r="FU30" s="80">
        <v>5.0087323293900553E-3</v>
      </c>
      <c r="FV30" s="80">
        <v>4.2495913854437069E-3</v>
      </c>
      <c r="FW30" s="80">
        <v>7.2575077666551602E-3</v>
      </c>
      <c r="FX30" s="80">
        <v>0</v>
      </c>
      <c r="FY30" s="80">
        <v>8.5122131754256109E-3</v>
      </c>
      <c r="FZ30" s="80">
        <v>6.6630266798693308E-3</v>
      </c>
      <c r="GA30" s="80">
        <v>5.795574288724974E-3</v>
      </c>
      <c r="GB30" s="80">
        <v>4.4873670861379378E-3</v>
      </c>
      <c r="GC30" s="80">
        <v>2.8018124553618472E-2</v>
      </c>
      <c r="GD30" s="80">
        <v>2.3629489603024575E-4</v>
      </c>
      <c r="GE30" s="80">
        <v>5.7122181768842857E-3</v>
      </c>
      <c r="GF30" s="80">
        <v>7.2383601479280588E-3</v>
      </c>
      <c r="GG30" s="80">
        <v>1.822176965539418E-3</v>
      </c>
      <c r="GH30" s="80">
        <v>2.4057738572574178E-3</v>
      </c>
      <c r="GI30" s="80">
        <v>1.4514724381511467E-4</v>
      </c>
      <c r="GJ30" s="80">
        <v>2.4854117138534688E-3</v>
      </c>
      <c r="GK30" s="80">
        <v>9.1609047484022947E-4</v>
      </c>
      <c r="GL30" s="80">
        <v>2.5417734948280433E-3</v>
      </c>
      <c r="GM30" s="80">
        <v>1.1036086162403366E-5</v>
      </c>
      <c r="GN30" s="80">
        <v>1.6873578928274636E-5</v>
      </c>
      <c r="GO30" s="80">
        <v>0</v>
      </c>
      <c r="GP30" s="80">
        <v>1.9601693586325859E-5</v>
      </c>
      <c r="GQ30" s="80">
        <v>4.2687446398149693E-5</v>
      </c>
      <c r="GR30" s="80">
        <v>0</v>
      </c>
      <c r="GS30" s="80">
        <v>3.4995203243693324E-4</v>
      </c>
      <c r="GT30" s="80">
        <v>7.9603046143232413E-5</v>
      </c>
      <c r="GU30" s="80">
        <v>0</v>
      </c>
      <c r="GV30" s="80">
        <v>0</v>
      </c>
      <c r="GW30" s="80">
        <v>0</v>
      </c>
      <c r="GX30" s="80">
        <v>2.5246149962130775E-4</v>
      </c>
      <c r="GY30" s="80">
        <v>2.6707023947298138E-4</v>
      </c>
      <c r="GZ30" s="80">
        <v>0</v>
      </c>
      <c r="HA30" s="80">
        <v>0</v>
      </c>
      <c r="HB30" s="80">
        <v>4.3767158715632832E-4</v>
      </c>
      <c r="HC30" s="80">
        <v>8.6811835346885626E-4</v>
      </c>
      <c r="HD30" s="80">
        <v>0</v>
      </c>
      <c r="HE30" s="80">
        <v>8.8025642252308276E-3</v>
      </c>
      <c r="HF30" s="80">
        <v>4.3858676502837261E-4</v>
      </c>
      <c r="HG30" s="80">
        <v>3.0170463116608841E-5</v>
      </c>
      <c r="HH30" s="80">
        <v>7.5094762438315018E-4</v>
      </c>
      <c r="HI30" s="80">
        <v>1.612950170754424E-3</v>
      </c>
      <c r="HJ30" s="80">
        <v>8.641858707971288E-3</v>
      </c>
      <c r="HK30" s="80">
        <v>3.0783306489273496E-3</v>
      </c>
      <c r="HL30" s="80">
        <v>2.8871877731571002E-3</v>
      </c>
      <c r="HM30" s="80">
        <v>2.5296522147021374E-3</v>
      </c>
      <c r="HN30" s="80">
        <v>3.1024096385542169E-3</v>
      </c>
      <c r="HO30" s="80">
        <v>4.880429477794046E-3</v>
      </c>
      <c r="HP30" s="80">
        <v>8.2192444105506531E-3</v>
      </c>
      <c r="HQ30" s="80">
        <v>3.2991924364782353E-3</v>
      </c>
      <c r="HR30" s="80">
        <v>2.800593951468902E-3</v>
      </c>
      <c r="HS30" s="80">
        <v>2.1967621128644961E-3</v>
      </c>
      <c r="HT30" s="80">
        <v>2.0105554159336517E-2</v>
      </c>
      <c r="HU30" s="80">
        <v>1.8853503184713377E-3</v>
      </c>
      <c r="HV30" s="80">
        <v>8.3834676280867878E-3</v>
      </c>
      <c r="HW30" s="80">
        <v>9.3214019388516041E-3</v>
      </c>
      <c r="HX30" s="81">
        <v>1.1336220678429207E-3</v>
      </c>
      <c r="HY30" s="805">
        <v>1.5730625703950687E-3</v>
      </c>
      <c r="HZ30" s="805">
        <v>1.6323736404421025E-4</v>
      </c>
      <c r="IA30" s="805">
        <v>2.5903591601754758E-4</v>
      </c>
      <c r="IB30" s="805">
        <v>3.3571471390082575E-5</v>
      </c>
      <c r="IC30" s="805">
        <v>7.3106162042643885E-5</v>
      </c>
      <c r="ID30" s="805">
        <v>6.4686194090910401E-5</v>
      </c>
      <c r="IE30" s="805">
        <v>5.9144656242792447E-4</v>
      </c>
      <c r="IF30" s="805">
        <v>2.1797373086716325E-4</v>
      </c>
      <c r="IG30" s="805">
        <v>2.066816070447419E-4</v>
      </c>
      <c r="IH30" s="805">
        <v>5.7510586974356134E-5</v>
      </c>
      <c r="II30" s="805">
        <v>0</v>
      </c>
      <c r="IJ30" s="805">
        <v>5.1732946002898416E-4</v>
      </c>
      <c r="IK30" s="805">
        <v>1.7710187560805073E-4</v>
      </c>
      <c r="IL30" s="805">
        <v>5.1105787374940376E-4</v>
      </c>
      <c r="IM30" s="805">
        <v>6.9761376236475816E-4</v>
      </c>
      <c r="IN30" s="805">
        <v>2.1135114322385793E-4</v>
      </c>
      <c r="IO30" s="805">
        <v>5.927857434149718E-4</v>
      </c>
      <c r="IP30" s="805">
        <v>9.1224506662532158E-4</v>
      </c>
      <c r="IQ30" s="805">
        <v>0</v>
      </c>
      <c r="IR30" s="805">
        <v>4.2383682327116367E-4</v>
      </c>
      <c r="IS30" s="805">
        <v>0</v>
      </c>
      <c r="IT30" s="805">
        <v>1.9541889160113271E-4</v>
      </c>
      <c r="IU30" s="805">
        <v>0</v>
      </c>
      <c r="IV30" s="805">
        <v>0</v>
      </c>
      <c r="IW30" s="805">
        <v>5.9512684374570977E-4</v>
      </c>
      <c r="IX30" s="805">
        <v>1.005509527298712</v>
      </c>
      <c r="IY30" s="805">
        <v>9.844201955364132E-7</v>
      </c>
      <c r="IZ30" s="805">
        <v>1.0970394167276484E-3</v>
      </c>
      <c r="JA30" s="805">
        <v>1.855162676651797E-4</v>
      </c>
      <c r="JB30" s="805">
        <v>4.4130749851730138E-4</v>
      </c>
      <c r="JC30" s="805">
        <v>7.5347695851636222E-5</v>
      </c>
      <c r="JD30" s="805">
        <v>1.0977436372336944E-4</v>
      </c>
      <c r="JE30" s="805">
        <v>3.2296915317578769E-4</v>
      </c>
      <c r="JF30" s="805">
        <v>2.4950916632624001E-5</v>
      </c>
      <c r="JG30" s="805">
        <v>3.3137696955265689E-4</v>
      </c>
      <c r="JH30" s="805">
        <v>1.2038573371335478E-5</v>
      </c>
      <c r="JI30" s="805">
        <v>1.2889213316148882E-5</v>
      </c>
      <c r="JJ30" s="805">
        <v>1.7393627051589093E-4</v>
      </c>
      <c r="JK30" s="805">
        <v>7.2900963349202508E-6</v>
      </c>
      <c r="JL30" s="805">
        <v>7.5402319047923057E-5</v>
      </c>
      <c r="JM30" s="805">
        <v>1.3369453247174604E-4</v>
      </c>
      <c r="JN30" s="805">
        <v>2.2054944705954108E-4</v>
      </c>
      <c r="JO30" s="805">
        <v>2.0410985745339291E-4</v>
      </c>
      <c r="JP30" s="805">
        <v>9.1968805861331507E-5</v>
      </c>
      <c r="JQ30" s="805">
        <v>1.0943635249630099E-4</v>
      </c>
      <c r="JR30" s="805">
        <v>1.7513510534699663E-4</v>
      </c>
      <c r="JS30" s="805">
        <v>1.00142447227633E-4</v>
      </c>
      <c r="JT30" s="805">
        <v>2.3408702346803403E-4</v>
      </c>
      <c r="JU30" s="805">
        <v>1.5126535144561104E-4</v>
      </c>
      <c r="JV30" s="805">
        <v>1.2718191750682003E-4</v>
      </c>
      <c r="JW30" s="805">
        <v>1.0152399466947651E-4</v>
      </c>
      <c r="JX30" s="805">
        <v>1.655194014951971E-4</v>
      </c>
      <c r="JY30" s="805">
        <v>1.4415814305168036E-4</v>
      </c>
      <c r="JZ30" s="805">
        <v>2.3450302957678175E-4</v>
      </c>
      <c r="KA30" s="805">
        <v>0</v>
      </c>
      <c r="KB30" s="805">
        <v>2.7170691327085415E-4</v>
      </c>
      <c r="KC30" s="805">
        <v>2.1519502400781568E-4</v>
      </c>
      <c r="KD30" s="805">
        <v>1.9206368187778676E-4</v>
      </c>
      <c r="KE30" s="805">
        <v>1.5244961848604287E-4</v>
      </c>
      <c r="KF30" s="805">
        <v>9.0291332458639355E-4</v>
      </c>
      <c r="KG30" s="805">
        <v>2.529785031798942E-5</v>
      </c>
      <c r="KH30" s="805">
        <v>2.0141185433892822E-4</v>
      </c>
      <c r="KI30" s="805">
        <v>2.4788070807571082E-4</v>
      </c>
      <c r="KJ30" s="805">
        <v>1.1128565934277271E-4</v>
      </c>
      <c r="KK30" s="805">
        <v>1.1218631404874804E-4</v>
      </c>
      <c r="KL30" s="805">
        <v>2.8894330304333714E-5</v>
      </c>
      <c r="KM30" s="805">
        <v>9.0132818041618084E-5</v>
      </c>
      <c r="KN30" s="805">
        <v>5.4814915030296624E-5</v>
      </c>
      <c r="KO30" s="805">
        <v>9.5841192182084177E-5</v>
      </c>
      <c r="KP30" s="805">
        <v>1.766391569143746E-5</v>
      </c>
      <c r="KQ30" s="805">
        <v>1.8967392972029009E-5</v>
      </c>
      <c r="KR30" s="805">
        <v>1.0670998482771393E-5</v>
      </c>
      <c r="KS30" s="805">
        <v>8.0858624744788269E-6</v>
      </c>
      <c r="KT30" s="805">
        <v>4.8270409038978536E-6</v>
      </c>
      <c r="KU30" s="805">
        <v>1.5866245798952288E-5</v>
      </c>
      <c r="KV30" s="805">
        <v>3.3619333928533192E-5</v>
      </c>
      <c r="KW30" s="805">
        <v>7.0278886598783966E-5</v>
      </c>
      <c r="KX30" s="805">
        <v>7.4187606534005825E-6</v>
      </c>
      <c r="KY30" s="805">
        <v>1.7489593428881066E-5</v>
      </c>
      <c r="KZ30" s="805">
        <v>1.0731574977663791E-5</v>
      </c>
      <c r="LA30" s="805">
        <v>3.6745709516570877E-5</v>
      </c>
      <c r="LB30" s="805">
        <v>3.0921967384423148E-5</v>
      </c>
      <c r="LC30" s="805">
        <v>8.623070285429617E-6</v>
      </c>
      <c r="LD30" s="805">
        <v>2.0224635658550876E-5</v>
      </c>
      <c r="LE30" s="805">
        <v>6.7331733689451813E-5</v>
      </c>
      <c r="LF30" s="805">
        <v>5.1436960665987752E-5</v>
      </c>
      <c r="LG30" s="805">
        <v>5.2541879815145384E-5</v>
      </c>
      <c r="LH30" s="805">
        <v>3.1662061224517365E-4</v>
      </c>
      <c r="LI30" s="805">
        <v>3.6444534823841537E-5</v>
      </c>
      <c r="LJ30" s="805">
        <v>1.563780602095458E-5</v>
      </c>
      <c r="LK30" s="805">
        <v>4.5613747343609637E-5</v>
      </c>
      <c r="LL30" s="805">
        <v>1.1225919982808156E-4</v>
      </c>
      <c r="LM30" s="805">
        <v>3.1326283743958488E-4</v>
      </c>
      <c r="LN30" s="805">
        <v>1.2520400130717831E-4</v>
      </c>
      <c r="LO30" s="805">
        <v>1.1273845872124727E-4</v>
      </c>
      <c r="LP30" s="805">
        <v>1.1340285201823068E-4</v>
      </c>
      <c r="LQ30" s="805">
        <v>1.2545719649914669E-4</v>
      </c>
      <c r="LR30" s="805">
        <v>2.298802247354537E-4</v>
      </c>
      <c r="LS30" s="805">
        <v>2.6708949811293434E-4</v>
      </c>
      <c r="LT30" s="805">
        <v>1.1805442948240894E-4</v>
      </c>
      <c r="LU30" s="805">
        <v>1.2218813197415149E-4</v>
      </c>
      <c r="LV30" s="805">
        <v>1.1530264234943971E-4</v>
      </c>
      <c r="LW30" s="805">
        <v>6.4417060934782871E-4</v>
      </c>
      <c r="LX30" s="805">
        <v>8.082869397985937E-5</v>
      </c>
      <c r="LY30" s="805">
        <v>2.8891184256659021E-4</v>
      </c>
      <c r="LZ30" s="805">
        <v>3.8690731276393322E-4</v>
      </c>
      <c r="MA30" s="805">
        <v>5.7559510012702557E-5</v>
      </c>
      <c r="MB30" s="812">
        <v>1143</v>
      </c>
      <c r="MC30" s="835">
        <f>'生産者価格評価表（107部門）（山形県２）'!DU29*100</f>
        <v>5351400</v>
      </c>
      <c r="MD30" s="78">
        <f t="shared" si="4"/>
        <v>2.1358896737302388E-4</v>
      </c>
      <c r="ME30" s="809">
        <v>1143</v>
      </c>
      <c r="MF30" s="135">
        <v>53514</v>
      </c>
      <c r="MG30" s="78">
        <f t="shared" si="5"/>
        <v>2.1358896737302388E-4</v>
      </c>
      <c r="MH30" s="81"/>
      <c r="MI30" s="226">
        <v>0.53863823349143858</v>
      </c>
      <c r="MJ30" s="169">
        <v>0.55796567479946202</v>
      </c>
      <c r="MK30" s="169">
        <v>0</v>
      </c>
      <c r="ML30" s="169">
        <v>0</v>
      </c>
      <c r="MM30" s="169">
        <v>0</v>
      </c>
      <c r="MN30" s="169">
        <v>0</v>
      </c>
      <c r="MO30" s="169">
        <v>0.57579834312823053</v>
      </c>
      <c r="MP30" s="228">
        <v>0.18919907491779756</v>
      </c>
      <c r="MQ30" s="228">
        <v>0.32165024028340139</v>
      </c>
      <c r="MS30" s="174">
        <v>1.6986102087798941E-2</v>
      </c>
      <c r="MT30" s="170">
        <v>2.5767460668416227E-4</v>
      </c>
      <c r="MU30" s="170">
        <v>1.3755202614660929E-2</v>
      </c>
      <c r="MV30" s="170">
        <v>9.3973530382130552E-5</v>
      </c>
      <c r="MW30" s="170">
        <v>2.8126969223465394E-4</v>
      </c>
      <c r="MX30" s="170">
        <v>2.009650389990151E-5</v>
      </c>
      <c r="MY30" s="170">
        <v>1.1193020410969437E-3</v>
      </c>
      <c r="MZ30" s="171">
        <v>1.4585830988402201E-3</v>
      </c>
    </row>
    <row r="31" spans="1:364">
      <c r="A31" s="41" t="s">
        <v>242</v>
      </c>
      <c r="B31" s="12" t="s">
        <v>22</v>
      </c>
      <c r="C31" s="590">
        <f>IFERROR(1-('生産者価格評価表（107部門）（山形県２）'!DS30/'生産者価格評価表（107部門）（山形県２）'!DO30*-1),0)</f>
        <v>1.5812753678104974E-3</v>
      </c>
      <c r="D31" s="590">
        <v>0.67878787878787883</v>
      </c>
      <c r="E31" s="79">
        <v>0.32121212121212123</v>
      </c>
      <c r="F31" s="79">
        <v>7.575757575757576E-2</v>
      </c>
      <c r="G31" s="240">
        <f>'生産者価格評価表（107部門）（山形県２）'!DH30/'生産者価格評価表（107部門）（山形県２）'!DH$111</f>
        <v>2.5405474112363359E-2</v>
      </c>
      <c r="H31" s="311">
        <f>'生産者価格評価表（107部門）（山形県２）'!DH30</f>
        <v>59962</v>
      </c>
      <c r="I31" s="311">
        <f t="shared" si="1"/>
        <v>59962</v>
      </c>
      <c r="J31" s="313">
        <f t="shared" si="2"/>
        <v>3.2484393546461265E-2</v>
      </c>
      <c r="K31" s="590">
        <f>1-('生産者価格評価表（107部門） (山形県)'!DS30/'生産者価格評価表（107部門） (山形県)'!DO30*-1)</f>
        <v>1.5812753678104974E-3</v>
      </c>
      <c r="L31" s="590">
        <v>0.67878787878787883</v>
      </c>
      <c r="M31" s="79">
        <v>0.32121212121212123</v>
      </c>
      <c r="N31" s="79">
        <v>7.575757575757576E-2</v>
      </c>
      <c r="O31" s="240">
        <f>'生産者価格評価表（107部門） (山形県)'!DH30/'生産者価格評価表（107部門） (山形県)'!DH$111</f>
        <v>2.5405474112363359E-2</v>
      </c>
      <c r="P31" s="816">
        <f>'生産者価格評価表（107部門） (山形県)'!DH30</f>
        <v>59962</v>
      </c>
      <c r="Q31" s="311">
        <f t="shared" si="7"/>
        <v>59962</v>
      </c>
      <c r="R31" s="313">
        <f t="shared" si="0"/>
        <v>3.2484393546461265E-2</v>
      </c>
      <c r="S31" s="823">
        <f>'生産者価格評価表（107部門）（山形県２）'!C30/'生産者価格評価表（107部門）（山形県２）'!C$120</f>
        <v>9.9737613355633647E-3</v>
      </c>
      <c r="T31" s="234">
        <f>'生産者価格評価表（107部門）（山形県２）'!D30/'生産者価格評価表（107部門）（山形県２）'!D$120</f>
        <v>9.2992202961444004E-4</v>
      </c>
      <c r="U31" s="234">
        <f>'生産者価格評価表（107部門）（山形県２）'!E30/'生産者価格評価表（107部門）（山形県２）'!E$120</f>
        <v>6.2511839363515818E-3</v>
      </c>
      <c r="V31" s="234">
        <f>'生産者価格評価表（107部門）（山形県２）'!F30/'生産者価格評価表（107部門）（山形県２）'!F$120</f>
        <v>9.6606076013728229E-3</v>
      </c>
      <c r="W31" s="234">
        <f>'生産者価格評価表（107部門）（山形県２）'!G30/'生産者価格評価表（107部門）（山形県２）'!G$120</f>
        <v>6.4445828144458275E-2</v>
      </c>
      <c r="X31" s="234">
        <f>'生産者価格評価表（107部門）（山形県２）'!H30/'生産者価格評価表（107部門）（山形県２）'!H$120</f>
        <v>2.9411764705882353E-3</v>
      </c>
      <c r="Y31" s="234">
        <f>'生産者価格評価表（107部門）（山形県２）'!I30/'生産者価格評価表（107部門）（山形県２）'!I$120</f>
        <v>2.9389102916895983E-2</v>
      </c>
      <c r="Z31" s="234">
        <f>'生産者価格評価表（107部門）（山形県２）'!J30/'生産者価格評価表（107部門）（山形県２）'!J$120</f>
        <v>3.7051138326599968E-3</v>
      </c>
      <c r="AA31" s="234">
        <f>'生産者価格評価表（107部門）（山形県２）'!K30/'生産者価格評価表（107部門）（山形県２）'!K$120</f>
        <v>4.9062741647334877E-3</v>
      </c>
      <c r="AB31" s="234">
        <f>'生産者価格評価表（107部門）（山形県２）'!L30/'生産者価格評価表（107部門）（山形県２）'!L$120</f>
        <v>3.5598705501618123E-2</v>
      </c>
      <c r="AC31" s="234" t="e">
        <f>'生産者価格評価表（107部門）（山形県２）'!M30/'生産者価格評価表（107部門）（山形県２）'!M$120</f>
        <v>#DIV/0!</v>
      </c>
      <c r="AD31" s="234">
        <f>'生産者価格評価表（107部門）（山形県２）'!N30/'生産者価格評価表（107部門）（山形県２）'!N$120</f>
        <v>9.9642946109773315E-3</v>
      </c>
      <c r="AE31" s="234">
        <f>'生産者価格評価表（107部門）（山形県２）'!O30/'生産者価格評価表（107部門）（山形県２）'!O$120</f>
        <v>1.8241882918256342E-3</v>
      </c>
      <c r="AF31" s="234">
        <f>'生産者価格評価表（107部門）（山形県２）'!P30/'生産者価格評価表（107部門）（山形県２）'!P$120</f>
        <v>1.8296029761541745E-3</v>
      </c>
      <c r="AG31" s="234">
        <f>'生産者価格評価表（107部門）（山形県２）'!Q30/'生産者価格評価表（107部門）（山形県２）'!Q$120</f>
        <v>1.4211484656037659E-3</v>
      </c>
      <c r="AH31" s="234">
        <f>'生産者価格評価表（107部門）（山形県２）'!R30/'生産者価格評価表（107部門）（山形県２）'!R$120</f>
        <v>3.1245754652900423E-3</v>
      </c>
      <c r="AI31" s="234">
        <f>'生産者価格評価表（107部門）（山形県２）'!S30/'生産者価格評価表（107部門）（山形県２）'!S$120</f>
        <v>6.4650950173055577E-3</v>
      </c>
      <c r="AJ31" s="234">
        <f>'生産者価格評価表（107部門）（山形県２）'!T30/'生産者価格評価表（107部門）（山形県２）'!T$120</f>
        <v>1.6061786617456086E-3</v>
      </c>
      <c r="AK31" s="234" t="e">
        <f>'生産者価格評価表（107部門）（山形県２）'!U30/'生産者価格評価表（107部門）（山形県２）'!U$120</f>
        <v>#DIV/0!</v>
      </c>
      <c r="AL31" s="234">
        <f>'生産者価格評価表（107部門）（山形県２）'!V30/'生産者価格評価表（107部門）（山形県２）'!V$120</f>
        <v>2.3729844843322179E-2</v>
      </c>
      <c r="AM31" s="234" t="e">
        <f>'生産者価格評価表（107部門）（山形県２）'!W30/'生産者価格評価表（107部門）（山形県２）'!W$120</f>
        <v>#DIV/0!</v>
      </c>
      <c r="AN31" s="234">
        <f>'生産者価格評価表（107部門）（山形県２）'!X30/'生産者価格評価表（107部門）（山形県２）'!X$120</f>
        <v>1.8398548846851517E-2</v>
      </c>
      <c r="AO31" s="234" t="e">
        <f>'生産者価格評価表（107部門）（山形県２）'!Y30/'生産者価格評価表（107部門）（山形県２）'!Y$120</f>
        <v>#DIV/0!</v>
      </c>
      <c r="AP31" s="234" t="e">
        <f>'生産者価格評価表（107部門）（山形県２）'!Z30/'生産者価格評価表（107部門）（山形県２）'!Z$120</f>
        <v>#DIV/0!</v>
      </c>
      <c r="AQ31" s="234">
        <f>'生産者価格評価表（107部門）（山形県２）'!AA30/'生産者価格評価表（107部門）（山形県２）'!AA$120</f>
        <v>2.304136358596887E-3</v>
      </c>
      <c r="AR31" s="234">
        <f>'生産者価格評価表（107部門）（山形県２）'!AB30/'生産者価格評価表（107部門）（山形県２）'!AB$120</f>
        <v>5.0080352804873487E-3</v>
      </c>
      <c r="AS31" s="234">
        <f>'生産者価格評価表（107部門）（山形県２）'!AC30/'生産者価格評価表（107部門）（山形県２）'!AC$120</f>
        <v>5.3030303030303032E-2</v>
      </c>
      <c r="AT31" s="234">
        <f>'生産者価格評価表（107部門）（山形県２）'!AD30/'生産者価格評価表（107部門）（山形県２）'!AD$120</f>
        <v>0.3477488151658768</v>
      </c>
      <c r="AU31" s="234">
        <f>'生産者価格評価表（107部門）（山形県２）'!AE30/'生産者価格評価表（107部門）（山形県２）'!AE$120</f>
        <v>9.7086154505680172E-4</v>
      </c>
      <c r="AV31" s="234">
        <f>'生産者価格評価表（107部門）（山形県２）'!AF30/'生産者価格評価表（107部門）（山形県２）'!AF$120</f>
        <v>3.9936102236421724E-3</v>
      </c>
      <c r="AW31" s="234">
        <f>'生産者価格評価表（107部門）（山形県２）'!AG30/'生産者価格評価表（107部門）（山形県２）'!AG$120</f>
        <v>1.793224870398748E-3</v>
      </c>
      <c r="AX31" s="234">
        <f>'生産者価格評価表（107部門）（山形県２）'!AH30/'生産者価格評価表（107部門）（山形県２）'!AH$120</f>
        <v>2.5451920662816971E-2</v>
      </c>
      <c r="AY31" s="234">
        <f>'生産者価格評価表（107部門）（山形県２）'!AI30/'生産者価格評価表（107部門）（山形県２）'!AI$120</f>
        <v>6.8257800891530461E-3</v>
      </c>
      <c r="AZ31" s="234">
        <f>'生産者価格評価表（107部門）（山形県２）'!AJ30/'生産者価格評価表（107部門）（山形県２）'!AJ$120</f>
        <v>4.8231511254019289E-2</v>
      </c>
      <c r="BA31" s="234">
        <f>'生産者価格評価表（107部門）（山形県２）'!AK30/'生産者価格評価表（107部門）（山形県２）'!AK$120</f>
        <v>3.0510425994627093E-2</v>
      </c>
      <c r="BB31" s="234">
        <f>'生産者価格評価表（107部門）（山形県２）'!AL30/'生産者価格評価表（107部門）（山形県２）'!AL$120</f>
        <v>0</v>
      </c>
      <c r="BC31" s="234">
        <f>'生産者価格評価表（107部門）（山形県２）'!AM30/'生産者価格評価表（107部門）（山形県２）'!AM$120</f>
        <v>1.2903225806451613E-3</v>
      </c>
      <c r="BD31" s="234">
        <f>'生産者価格評価表（107部門）（山形県２）'!AN30/'生産者価格評価表（107部門）（山形県２）'!AN$120</f>
        <v>2.9588982139014419E-3</v>
      </c>
      <c r="BE31" s="234">
        <f>'生産者価格評価表（107部門）（山形県２）'!AO30/'生産者価格評価表（107部門）（山形県２）'!AO$120</f>
        <v>1.0215664018161181E-3</v>
      </c>
      <c r="BF31" s="234">
        <f>'生産者価格評価表（107部門）（山形県２）'!AP30/'生産者価格評価表（107部門）（山形県２）'!AP$120</f>
        <v>1.0361405835543768E-3</v>
      </c>
      <c r="BG31" s="234">
        <f>'生産者価格評価表（107部門）（山形県２）'!AQ30/'生産者価格評価表（107部門）（山形県２）'!AQ$120</f>
        <v>1.5786052558269105E-3</v>
      </c>
      <c r="BH31" s="234">
        <f>'生産者価格評価表（107部門）（山形県２）'!AR30/'生産者価格評価表（107部門）（山形県２）'!AR$120</f>
        <v>2.8664295037493922E-3</v>
      </c>
      <c r="BI31" s="234">
        <f>'生産者価格評価表（107部門）（山形県２）'!AS30/'生産者価格評価表（107部門）（山形県２）'!AS$120</f>
        <v>3.1425695416267708E-3</v>
      </c>
      <c r="BJ31" s="234">
        <f>'生産者価格評価表（107部門）（山形県２）'!AT30/'生産者価格評価表（107部門）（山形県２）'!AT$120</f>
        <v>1.2835918724055059E-3</v>
      </c>
      <c r="BK31" s="234">
        <f>'生産者価格評価表（107部門）（山形県２）'!AU30/'生産者価格評価表（107部門）（山形県２）'!AU$120</f>
        <v>1.1220061854187145E-3</v>
      </c>
      <c r="BL31" s="234">
        <f>'生産者価格評価表（107部門）（山形県２）'!AV30/'生産者価格評価表（107部門）（山形県２）'!AV$120</f>
        <v>1.1937244201909959E-3</v>
      </c>
      <c r="BM31" s="234">
        <f>'生産者価格評価表（107部門）（山形県２）'!AW30/'生産者価格評価表（107部門）（山形県２）'!AW$120</f>
        <v>1.9394941417738422E-3</v>
      </c>
      <c r="BN31" s="234">
        <f>'生産者価格評価表（107部門）（山形県２）'!AX30/'生産者価格評価表（107部門）（山形県２）'!AX$120</f>
        <v>1.2722490672212369E-3</v>
      </c>
      <c r="BO31" s="234">
        <f>'生産者価格評価表（107部門）（山形県２）'!AY30/'生産者価格評価表（107部門）（山形県２）'!AY$120</f>
        <v>1.2570912841670964E-3</v>
      </c>
      <c r="BP31" s="234">
        <f>'生産者価格評価表（107部門）（山形県２）'!AZ30/'生産者価格評価表（107部門）（山形県２）'!AZ$120</f>
        <v>2.8376844494892167E-4</v>
      </c>
      <c r="BQ31" s="234">
        <f>'生産者価格評価表（107部門）（山形県２）'!BA30/'生産者価格評価表（107部門）（山形県２）'!BA$120</f>
        <v>0</v>
      </c>
      <c r="BR31" s="234">
        <f>'生産者価格評価表（107部門）（山形県２）'!BB30/'生産者価格評価表（107部門）（山形県２）'!BB$120</f>
        <v>7.5790028668402151E-4</v>
      </c>
      <c r="BS31" s="234">
        <f>'生産者価格評価表（107部門）（山形県２）'!BC30/'生産者価格評価表（107部門）（山形県２）'!BC$120</f>
        <v>4.9995192769925964E-4</v>
      </c>
      <c r="BT31" s="234">
        <f>'生産者価格評価表（107部門）（山形県２）'!BD30/'生産者価格評価表（107部門）（山形県２）'!BD$120</f>
        <v>1.9848118743527788E-4</v>
      </c>
      <c r="BU31" s="234" t="e">
        <f>'生産者価格評価表（107部門）（山形県２）'!BE30/'生産者価格評価表（107部門）（山形県２）'!BE$120</f>
        <v>#DIV/0!</v>
      </c>
      <c r="BV31" s="234">
        <f>'生産者価格評価表（107部門）（山形県２）'!BF30/'生産者価格評価表（107部門）（山形県２）'!BF$120</f>
        <v>3.7009622501850479E-4</v>
      </c>
      <c r="BW31" s="234">
        <f>'生産者価格評価表（107部門）（山形県２）'!BG30/'生産者価格評価表（107部門）（山形県２）'!BG$120</f>
        <v>2.5911770421714062E-3</v>
      </c>
      <c r="BX31" s="234">
        <f>'生産者価格評価表（107部門）（山形県２）'!BH30/'生産者価格評価表（107部門）（山形県２）'!BH$120</f>
        <v>8.9567966280295046E-3</v>
      </c>
      <c r="BY31" s="234">
        <f>'生産者価格評価表（107部門）（山形県２）'!BI30/'生産者価格評価表（107部門）（山形県２）'!BI$120</f>
        <v>2.5363379182518778E-3</v>
      </c>
      <c r="BZ31" s="234">
        <f>'生産者価格評価表（107部門）（山形県２）'!BJ30/'生産者価格評価表（107部門）（山形県２）'!BJ$120</f>
        <v>8.6641922982355494E-4</v>
      </c>
      <c r="CA31" s="234">
        <f>'生産者価格評価表（107部門）（山形県２）'!BK30/'生産者価格評価表（107部門）（山形県２）'!BK$120</f>
        <v>6.852551984877127E-3</v>
      </c>
      <c r="CB31" s="234">
        <f>'生産者価格評価表（107部門）（山形県２）'!BL30/'生産者価格評価表（107部門）（山形県２）'!BL$120</f>
        <v>1.8543226069062211E-3</v>
      </c>
      <c r="CC31" s="234">
        <f>'生産者価格評価表（107部門）（山形県２）'!BM30/'生産者価格評価表（107部門）（山形県２）'!BM$120</f>
        <v>3.3505073173815468E-3</v>
      </c>
      <c r="CD31" s="234">
        <f>'生産者価格評価表（107部門）（山形県２）'!BN30/'生産者価格評価表（107部門）（山形県２）'!BN$120</f>
        <v>1.0809796880861783E-2</v>
      </c>
      <c r="CE31" s="234">
        <f>'生産者価格評価表（107部門）（山形県２）'!BO30/'生産者価格評価表（107部門）（山形県２）'!BO$120</f>
        <v>4.9184709970596097E-3</v>
      </c>
      <c r="CF31" s="234">
        <f>'生産者価格評価表（107部門）（山形県２）'!BP30/'生産者価格評価表（107部門）（山形県２）'!BP$120</f>
        <v>1.9377157049317809E-2</v>
      </c>
      <c r="CG31" s="234">
        <f>'生産者価格評価表（107部門）（山形県２）'!BQ30/'生産者価格評価表（107部門）（山形県２）'!BQ$120</f>
        <v>2.8528204019883294E-2</v>
      </c>
      <c r="CH31" s="234">
        <f>'生産者価格評価表（107部門）（山形県２）'!BR30/'生産者価格評価表（107部門）（山形県２）'!BR$120</f>
        <v>9.1827164263746808E-3</v>
      </c>
      <c r="CI31" s="234">
        <f>'生産者価格評価表（107部門）（山形県２）'!BS30/'生産者価格評価表（107部門）（山形県２）'!BS$120</f>
        <v>1.1205905755459288E-2</v>
      </c>
      <c r="CJ31" s="234">
        <f>'生産者価格評価表（107部門）（山形県２）'!BT30/'生産者価格評価表（107部門）（山形県２）'!BT$120</f>
        <v>1.8338296506526925E-3</v>
      </c>
      <c r="CK31" s="234">
        <f>'生産者価格評価表（107部門）（山形県２）'!BU30/'生産者価格評価表（107部門）（山形県２）'!BU$120</f>
        <v>4.6824181525962109E-4</v>
      </c>
      <c r="CL31" s="234">
        <f>'生産者価格評価表（107部門）（山形県２）'!BV30/'生産者価格評価表（107部門）（山形県２）'!BV$120</f>
        <v>1.4166089529685827E-3</v>
      </c>
      <c r="CM31" s="234">
        <f>'生産者価格評価表（107部門）（山形県２）'!BW30/'生産者価格評価表（107部門）（山形県２）'!BW$120</f>
        <v>7.056609691077309E-4</v>
      </c>
      <c r="CN31" s="234">
        <f>'生産者価格評価表（107部門）（山形県２）'!BX30/'生産者価格評価表（107部門）（山形県２）'!BX$120</f>
        <v>1.9403384726431679E-6</v>
      </c>
      <c r="CO31" s="234">
        <f>'生産者価格評価表（107部門）（山形県２）'!BY30/'生産者価格評価表（107部門）（山形県２）'!BY$120</f>
        <v>3.6707882534775887E-3</v>
      </c>
      <c r="CP31" s="234">
        <f>'生産者価格評価表（107部門）（山形県２）'!BZ30/'生産者価格評価表（107部門）（山形県２）'!BZ$120</f>
        <v>5.4417541043943113E-2</v>
      </c>
      <c r="CQ31" s="234">
        <f>'生産者価格評価表（107部門）（山形県２）'!CA30/'生産者価格評価表（107部門）（山形県２）'!CA$120</f>
        <v>0.33845446263521461</v>
      </c>
      <c r="CR31" s="234">
        <f>'生産者価格評価表（107部門）（山形県２）'!CB30/'生産者価格評価表（107部門）（山形県２）'!CB$120</f>
        <v>5.3937432578209279E-2</v>
      </c>
      <c r="CS31" s="234">
        <f>'生産者価格評価表（107部門）（山形県２）'!CC30/'生産者価格評価表（107部門）（山形県２）'!CC$120</f>
        <v>0.24071207430340558</v>
      </c>
      <c r="CT31" s="234">
        <f>'生産者価格評価表（107部門）（山形県２）'!CD30/'生産者価格評価表（107部門）（山形県２）'!CD$120</f>
        <v>1.7751479289940829E-2</v>
      </c>
      <c r="CU31" s="234">
        <f>'生産者価格評価表（107部門）（山形県２）'!CE30/'生産者価格評価表（107部門）（山形県２）'!CE$120</f>
        <v>1.2623074981065387E-3</v>
      </c>
      <c r="CV31" s="234">
        <f>'生産者価格評価表（107部門）（山形県２）'!CF30/'生産者価格評価表（107部門）（山形県２）'!CF$120</f>
        <v>1.2018160776284164E-3</v>
      </c>
      <c r="CW31" s="234">
        <f>'生産者価格評価表（107部門）（山形県２）'!CG30/'生産者価格評価表（107部門）（山形県２）'!CG$120</f>
        <v>4.1775456919060051E-3</v>
      </c>
      <c r="CX31" s="234">
        <f>'生産者価格評価表（107部門）（山形県２）'!CH30/'生産者価格評価表（107部門）（山形県２）'!CH$120</f>
        <v>7.2041045825133542E-4</v>
      </c>
      <c r="CY31" s="234">
        <f>'生産者価格評価表（107部門）（山形県２）'!CI30/'生産者価格評価表（107部門）（山形県２）'!CI$120</f>
        <v>9.5491982652289823E-4</v>
      </c>
      <c r="CZ31" s="234">
        <f>'生産者価格評価表（107部門）（山形県２）'!CJ30/'生産者価格評価表（107部門）（山形県２）'!CJ$120</f>
        <v>6.5108876510164217E-4</v>
      </c>
      <c r="DA31" s="234">
        <f>'生産者価格評価表（107部門）（山形県２）'!CK30/'生産者価格評価表（107部門）（山形県２）'!CK$120</f>
        <v>3.3046926635822867E-4</v>
      </c>
      <c r="DB31" s="234">
        <f>'生産者価格評価表（107部門）（山形県２）'!CL30/'生産者価格評価表（107部門）（山形県２）'!CL$120</f>
        <v>1.4352006888963306E-3</v>
      </c>
      <c r="DC31" s="234">
        <f>'生産者価格評価表（107部門）（山形県２）'!CM30/'生産者価格評価表（107部門）（山形県２）'!CM$120</f>
        <v>1.0018504419131253E-2</v>
      </c>
      <c r="DD31" s="234">
        <f>'生産者価格評価表（107部門）（山形県２）'!CN30/'生産者価格評価表（107部門）（山形県２）'!CN$120</f>
        <v>1.6421352067754239E-3</v>
      </c>
      <c r="DE31" s="234">
        <f>'生産者価格評価表（107部門）（山形県２）'!CO30/'生産者価格評価表（107部門）（山形県２）'!CO$120</f>
        <v>6.0314206021884762E-3</v>
      </c>
      <c r="DF31" s="234">
        <f>'生産者価格評価表（107部門）（山形県２）'!CP30/'生産者価格評価表（107部門）（山形県２）'!CP$120</f>
        <v>2.0616656317913691E-3</v>
      </c>
      <c r="DG31" s="234">
        <f>'生産者価格評価表（107部門）（山形県２）'!CQ30/'生産者価格評価表（107部門）（山形県２）'!CQ$120</f>
        <v>2.9278428409520211E-3</v>
      </c>
      <c r="DH31" s="234">
        <f>'生産者価格評価表（107部門）（山形県２）'!CR30/'生産者価格評価表（107部門）（山形県２）'!CR$120</f>
        <v>1.7059479447615962E-3</v>
      </c>
      <c r="DI31" s="234">
        <f>'生産者価格評価表（107部門）（山形県２）'!CS30/'生産者価格評価表（107部門）（山形県２）'!CS$120</f>
        <v>3.0814328221156818E-3</v>
      </c>
      <c r="DJ31" s="234">
        <f>'生産者価格評価表（107部門）（山形県２）'!CT30/'生産者価格評価表（107部門）（山形県２）'!CT$120</f>
        <v>3.4175433893989145E-3</v>
      </c>
      <c r="DK31" s="234">
        <f>'生産者価格評価表（107部門）（山形県２）'!CU30/'生産者価格評価表（107部門）（山形県２）'!CU$120</f>
        <v>1.8975903614457832E-3</v>
      </c>
      <c r="DL31" s="234">
        <f>'生産者価格評価表（107部門）（山形県２）'!CV30/'生産者価格評価表（107部門）（山形県２）'!CV$120</f>
        <v>1.0980966325036604E-3</v>
      </c>
      <c r="DM31" s="234">
        <f>'生産者価格評価表（107部門）（山形県２）'!CW30/'生産者価格評価表（107部門）（山形県２）'!CW$120</f>
        <v>3.6798973502318094E-3</v>
      </c>
      <c r="DN31" s="234">
        <f>'生産者価格評価表（107部門）（山形県２）'!CX30/'生産者価格評価表（107部門）（山形県２）'!CX$120</f>
        <v>1.6865274768564113E-3</v>
      </c>
      <c r="DO31" s="234">
        <f>'生産者価格評価表（107部門）（山形県２）'!CY30/'生産者価格評価表（107部門）（山形県２）'!CY$120</f>
        <v>2.2743078397834708E-3</v>
      </c>
      <c r="DP31" s="234">
        <f>'生産者価格評価表（107部門）（山形県２）'!CZ30/'生産者価格評価表（107部門）（山形県２）'!CZ$120</f>
        <v>3.7157997441005838E-3</v>
      </c>
      <c r="DQ31" s="234">
        <f>'生産者価格評価表（107部門）（山形県２）'!DA30/'生産者価格評価表（107部門）（山形県２）'!DA$120</f>
        <v>7.9863729021808945E-3</v>
      </c>
      <c r="DR31" s="234">
        <f>'生産者価格評価表（107部門）（山形県２）'!DB30/'生産者価格評価表（107部門）（山形県２）'!DB$120</f>
        <v>9.171974522292993E-3</v>
      </c>
      <c r="DS31" s="234">
        <f>'生産者価格評価表（107部門）（山形県２）'!DC30/'生産者価格評価表（107部門）（山形県２）'!DC$120</f>
        <v>3.5836066285863215E-3</v>
      </c>
      <c r="DT31" s="234">
        <f>'生産者価格評価表（107部門）（山形県２）'!DD30/'生産者価格評価表（107部門）（山形県２）'!DD$120</f>
        <v>0</v>
      </c>
      <c r="DU31" s="234">
        <f>'生産者価格評価表（107部門）（山形県２）'!DE30/'生産者価格評価表（107部門）（山形県２）'!DE$120</f>
        <v>1.8922768363224138E-2</v>
      </c>
      <c r="DV31" s="82">
        <v>9.9737613355633647E-3</v>
      </c>
      <c r="DW31" s="80">
        <v>9.2992202961444004E-4</v>
      </c>
      <c r="DX31" s="80">
        <v>6.2511839363515818E-3</v>
      </c>
      <c r="DY31" s="80">
        <v>9.6606076013728229E-3</v>
      </c>
      <c r="DZ31" s="80">
        <v>6.4445828144458275E-2</v>
      </c>
      <c r="EA31" s="80">
        <v>2.9411764705882353E-3</v>
      </c>
      <c r="EB31" s="80">
        <v>2.9389102916895983E-2</v>
      </c>
      <c r="EC31" s="80">
        <v>3.7051138326599968E-3</v>
      </c>
      <c r="ED31" s="80">
        <v>4.9062741647334877E-3</v>
      </c>
      <c r="EE31" s="80">
        <v>3.5598705501618123E-2</v>
      </c>
      <c r="EF31" s="80">
        <v>0</v>
      </c>
      <c r="EG31" s="80">
        <v>9.9642946109773315E-3</v>
      </c>
      <c r="EH31" s="80">
        <v>1.8241882918256342E-3</v>
      </c>
      <c r="EI31" s="80">
        <v>1.8296029761541745E-3</v>
      </c>
      <c r="EJ31" s="80">
        <v>1.4211484656037659E-3</v>
      </c>
      <c r="EK31" s="80">
        <v>3.1245754652900423E-3</v>
      </c>
      <c r="EL31" s="80">
        <v>6.4650950173055577E-3</v>
      </c>
      <c r="EM31" s="80">
        <v>1.6061786617456086E-3</v>
      </c>
      <c r="EN31" s="80">
        <v>0</v>
      </c>
      <c r="EO31" s="80">
        <v>2.3729844843322179E-2</v>
      </c>
      <c r="EP31" s="80">
        <v>0</v>
      </c>
      <c r="EQ31" s="80">
        <v>1.8398548846851517E-2</v>
      </c>
      <c r="ER31" s="80">
        <v>0</v>
      </c>
      <c r="ES31" s="80">
        <v>0</v>
      </c>
      <c r="ET31" s="80">
        <v>2.304136358596887E-3</v>
      </c>
      <c r="EU31" s="80">
        <v>5.0080352804873487E-3</v>
      </c>
      <c r="EV31" s="80">
        <v>5.3030303030303032E-2</v>
      </c>
      <c r="EW31" s="80">
        <v>0.3477488151658768</v>
      </c>
      <c r="EX31" s="80">
        <v>9.7086154505680172E-4</v>
      </c>
      <c r="EY31" s="80">
        <v>3.9936102236421724E-3</v>
      </c>
      <c r="EZ31" s="80">
        <v>1.793224870398748E-3</v>
      </c>
      <c r="FA31" s="80">
        <v>2.5451920662816971E-2</v>
      </c>
      <c r="FB31" s="80">
        <v>6.8257800891530461E-3</v>
      </c>
      <c r="FC31" s="80">
        <v>4.8231511254019289E-2</v>
      </c>
      <c r="FD31" s="80">
        <v>3.0510425994627093E-2</v>
      </c>
      <c r="FE31" s="80">
        <v>0</v>
      </c>
      <c r="FF31" s="80">
        <v>1.2903225806451613E-3</v>
      </c>
      <c r="FG31" s="80">
        <v>2.9588982139014419E-3</v>
      </c>
      <c r="FH31" s="80">
        <v>1.0215664018161181E-3</v>
      </c>
      <c r="FI31" s="80">
        <v>1.0361405835543768E-3</v>
      </c>
      <c r="FJ31" s="80">
        <v>1.5786052558269105E-3</v>
      </c>
      <c r="FK31" s="80">
        <v>2.8664295037493922E-3</v>
      </c>
      <c r="FL31" s="80">
        <v>3.1425695416267708E-3</v>
      </c>
      <c r="FM31" s="80">
        <v>1.2835918724055059E-3</v>
      </c>
      <c r="FN31" s="80">
        <v>1.1220061854187145E-3</v>
      </c>
      <c r="FO31" s="80">
        <v>1.1937244201909959E-3</v>
      </c>
      <c r="FP31" s="80">
        <v>1.9394941417738422E-3</v>
      </c>
      <c r="FQ31" s="80">
        <v>1.2722490672212369E-3</v>
      </c>
      <c r="FR31" s="80">
        <v>1.2570912841670964E-3</v>
      </c>
      <c r="FS31" s="80">
        <v>2.8376844494892167E-4</v>
      </c>
      <c r="FT31" s="80">
        <v>0</v>
      </c>
      <c r="FU31" s="80">
        <v>7.5790028668402151E-4</v>
      </c>
      <c r="FV31" s="80">
        <v>4.9995192769925964E-4</v>
      </c>
      <c r="FW31" s="80">
        <v>1.9848118743527788E-4</v>
      </c>
      <c r="FX31" s="80">
        <v>0</v>
      </c>
      <c r="FY31" s="80">
        <v>3.7009622501850479E-4</v>
      </c>
      <c r="FZ31" s="80">
        <v>2.5911770421714062E-3</v>
      </c>
      <c r="GA31" s="80">
        <v>8.9567966280295046E-3</v>
      </c>
      <c r="GB31" s="80">
        <v>2.5363379182518778E-3</v>
      </c>
      <c r="GC31" s="80">
        <v>8.6641922982355494E-4</v>
      </c>
      <c r="GD31" s="80">
        <v>6.852551984877127E-3</v>
      </c>
      <c r="GE31" s="80">
        <v>1.8543226069062211E-3</v>
      </c>
      <c r="GF31" s="80">
        <v>3.3505073173815468E-3</v>
      </c>
      <c r="GG31" s="80">
        <v>1.0809796880861783E-2</v>
      </c>
      <c r="GH31" s="80">
        <v>4.9184709970596097E-3</v>
      </c>
      <c r="GI31" s="80">
        <v>1.9377157049317809E-2</v>
      </c>
      <c r="GJ31" s="80">
        <v>2.8528204019883294E-2</v>
      </c>
      <c r="GK31" s="80">
        <v>9.1827164263746808E-3</v>
      </c>
      <c r="GL31" s="80">
        <v>1.1205905755459288E-2</v>
      </c>
      <c r="GM31" s="80">
        <v>1.8338296506526925E-3</v>
      </c>
      <c r="GN31" s="80">
        <v>4.6824181525962109E-4</v>
      </c>
      <c r="GO31" s="80">
        <v>1.4166089529685827E-3</v>
      </c>
      <c r="GP31" s="80">
        <v>7.056609691077309E-4</v>
      </c>
      <c r="GQ31" s="80">
        <v>1.9403384726431679E-6</v>
      </c>
      <c r="GR31" s="80">
        <v>3.6707882534775887E-3</v>
      </c>
      <c r="GS31" s="80">
        <v>5.4417541043943113E-2</v>
      </c>
      <c r="GT31" s="80">
        <v>0.33845446263521461</v>
      </c>
      <c r="GU31" s="80">
        <v>5.3937432578209279E-2</v>
      </c>
      <c r="GV31" s="80">
        <v>0.24071207430340558</v>
      </c>
      <c r="GW31" s="80">
        <v>1.7751479289940829E-2</v>
      </c>
      <c r="GX31" s="80">
        <v>1.2623074981065387E-3</v>
      </c>
      <c r="GY31" s="80">
        <v>1.2018160776284164E-3</v>
      </c>
      <c r="GZ31" s="80">
        <v>4.1775456919060051E-3</v>
      </c>
      <c r="HA31" s="80">
        <v>7.2041045825133542E-4</v>
      </c>
      <c r="HB31" s="80">
        <v>9.5491982652289823E-4</v>
      </c>
      <c r="HC31" s="80">
        <v>6.5108876510164217E-4</v>
      </c>
      <c r="HD31" s="80">
        <v>3.3046926635822867E-4</v>
      </c>
      <c r="HE31" s="80">
        <v>1.4352006888963306E-3</v>
      </c>
      <c r="HF31" s="80">
        <v>1.0018504419131253E-2</v>
      </c>
      <c r="HG31" s="80">
        <v>1.6421352067754239E-3</v>
      </c>
      <c r="HH31" s="80">
        <v>6.0314206021884762E-3</v>
      </c>
      <c r="HI31" s="80">
        <v>2.0616656317913691E-3</v>
      </c>
      <c r="HJ31" s="80">
        <v>2.9278428409520211E-3</v>
      </c>
      <c r="HK31" s="80">
        <v>1.7059479447615962E-3</v>
      </c>
      <c r="HL31" s="80">
        <v>3.0814328221156818E-3</v>
      </c>
      <c r="HM31" s="80">
        <v>3.4175433893989145E-3</v>
      </c>
      <c r="HN31" s="80">
        <v>1.8975903614457832E-3</v>
      </c>
      <c r="HO31" s="80">
        <v>1.0980966325036604E-3</v>
      </c>
      <c r="HP31" s="80">
        <v>3.6798973502318094E-3</v>
      </c>
      <c r="HQ31" s="80">
        <v>1.6865274768564113E-3</v>
      </c>
      <c r="HR31" s="80">
        <v>2.2743078397834708E-3</v>
      </c>
      <c r="HS31" s="80">
        <v>3.7157997441005838E-3</v>
      </c>
      <c r="HT31" s="80">
        <v>7.9863729021808945E-3</v>
      </c>
      <c r="HU31" s="80">
        <v>9.171974522292993E-3</v>
      </c>
      <c r="HV31" s="80">
        <v>3.5836066285863215E-3</v>
      </c>
      <c r="HW31" s="80">
        <v>0</v>
      </c>
      <c r="HX31" s="81">
        <v>1.8922768363224138E-2</v>
      </c>
      <c r="HY31" s="805">
        <v>5.5235231340856704E-5</v>
      </c>
      <c r="HZ31" s="805">
        <v>1.9657444479725881E-5</v>
      </c>
      <c r="IA31" s="805">
        <v>2.7403214924995425E-5</v>
      </c>
      <c r="IB31" s="805">
        <v>4.0790581045000004E-5</v>
      </c>
      <c r="IC31" s="805">
        <v>1.2825359239025986E-4</v>
      </c>
      <c r="ID31" s="805">
        <v>4.3405231466410995E-5</v>
      </c>
      <c r="IE31" s="805">
        <v>2.2739875407015806E-4</v>
      </c>
      <c r="IF31" s="805">
        <v>2.2252141300791163E-5</v>
      </c>
      <c r="IG31" s="805">
        <v>1.8589667783714625E-5</v>
      </c>
      <c r="IH31" s="805">
        <v>7.020634834195558E-5</v>
      </c>
      <c r="II31" s="805">
        <v>0</v>
      </c>
      <c r="IJ31" s="805">
        <v>2.873105496170393E-5</v>
      </c>
      <c r="IK31" s="805">
        <v>1.2411519698551402E-5</v>
      </c>
      <c r="IL31" s="805">
        <v>2.6027233089022537E-5</v>
      </c>
      <c r="IM31" s="805">
        <v>1.3362306788268031E-5</v>
      </c>
      <c r="IN31" s="805">
        <v>1.6116748638948339E-5</v>
      </c>
      <c r="IO31" s="805">
        <v>1.8152396976868449E-5</v>
      </c>
      <c r="IP31" s="805">
        <v>1.3151641979013976E-5</v>
      </c>
      <c r="IQ31" s="805">
        <v>0</v>
      </c>
      <c r="IR31" s="805">
        <v>5.3584335607021483E-5</v>
      </c>
      <c r="IS31" s="805">
        <v>0</v>
      </c>
      <c r="IT31" s="805">
        <v>3.5226298411415937E-5</v>
      </c>
      <c r="IU31" s="805">
        <v>0</v>
      </c>
      <c r="IV31" s="805">
        <v>0</v>
      </c>
      <c r="IW31" s="805">
        <v>1.01993614503822E-5</v>
      </c>
      <c r="IX31" s="805">
        <v>1.3476561427202064E-5</v>
      </c>
      <c r="IY31" s="805">
        <v>1.0000848600646586</v>
      </c>
      <c r="IZ31" s="805">
        <v>5.6122665611374391E-4</v>
      </c>
      <c r="JA31" s="805">
        <v>6.2238283084453964E-6</v>
      </c>
      <c r="JB31" s="805">
        <v>1.1379921741834872E-5</v>
      </c>
      <c r="JC31" s="805">
        <v>1.8422988306371661E-5</v>
      </c>
      <c r="JD31" s="805">
        <v>5.5243468674799463E-5</v>
      </c>
      <c r="JE31" s="805">
        <v>4.4428409470200648E-5</v>
      </c>
      <c r="JF31" s="805">
        <v>8.64700203473857E-5</v>
      </c>
      <c r="JG31" s="805">
        <v>6.6802600994997721E-5</v>
      </c>
      <c r="JH31" s="805">
        <v>1.1943390023033937E-5</v>
      </c>
      <c r="JI31" s="805">
        <v>1.1324073187370168E-5</v>
      </c>
      <c r="JJ31" s="805">
        <v>2.0539305421966114E-5</v>
      </c>
      <c r="JK31" s="805">
        <v>8.1452881844892717E-6</v>
      </c>
      <c r="JL31" s="805">
        <v>3.4473219292543522E-5</v>
      </c>
      <c r="JM31" s="805">
        <v>9.1327237423397099E-6</v>
      </c>
      <c r="JN31" s="805">
        <v>1.5648888929086214E-5</v>
      </c>
      <c r="JO31" s="805">
        <v>1.4973223985696593E-5</v>
      </c>
      <c r="JP31" s="805">
        <v>9.000693854774067E-6</v>
      </c>
      <c r="JQ31" s="805">
        <v>8.7883010549861937E-6</v>
      </c>
      <c r="JR31" s="805">
        <v>1.0569980981369178E-5</v>
      </c>
      <c r="JS31" s="805">
        <v>9.6309510853211399E-6</v>
      </c>
      <c r="JT31" s="805">
        <v>6.3092577690985348E-6</v>
      </c>
      <c r="JU31" s="805">
        <v>7.2331920174980882E-6</v>
      </c>
      <c r="JV31" s="805">
        <v>5.8506038346947064E-6</v>
      </c>
      <c r="JW31" s="805">
        <v>3.9007218049602487E-6</v>
      </c>
      <c r="JX31" s="805">
        <v>6.6744696663751891E-6</v>
      </c>
      <c r="JY31" s="805">
        <v>3.5153808330540302E-6</v>
      </c>
      <c r="JZ31" s="805">
        <v>7.3586760897643561E-6</v>
      </c>
      <c r="KA31" s="805">
        <v>0</v>
      </c>
      <c r="KB31" s="805">
        <v>2.9640712802865942E-6</v>
      </c>
      <c r="KC31" s="805">
        <v>7.6102883848528157E-6</v>
      </c>
      <c r="KD31" s="805">
        <v>1.910589002850077E-5</v>
      </c>
      <c r="KE31" s="805">
        <v>7.3123223363670109E-6</v>
      </c>
      <c r="KF31" s="805">
        <v>3.3014074022984722E-5</v>
      </c>
      <c r="KG31" s="805">
        <v>4.5538699960911799E-5</v>
      </c>
      <c r="KH31" s="805">
        <v>2.086118988321915E-5</v>
      </c>
      <c r="KI31" s="805">
        <v>2.6351204368246365E-5</v>
      </c>
      <c r="KJ31" s="805">
        <v>5.11477356497276E-5</v>
      </c>
      <c r="KK31" s="805">
        <v>3.0561516018560063E-5</v>
      </c>
      <c r="KL31" s="805">
        <v>4.4787039469927255E-5</v>
      </c>
      <c r="KM31" s="805">
        <v>5.3297373996999035E-5</v>
      </c>
      <c r="KN31" s="805">
        <v>2.590880357052061E-5</v>
      </c>
      <c r="KO31" s="805">
        <v>3.9177175871768661E-5</v>
      </c>
      <c r="KP31" s="805">
        <v>3.2151290481460999E-5</v>
      </c>
      <c r="KQ31" s="805">
        <v>9.7425109064569242E-6</v>
      </c>
      <c r="KR31" s="805">
        <v>8.7970462214864981E-6</v>
      </c>
      <c r="KS31" s="805">
        <v>4.7894426789969352E-6</v>
      </c>
      <c r="KT31" s="805">
        <v>1.4046914813914944E-6</v>
      </c>
      <c r="KU31" s="805">
        <v>1.2448405711160421E-5</v>
      </c>
      <c r="KV31" s="805">
        <v>9.0004615802506766E-5</v>
      </c>
      <c r="KW31" s="805">
        <v>5.421436293146975E-4</v>
      </c>
      <c r="KX31" s="805">
        <v>9.150876919838121E-5</v>
      </c>
      <c r="KY31" s="805">
        <v>3.850122676534316E-4</v>
      </c>
      <c r="KZ31" s="805">
        <v>2.9516040530364116E-5</v>
      </c>
      <c r="LA31" s="805">
        <v>7.946590844521434E-6</v>
      </c>
      <c r="LB31" s="805">
        <v>8.5896687202632715E-6</v>
      </c>
      <c r="LC31" s="805">
        <v>1.6534395350495171E-5</v>
      </c>
      <c r="LD31" s="805">
        <v>1.0397116580606168E-5</v>
      </c>
      <c r="LE31" s="805">
        <v>1.2127597542528376E-5</v>
      </c>
      <c r="LF31" s="805">
        <v>1.4876785282833344E-5</v>
      </c>
      <c r="LG31" s="805">
        <v>1.0805666160458412E-5</v>
      </c>
      <c r="LH31" s="805">
        <v>1.6663185428831357E-5</v>
      </c>
      <c r="LI31" s="805">
        <v>2.9090183995108586E-5</v>
      </c>
      <c r="LJ31" s="805">
        <v>1.3285856121785415E-5</v>
      </c>
      <c r="LK31" s="805">
        <v>1.7406982426682824E-5</v>
      </c>
      <c r="LL31" s="805">
        <v>1.0410374023544028E-5</v>
      </c>
      <c r="LM31" s="805">
        <v>1.1598226757920238E-5</v>
      </c>
      <c r="LN31" s="805">
        <v>1.1809608257880475E-5</v>
      </c>
      <c r="LO31" s="805">
        <v>1.31802266502493E-5</v>
      </c>
      <c r="LP31" s="805">
        <v>1.9008859895208327E-5</v>
      </c>
      <c r="LQ31" s="805">
        <v>1.4499447282242028E-5</v>
      </c>
      <c r="LR31" s="805">
        <v>1.7901348430697963E-5</v>
      </c>
      <c r="LS31" s="805">
        <v>1.2355218170799848E-5</v>
      </c>
      <c r="LT31" s="805">
        <v>1.0054786501941835E-5</v>
      </c>
      <c r="LU31" s="805">
        <v>3.3689033211433965E-5</v>
      </c>
      <c r="LV31" s="805">
        <v>1.5377607952118967E-5</v>
      </c>
      <c r="LW31" s="805">
        <v>2.7235402253698012E-5</v>
      </c>
      <c r="LX31" s="805">
        <v>3.8906380058732305E-5</v>
      </c>
      <c r="LY31" s="805">
        <v>3.2170642133475209E-5</v>
      </c>
      <c r="LZ31" s="805">
        <v>9.6180878458914278E-6</v>
      </c>
      <c r="MA31" s="805">
        <v>5.0996734667850336E-5</v>
      </c>
      <c r="MB31" s="812">
        <v>7</v>
      </c>
      <c r="MC31" s="835">
        <f>'生産者価格評価表（107部門）（山形県２）'!DU30*100</f>
        <v>66000</v>
      </c>
      <c r="MD31" s="78">
        <f t="shared" si="4"/>
        <v>1.0606060606060606E-4</v>
      </c>
      <c r="ME31" s="809">
        <v>7</v>
      </c>
      <c r="MF31" s="135">
        <v>660</v>
      </c>
      <c r="MG31" s="78">
        <f t="shared" si="5"/>
        <v>1.0606060606060606E-4</v>
      </c>
      <c r="MH31" s="81"/>
      <c r="MI31" s="226">
        <v>0.41071948732886687</v>
      </c>
      <c r="MJ31" s="169">
        <v>0.33247744366539334</v>
      </c>
      <c r="MK31" s="169">
        <v>0</v>
      </c>
      <c r="ML31" s="169">
        <v>0</v>
      </c>
      <c r="MM31" s="169">
        <v>0</v>
      </c>
      <c r="MN31" s="169">
        <v>0</v>
      </c>
      <c r="MO31" s="169">
        <v>10.084955752212389</v>
      </c>
      <c r="MP31" s="228">
        <v>0.10702473888362368</v>
      </c>
      <c r="MQ31" s="228">
        <v>0.2065839169718969</v>
      </c>
      <c r="MS31" s="174">
        <v>1.9443302048920096E-2</v>
      </c>
      <c r="MT31" s="170">
        <v>6.4766874323252566E-4</v>
      </c>
      <c r="MU31" s="170">
        <v>9.3324894755385628E-3</v>
      </c>
      <c r="MV31" s="170">
        <v>5.6987378698035995E-3</v>
      </c>
      <c r="MW31" s="170">
        <v>2.5392101064380598E-4</v>
      </c>
      <c r="MX31" s="170">
        <v>1.1206059639396472E-6</v>
      </c>
      <c r="MY31" s="170">
        <v>1.8940315986809555E-3</v>
      </c>
      <c r="MZ31" s="171">
        <v>1.6153327450567061E-3</v>
      </c>
    </row>
    <row r="32" spans="1:364">
      <c r="A32" s="41" t="s">
        <v>243</v>
      </c>
      <c r="B32" s="12" t="s">
        <v>23</v>
      </c>
      <c r="C32" s="590">
        <f>IFERROR(1-('生産者価格評価表（107部門）（山形県２）'!DS31/'生産者価格評価表（107部門）（山形県２）'!DO31*-1),0)</f>
        <v>0.65307486631016043</v>
      </c>
      <c r="D32" s="590">
        <v>0.66370458135860977</v>
      </c>
      <c r="E32" s="79">
        <v>0.33629541864139023</v>
      </c>
      <c r="F32" s="79">
        <v>9.6761453396524491E-2</v>
      </c>
      <c r="G32" s="240">
        <f>'生産者価格評価表（107部門）（山形県２）'!DH31/'生産者価格評価表（107部門）（山形県２）'!DH$111</f>
        <v>-3.8132361664265741E-6</v>
      </c>
      <c r="H32" s="311">
        <f>'生産者価格評価表（107部門）（山形県２）'!DH31</f>
        <v>-9</v>
      </c>
      <c r="I32" s="319">
        <v>0</v>
      </c>
      <c r="J32" s="313">
        <f t="shared" si="2"/>
        <v>0</v>
      </c>
      <c r="K32" s="590">
        <f>1-('生産者価格評価表（107部門） (山形県)'!DS31/'生産者価格評価表（107部門） (山形県)'!DO31*-1)</f>
        <v>0.65307486631016043</v>
      </c>
      <c r="L32" s="590">
        <v>0.66370458135860977</v>
      </c>
      <c r="M32" s="79">
        <v>0.33629541864139023</v>
      </c>
      <c r="N32" s="79">
        <v>9.6761453396524491E-2</v>
      </c>
      <c r="O32" s="240">
        <f>'生産者価格評価表（107部門） (山形県)'!DH31/'生産者価格評価表（107部門） (山形県)'!DH$111</f>
        <v>-3.8132361664265741E-6</v>
      </c>
      <c r="P32" s="816">
        <f>'生産者価格評価表（107部門） (山形県)'!DH31</f>
        <v>-9</v>
      </c>
      <c r="Q32" s="319">
        <v>0</v>
      </c>
      <c r="R32" s="313">
        <f t="shared" si="0"/>
        <v>0</v>
      </c>
      <c r="S32" s="823">
        <f>'生産者価格評価表（107部門）（山形県２）'!C31/'生産者価格評価表（107部門）（山形県２）'!C$120</f>
        <v>0</v>
      </c>
      <c r="T32" s="234">
        <f>'生産者価格評価表（107部門）（山形県２）'!D31/'生産者価格評価表（107部門）（山形県２）'!D$120</f>
        <v>0</v>
      </c>
      <c r="U32" s="234">
        <f>'生産者価格評価表（107部門）（山形県２）'!E31/'生産者価格評価表（107部門）（山形県２）'!E$120</f>
        <v>0</v>
      </c>
      <c r="V32" s="234">
        <f>'生産者価格評価表（107部門）（山形県２）'!F31/'生産者価格評価表（107部門）（山形県２）'!F$120</f>
        <v>0</v>
      </c>
      <c r="W32" s="234">
        <f>'生産者価格評価表（107部門）（山形県２）'!G31/'生産者価格評価表（107部門）（山形県２）'!G$120</f>
        <v>0</v>
      </c>
      <c r="X32" s="234">
        <f>'生産者価格評価表（107部門）（山形県２）'!H31/'生産者価格評価表（107部門）（山形県２）'!H$120</f>
        <v>0</v>
      </c>
      <c r="Y32" s="234">
        <f>'生産者価格評価表（107部門）（山形県２）'!I31/'生産者価格評価表（107部門）（山形県２）'!I$120</f>
        <v>3.3021463951568521E-4</v>
      </c>
      <c r="Z32" s="234">
        <f>'生産者価格評価表（107部門）（山形県２）'!J31/'生産者価格評価表（107部門）（山形県２）'!J$120</f>
        <v>0</v>
      </c>
      <c r="AA32" s="234">
        <f>'生産者価格評価表（107部門）（山形県２）'!K31/'生産者価格評価表（107部門）（山形県２）'!K$120</f>
        <v>0</v>
      </c>
      <c r="AB32" s="234">
        <f>'生産者価格評価表（107部門）（山形県２）'!L31/'生産者価格評価表（107部門）（山形県２）'!L$120</f>
        <v>0</v>
      </c>
      <c r="AC32" s="234" t="e">
        <f>'生産者価格評価表（107部門）（山形県２）'!M31/'生産者価格評価表（107部門）（山形県２）'!M$120</f>
        <v>#DIV/0!</v>
      </c>
      <c r="AD32" s="234">
        <f>'生産者価格評価表（107部門）（山形県２）'!N31/'生産者価格評価表（107部門）（山形県２）'!N$120</f>
        <v>0</v>
      </c>
      <c r="AE32" s="234">
        <f>'生産者価格評価表（107部門）（山形県２）'!O31/'生産者価格評価表（107部門）（山形県２）'!O$120</f>
        <v>0</v>
      </c>
      <c r="AF32" s="234">
        <f>'生産者価格評価表（107部門）（山形県２）'!P31/'生産者価格評価表（107部門）（山形県２）'!P$120</f>
        <v>0</v>
      </c>
      <c r="AG32" s="234">
        <f>'生産者価格評価表（107部門）（山形県２）'!Q31/'生産者価格評価表（107部門）（山形県２）'!Q$120</f>
        <v>0</v>
      </c>
      <c r="AH32" s="234">
        <f>'生産者価格評価表（107部門）（山形県２）'!R31/'生産者価格評価表（107部門）（山形県２）'!R$120</f>
        <v>0</v>
      </c>
      <c r="AI32" s="234">
        <f>'生産者価格評価表（107部門）（山形県２）'!S31/'生産者価格評価表（107部門）（山形県２）'!S$120</f>
        <v>0</v>
      </c>
      <c r="AJ32" s="234">
        <f>'生産者価格評価表（107部門）（山形県２）'!T31/'生産者価格評価表（107部門）（山形県２）'!T$120</f>
        <v>0</v>
      </c>
      <c r="AK32" s="234" t="e">
        <f>'生産者価格評価表（107部門）（山形県２）'!U31/'生産者価格評価表（107部門）（山形県２）'!U$120</f>
        <v>#DIV/0!</v>
      </c>
      <c r="AL32" s="234">
        <f>'生産者価格評価表（107部門）（山形県２）'!V31/'生産者価格評価表（107部門）（山形県２）'!V$120</f>
        <v>5.3240036507453607E-4</v>
      </c>
      <c r="AM32" s="234" t="e">
        <f>'生産者価格評価表（107部門）（山形県２）'!W31/'生産者価格評価表（107部門）（山形県２）'!W$120</f>
        <v>#DIV/0!</v>
      </c>
      <c r="AN32" s="234">
        <f>'生産者価格評価表（107部門）（山形県２）'!X31/'生産者価格評価表（107部門）（山形県２）'!X$120</f>
        <v>0</v>
      </c>
      <c r="AO32" s="234" t="e">
        <f>'生産者価格評価表（107部門）（山形県２）'!Y31/'生産者価格評価表（107部門）（山形県２）'!Y$120</f>
        <v>#DIV/0!</v>
      </c>
      <c r="AP32" s="234" t="e">
        <f>'生産者価格評価表（107部門）（山形県２）'!Z31/'生産者価格評価表（107部門）（山形県２）'!Z$120</f>
        <v>#DIV/0!</v>
      </c>
      <c r="AQ32" s="234">
        <f>'生産者価格評価表（107部門）（山形県２）'!AA31/'生産者価格評価表（107部門）（山形県２）'!AA$120</f>
        <v>0</v>
      </c>
      <c r="AR32" s="234">
        <f>'生産者価格評価表（107部門）（山形県２）'!AB31/'生産者価格評価表（107部門）（山形県２）'!AB$120</f>
        <v>5.6060096423365849E-5</v>
      </c>
      <c r="AS32" s="234">
        <f>'生産者価格評価表（107部門）（山形県２）'!AC31/'生産者価格評価表（107部門）（山形県２）'!AC$120</f>
        <v>0</v>
      </c>
      <c r="AT32" s="234">
        <f>'生産者価格評価表（107部門）（山形県２）'!AD31/'生産者価格評価表（107部門）（山形県２）'!AD$120</f>
        <v>0</v>
      </c>
      <c r="AU32" s="234">
        <f>'生産者価格評価表（107部門）（山形県２）'!AE31/'生産者価格評価表（107部門）（山形県２）'!AE$120</f>
        <v>6.304295747122089E-5</v>
      </c>
      <c r="AV32" s="234">
        <f>'生産者価格評価表（107部門）（山形県２）'!AF31/'生産者価格評価表（107部門）（山形県２）'!AF$120</f>
        <v>0</v>
      </c>
      <c r="AW32" s="234">
        <f>'生産者価格評価表（107部門）（山形県２）'!AG31/'生産者価格評価表（107部門）（山形県２）'!AG$120</f>
        <v>0</v>
      </c>
      <c r="AX32" s="234">
        <f>'生産者価格評価表（107部門）（山形県２）'!AH31/'生産者価格評価表（107部門）（山形県２）'!AH$120</f>
        <v>0</v>
      </c>
      <c r="AY32" s="234">
        <f>'生産者価格評価表（107部門）（山形県２）'!AI31/'生産者価格評価表（107部門）（山形県２）'!AI$120</f>
        <v>0</v>
      </c>
      <c r="AZ32" s="234">
        <f>'生産者価格評価表（107部門）（山形県２）'!AJ31/'生産者価格評価表（107部門）（山形県２）'!AJ$120</f>
        <v>0</v>
      </c>
      <c r="BA32" s="234">
        <f>'生産者価格評価表（107部門）（山形県２）'!AK31/'生産者価格評価表（107部門）（山形県２）'!AK$120</f>
        <v>1.5159268261481387E-2</v>
      </c>
      <c r="BB32" s="234">
        <f>'生産者価格評価表（107部門）（山形県２）'!AL31/'生産者価格評価表（107部門）（山形県２）'!AL$120</f>
        <v>2.6595744680851063E-3</v>
      </c>
      <c r="BC32" s="234">
        <f>'生産者価格評価表（107部門）（山形県２）'!AM31/'生産者価格評価表（107部門）（山形県２）'!AM$120</f>
        <v>1.2903225806451613E-2</v>
      </c>
      <c r="BD32" s="234">
        <f>'生産者価格評価表（107部門）（山形県２）'!AN31/'生産者価格評価表（107部門）（山形県２）'!AN$120</f>
        <v>1.0759629868732516E-2</v>
      </c>
      <c r="BE32" s="234">
        <f>'生産者価格評価表（107部門）（山形県２）'!AO31/'生産者価格評価表（107部門）（山形県２）'!AO$120</f>
        <v>0</v>
      </c>
      <c r="BF32" s="234">
        <f>'生産者価格評価表（107部門）（山形県２）'!AP31/'生産者価格評価表（107部門）（山形県２）'!AP$120</f>
        <v>4.1445623342175068E-4</v>
      </c>
      <c r="BG32" s="234">
        <f>'生産者価格評価表（107部門）（山形県２）'!AQ31/'生産者価格評価表（107部門）（山形県２）'!AQ$120</f>
        <v>7.42873061565605E-5</v>
      </c>
      <c r="BH32" s="234">
        <f>'生産者価格評価表（107部門）（山形県２）'!AR31/'生産者価格評価表（107部門）（山形県２）'!AR$120</f>
        <v>0</v>
      </c>
      <c r="BI32" s="234">
        <f>'生産者価格評価表（107部門）（山形県２）'!AS31/'生産者価格評価表（107部門）（山形県２）'!AS$120</f>
        <v>4.9102649087918293E-5</v>
      </c>
      <c r="BJ32" s="234">
        <f>'生産者価格評価表（107部門）（山形県２）'!AT31/'生産者価格評価表（107部門）（山形県２）'!AT$120</f>
        <v>0</v>
      </c>
      <c r="BK32" s="234">
        <f>'生産者価格評価表（107部門）（山形県２）'!AU31/'生産者価格評価表（107部門）（山形県２）'!AU$120</f>
        <v>9.5897964565702098E-6</v>
      </c>
      <c r="BL32" s="234">
        <f>'生産者価格評価表（107部門）（山形県２）'!AV31/'生産者価格評価表（107部門）（山形県２）'!AV$120</f>
        <v>2.1316507503410641E-5</v>
      </c>
      <c r="BM32" s="234">
        <f>'生産者価格評価表（107部門）（山形県２）'!AW31/'生産者価格評価表（107部門）（山形県２）'!AW$120</f>
        <v>0</v>
      </c>
      <c r="BN32" s="234">
        <f>'生産者価格評価表（107部門）（山形県２）'!AX31/'生産者価格評価表（107部門）（山形県２）'!AX$120</f>
        <v>0</v>
      </c>
      <c r="BO32" s="234">
        <f>'生産者価格評価表（107部門）（山形県２）'!AY31/'生産者価格評価表（107部門）（山形県２）'!AY$120</f>
        <v>0</v>
      </c>
      <c r="BP32" s="234">
        <f>'生産者価格評価表（107部門）（山形県２）'!AZ31/'生産者価格評価表（107部門）（山形県２）'!AZ$120</f>
        <v>0</v>
      </c>
      <c r="BQ32" s="234">
        <f>'生産者価格評価表（107部門）（山形県２）'!BA31/'生産者価格評価表（107部門）（山形県２）'!BA$120</f>
        <v>0</v>
      </c>
      <c r="BR32" s="234">
        <f>'生産者価格評価表（107部門）（山形県２）'!BB31/'生産者価格評価表（107部門）（山形県２）'!BB$120</f>
        <v>0</v>
      </c>
      <c r="BS32" s="234">
        <f>'生産者価格評価表（107部門）（山形県２）'!BC31/'生産者価格評価表（107部門）（山形県２）'!BC$120</f>
        <v>0</v>
      </c>
      <c r="BT32" s="234">
        <f>'生産者価格評価表（107部門）（山形県２）'!BD31/'生産者価格評価表（107部門）（山形県２）'!BD$120</f>
        <v>0</v>
      </c>
      <c r="BU32" s="234" t="e">
        <f>'生産者価格評価表（107部門）（山形県２）'!BE31/'生産者価格評価表（107部門）（山形県２）'!BE$120</f>
        <v>#DIV/0!</v>
      </c>
      <c r="BV32" s="234">
        <f>'生産者価格評価表（107部門）（山形県２）'!BF31/'生産者価格評価表（107部門）（山形県２）'!BF$120</f>
        <v>0</v>
      </c>
      <c r="BW32" s="234">
        <f>'生産者価格評価表（107部門）（山形県２）'!BG31/'生産者価格評価表（107部門）（山形県２）'!BG$120</f>
        <v>5.552522233224442E-5</v>
      </c>
      <c r="BX32" s="234">
        <f>'生産者価格評価表（107部門）（山形県２）'!BH31/'生産者価格評価表（107部門）（山形県２）'!BH$120</f>
        <v>0</v>
      </c>
      <c r="BY32" s="234">
        <f>'生産者価格評価表（107部門）（山形県２）'!BI31/'生産者価格評価表（107部門）（山形県２）'!BI$120</f>
        <v>1.95102916788606E-4</v>
      </c>
      <c r="BZ32" s="234">
        <f>'生産者価格評価表（107部門）（山形県２）'!BJ31/'生産者価格評価表（107部門）（山形県２）'!BJ$120</f>
        <v>2.3416735941177161E-5</v>
      </c>
      <c r="CA32" s="234">
        <f>'生産者価格評価表（107部門）（山形県２）'!BK31/'生産者価格評価表（107部門）（山形県２）'!BK$120</f>
        <v>2.3629489603024575E-4</v>
      </c>
      <c r="CB32" s="234">
        <f>'生産者価格評価表（107部門）（山形県２）'!BL31/'生産者価格評価表（107部門）（山形県２）'!BL$120</f>
        <v>6.7388797177811443E-4</v>
      </c>
      <c r="CC32" s="234">
        <f>'生産者価格評価表（107部門）（山形県２）'!BM31/'生産者価格評価表（107部門）（山形県２）'!BM$120</f>
        <v>3.160855959793912E-5</v>
      </c>
      <c r="CD32" s="234">
        <f>'生産者価格評価表（107部門）（山形県２）'!BN31/'生産者価格評価表（107部門）（山形県２）'!BN$120</f>
        <v>2.8383085910284583E-2</v>
      </c>
      <c r="CE32" s="234">
        <f>'生産者価格評価表（107部門）（山形県２）'!BO31/'生産者価格評価表（107部門）（山形県２）'!BO$120</f>
        <v>1.4488104784816894E-2</v>
      </c>
      <c r="CF32" s="234">
        <f>'生産者価格評価表（107部門）（山形県２）'!BP31/'生産者価格評価表（107部門）（山形県２）'!BP$120</f>
        <v>8.3701577266716131E-3</v>
      </c>
      <c r="CG32" s="234">
        <f>'生産者価格評価表（107部門）（山形県２）'!BQ31/'生産者価格評価表（107部門）（山形県２）'!BQ$120</f>
        <v>0</v>
      </c>
      <c r="CH32" s="234">
        <f>'生産者価格評価表（107部門）（山形県２）'!BR31/'生産者価格評価表（107部門）（山形県２）'!BR$120</f>
        <v>0</v>
      </c>
      <c r="CI32" s="234">
        <f>'生産者価格評価表（107部門）（山形県２）'!BS31/'生産者価格評価表（107部門）（山形県２）'!BS$120</f>
        <v>1.7681902572716824E-4</v>
      </c>
      <c r="CJ32" s="234">
        <f>'生産者価格評価表（107部門）（山形県２）'!BT31/'生産者価格評価表（107部門）（山形県２）'!BT$120</f>
        <v>-5.518043081201683E-6</v>
      </c>
      <c r="CK32" s="234">
        <f>'生産者価格評価表（107部門）（山形県２）'!BU31/'生産者価格評価表（107部門）（山形県２）'!BU$120</f>
        <v>0</v>
      </c>
      <c r="CL32" s="234">
        <f>'生産者価格評価表（107部門）（山形県２）'!BV31/'生産者価格評価表（107部門）（山形県２）'!BV$120</f>
        <v>0</v>
      </c>
      <c r="CM32" s="234">
        <f>'生産者価格評価表（107部門）（山形県２）'!BW31/'生産者価格評価表（107部門）（山形県２）'!BW$120</f>
        <v>0</v>
      </c>
      <c r="CN32" s="234">
        <f>'生産者価格評価表（107部門）（山形県２）'!BX31/'生産者価格評価表（107部門）（山形県２）'!BX$120</f>
        <v>0</v>
      </c>
      <c r="CO32" s="234">
        <f>'生産者価格評価表（107部門）（山形県２）'!BY31/'生産者価格評価表（107部門）（山形県２）'!BY$120</f>
        <v>0</v>
      </c>
      <c r="CP32" s="234">
        <f>'生産者価格評価表（107部門）（山形県２）'!BZ31/'生産者価格評価表（107部門）（山形県２）'!BZ$120</f>
        <v>0</v>
      </c>
      <c r="CQ32" s="234">
        <f>'生産者価格評価表（107部門）（山形県２）'!CA31/'生産者価格評価表（107部門）（山形県２）'!CA$120</f>
        <v>0</v>
      </c>
      <c r="CR32" s="234">
        <f>'生産者価格評価表（107部門）（山形県２）'!CB31/'生産者価格評価表（107部門）（山形県２）'!CB$120</f>
        <v>0</v>
      </c>
      <c r="CS32" s="234">
        <f>'生産者価格評価表（107部門）（山形県２）'!CC31/'生産者価格評価表（107部門）（山形県２）'!CC$120</f>
        <v>0</v>
      </c>
      <c r="CT32" s="234">
        <f>'生産者価格評価表（107部門）（山形県２）'!CD31/'生産者価格評価表（107部門）（山形県２）'!CD$120</f>
        <v>0</v>
      </c>
      <c r="CU32" s="234">
        <f>'生産者価格評価表（107部門）（山形県２）'!CE31/'生産者価格評価表（107部門）（山形県２）'!CE$120</f>
        <v>0</v>
      </c>
      <c r="CV32" s="234">
        <f>'生産者価格評価表（107部門）（山形県２）'!CF31/'生産者価格評価表（107部門）（山形県２）'!CF$120</f>
        <v>0</v>
      </c>
      <c r="CW32" s="234">
        <f>'生産者価格評価表（107部門）（山形県２）'!CG31/'生産者価格評価表（107部門）（山形県２）'!CG$120</f>
        <v>0</v>
      </c>
      <c r="CX32" s="234">
        <f>'生産者価格評価表（107部門）（山形県２）'!CH31/'生産者価格評価表（107部門）（山形県２）'!CH$120</f>
        <v>0</v>
      </c>
      <c r="CY32" s="234">
        <f>'生産者価格評価表（107部門）（山形県２）'!CI31/'生産者価格評価表（107部門）（山形県２）'!CI$120</f>
        <v>0</v>
      </c>
      <c r="CZ32" s="234">
        <f>'生産者価格評価表（107部門）（山形県２）'!CJ31/'生産者価格評価表（107部門）（山形県２）'!CJ$120</f>
        <v>0</v>
      </c>
      <c r="DA32" s="234">
        <f>'生産者価格評価表（107部門）（山形県２）'!CK31/'生産者価格評価表（107部門）（山形県２）'!CK$120</f>
        <v>0</v>
      </c>
      <c r="DB32" s="234">
        <f>'生産者価格評価表（107部門）（山形県２）'!CL31/'生産者価格評価表（107部門）（山形県２）'!CL$120</f>
        <v>0</v>
      </c>
      <c r="DC32" s="234">
        <f>'生産者価格評価表（107部門）（山形県２）'!CM31/'生産者価格評価表（107部門）（山形県２）'!CM$120</f>
        <v>0</v>
      </c>
      <c r="DD32" s="234">
        <f>'生産者価格評価表（107部門）（山形県２）'!CN31/'生産者価格評価表（107部門）（山形県２）'!CN$120</f>
        <v>0</v>
      </c>
      <c r="DE32" s="234">
        <f>'生産者価格評価表（107部門）（山形県２）'!CO31/'生産者価格評価表（107部門）（山形県２）'!CO$120</f>
        <v>0</v>
      </c>
      <c r="DF32" s="234">
        <f>'生産者価格評価表（107部門）（山形県２）'!CP31/'生産者価格評価表（107部門）（山形県２）'!CP$120</f>
        <v>0</v>
      </c>
      <c r="DG32" s="234">
        <f>'生産者価格評価表（107部門）（山形県２）'!CQ31/'生産者価格評価表（107部門）（山形県２）'!CQ$120</f>
        <v>0</v>
      </c>
      <c r="DH32" s="234">
        <f>'生産者価格評価表（107部門）（山形県２）'!CR31/'生産者価格評価表（107部門）（山形県２）'!CR$120</f>
        <v>9.530435445595509E-6</v>
      </c>
      <c r="DI32" s="234">
        <f>'生産者価格評価表（107部門）（山形県２）'!CS31/'生産者価格評価表（107部門）（山形県２）'!CS$120</f>
        <v>1.7658640814416514E-5</v>
      </c>
      <c r="DJ32" s="234">
        <f>'生産者価格評価表（107部門）（山形県２）'!CT31/'生産者価格評価表（107部門）（山形県２）'!CT$120</f>
        <v>2.0103196408228908E-4</v>
      </c>
      <c r="DK32" s="234">
        <f>'生産者価格評価表（107部門）（山形県２）'!CU31/'生産者価格評価表（107部門）（山形県２）'!CU$120</f>
        <v>0</v>
      </c>
      <c r="DL32" s="234">
        <f>'生産者価格評価表（107部門）（山形県２）'!CV31/'生産者価格評価表（107部門）（山形県２）'!CV$120</f>
        <v>0</v>
      </c>
      <c r="DM32" s="234">
        <f>'生産者価格評価表（107部門）（山形県２）'!CW31/'生産者価格評価表（107部門）（山形県２）'!CW$120</f>
        <v>0</v>
      </c>
      <c r="DN32" s="234">
        <f>'生産者価格評価表（107部門）（山形県２）'!CX31/'生産者価格評価表（107部門）（山形県２）'!CX$120</f>
        <v>0</v>
      </c>
      <c r="DO32" s="234">
        <f>'生産者価格評価表（107部門）（山形県２）'!CY31/'生産者価格評価表（107部門）（山形県２）'!CY$120</f>
        <v>0</v>
      </c>
      <c r="DP32" s="234">
        <f>'生産者価格評価表（107部門）（山形県２）'!CZ31/'生産者価格評価表（107部門）（山形県２）'!CZ$120</f>
        <v>4.9076600393781298E-4</v>
      </c>
      <c r="DQ32" s="234">
        <f>'生産者価格評価表（107部門）（山形県２）'!DA31/'生産者価格評価表（107部門）（山形県２）'!DA$120</f>
        <v>0</v>
      </c>
      <c r="DR32" s="234">
        <f>'生産者価格評価表（107部門）（山形県２）'!DB31/'生産者価格評価表（107部門）（山形県２）'!DB$120</f>
        <v>0</v>
      </c>
      <c r="DS32" s="234">
        <f>'生産者価格評価表（107部門）（山形県２）'!DC31/'生産者価格評価表（107部門）（山形県２）'!DC$120</f>
        <v>6.5156484156114936E-5</v>
      </c>
      <c r="DT32" s="234">
        <f>'生産者価格評価表（107部門）（山形県２）'!DD31/'生産者価格評価表（107部門）（山形県２）'!DD$120</f>
        <v>0</v>
      </c>
      <c r="DU32" s="234">
        <f>'生産者価格評価表（107部門）（山形県２）'!DE31/'生産者価格評価表（107部門）（山形県２）'!DE$120</f>
        <v>0</v>
      </c>
      <c r="DV32" s="82">
        <v>0</v>
      </c>
      <c r="DW32" s="80">
        <v>0</v>
      </c>
      <c r="DX32" s="80">
        <v>0</v>
      </c>
      <c r="DY32" s="80">
        <v>0</v>
      </c>
      <c r="DZ32" s="80">
        <v>0</v>
      </c>
      <c r="EA32" s="80">
        <v>0</v>
      </c>
      <c r="EB32" s="80">
        <v>3.3021463951568521E-4</v>
      </c>
      <c r="EC32" s="80">
        <v>0</v>
      </c>
      <c r="ED32" s="80">
        <v>0</v>
      </c>
      <c r="EE32" s="80">
        <v>0</v>
      </c>
      <c r="EF32" s="80">
        <v>0</v>
      </c>
      <c r="EG32" s="80">
        <v>0</v>
      </c>
      <c r="EH32" s="80">
        <v>0</v>
      </c>
      <c r="EI32" s="80">
        <v>0</v>
      </c>
      <c r="EJ32" s="80">
        <v>0</v>
      </c>
      <c r="EK32" s="80">
        <v>0</v>
      </c>
      <c r="EL32" s="80">
        <v>0</v>
      </c>
      <c r="EM32" s="80">
        <v>0</v>
      </c>
      <c r="EN32" s="80">
        <v>0</v>
      </c>
      <c r="EO32" s="80">
        <v>5.3240036507453607E-4</v>
      </c>
      <c r="EP32" s="80">
        <v>0</v>
      </c>
      <c r="EQ32" s="80">
        <v>0</v>
      </c>
      <c r="ER32" s="80">
        <v>0</v>
      </c>
      <c r="ES32" s="80">
        <v>0</v>
      </c>
      <c r="ET32" s="80">
        <v>0</v>
      </c>
      <c r="EU32" s="80">
        <v>5.6060096423365849E-5</v>
      </c>
      <c r="EV32" s="80">
        <v>0</v>
      </c>
      <c r="EW32" s="80">
        <v>0</v>
      </c>
      <c r="EX32" s="80">
        <v>6.304295747122089E-5</v>
      </c>
      <c r="EY32" s="80">
        <v>0</v>
      </c>
      <c r="EZ32" s="80">
        <v>0</v>
      </c>
      <c r="FA32" s="80">
        <v>0</v>
      </c>
      <c r="FB32" s="80">
        <v>0</v>
      </c>
      <c r="FC32" s="80">
        <v>0</v>
      </c>
      <c r="FD32" s="80">
        <v>1.5159268261481387E-2</v>
      </c>
      <c r="FE32" s="80">
        <v>2.6595744680851063E-3</v>
      </c>
      <c r="FF32" s="80">
        <v>1.2903225806451613E-2</v>
      </c>
      <c r="FG32" s="80">
        <v>1.0759629868732516E-2</v>
      </c>
      <c r="FH32" s="80">
        <v>0</v>
      </c>
      <c r="FI32" s="80">
        <v>4.1445623342175068E-4</v>
      </c>
      <c r="FJ32" s="80">
        <v>7.42873061565605E-5</v>
      </c>
      <c r="FK32" s="80">
        <v>0</v>
      </c>
      <c r="FL32" s="80">
        <v>4.9102649087918293E-5</v>
      </c>
      <c r="FM32" s="80">
        <v>0</v>
      </c>
      <c r="FN32" s="80">
        <v>9.5897964565702098E-6</v>
      </c>
      <c r="FO32" s="80">
        <v>2.1316507503410641E-5</v>
      </c>
      <c r="FP32" s="80">
        <v>0</v>
      </c>
      <c r="FQ32" s="80">
        <v>0</v>
      </c>
      <c r="FR32" s="80">
        <v>0</v>
      </c>
      <c r="FS32" s="80">
        <v>0</v>
      </c>
      <c r="FT32" s="80">
        <v>0</v>
      </c>
      <c r="FU32" s="80">
        <v>0</v>
      </c>
      <c r="FV32" s="80">
        <v>0</v>
      </c>
      <c r="FW32" s="80">
        <v>0</v>
      </c>
      <c r="FX32" s="80">
        <v>0</v>
      </c>
      <c r="FY32" s="80">
        <v>0</v>
      </c>
      <c r="FZ32" s="80">
        <v>5.552522233224442E-5</v>
      </c>
      <c r="GA32" s="80">
        <v>0</v>
      </c>
      <c r="GB32" s="80">
        <v>1.95102916788606E-4</v>
      </c>
      <c r="GC32" s="80">
        <v>2.3416735941177161E-5</v>
      </c>
      <c r="GD32" s="80">
        <v>2.3629489603024575E-4</v>
      </c>
      <c r="GE32" s="80">
        <v>6.7388797177811443E-4</v>
      </c>
      <c r="GF32" s="80">
        <v>3.160855959793912E-5</v>
      </c>
      <c r="GG32" s="80">
        <v>2.8383085910284583E-2</v>
      </c>
      <c r="GH32" s="80">
        <v>1.4488104784816894E-2</v>
      </c>
      <c r="GI32" s="80">
        <v>8.3701577266716131E-3</v>
      </c>
      <c r="GJ32" s="80">
        <v>0</v>
      </c>
      <c r="GK32" s="80">
        <v>0</v>
      </c>
      <c r="GL32" s="80">
        <v>1.7681902572716824E-4</v>
      </c>
      <c r="GM32" s="80">
        <v>-5.518043081201683E-6</v>
      </c>
      <c r="GN32" s="80">
        <v>0</v>
      </c>
      <c r="GO32" s="80">
        <v>0</v>
      </c>
      <c r="GP32" s="80">
        <v>0</v>
      </c>
      <c r="GQ32" s="80">
        <v>0</v>
      </c>
      <c r="GR32" s="80">
        <v>0</v>
      </c>
      <c r="GS32" s="80">
        <v>0</v>
      </c>
      <c r="GT32" s="80">
        <v>0</v>
      </c>
      <c r="GU32" s="80">
        <v>0</v>
      </c>
      <c r="GV32" s="80">
        <v>0</v>
      </c>
      <c r="GW32" s="80">
        <v>0</v>
      </c>
      <c r="GX32" s="80">
        <v>0</v>
      </c>
      <c r="GY32" s="80">
        <v>0</v>
      </c>
      <c r="GZ32" s="80">
        <v>0</v>
      </c>
      <c r="HA32" s="80">
        <v>0</v>
      </c>
      <c r="HB32" s="80">
        <v>0</v>
      </c>
      <c r="HC32" s="80">
        <v>0</v>
      </c>
      <c r="HD32" s="80">
        <v>0</v>
      </c>
      <c r="HE32" s="80">
        <v>0</v>
      </c>
      <c r="HF32" s="80">
        <v>0</v>
      </c>
      <c r="HG32" s="80">
        <v>0</v>
      </c>
      <c r="HH32" s="80">
        <v>0</v>
      </c>
      <c r="HI32" s="80">
        <v>0</v>
      </c>
      <c r="HJ32" s="80">
        <v>0</v>
      </c>
      <c r="HK32" s="80">
        <v>9.530435445595509E-6</v>
      </c>
      <c r="HL32" s="80">
        <v>1.7658640814416514E-5</v>
      </c>
      <c r="HM32" s="80">
        <v>2.0103196408228908E-4</v>
      </c>
      <c r="HN32" s="80">
        <v>0</v>
      </c>
      <c r="HO32" s="80">
        <v>0</v>
      </c>
      <c r="HP32" s="80">
        <v>0</v>
      </c>
      <c r="HQ32" s="80">
        <v>0</v>
      </c>
      <c r="HR32" s="80">
        <v>0</v>
      </c>
      <c r="HS32" s="80">
        <v>4.9076600393781298E-4</v>
      </c>
      <c r="HT32" s="80">
        <v>0</v>
      </c>
      <c r="HU32" s="80">
        <v>0</v>
      </c>
      <c r="HV32" s="80">
        <v>6.5156484156114936E-5</v>
      </c>
      <c r="HW32" s="80">
        <v>0</v>
      </c>
      <c r="HX32" s="81">
        <v>0</v>
      </c>
      <c r="HY32" s="805">
        <v>4.7824979020276708E-5</v>
      </c>
      <c r="HZ32" s="805">
        <v>7.6655461097474876E-5</v>
      </c>
      <c r="IA32" s="805">
        <v>2.3444026670453027E-4</v>
      </c>
      <c r="IB32" s="805">
        <v>5.2813667257594546E-5</v>
      </c>
      <c r="IC32" s="805">
        <v>5.0339774141246943E-5</v>
      </c>
      <c r="ID32" s="805">
        <v>3.3256593038128574E-4</v>
      </c>
      <c r="IE32" s="805">
        <v>3.6962882079094145E-4</v>
      </c>
      <c r="IF32" s="805">
        <v>7.739391090625671E-5</v>
      </c>
      <c r="IG32" s="805">
        <v>7.2551246440391006E-5</v>
      </c>
      <c r="IH32" s="805">
        <v>9.2119077288349118E-5</v>
      </c>
      <c r="II32" s="805">
        <v>0</v>
      </c>
      <c r="IJ32" s="805">
        <v>2.3948948221149099E-4</v>
      </c>
      <c r="IK32" s="805">
        <v>1.1136869287295811E-4</v>
      </c>
      <c r="IL32" s="805">
        <v>1.1343654132835874E-4</v>
      </c>
      <c r="IM32" s="805">
        <v>7.4379298095075615E-5</v>
      </c>
      <c r="IN32" s="805">
        <v>1.2123989602237726E-4</v>
      </c>
      <c r="IO32" s="805">
        <v>1.0793884644906043E-4</v>
      </c>
      <c r="IP32" s="805">
        <v>1.1464555118208257E-4</v>
      </c>
      <c r="IQ32" s="805">
        <v>0</v>
      </c>
      <c r="IR32" s="805">
        <v>1.3110548234813038E-3</v>
      </c>
      <c r="IS32" s="805">
        <v>0</v>
      </c>
      <c r="IT32" s="805">
        <v>1.2315954942289666E-4</v>
      </c>
      <c r="IU32" s="805">
        <v>0</v>
      </c>
      <c r="IV32" s="805">
        <v>0</v>
      </c>
      <c r="IW32" s="805">
        <v>6.5807353852997253E-5</v>
      </c>
      <c r="IX32" s="805">
        <v>1.3098292306776938E-4</v>
      </c>
      <c r="IY32" s="805">
        <v>3.4461729048766108E-5</v>
      </c>
      <c r="IZ32" s="805">
        <v>1.0001303329461706</v>
      </c>
      <c r="JA32" s="805">
        <v>1.8955110477582849E-4</v>
      </c>
      <c r="JB32" s="805">
        <v>1.2778733064936444E-4</v>
      </c>
      <c r="JC32" s="805">
        <v>5.8478983807799154E-5</v>
      </c>
      <c r="JD32" s="805">
        <v>1.8260849824514996E-4</v>
      </c>
      <c r="JE32" s="805">
        <v>2.0654491022323415E-4</v>
      </c>
      <c r="JF32" s="805">
        <v>1.995648806218102E-4</v>
      </c>
      <c r="JG32" s="805">
        <v>1.024820022526381E-2</v>
      </c>
      <c r="JH32" s="805">
        <v>2.4903097649582699E-3</v>
      </c>
      <c r="JI32" s="805">
        <v>8.5682453847245339E-3</v>
      </c>
      <c r="JJ32" s="805">
        <v>7.6228378369477771E-3</v>
      </c>
      <c r="JK32" s="805">
        <v>1.3290728537001861E-4</v>
      </c>
      <c r="JL32" s="805">
        <v>4.9161979606036845E-4</v>
      </c>
      <c r="JM32" s="805">
        <v>1.8337256725664764E-4</v>
      </c>
      <c r="JN32" s="805">
        <v>1.0829552796397264E-4</v>
      </c>
      <c r="JO32" s="805">
        <v>1.8655966836494573E-4</v>
      </c>
      <c r="JP32" s="805">
        <v>1.0690560830346537E-4</v>
      </c>
      <c r="JQ32" s="805">
        <v>9.9636610450844042E-5</v>
      </c>
      <c r="JR32" s="805">
        <v>7.5246780615889465E-5</v>
      </c>
      <c r="JS32" s="805">
        <v>1.5230722788039355E-4</v>
      </c>
      <c r="JT32" s="805">
        <v>1.2208886474618399E-4</v>
      </c>
      <c r="JU32" s="805">
        <v>7.2063845560865145E-5</v>
      </c>
      <c r="JV32" s="805">
        <v>5.0817415360785004E-5</v>
      </c>
      <c r="JW32" s="805">
        <v>3.4015616940016128E-5</v>
      </c>
      <c r="JX32" s="805">
        <v>8.0786601017367936E-5</v>
      </c>
      <c r="JY32" s="805">
        <v>4.3079354885674008E-5</v>
      </c>
      <c r="JZ32" s="805">
        <v>2.9028418529170722E-5</v>
      </c>
      <c r="KA32" s="805">
        <v>0</v>
      </c>
      <c r="KB32" s="805">
        <v>3.481563353564638E-5</v>
      </c>
      <c r="KC32" s="805">
        <v>1.2874072521848234E-4</v>
      </c>
      <c r="KD32" s="805">
        <v>1.2995706510383193E-4</v>
      </c>
      <c r="KE32" s="805">
        <v>2.2641911924035281E-4</v>
      </c>
      <c r="KF32" s="805">
        <v>7.0336804546917734E-5</v>
      </c>
      <c r="KG32" s="805">
        <v>2.9800155676144944E-4</v>
      </c>
      <c r="KH32" s="805">
        <v>4.7004553350788716E-4</v>
      </c>
      <c r="KI32" s="805">
        <v>5.2500189619903657E-5</v>
      </c>
      <c r="KJ32" s="805">
        <v>1.8571335212394013E-2</v>
      </c>
      <c r="KK32" s="805">
        <v>9.514907005038235E-3</v>
      </c>
      <c r="KL32" s="805">
        <v>6.0389338395718702E-3</v>
      </c>
      <c r="KM32" s="805">
        <v>1.0203770476596096E-4</v>
      </c>
      <c r="KN32" s="805">
        <v>1.9315679574261296E-4</v>
      </c>
      <c r="KO32" s="805">
        <v>4.5884411317512994E-4</v>
      </c>
      <c r="KP32" s="805">
        <v>1.2458869247200077E-4</v>
      </c>
      <c r="KQ32" s="805">
        <v>2.9990933199551884E-5</v>
      </c>
      <c r="KR32" s="805">
        <v>7.3284684045291803E-5</v>
      </c>
      <c r="KS32" s="805">
        <v>2.7812947334528654E-5</v>
      </c>
      <c r="KT32" s="805">
        <v>2.3022549636103022E-6</v>
      </c>
      <c r="KU32" s="805">
        <v>2.7899425650155716E-4</v>
      </c>
      <c r="KV32" s="805">
        <v>2.5976597878140296E-5</v>
      </c>
      <c r="KW32" s="805">
        <v>2.8602974411055063E-5</v>
      </c>
      <c r="KX32" s="805">
        <v>1.2922407631392497E-5</v>
      </c>
      <c r="KY32" s="805">
        <v>2.800664654995052E-5</v>
      </c>
      <c r="KZ32" s="805">
        <v>7.7544498532538169E-6</v>
      </c>
      <c r="LA32" s="805">
        <v>2.3974870894129759E-4</v>
      </c>
      <c r="LB32" s="805">
        <v>4.6074609961620187E-5</v>
      </c>
      <c r="LC32" s="805">
        <v>2.7543889836927697E-5</v>
      </c>
      <c r="LD32" s="805">
        <v>6.0851300621008898E-5</v>
      </c>
      <c r="LE32" s="805">
        <v>4.853723764712328E-5</v>
      </c>
      <c r="LF32" s="805">
        <v>1.8273128761986468E-5</v>
      </c>
      <c r="LG32" s="805">
        <v>5.0998953048300633E-5</v>
      </c>
      <c r="LH32" s="805">
        <v>3.8188627969566078E-5</v>
      </c>
      <c r="LI32" s="805">
        <v>6.2890337652297075E-5</v>
      </c>
      <c r="LJ32" s="805">
        <v>1.2644511541847676E-4</v>
      </c>
      <c r="LK32" s="805">
        <v>6.0150613454150418E-5</v>
      </c>
      <c r="LL32" s="805">
        <v>5.0951866705440456E-5</v>
      </c>
      <c r="LM32" s="805">
        <v>6.5645801139920882E-5</v>
      </c>
      <c r="LN32" s="805">
        <v>1.0794844669333035E-4</v>
      </c>
      <c r="LO32" s="805">
        <v>7.9378494023317126E-5</v>
      </c>
      <c r="LP32" s="805">
        <v>1.5712487887768552E-4</v>
      </c>
      <c r="LQ32" s="805">
        <v>2.0978811105340297E-5</v>
      </c>
      <c r="LR32" s="805">
        <v>5.1426515858536272E-5</v>
      </c>
      <c r="LS32" s="805">
        <v>2.5270289004101544E-5</v>
      </c>
      <c r="LT32" s="805">
        <v>2.7389799537600015E-5</v>
      </c>
      <c r="LU32" s="805">
        <v>2.0721235168062014E-4</v>
      </c>
      <c r="LV32" s="805">
        <v>4.3907174628184201E-4</v>
      </c>
      <c r="LW32" s="805">
        <v>1.5674721611091033E-4</v>
      </c>
      <c r="LX32" s="805">
        <v>1.8317857683019948E-4</v>
      </c>
      <c r="LY32" s="805">
        <v>1.8966137122199844E-4</v>
      </c>
      <c r="LZ32" s="805">
        <v>3.1019394354488073E-5</v>
      </c>
      <c r="MA32" s="805">
        <v>5.2410210740878478E-5</v>
      </c>
      <c r="MB32" s="812">
        <v>98</v>
      </c>
      <c r="MC32" s="835">
        <f>'生産者価格評価表（107部門）（山形県２）'!DU31*100</f>
        <v>506400</v>
      </c>
      <c r="MD32" s="78">
        <f t="shared" si="4"/>
        <v>1.9352290679304897E-4</v>
      </c>
      <c r="ME32" s="809">
        <v>98</v>
      </c>
      <c r="MF32" s="135">
        <v>5064</v>
      </c>
      <c r="MG32" s="78">
        <f t="shared" si="5"/>
        <v>1.9352290679304897E-4</v>
      </c>
      <c r="MH32" s="81"/>
      <c r="MI32" s="226">
        <v>0.75045871559633026</v>
      </c>
      <c r="MJ32" s="169">
        <v>-0.95538057742782156</v>
      </c>
      <c r="MK32" s="169">
        <v>0</v>
      </c>
      <c r="ML32" s="169">
        <v>0</v>
      </c>
      <c r="MM32" s="169">
        <v>0</v>
      </c>
      <c r="MN32" s="169">
        <v>0</v>
      </c>
      <c r="MO32" s="169">
        <v>-0.29501135562690894</v>
      </c>
      <c r="MP32" s="228">
        <v>1.4782746423103321E-2</v>
      </c>
      <c r="MQ32" s="228">
        <v>5.2012779552715653E-2</v>
      </c>
      <c r="MS32" s="174">
        <v>4.6307119617785858E-2</v>
      </c>
      <c r="MT32" s="170">
        <v>5.9208019462438083E-5</v>
      </c>
      <c r="MU32" s="170">
        <v>3.2918486385086612E-2</v>
      </c>
      <c r="MV32" s="170">
        <v>3.7576574728141396E-3</v>
      </c>
      <c r="MW32" s="170">
        <v>6.3956385379722721E-3</v>
      </c>
      <c r="MX32" s="170">
        <v>0</v>
      </c>
      <c r="MY32" s="170">
        <v>2.5095993199871032E-3</v>
      </c>
      <c r="MZ32" s="171">
        <v>6.6652988246328811E-4</v>
      </c>
    </row>
    <row r="33" spans="1:364">
      <c r="A33" s="41" t="s">
        <v>244</v>
      </c>
      <c r="B33" s="12" t="s">
        <v>24</v>
      </c>
      <c r="C33" s="590">
        <f>IFERROR(1-('生産者価格評価表（107部門）（山形県２）'!DS32/'生産者価格評価表（107部門）（山形県２）'!DO32*-1),0)</f>
        <v>4.1710020809988757E-2</v>
      </c>
      <c r="D33" s="590">
        <v>0.65536936868782392</v>
      </c>
      <c r="E33" s="79">
        <v>0.34463063131217614</v>
      </c>
      <c r="F33" s="79">
        <v>0.18128632850424278</v>
      </c>
      <c r="G33" s="240">
        <f>'生産者価格評価表（107部門）（山形県２）'!DH32/'生産者価格評価表（107部門）（山形県２）'!DH$111</f>
        <v>1.2104906363867469E-3</v>
      </c>
      <c r="H33" s="311">
        <f>'生産者価格評価表（107部門）（山形県２）'!DH32</f>
        <v>2857</v>
      </c>
      <c r="I33" s="311">
        <f t="shared" si="1"/>
        <v>2857</v>
      </c>
      <c r="J33" s="313">
        <f t="shared" si="2"/>
        <v>1.5477787992768726E-3</v>
      </c>
      <c r="K33" s="590">
        <f>1-('生産者価格評価表（107部門） (山形県)'!DS32/'生産者価格評価表（107部門） (山形県)'!DO32*-1)</f>
        <v>4.1710020809988757E-2</v>
      </c>
      <c r="L33" s="590">
        <v>0.65536936868782392</v>
      </c>
      <c r="M33" s="79">
        <v>0.34463063131217614</v>
      </c>
      <c r="N33" s="79">
        <v>0.18128632850424278</v>
      </c>
      <c r="O33" s="240">
        <f>'生産者価格評価表（107部門） (山形県)'!DH32/'生産者価格評価表（107部門） (山形県)'!DH$111</f>
        <v>1.2104906363867469E-3</v>
      </c>
      <c r="P33" s="816">
        <f>'生産者価格評価表（107部門） (山形県)'!DH32</f>
        <v>2857</v>
      </c>
      <c r="Q33" s="311">
        <f t="shared" ref="Q33:Q39" si="8">P33</f>
        <v>2857</v>
      </c>
      <c r="R33" s="313">
        <f t="shared" si="0"/>
        <v>1.5477787992768726E-3</v>
      </c>
      <c r="S33" s="823">
        <f>'生産者価格評価表（107部門）（山形県２）'!C32/'生産者価格評価表（107部門）（山形県２）'!C$120</f>
        <v>5.5239293550812477E-3</v>
      </c>
      <c r="T33" s="234">
        <f>'生産者価格評価表（107部門）（山形県２）'!D32/'生産者価格評価表（107部門）（山形県２）'!D$120</f>
        <v>1.7406232862013876E-3</v>
      </c>
      <c r="U33" s="234">
        <f>'生産者価格評価表（107部門）（山形県２）'!E32/'生産者価格評価表（107部門）（山形県２）'!E$120</f>
        <v>4.6726021342425967E-3</v>
      </c>
      <c r="V33" s="234">
        <f>'生産者価格評価表（107部門）（山形県２）'!F32/'生産者価格評価表（107部門）（山形県２）'!F$120</f>
        <v>1.6461166899707641E-2</v>
      </c>
      <c r="W33" s="234">
        <f>'生産者価格評価表（107部門）（山形県２）'!G32/'生産者価格評価表（107部門）（山形県２）'!G$120</f>
        <v>1.7745952677459528E-2</v>
      </c>
      <c r="X33" s="234">
        <f>'生産者価格評価表（107部門）（山形県２）'!H32/'生産者価格評価表（107部門）（山形県２）'!H$120</f>
        <v>0</v>
      </c>
      <c r="Y33" s="234">
        <f>'生産者価格評価表（107部門）（山形県２）'!I32/'生産者価格評価表（107部門）（山形県２）'!I$120</f>
        <v>1.100715465052284E-4</v>
      </c>
      <c r="Z33" s="234">
        <f>'生産者価格評価表（107部門）（山形県２）'!J32/'生産者価格評価表（107部門）（山形県２）'!J$120</f>
        <v>1.2268121919749561E-2</v>
      </c>
      <c r="AA33" s="234">
        <f>'生産者価格評価表（107部門）（山形県２）'!K32/'生産者価格評価表（107部門）（山形県２）'!K$120</f>
        <v>4.906274164733488E-2</v>
      </c>
      <c r="AB33" s="234">
        <f>'生産者価格評価表（107部門）（山形県２）'!L32/'生産者価格評価表（107部門）（山形県２）'!L$120</f>
        <v>0</v>
      </c>
      <c r="AC33" s="234" t="e">
        <f>'生産者価格評価表（107部門）（山形県２）'!M32/'生産者価格評価表（107部門）（山形県２）'!M$120</f>
        <v>#DIV/0!</v>
      </c>
      <c r="AD33" s="234">
        <f>'生産者価格評価表（107部門）（山形県２）'!N32/'生産者価格評価表（107部門）（山形県２）'!N$120</f>
        <v>2.574109441169144E-3</v>
      </c>
      <c r="AE33" s="234">
        <f>'生産者価格評価表（107部門）（山形県２）'!O32/'生産者価格評価表（107部門）（山形県２）'!O$120</f>
        <v>9.221049353191773E-3</v>
      </c>
      <c r="AF33" s="234">
        <f>'生産者価格評価表（107部門）（山形県２）'!P32/'生産者価格評価表（107部門）（山形県２）'!P$120</f>
        <v>1.1465511983899494E-2</v>
      </c>
      <c r="AG33" s="234">
        <f>'生産者価格評価表（107部門）（山形県２）'!Q32/'生産者価格評価表（107部門）（山形県２）'!Q$120</f>
        <v>2.8200914864324734E-2</v>
      </c>
      <c r="AH33" s="234">
        <f>'生産者価格評価表（107部門）（山形県２）'!R32/'生産者価格評価表（107部門）（山形県２）'!R$120</f>
        <v>1.2226599646787122E-3</v>
      </c>
      <c r="AI33" s="234">
        <f>'生産者価格評価表（107部門）（山形県２）'!S32/'生産者価格評価表（107部門）（山形県２）'!S$120</f>
        <v>8.536864102396656E-2</v>
      </c>
      <c r="AJ33" s="234">
        <f>'生産者価格評価表（107部門）（山形県２）'!T32/'生産者価格評価表（107部門）（山形県２）'!T$120</f>
        <v>4.5451438725992756E-2</v>
      </c>
      <c r="AK33" s="234" t="e">
        <f>'生産者価格評価表（107部門）（山形県２）'!U32/'生産者価格評価表（107部門）（山形県２）'!U$120</f>
        <v>#DIV/0!</v>
      </c>
      <c r="AL33" s="234">
        <f>'生産者価格評価表（107部門）（山形県２）'!V32/'生産者価格評価表（107部門）（山形県２）'!V$120</f>
        <v>6.9212047459689683E-3</v>
      </c>
      <c r="AM33" s="234" t="e">
        <f>'生産者価格評価表（107部門）（山形県２）'!W32/'生産者価格評価表（107部門）（山形県２）'!W$120</f>
        <v>#DIV/0!</v>
      </c>
      <c r="AN33" s="234">
        <f>'生産者価格評価表（107部門）（山形県２）'!X32/'生産者価格評価表（107部門）（山形県２）'!X$120</f>
        <v>5.1826898160145117E-4</v>
      </c>
      <c r="AO33" s="234" t="e">
        <f>'生産者価格評価表（107部門）（山形県２）'!Y32/'生産者価格評価表（107部門）（山形県２）'!Y$120</f>
        <v>#DIV/0!</v>
      </c>
      <c r="AP33" s="234" t="e">
        <f>'生産者価格評価表（107部門）（山形県２）'!Z32/'生産者価格評価表（107部門）（山形県２）'!Z$120</f>
        <v>#DIV/0!</v>
      </c>
      <c r="AQ33" s="234">
        <f>'生産者価格評価表（107部門）（山形県２）'!AA32/'生産者価格評価表（107部門）（山形県２）'!AA$120</f>
        <v>4.2289096807469645E-2</v>
      </c>
      <c r="AR33" s="234">
        <f>'生産者価格評価表（107部門）（山形県２）'!AB32/'生産者価格評価表（107部門）（山形県２）'!AB$120</f>
        <v>2.7805807825989459E-2</v>
      </c>
      <c r="AS33" s="234">
        <f>'生産者価格評価表（107部門）（山形県２）'!AC32/'生産者価格評価表（107部門）（山形県２）'!AC$120</f>
        <v>0</v>
      </c>
      <c r="AT33" s="234">
        <f>'生産者価格評価表（107部門）（山形県２）'!AD32/'生産者価格評価表（107部門）（山形県２）'!AD$120</f>
        <v>0</v>
      </c>
      <c r="AU33" s="234">
        <f>'生産者価格評価表（107部門）（山形県２）'!AE32/'生産者価格評価表（107部門）（山形県２）'!AE$120</f>
        <v>0.2582996053510862</v>
      </c>
      <c r="AV33" s="234">
        <f>'生産者価格評価表（107部門）（山形県２）'!AF32/'生産者価格評価表（107部門）（山形県２）'!AF$120</f>
        <v>6.7891373801916927E-2</v>
      </c>
      <c r="AW33" s="234">
        <f>'生産者価格評価表（107部門）（山形県２）'!AG32/'生産者価格評価表（107部門）（山形県２）'!AG$120</f>
        <v>5.1612272178931239E-2</v>
      </c>
      <c r="AX33" s="234">
        <f>'生産者価格評価表（107部門）（山形県２）'!AH32/'生産者価格評価表（107部門）（山形県２）'!AH$120</f>
        <v>2.6424805423047953E-2</v>
      </c>
      <c r="AY33" s="234">
        <f>'生産者価格評価表（107部門）（山形県２）'!AI32/'生産者価格評価表（107部門）（山形県２）'!AI$120</f>
        <v>1.3001485884101039E-3</v>
      </c>
      <c r="AZ33" s="234">
        <f>'生産者価格評価表（107部門）（山形県２）'!AJ32/'生産者価格評価表（107部門）（山形県２）'!AJ$120</f>
        <v>0</v>
      </c>
      <c r="BA33" s="234">
        <f>'生産者価格評価表（107部門）（山形県２）'!AK32/'生産者価格評価表（107部門）（山形県２）'!AK$120</f>
        <v>1.5351157733145709E-3</v>
      </c>
      <c r="BB33" s="234">
        <f>'生産者価格評価表（107部門）（山形県２）'!AL32/'生産者価格評価表（107部門）（山形県２）'!AL$120</f>
        <v>0</v>
      </c>
      <c r="BC33" s="234">
        <f>'生産者価格評価表（107部門）（山形県２）'!AM32/'生産者価格評価表（107部門）（山形県２）'!AM$120</f>
        <v>0</v>
      </c>
      <c r="BD33" s="234">
        <f>'生産者価格評価表（107部門）（山形県２）'!AN32/'生産者価格評価表（107部門）（山形県２）'!AN$120</f>
        <v>3.2278889606197545E-4</v>
      </c>
      <c r="BE33" s="234">
        <f>'生産者価格評価表（107部門）（山形県２）'!AO32/'生産者価格評価表（107部門）（山形県２）'!AO$120</f>
        <v>0</v>
      </c>
      <c r="BF33" s="234">
        <f>'生産者価格評価表（107部門）（山形県２）'!AP32/'生産者価格評価表（107部門）（山形県２）'!AP$120</f>
        <v>8.2891246684350136E-4</v>
      </c>
      <c r="BG33" s="234">
        <f>'生産者価格評価表（107部門）（山形県２）'!AQ32/'生産者価格評価表（107部門）（山形県２）'!AQ$120</f>
        <v>1.8720401151453247E-2</v>
      </c>
      <c r="BH33" s="234">
        <f>'生産者価格評価表（107部門）（山形県２）'!AR32/'生産者価格評価表（107部門）（山形県２）'!AR$120</f>
        <v>2.6616845391958643E-3</v>
      </c>
      <c r="BI33" s="234">
        <f>'生産者価格評価表（107部門）（山形県２）'!AS32/'生産者価格評価表（107部門）（山形県２）'!AS$120</f>
        <v>1.6694900689892219E-3</v>
      </c>
      <c r="BJ33" s="234">
        <f>'生産者価格評価表（107部門）（山形県２）'!AT32/'生産者価格評価表（107部門）（山形県２）'!AT$120</f>
        <v>4.1785012016604759E-3</v>
      </c>
      <c r="BK33" s="234">
        <f>'生産者価格評価表（107部門）（山形県２）'!AU32/'生産者価格評価表（107部門）（山形県２）'!AU$120</f>
        <v>5.5045431660712997E-3</v>
      </c>
      <c r="BL33" s="234">
        <f>'生産者価格評価表（107部門）（山形県２）'!AV32/'生産者価格評価表（107部門）（山形県２）'!AV$120</f>
        <v>3.7048090040927698E-2</v>
      </c>
      <c r="BM33" s="234">
        <f>'生産者価格評価表（107部門）（山形県２）'!AW32/'生産者価格評価表（107部門）（山形県２）'!AW$120</f>
        <v>2.2256490151503109E-2</v>
      </c>
      <c r="BN33" s="234">
        <f>'生産者価格評価表（107部門）（山形県２）'!AX32/'生産者価格評価表（107部門）（山形県２）'!AX$120</f>
        <v>3.4077517483230374E-2</v>
      </c>
      <c r="BO33" s="234">
        <f>'生産者価格評価表（107部門）（山形県２）'!AY32/'生産者価格評価表（107部門）（山形県２）'!AY$120</f>
        <v>1.9791129448169159E-2</v>
      </c>
      <c r="BP33" s="234">
        <f>'生産者価格評価表（107部門）（山形県２）'!AZ32/'生産者価格評価表（107部門）（山形県２）'!AZ$120</f>
        <v>4.0862656072644721E-2</v>
      </c>
      <c r="BQ33" s="234">
        <f>'生産者価格評価表（107部門）（山形県２）'!BA32/'生産者価格評価表（107部門）（山形県２）'!BA$120</f>
        <v>7.4976569821930648E-3</v>
      </c>
      <c r="BR33" s="234">
        <f>'生産者価格評価表（107部門）（山形県２）'!BB32/'生産者価格評価表（107部門）（山形県２）'!BB$120</f>
        <v>0.14136487955975879</v>
      </c>
      <c r="BS33" s="234">
        <f>'生産者価格評価表（107部門）（山形県２）'!BC32/'生産者価格評価表（107部門）（山形県２）'!BC$120</f>
        <v>3.4323622728583789E-2</v>
      </c>
      <c r="BT33" s="234">
        <f>'生産者価格評価表（107部門）（山形県２）'!BD32/'生産者価格評価表（107部門）（山形県２）'!BD$120</f>
        <v>2.309285467725233E-2</v>
      </c>
      <c r="BU33" s="234" t="e">
        <f>'生産者価格評価表（107部門）（山形県２）'!BE32/'生産者価格評価表（107部門）（山形県２）'!BE$120</f>
        <v>#DIV/0!</v>
      </c>
      <c r="BV33" s="234">
        <f>'生産者価格評価表（107部門）（山形県２）'!BF32/'生産者価格評価表（107部門）（山形県２）'!BF$120</f>
        <v>5.1813471502590676E-3</v>
      </c>
      <c r="BW33" s="234">
        <f>'生産者価格評価表（107部門）（山形県２）'!BG32/'生産者価格評価表（107部門）（山形県２）'!BG$120</f>
        <v>2.3727778343312449E-2</v>
      </c>
      <c r="BX33" s="234">
        <f>'生産者価格評価表（107部門）（山形県２）'!BH32/'生産者価格評価表（107部門）（山形県２）'!BH$120</f>
        <v>9.4836670179135937E-3</v>
      </c>
      <c r="BY33" s="234">
        <f>'生産者価格評価表（107部門）（山形県２）'!BI32/'生産者価格評価表（107部門）（山形県２）'!BI$120</f>
        <v>2.8289922934347867E-3</v>
      </c>
      <c r="BZ33" s="234">
        <f>'生産者価格評価表（107部門）（山形県２）'!BJ32/'生産者価格評価表（107部門）（山形県２）'!BJ$120</f>
        <v>7.0929293165825621E-2</v>
      </c>
      <c r="CA33" s="234">
        <f>'生産者価格評価表（107部門）（山形県２）'!BK32/'生産者価格評価表（107部門）（山形県２）'!BK$120</f>
        <v>2.3629489603024575E-3</v>
      </c>
      <c r="CB33" s="234">
        <f>'生産者価格評価表（107部門）（山形県２）'!BL32/'生産者価格評価表（107部門）（山形県２）'!BL$120</f>
        <v>1.1103321951109201E-2</v>
      </c>
      <c r="CC33" s="234">
        <f>'生産者価格評価表（107部門）（山形県２）'!BM32/'生産者価格評価表（107部門）（山形県２）'!BM$120</f>
        <v>1.6894775105098462E-2</v>
      </c>
      <c r="CD33" s="234">
        <f>'生産者価格評価表（107部門）（山形県２）'!BN32/'生産者価格評価表（107部門）（山形県２）'!BN$120</f>
        <v>8.6821373063936981E-3</v>
      </c>
      <c r="CE33" s="234">
        <f>'生産者価格評価表（107部門）（山形県２）'!BO32/'生産者価格評価表（107部門）（山形県２）'!BO$120</f>
        <v>1.2483293237102379E-2</v>
      </c>
      <c r="CF33" s="234">
        <f>'生産者価格評価表（107部門）（山形県２）'!BP32/'生産者価格評価表（107部門）（山形県２）'!BP$120</f>
        <v>0</v>
      </c>
      <c r="CG33" s="234">
        <f>'生産者価格評価表（107部門）（山形県２）'!BQ32/'生産者価格評価表（107部門）（山形県２）'!BQ$120</f>
        <v>0</v>
      </c>
      <c r="CH33" s="234">
        <f>'生産者価格評価表（107部門）（山形県２）'!BR32/'生産者価格評価表（107部門）（山形県２）'!BR$120</f>
        <v>3.1757803127794623E-2</v>
      </c>
      <c r="CI33" s="234">
        <f>'生産者価格評価表（107部門）（山形県２）'!BS32/'生産者価格評価表（107部門）（山形県２）'!BS$120</f>
        <v>1.6134736097604102E-3</v>
      </c>
      <c r="CJ33" s="234">
        <f>'生産者価格評価表（107部門）（山形県２）'!BT32/'生産者価格評価表（107部門）（山形県２）'!BT$120</f>
        <v>6.7209764729036494E-3</v>
      </c>
      <c r="CK33" s="234">
        <f>'生産者価格評価表（107部門）（山形県２）'!BU32/'生産者価格評価表（107部門）（山形県２）'!BU$120</f>
        <v>2.9106923651273744E-3</v>
      </c>
      <c r="CL33" s="234">
        <f>'生産者価格評価表（107部門）（山形県２）'!BV32/'生産者価格評価表（107部門）（山形県２）'!BV$120</f>
        <v>5.036831832777183E-4</v>
      </c>
      <c r="CM33" s="234">
        <f>'生産者価格評価表（107部門）（山形県２）'!BW32/'生産者価格評価表（107部門）（山形県２）'!BW$120</f>
        <v>1.1761016151795515E-3</v>
      </c>
      <c r="CN33" s="234">
        <f>'生産者価格評価表（107部門）（山形県２）'!BX32/'生産者価格評価表（107部門）（山形県２）'!BX$120</f>
        <v>4.0359040230977892E-4</v>
      </c>
      <c r="CO33" s="234">
        <f>'生産者価格評価表（107部門）（山形県２）'!BY32/'生産者価格評価表（107部門）（山形県２）'!BY$120</f>
        <v>0</v>
      </c>
      <c r="CP33" s="234">
        <f>'生産者価格評価表（107部門）（山形県２）'!BZ32/'生産者価格評価表（107部門）（山形県２）'!BZ$120</f>
        <v>3.3788472097359066E-4</v>
      </c>
      <c r="CQ33" s="234">
        <f>'生産者価格評価表（107部門）（山形県２）'!CA32/'生産者価格評価表（107部門）（山形県２）'!CA$120</f>
        <v>4.422391452401801E-5</v>
      </c>
      <c r="CR33" s="234">
        <f>'生産者価格評価表（107部門）（山形県２）'!CB32/'生産者価格評価表（107部門）（山形県２）'!CB$120</f>
        <v>0</v>
      </c>
      <c r="CS33" s="234">
        <f>'生産者価格評価表（107部門）（山形県２）'!CC32/'生産者価格評価表（107部門）（山形県２）'!CC$120</f>
        <v>7.7399380804953565E-4</v>
      </c>
      <c r="CT33" s="234">
        <f>'生産者価格評価表（107部門）（山形県２）'!CD32/'生産者価格評価表（107部門）（山形県２）'!CD$120</f>
        <v>0</v>
      </c>
      <c r="CU33" s="234">
        <f>'生産者価格評価表（107部門）（山形県２）'!CE32/'生産者価格評価表（107部門）（山形県２）'!CE$120</f>
        <v>3.7869224943196163E-3</v>
      </c>
      <c r="CV33" s="234">
        <f>'生産者価格評価表（107部門）（山形県２）'!CF32/'生産者価格評価表（107部門）（山形県２）'!CF$120</f>
        <v>4.2286121249888722E-3</v>
      </c>
      <c r="CW33" s="234">
        <f>'生産者価格評価表（107部門）（山形県２）'!CG32/'生産者価格評価表（107部門）（山形県２）'!CG$120</f>
        <v>0</v>
      </c>
      <c r="CX33" s="234">
        <f>'生産者価格評価表（107部門）（山形県２）'!CH32/'生産者価格評価表（107部門）（山形県２）'!CH$120</f>
        <v>2.6356480179926904E-5</v>
      </c>
      <c r="CY33" s="234">
        <f>'生産者価格評価表（107部門）（山形県２）'!CI32/'生産者価格評価表（107部門）（山形県２）'!CI$120</f>
        <v>7.5597819599729438E-4</v>
      </c>
      <c r="CZ33" s="234">
        <f>'生産者価格評価表（107部門）（山形県２）'!CJ32/'生産者価格評価表（107部門）（山形県２）'!CJ$120</f>
        <v>9.2599291036678001E-3</v>
      </c>
      <c r="DA33" s="234">
        <f>'生産者価格評価表（107部門）（山形県２）'!CK32/'生産者価格評価表（107部門）（山形県２）'!CK$120</f>
        <v>0</v>
      </c>
      <c r="DB33" s="234">
        <f>'生産者価格評価表（107部門）（山形県２）'!CL32/'生産者価格評価表（107部門）（山形県２）'!CL$120</f>
        <v>3.3488016074247717E-3</v>
      </c>
      <c r="DC33" s="234">
        <f>'生産者価格評価表（107部門）（山形県２）'!CM32/'生産者価格評価表（107部門）（山形県２）'!CM$120</f>
        <v>7.2933529465392301E-4</v>
      </c>
      <c r="DD33" s="234">
        <f>'生産者価格評価表（107部門）（山形県２）'!CN32/'生産者価格評価表（107部門）（山形県２）'!CN$120</f>
        <v>2.2412344029480852E-4</v>
      </c>
      <c r="DE33" s="234">
        <f>'生産者価格評価表（107部門）（山形県２）'!CO32/'生産者価格評価表（107部門）（山形県２）'!CO$120</f>
        <v>1.1204615347939065E-3</v>
      </c>
      <c r="DF33" s="234">
        <f>'生産者価格評価表（107部門）（山形県２）'!CP32/'生産者価格評価表（107部門）（山形県２）'!CP$120</f>
        <v>1.1690856876746352E-3</v>
      </c>
      <c r="DG33" s="234">
        <f>'生産者価格評価表（107部門）（山形県２）'!CQ32/'生産者価格評価表（107部門）（山形県２）'!CQ$120</f>
        <v>4.7223271628258404E-5</v>
      </c>
      <c r="DH33" s="234">
        <f>'生産者価格評価表（107部門）（山形県２）'!CR32/'生産者価格評価表（107部門）（山形県２）'!CR$120</f>
        <v>1.6201740257512366E-4</v>
      </c>
      <c r="DI33" s="234">
        <f>'生産者価格評価表（107部門）（山形県２）'!CS32/'生産者価格評価表（107部門）（山形県２）'!CS$120</f>
        <v>2.8253825303066422E-4</v>
      </c>
      <c r="DJ33" s="234">
        <f>'生産者価格評価表（107部門）（山形県２）'!CT32/'生産者価格評価表（107部門）（山形県２）'!CT$120</f>
        <v>2.6804261877638545E-3</v>
      </c>
      <c r="DK33" s="234">
        <f>'生産者価格評価表（107部門）（山形県２）'!CU32/'生産者価格評価表（107部門）（山形県２）'!CU$120</f>
        <v>4.216867469879518E-4</v>
      </c>
      <c r="DL33" s="234">
        <f>'生産者価格評価表（107部門）（山形県２）'!CV32/'生産者価格評価表（107部門）（山形県２）'!CV$120</f>
        <v>4.6364080039043437E-3</v>
      </c>
      <c r="DM33" s="234">
        <f>'生産者価格評価表（107部門）（山形県２）'!CW32/'生産者価格評価表（107部門）（山形県２）'!CW$120</f>
        <v>8.4008182929634061E-3</v>
      </c>
      <c r="DN33" s="234">
        <f>'生産者価格評価表（107部門）（山形県２）'!CX32/'生産者価格評価表（107部門）（山形県２）'!CX$120</f>
        <v>1.3603013590703171E-3</v>
      </c>
      <c r="DO33" s="234">
        <f>'生産者価格評価表（107部門）（山形県２）'!CY32/'生産者価格評価表（107部門）（山形県２）'!CY$120</f>
        <v>1.6352461327368757E-3</v>
      </c>
      <c r="DP33" s="234">
        <f>'生産者価格評価表（107部門）（山形県２）'!CZ32/'生産者価格評価表（107部門）（山形県２）'!CZ$120</f>
        <v>1.1392782234270658E-3</v>
      </c>
      <c r="DQ33" s="234">
        <f>'生産者価格評価表（107部門）（山形県２）'!DA32/'生産者価格評価表（107部門）（山形県２）'!DA$120</f>
        <v>3.378850073999609E-3</v>
      </c>
      <c r="DR33" s="234">
        <f>'生産者価格評価表（107部門）（山形県２）'!DB32/'生産者価格評価表（107部門）（山形県２）'!DB$120</f>
        <v>6.0382165605095545E-3</v>
      </c>
      <c r="DS33" s="234">
        <f>'生産者価格評価表（107部門）（山形県２）'!DC32/'生産者価格評価表（107部門）（山形県２）'!DC$120</f>
        <v>1.1510978867580305E-3</v>
      </c>
      <c r="DT33" s="234">
        <f>'生産者価格評価表（107部門）（山形県２）'!DD32/'生産者価格評価表（107部門）（山形県２）'!DD$120</f>
        <v>3.7005965697240864E-2</v>
      </c>
      <c r="DU33" s="234">
        <f>'生産者価格評価表（107部門）（山形県２）'!DE32/'生産者価格評価表（107部門）（山形県２）'!DE$120</f>
        <v>3.5752695985815193E-3</v>
      </c>
      <c r="DV33" s="82">
        <v>5.5239293550812477E-3</v>
      </c>
      <c r="DW33" s="80">
        <v>1.7406232862013876E-3</v>
      </c>
      <c r="DX33" s="80">
        <v>4.6726021342425967E-3</v>
      </c>
      <c r="DY33" s="80">
        <v>1.6461166899707641E-2</v>
      </c>
      <c r="DZ33" s="80">
        <v>1.7745952677459528E-2</v>
      </c>
      <c r="EA33" s="80">
        <v>0</v>
      </c>
      <c r="EB33" s="80">
        <v>1.100715465052284E-4</v>
      </c>
      <c r="EC33" s="80">
        <v>1.2268121919749561E-2</v>
      </c>
      <c r="ED33" s="80">
        <v>4.906274164733488E-2</v>
      </c>
      <c r="EE33" s="80">
        <v>0</v>
      </c>
      <c r="EF33" s="80">
        <v>0</v>
      </c>
      <c r="EG33" s="80">
        <v>2.574109441169144E-3</v>
      </c>
      <c r="EH33" s="80">
        <v>9.221049353191773E-3</v>
      </c>
      <c r="EI33" s="80">
        <v>1.1465511983899494E-2</v>
      </c>
      <c r="EJ33" s="80">
        <v>2.8200914864324734E-2</v>
      </c>
      <c r="EK33" s="80">
        <v>1.2226599646787122E-3</v>
      </c>
      <c r="EL33" s="80">
        <v>8.536864102396656E-2</v>
      </c>
      <c r="EM33" s="80">
        <v>4.5451438725992756E-2</v>
      </c>
      <c r="EN33" s="80">
        <v>0</v>
      </c>
      <c r="EO33" s="80">
        <v>6.9212047459689683E-3</v>
      </c>
      <c r="EP33" s="80">
        <v>0</v>
      </c>
      <c r="EQ33" s="80">
        <v>5.1826898160145117E-4</v>
      </c>
      <c r="ER33" s="80">
        <v>0</v>
      </c>
      <c r="ES33" s="80">
        <v>0</v>
      </c>
      <c r="ET33" s="80">
        <v>4.2289096807469645E-2</v>
      </c>
      <c r="EU33" s="80">
        <v>2.7805807825989459E-2</v>
      </c>
      <c r="EV33" s="80">
        <v>0</v>
      </c>
      <c r="EW33" s="80">
        <v>0</v>
      </c>
      <c r="EX33" s="80">
        <v>0.2582996053510862</v>
      </c>
      <c r="EY33" s="80">
        <v>6.7891373801916927E-2</v>
      </c>
      <c r="EZ33" s="80">
        <v>5.1612272178931239E-2</v>
      </c>
      <c r="FA33" s="80">
        <v>2.6424805423047953E-2</v>
      </c>
      <c r="FB33" s="80">
        <v>1.3001485884101039E-3</v>
      </c>
      <c r="FC33" s="80">
        <v>0</v>
      </c>
      <c r="FD33" s="80">
        <v>1.5351157733145709E-3</v>
      </c>
      <c r="FE33" s="80">
        <v>0</v>
      </c>
      <c r="FF33" s="80">
        <v>0</v>
      </c>
      <c r="FG33" s="80">
        <v>3.2278889606197545E-4</v>
      </c>
      <c r="FH33" s="80">
        <v>0</v>
      </c>
      <c r="FI33" s="80">
        <v>8.2891246684350136E-4</v>
      </c>
      <c r="FJ33" s="80">
        <v>1.8720401151453247E-2</v>
      </c>
      <c r="FK33" s="80">
        <v>2.6616845391958643E-3</v>
      </c>
      <c r="FL33" s="80">
        <v>1.6694900689892219E-3</v>
      </c>
      <c r="FM33" s="80">
        <v>4.1785012016604759E-3</v>
      </c>
      <c r="FN33" s="80">
        <v>5.5045431660712997E-3</v>
      </c>
      <c r="FO33" s="80">
        <v>3.7048090040927698E-2</v>
      </c>
      <c r="FP33" s="80">
        <v>2.2256490151503109E-2</v>
      </c>
      <c r="FQ33" s="80">
        <v>3.4077517483230374E-2</v>
      </c>
      <c r="FR33" s="80">
        <v>1.9791129448169159E-2</v>
      </c>
      <c r="FS33" s="80">
        <v>4.0862656072644721E-2</v>
      </c>
      <c r="FT33" s="80">
        <v>7.4976569821930648E-3</v>
      </c>
      <c r="FU33" s="80">
        <v>0.14136487955975879</v>
      </c>
      <c r="FV33" s="80">
        <v>3.4323622728583789E-2</v>
      </c>
      <c r="FW33" s="80">
        <v>2.309285467725233E-2</v>
      </c>
      <c r="FX33" s="80">
        <v>0</v>
      </c>
      <c r="FY33" s="80">
        <v>5.1813471502590676E-3</v>
      </c>
      <c r="FZ33" s="80">
        <v>2.3727778343312449E-2</v>
      </c>
      <c r="GA33" s="80">
        <v>9.4836670179135937E-3</v>
      </c>
      <c r="GB33" s="80">
        <v>2.8289922934347867E-3</v>
      </c>
      <c r="GC33" s="80">
        <v>7.0929293165825621E-2</v>
      </c>
      <c r="GD33" s="80">
        <v>2.3629489603024575E-3</v>
      </c>
      <c r="GE33" s="80">
        <v>1.1103321951109201E-2</v>
      </c>
      <c r="GF33" s="80">
        <v>1.6894775105098462E-2</v>
      </c>
      <c r="GG33" s="80">
        <v>8.6821373063936981E-3</v>
      </c>
      <c r="GH33" s="80">
        <v>1.2483293237102379E-2</v>
      </c>
      <c r="GI33" s="80">
        <v>0</v>
      </c>
      <c r="GJ33" s="80">
        <v>0</v>
      </c>
      <c r="GK33" s="80">
        <v>3.1757803127794623E-2</v>
      </c>
      <c r="GL33" s="80">
        <v>1.6134736097604102E-3</v>
      </c>
      <c r="GM33" s="80">
        <v>6.7209764729036494E-3</v>
      </c>
      <c r="GN33" s="80">
        <v>2.9106923651273744E-3</v>
      </c>
      <c r="GO33" s="80">
        <v>5.036831832777183E-4</v>
      </c>
      <c r="GP33" s="80">
        <v>1.1761016151795515E-3</v>
      </c>
      <c r="GQ33" s="80">
        <v>4.0359040230977892E-4</v>
      </c>
      <c r="GR33" s="80">
        <v>0</v>
      </c>
      <c r="GS33" s="80">
        <v>3.3788472097359066E-4</v>
      </c>
      <c r="GT33" s="80">
        <v>4.422391452401801E-5</v>
      </c>
      <c r="GU33" s="80">
        <v>0</v>
      </c>
      <c r="GV33" s="80">
        <v>7.7399380804953565E-4</v>
      </c>
      <c r="GW33" s="80">
        <v>0</v>
      </c>
      <c r="GX33" s="80">
        <v>3.7869224943196163E-3</v>
      </c>
      <c r="GY33" s="80">
        <v>4.2286121249888722E-3</v>
      </c>
      <c r="GZ33" s="80">
        <v>0</v>
      </c>
      <c r="HA33" s="80">
        <v>2.6356480179926904E-5</v>
      </c>
      <c r="HB33" s="80">
        <v>7.5597819599729438E-4</v>
      </c>
      <c r="HC33" s="80">
        <v>9.2599291036678001E-3</v>
      </c>
      <c r="HD33" s="80">
        <v>0</v>
      </c>
      <c r="HE33" s="80">
        <v>3.3488016074247717E-3</v>
      </c>
      <c r="HF33" s="80">
        <v>7.2933529465392301E-4</v>
      </c>
      <c r="HG33" s="80">
        <v>2.2412344029480852E-4</v>
      </c>
      <c r="HH33" s="80">
        <v>1.1204615347939065E-3</v>
      </c>
      <c r="HI33" s="80">
        <v>1.1690856876746352E-3</v>
      </c>
      <c r="HJ33" s="80">
        <v>4.7223271628258404E-5</v>
      </c>
      <c r="HK33" s="80">
        <v>1.6201740257512366E-4</v>
      </c>
      <c r="HL33" s="80">
        <v>2.8253825303066422E-4</v>
      </c>
      <c r="HM33" s="80">
        <v>2.6804261877638545E-3</v>
      </c>
      <c r="HN33" s="80">
        <v>4.216867469879518E-4</v>
      </c>
      <c r="HO33" s="80">
        <v>4.6364080039043437E-3</v>
      </c>
      <c r="HP33" s="80">
        <v>8.4008182929634061E-3</v>
      </c>
      <c r="HQ33" s="80">
        <v>1.3603013590703171E-3</v>
      </c>
      <c r="HR33" s="80">
        <v>1.6352461327368757E-3</v>
      </c>
      <c r="HS33" s="80">
        <v>1.1392782234270658E-3</v>
      </c>
      <c r="HT33" s="80">
        <v>3.378850073999609E-3</v>
      </c>
      <c r="HU33" s="80">
        <v>6.0382165605095545E-3</v>
      </c>
      <c r="HV33" s="80">
        <v>1.1510978867580305E-3</v>
      </c>
      <c r="HW33" s="80">
        <v>3.7005965697240864E-2</v>
      </c>
      <c r="HX33" s="81">
        <v>3.5752695985815193E-3</v>
      </c>
      <c r="HY33" s="805">
        <v>3.2165086192495522E-4</v>
      </c>
      <c r="HZ33" s="805">
        <v>1.486424336664878E-4</v>
      </c>
      <c r="IA33" s="805">
        <v>3.0083615266124103E-4</v>
      </c>
      <c r="IB33" s="805">
        <v>8.0496916449545653E-4</v>
      </c>
      <c r="IC33" s="805">
        <v>8.1203384197833285E-4</v>
      </c>
      <c r="ID33" s="805">
        <v>4.2359436022497295E-5</v>
      </c>
      <c r="IE33" s="805">
        <v>8.4576730922964296E-5</v>
      </c>
      <c r="IF33" s="805">
        <v>6.3748218832496747E-4</v>
      </c>
      <c r="IG33" s="805">
        <v>2.1805123196667322E-3</v>
      </c>
      <c r="IH33" s="805">
        <v>7.8171366517099935E-5</v>
      </c>
      <c r="II33" s="805">
        <v>0</v>
      </c>
      <c r="IJ33" s="805">
        <v>1.4420044227181212E-4</v>
      </c>
      <c r="IK33" s="805">
        <v>4.5285858151902634E-4</v>
      </c>
      <c r="IL33" s="805">
        <v>6.1249353811173701E-4</v>
      </c>
      <c r="IM33" s="805">
        <v>1.2584685286503099E-3</v>
      </c>
      <c r="IN33" s="805">
        <v>9.9474440794977941E-5</v>
      </c>
      <c r="IO33" s="805">
        <v>3.6754257377738958E-3</v>
      </c>
      <c r="IP33" s="805">
        <v>1.9778381537485638E-3</v>
      </c>
      <c r="IQ33" s="805">
        <v>0</v>
      </c>
      <c r="IR33" s="805">
        <v>3.3465132139139119E-4</v>
      </c>
      <c r="IS33" s="805">
        <v>0</v>
      </c>
      <c r="IT33" s="805">
        <v>3.9107153309405166E-5</v>
      </c>
      <c r="IU33" s="805">
        <v>0</v>
      </c>
      <c r="IV33" s="805">
        <v>0</v>
      </c>
      <c r="IW33" s="805">
        <v>1.8745712501386856E-3</v>
      </c>
      <c r="IX33" s="805">
        <v>1.2325172966130963E-3</v>
      </c>
      <c r="IY33" s="805">
        <v>3.6539287286116453E-6</v>
      </c>
      <c r="IZ33" s="805">
        <v>2.6937165252906814E-5</v>
      </c>
      <c r="JA33" s="805">
        <v>1.0109158026120186</v>
      </c>
      <c r="JB33" s="805">
        <v>2.8911415137533596E-3</v>
      </c>
      <c r="JC33" s="805">
        <v>2.3708161650406309E-3</v>
      </c>
      <c r="JD33" s="805">
        <v>1.1734055851974432E-3</v>
      </c>
      <c r="JE33" s="805">
        <v>9.4231411669274027E-5</v>
      </c>
      <c r="JF33" s="805">
        <v>5.7241210823050379E-5</v>
      </c>
      <c r="JG33" s="805">
        <v>1.0495902348525947E-4</v>
      </c>
      <c r="JH33" s="805">
        <v>2.6909277140845893E-5</v>
      </c>
      <c r="JI33" s="805">
        <v>1.1372049155290207E-5</v>
      </c>
      <c r="JJ33" s="805">
        <v>4.3645435851711039E-5</v>
      </c>
      <c r="JK33" s="805">
        <v>2.0001073140620148E-5</v>
      </c>
      <c r="JL33" s="805">
        <v>6.0704050826189693E-5</v>
      </c>
      <c r="JM33" s="805">
        <v>8.2190276006385041E-4</v>
      </c>
      <c r="JN33" s="805">
        <v>1.4952956508401116E-4</v>
      </c>
      <c r="JO33" s="805">
        <v>1.0013002076814815E-4</v>
      </c>
      <c r="JP33" s="805">
        <v>2.0872324547773754E-4</v>
      </c>
      <c r="JQ33" s="805">
        <v>2.666239663097526E-4</v>
      </c>
      <c r="JR33" s="805">
        <v>1.6052901879991411E-3</v>
      </c>
      <c r="JS33" s="805">
        <v>9.7382238034940014E-4</v>
      </c>
      <c r="JT33" s="805">
        <v>1.4872756750639227E-3</v>
      </c>
      <c r="JU33" s="805">
        <v>8.9565835086043686E-4</v>
      </c>
      <c r="JV33" s="805">
        <v>1.7768858659403355E-3</v>
      </c>
      <c r="JW33" s="805">
        <v>3.4804841815048478E-4</v>
      </c>
      <c r="JX33" s="805">
        <v>6.0113022182856132E-3</v>
      </c>
      <c r="JY33" s="805">
        <v>1.4933931785610078E-3</v>
      </c>
      <c r="JZ33" s="805">
        <v>1.0150902912693591E-3</v>
      </c>
      <c r="KA33" s="805">
        <v>0</v>
      </c>
      <c r="KB33" s="805">
        <v>2.517104838607988E-4</v>
      </c>
      <c r="KC33" s="805">
        <v>1.0444509602610256E-3</v>
      </c>
      <c r="KD33" s="805">
        <v>4.3614246721093079E-4</v>
      </c>
      <c r="KE33" s="805">
        <v>1.5162561136605686E-4</v>
      </c>
      <c r="KF33" s="805">
        <v>3.128730004358322E-3</v>
      </c>
      <c r="KG33" s="805">
        <v>1.34426910415592E-4</v>
      </c>
      <c r="KH33" s="805">
        <v>5.1000307238182468E-4</v>
      </c>
      <c r="KI33" s="805">
        <v>7.6137114237909132E-4</v>
      </c>
      <c r="KJ33" s="805">
        <v>4.0727542050347098E-4</v>
      </c>
      <c r="KK33" s="805">
        <v>5.6297686719425442E-4</v>
      </c>
      <c r="KL33" s="805">
        <v>3.5363864241339538E-5</v>
      </c>
      <c r="KM33" s="805">
        <v>4.1329987209441619E-5</v>
      </c>
      <c r="KN33" s="805">
        <v>1.5206657744077693E-3</v>
      </c>
      <c r="KO33" s="805">
        <v>1.220206027793879E-4</v>
      </c>
      <c r="KP33" s="805">
        <v>3.2719952577279501E-4</v>
      </c>
      <c r="KQ33" s="805">
        <v>1.663475926687906E-4</v>
      </c>
      <c r="KR33" s="805">
        <v>4.8711022435017157E-5</v>
      </c>
      <c r="KS33" s="805">
        <v>7.0375920523935563E-5</v>
      </c>
      <c r="KT33" s="805">
        <v>3.2806279449703053E-5</v>
      </c>
      <c r="KU33" s="805">
        <v>4.6255834437290136E-5</v>
      </c>
      <c r="KV33" s="805">
        <v>5.8344473851247271E-5</v>
      </c>
      <c r="KW33" s="805">
        <v>1.4945849604181742E-4</v>
      </c>
      <c r="KX33" s="805">
        <v>2.9515109530063748E-5</v>
      </c>
      <c r="KY33" s="805">
        <v>8.1396753385544845E-5</v>
      </c>
      <c r="KZ33" s="805">
        <v>3.2099920579877375E-5</v>
      </c>
      <c r="LA33" s="805">
        <v>1.9565268734289459E-4</v>
      </c>
      <c r="LB33" s="805">
        <v>2.3163152425781337E-4</v>
      </c>
      <c r="LC33" s="805">
        <v>2.2071791923408525E-5</v>
      </c>
      <c r="LD33" s="805">
        <v>4.5478902552731534E-5</v>
      </c>
      <c r="LE33" s="805">
        <v>1.0364158644977744E-4</v>
      </c>
      <c r="LF33" s="805">
        <v>4.295498639698401E-4</v>
      </c>
      <c r="LG33" s="805">
        <v>8.5822756902005921E-5</v>
      </c>
      <c r="LH33" s="805">
        <v>2.3336375167927597E-4</v>
      </c>
      <c r="LI33" s="805">
        <v>8.1439936276481831E-5</v>
      </c>
      <c r="LJ33" s="805">
        <v>5.1730831733204351E-5</v>
      </c>
      <c r="LK33" s="805">
        <v>1.186421129943154E-4</v>
      </c>
      <c r="LL33" s="805">
        <v>2.20615855702367E-4</v>
      </c>
      <c r="LM33" s="805">
        <v>5.8106336049206422E-5</v>
      </c>
      <c r="LN33" s="805">
        <v>7.4285917630021893E-5</v>
      </c>
      <c r="LO33" s="805">
        <v>6.6823748009237118E-5</v>
      </c>
      <c r="LP33" s="805">
        <v>1.9611302341361185E-4</v>
      </c>
      <c r="LQ33" s="805">
        <v>7.4652527690899565E-5</v>
      </c>
      <c r="LR33" s="805">
        <v>3.0445994770100354E-4</v>
      </c>
      <c r="LS33" s="805">
        <v>3.9898483862250094E-4</v>
      </c>
      <c r="LT33" s="805">
        <v>8.6845123867541603E-5</v>
      </c>
      <c r="LU33" s="805">
        <v>1.529384584819043E-4</v>
      </c>
      <c r="LV33" s="805">
        <v>1.6652243679078524E-4</v>
      </c>
      <c r="LW33" s="805">
        <v>2.0442516739422993E-4</v>
      </c>
      <c r="LX33" s="805">
        <v>3.0947543668516868E-4</v>
      </c>
      <c r="LY33" s="805">
        <v>1.1027614620224694E-4</v>
      </c>
      <c r="LZ33" s="805">
        <v>2.0724026446163456E-3</v>
      </c>
      <c r="MA33" s="805">
        <v>1.9760910770649564E-4</v>
      </c>
      <c r="MB33" s="812">
        <v>4369</v>
      </c>
      <c r="MC33" s="835">
        <f>'生産者価格評価表（107部門）（山形県２）'!DU32*100</f>
        <v>7931100</v>
      </c>
      <c r="MD33" s="78">
        <f t="shared" si="4"/>
        <v>5.5086936238352819E-4</v>
      </c>
      <c r="ME33" s="809">
        <v>4369</v>
      </c>
      <c r="MF33" s="135">
        <v>79311</v>
      </c>
      <c r="MG33" s="78">
        <f t="shared" si="5"/>
        <v>5.5086936238352808E-4</v>
      </c>
      <c r="MH33" s="81"/>
      <c r="MI33" s="226">
        <v>0.47853800429998733</v>
      </c>
      <c r="MJ33" s="169">
        <v>0.50680160354349468</v>
      </c>
      <c r="MK33" s="169">
        <v>0.62361346117691296</v>
      </c>
      <c r="ML33" s="169">
        <v>0</v>
      </c>
      <c r="MM33" s="169">
        <v>0</v>
      </c>
      <c r="MN33" s="169">
        <v>0</v>
      </c>
      <c r="MO33" s="169">
        <v>-0.11615465225304726</v>
      </c>
      <c r="MP33" s="228">
        <v>0.16214528215637633</v>
      </c>
      <c r="MQ33" s="228">
        <v>0.17252148642986123</v>
      </c>
      <c r="MS33" s="174">
        <v>3.0991639895507905E-2</v>
      </c>
      <c r="MT33" s="170">
        <v>1.3619209449440277E-4</v>
      </c>
      <c r="MU33" s="170">
        <v>2.4500575952549147E-2</v>
      </c>
      <c r="MV33" s="170">
        <v>1.0108896733499939E-4</v>
      </c>
      <c r="MW33" s="170">
        <v>3.7762657976632972E-4</v>
      </c>
      <c r="MX33" s="170">
        <v>1.7484572879015799E-5</v>
      </c>
      <c r="MY33" s="170">
        <v>1.64884211598167E-3</v>
      </c>
      <c r="MZ33" s="171">
        <v>4.2098296125023405E-3</v>
      </c>
    </row>
    <row r="34" spans="1:364">
      <c r="A34" s="41" t="s">
        <v>245</v>
      </c>
      <c r="B34" s="12" t="s">
        <v>25</v>
      </c>
      <c r="C34" s="590">
        <f>IFERROR(1-('生産者価格評価表（107部門）（山形県２）'!DS33/'生産者価格評価表（107部門）（山形県２）'!DO33*-1),0)</f>
        <v>5.3723089077621911E-3</v>
      </c>
      <c r="D34" s="590">
        <v>0.50958466453674123</v>
      </c>
      <c r="E34" s="79">
        <v>0.49041533546325877</v>
      </c>
      <c r="F34" s="79">
        <v>1.023961661341853</v>
      </c>
      <c r="G34" s="240">
        <f>'生産者価格評価表（107部門）（山形県２）'!DH33/'生産者価格評価表（107部門）（山形県２）'!DH$111</f>
        <v>1.642657401915092E-3</v>
      </c>
      <c r="H34" s="311">
        <f>'生産者価格評価表（107部門）（山形県２）'!DH33</f>
        <v>3877</v>
      </c>
      <c r="I34" s="311">
        <f t="shared" si="1"/>
        <v>3877</v>
      </c>
      <c r="J34" s="313">
        <f t="shared" si="2"/>
        <v>2.1003634598517448E-3</v>
      </c>
      <c r="K34" s="590">
        <f>1-('生産者価格評価表（107部門） (山形県)'!DS33/'生産者価格評価表（107部門） (山形県)'!DO33*-1)</f>
        <v>5.3723089077621911E-3</v>
      </c>
      <c r="L34" s="590">
        <v>0.50958466453674123</v>
      </c>
      <c r="M34" s="79">
        <v>0.49041533546325877</v>
      </c>
      <c r="N34" s="79">
        <v>1.023961661341853</v>
      </c>
      <c r="O34" s="240">
        <f>'生産者価格評価表（107部門） (山形県)'!DH33/'生産者価格評価表（107部門） (山形県)'!DH$111</f>
        <v>1.642657401915092E-3</v>
      </c>
      <c r="P34" s="816">
        <f>'生産者価格評価表（107部門） (山形県)'!DH33</f>
        <v>3877</v>
      </c>
      <c r="Q34" s="311">
        <f t="shared" si="8"/>
        <v>3877</v>
      </c>
      <c r="R34" s="313">
        <f t="shared" si="0"/>
        <v>2.1003634598517448E-3</v>
      </c>
      <c r="S34" s="823">
        <f>'生産者価格評価表（107部門）（山形県２）'!C33/'生産者価格評価表（107部門）（山形県２）'!C$120</f>
        <v>2.1123915033782921E-3</v>
      </c>
      <c r="T34" s="234">
        <f>'生産者価格評価表（107部門）（山形県２）'!D33/'生産者価格評価表（107部門）（山形県２）'!D$120</f>
        <v>5.0072724671546768E-4</v>
      </c>
      <c r="U34" s="234">
        <f>'生産者価格評価表（107部門）（山形県２）'!E33/'生産者価格評価表（107部門）（山形県２）'!E$120</f>
        <v>4.8620319504956745E-3</v>
      </c>
      <c r="V34" s="234">
        <f>'生産者価格評価表（107部門）（山形県２）'!F33/'生産者価格評価表（107部門）（山形県２）'!F$120</f>
        <v>4.4489640269480108E-4</v>
      </c>
      <c r="W34" s="234">
        <f>'生産者価格評価表（107部門）（山形県２）'!G33/'生産者価格評価表（107部門）（山形県２）'!G$120</f>
        <v>1.5566625155666251E-3</v>
      </c>
      <c r="X34" s="234">
        <f>'生産者価格評価表（107部門）（山形県２）'!H33/'生産者価格評価表（107部門）（山形県２）'!H$120</f>
        <v>5.8823529411764705E-3</v>
      </c>
      <c r="Y34" s="234">
        <f>'生産者価格評価表（107部門）（山形県２）'!I33/'生産者価格評価表（107部門）（山形県２）'!I$120</f>
        <v>3.7424325811777656E-3</v>
      </c>
      <c r="Z34" s="234">
        <f>'生産者価格評価表（107部門）（山形県２）'!J33/'生産者価格評価表（107部門）（山形県２）'!J$120</f>
        <v>5.5700093773575589E-4</v>
      </c>
      <c r="AA34" s="234">
        <f>'生産者価格評価表（107部門）（山形県２）'!K33/'生産者価格評価表（107部門）（山形県２）'!K$120</f>
        <v>1.3332266751993173E-4</v>
      </c>
      <c r="AB34" s="234">
        <f>'生産者価格評価表（107部門）（山形県２）'!L33/'生産者価格評価表（107部門）（山形県２）'!L$120</f>
        <v>0</v>
      </c>
      <c r="AC34" s="234" t="e">
        <f>'生産者価格評価表（107部門）（山形県２）'!M33/'生産者価格評価表（107部門）（山形県２）'!M$120</f>
        <v>#DIV/0!</v>
      </c>
      <c r="AD34" s="234">
        <f>'生産者価格評価表（107部門）（山形県２）'!N33/'生産者価格評価表（107部門）（山形県２）'!N$120</f>
        <v>0</v>
      </c>
      <c r="AE34" s="234">
        <f>'生産者価格評価表（107部門）（山形県２）'!O33/'生産者価格評価表（107部門）（山形県２）'!O$120</f>
        <v>1.7685727951236333E-3</v>
      </c>
      <c r="AF34" s="234">
        <f>'生産者価格評価表（107部門）（山形県２）'!P33/'生産者価格評価表（107部門）（山形県２）'!P$120</f>
        <v>3.0493382935902911E-4</v>
      </c>
      <c r="AG34" s="234">
        <f>'生産者価格評価表（107部門）（山形県２）'!Q33/'生産者価格評価表（107部門）（山形県２）'!Q$120</f>
        <v>1.0214504596527069E-3</v>
      </c>
      <c r="AH34" s="234">
        <f>'生産者価格評価表（107部門）（山形県２）'!R33/'生産者価格評価表（107部門）（山形県２）'!R$120</f>
        <v>0</v>
      </c>
      <c r="AI34" s="234">
        <f>'生産者価格評価表（107部門）（山形県２）'!S33/'生産者価格評価表（107部門）（山形県２）'!S$120</f>
        <v>2.6448115979886373E-3</v>
      </c>
      <c r="AJ34" s="234">
        <f>'生産者価格評価表（107部門）（山形県２）'!T33/'生産者価格評価表（107部門）（山形県２）'!T$120</f>
        <v>5.4678422527510079E-4</v>
      </c>
      <c r="AK34" s="234" t="e">
        <f>'生産者価格評価表（107部門）（山形県２）'!U33/'生産者価格評価表（107部門）（山形県２）'!U$120</f>
        <v>#DIV/0!</v>
      </c>
      <c r="AL34" s="234">
        <f>'生産者価格評価表（107部門）（山形県２）'!V33/'生産者価格評価表（107部門）（山形県２）'!V$120</f>
        <v>3.8028597505324003E-4</v>
      </c>
      <c r="AM34" s="234" t="e">
        <f>'生産者価格評価表（107部門）（山形県２）'!W33/'生産者価格評価表（107部門）（山形県２）'!W$120</f>
        <v>#DIV/0!</v>
      </c>
      <c r="AN34" s="234">
        <f>'生産者価格評価表（107部門）（山形県２）'!X33/'生産者価格評価表（107部門）（山形県２）'!X$120</f>
        <v>1.0365379632029023E-3</v>
      </c>
      <c r="AO34" s="234" t="e">
        <f>'生産者価格評価表（107部門）（山形県２）'!Y33/'生産者価格評価表（107部門）（山形県２）'!Y$120</f>
        <v>#DIV/0!</v>
      </c>
      <c r="AP34" s="234" t="e">
        <f>'生産者価格評価表（107部門）（山形県２）'!Z33/'生産者価格評価表（107部門）（山形県２）'!Z$120</f>
        <v>#DIV/0!</v>
      </c>
      <c r="AQ34" s="234">
        <f>'生産者価格評価表（107部門）（山形県２）'!AA33/'生産者価格評価表（107部門）（山形県２）'!AA$120</f>
        <v>1.7015902397169479E-3</v>
      </c>
      <c r="AR34" s="234">
        <f>'生産者価格評価表（107部門）（山形県２）'!AB33/'生産者価格評価表（107部門）（山形県２）'!AB$120</f>
        <v>1.4949359046230893E-4</v>
      </c>
      <c r="AS34" s="234">
        <f>'生産者価格評価表（107部門）（山形県２）'!AC33/'生産者価格評価表（107部門）（山形県２）'!AC$120</f>
        <v>0</v>
      </c>
      <c r="AT34" s="234">
        <f>'生産者価格評価表（107部門）（山形県２）'!AD33/'生産者価格評価表（107部門）（山形県２）'!AD$120</f>
        <v>7.8988941548183253E-4</v>
      </c>
      <c r="AU34" s="234">
        <f>'生産者価格評価表（107部門）（山形県２）'!AE33/'生産者価格評価表（107部門）（山形県２）'!AE$120</f>
        <v>7.5651548965465073E-4</v>
      </c>
      <c r="AV34" s="234">
        <f>'生産者価格評価表（107部門）（山形県２）'!AF33/'生産者価格評価表（107部門）（山形県２）'!AF$120</f>
        <v>6.1501597444089458E-2</v>
      </c>
      <c r="AW34" s="234">
        <f>'生産者価格評価表（107部門）（山形県２）'!AG33/'生産者価格評価表（107部門）（山形県２）'!AG$120</f>
        <v>4.1700629258909064E-2</v>
      </c>
      <c r="AX34" s="234">
        <f>'生産者価格評価表（107部門）（山形県２）'!AH33/'生産者価格評価表（107部門）（山形県２）'!AH$120</f>
        <v>3.1383379362289729E-4</v>
      </c>
      <c r="AY34" s="234">
        <f>'生産者価格評価表（107部門）（山形県２）'!AI33/'生産者価格評価表（107部門）（山形県２）'!AI$120</f>
        <v>6.0364041604754832E-4</v>
      </c>
      <c r="AZ34" s="234">
        <f>'生産者価格評価表（107部門）（山形県２）'!AJ33/'生産者価格評価表（107部門）（山形県２）'!AJ$120</f>
        <v>0</v>
      </c>
      <c r="BA34" s="234">
        <f>'生産者価格評価表（107部門）（山形県２）'!AK33/'生産者価格評価表（107部門）（山形県２）'!AK$120</f>
        <v>2.4945631316361776E-3</v>
      </c>
      <c r="BB34" s="234">
        <f>'生産者価格評価表（107部門）（山形県２）'!AL33/'生産者価格評価表（107部門）（山形県２）'!AL$120</f>
        <v>0</v>
      </c>
      <c r="BC34" s="234">
        <f>'生産者価格評価表（107部門）（山形県２）'!AM33/'生産者価格評価表（107部門）（山形県２）'!AM$120</f>
        <v>0</v>
      </c>
      <c r="BD34" s="234">
        <f>'生産者価格評価表（107部門）（山形県２）'!AN33/'生産者価格評価表（107部門）（山形県２）'!AN$120</f>
        <v>1.2373574349042393E-3</v>
      </c>
      <c r="BE34" s="234">
        <f>'生産者価格評価表（107部門）（山形県２）'!AO33/'生産者価格評価表（107部門）（山形県２）'!AO$120</f>
        <v>1.1350737797956867E-4</v>
      </c>
      <c r="BF34" s="234">
        <f>'生産者価格評価表（107部門）（山形県２）'!AP33/'生産者価格評価表（107部門）（山形県２）'!AP$120</f>
        <v>0</v>
      </c>
      <c r="BG34" s="234">
        <f>'生産者価格評価表（107部門）（山形県２）'!AQ33/'生産者価格評価表（107部門）（山形県２）'!AQ$120</f>
        <v>2.7857739808710187E-4</v>
      </c>
      <c r="BH34" s="234">
        <f>'生産者価格評価表（107部門）（山形県２）'!AR33/'生産者価格評価表（107部門）（山形県２）'!AR$120</f>
        <v>3.1479538300104933E-3</v>
      </c>
      <c r="BI34" s="234">
        <f>'生産者価格評価表（107部門）（山形県２）'!AS33/'生産者価格評価表（107部門）（山形県２）'!AS$120</f>
        <v>5.4012913996710126E-4</v>
      </c>
      <c r="BJ34" s="234">
        <f>'生産者価格評価表（107部門）（山形県２）'!AT33/'生産者価格評価表（107部門）（山形県２）'!AT$120</f>
        <v>9.1763163644308504E-3</v>
      </c>
      <c r="BK34" s="234">
        <f>'生産者価格評価表（107部門）（山形県２）'!AU33/'生産者価格評価表（107部門）（山形県２）'!AU$120</f>
        <v>1.3205149720697178E-2</v>
      </c>
      <c r="BL34" s="234">
        <f>'生産者価格評価表（107部門）（山形県２）'!AV33/'生産者価格評価表（107部門）（山形県２）'!AV$120</f>
        <v>1.1937244201909959E-2</v>
      </c>
      <c r="BM34" s="234">
        <f>'生産者価格評価表（107部門）（山形県２）'!AW33/'生産者価格評価表（107部門）（山形県２）'!AW$120</f>
        <v>6.2636122283515894E-3</v>
      </c>
      <c r="BN34" s="234">
        <f>'生産者価格評価表（107部門）（山形県２）'!AX33/'生産者価格評価表（107部門）（山形県２）'!AX$120</f>
        <v>1.5943890553958449E-3</v>
      </c>
      <c r="BO34" s="234">
        <f>'生産者価格評価表（107部門）（山形県２）'!AY33/'生産者価格評価表（107部門）（山形県２）'!AY$120</f>
        <v>8.1979542719614919E-3</v>
      </c>
      <c r="BP34" s="234">
        <f>'生産者価格評価表（107部門）（山形県２）'!AZ33/'生産者価格評価表（107部門）（山形県２）'!AZ$120</f>
        <v>9.0805902383654935E-3</v>
      </c>
      <c r="BQ34" s="234">
        <f>'生産者価格評価表（107部門）（山形県２）'!BA33/'生産者価格評価表（107部門）（山形県２）'!BA$120</f>
        <v>1.4578777465375403E-3</v>
      </c>
      <c r="BR34" s="234">
        <f>'生産者価格評価表（107部門）（山形県２）'!BB33/'生産者価格評価表（107部門）（山形県２）'!BB$120</f>
        <v>6.9529113256664582E-3</v>
      </c>
      <c r="BS34" s="234">
        <f>'生産者価格評価表（107部門）（山形県２）'!BC33/'生産者価格評価表（107部門）（山形県２）'!BC$120</f>
        <v>8.3838092491106617E-3</v>
      </c>
      <c r="BT34" s="234">
        <f>'生産者価格評価表（107部門）（山形県２）'!BD33/'生産者価格評価表（107部門）（山形県２）'!BD$120</f>
        <v>2.4249223334483947E-3</v>
      </c>
      <c r="BU34" s="234" t="e">
        <f>'生産者価格評価表（107部門）（山形県２）'!BE33/'生産者価格評価表（107部門）（山形県２）'!BE$120</f>
        <v>#DIV/0!</v>
      </c>
      <c r="BV34" s="234">
        <f>'生産者価格評価表（107部門）（山形県２）'!BF33/'生産者価格評価表（107部門）（山形県２）'!BF$120</f>
        <v>2.4426350851221319E-2</v>
      </c>
      <c r="BW34" s="234">
        <f>'生産者価格評価表（107部門）（山形県２）'!BG33/'生産者価格評価表（107部門）（山形県２）'!BG$120</f>
        <v>1.6268890143347616E-2</v>
      </c>
      <c r="BX34" s="234">
        <f>'生産者価格評価表（107部門）（山形県２）'!BH33/'生産者価格評価表（107部門）（山形県２）'!BH$120</f>
        <v>8.9567966280295046E-3</v>
      </c>
      <c r="BY34" s="234">
        <f>'生産者価格評価表（107部門）（山形県２）'!BI33/'生産者価格評価表（107部門）（山形県２）'!BI$120</f>
        <v>1.5705784801482783E-2</v>
      </c>
      <c r="BZ34" s="234">
        <f>'生産者価格評価表（107部門）（山形県２）'!BJ33/'生産者価格評価表（107部門）（山形県２）'!BJ$120</f>
        <v>8.3948998349120119E-3</v>
      </c>
      <c r="CA34" s="234">
        <f>'生産者価格評価表（107部門）（山形県２）'!BK33/'生産者価格評価表（107部門）（山形県２）'!BK$120</f>
        <v>5.1984877126654066E-3</v>
      </c>
      <c r="CB34" s="234">
        <f>'生産者価格評価表（107部門）（山形県２）'!BL33/'生産者価格評価表（107部門）（山形県２）'!BL$120</f>
        <v>2.4422785554374616E-4</v>
      </c>
      <c r="CC34" s="234">
        <f>'生産者価格評価表（107部門）（山形県２）'!BM33/'生産者価格評価表（107部門）（山形県２）'!BM$120</f>
        <v>2.6867275658248256E-4</v>
      </c>
      <c r="CD34" s="234">
        <f>'生産者価格評価表（107部門）（山形県２）'!BN33/'生産者価格評価表（107部門）（山形県２）'!BN$120</f>
        <v>3.2852778819872446E-3</v>
      </c>
      <c r="CE34" s="234">
        <f>'生産者価格評価表（107部門）（山形県２）'!BO33/'生産者価格評価表（107部門）（山形県２）'!BO$120</f>
        <v>4.4373162256081261E-3</v>
      </c>
      <c r="CF34" s="234">
        <f>'生産者価格評価表（107部門）（山形県２）'!BP33/'生産者価格評価表（107部門）（山形県２）'!BP$120</f>
        <v>0</v>
      </c>
      <c r="CG34" s="234">
        <f>'生産者価格評価表（107部門）（山形県２）'!BQ33/'生産者価格評価表（107部門）（山形県２）'!BQ$120</f>
        <v>0</v>
      </c>
      <c r="CH34" s="234">
        <f>'生産者価格評価表（107部門）（山形県２）'!BR33/'生産者価格評価表（107部門）（山形県２）'!BR$120</f>
        <v>1.0905838986193209E-3</v>
      </c>
      <c r="CI34" s="234">
        <f>'生産者価格評価表（107部門）（山形県２）'!BS33/'生産者価格評価表（107部門）（山形県２）'!BS$120</f>
        <v>1.1449031915834143E-2</v>
      </c>
      <c r="CJ34" s="234">
        <f>'生産者価格評価表（107部門）（山形県２）'!BT33/'生産者価格評価表（107部門）（山形県２）'!BT$120</f>
        <v>1.269149908676387E-4</v>
      </c>
      <c r="CK34" s="234">
        <f>'生産者価格評価表（107部門）（山形県２）'!BU33/'生産者価格評価表（107部門）（山形県２）'!BU$120</f>
        <v>1.2655184196205975E-5</v>
      </c>
      <c r="CL34" s="234">
        <f>'生産者価格評価表（107部門）（山形県２）'!BV33/'生産者価格評価表（107部門）（山形県２）'!BV$120</f>
        <v>0</v>
      </c>
      <c r="CM34" s="234">
        <f>'生産者価格評価表（107部門）（山形県２）'!BW33/'生産者価格評価表（107部門）（山形県２）'!BW$120</f>
        <v>0</v>
      </c>
      <c r="CN34" s="234">
        <f>'生産者価格評価表（107部門）（山形県２）'!BX33/'生産者価格評価表（107部門）（山形県２）'!BX$120</f>
        <v>0</v>
      </c>
      <c r="CO34" s="234">
        <f>'生産者価格評価表（107部門）（山形県２）'!BY33/'生産者価格評価表（107部門）（山形県２）'!BY$120</f>
        <v>9.6599690880989179E-5</v>
      </c>
      <c r="CP34" s="234">
        <f>'生産者価格評価表（107部門）（山形県２）'!BZ33/'生産者価格評価表（107部門）（山形県２）'!BZ$120</f>
        <v>1.6049524246245558E-3</v>
      </c>
      <c r="CQ34" s="234">
        <f>'生産者価格評価表（107部門）（山形県２）'!CA33/'生産者価格評価表（107部門）（山形県２）'!CA$120</f>
        <v>6.978533711890042E-3</v>
      </c>
      <c r="CR34" s="234">
        <f>'生産者価格評価表（107部門）（山形県２）'!CB33/'生産者価格評価表（107部門）（山形県２）'!CB$120</f>
        <v>2.1574973031283709E-3</v>
      </c>
      <c r="CS34" s="234">
        <f>'生産者価格評価表（107部門）（山形県２）'!CC33/'生産者価格評価表（107部門）（山形県２）'!CC$120</f>
        <v>0</v>
      </c>
      <c r="CT34" s="234">
        <f>'生産者価格評価表（107部門）（山形県２）'!CD33/'生産者価格評価表（107部門）（山形県２）'!CD$120</f>
        <v>0</v>
      </c>
      <c r="CU34" s="234">
        <f>'生産者価格評価表（107部門）（山形県２）'!CE33/'生産者価格評価表（107部門）（山形県２）'!CE$120</f>
        <v>6.3115374905326936E-4</v>
      </c>
      <c r="CV34" s="234">
        <f>'生産者価格評価表（107部門）（山形県２）'!CF33/'生産者価格評価表（107部門）（山形県２）'!CF$120</f>
        <v>8.9023413157660459E-5</v>
      </c>
      <c r="CW34" s="234">
        <f>'生産者価格評価表（107部門）（山形県２）'!CG33/'生産者価格評価表（107部門）（山形県２）'!CG$120</f>
        <v>2.6109660574412532E-4</v>
      </c>
      <c r="CX34" s="234">
        <f>'生産者価格評価表（107部門）（山形県２）'!CH33/'生産者価格評価表（107部門）（山形県２）'!CH$120</f>
        <v>2.1963733483272419E-4</v>
      </c>
      <c r="CY34" s="234">
        <f>'生産者価格評価表（107部門）（山形県２）'!CI33/'生産者価格評価表（107部門）（山形県２）'!CI$120</f>
        <v>3.9788326105120757E-5</v>
      </c>
      <c r="CZ34" s="234">
        <f>'生産者価格評価表（107部門）（山形県２）'!CJ33/'生産者価格評価表（107部門）（山形県２）'!CJ$120</f>
        <v>0</v>
      </c>
      <c r="DA34" s="234">
        <f>'生産者価格評価表（107部門）（山形県２）'!CK33/'生産者価格評価表（107部門）（山形県２）'!CK$120</f>
        <v>3.3046926635822867E-4</v>
      </c>
      <c r="DB34" s="234">
        <f>'生産者価格評価表（107部門）（山形県２）'!CL33/'生産者価格評価表（107部門）（山形県２）'!CL$120</f>
        <v>4.784002296321102E-5</v>
      </c>
      <c r="DC34" s="234">
        <f>'生産者価格評価表（107部門）（山形県２）'!CM33/'生産者価格評価表（107部門）（山形県２）'!CM$120</f>
        <v>1.1211066184714019E-3</v>
      </c>
      <c r="DD34" s="234">
        <f>'生産者価格評価表（107部門）（山形県２）'!CN33/'生産者価格評価表（107部門）（山形県２）'!CN$120</f>
        <v>7.758119087127987E-5</v>
      </c>
      <c r="DE34" s="234">
        <f>'生産者価格評価表（107部門）（山形県２）'!CO33/'生産者価格評価表（107部門）（山形県２）'!CO$120</f>
        <v>9.5358428493098435E-4</v>
      </c>
      <c r="DF34" s="234">
        <f>'生産者価格評価表（107部門）（山形県２）'!CP33/'生産者価格評価表（107部門）（山形県２）'!CP$120</f>
        <v>1.0841935734244024E-3</v>
      </c>
      <c r="DG34" s="234">
        <f>'生産者価格評価表（107部門）（山形県２）'!CQ33/'生産者価格評価表（107部門）（山形県２）'!CQ$120</f>
        <v>9.4446543256516816E-4</v>
      </c>
      <c r="DH34" s="234">
        <f>'生産者価格評価表（107部門）（山形県２）'!CR33/'生産者価格評価表（107部門）（山形県２）'!CR$120</f>
        <v>1.496278364958495E-3</v>
      </c>
      <c r="DI34" s="234">
        <f>'生産者価格評価表（107部門）（山形県２）'!CS33/'生産者価格評価表（107部門）（山形県２）'!CS$120</f>
        <v>1.5363017508542368E-3</v>
      </c>
      <c r="DJ34" s="234">
        <f>'生産者価格評価表（107部門）（山形県２）'!CT33/'生産者価格評価表（107部門）（山形県２）'!CT$120</f>
        <v>5.9136902767540035E-3</v>
      </c>
      <c r="DK34" s="234">
        <f>'生産者価格評価表（107部門）（山形県２）'!CU33/'生産者価格評価表（107部門）（山形県２）'!CU$120</f>
        <v>5.1204819277108433E-4</v>
      </c>
      <c r="DL34" s="234">
        <f>'生産者価格評価表（107部門）（山形県２）'!CV33/'生産者価格評価表（107部門）（山形県２）'!CV$120</f>
        <v>0</v>
      </c>
      <c r="DM34" s="234">
        <f>'生産者価格評価表（107部門）（山形県２）'!CW33/'生産者価格評価表（107部門）（山形県２）'!CW$120</f>
        <v>5.7752599532749874E-2</v>
      </c>
      <c r="DN34" s="234">
        <f>'生産者価格評価表（107部門）（山形県２）'!CX33/'生産者価格評価表（107部門）（山形県２）'!CX$120</f>
        <v>4.9241678156391569E-5</v>
      </c>
      <c r="DO34" s="234">
        <f>'生産者価格評価表（107部門）（山形県２）'!CY33/'生産者価格評価表（107部門）（山形県２）'!CY$120</f>
        <v>1.1841437512922204E-3</v>
      </c>
      <c r="DP34" s="234">
        <f>'生産者価格評価表（107部門）（山形県２）'!CZ33/'生産者価格評価表（107部門）（山形県２）'!CZ$120</f>
        <v>1.4606131069577765E-4</v>
      </c>
      <c r="DQ34" s="234">
        <f>'生産者価格評価表（107部門）（山形県２）'!DA33/'生産者価格評価表（107部門）（山形県２）'!DA$120</f>
        <v>5.0263885398341287E-4</v>
      </c>
      <c r="DR34" s="234">
        <f>'生産者価格評価表（107部門）（山形県２）'!DB33/'生産者価格評価表（107部門）（山形県２）'!DB$120</f>
        <v>1.6815286624203821E-3</v>
      </c>
      <c r="DS34" s="234">
        <f>'生産者価格評価表（107部門）（山形県２）'!DC33/'生産者価格評価表（107部門）（山形県２）'!DC$120</f>
        <v>6.732836696131877E-4</v>
      </c>
      <c r="DT34" s="234">
        <f>'生産者価格評価表（107部門）（山形県２）'!DD33/'生産者価格評価表（107部門）（山形県２）'!DD$120</f>
        <v>1.0253542132736763E-2</v>
      </c>
      <c r="DU34" s="234">
        <f>'生産者価格評価表（107部門）（山形県２）'!DE33/'生産者価格評価表（107部門）（山形県２）'!DE$120</f>
        <v>2.6160509257913553E-4</v>
      </c>
      <c r="DV34" s="82">
        <v>2.1123915033782921E-3</v>
      </c>
      <c r="DW34" s="80">
        <v>5.0072724671546768E-4</v>
      </c>
      <c r="DX34" s="80">
        <v>4.8620319504956745E-3</v>
      </c>
      <c r="DY34" s="80">
        <v>4.4489640269480108E-4</v>
      </c>
      <c r="DZ34" s="80">
        <v>1.5566625155666251E-3</v>
      </c>
      <c r="EA34" s="80">
        <v>5.8823529411764705E-3</v>
      </c>
      <c r="EB34" s="80">
        <v>3.7424325811777656E-3</v>
      </c>
      <c r="EC34" s="80">
        <v>5.5700093773575589E-4</v>
      </c>
      <c r="ED34" s="80">
        <v>1.3332266751993173E-4</v>
      </c>
      <c r="EE34" s="80">
        <v>0</v>
      </c>
      <c r="EF34" s="80">
        <v>0</v>
      </c>
      <c r="EG34" s="80">
        <v>0</v>
      </c>
      <c r="EH34" s="80">
        <v>1.7685727951236333E-3</v>
      </c>
      <c r="EI34" s="80">
        <v>3.0493382935902911E-4</v>
      </c>
      <c r="EJ34" s="80">
        <v>1.0214504596527069E-3</v>
      </c>
      <c r="EK34" s="80">
        <v>0</v>
      </c>
      <c r="EL34" s="80">
        <v>2.6448115979886373E-3</v>
      </c>
      <c r="EM34" s="80">
        <v>5.4678422527510079E-4</v>
      </c>
      <c r="EN34" s="80">
        <v>0</v>
      </c>
      <c r="EO34" s="80">
        <v>3.8028597505324003E-4</v>
      </c>
      <c r="EP34" s="80">
        <v>0</v>
      </c>
      <c r="EQ34" s="80">
        <v>1.0365379632029023E-3</v>
      </c>
      <c r="ER34" s="80">
        <v>0</v>
      </c>
      <c r="ES34" s="80">
        <v>0</v>
      </c>
      <c r="ET34" s="80">
        <v>1.7015902397169479E-3</v>
      </c>
      <c r="EU34" s="80">
        <v>1.4949359046230893E-4</v>
      </c>
      <c r="EV34" s="80">
        <v>0</v>
      </c>
      <c r="EW34" s="80">
        <v>7.8988941548183253E-4</v>
      </c>
      <c r="EX34" s="80">
        <v>7.5651548965465073E-4</v>
      </c>
      <c r="EY34" s="80">
        <v>6.1501597444089458E-2</v>
      </c>
      <c r="EZ34" s="80">
        <v>4.1700629258909064E-2</v>
      </c>
      <c r="FA34" s="80">
        <v>3.1383379362289729E-4</v>
      </c>
      <c r="FB34" s="80">
        <v>6.0364041604754832E-4</v>
      </c>
      <c r="FC34" s="80">
        <v>0</v>
      </c>
      <c r="FD34" s="80">
        <v>2.4945631316361776E-3</v>
      </c>
      <c r="FE34" s="80">
        <v>0</v>
      </c>
      <c r="FF34" s="80">
        <v>0</v>
      </c>
      <c r="FG34" s="80">
        <v>1.2373574349042393E-3</v>
      </c>
      <c r="FH34" s="80">
        <v>1.1350737797956867E-4</v>
      </c>
      <c r="FI34" s="80">
        <v>0</v>
      </c>
      <c r="FJ34" s="80">
        <v>2.7857739808710187E-4</v>
      </c>
      <c r="FK34" s="80">
        <v>3.1479538300104933E-3</v>
      </c>
      <c r="FL34" s="80">
        <v>5.4012913996710126E-4</v>
      </c>
      <c r="FM34" s="80">
        <v>9.1763163644308504E-3</v>
      </c>
      <c r="FN34" s="80">
        <v>1.3205149720697178E-2</v>
      </c>
      <c r="FO34" s="80">
        <v>1.1937244201909959E-2</v>
      </c>
      <c r="FP34" s="80">
        <v>6.2636122283515894E-3</v>
      </c>
      <c r="FQ34" s="80">
        <v>1.5943890553958449E-3</v>
      </c>
      <c r="FR34" s="80">
        <v>8.1979542719614919E-3</v>
      </c>
      <c r="FS34" s="80">
        <v>9.0805902383654935E-3</v>
      </c>
      <c r="FT34" s="80">
        <v>1.4578777465375403E-3</v>
      </c>
      <c r="FU34" s="80">
        <v>6.9529113256664582E-3</v>
      </c>
      <c r="FV34" s="80">
        <v>8.3838092491106617E-3</v>
      </c>
      <c r="FW34" s="80">
        <v>2.4249223334483947E-3</v>
      </c>
      <c r="FX34" s="80">
        <v>0</v>
      </c>
      <c r="FY34" s="80">
        <v>2.4426350851221319E-2</v>
      </c>
      <c r="FZ34" s="80">
        <v>1.6268890143347616E-2</v>
      </c>
      <c r="GA34" s="80">
        <v>8.9567966280295046E-3</v>
      </c>
      <c r="GB34" s="80">
        <v>1.5705784801482783E-2</v>
      </c>
      <c r="GC34" s="80">
        <v>8.3948998349120119E-3</v>
      </c>
      <c r="GD34" s="80">
        <v>5.1984877126654066E-3</v>
      </c>
      <c r="GE34" s="80">
        <v>2.4422785554374616E-4</v>
      </c>
      <c r="GF34" s="80">
        <v>2.6867275658248256E-4</v>
      </c>
      <c r="GG34" s="80">
        <v>3.2852778819872446E-3</v>
      </c>
      <c r="GH34" s="80">
        <v>4.4373162256081261E-3</v>
      </c>
      <c r="GI34" s="80">
        <v>0</v>
      </c>
      <c r="GJ34" s="80">
        <v>0</v>
      </c>
      <c r="GK34" s="80">
        <v>1.0905838986193209E-3</v>
      </c>
      <c r="GL34" s="80">
        <v>1.1449031915834143E-2</v>
      </c>
      <c r="GM34" s="80">
        <v>1.269149908676387E-4</v>
      </c>
      <c r="GN34" s="80">
        <v>1.2655184196205975E-5</v>
      </c>
      <c r="GO34" s="80">
        <v>0</v>
      </c>
      <c r="GP34" s="80">
        <v>0</v>
      </c>
      <c r="GQ34" s="80">
        <v>0</v>
      </c>
      <c r="GR34" s="80">
        <v>9.6599690880989179E-5</v>
      </c>
      <c r="GS34" s="80">
        <v>1.6049524246245558E-3</v>
      </c>
      <c r="GT34" s="80">
        <v>6.978533711890042E-3</v>
      </c>
      <c r="GU34" s="80">
        <v>2.1574973031283709E-3</v>
      </c>
      <c r="GV34" s="80">
        <v>0</v>
      </c>
      <c r="GW34" s="80">
        <v>0</v>
      </c>
      <c r="GX34" s="80">
        <v>6.3115374905326936E-4</v>
      </c>
      <c r="GY34" s="80">
        <v>8.9023413157660459E-5</v>
      </c>
      <c r="GZ34" s="80">
        <v>2.6109660574412532E-4</v>
      </c>
      <c r="HA34" s="80">
        <v>2.1963733483272419E-4</v>
      </c>
      <c r="HB34" s="80">
        <v>3.9788326105120757E-5</v>
      </c>
      <c r="HC34" s="80">
        <v>0</v>
      </c>
      <c r="HD34" s="80">
        <v>3.3046926635822867E-4</v>
      </c>
      <c r="HE34" s="80">
        <v>4.784002296321102E-5</v>
      </c>
      <c r="HF34" s="80">
        <v>1.1211066184714019E-3</v>
      </c>
      <c r="HG34" s="80">
        <v>7.758119087127987E-5</v>
      </c>
      <c r="HH34" s="80">
        <v>9.5358428493098435E-4</v>
      </c>
      <c r="HI34" s="80">
        <v>1.0841935734244024E-3</v>
      </c>
      <c r="HJ34" s="80">
        <v>9.4446543256516816E-4</v>
      </c>
      <c r="HK34" s="80">
        <v>1.496278364958495E-3</v>
      </c>
      <c r="HL34" s="80">
        <v>1.5363017508542368E-3</v>
      </c>
      <c r="HM34" s="80">
        <v>5.9136902767540035E-3</v>
      </c>
      <c r="HN34" s="80">
        <v>5.1204819277108433E-4</v>
      </c>
      <c r="HO34" s="80">
        <v>0</v>
      </c>
      <c r="HP34" s="80">
        <v>5.7752599532749874E-2</v>
      </c>
      <c r="HQ34" s="80">
        <v>4.9241678156391569E-5</v>
      </c>
      <c r="HR34" s="80">
        <v>1.1841437512922204E-3</v>
      </c>
      <c r="HS34" s="80">
        <v>1.4606131069577765E-4</v>
      </c>
      <c r="HT34" s="80">
        <v>5.0263885398341287E-4</v>
      </c>
      <c r="HU34" s="80">
        <v>1.6815286624203821E-3</v>
      </c>
      <c r="HV34" s="80">
        <v>6.732836696131877E-4</v>
      </c>
      <c r="HW34" s="80">
        <v>1.0253542132736763E-2</v>
      </c>
      <c r="HX34" s="81">
        <v>2.6160509257913553E-4</v>
      </c>
      <c r="HY34" s="805">
        <v>2.3845450161493429E-5</v>
      </c>
      <c r="HZ34" s="805">
        <v>9.7826031117818556E-6</v>
      </c>
      <c r="IA34" s="805">
        <v>3.4480991075362784E-5</v>
      </c>
      <c r="IB34" s="805">
        <v>1.0785245609890706E-5</v>
      </c>
      <c r="IC34" s="805">
        <v>1.450726142739248E-5</v>
      </c>
      <c r="ID34" s="805">
        <v>4.2788560514345629E-5</v>
      </c>
      <c r="IE34" s="805">
        <v>5.7194327312297771E-5</v>
      </c>
      <c r="IF34" s="805">
        <v>8.8716917283361117E-6</v>
      </c>
      <c r="IG34" s="805">
        <v>4.27271933807753E-6</v>
      </c>
      <c r="IH34" s="805">
        <v>5.4991945225564948E-6</v>
      </c>
      <c r="II34" s="805">
        <v>0</v>
      </c>
      <c r="IJ34" s="805">
        <v>3.9317962481841172E-6</v>
      </c>
      <c r="IK34" s="805">
        <v>1.2898283303290347E-5</v>
      </c>
      <c r="IL34" s="805">
        <v>8.8975421045129041E-6</v>
      </c>
      <c r="IM34" s="805">
        <v>8.9359192070163725E-6</v>
      </c>
      <c r="IN34" s="805">
        <v>3.6971134320238077E-6</v>
      </c>
      <c r="IO34" s="805">
        <v>1.6996196016166265E-5</v>
      </c>
      <c r="IP34" s="805">
        <v>5.9526492969433335E-6</v>
      </c>
      <c r="IQ34" s="805">
        <v>0</v>
      </c>
      <c r="IR34" s="805">
        <v>8.7851822134371841E-6</v>
      </c>
      <c r="IS34" s="805">
        <v>0</v>
      </c>
      <c r="IT34" s="805">
        <v>9.4395841401078534E-6</v>
      </c>
      <c r="IU34" s="805">
        <v>0</v>
      </c>
      <c r="IV34" s="805">
        <v>0</v>
      </c>
      <c r="IW34" s="805">
        <v>1.2707305943699862E-5</v>
      </c>
      <c r="IX34" s="805">
        <v>3.0602227079462182E-6</v>
      </c>
      <c r="IY34" s="805">
        <v>6.2200516489342052E-7</v>
      </c>
      <c r="IZ34" s="805">
        <v>9.0089481822453667E-6</v>
      </c>
      <c r="JA34" s="805">
        <v>6.5383773780770917E-6</v>
      </c>
      <c r="JB34" s="805">
        <v>1.0003339501789665</v>
      </c>
      <c r="JC34" s="805">
        <v>2.415567021050488E-4</v>
      </c>
      <c r="JD34" s="805">
        <v>6.6809644980712251E-6</v>
      </c>
      <c r="JE34" s="805">
        <v>1.2648936942278726E-5</v>
      </c>
      <c r="JF34" s="805">
        <v>3.9981272913112091E-6</v>
      </c>
      <c r="JG34" s="805">
        <v>1.9089515833489048E-5</v>
      </c>
      <c r="JH34" s="805">
        <v>4.8831549159183711E-6</v>
      </c>
      <c r="JI34" s="805">
        <v>2.0142210192356368E-6</v>
      </c>
      <c r="JJ34" s="805">
        <v>1.1103332289955429E-5</v>
      </c>
      <c r="JK34" s="805">
        <v>2.4189498434655461E-6</v>
      </c>
      <c r="JL34" s="805">
        <v>9.7514349621012034E-6</v>
      </c>
      <c r="JM34" s="805">
        <v>4.0532322345016259E-6</v>
      </c>
      <c r="JN34" s="805">
        <v>2.0641455986840071E-5</v>
      </c>
      <c r="JO34" s="805">
        <v>6.1821769890816177E-6</v>
      </c>
      <c r="JP34" s="805">
        <v>5.2890033388894341E-5</v>
      </c>
      <c r="JQ34" s="805">
        <v>7.503066970163687E-5</v>
      </c>
      <c r="JR34" s="805">
        <v>6.786562586629068E-5</v>
      </c>
      <c r="JS34" s="805">
        <v>3.6692261089753367E-5</v>
      </c>
      <c r="JT34" s="805">
        <v>1.138583301804812E-5</v>
      </c>
      <c r="JU34" s="805">
        <v>4.769869079852334E-5</v>
      </c>
      <c r="JV34" s="805">
        <v>5.0960261723546447E-5</v>
      </c>
      <c r="JW34" s="805">
        <v>1.0058248959392782E-5</v>
      </c>
      <c r="JX34" s="805">
        <v>3.9784852823821183E-5</v>
      </c>
      <c r="JY34" s="805">
        <v>4.671065243758137E-5</v>
      </c>
      <c r="JZ34" s="805">
        <v>1.5249749955354983E-5</v>
      </c>
      <c r="KA34" s="805">
        <v>0</v>
      </c>
      <c r="KB34" s="805">
        <v>1.3497890226773707E-4</v>
      </c>
      <c r="KC34" s="805">
        <v>9.052819702357455E-5</v>
      </c>
      <c r="KD34" s="805">
        <v>5.1433291981883387E-5</v>
      </c>
      <c r="KE34" s="805">
        <v>8.9853706592693463E-5</v>
      </c>
      <c r="KF34" s="805">
        <v>5.3627462539329666E-5</v>
      </c>
      <c r="KG34" s="805">
        <v>3.913505870846433E-5</v>
      </c>
      <c r="KH34" s="805">
        <v>6.9205050778040619E-6</v>
      </c>
      <c r="KI34" s="805">
        <v>8.1961716532517144E-6</v>
      </c>
      <c r="KJ34" s="805">
        <v>2.5206073219705305E-5</v>
      </c>
      <c r="KK34" s="805">
        <v>3.064430439564202E-5</v>
      </c>
      <c r="KL34" s="805">
        <v>9.7552343339159434E-6</v>
      </c>
      <c r="KM34" s="805">
        <v>3.5415047978196499E-6</v>
      </c>
      <c r="KN34" s="805">
        <v>1.2953609417896624E-5</v>
      </c>
      <c r="KO34" s="805">
        <v>6.9605037431410817E-5</v>
      </c>
      <c r="KP34" s="805">
        <v>6.9965348213750118E-6</v>
      </c>
      <c r="KQ34" s="805">
        <v>3.1701422318930454E-6</v>
      </c>
      <c r="KR34" s="805">
        <v>2.7966084057369728E-6</v>
      </c>
      <c r="KS34" s="805">
        <v>1.6784120206948098E-6</v>
      </c>
      <c r="KT34" s="805">
        <v>3.6853916054583763E-7</v>
      </c>
      <c r="KU34" s="805">
        <v>4.8863080635445315E-6</v>
      </c>
      <c r="KV34" s="805">
        <v>3.0343035236142692E-5</v>
      </c>
      <c r="KW34" s="805">
        <v>1.03984136777872E-4</v>
      </c>
      <c r="KX34" s="805">
        <v>1.3686033140513719E-5</v>
      </c>
      <c r="KY34" s="805">
        <v>5.9143620448695941E-6</v>
      </c>
      <c r="KZ34" s="805">
        <v>4.8936070225120478E-6</v>
      </c>
      <c r="LA34" s="805">
        <v>6.8130234811047125E-6</v>
      </c>
      <c r="LB34" s="805">
        <v>5.0955257285903039E-6</v>
      </c>
      <c r="LC34" s="805">
        <v>4.338853570339999E-6</v>
      </c>
      <c r="LD34" s="805">
        <v>5.1133366578891018E-6</v>
      </c>
      <c r="LE34" s="805">
        <v>5.9454280634371339E-6</v>
      </c>
      <c r="LF34" s="805">
        <v>5.5471283205648465E-6</v>
      </c>
      <c r="LG34" s="805">
        <v>7.5100348608925643E-6</v>
      </c>
      <c r="LH34" s="805">
        <v>5.0774870052835031E-6</v>
      </c>
      <c r="LI34" s="805">
        <v>1.694987539452981E-5</v>
      </c>
      <c r="LJ34" s="805">
        <v>4.0100655153756281E-6</v>
      </c>
      <c r="LK34" s="805">
        <v>8.9473788437626512E-6</v>
      </c>
      <c r="LL34" s="805">
        <v>9.1025258653331006E-6</v>
      </c>
      <c r="LM34" s="805">
        <v>1.0943239979988455E-5</v>
      </c>
      <c r="LN34" s="805">
        <v>1.26064282923521E-5</v>
      </c>
      <c r="LO34" s="805">
        <v>1.1866800756882431E-5</v>
      </c>
      <c r="LP34" s="805">
        <v>3.6635197482238838E-5</v>
      </c>
      <c r="LQ34" s="805">
        <v>2.7259754469160996E-5</v>
      </c>
      <c r="LR34" s="805">
        <v>5.3147508966220865E-6</v>
      </c>
      <c r="LS34" s="805">
        <v>3.1957038046827671E-4</v>
      </c>
      <c r="LT34" s="805">
        <v>2.9454464083396835E-6</v>
      </c>
      <c r="LU34" s="805">
        <v>1.6011396429976685E-5</v>
      </c>
      <c r="LV34" s="805">
        <v>5.5991672034053902E-6</v>
      </c>
      <c r="LW34" s="805">
        <v>8.2013717801871787E-6</v>
      </c>
      <c r="LX34" s="805">
        <v>1.6446192336797949E-5</v>
      </c>
      <c r="LY34" s="805">
        <v>1.0907980894758114E-5</v>
      </c>
      <c r="LZ34" s="805">
        <v>6.0956823617110579E-5</v>
      </c>
      <c r="MA34" s="805">
        <v>1.2112923804197009E-5</v>
      </c>
      <c r="MB34" s="812">
        <v>356</v>
      </c>
      <c r="MC34" s="835">
        <f>'生産者価格評価表（107部門）（山形県２）'!DU33*100</f>
        <v>125200</v>
      </c>
      <c r="MD34" s="78">
        <f t="shared" si="4"/>
        <v>2.8434504792332269E-3</v>
      </c>
      <c r="ME34" s="809">
        <v>356</v>
      </c>
      <c r="MF34" s="135">
        <v>1252</v>
      </c>
      <c r="MG34" s="78">
        <f t="shared" si="5"/>
        <v>2.8434504792332264E-3</v>
      </c>
      <c r="MH34" s="81"/>
      <c r="MI34" s="226">
        <v>0.53394140409065782</v>
      </c>
      <c r="MJ34" s="169">
        <v>0.53828322665459793</v>
      </c>
      <c r="MK34" s="169">
        <v>0</v>
      </c>
      <c r="ML34" s="169">
        <v>0</v>
      </c>
      <c r="MM34" s="169">
        <v>0</v>
      </c>
      <c r="MN34" s="169">
        <v>0</v>
      </c>
      <c r="MO34" s="169">
        <v>-7.5682382133995044E-2</v>
      </c>
      <c r="MP34" s="228">
        <v>9.7346373018626184E-2</v>
      </c>
      <c r="MQ34" s="228">
        <v>0.20865009614368171</v>
      </c>
      <c r="MS34" s="174">
        <v>2.8758235958243918E-2</v>
      </c>
      <c r="MT34" s="170">
        <v>9.895072798257115E-5</v>
      </c>
      <c r="MU34" s="170">
        <v>2.2992994776640793E-2</v>
      </c>
      <c r="MV34" s="170">
        <v>1.7110777687005141E-3</v>
      </c>
      <c r="MW34" s="170">
        <v>3.7683892041939337E-4</v>
      </c>
      <c r="MX34" s="170">
        <v>7.8296875841996527E-5</v>
      </c>
      <c r="MY34" s="170">
        <v>1.8838190775125928E-3</v>
      </c>
      <c r="MZ34" s="171">
        <v>1.6162578111460579E-3</v>
      </c>
    </row>
    <row r="35" spans="1:364">
      <c r="A35" s="41" t="s">
        <v>246</v>
      </c>
      <c r="B35" s="12" t="s">
        <v>399</v>
      </c>
      <c r="C35" s="590">
        <f>IFERROR(1-('生産者価格評価表（107部門）（山形県２）'!DS34/'生産者価格評価表（107部門）（山形県２）'!DO34*-1),0)</f>
        <v>0.32447552447552452</v>
      </c>
      <c r="D35" s="590">
        <v>0.60914218643017837</v>
      </c>
      <c r="E35" s="79">
        <v>0.39085781356982163</v>
      </c>
      <c r="F35" s="79">
        <v>0.13351374262332497</v>
      </c>
      <c r="G35" s="240">
        <f>'生産者価格評価表（107部門）（山形県２）'!DH34/'生産者価格評価表（107部門）（山形県２）'!DH$111</f>
        <v>2.6976527412931107E-3</v>
      </c>
      <c r="H35" s="311">
        <f>'生産者価格評価表（107部門）（山形県２）'!DH34</f>
        <v>6367</v>
      </c>
      <c r="I35" s="311">
        <f t="shared" si="1"/>
        <v>6367</v>
      </c>
      <c r="J35" s="313">
        <f t="shared" si="2"/>
        <v>3.4493201312551093E-3</v>
      </c>
      <c r="K35" s="590">
        <f>1-('生産者価格評価表（107部門） (山形県)'!DS34/'生産者価格評価表（107部門） (山形県)'!DO34*-1)</f>
        <v>0.32447552447552452</v>
      </c>
      <c r="L35" s="590">
        <v>0.60914218643017837</v>
      </c>
      <c r="M35" s="79">
        <v>0.39085781356982163</v>
      </c>
      <c r="N35" s="79">
        <v>0.13351374262332497</v>
      </c>
      <c r="O35" s="240">
        <f>'生産者価格評価表（107部門） (山形県)'!DH34/'生産者価格評価表（107部門） (山形県)'!DH$111</f>
        <v>2.6976527412931107E-3</v>
      </c>
      <c r="P35" s="816">
        <f>'生産者価格評価表（107部門） (山形県)'!DH34</f>
        <v>6367</v>
      </c>
      <c r="Q35" s="311">
        <f t="shared" si="8"/>
        <v>6367</v>
      </c>
      <c r="R35" s="313">
        <f t="shared" si="0"/>
        <v>3.4493201312551093E-3</v>
      </c>
      <c r="S35" s="823">
        <f>'生産者価格評価表（107部門）（山形県２）'!C34/'生産者価格評価表（107部門）（山形県２）'!C$120</f>
        <v>7.1606491639942101E-5</v>
      </c>
      <c r="T35" s="234">
        <f>'生産者価格評価表（107部門）（山形県２）'!D34/'生産者価格評価表（107部門）（山形県２）'!D$120</f>
        <v>0</v>
      </c>
      <c r="U35" s="234">
        <f>'生産者価格評価表（107部門）（山形県２）'!E34/'生産者価格評価表（107部門）（山形県２）'!E$120</f>
        <v>0</v>
      </c>
      <c r="V35" s="234">
        <f>'生産者価格評価表（107部門）（山形県２）'!F34/'生産者価格評価表（107部門）（山形県２）'!F$120</f>
        <v>6.3556628956400158E-5</v>
      </c>
      <c r="W35" s="234">
        <f>'生産者価格評価表（107部門）（山形県２）'!G34/'生産者価格評価表（107部門）（山形県２）'!G$120</f>
        <v>6.2266500622665006E-4</v>
      </c>
      <c r="X35" s="234">
        <f>'生産者価格評価表（107部門）（山形県２）'!H34/'生産者価格評価表（107部門）（山形県２）'!H$120</f>
        <v>0</v>
      </c>
      <c r="Y35" s="234">
        <f>'生産者価格評価表（107部門）（山形県２）'!I34/'生産者価格評価表（107部門）（山形県２）'!I$120</f>
        <v>2.971931755641167E-3</v>
      </c>
      <c r="Z35" s="234">
        <f>'生産者価格評価表（107部門）（山形県２）'!J34/'生産者価格評価表（107部門）（山形県２）'!J$120</f>
        <v>4.2303868688791593E-5</v>
      </c>
      <c r="AA35" s="234">
        <f>'生産者価格評価表（107部門）（山形県２）'!K34/'生産者価格評価表（107部門）（山形県２）'!K$120</f>
        <v>2.6664533503986347E-5</v>
      </c>
      <c r="AB35" s="234">
        <f>'生産者価格評価表（107部門）（山形県２）'!L34/'生産者価格評価表（107部門）（山形県２）'!L$120</f>
        <v>0</v>
      </c>
      <c r="AC35" s="234" t="e">
        <f>'生産者価格評価表（107部門）（山形県２）'!M34/'生産者価格評価表（107部門）（山形県２）'!M$120</f>
        <v>#DIV/0!</v>
      </c>
      <c r="AD35" s="234">
        <f>'生産者価格評価表（107部門）（山形県２）'!N34/'生産者価格評価表（107部門）（山形県２）'!N$120</f>
        <v>0</v>
      </c>
      <c r="AE35" s="234">
        <f>'生産者価格評価表（107部門）（山形県２）'!O34/'生産者価格評価表（107部門）（山形県２）'!O$120</f>
        <v>1.0122020399764191E-3</v>
      </c>
      <c r="AF35" s="234">
        <f>'生産者価格評価表（107部門）（山形県２）'!P34/'生産者価格評価表（107部門）（山形県２）'!P$120</f>
        <v>1.2197353174361163E-4</v>
      </c>
      <c r="AG35" s="234">
        <f>'生産者価格評価表（107部門）（山形県２）'!Q34/'生産者価格評価表（107部門）（山形県２）'!Q$120</f>
        <v>1.0658613492028246E-3</v>
      </c>
      <c r="AH35" s="234">
        <f>'生産者価格評価表（107部門）（山形県２）'!R34/'生産者価格評価表（107部門）（山形県２）'!R$120</f>
        <v>0</v>
      </c>
      <c r="AI35" s="234">
        <f>'生産者価格評価表（107部門）（山形県２）'!S34/'生産者価格評価表（107部門）（山形県２）'!S$120</f>
        <v>6.5303990073793506E-5</v>
      </c>
      <c r="AJ35" s="234">
        <f>'生産者価格評価表（107部門）（山形県２）'!T34/'生産者価格評価表（107部門）（山形県２）'!T$120</f>
        <v>6.8348028159387599E-5</v>
      </c>
      <c r="AK35" s="234" t="e">
        <f>'生産者価格評価表（107部門）（山形県２）'!U34/'生産者価格評価表（107部門）（山形県２）'!U$120</f>
        <v>#DIV/0!</v>
      </c>
      <c r="AL35" s="234">
        <f>'生産者価格評価表（107部門）（山形県２）'!V34/'生産者価格評価表（107部門）（山形県２）'!V$120</f>
        <v>0</v>
      </c>
      <c r="AM35" s="234" t="e">
        <f>'生産者価格評価表（107部門）（山形県２）'!W34/'生産者価格評価表（107部門）（山形県２）'!W$120</f>
        <v>#DIV/0!</v>
      </c>
      <c r="AN35" s="234">
        <f>'生産者価格評価表（107部門）（山形県２）'!X34/'生産者価格評価表（107部門）（山形県２）'!X$120</f>
        <v>0</v>
      </c>
      <c r="AO35" s="234" t="e">
        <f>'生産者価格評価表（107部門）（山形県２）'!Y34/'生産者価格評価表（107部門）（山形県２）'!Y$120</f>
        <v>#DIV/0!</v>
      </c>
      <c r="AP35" s="234" t="e">
        <f>'生産者価格評価表（107部門）（山形県２）'!Z34/'生産者価格評価表（107部門）（山形県２）'!Z$120</f>
        <v>#DIV/0!</v>
      </c>
      <c r="AQ35" s="234">
        <f>'生産者価格評価表（107部門）（山形県２）'!AA34/'生産者価格評価表（107部門）（山形県２）'!AA$120</f>
        <v>9.6407379020790251E-6</v>
      </c>
      <c r="AR35" s="234">
        <f>'生産者価格評価表（107部門）（山形県２）'!AB34/'生産者価格評価表（107部門）（山形県２）'!AB$120</f>
        <v>5.0454086781029264E-4</v>
      </c>
      <c r="AS35" s="234">
        <f>'生産者価格評価表（107部門）（山形県２）'!AC34/'生産者価格評価表（107部門）（山形県２）'!AC$120</f>
        <v>0</v>
      </c>
      <c r="AT35" s="234">
        <f>'生産者価格評価表（107部門）（山形県２）'!AD34/'生産者価格評価表（107部門）（山形県２）'!AD$120</f>
        <v>7.8988941548183253E-4</v>
      </c>
      <c r="AU35" s="234">
        <f>'生産者価格評価表（107部門）（山形県２）'!AE34/'生産者価格評価表（107部門）（山形県２）'!AE$120</f>
        <v>1.134773234481976E-4</v>
      </c>
      <c r="AV35" s="234">
        <f>'生産者価格評価表（107部門）（山形県２）'!AF34/'生産者価格評価表（107部門）（山形県２）'!AF$120</f>
        <v>0</v>
      </c>
      <c r="AW35" s="234">
        <f>'生産者価格評価表（107部門）（山形県２）'!AG34/'生産者価格評価表（107部門）（山形県２）'!AG$120</f>
        <v>0.17368197972025692</v>
      </c>
      <c r="AX35" s="234">
        <f>'生産者価格評価表（107部門）（山形県２）'!AH34/'生産者価格評価表（107部門）（山形県２）'!AH$120</f>
        <v>0</v>
      </c>
      <c r="AY35" s="234">
        <f>'生産者価格評価表（107部門）（山形県２）'!AI34/'生産者価格評価表（107部門）（山形県２）'!AI$120</f>
        <v>9.2867756315007425E-5</v>
      </c>
      <c r="AZ35" s="234">
        <f>'生産者価格評価表（107部門）（山形県２）'!AJ34/'生産者価格評価表（107部門）（山形県２）'!AJ$120</f>
        <v>0</v>
      </c>
      <c r="BA35" s="234">
        <f>'生産者価格評価表（107部門）（山形県２）'!AK34/'生産者価格評価表（107部門）（山形県２）'!AK$120</f>
        <v>6.3963157221440454E-5</v>
      </c>
      <c r="BB35" s="234">
        <f>'生産者価格評価表（107部門）（山形県２）'!AL34/'生産者価格評価表（107部門）（山形県２）'!AL$120</f>
        <v>0</v>
      </c>
      <c r="BC35" s="234">
        <f>'生産者価格評価表（107部門）（山形県２）'!AM34/'生産者価格評価表（107部門）（山形県２）'!AM$120</f>
        <v>0</v>
      </c>
      <c r="BD35" s="234">
        <f>'生産者価格評価表（107部門）（山形県２）'!AN34/'生産者価格評価表（107部門）（山形県２）'!AN$120</f>
        <v>3.2278889606197545E-4</v>
      </c>
      <c r="BE35" s="234">
        <f>'生産者価格評価表（107部門）（山形県２）'!AO34/'生産者価格評価表（107部門）（山形県２）'!AO$120</f>
        <v>0</v>
      </c>
      <c r="BF35" s="234">
        <f>'生産者価格評価表（107部門）（山形県２）'!AP34/'生産者価格評価表（107部門）（山形県２）'!AP$120</f>
        <v>0</v>
      </c>
      <c r="BG35" s="234">
        <f>'生産者価格評価表（107部門）（山形県２）'!AQ34/'生産者価格評価表（107部門）（山形県２）'!AQ$120</f>
        <v>3.714365307828025E-5</v>
      </c>
      <c r="BH35" s="234">
        <f>'生産者価格評価表（107部門）（山形県２）'!AR34/'生産者価格評価表（107部門）（山形県２）'!AR$120</f>
        <v>3.0711744683029204E-4</v>
      </c>
      <c r="BI35" s="234">
        <f>'生産者価格評価表（107部門）（山形県２）'!AS34/'生産者価格評価表（107部門）（山形県２）'!AS$120</f>
        <v>2.4551324543959147E-5</v>
      </c>
      <c r="BJ35" s="234">
        <f>'生産者価格評価表（107部門）（山形県２）'!AT34/'生産者価格評価表（107部門）（山形県２）'!AT$120</f>
        <v>0</v>
      </c>
      <c r="BK35" s="234">
        <f>'生産者価格評価表（107部門）（山形県２）'!AU34/'生産者価格評価表（107部門）（山形県２）'!AU$120</f>
        <v>1.8220613267483398E-4</v>
      </c>
      <c r="BL35" s="234">
        <f>'生産者価格評価表（107部門）（山形県２）'!AV34/'生産者価格評価表（107部門）（山形県２）'!AV$120</f>
        <v>2.259549795361528E-3</v>
      </c>
      <c r="BM35" s="234">
        <f>'生産者価格評価表（107部門）（山形県２）'!AW34/'生産者価格評価表（107部門）（山形県２）'!AW$120</f>
        <v>3.0205236634182789E-4</v>
      </c>
      <c r="BN35" s="234">
        <f>'生産者価格評価表（107部門）（山形県２）'!AX34/'生産者価格評価表（107部門）（山形県２）'!AX$120</f>
        <v>5.3418149937814745E-4</v>
      </c>
      <c r="BO35" s="234">
        <f>'生産者価格評価表（107部門）（山形県２）'!AY34/'生産者価格評価表（107部門）（山形県２）'!AY$120</f>
        <v>7.5210589651022867E-5</v>
      </c>
      <c r="BP35" s="234">
        <f>'生産者価格評価表（107部門）（山形県２）'!AZ34/'生産者価格評価表（107部門）（山形県２）'!AZ$120</f>
        <v>0</v>
      </c>
      <c r="BQ35" s="234">
        <f>'生産者価格評価表（107部門）（山形県２）'!BA34/'生産者価格評価表（107部門）（山形県２）'!BA$120</f>
        <v>3.1240237425804435E-4</v>
      </c>
      <c r="BR35" s="234">
        <f>'生産者価格評価表（107部門）（山形県２）'!BB34/'生産者価格評価表（107部門）（山形県２）'!BB$120</f>
        <v>6.5904372755132301E-5</v>
      </c>
      <c r="BS35" s="234">
        <f>'生産者価格評価表（107部門）（山形県２）'!BC34/'生産者価格評価表（107部門）（山形県２）'!BC$120</f>
        <v>3.653494856263821E-4</v>
      </c>
      <c r="BT35" s="234">
        <f>'生産者価格評価表（107部門）（山形県２）'!BD34/'生産者価格評価表（107部門）（山形県２）'!BD$120</f>
        <v>1.4670348636520539E-4</v>
      </c>
      <c r="BU35" s="234" t="e">
        <f>'生産者価格評価表（107部門）（山形県２）'!BE34/'生産者価格評価表（107部門）（山形県２）'!BE$120</f>
        <v>#DIV/0!</v>
      </c>
      <c r="BV35" s="234">
        <f>'生産者価格評価表（107部門）（山形県２）'!BF34/'生産者価格評価表（107部門）（山形県２）'!BF$120</f>
        <v>0</v>
      </c>
      <c r="BW35" s="234">
        <f>'生産者価格評価表（107部門）（山形県２）'!BG34/'生産者価格評価表（107部門）（山形県２）'!BG$120</f>
        <v>7.4033629776325898E-5</v>
      </c>
      <c r="BX35" s="234">
        <f>'生産者価格評価表（107部門）（山形県２）'!BH34/'生産者価格評価表（107部門）（山形県２）'!BH$120</f>
        <v>0</v>
      </c>
      <c r="BY35" s="234">
        <f>'生産者価格評価表（107部門）（山形県２）'!BI34/'生産者価格評価表（107部門）（山形県２）'!BI$120</f>
        <v>0</v>
      </c>
      <c r="BZ35" s="234">
        <f>'生産者価格評価表（107部門）（山形県２）'!BJ34/'生産者価格評価表（107部門）（山形県２）'!BJ$120</f>
        <v>3.8520530623236426E-3</v>
      </c>
      <c r="CA35" s="234">
        <f>'生産者価格評価表（107部門）（山形県２）'!BK34/'生産者価格評価表（107部門）（山形県２）'!BK$120</f>
        <v>0</v>
      </c>
      <c r="CB35" s="234">
        <f>'生産者価格評価表（107部門）（山形県２）'!BL34/'生産者価格評価表（107部門）（山形県２）'!BL$120</f>
        <v>0</v>
      </c>
      <c r="CC35" s="234">
        <f>'生産者価格評価表（107部門）（山形県２）'!BM34/'生産者価格評価表（107部門）（山形県２）'!BM$120</f>
        <v>1.580427979896956E-5</v>
      </c>
      <c r="CD35" s="234">
        <f>'生産者価格評価表（107部門）（山形県２）'!BN34/'生産者価格評価表（107部門）（山形県２）'!BN$120</f>
        <v>1.0718688032584812E-5</v>
      </c>
      <c r="CE35" s="234">
        <f>'生産者価格評価表（107部門）（山形県２）'!BO34/'生産者価格評価表（107部門）（山形県２）'!BO$120</f>
        <v>8.0192461908580592E-5</v>
      </c>
      <c r="CF35" s="234">
        <f>'生産者価格評価表（107部門）（山形県２）'!BP34/'生産者価格評価表（107部門）（山形県２）'!BP$120</f>
        <v>4.031867883753185E-5</v>
      </c>
      <c r="CG35" s="234">
        <f>'生産者価格評価表（107部門）（山形県２）'!BQ34/'生産者価格評価表（107部門）（山形県２）'!BQ$120</f>
        <v>3.5660255024854118E-3</v>
      </c>
      <c r="CH35" s="234">
        <f>'生産者価格評価表（107部門）（山形県２）'!BR34/'生産者価格評価表（107部門）（山形県２）'!BR$120</f>
        <v>8.7246711889545669E-5</v>
      </c>
      <c r="CI35" s="234">
        <f>'生産者価格評価表（107部門）（山形県２）'!BS34/'生産者価格評価表（107部門）（山形県２）'!BS$120</f>
        <v>1.7681902572716824E-4</v>
      </c>
      <c r="CJ35" s="234">
        <f>'生産者価格評価表（107部門）（山形県２）'!BT34/'生産者価格評価表（107部門）（山形県２）'!BT$120</f>
        <v>1.0116412315536418E-4</v>
      </c>
      <c r="CK35" s="234">
        <f>'生産者価格評価表（107部門）（山形県２）'!BU34/'生産者価格評価表（107部門）（山形県２）'!BU$120</f>
        <v>1.223334472299911E-4</v>
      </c>
      <c r="CL35" s="234">
        <f>'生産者価格評価表（107部門）（山形県２）'!BV34/'生産者価格評価表（107部門）（山形県２）'!BV$120</f>
        <v>0</v>
      </c>
      <c r="CM35" s="234">
        <f>'生産者価格評価表（107部門）（山形県２）'!BW34/'生産者価格評価表（107部門）（山形県２）'!BW$120</f>
        <v>0</v>
      </c>
      <c r="CN35" s="234">
        <f>'生産者価格評価表（107部門）（山形県２）'!BX34/'生産者価格評価表（107部門）（山形県２）'!BX$120</f>
        <v>0</v>
      </c>
      <c r="CO35" s="234">
        <f>'生産者価格評価表（107部門）（山形県２）'!BY34/'生産者価格評価表（107部門）（山形県２）'!BY$120</f>
        <v>1.9319938176197836E-4</v>
      </c>
      <c r="CP35" s="234">
        <f>'生産者価格評価表（107部門）（山形県２）'!BZ34/'生産者価格評価表（107部門）（山形県２）'!BZ$120</f>
        <v>3.0168278658356311E-5</v>
      </c>
      <c r="CQ35" s="234">
        <f>'生産者価格評価表（107部門）（山形県２）'!CA34/'生産者価格評価表（107部門）（山形県２）'!CA$120</f>
        <v>0</v>
      </c>
      <c r="CR35" s="234">
        <f>'生産者価格評価表（107部門）（山形県２）'!CB34/'生産者価格評価表（107部門）（山形県２）'!CB$120</f>
        <v>0</v>
      </c>
      <c r="CS35" s="234">
        <f>'生産者価格評価表（107部門）（山形県２）'!CC34/'生産者価格評価表（107部門）（山形県２）'!CC$120</f>
        <v>0</v>
      </c>
      <c r="CT35" s="234">
        <f>'生産者価格評価表（107部門）（山形県２）'!CD34/'生産者価格評価表（107部門）（山形県２）'!CD$120</f>
        <v>0</v>
      </c>
      <c r="CU35" s="234">
        <f>'生産者価格評価表（107部門）（山形県２）'!CE34/'生産者価格評価表（107部門）（山形県２）'!CE$120</f>
        <v>0</v>
      </c>
      <c r="CV35" s="234">
        <f>'生産者価格評価表（107部門）（山形県２）'!CF34/'生産者価格評価表（107部門）（山形県２）'!CF$120</f>
        <v>8.9023413157660459E-5</v>
      </c>
      <c r="CW35" s="234">
        <f>'生産者価格評価表（107部門）（山形県２）'!CG34/'生産者価格評価表（107部門）（山形県２）'!CG$120</f>
        <v>3.9164490861618801E-4</v>
      </c>
      <c r="CX35" s="234">
        <f>'生産者価格評価表（107部門）（山形県２）'!CH34/'生産者価格評価表（107部門）（山形県２）'!CH$120</f>
        <v>3.0573517008715208E-3</v>
      </c>
      <c r="CY35" s="234">
        <f>'生産者価格評価表（107部門）（山形県２）'!CI34/'生産者価格評価表（107部門）（山形県２）'!CI$120</f>
        <v>2.3872995663072456E-4</v>
      </c>
      <c r="CZ35" s="234">
        <f>'生産者価格評価表（107部門）（山形県２）'!CJ34/'生産者価格評価表（107部門）（山形県２）'!CJ$120</f>
        <v>0</v>
      </c>
      <c r="DA35" s="234">
        <f>'生産者価格評価表（107部門）（山形県２）'!CK34/'生産者価格評価表（107部門）（山形県２）'!CK$120</f>
        <v>1.9828155981493722E-3</v>
      </c>
      <c r="DB35" s="234">
        <f>'生産者価格評価表（107部門）（山形県２）'!CL34/'生産者価格評価表（107部門）（山形県２）'!CL$120</f>
        <v>4.784002296321102E-5</v>
      </c>
      <c r="DC35" s="234">
        <f>'生産者価格評価表（107部門）（山形県２）'!CM34/'生産者価格評価表（107部門）（山形県２）'!CM$120</f>
        <v>2.7350073549522113E-4</v>
      </c>
      <c r="DD35" s="234">
        <f>'生産者価格評価表（107部門）（山形県２）'!CN34/'生産者価格評価表（107部門）（山形県２）'!CN$120</f>
        <v>4.3100661595155488E-5</v>
      </c>
      <c r="DE35" s="234">
        <f>'生産者価格評価表（107部門）（山形県２）'!CO34/'生産者価格評価表（107部門）（山形県２）'!CO$120</f>
        <v>1.6330130879443107E-3</v>
      </c>
      <c r="DF35" s="234">
        <f>'生産者価格評価表（107部門）（山形県２）'!CP34/'生産者価格評価表（107部門）（山形県２）'!CP$120</f>
        <v>2.6680378764358895E-5</v>
      </c>
      <c r="DG35" s="234">
        <f>'生産者価格評価表（107部門）（山形県２）'!CQ34/'生産者価格評価表（107部門）（山形県２）'!CQ$120</f>
        <v>2.8333962976955044E-4</v>
      </c>
      <c r="DH35" s="234">
        <f>'生産者価格評価表（107部門）（山形県２）'!CR34/'生産者価格評価表（107部門）（山形県２）'!CR$120</f>
        <v>8.5773919010359586E-5</v>
      </c>
      <c r="DI35" s="234">
        <f>'生産者価格評価表（107部門）（山形県２）'!CS34/'生産者価格評価表（107部門）（山形県２）'!CS$120</f>
        <v>4.4146602036041286E-5</v>
      </c>
      <c r="DJ35" s="234">
        <f>'生産者価格評価表（107部門）（山形県２）'!CT34/'生産者価格評価表（107部門）（山形県２）'!CT$120</f>
        <v>1.8930509951082222E-3</v>
      </c>
      <c r="DK35" s="234">
        <f>'生産者価格評価表（107部門）（山形県２）'!CU34/'生産者価格評価表（107部門）（山形県２）'!CU$120</f>
        <v>6.927710843373494E-4</v>
      </c>
      <c r="DL35" s="234">
        <f>'生産者価格評価表（107部門）（山形県２）'!CV34/'生産者価格評価表（107部門）（山形県２）'!CV$120</f>
        <v>0</v>
      </c>
      <c r="DM35" s="234">
        <f>'生産者価格評価表（107部門）（山形県２）'!CW34/'生産者価格評価表（107部門）（山形県２）'!CW$120</f>
        <v>1.2104925494183584E-5</v>
      </c>
      <c r="DN35" s="234">
        <f>'生産者価格評価表（107部門）（山形県２）'!CX34/'生産者価格評価表（107部門）（山形県２）'!CX$120</f>
        <v>9.23281465432342E-5</v>
      </c>
      <c r="DO35" s="234">
        <f>'生産者価格評価表（107部門）（山形県２）'!CY34/'生産者価格評価表（107部門）（山形県２）'!CY$120</f>
        <v>4.3230644888446143E-4</v>
      </c>
      <c r="DP35" s="234">
        <f>'生産者価格評価表（107部門）（山形県２）'!CZ34/'生産者価格評価表（107部門）（山形県２）'!CZ$120</f>
        <v>1.1684904855662212E-5</v>
      </c>
      <c r="DQ35" s="234">
        <f>'生産者価格評価表（107部門）（山形県２）'!DA34/'生産者価格評価表（107部門）（山形県２）'!DA$120</f>
        <v>3.0716818854541899E-4</v>
      </c>
      <c r="DR35" s="234">
        <f>'生産者価格評価表（107部門）（山形県２）'!DB34/'生産者価格評価表（107部門）（山形県２）'!DB$120</f>
        <v>2.0382165605095542E-4</v>
      </c>
      <c r="DS35" s="234">
        <f>'生産者価格評価表（107部門）（山形県２）'!DC34/'生産者価格評価表（107部門）（山形県２）'!DC$120</f>
        <v>1.4551614794865669E-3</v>
      </c>
      <c r="DT35" s="234">
        <f>'生産者価格評価表（107部門）（山形県２）'!DD34/'生産者価格評価表（107部門）（山形県２）'!DD$120</f>
        <v>0</v>
      </c>
      <c r="DU35" s="234">
        <f>'生産者価格評価表（107部門）（山形県２）'!DE34/'生産者価格評価表（107部門）（山形県２）'!DE$120</f>
        <v>1.075487602825335E-3</v>
      </c>
      <c r="DV35" s="82">
        <v>7.1606491639942101E-5</v>
      </c>
      <c r="DW35" s="80">
        <v>0</v>
      </c>
      <c r="DX35" s="80">
        <v>0</v>
      </c>
      <c r="DY35" s="80">
        <v>6.3556628956400158E-5</v>
      </c>
      <c r="DZ35" s="80">
        <v>6.2266500622665006E-4</v>
      </c>
      <c r="EA35" s="80">
        <v>0</v>
      </c>
      <c r="EB35" s="80">
        <v>2.971931755641167E-3</v>
      </c>
      <c r="EC35" s="80">
        <v>4.2303868688791593E-5</v>
      </c>
      <c r="ED35" s="80">
        <v>2.6664533503986347E-5</v>
      </c>
      <c r="EE35" s="80">
        <v>0</v>
      </c>
      <c r="EF35" s="80">
        <v>0</v>
      </c>
      <c r="EG35" s="80">
        <v>0</v>
      </c>
      <c r="EH35" s="80">
        <v>1.0122020399764191E-3</v>
      </c>
      <c r="EI35" s="80">
        <v>1.2197353174361163E-4</v>
      </c>
      <c r="EJ35" s="80">
        <v>1.0658613492028246E-3</v>
      </c>
      <c r="EK35" s="80">
        <v>0</v>
      </c>
      <c r="EL35" s="80">
        <v>6.5303990073793506E-5</v>
      </c>
      <c r="EM35" s="80">
        <v>6.8348028159387599E-5</v>
      </c>
      <c r="EN35" s="80">
        <v>0</v>
      </c>
      <c r="EO35" s="80">
        <v>0</v>
      </c>
      <c r="EP35" s="80">
        <v>0</v>
      </c>
      <c r="EQ35" s="80">
        <v>0</v>
      </c>
      <c r="ER35" s="80">
        <v>0</v>
      </c>
      <c r="ES35" s="80">
        <v>0</v>
      </c>
      <c r="ET35" s="80">
        <v>9.6407379020790251E-6</v>
      </c>
      <c r="EU35" s="80">
        <v>5.0454086781029264E-4</v>
      </c>
      <c r="EV35" s="80">
        <v>0</v>
      </c>
      <c r="EW35" s="80">
        <v>7.8988941548183253E-4</v>
      </c>
      <c r="EX35" s="80">
        <v>1.134773234481976E-4</v>
      </c>
      <c r="EY35" s="80">
        <v>0</v>
      </c>
      <c r="EZ35" s="80">
        <v>0.17368197972025692</v>
      </c>
      <c r="FA35" s="80">
        <v>0</v>
      </c>
      <c r="FB35" s="80">
        <v>9.2867756315007425E-5</v>
      </c>
      <c r="FC35" s="80">
        <v>0</v>
      </c>
      <c r="FD35" s="80">
        <v>6.3963157221440454E-5</v>
      </c>
      <c r="FE35" s="80">
        <v>0</v>
      </c>
      <c r="FF35" s="80">
        <v>0</v>
      </c>
      <c r="FG35" s="80">
        <v>3.2278889606197545E-4</v>
      </c>
      <c r="FH35" s="80">
        <v>0</v>
      </c>
      <c r="FI35" s="80">
        <v>0</v>
      </c>
      <c r="FJ35" s="80">
        <v>3.714365307828025E-5</v>
      </c>
      <c r="FK35" s="80">
        <v>3.0711744683029204E-4</v>
      </c>
      <c r="FL35" s="80">
        <v>2.4551324543959147E-5</v>
      </c>
      <c r="FM35" s="80">
        <v>0</v>
      </c>
      <c r="FN35" s="80">
        <v>1.8220613267483398E-4</v>
      </c>
      <c r="FO35" s="80">
        <v>2.259549795361528E-3</v>
      </c>
      <c r="FP35" s="80">
        <v>3.0205236634182789E-4</v>
      </c>
      <c r="FQ35" s="80">
        <v>5.3418149937814745E-4</v>
      </c>
      <c r="FR35" s="80">
        <v>7.5210589651022867E-5</v>
      </c>
      <c r="FS35" s="80">
        <v>0</v>
      </c>
      <c r="FT35" s="80">
        <v>3.1240237425804435E-4</v>
      </c>
      <c r="FU35" s="80">
        <v>6.5904372755132301E-5</v>
      </c>
      <c r="FV35" s="80">
        <v>3.653494856263821E-4</v>
      </c>
      <c r="FW35" s="80">
        <v>1.4670348636520539E-4</v>
      </c>
      <c r="FX35" s="80">
        <v>0</v>
      </c>
      <c r="FY35" s="80">
        <v>0</v>
      </c>
      <c r="FZ35" s="80">
        <v>7.4033629776325898E-5</v>
      </c>
      <c r="GA35" s="80">
        <v>0</v>
      </c>
      <c r="GB35" s="80">
        <v>0</v>
      </c>
      <c r="GC35" s="80">
        <v>3.8520530623236426E-3</v>
      </c>
      <c r="GD35" s="80">
        <v>0</v>
      </c>
      <c r="GE35" s="80">
        <v>0</v>
      </c>
      <c r="GF35" s="80">
        <v>1.580427979896956E-5</v>
      </c>
      <c r="GG35" s="80">
        <v>1.0718688032584812E-5</v>
      </c>
      <c r="GH35" s="80">
        <v>8.0192461908580592E-5</v>
      </c>
      <c r="GI35" s="80">
        <v>4.031867883753185E-5</v>
      </c>
      <c r="GJ35" s="80">
        <v>3.5660255024854118E-3</v>
      </c>
      <c r="GK35" s="80">
        <v>8.7246711889545669E-5</v>
      </c>
      <c r="GL35" s="80">
        <v>1.7681902572716824E-4</v>
      </c>
      <c r="GM35" s="80">
        <v>1.0116412315536418E-4</v>
      </c>
      <c r="GN35" s="80">
        <v>1.223334472299911E-4</v>
      </c>
      <c r="GO35" s="80">
        <v>0</v>
      </c>
      <c r="GP35" s="80">
        <v>0</v>
      </c>
      <c r="GQ35" s="80">
        <v>0</v>
      </c>
      <c r="GR35" s="80">
        <v>1.9319938176197836E-4</v>
      </c>
      <c r="GS35" s="80">
        <v>3.0168278658356311E-5</v>
      </c>
      <c r="GT35" s="80">
        <v>0</v>
      </c>
      <c r="GU35" s="80">
        <v>0</v>
      </c>
      <c r="GV35" s="80">
        <v>0</v>
      </c>
      <c r="GW35" s="80">
        <v>0</v>
      </c>
      <c r="GX35" s="80">
        <v>0</v>
      </c>
      <c r="GY35" s="80">
        <v>8.9023413157660459E-5</v>
      </c>
      <c r="GZ35" s="80">
        <v>3.9164490861618801E-4</v>
      </c>
      <c r="HA35" s="80">
        <v>3.0573517008715208E-3</v>
      </c>
      <c r="HB35" s="80">
        <v>2.3872995663072456E-4</v>
      </c>
      <c r="HC35" s="80">
        <v>0</v>
      </c>
      <c r="HD35" s="80">
        <v>1.9828155981493722E-3</v>
      </c>
      <c r="HE35" s="80">
        <v>4.784002296321102E-5</v>
      </c>
      <c r="HF35" s="80">
        <v>2.7350073549522113E-4</v>
      </c>
      <c r="HG35" s="80">
        <v>4.3100661595155488E-5</v>
      </c>
      <c r="HH35" s="80">
        <v>1.6330130879443107E-3</v>
      </c>
      <c r="HI35" s="80">
        <v>2.6680378764358895E-5</v>
      </c>
      <c r="HJ35" s="80">
        <v>2.8333962976955044E-4</v>
      </c>
      <c r="HK35" s="80">
        <v>8.5773919010359586E-5</v>
      </c>
      <c r="HL35" s="80">
        <v>4.4146602036041286E-5</v>
      </c>
      <c r="HM35" s="80">
        <v>1.8930509951082222E-3</v>
      </c>
      <c r="HN35" s="80">
        <v>6.927710843373494E-4</v>
      </c>
      <c r="HO35" s="80">
        <v>0</v>
      </c>
      <c r="HP35" s="80">
        <v>1.2104925494183584E-5</v>
      </c>
      <c r="HQ35" s="80">
        <v>9.23281465432342E-5</v>
      </c>
      <c r="HR35" s="80">
        <v>4.3230644888446143E-4</v>
      </c>
      <c r="HS35" s="80">
        <v>1.1684904855662212E-5</v>
      </c>
      <c r="HT35" s="80">
        <v>3.0716818854541899E-4</v>
      </c>
      <c r="HU35" s="80">
        <v>2.0382165605095542E-4</v>
      </c>
      <c r="HV35" s="80">
        <v>1.4551614794865669E-3</v>
      </c>
      <c r="HW35" s="80">
        <v>0</v>
      </c>
      <c r="HX35" s="81">
        <v>1.075487602825335E-3</v>
      </c>
      <c r="HY35" s="805">
        <v>3.4998806447535154E-5</v>
      </c>
      <c r="HZ35" s="805">
        <v>7.7124826263930789E-6</v>
      </c>
      <c r="IA35" s="805">
        <v>1.1019238327209224E-5</v>
      </c>
      <c r="IB35" s="805">
        <v>3.1008976195251748E-5</v>
      </c>
      <c r="IC35" s="805">
        <v>2.4138374408718853E-4</v>
      </c>
      <c r="ID35" s="805">
        <v>3.5846195845567616E-5</v>
      </c>
      <c r="IE35" s="805">
        <v>1.0491698381225318E-3</v>
      </c>
      <c r="IF35" s="805">
        <v>3.0165726257927061E-5</v>
      </c>
      <c r="IG35" s="805">
        <v>2.1884597779649964E-5</v>
      </c>
      <c r="IH35" s="805">
        <v>1.4627313020089043E-5</v>
      </c>
      <c r="II35" s="805">
        <v>0</v>
      </c>
      <c r="IJ35" s="805">
        <v>1.4851086287517761E-5</v>
      </c>
      <c r="IK35" s="805">
        <v>3.7066215349813419E-4</v>
      </c>
      <c r="IL35" s="805">
        <v>5.6502963559078733E-5</v>
      </c>
      <c r="IM35" s="805">
        <v>3.8662897604139259E-4</v>
      </c>
      <c r="IN35" s="805">
        <v>1.1033748847931316E-5</v>
      </c>
      <c r="IO35" s="805">
        <v>3.2479477187746218E-5</v>
      </c>
      <c r="IP35" s="805">
        <v>3.3295858295224666E-5</v>
      </c>
      <c r="IQ35" s="805">
        <v>0</v>
      </c>
      <c r="IR35" s="805">
        <v>2.7601259299128297E-5</v>
      </c>
      <c r="IS35" s="805">
        <v>0</v>
      </c>
      <c r="IT35" s="805">
        <v>3.3265875113800215E-6</v>
      </c>
      <c r="IU35" s="805">
        <v>0</v>
      </c>
      <c r="IV35" s="805">
        <v>0</v>
      </c>
      <c r="IW35" s="805">
        <v>3.0203361604383815E-5</v>
      </c>
      <c r="IX35" s="805">
        <v>1.843276866367493E-4</v>
      </c>
      <c r="IY35" s="805">
        <v>6.2002808495999137E-7</v>
      </c>
      <c r="IZ35" s="805">
        <v>3.0750773188089329E-4</v>
      </c>
      <c r="JA35" s="805">
        <v>4.8854603010116663E-5</v>
      </c>
      <c r="JB35" s="805">
        <v>1.0408909877503456E-5</v>
      </c>
      <c r="JC35" s="805">
        <v>1.0597355833448268</v>
      </c>
      <c r="JD35" s="805">
        <v>3.8133995606086352E-5</v>
      </c>
      <c r="JE35" s="805">
        <v>6.8067398341207781E-5</v>
      </c>
      <c r="JF35" s="805">
        <v>3.1038744816557588E-5</v>
      </c>
      <c r="JG35" s="805">
        <v>5.1474755965521887E-5</v>
      </c>
      <c r="JH35" s="805">
        <v>7.7223203277467479E-6</v>
      </c>
      <c r="JI35" s="805">
        <v>6.8447691897629531E-6</v>
      </c>
      <c r="JJ35" s="805">
        <v>1.3732067288381688E-4</v>
      </c>
      <c r="JK35" s="805">
        <v>7.1583879081298456E-6</v>
      </c>
      <c r="JL35" s="805">
        <v>1.3107851113744072E-4</v>
      </c>
      <c r="JM35" s="805">
        <v>2.4440982674523909E-5</v>
      </c>
      <c r="JN35" s="805">
        <v>1.1490430813210708E-4</v>
      </c>
      <c r="JO35" s="805">
        <v>1.9239151426847186E-5</v>
      </c>
      <c r="JP35" s="805">
        <v>1.4141633275985866E-5</v>
      </c>
      <c r="JQ35" s="805">
        <v>7.7840262538211697E-5</v>
      </c>
      <c r="JR35" s="805">
        <v>7.8960173104439041E-4</v>
      </c>
      <c r="JS35" s="805">
        <v>1.1411573660167721E-4</v>
      </c>
      <c r="JT35" s="805">
        <v>1.9347426149383051E-4</v>
      </c>
      <c r="JU35" s="805">
        <v>3.7100676119309784E-5</v>
      </c>
      <c r="JV35" s="805">
        <v>5.9565761072673894E-6</v>
      </c>
      <c r="JW35" s="805">
        <v>1.1653427720510313E-4</v>
      </c>
      <c r="JX35" s="805">
        <v>3.6890987342388363E-5</v>
      </c>
      <c r="JY35" s="805">
        <v>1.3445613938197531E-4</v>
      </c>
      <c r="JZ35" s="805">
        <v>5.9099612522273697E-5</v>
      </c>
      <c r="KA35" s="805">
        <v>0</v>
      </c>
      <c r="KB35" s="805">
        <v>6.4614392800717308E-6</v>
      </c>
      <c r="KC35" s="805">
        <v>3.3410614251385392E-5</v>
      </c>
      <c r="KD35" s="805">
        <v>1.0822515858993606E-5</v>
      </c>
      <c r="KE35" s="805">
        <v>1.3376408139215133E-5</v>
      </c>
      <c r="KF35" s="805">
        <v>1.3701140132664701E-3</v>
      </c>
      <c r="KG35" s="805">
        <v>1.9752225815702366E-5</v>
      </c>
      <c r="KH35" s="805">
        <v>2.1593059056196319E-5</v>
      </c>
      <c r="KI35" s="805">
        <v>4.0267262629943332E-5</v>
      </c>
      <c r="KJ35" s="805">
        <v>3.7489664748079254E-5</v>
      </c>
      <c r="KK35" s="805">
        <v>6.0975298700983522E-5</v>
      </c>
      <c r="KL35" s="805">
        <v>2.9102905970813496E-5</v>
      </c>
      <c r="KM35" s="805">
        <v>1.2445187458160205E-3</v>
      </c>
      <c r="KN35" s="805">
        <v>6.1328088350770689E-5</v>
      </c>
      <c r="KO35" s="805">
        <v>8.5443459600742448E-5</v>
      </c>
      <c r="KP35" s="805">
        <v>5.8839153400981808E-5</v>
      </c>
      <c r="KQ35" s="805">
        <v>6.6439466385019409E-5</v>
      </c>
      <c r="KR35" s="805">
        <v>1.6071188456387671E-5</v>
      </c>
      <c r="KS35" s="805">
        <v>1.0069628553566102E-5</v>
      </c>
      <c r="KT35" s="805">
        <v>4.0310763079159577E-6</v>
      </c>
      <c r="KU35" s="805">
        <v>8.284031937153261E-5</v>
      </c>
      <c r="KV35" s="805">
        <v>2.4528439584868885E-5</v>
      </c>
      <c r="KW35" s="805">
        <v>2.7481845429477669E-5</v>
      </c>
      <c r="KX35" s="805">
        <v>1.9054089712396025E-5</v>
      </c>
      <c r="KY35" s="805">
        <v>2.3672503345786675E-5</v>
      </c>
      <c r="KZ35" s="805">
        <v>4.9495076820399193E-6</v>
      </c>
      <c r="LA35" s="805">
        <v>2.1098452302436322E-5</v>
      </c>
      <c r="LB35" s="805">
        <v>4.7902487820178305E-5</v>
      </c>
      <c r="LC35" s="805">
        <v>1.4211341912095897E-4</v>
      </c>
      <c r="LD35" s="805">
        <v>1.1885537681999609E-3</v>
      </c>
      <c r="LE35" s="805">
        <v>1.5297733611042161E-4</v>
      </c>
      <c r="LF35" s="805">
        <v>1.8122554086856468E-5</v>
      </c>
      <c r="LG35" s="805">
        <v>7.9810380481805463E-4</v>
      </c>
      <c r="LH35" s="805">
        <v>5.0251561832698627E-5</v>
      </c>
      <c r="LI35" s="805">
        <v>1.1167335829873946E-4</v>
      </c>
      <c r="LJ35" s="805">
        <v>2.8844850384789286E-5</v>
      </c>
      <c r="LK35" s="805">
        <v>5.7918444270972972E-4</v>
      </c>
      <c r="LL35" s="805">
        <v>2.5346709942944314E-5</v>
      </c>
      <c r="LM35" s="805">
        <v>1.2844398741030215E-4</v>
      </c>
      <c r="LN35" s="805">
        <v>5.7039267268826205E-5</v>
      </c>
      <c r="LO35" s="805">
        <v>3.0698548885496228E-5</v>
      </c>
      <c r="LP35" s="805">
        <v>6.7795479943021867E-4</v>
      </c>
      <c r="LQ35" s="805">
        <v>2.5544907466236954E-4</v>
      </c>
      <c r="LR35" s="805">
        <v>7.6156113790214428E-5</v>
      </c>
      <c r="LS35" s="805">
        <v>1.612639055777012E-5</v>
      </c>
      <c r="LT35" s="805">
        <v>4.9596374310129662E-5</v>
      </c>
      <c r="LU35" s="805">
        <v>1.8027117278860216E-4</v>
      </c>
      <c r="LV35" s="805">
        <v>3.3854299622530791E-5</v>
      </c>
      <c r="LW35" s="805">
        <v>1.3324874197545748E-4</v>
      </c>
      <c r="LX35" s="805">
        <v>9.8330993888857569E-5</v>
      </c>
      <c r="LY35" s="805">
        <v>5.3357680723198429E-4</v>
      </c>
      <c r="LZ35" s="805">
        <v>7.8910962415109983E-5</v>
      </c>
      <c r="MA35" s="805">
        <v>4.4608025893086656E-4</v>
      </c>
      <c r="MB35" s="812">
        <v>1790</v>
      </c>
      <c r="MC35" s="835">
        <f>'生産者価格評価表（107部門）（山形県２）'!DU34*100</f>
        <v>3067100</v>
      </c>
      <c r="MD35" s="78">
        <f t="shared" si="4"/>
        <v>5.8361318509341073E-4</v>
      </c>
      <c r="ME35" s="809">
        <v>1790</v>
      </c>
      <c r="MF35" s="135">
        <v>30671</v>
      </c>
      <c r="MG35" s="78">
        <f t="shared" si="5"/>
        <v>5.8361318509341073E-4</v>
      </c>
      <c r="MH35" s="81"/>
      <c r="MI35" s="226">
        <v>0.41740255106591739</v>
      </c>
      <c r="MJ35" s="169">
        <v>0.44310238869487661</v>
      </c>
      <c r="MK35" s="169">
        <v>0</v>
      </c>
      <c r="ML35" s="169">
        <v>0</v>
      </c>
      <c r="MM35" s="169">
        <v>0</v>
      </c>
      <c r="MN35" s="169">
        <v>0</v>
      </c>
      <c r="MO35" s="169">
        <v>0</v>
      </c>
      <c r="MP35" s="228">
        <v>0.25109097012420273</v>
      </c>
      <c r="MQ35" s="228">
        <v>0.405784057769148</v>
      </c>
      <c r="MS35" s="174">
        <v>1.7091534353111022E-2</v>
      </c>
      <c r="MT35" s="170">
        <v>1.19049461479761E-5</v>
      </c>
      <c r="MU35" s="170">
        <v>1.3535923770248825E-2</v>
      </c>
      <c r="MV35" s="170">
        <v>4.1230796825823894E-4</v>
      </c>
      <c r="MW35" s="170">
        <v>2.7302009832691856E-4</v>
      </c>
      <c r="MX35" s="170">
        <v>9.0477590724618358E-5</v>
      </c>
      <c r="MY35" s="170">
        <v>1.0095394333483733E-3</v>
      </c>
      <c r="MZ35" s="171">
        <v>1.75836054605607E-3</v>
      </c>
    </row>
    <row r="36" spans="1:364">
      <c r="A36" s="41" t="s">
        <v>247</v>
      </c>
      <c r="B36" s="12" t="s">
        <v>26</v>
      </c>
      <c r="C36" s="590">
        <f>IFERROR(1-('生産者価格評価表（107部門）（山形県２）'!DS35/'生産者価格評価表（107部門）（山形県２）'!DO35*-1),0)</f>
        <v>0</v>
      </c>
      <c r="D36" s="590">
        <v>0.53904092392668845</v>
      </c>
      <c r="E36" s="79">
        <v>0.46095907607331155</v>
      </c>
      <c r="F36" s="79">
        <v>0.26418528747175496</v>
      </c>
      <c r="G36" s="240">
        <f>'生産者価格評価表（107部門）（山形県２）'!DH35/'生産者価格評価表（107部門）（山形県２）'!DH$111</f>
        <v>5.84696212185408E-5</v>
      </c>
      <c r="H36" s="311">
        <f>'生産者価格評価表（107部門）（山形県２）'!DH35</f>
        <v>138</v>
      </c>
      <c r="I36" s="311">
        <f t="shared" si="1"/>
        <v>138</v>
      </c>
      <c r="J36" s="313">
        <f t="shared" si="2"/>
        <v>7.4761454077776828E-5</v>
      </c>
      <c r="K36" s="590">
        <f>1-('生産者価格評価表（107部門） (山形県)'!DS35/'生産者価格評価表（107部門） (山形県)'!DO35*-1)</f>
        <v>0</v>
      </c>
      <c r="L36" s="590">
        <v>0.53904092392668845</v>
      </c>
      <c r="M36" s="79">
        <v>0.46095907607331155</v>
      </c>
      <c r="N36" s="79">
        <v>0.26418528747175496</v>
      </c>
      <c r="O36" s="240">
        <f>'生産者価格評価表（107部門） (山形県)'!DH35/'生産者価格評価表（107部門） (山形県)'!DH$111</f>
        <v>5.84696212185408E-5</v>
      </c>
      <c r="P36" s="816">
        <f>'生産者価格評価表（107部門） (山形県)'!DH35</f>
        <v>138</v>
      </c>
      <c r="Q36" s="311">
        <f t="shared" si="8"/>
        <v>138</v>
      </c>
      <c r="R36" s="313">
        <f t="shared" si="0"/>
        <v>7.4761454077776828E-5</v>
      </c>
      <c r="S36" s="823">
        <f>'生産者価格評価表（107部門）（山形県２）'!C35/'生産者価格評価表（107部門）（山形県２）'!C$120</f>
        <v>0</v>
      </c>
      <c r="T36" s="234">
        <f>'生産者価格評価表（107部門）（山形県２）'!D35/'生産者価格評価表（107部門）（山形県２）'!D$120</f>
        <v>0</v>
      </c>
      <c r="U36" s="234">
        <f>'生産者価格評価表（107部門）（山形県２）'!E35/'生産者価格評価表（107部門）（山形県２）'!E$120</f>
        <v>0</v>
      </c>
      <c r="V36" s="234">
        <f>'生産者価格評価表（107部門）（山形県２）'!F35/'生産者価格評価表（107部門）（山形県２）'!F$120</f>
        <v>8.2623617643320197E-4</v>
      </c>
      <c r="W36" s="234">
        <f>'生産者価格評価表（107部門）（山形県２）'!G35/'生産者価格評価表（107部門）（山形県２）'!G$120</f>
        <v>0</v>
      </c>
      <c r="X36" s="234">
        <f>'生産者価格評価表（107部門）（山形県２）'!H35/'生産者価格評価表（107部門）（山形県２）'!H$120</f>
        <v>0</v>
      </c>
      <c r="Y36" s="234">
        <f>'生産者価格評価表（107部門）（山形県２）'!I35/'生産者価格評価表（107部門）（山形県２）'!I$120</f>
        <v>0</v>
      </c>
      <c r="Z36" s="234">
        <f>'生産者価格評価表（107部門）（山形県２）'!J35/'生産者価格評価表（107部門）（山形県２）'!J$120</f>
        <v>7.1564044531872441E-4</v>
      </c>
      <c r="AA36" s="234">
        <f>'生産者価格評価表（107部門）（山形県２）'!K35/'生産者価格評価表（107部門）（山形県２）'!K$120</f>
        <v>1.2292349945337707E-2</v>
      </c>
      <c r="AB36" s="234">
        <f>'生産者価格評価表（107部門）（山形県２）'!L35/'生産者価格評価表（107部門）（山形県２）'!L$120</f>
        <v>0</v>
      </c>
      <c r="AC36" s="234" t="e">
        <f>'生産者価格評価表（107部門）（山形県２）'!M35/'生産者価格評価表（107部門）（山形県２）'!M$120</f>
        <v>#DIV/0!</v>
      </c>
      <c r="AD36" s="234">
        <f>'生産者価格評価表（107部門）（山形県２）'!N35/'生産者価格評価表（107部門）（山形県２）'!N$120</f>
        <v>1.6607157684962219E-4</v>
      </c>
      <c r="AE36" s="234">
        <f>'生産者価格評価表（107部門）（山形県２）'!O35/'生産者価格評価表（107部門）（山形県２）'!O$120</f>
        <v>7.4524765580681401E-4</v>
      </c>
      <c r="AF36" s="234">
        <f>'生産者価格評価表（107部門）（山形県２）'!P35/'生産者価格評価表（107部門）（山形県２）'!P$120</f>
        <v>6.0986765871805816E-5</v>
      </c>
      <c r="AG36" s="234">
        <f>'生産者価格評価表（107部門）（山形県２）'!Q35/'生産者価格評価表（107部門）（山形県２）'!Q$120</f>
        <v>1.1680063951680952E-2</v>
      </c>
      <c r="AH36" s="234">
        <f>'生産者価格評価表（107部門）（山形県２）'!R35/'生産者価格評価表（107部門）（山形県２）'!R$120</f>
        <v>0</v>
      </c>
      <c r="AI36" s="234">
        <f>'生産者価格評価表（107部門）（山形県２）'!S35/'生産者価格評価表（107部門）（山形県２）'!S$120</f>
        <v>0</v>
      </c>
      <c r="AJ36" s="234">
        <f>'生産者価格評価表（107部門）（山形県２）'!T35/'生産者価格評価表（107部門）（山形県２）'!T$120</f>
        <v>0</v>
      </c>
      <c r="AK36" s="234" t="e">
        <f>'生産者価格評価表（107部門）（山形県２）'!U35/'生産者価格評価表（107部門）（山形県２）'!U$120</f>
        <v>#DIV/0!</v>
      </c>
      <c r="AL36" s="234">
        <f>'生産者価格評価表（107部門）（山形県２）'!V35/'生産者価格評価表（107部門）（山形県２）'!V$120</f>
        <v>1.3690295101916642E-3</v>
      </c>
      <c r="AM36" s="234" t="e">
        <f>'生産者価格評価表（107部門）（山形県２）'!W35/'生産者価格評価表（107部門）（山形県２）'!W$120</f>
        <v>#DIV/0!</v>
      </c>
      <c r="AN36" s="234">
        <f>'生産者価格評価表（107部門）（山形県２）'!X35/'生産者価格評価表（107部門）（山形県２）'!X$120</f>
        <v>2.5913449080072558E-4</v>
      </c>
      <c r="AO36" s="234" t="e">
        <f>'生産者価格評価表（107部門）（山形県２）'!Y35/'生産者価格評価表（107部門）（山形県２）'!Y$120</f>
        <v>#DIV/0!</v>
      </c>
      <c r="AP36" s="234" t="e">
        <f>'生産者価格評価表（107部門）（山形県２）'!Z35/'生産者価格評価表（107部門）（山形県２）'!Z$120</f>
        <v>#DIV/0!</v>
      </c>
      <c r="AQ36" s="234">
        <f>'生産者価格評価表（107部門）（山形県２）'!AA35/'生産者価格評価表（107部門）（山形県２）'!AA$120</f>
        <v>1.1631550278858344E-2</v>
      </c>
      <c r="AR36" s="234">
        <f>'生産者価格評価表（107部門）（山形県２）'!AB35/'生産者価格評価表（107部門）（山形県２）'!AB$120</f>
        <v>9.9786971633591213E-3</v>
      </c>
      <c r="AS36" s="234">
        <f>'生産者価格評価表（107部門）（山形県２）'!AC35/'生産者価格評価表（107部門）（山形県２）'!AC$120</f>
        <v>0</v>
      </c>
      <c r="AT36" s="234">
        <f>'生産者価格評価表（107部門）（山形県２）'!AD35/'生産者価格評価表（107部門）（山形県２）'!AD$120</f>
        <v>0</v>
      </c>
      <c r="AU36" s="234">
        <f>'生産者価格評価表（107部門）（山形県２）'!AE35/'生産者価格評価表（107部門）（山形県２）'!AE$120</f>
        <v>3.5556228013768581E-3</v>
      </c>
      <c r="AV36" s="234">
        <f>'生産者価格評価表（107部門）（山形県２）'!AF35/'生産者価格評価表（107部門）（山形県２）'!AF$120</f>
        <v>7.9872204472843447E-4</v>
      </c>
      <c r="AW36" s="234">
        <f>'生産者価格評価表（107部門）（山形県２）'!AG35/'生産者価格評価表（107部門）（山形県２）'!AG$120</f>
        <v>0</v>
      </c>
      <c r="AX36" s="234">
        <f>'生産者価格評価表（107部門）（山形県２）'!AH35/'生産者価格評価表（107部門）（山形県２）'!AH$120</f>
        <v>5.2253326638212402E-2</v>
      </c>
      <c r="AY36" s="234">
        <f>'生産者価格評価表（107部門）（山形県２）'!AI35/'生産者価格評価表（107部門）（山形県２）'!AI$120</f>
        <v>4.6433878157503712E-5</v>
      </c>
      <c r="AZ36" s="234">
        <f>'生産者価格評価表（107部門）（山形県２）'!AJ35/'生産者価格評価表（107部門）（山形県２）'!AJ$120</f>
        <v>0</v>
      </c>
      <c r="BA36" s="234">
        <f>'生産者価格評価表（107部門）（山形県２）'!AK35/'生産者価格評価表（107部門）（山形県２）'!AK$120</f>
        <v>3.8377894332864272E-4</v>
      </c>
      <c r="BB36" s="234">
        <f>'生産者価格評価表（107部門）（山形県２）'!AL35/'生産者価格評価表（107部門）（山形県２）'!AL$120</f>
        <v>0</v>
      </c>
      <c r="BC36" s="234">
        <f>'生産者価格評価表（107部門）（山形県２）'!AM35/'生産者価格評価表（107部門）（山形県２）'!AM$120</f>
        <v>0</v>
      </c>
      <c r="BD36" s="234">
        <f>'生産者価格評価表（107部門）（山形県２）'!AN35/'生産者価格評価表（107部門）（山形県２）'!AN$120</f>
        <v>0</v>
      </c>
      <c r="BE36" s="234">
        <f>'生産者価格評価表（107部門）（山形県２）'!AO35/'生産者価格評価表（107部門）（山形県２）'!AO$120</f>
        <v>0</v>
      </c>
      <c r="BF36" s="234">
        <f>'生産者価格評価表（107部門）（山形県２）'!AP35/'生産者価格評価表（107部門）（山形県２）'!AP$120</f>
        <v>0</v>
      </c>
      <c r="BG36" s="234">
        <f>'生産者価格評価表（107部門）（山形県２）'!AQ35/'生産者価格評価表（107部門）（山形県２）'!AQ$120</f>
        <v>1.3000278577398087E-4</v>
      </c>
      <c r="BH36" s="234">
        <f>'生産者価格評価表（107部門）（山形県２）'!AR35/'生産者価格評価表（107部門）（山形県２）'!AR$120</f>
        <v>4.3508304967624701E-4</v>
      </c>
      <c r="BI36" s="234">
        <f>'生産者価格評価表（107部門）（山形県２）'!AS35/'生産者価格評価表（107部門）（山形県２）'!AS$120</f>
        <v>5.4012913996710126E-4</v>
      </c>
      <c r="BJ36" s="234">
        <f>'生産者価格評価表（107部門）（山形県２）'!AT35/'生産者価格評価表（107部門）（山形県２）'!AT$120</f>
        <v>1.6386279222197948E-4</v>
      </c>
      <c r="BK36" s="234">
        <f>'生産者価格評価表（107部門）（山形県２）'!AU35/'生産者価格評価表（107部門）（山形県２）'!AU$120</f>
        <v>9.5897964565702098E-5</v>
      </c>
      <c r="BL36" s="234">
        <f>'生産者価格評価表（107部門）（山形県２）'!AV35/'生産者価格評価表（107部門）（山形県２）'!AV$120</f>
        <v>2.4471350613915414E-2</v>
      </c>
      <c r="BM36" s="234">
        <f>'生産者価格評価表（107部門）（山形県２）'!AW35/'生産者価格評価表（107部門）（山形県２）'!AW$120</f>
        <v>1.3878511358758724E-2</v>
      </c>
      <c r="BN36" s="234">
        <f>'生産者価格評価表（107部門）（山形県２）'!AX35/'生産者価格評価表（107部門）（山形県２）'!AX$120</f>
        <v>6.5202764695088383E-3</v>
      </c>
      <c r="BO36" s="234">
        <f>'生産者価格評価表（107部門）（山形県２）'!AY35/'生産者価格評価表（107部門）（山形県２）'!AY$120</f>
        <v>1.5042117930204573E-4</v>
      </c>
      <c r="BP36" s="234">
        <f>'生産者価格評価表（107部門）（山形県２）'!AZ35/'生産者価格評価表（107部門）（山形県２）'!AZ$120</f>
        <v>2.2701475595913734E-3</v>
      </c>
      <c r="BQ36" s="234">
        <f>'生産者価格評価表（107部門）（山形県２）'!BA35/'生産者価格評価表（107部門）（山形県２）'!BA$120</f>
        <v>7.2893887326877017E-4</v>
      </c>
      <c r="BR36" s="234">
        <f>'生産者価格評価表（107部門）（山形県２）'!BB35/'生産者価格評価表（107部門）（山形県２）'!BB$120</f>
        <v>7.4801463077075166E-3</v>
      </c>
      <c r="BS36" s="234">
        <f>'生産者価格評価表（107部門）（山形県２）'!BC35/'生産者価格評価表（107部門）（山形県２）'!BC$120</f>
        <v>1.3844822613210269E-3</v>
      </c>
      <c r="BT36" s="234">
        <f>'生産者価格評価表（107部門）（山形県２）'!BD35/'生産者価格評価表（107部門）（山形県２）'!BD$120</f>
        <v>6.9036934760096646E-5</v>
      </c>
      <c r="BU36" s="234" t="e">
        <f>'生産者価格評価表（107部門）（山形県２）'!BE35/'生産者価格評価表（107部門）（山形県２）'!BE$120</f>
        <v>#DIV/0!</v>
      </c>
      <c r="BV36" s="234">
        <f>'生産者価格評価表（107部門）（山形県２）'!BF35/'生産者価格評価表（107部門）（山形県２）'!BF$120</f>
        <v>4.0710584752035525E-3</v>
      </c>
      <c r="BW36" s="234">
        <f>'生産者価格評価表（107部門）（山形県２）'!BG35/'生産者価格評価表（107部門）（山形県２）'!BG$120</f>
        <v>9.2542037220407372E-6</v>
      </c>
      <c r="BX36" s="234">
        <f>'生産者価格評価表（107部門）（山形県２）'!BH35/'生産者価格評価表（107部門）（山形県２）'!BH$120</f>
        <v>0</v>
      </c>
      <c r="BY36" s="234">
        <f>'生産者価格評価表（107部門）（山形県２）'!BI35/'生産者価格評価表（107部門）（山形県２）'!BI$120</f>
        <v>8.7796312554872696E-4</v>
      </c>
      <c r="BZ36" s="234">
        <f>'生産者価格評価表（107部門）（山形県２）'!BJ35/'生産者価格評価表（107部門）（山形県２）'!BJ$120</f>
        <v>9.1442353850296806E-3</v>
      </c>
      <c r="CA36" s="234">
        <f>'生産者価格評価表（107部門）（山形県２）'!BK35/'生産者価格評価表（107部門）（山形県２）'!BK$120</f>
        <v>0</v>
      </c>
      <c r="CB36" s="234">
        <f>'生産者価格評価表（107部門）（山形県２）'!BL35/'生産者価格評価表（107部門）（山形県２）'!BL$120</f>
        <v>3.8940774745030641E-3</v>
      </c>
      <c r="CC36" s="234">
        <f>'生産者価格評価表（107部門）（山形県２）'!BM35/'生産者価格評価表（107部門）（山形県２）'!BM$120</f>
        <v>1.9913392546701647E-3</v>
      </c>
      <c r="CD36" s="234">
        <f>'生産者価格評価表（107部門）（山形県２）'!BN35/'生産者価格評価表（107部門）（山形県２）'!BN$120</f>
        <v>4.8234096146631651E-5</v>
      </c>
      <c r="CE36" s="234">
        <f>'生産者価格評価表（107部門）（山形県２）'!BO35/'生産者価格評価表（107部門）（山形県２）'!BO$120</f>
        <v>2.6730820636193531E-5</v>
      </c>
      <c r="CF36" s="234">
        <f>'生産者価格評価表（107部門）（山形県２）'!BP35/'生産者価格評価表（107部門）（山形県２）'!BP$120</f>
        <v>0</v>
      </c>
      <c r="CG36" s="234">
        <f>'生産者価格評価表（107部門）（山形県２）'!BQ35/'生産者価格評価表（107部門）（山形県２）'!BQ$120</f>
        <v>0</v>
      </c>
      <c r="CH36" s="234">
        <f>'生産者価格評価表（107部門）（山形県２）'!BR35/'生産者価格評価表（107部門）（山形県２）'!BR$120</f>
        <v>0</v>
      </c>
      <c r="CI36" s="234">
        <f>'生産者価格評価表（107部門）（山形県２）'!BS35/'生産者価格評価表（107部門）（山形県２）'!BS$120</f>
        <v>1.1051189107948015E-4</v>
      </c>
      <c r="CJ36" s="234">
        <f>'生産者価格評価表（107部門）（山形県２）'!BT35/'生産者価格評価表（107部門）（山形県２）'!BT$120</f>
        <v>1.0300347084909808E-4</v>
      </c>
      <c r="CK36" s="234">
        <f>'生産者価格評価表（107部門）（山形県２）'!BU35/'生産者価格評価表（107部門）（山形県２）'!BU$120</f>
        <v>4.2183947320686589E-6</v>
      </c>
      <c r="CL36" s="234">
        <f>'生産者価格評価表（107部門）（山形県２）'!BV35/'生産者価格評価表（107部門）（山形県２）'!BV$120</f>
        <v>0</v>
      </c>
      <c r="CM36" s="234">
        <f>'生産者価格評価表（107部門）（山形県２）'!BW35/'生産者価格評価表（107部門）（山形県２）'!BW$120</f>
        <v>0</v>
      </c>
      <c r="CN36" s="234">
        <f>'生産者価格評価表（107部門）（山形県２）'!BX35/'生産者価格評価表（107部門）（山形県２）'!BX$120</f>
        <v>0</v>
      </c>
      <c r="CO36" s="234">
        <f>'生産者価格評価表（107部門）（山形県２）'!BY35/'生産者価格評価表（107部門）（山形県２）'!BY$120</f>
        <v>0</v>
      </c>
      <c r="CP36" s="234">
        <f>'生産者価格評価表（107部門）（山形県２）'!BZ35/'生産者価格評価表（107部門）（山形県２）'!BZ$120</f>
        <v>1.8100967195013786E-5</v>
      </c>
      <c r="CQ36" s="234">
        <f>'生産者価格評価表（107部門）（山形県２）'!CA35/'生産者価格評価表（107部門）（山形県２）'!CA$120</f>
        <v>0</v>
      </c>
      <c r="CR36" s="234">
        <f>'生産者価格評価表（107部門）（山形県２）'!CB35/'生産者価格評価表（107部門）（山形県２）'!CB$120</f>
        <v>0</v>
      </c>
      <c r="CS36" s="234">
        <f>'生産者価格評価表（107部門）（山形県２）'!CC35/'生産者価格評価表（107部門）（山形県２）'!CC$120</f>
        <v>0</v>
      </c>
      <c r="CT36" s="234">
        <f>'生産者価格評価表（107部門）（山形県２）'!CD35/'生産者価格評価表（107部門）（山形県２）'!CD$120</f>
        <v>0</v>
      </c>
      <c r="CU36" s="234">
        <f>'生産者価格評価表（107部門）（山形県２）'!CE35/'生産者価格評価表（107部門）（山形県２）'!CE$120</f>
        <v>0</v>
      </c>
      <c r="CV36" s="234">
        <f>'生産者価格評価表（107部門）（山形県２）'!CF35/'生産者価格評価表（107部門）（山形県２）'!CF$120</f>
        <v>0</v>
      </c>
      <c r="CW36" s="234">
        <f>'生産者価格評価表（107部門）（山形県２）'!CG35/'生産者価格評価表（107部門）（山形県２）'!CG$120</f>
        <v>0</v>
      </c>
      <c r="CX36" s="234">
        <f>'生産者価格評価表（107部門）（山形県２）'!CH35/'生産者価格評価表（107部門）（山形県２）'!CH$120</f>
        <v>0</v>
      </c>
      <c r="CY36" s="234">
        <f>'生産者価格評価表（107部門）（山形県２）'!CI35/'生産者価格評価表（107部門）（山形県２）'!CI$120</f>
        <v>0</v>
      </c>
      <c r="CZ36" s="234">
        <f>'生産者価格評価表（107部門）（山形県２）'!CJ35/'生産者価格評価表（107部門）（山形県２）'!CJ$120</f>
        <v>0</v>
      </c>
      <c r="DA36" s="234">
        <f>'生産者価格評価表（107部門）（山形県２）'!CK35/'生産者価格評価表（107部門）（山形県２）'!CK$120</f>
        <v>0</v>
      </c>
      <c r="DB36" s="234">
        <f>'生産者価格評価表（107部門）（山形県２）'!CL35/'生産者価格評価表（107部門）（山形県２）'!CL$120</f>
        <v>0</v>
      </c>
      <c r="DC36" s="234">
        <f>'生産者価格評価表（107部門）（山形県２）'!CM35/'生産者価格評価表（107部門）（山形県２）'!CM$120</f>
        <v>7.8847058881505194E-5</v>
      </c>
      <c r="DD36" s="234">
        <f>'生産者価格評価表（107部門）（山形県２）'!CN35/'生産者価格評価表（107部門）（山形県２）'!CN$120</f>
        <v>4.1807641747300823E-4</v>
      </c>
      <c r="DE36" s="234">
        <f>'生産者価格評価表（107部門）（山形県２）'!CO35/'生産者価格評価表（107部門）（山形県２）'!CO$120</f>
        <v>4.0050539967101343E-3</v>
      </c>
      <c r="DF36" s="234">
        <f>'生産者価格評価表（107部門）（山形県２）'!CP35/'生産者価格評価表（107部門）（山形県２）'!CP$120</f>
        <v>3.1046258925799441E-4</v>
      </c>
      <c r="DG36" s="234">
        <f>'生産者価格評価表（107部門）（山形県２）'!CQ35/'生産者価格評価表（107部門）（山形県２）'!CQ$120</f>
        <v>3.4472988288628634E-3</v>
      </c>
      <c r="DH36" s="234">
        <f>'生産者価格評価表（107部門）（山形県２）'!CR35/'生産者価格評価表（107部門）（山形県２）'!CR$120</f>
        <v>2.4779132158548326E-4</v>
      </c>
      <c r="DI36" s="234">
        <f>'生産者価格評価表（107部門）（山形県２）'!CS35/'生産者価格評価表（107部門）（山形県２）'!CS$120</f>
        <v>2.4722097140183119E-4</v>
      </c>
      <c r="DJ36" s="234">
        <f>'生産者価格評価表（107部門）（山形県２）'!CT35/'生産者価格評価表（107部門）（山形県２）'!CT$120</f>
        <v>3.1830060979695771E-4</v>
      </c>
      <c r="DK36" s="234">
        <f>'生産者価格評価表（107部門）（山形県２）'!CU35/'生産者価格評価表（107部門）（山形県２）'!CU$120</f>
        <v>0</v>
      </c>
      <c r="DL36" s="234">
        <f>'生産者価格評価表（107部門）（山形県２）'!CV35/'生産者価格評価表（107部門）（山形県２）'!CV$120</f>
        <v>0</v>
      </c>
      <c r="DM36" s="234">
        <f>'生産者価格評価表（107部門）（山形県２）'!CW35/'生産者価格評価表（107部門）（山形県２）'!CW$120</f>
        <v>5.6166854293011829E-3</v>
      </c>
      <c r="DN36" s="234">
        <f>'生産者価格評価表（107部門）（山形県２）'!CX35/'生産者価格評価表（107部門）（山形県２）'!CX$120</f>
        <v>6.1552097695489461E-6</v>
      </c>
      <c r="DO36" s="234">
        <f>'生産者価格評価表（107部門）（山形県２）'!CY35/'生産者価格評価表（107部門）（山形県２）'!CY$120</f>
        <v>6.9544950472717705E-4</v>
      </c>
      <c r="DP36" s="234">
        <f>'生産者価格評価表（107部門）（山形県２）'!CZ35/'生産者価格評価表（107部門）（山形県２）'!CZ$120</f>
        <v>4.3818393208733296E-4</v>
      </c>
      <c r="DQ36" s="234">
        <f>'生産者価格評価表（107部門）（山形県２）'!DA35/'生産者価格評価表（107部門）（山形県２）'!DA$120</f>
        <v>5.5848761553712546E-5</v>
      </c>
      <c r="DR36" s="234">
        <f>'生産者価格評価表（107部門）（山形県２）'!DB35/'生産者価格評価表（107部門）（山形県２）'!DB$120</f>
        <v>5.3503184713375794E-4</v>
      </c>
      <c r="DS36" s="234">
        <f>'生産者価格評価表（107部門）（山形県２）'!DC35/'生産者価格評価表（107部門）（山形県２）'!DC$120</f>
        <v>2.1718828052038312E-5</v>
      </c>
      <c r="DT36" s="234">
        <f>'生産者価格評価表（107部門）（山形県２）'!DD35/'生産者価格評価表（107部門）（山形県２）'!DD$120</f>
        <v>0</v>
      </c>
      <c r="DU36" s="234">
        <f>'生産者価格評価表（107部門）（山形県２）'!DE35/'生産者価格評価表（107部門）（山形県２）'!DE$120</f>
        <v>1.2789582303868849E-3</v>
      </c>
      <c r="DV36" s="82">
        <v>0</v>
      </c>
      <c r="DW36" s="80">
        <v>0</v>
      </c>
      <c r="DX36" s="80">
        <v>0</v>
      </c>
      <c r="DY36" s="80">
        <v>8.2623617643320197E-4</v>
      </c>
      <c r="DZ36" s="80">
        <v>0</v>
      </c>
      <c r="EA36" s="80">
        <v>0</v>
      </c>
      <c r="EB36" s="80">
        <v>0</v>
      </c>
      <c r="EC36" s="80">
        <v>7.1564044531872441E-4</v>
      </c>
      <c r="ED36" s="80">
        <v>1.2292349945337707E-2</v>
      </c>
      <c r="EE36" s="80">
        <v>0</v>
      </c>
      <c r="EF36" s="80">
        <v>0</v>
      </c>
      <c r="EG36" s="80">
        <v>1.6607157684962219E-4</v>
      </c>
      <c r="EH36" s="80">
        <v>7.4524765580681401E-4</v>
      </c>
      <c r="EI36" s="80">
        <v>6.0986765871805816E-5</v>
      </c>
      <c r="EJ36" s="80">
        <v>1.1680063951680952E-2</v>
      </c>
      <c r="EK36" s="80">
        <v>0</v>
      </c>
      <c r="EL36" s="80">
        <v>0</v>
      </c>
      <c r="EM36" s="80">
        <v>0</v>
      </c>
      <c r="EN36" s="80">
        <v>0</v>
      </c>
      <c r="EO36" s="80">
        <v>1.3690295101916642E-3</v>
      </c>
      <c r="EP36" s="80">
        <v>0</v>
      </c>
      <c r="EQ36" s="80">
        <v>2.5913449080072558E-4</v>
      </c>
      <c r="ER36" s="80">
        <v>0</v>
      </c>
      <c r="ES36" s="80">
        <v>0</v>
      </c>
      <c r="ET36" s="80">
        <v>1.1631550278858344E-2</v>
      </c>
      <c r="EU36" s="80">
        <v>9.9786971633591213E-3</v>
      </c>
      <c r="EV36" s="80">
        <v>0</v>
      </c>
      <c r="EW36" s="80">
        <v>0</v>
      </c>
      <c r="EX36" s="80">
        <v>3.5556228013768581E-3</v>
      </c>
      <c r="EY36" s="80">
        <v>7.9872204472843447E-4</v>
      </c>
      <c r="EZ36" s="80">
        <v>0</v>
      </c>
      <c r="FA36" s="80">
        <v>5.2253326638212402E-2</v>
      </c>
      <c r="FB36" s="80">
        <v>4.6433878157503712E-5</v>
      </c>
      <c r="FC36" s="80">
        <v>0</v>
      </c>
      <c r="FD36" s="80">
        <v>3.8377894332864272E-4</v>
      </c>
      <c r="FE36" s="80">
        <v>0</v>
      </c>
      <c r="FF36" s="80">
        <v>0</v>
      </c>
      <c r="FG36" s="80">
        <v>0</v>
      </c>
      <c r="FH36" s="80">
        <v>0</v>
      </c>
      <c r="FI36" s="80">
        <v>0</v>
      </c>
      <c r="FJ36" s="80">
        <v>1.3000278577398087E-4</v>
      </c>
      <c r="FK36" s="80">
        <v>4.3508304967624701E-4</v>
      </c>
      <c r="FL36" s="80">
        <v>5.4012913996710126E-4</v>
      </c>
      <c r="FM36" s="80">
        <v>1.6386279222197948E-4</v>
      </c>
      <c r="FN36" s="80">
        <v>9.5897964565702098E-5</v>
      </c>
      <c r="FO36" s="80">
        <v>2.4471350613915414E-2</v>
      </c>
      <c r="FP36" s="80">
        <v>1.3878511358758724E-2</v>
      </c>
      <c r="FQ36" s="80">
        <v>6.5202764695088383E-3</v>
      </c>
      <c r="FR36" s="80">
        <v>1.5042117930204573E-4</v>
      </c>
      <c r="FS36" s="80">
        <v>2.2701475595913734E-3</v>
      </c>
      <c r="FT36" s="80">
        <v>7.2893887326877017E-4</v>
      </c>
      <c r="FU36" s="80">
        <v>7.4801463077075166E-3</v>
      </c>
      <c r="FV36" s="80">
        <v>1.3844822613210269E-3</v>
      </c>
      <c r="FW36" s="80">
        <v>6.9036934760096646E-5</v>
      </c>
      <c r="FX36" s="80">
        <v>0</v>
      </c>
      <c r="FY36" s="80">
        <v>4.0710584752035525E-3</v>
      </c>
      <c r="FZ36" s="80">
        <v>9.2542037220407372E-6</v>
      </c>
      <c r="GA36" s="80">
        <v>0</v>
      </c>
      <c r="GB36" s="80">
        <v>8.7796312554872696E-4</v>
      </c>
      <c r="GC36" s="80">
        <v>9.1442353850296806E-3</v>
      </c>
      <c r="GD36" s="80">
        <v>0</v>
      </c>
      <c r="GE36" s="80">
        <v>3.8940774745030641E-3</v>
      </c>
      <c r="GF36" s="80">
        <v>1.9913392546701647E-3</v>
      </c>
      <c r="GG36" s="80">
        <v>4.8234096146631651E-5</v>
      </c>
      <c r="GH36" s="80">
        <v>2.6730820636193531E-5</v>
      </c>
      <c r="GI36" s="80">
        <v>0</v>
      </c>
      <c r="GJ36" s="80">
        <v>0</v>
      </c>
      <c r="GK36" s="80">
        <v>0</v>
      </c>
      <c r="GL36" s="80">
        <v>1.1051189107948015E-4</v>
      </c>
      <c r="GM36" s="80">
        <v>1.0300347084909808E-4</v>
      </c>
      <c r="GN36" s="80">
        <v>4.2183947320686589E-6</v>
      </c>
      <c r="GO36" s="80">
        <v>0</v>
      </c>
      <c r="GP36" s="80">
        <v>0</v>
      </c>
      <c r="GQ36" s="80">
        <v>0</v>
      </c>
      <c r="GR36" s="80">
        <v>0</v>
      </c>
      <c r="GS36" s="80">
        <v>1.8100967195013786E-5</v>
      </c>
      <c r="GT36" s="80">
        <v>0</v>
      </c>
      <c r="GU36" s="80">
        <v>0</v>
      </c>
      <c r="GV36" s="80">
        <v>0</v>
      </c>
      <c r="GW36" s="80">
        <v>0</v>
      </c>
      <c r="GX36" s="80">
        <v>0</v>
      </c>
      <c r="GY36" s="80">
        <v>0</v>
      </c>
      <c r="GZ36" s="80">
        <v>0</v>
      </c>
      <c r="HA36" s="80">
        <v>0</v>
      </c>
      <c r="HB36" s="80">
        <v>0</v>
      </c>
      <c r="HC36" s="80">
        <v>0</v>
      </c>
      <c r="HD36" s="80">
        <v>0</v>
      </c>
      <c r="HE36" s="80">
        <v>0</v>
      </c>
      <c r="HF36" s="80">
        <v>7.8847058881505194E-5</v>
      </c>
      <c r="HG36" s="80">
        <v>4.1807641747300823E-4</v>
      </c>
      <c r="HH36" s="80">
        <v>4.0050539967101343E-3</v>
      </c>
      <c r="HI36" s="80">
        <v>3.1046258925799441E-4</v>
      </c>
      <c r="HJ36" s="80">
        <v>3.4472988288628634E-3</v>
      </c>
      <c r="HK36" s="80">
        <v>2.4779132158548326E-4</v>
      </c>
      <c r="HL36" s="80">
        <v>2.4722097140183119E-4</v>
      </c>
      <c r="HM36" s="80">
        <v>3.1830060979695771E-4</v>
      </c>
      <c r="HN36" s="80">
        <v>0</v>
      </c>
      <c r="HO36" s="80">
        <v>0</v>
      </c>
      <c r="HP36" s="80">
        <v>5.6166854293011829E-3</v>
      </c>
      <c r="HQ36" s="80">
        <v>6.1552097695489461E-6</v>
      </c>
      <c r="HR36" s="80">
        <v>6.9544950472717705E-4</v>
      </c>
      <c r="HS36" s="80">
        <v>4.3818393208733296E-4</v>
      </c>
      <c r="HT36" s="80">
        <v>5.5848761553712546E-5</v>
      </c>
      <c r="HU36" s="80">
        <v>5.3503184713375794E-4</v>
      </c>
      <c r="HV36" s="80">
        <v>2.1718828052038312E-5</v>
      </c>
      <c r="HW36" s="80">
        <v>0</v>
      </c>
      <c r="HX36" s="81">
        <v>1.2789582303868849E-3</v>
      </c>
      <c r="HY36" s="805">
        <v>0</v>
      </c>
      <c r="HZ36" s="805">
        <v>0</v>
      </c>
      <c r="IA36" s="805">
        <v>0</v>
      </c>
      <c r="IB36" s="805">
        <v>0</v>
      </c>
      <c r="IC36" s="805">
        <v>0</v>
      </c>
      <c r="ID36" s="805">
        <v>0</v>
      </c>
      <c r="IE36" s="805">
        <v>0</v>
      </c>
      <c r="IF36" s="805">
        <v>0</v>
      </c>
      <c r="IG36" s="805">
        <v>0</v>
      </c>
      <c r="IH36" s="805">
        <v>0</v>
      </c>
      <c r="II36" s="805">
        <v>0</v>
      </c>
      <c r="IJ36" s="805">
        <v>0</v>
      </c>
      <c r="IK36" s="805">
        <v>0</v>
      </c>
      <c r="IL36" s="805">
        <v>0</v>
      </c>
      <c r="IM36" s="805">
        <v>0</v>
      </c>
      <c r="IN36" s="805">
        <v>0</v>
      </c>
      <c r="IO36" s="805">
        <v>0</v>
      </c>
      <c r="IP36" s="805">
        <v>0</v>
      </c>
      <c r="IQ36" s="805">
        <v>0</v>
      </c>
      <c r="IR36" s="805">
        <v>0</v>
      </c>
      <c r="IS36" s="805">
        <v>0</v>
      </c>
      <c r="IT36" s="805">
        <v>0</v>
      </c>
      <c r="IU36" s="805">
        <v>0</v>
      </c>
      <c r="IV36" s="805">
        <v>0</v>
      </c>
      <c r="IW36" s="805">
        <v>0</v>
      </c>
      <c r="IX36" s="805">
        <v>0</v>
      </c>
      <c r="IY36" s="805">
        <v>0</v>
      </c>
      <c r="IZ36" s="805">
        <v>0</v>
      </c>
      <c r="JA36" s="805">
        <v>0</v>
      </c>
      <c r="JB36" s="805">
        <v>0</v>
      </c>
      <c r="JC36" s="805">
        <v>0</v>
      </c>
      <c r="JD36" s="805">
        <v>1</v>
      </c>
      <c r="JE36" s="805">
        <v>0</v>
      </c>
      <c r="JF36" s="805">
        <v>0</v>
      </c>
      <c r="JG36" s="805">
        <v>0</v>
      </c>
      <c r="JH36" s="805">
        <v>0</v>
      </c>
      <c r="JI36" s="805">
        <v>0</v>
      </c>
      <c r="JJ36" s="805">
        <v>0</v>
      </c>
      <c r="JK36" s="805">
        <v>0</v>
      </c>
      <c r="JL36" s="805">
        <v>0</v>
      </c>
      <c r="JM36" s="805">
        <v>0</v>
      </c>
      <c r="JN36" s="805">
        <v>0</v>
      </c>
      <c r="JO36" s="805">
        <v>0</v>
      </c>
      <c r="JP36" s="805">
        <v>0</v>
      </c>
      <c r="JQ36" s="805">
        <v>0</v>
      </c>
      <c r="JR36" s="805">
        <v>0</v>
      </c>
      <c r="JS36" s="805">
        <v>0</v>
      </c>
      <c r="JT36" s="805">
        <v>0</v>
      </c>
      <c r="JU36" s="805">
        <v>0</v>
      </c>
      <c r="JV36" s="805">
        <v>0</v>
      </c>
      <c r="JW36" s="805">
        <v>0</v>
      </c>
      <c r="JX36" s="805">
        <v>0</v>
      </c>
      <c r="JY36" s="805">
        <v>0</v>
      </c>
      <c r="JZ36" s="805">
        <v>0</v>
      </c>
      <c r="KA36" s="805">
        <v>0</v>
      </c>
      <c r="KB36" s="805">
        <v>0</v>
      </c>
      <c r="KC36" s="805">
        <v>0</v>
      </c>
      <c r="KD36" s="805">
        <v>0</v>
      </c>
      <c r="KE36" s="805">
        <v>0</v>
      </c>
      <c r="KF36" s="805">
        <v>0</v>
      </c>
      <c r="KG36" s="805">
        <v>0</v>
      </c>
      <c r="KH36" s="805">
        <v>0</v>
      </c>
      <c r="KI36" s="805">
        <v>0</v>
      </c>
      <c r="KJ36" s="805">
        <v>0</v>
      </c>
      <c r="KK36" s="805">
        <v>0</v>
      </c>
      <c r="KL36" s="805">
        <v>0</v>
      </c>
      <c r="KM36" s="805">
        <v>0</v>
      </c>
      <c r="KN36" s="805">
        <v>0</v>
      </c>
      <c r="KO36" s="805">
        <v>0</v>
      </c>
      <c r="KP36" s="805">
        <v>0</v>
      </c>
      <c r="KQ36" s="805">
        <v>0</v>
      </c>
      <c r="KR36" s="805">
        <v>0</v>
      </c>
      <c r="KS36" s="805">
        <v>0</v>
      </c>
      <c r="KT36" s="805">
        <v>0</v>
      </c>
      <c r="KU36" s="805">
        <v>0</v>
      </c>
      <c r="KV36" s="805">
        <v>0</v>
      </c>
      <c r="KW36" s="805">
        <v>0</v>
      </c>
      <c r="KX36" s="805">
        <v>0</v>
      </c>
      <c r="KY36" s="805">
        <v>0</v>
      </c>
      <c r="KZ36" s="805">
        <v>0</v>
      </c>
      <c r="LA36" s="805">
        <v>0</v>
      </c>
      <c r="LB36" s="805">
        <v>0</v>
      </c>
      <c r="LC36" s="805">
        <v>0</v>
      </c>
      <c r="LD36" s="805">
        <v>0</v>
      </c>
      <c r="LE36" s="805">
        <v>0</v>
      </c>
      <c r="LF36" s="805">
        <v>0</v>
      </c>
      <c r="LG36" s="805">
        <v>0</v>
      </c>
      <c r="LH36" s="805">
        <v>0</v>
      </c>
      <c r="LI36" s="805">
        <v>0</v>
      </c>
      <c r="LJ36" s="805">
        <v>0</v>
      </c>
      <c r="LK36" s="805">
        <v>0</v>
      </c>
      <c r="LL36" s="805">
        <v>0</v>
      </c>
      <c r="LM36" s="805">
        <v>0</v>
      </c>
      <c r="LN36" s="805">
        <v>0</v>
      </c>
      <c r="LO36" s="805">
        <v>0</v>
      </c>
      <c r="LP36" s="805">
        <v>0</v>
      </c>
      <c r="LQ36" s="805">
        <v>0</v>
      </c>
      <c r="LR36" s="805">
        <v>0</v>
      </c>
      <c r="LS36" s="805">
        <v>0</v>
      </c>
      <c r="LT36" s="805">
        <v>0</v>
      </c>
      <c r="LU36" s="805">
        <v>0</v>
      </c>
      <c r="LV36" s="805">
        <v>0</v>
      </c>
      <c r="LW36" s="805">
        <v>0</v>
      </c>
      <c r="LX36" s="805">
        <v>0</v>
      </c>
      <c r="LY36" s="805">
        <v>0</v>
      </c>
      <c r="LZ36" s="805">
        <v>0</v>
      </c>
      <c r="MA36" s="805">
        <v>0</v>
      </c>
      <c r="MB36" s="812">
        <v>1817</v>
      </c>
      <c r="MC36" s="835">
        <f>'生産者価格評価表（107部門）（山形県２）'!DU35*100</f>
        <v>3186400</v>
      </c>
      <c r="MD36" s="78">
        <f t="shared" si="4"/>
        <v>5.7023600301280442E-4</v>
      </c>
      <c r="ME36" s="809">
        <v>1817</v>
      </c>
      <c r="MF36" s="135">
        <v>31864</v>
      </c>
      <c r="MG36" s="78">
        <f t="shared" si="5"/>
        <v>5.7023600301280442E-4</v>
      </c>
      <c r="MH36" s="81"/>
      <c r="MI36" s="226">
        <v>0.78392058900867734</v>
      </c>
      <c r="MJ36" s="169">
        <v>0.80454150997975127</v>
      </c>
      <c r="MK36" s="169">
        <v>0</v>
      </c>
      <c r="ML36" s="169">
        <v>0</v>
      </c>
      <c r="MM36" s="169">
        <v>0</v>
      </c>
      <c r="MN36" s="169">
        <v>0</v>
      </c>
      <c r="MO36" s="169">
        <v>-4.3712955122777307E-2</v>
      </c>
      <c r="MP36" s="228">
        <v>9.1821507792469684E-2</v>
      </c>
      <c r="MQ36" s="228">
        <v>0.15224680107028374</v>
      </c>
      <c r="MS36" s="174">
        <v>5.1466871539460092E-2</v>
      </c>
      <c r="MT36" s="170">
        <v>2.5061594298884677E-4</v>
      </c>
      <c r="MU36" s="170">
        <v>3.7306275995443346E-2</v>
      </c>
      <c r="MV36" s="170">
        <v>2.9083105942194084E-3</v>
      </c>
      <c r="MW36" s="170">
        <v>1.8062362571860016E-3</v>
      </c>
      <c r="MX36" s="170">
        <v>3.020107558216547E-5</v>
      </c>
      <c r="MY36" s="170">
        <v>2.9024823164754813E-3</v>
      </c>
      <c r="MZ36" s="171">
        <v>6.2627493575648395E-3</v>
      </c>
    </row>
    <row r="37" spans="1:364">
      <c r="A37" s="41" t="s">
        <v>248</v>
      </c>
      <c r="B37" s="12" t="s">
        <v>27</v>
      </c>
      <c r="C37" s="590">
        <f>IFERROR(1-('生産者価格評価表（107部門）（山形県２）'!DS36/'生産者価格評価表（107部門）（山形県２）'!DO36*-1),0)</f>
        <v>0.59427229198662934</v>
      </c>
      <c r="D37" s="590">
        <v>0.48333023774145617</v>
      </c>
      <c r="E37" s="79">
        <v>0.51666976225854389</v>
      </c>
      <c r="F37" s="79">
        <v>0.1438521545319465</v>
      </c>
      <c r="G37" s="240">
        <f>'生産者価格評価表（107部門）（山形県２）'!DH36/'生産者価格評価表（107部門）（山形県２）'!DH$111</f>
        <v>5.508007795949496E-6</v>
      </c>
      <c r="H37" s="311">
        <f>'生産者価格評価表（107部門）（山形県２）'!DH36</f>
        <v>13</v>
      </c>
      <c r="I37" s="311">
        <f t="shared" si="1"/>
        <v>13</v>
      </c>
      <c r="J37" s="313">
        <f t="shared" si="2"/>
        <v>7.04274567399347E-6</v>
      </c>
      <c r="K37" s="590">
        <f>1-('生産者価格評価表（107部門） (山形県)'!DS36/'生産者価格評価表（107部門） (山形県)'!DO36*-1)</f>
        <v>0.59427229198662934</v>
      </c>
      <c r="L37" s="590">
        <v>0.48333023774145617</v>
      </c>
      <c r="M37" s="79">
        <v>0.51666976225854389</v>
      </c>
      <c r="N37" s="79">
        <v>0.1438521545319465</v>
      </c>
      <c r="O37" s="240">
        <f>'生産者価格評価表（107部門） (山形県)'!DH36/'生産者価格評価表（107部門） (山形県)'!DH$111</f>
        <v>5.508007795949496E-6</v>
      </c>
      <c r="P37" s="816">
        <f>'生産者価格評価表（107部門） (山形県)'!DH36</f>
        <v>13</v>
      </c>
      <c r="Q37" s="311">
        <f t="shared" si="8"/>
        <v>13</v>
      </c>
      <c r="R37" s="313">
        <f t="shared" ref="R37:R68" si="9">Q37/$Q$112</f>
        <v>7.04274567399347E-6</v>
      </c>
      <c r="S37" s="823">
        <f>'生産者価格評価表（107部門）（山形県２）'!C36/'生産者価格評価表（107部門）（山形県２）'!C$120</f>
        <v>0</v>
      </c>
      <c r="T37" s="234">
        <f>'生産者価格評価表（107部門）（山形県２）'!D36/'生産者価格評価表（107部門）（山形県２）'!D$120</f>
        <v>0</v>
      </c>
      <c r="U37" s="234">
        <f>'生産者価格評価表（107部門）（山形県２）'!E36/'生産者価格評価表（107部門）（山形県２）'!E$120</f>
        <v>0</v>
      </c>
      <c r="V37" s="234">
        <f>'生産者価格評価表（107部門）（山形県２）'!F36/'生産者価格評価表（107部門）（山形県２）'!F$120</f>
        <v>0</v>
      </c>
      <c r="W37" s="234">
        <f>'生産者価格評価表（107部門）（山形県２）'!G36/'生産者価格評価表（107部門）（山形県２）'!G$120</f>
        <v>0</v>
      </c>
      <c r="X37" s="234">
        <f>'生産者価格評価表（107部門）（山形県２）'!H36/'生産者価格評価表（107部門）（山形県２）'!H$120</f>
        <v>1.4705882352941176E-3</v>
      </c>
      <c r="Y37" s="234">
        <f>'生産者価格評価表（107部門）（山形県２）'!I36/'生産者価格評価表（107部門）（山形県２）'!I$120</f>
        <v>0</v>
      </c>
      <c r="Z37" s="234">
        <f>'生産者価格評価表（107部門）（山形県２）'!J36/'生産者価格評価表（107部門）（山形県２）'!J$120</f>
        <v>0</v>
      </c>
      <c r="AA37" s="234">
        <f>'生産者価格評価表（107部門）（山形県２）'!K36/'生産者価格評価表（107部門）（山形県２）'!K$120</f>
        <v>0</v>
      </c>
      <c r="AB37" s="234">
        <f>'生産者価格評価表（107部門）（山形県２）'!L36/'生産者価格評価表（107部門）（山形県２）'!L$120</f>
        <v>0</v>
      </c>
      <c r="AC37" s="234" t="e">
        <f>'生産者価格評価表（107部門）（山形県２）'!M36/'生産者価格評価表（107部門）（山形県２）'!M$120</f>
        <v>#DIV/0!</v>
      </c>
      <c r="AD37" s="234">
        <f>'生産者価格評価表（107部門）（山形県２）'!N36/'生産者価格評価表（107部門）（山形県２）'!N$120</f>
        <v>0</v>
      </c>
      <c r="AE37" s="234">
        <f>'生産者価格評価表（107部門）（山形県２）'!O36/'生産者価格評価表（107部門）（山形県２）'!O$120</f>
        <v>0</v>
      </c>
      <c r="AF37" s="234">
        <f>'生産者価格評価表（107部門）（山形県２）'!P36/'生産者価格評価表（107部門）（山形県２）'!P$120</f>
        <v>0</v>
      </c>
      <c r="AG37" s="234">
        <f>'生産者価格評価表（107部門）（山形県２）'!Q36/'生産者価格評価表（107部門）（山形県２）'!Q$120</f>
        <v>0</v>
      </c>
      <c r="AH37" s="234">
        <f>'生産者価格評価表（107部門）（山形県２）'!R36/'生産者価格評価表（107部門）（山形県２）'!R$120</f>
        <v>0</v>
      </c>
      <c r="AI37" s="234">
        <f>'生産者価格評価表（107部門）（山形県２）'!S36/'生産者価格評価表（107部門）（山形県２）'!S$120</f>
        <v>0</v>
      </c>
      <c r="AJ37" s="234">
        <f>'生産者価格評価表（107部門）（山形県２）'!T36/'生産者価格評価表（107部門）（山形県２）'!T$120</f>
        <v>0</v>
      </c>
      <c r="AK37" s="234" t="e">
        <f>'生産者価格評価表（107部門）（山形県２）'!U36/'生産者価格評価表（107部門）（山形県２）'!U$120</f>
        <v>#DIV/0!</v>
      </c>
      <c r="AL37" s="234">
        <f>'生産者価格評価表（107部門）（山形県２）'!V36/'生産者価格評価表（107部門）（山形県２）'!V$120</f>
        <v>0</v>
      </c>
      <c r="AM37" s="234" t="e">
        <f>'生産者価格評価表（107部門）（山形県２）'!W36/'生産者価格評価表（107部門）（山形県２）'!W$120</f>
        <v>#DIV/0!</v>
      </c>
      <c r="AN37" s="234">
        <f>'生産者価格評価表（107部門）（山形県２）'!X36/'生産者価格評価表（107部門）（山形県２）'!X$120</f>
        <v>0</v>
      </c>
      <c r="AO37" s="234" t="e">
        <f>'生産者価格評価表（107部門）（山形県２）'!Y36/'生産者価格評価表（107部門）（山形県２）'!Y$120</f>
        <v>#DIV/0!</v>
      </c>
      <c r="AP37" s="234" t="e">
        <f>'生産者価格評価表（107部門）（山形県２）'!Z36/'生産者価格評価表（107部門）（山形県２）'!Z$120</f>
        <v>#DIV/0!</v>
      </c>
      <c r="AQ37" s="234">
        <f>'生産者価格評価表（107部門）（山形県２）'!AA36/'生産者価格評価表（107部門）（山形県２）'!AA$120</f>
        <v>0</v>
      </c>
      <c r="AR37" s="234">
        <f>'生産者価格評価表（107部門）（山形県２）'!AB36/'生産者価格評価表（107部門）（山形県２）'!AB$120</f>
        <v>0</v>
      </c>
      <c r="AS37" s="234">
        <f>'生産者価格評価表（107部門）（山形県２）'!AC36/'生産者価格評価表（107部門）（山形県２）'!AC$120</f>
        <v>0</v>
      </c>
      <c r="AT37" s="234">
        <f>'生産者価格評価表（107部門）（山形県２）'!AD36/'生産者価格評価表（107部門）（山形県２）'!AD$120</f>
        <v>1.9747235387045813E-4</v>
      </c>
      <c r="AU37" s="234">
        <f>'生産者価格評価表（107部門）（山形県２）'!AE36/'生産者価格評価表（107部門）（山形県２）'!AE$120</f>
        <v>0</v>
      </c>
      <c r="AV37" s="234">
        <f>'生産者価格評価表（107部門）（山形県２）'!AF36/'生産者価格評価表（107部門）（山形県２）'!AF$120</f>
        <v>0</v>
      </c>
      <c r="AW37" s="234">
        <f>'生産者価格評価表（107部門）（山形県２）'!AG36/'生産者価格評価表（107部門）（山形県２）'!AG$120</f>
        <v>0</v>
      </c>
      <c r="AX37" s="234">
        <f>'生産者価格評価表（107部門）（山形県２）'!AH36/'生産者価格評価表（107部門）（山形県２）'!AH$120</f>
        <v>0</v>
      </c>
      <c r="AY37" s="234">
        <f>'生産者価格評価表（107部門）（山形県２）'!AI36/'生産者価格評価表（107部門）（山形県２）'!AI$120</f>
        <v>0.10577637444279346</v>
      </c>
      <c r="AZ37" s="234">
        <f>'生産者価格評価表（107部門）（山形県２）'!AJ36/'生産者価格評価表（107部門）（山形県２）'!AJ$120</f>
        <v>0</v>
      </c>
      <c r="BA37" s="234">
        <f>'生産者価格評価表（107部門）（山形県２）'!AK36/'生産者価格評価表（107部門）（山形県２）'!AK$120</f>
        <v>5.7566841499296403E-4</v>
      </c>
      <c r="BB37" s="234">
        <f>'生産者価格評価表（107部門）（山形県２）'!AL36/'生産者価格評価表（107部門）（山形県２）'!AL$120</f>
        <v>0</v>
      </c>
      <c r="BC37" s="234">
        <f>'生産者価格評価表（107部門）（山形県２）'!AM36/'生産者価格評価表（107部門）（山形県２）'!AM$120</f>
        <v>0</v>
      </c>
      <c r="BD37" s="234">
        <f>'生産者価格評価表（107部門）（山形県２）'!AN36/'生産者価格評価表（107部門）（山形県２）'!AN$120</f>
        <v>0</v>
      </c>
      <c r="BE37" s="234">
        <f>'生産者価格評価表（107部門）（山形県２）'!AO36/'生産者価格評価表（107部門）（山形県２）'!AO$120</f>
        <v>0</v>
      </c>
      <c r="BF37" s="234">
        <f>'生産者価格評価表（107部門）（山形県２）'!AP36/'生産者価格評価表（107部門）（山形県２）'!AP$120</f>
        <v>0</v>
      </c>
      <c r="BG37" s="234">
        <f>'生産者価格評価表（107部門）（山形県２）'!AQ36/'生産者価格評価表（107部門）（山形県２）'!AQ$120</f>
        <v>0</v>
      </c>
      <c r="BH37" s="234">
        <f>'生産者価格評価表（107部門）（山形県２）'!AR36/'生産者価格評価表（107部門）（山形県２）'!AR$120</f>
        <v>0</v>
      </c>
      <c r="BI37" s="234">
        <f>'生産者価格評価表（107部門）（山形県２）'!AS36/'生産者価格評価表（107部門）（山形県２）'!AS$120</f>
        <v>7.365397363187744E-5</v>
      </c>
      <c r="BJ37" s="234">
        <f>'生産者価格評価表（107部門）（山形県２）'!AT36/'生産者価格評価表（107部門）（山形県２）'!AT$120</f>
        <v>0</v>
      </c>
      <c r="BK37" s="234">
        <f>'生産者価格評価表（107部門）（山形県２）'!AU36/'生産者価格評価表（107部門）（山形県２）'!AU$120</f>
        <v>0</v>
      </c>
      <c r="BL37" s="234">
        <f>'生産者価格評価表（107部門）（山形県２）'!AV36/'生産者価格評価表（107部門）（山形県２）'!AV$120</f>
        <v>0</v>
      </c>
      <c r="BM37" s="234">
        <f>'生産者価格評価表（107部門）（山形県２）'!AW36/'生産者価格評価表（107部門）（山形県２）'!AW$120</f>
        <v>0</v>
      </c>
      <c r="BN37" s="234">
        <f>'生産者価格評価表（107部門）（山形県２）'!AX36/'生産者価格評価表（107部門）（山形県２）'!AX$120</f>
        <v>0</v>
      </c>
      <c r="BO37" s="234">
        <f>'生産者価格評価表（107部門）（山形県２）'!AY36/'生産者価格評価表（107部門）（山形県２）'!AY$120</f>
        <v>0</v>
      </c>
      <c r="BP37" s="234">
        <f>'生産者価格評価表（107部門）（山形県２）'!AZ36/'生産者価格評価表（107部門）（山形県２）'!AZ$120</f>
        <v>0</v>
      </c>
      <c r="BQ37" s="234">
        <f>'生産者価格評価表（107部門）（山形県２）'!BA36/'生産者価格評価表（107部門）（山形県２）'!BA$120</f>
        <v>0</v>
      </c>
      <c r="BR37" s="234">
        <f>'生産者価格評価表（107部門）（山形県２）'!BB36/'生産者価格評価表（107部門）（山形県２）'!BB$120</f>
        <v>0</v>
      </c>
      <c r="BS37" s="234">
        <f>'生産者価格評価表（107部門）（山形県２）'!BC36/'生産者価格評価表（107部門）（山形県２）'!BC$120</f>
        <v>0</v>
      </c>
      <c r="BT37" s="234">
        <f>'生産者価格評価表（107部門）（山形県２）'!BD36/'生産者価格評価表（107部門）（山形県２）'!BD$120</f>
        <v>0</v>
      </c>
      <c r="BU37" s="234" t="e">
        <f>'生産者価格評価表（107部門）（山形県２）'!BE36/'生産者価格評価表（107部門）（山形県２）'!BE$120</f>
        <v>#DIV/0!</v>
      </c>
      <c r="BV37" s="234">
        <f>'生産者価格評価表（107部門）（山形県２）'!BF36/'生産者価格評価表（107部門）（山形県２）'!BF$120</f>
        <v>0</v>
      </c>
      <c r="BW37" s="234">
        <f>'生産者価格評価表（107部門）（山形県２）'!BG36/'生産者価格評価表（107部門）（山形県２）'!BG$120</f>
        <v>0</v>
      </c>
      <c r="BX37" s="234">
        <f>'生産者価格評価表（107部門）（山形県２）'!BH36/'生産者価格評価表（107部門）（山形県２）'!BH$120</f>
        <v>0</v>
      </c>
      <c r="BY37" s="234">
        <f>'生産者価格評価表（107部門）（山形県２）'!BI36/'生産者価格評価表（107部門）（山形県２）'!BI$120</f>
        <v>0</v>
      </c>
      <c r="BZ37" s="234">
        <f>'生産者価格評価表（107部門）（山形県２）'!BJ36/'生産者価格評価表（107部門）（山形県２）'!BJ$120</f>
        <v>3.9808451100001172E-4</v>
      </c>
      <c r="CA37" s="234">
        <f>'生産者価格評価表（107部門）（山形県２）'!BK36/'生産者価格評価表（107部門）（山形県２）'!BK$120</f>
        <v>0</v>
      </c>
      <c r="CB37" s="234">
        <f>'生産者価格評価表（107部門）（山形県２）'!BL36/'生産者価格評価表（107部門）（山形県２）'!BL$120</f>
        <v>2.7710816128083942E-2</v>
      </c>
      <c r="CC37" s="234">
        <f>'生産者価格評価表（107部門）（山形県２）'!BM36/'生産者価格評価表（107部門）（山形県２）'!BM$120</f>
        <v>3.5844106584062965E-2</v>
      </c>
      <c r="CD37" s="234">
        <f>'生産者価格評価表（107部門）（山形県２）'!BN36/'生産者価格評価表（107部門）（山形県２）'!BN$120</f>
        <v>5.7184200653839973E-2</v>
      </c>
      <c r="CE37" s="234">
        <f>'生産者価格評価表（107部門）（山形県２）'!BO36/'生産者価格評価表（107部門）（山形県２）'!BO$120</f>
        <v>3.875968992248062E-2</v>
      </c>
      <c r="CF37" s="234">
        <f>'生産者価格評価表（107部門）（山形県２）'!BP36/'生産者価格評価表（107部門）（山形県２）'!BP$120</f>
        <v>0</v>
      </c>
      <c r="CG37" s="234">
        <f>'生産者価格評価表（107部門）（山形県２）'!BQ36/'生産者価格評価表（107部門）（山形県２）'!BQ$120</f>
        <v>0</v>
      </c>
      <c r="CH37" s="234">
        <f>'生産者価格評価表（107部門）（山形県２）'!BR36/'生産者価格評価表（107部門）（山形県２）'!BR$120</f>
        <v>0</v>
      </c>
      <c r="CI37" s="234">
        <f>'生産者価格評価表（107部門）（山形県２）'!BS36/'生産者価格評価表（107部門）（山形県２）'!BS$120</f>
        <v>1.9892140394306426E-4</v>
      </c>
      <c r="CJ37" s="234">
        <f>'生産者価格評価表（107部門）（山形県２）'!BT36/'生産者価格評価表（107部門）（山形県２）'!BT$120</f>
        <v>0</v>
      </c>
      <c r="CK37" s="234">
        <f>'生産者価格評価表（107部門）（山形県２）'!BU36/'生産者価格評価表（107部門）（山形県２）'!BU$120</f>
        <v>0</v>
      </c>
      <c r="CL37" s="234">
        <f>'生産者価格評価表（107部門）（山形県２）'!BV36/'生産者価格評価表（107部門）（山形県２）'!BV$120</f>
        <v>0</v>
      </c>
      <c r="CM37" s="234">
        <f>'生産者価格評価表（107部門）（山形県２）'!BW36/'生産者価格評価表（107部門）（山形県２）'!BW$120</f>
        <v>3.9203387172651718E-5</v>
      </c>
      <c r="CN37" s="234">
        <f>'生産者価格評価表（107部門）（山形県２）'!BX36/'生産者価格評価表（107部門）（山形県２）'!BX$120</f>
        <v>1.0089760057744473E-4</v>
      </c>
      <c r="CO37" s="234">
        <f>'生産者価格評価表（107部門）（山形県２）'!BY36/'生産者価格評価表（107部門）（山形県２）'!BY$120</f>
        <v>0</v>
      </c>
      <c r="CP37" s="234">
        <f>'生産者価格評価表（107部門）（山形県２）'!BZ36/'生産者価格評価表（107部門）（山形県２）'!BZ$120</f>
        <v>0</v>
      </c>
      <c r="CQ37" s="234">
        <f>'生産者価格評価表（107部門）（山形県２）'!CA36/'生産者価格評価表（107部門）（山形県２）'!CA$120</f>
        <v>0</v>
      </c>
      <c r="CR37" s="234">
        <f>'生産者価格評価表（107部門）（山形県２）'!CB36/'生産者価格評価表（107部門）（山形県２）'!CB$120</f>
        <v>0</v>
      </c>
      <c r="CS37" s="234">
        <f>'生産者価格評価表（107部門）（山形県２）'!CC36/'生産者価格評価表（107部門）（山形県２）'!CC$120</f>
        <v>0</v>
      </c>
      <c r="CT37" s="234">
        <f>'生産者価格評価表（107部門）（山形県２）'!CD36/'生産者価格評価表（107部門）（山形県２）'!CD$120</f>
        <v>0</v>
      </c>
      <c r="CU37" s="234">
        <f>'生産者価格評価表（107部門）（山形県２）'!CE36/'生産者価格評価表（107部門）（山形県２）'!CE$120</f>
        <v>0</v>
      </c>
      <c r="CV37" s="234">
        <f>'生産者価格評価表（107部門）（山形県２）'!CF36/'生産者価格評価表（107部門）（山形県２）'!CF$120</f>
        <v>0</v>
      </c>
      <c r="CW37" s="234">
        <f>'生産者価格評価表（107部門）（山形県２）'!CG36/'生産者価格評価表（107部門）（山形県２）'!CG$120</f>
        <v>0</v>
      </c>
      <c r="CX37" s="234">
        <f>'生産者価格評価表（107部門）（山形県２）'!CH36/'生産者価格評価表（107部門）（山形県２）'!CH$120</f>
        <v>0</v>
      </c>
      <c r="CY37" s="234">
        <f>'生産者価格評価表（107部門）（山形県２）'!CI36/'生産者価格評価表（107部門）（山形県２）'!CI$120</f>
        <v>0</v>
      </c>
      <c r="CZ37" s="234">
        <f>'生産者価格評価表（107部門）（山形県２）'!CJ36/'生産者価格評価表（107部門）（山形県２）'!CJ$120</f>
        <v>0</v>
      </c>
      <c r="DA37" s="234">
        <f>'生産者価格評価表（107部門）（山形県２）'!CK36/'生産者価格評価表（107部門）（山形県２）'!CK$120</f>
        <v>0</v>
      </c>
      <c r="DB37" s="234">
        <f>'生産者価格評価表（107部門）（山形県２）'!CL36/'生産者価格評価表（107部門）（山形県２）'!CL$120</f>
        <v>0</v>
      </c>
      <c r="DC37" s="234">
        <f>'生産者価格評価表（107部門）（山形県２）'!CM36/'生産者価格評価表（107部門）（山形県２）'!CM$120</f>
        <v>4.9279411800940746E-6</v>
      </c>
      <c r="DD37" s="234">
        <f>'生産者価格評価表（107部門）（山形県２）'!CN36/'生産者価格評価表（107部門）（山形県２）'!CN$120</f>
        <v>0</v>
      </c>
      <c r="DE37" s="234">
        <f>'生産者価格評価表（107部門）（山形県２）'!CO36/'生産者価格評価表（107部門）（山形県２）'!CO$120</f>
        <v>0</v>
      </c>
      <c r="DF37" s="234">
        <f>'生産者価格評価表（107部門）（山形県２）'!CP36/'生産者価格評価表（107部門）（山形県２）'!CP$120</f>
        <v>0</v>
      </c>
      <c r="DG37" s="234">
        <f>'生産者価格評価表（107部門）（山形県２）'!CQ36/'生産者価格評価表（107部門）（山形県２）'!CQ$120</f>
        <v>0</v>
      </c>
      <c r="DH37" s="234">
        <f>'生産者価格評価表（107部門）（山形県２）'!CR36/'生産者価格評価表（107部門）（山形県２）'!CR$120</f>
        <v>0</v>
      </c>
      <c r="DI37" s="234">
        <f>'生産者価格評価表（107部門）（山形県２）'!CS36/'生産者価格評価表（107部門）（山形県２）'!CS$120</f>
        <v>0</v>
      </c>
      <c r="DJ37" s="234">
        <f>'生産者価格評価表（107部門）（山形県２）'!CT36/'生産者価格評価表（107部門）（山形県２）'!CT$120</f>
        <v>0</v>
      </c>
      <c r="DK37" s="234">
        <f>'生産者価格評価表（107部門）（山形県２）'!CU36/'生産者価格評価表（107部門）（山形県２）'!CU$120</f>
        <v>0</v>
      </c>
      <c r="DL37" s="234">
        <f>'生産者価格評価表（107部門）（山形県２）'!CV36/'生産者価格評価表（107部門）（山形県２）'!CV$120</f>
        <v>0</v>
      </c>
      <c r="DM37" s="234">
        <f>'生産者価格評価表（107部門）（山形県２）'!CW36/'生産者価格評価表（107部門）（山形県２）'!CW$120</f>
        <v>0</v>
      </c>
      <c r="DN37" s="234">
        <f>'生産者価格評価表（107部門）（山形県２）'!CX36/'生産者価格評価表（107部門）（山形県２）'!CX$120</f>
        <v>0</v>
      </c>
      <c r="DO37" s="234">
        <f>'生産者価格評価表（107部門）（山形県２）'!CY36/'生産者価格評価表（107部門）（山形県２）'!CY$120</f>
        <v>0</v>
      </c>
      <c r="DP37" s="234">
        <f>'生産者価格評価表（107部門）（山形県２）'!CZ36/'生産者価格評価表（107部門）（山形県２）'!CZ$120</f>
        <v>0</v>
      </c>
      <c r="DQ37" s="234">
        <f>'生産者価格評価表（107部門）（山形県２）'!DA36/'生産者価格評価表（107部門）（山形県２）'!DA$120</f>
        <v>0</v>
      </c>
      <c r="DR37" s="234">
        <f>'生産者価格評価表（107部門）（山形県２）'!DB36/'生産者価格評価表（107部門）（山形県２）'!DB$120</f>
        <v>0</v>
      </c>
      <c r="DS37" s="234">
        <f>'生産者価格評価表（107部門）（山形県２）'!DC36/'生産者価格評価表（107部門）（山形県２）'!DC$120</f>
        <v>0</v>
      </c>
      <c r="DT37" s="234">
        <f>'生産者価格評価表（107部門）（山形県２）'!DD36/'生産者価格評価表（107部門）（山形県２）'!DD$120</f>
        <v>0</v>
      </c>
      <c r="DU37" s="234">
        <f>'生産者価格評価表（107部門）（山形県２）'!DE36/'生産者価格評価表（107部門）（山形県２）'!DE$120</f>
        <v>6.6854634770223528E-4</v>
      </c>
      <c r="DV37" s="82">
        <v>0</v>
      </c>
      <c r="DW37" s="80">
        <v>0</v>
      </c>
      <c r="DX37" s="80">
        <v>0</v>
      </c>
      <c r="DY37" s="80">
        <v>0</v>
      </c>
      <c r="DZ37" s="80">
        <v>0</v>
      </c>
      <c r="EA37" s="80">
        <v>1.4705882352941176E-3</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1.9747235387045813E-4</v>
      </c>
      <c r="EX37" s="80">
        <v>0</v>
      </c>
      <c r="EY37" s="80">
        <v>0</v>
      </c>
      <c r="EZ37" s="80">
        <v>0</v>
      </c>
      <c r="FA37" s="80">
        <v>0</v>
      </c>
      <c r="FB37" s="80">
        <v>0.10577637444279346</v>
      </c>
      <c r="FC37" s="80">
        <v>0</v>
      </c>
      <c r="FD37" s="80">
        <v>5.7566841499296403E-4</v>
      </c>
      <c r="FE37" s="80">
        <v>0</v>
      </c>
      <c r="FF37" s="80">
        <v>0</v>
      </c>
      <c r="FG37" s="80">
        <v>0</v>
      </c>
      <c r="FH37" s="80">
        <v>0</v>
      </c>
      <c r="FI37" s="80">
        <v>0</v>
      </c>
      <c r="FJ37" s="80">
        <v>0</v>
      </c>
      <c r="FK37" s="80">
        <v>0</v>
      </c>
      <c r="FL37" s="80">
        <v>7.365397363187744E-5</v>
      </c>
      <c r="FM37" s="80">
        <v>0</v>
      </c>
      <c r="FN37" s="80">
        <v>0</v>
      </c>
      <c r="FO37" s="80">
        <v>0</v>
      </c>
      <c r="FP37" s="80">
        <v>0</v>
      </c>
      <c r="FQ37" s="80">
        <v>0</v>
      </c>
      <c r="FR37" s="80">
        <v>0</v>
      </c>
      <c r="FS37" s="80">
        <v>0</v>
      </c>
      <c r="FT37" s="80">
        <v>0</v>
      </c>
      <c r="FU37" s="80">
        <v>0</v>
      </c>
      <c r="FV37" s="80">
        <v>0</v>
      </c>
      <c r="FW37" s="80">
        <v>0</v>
      </c>
      <c r="FX37" s="80">
        <v>0</v>
      </c>
      <c r="FY37" s="80">
        <v>0</v>
      </c>
      <c r="FZ37" s="80">
        <v>0</v>
      </c>
      <c r="GA37" s="80">
        <v>0</v>
      </c>
      <c r="GB37" s="80">
        <v>0</v>
      </c>
      <c r="GC37" s="80">
        <v>3.9808451100001172E-4</v>
      </c>
      <c r="GD37" s="80">
        <v>0</v>
      </c>
      <c r="GE37" s="80">
        <v>2.7710816128083942E-2</v>
      </c>
      <c r="GF37" s="80">
        <v>3.5844106584062965E-2</v>
      </c>
      <c r="GG37" s="80">
        <v>5.7184200653839973E-2</v>
      </c>
      <c r="GH37" s="80">
        <v>3.875968992248062E-2</v>
      </c>
      <c r="GI37" s="80">
        <v>0</v>
      </c>
      <c r="GJ37" s="80">
        <v>0</v>
      </c>
      <c r="GK37" s="80">
        <v>0</v>
      </c>
      <c r="GL37" s="80">
        <v>1.9892140394306426E-4</v>
      </c>
      <c r="GM37" s="80">
        <v>0</v>
      </c>
      <c r="GN37" s="80">
        <v>0</v>
      </c>
      <c r="GO37" s="80">
        <v>0</v>
      </c>
      <c r="GP37" s="80">
        <v>3.9203387172651718E-5</v>
      </c>
      <c r="GQ37" s="80">
        <v>1.0089760057744473E-4</v>
      </c>
      <c r="GR37" s="80">
        <v>0</v>
      </c>
      <c r="GS37" s="80">
        <v>0</v>
      </c>
      <c r="GT37" s="80">
        <v>0</v>
      </c>
      <c r="GU37" s="80">
        <v>0</v>
      </c>
      <c r="GV37" s="80">
        <v>0</v>
      </c>
      <c r="GW37" s="80">
        <v>0</v>
      </c>
      <c r="GX37" s="80">
        <v>0</v>
      </c>
      <c r="GY37" s="80">
        <v>0</v>
      </c>
      <c r="GZ37" s="80">
        <v>0</v>
      </c>
      <c r="HA37" s="80">
        <v>0</v>
      </c>
      <c r="HB37" s="80">
        <v>0</v>
      </c>
      <c r="HC37" s="80">
        <v>0</v>
      </c>
      <c r="HD37" s="80">
        <v>0</v>
      </c>
      <c r="HE37" s="80">
        <v>0</v>
      </c>
      <c r="HF37" s="80">
        <v>4.9279411800940746E-6</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1">
        <v>6.6854634770223528E-4</v>
      </c>
      <c r="HY37" s="805">
        <v>1.0011870324427268E-4</v>
      </c>
      <c r="HZ37" s="805">
        <v>6.15626937395729E-5</v>
      </c>
      <c r="IA37" s="805">
        <v>7.8304220990171232E-5</v>
      </c>
      <c r="IB37" s="805">
        <v>5.1726986837570915E-5</v>
      </c>
      <c r="IC37" s="805">
        <v>2.6929121377518817E-5</v>
      </c>
      <c r="ID37" s="805">
        <v>1.0514463464881094E-3</v>
      </c>
      <c r="IE37" s="805">
        <v>1.8505663189345858E-4</v>
      </c>
      <c r="IF37" s="805">
        <v>4.3371929432076063E-5</v>
      </c>
      <c r="IG37" s="805">
        <v>3.2235860184853256E-5</v>
      </c>
      <c r="IH37" s="805">
        <v>2.1485426522517878E-5</v>
      </c>
      <c r="II37" s="805">
        <v>0</v>
      </c>
      <c r="IJ37" s="805">
        <v>7.0137605918714165E-5</v>
      </c>
      <c r="IK37" s="805">
        <v>6.3185921742150609E-5</v>
      </c>
      <c r="IL37" s="805">
        <v>5.2569903299514863E-5</v>
      </c>
      <c r="IM37" s="805">
        <v>6.2667692986000847E-5</v>
      </c>
      <c r="IN37" s="805">
        <v>1.2277541148322023E-4</v>
      </c>
      <c r="IO37" s="805">
        <v>8.3591598372388497E-5</v>
      </c>
      <c r="IP37" s="805">
        <v>4.9482134832952385E-5</v>
      </c>
      <c r="IQ37" s="805">
        <v>0</v>
      </c>
      <c r="IR37" s="805">
        <v>1.6782029304241168E-4</v>
      </c>
      <c r="IS37" s="805">
        <v>0</v>
      </c>
      <c r="IT37" s="805">
        <v>6.7036639566721103E-5</v>
      </c>
      <c r="IU37" s="805">
        <v>0</v>
      </c>
      <c r="IV37" s="805">
        <v>0</v>
      </c>
      <c r="IW37" s="805">
        <v>5.1451388883599645E-5</v>
      </c>
      <c r="IX37" s="805">
        <v>8.4563580143101253E-5</v>
      </c>
      <c r="IY37" s="805">
        <v>1.4752719750442515E-5</v>
      </c>
      <c r="IZ37" s="805">
        <v>2.257474187429304E-4</v>
      </c>
      <c r="JA37" s="805">
        <v>8.8265040738978471E-5</v>
      </c>
      <c r="JB37" s="805">
        <v>7.244721392765881E-5</v>
      </c>
      <c r="JC37" s="805">
        <v>3.6737435200849781E-5</v>
      </c>
      <c r="JD37" s="805">
        <v>1.2340648988658323E-4</v>
      </c>
      <c r="JE37" s="805">
        <v>1.0672666477416826</v>
      </c>
      <c r="JF37" s="805">
        <v>9.7878619192762995E-5</v>
      </c>
      <c r="JG37" s="805">
        <v>5.4566766556919427E-4</v>
      </c>
      <c r="JH37" s="805">
        <v>3.4812276152815111E-4</v>
      </c>
      <c r="JI37" s="805">
        <v>1.0174351254554299E-4</v>
      </c>
      <c r="JJ37" s="805">
        <v>1.6225850562858244E-4</v>
      </c>
      <c r="JK37" s="805">
        <v>4.6500623890860929E-5</v>
      </c>
      <c r="JL37" s="805">
        <v>1.0220478568578627E-4</v>
      </c>
      <c r="JM37" s="805">
        <v>7.0745139326541963E-5</v>
      </c>
      <c r="JN37" s="805">
        <v>1.1753898840544575E-4</v>
      </c>
      <c r="JO37" s="805">
        <v>1.3348713228658672E-4</v>
      </c>
      <c r="JP37" s="805">
        <v>5.0135829735206846E-5</v>
      </c>
      <c r="JQ37" s="805">
        <v>5.1698483618545823E-5</v>
      </c>
      <c r="JR37" s="805">
        <v>4.4214247583934047E-5</v>
      </c>
      <c r="JS37" s="805">
        <v>4.6617495855875963E-5</v>
      </c>
      <c r="JT37" s="805">
        <v>1.0970907854591415E-4</v>
      </c>
      <c r="JU37" s="805">
        <v>5.9087238364959097E-5</v>
      </c>
      <c r="JV37" s="805">
        <v>3.7318312229371973E-5</v>
      </c>
      <c r="JW37" s="805">
        <v>3.0183921392050208E-5</v>
      </c>
      <c r="JX37" s="805">
        <v>4.4201013932748129E-5</v>
      </c>
      <c r="JY37" s="805">
        <v>3.2028729185222178E-5</v>
      </c>
      <c r="JZ37" s="805">
        <v>4.5134930700217156E-5</v>
      </c>
      <c r="KA37" s="805">
        <v>0</v>
      </c>
      <c r="KB37" s="805">
        <v>2.3325647492706293E-5</v>
      </c>
      <c r="KC37" s="805">
        <v>2.3623589850767253E-5</v>
      </c>
      <c r="KD37" s="805">
        <v>5.1949302187671418E-5</v>
      </c>
      <c r="KE37" s="805">
        <v>4.1003609278086723E-5</v>
      </c>
      <c r="KF37" s="805">
        <v>3.2260266989212865E-4</v>
      </c>
      <c r="KG37" s="805">
        <v>3.5304295614805868E-5</v>
      </c>
      <c r="KH37" s="805">
        <v>1.7614482987636435E-2</v>
      </c>
      <c r="KI37" s="805">
        <v>2.2787022267449972E-2</v>
      </c>
      <c r="KJ37" s="805">
        <v>3.6304881846654043E-2</v>
      </c>
      <c r="KK37" s="805">
        <v>2.4613059945784183E-2</v>
      </c>
      <c r="KL37" s="805">
        <v>3.0636944075725748E-4</v>
      </c>
      <c r="KM37" s="805">
        <v>5.1686313122139334E-4</v>
      </c>
      <c r="KN37" s="805">
        <v>6.1675704300350874E-4</v>
      </c>
      <c r="KO37" s="805">
        <v>2.3166939662377345E-4</v>
      </c>
      <c r="KP37" s="805">
        <v>9.7898089326076026E-5</v>
      </c>
      <c r="KQ37" s="805">
        <v>6.9420476947341047E-5</v>
      </c>
      <c r="KR37" s="805">
        <v>9.4640849709883959E-5</v>
      </c>
      <c r="KS37" s="805">
        <v>2.3135493515989532E-4</v>
      </c>
      <c r="KT37" s="805">
        <v>2.7293021451831517E-4</v>
      </c>
      <c r="KU37" s="805">
        <v>3.2507047848613863E-4</v>
      </c>
      <c r="KV37" s="805">
        <v>3.380165900321077E-5</v>
      </c>
      <c r="KW37" s="805">
        <v>3.0138399643678357E-4</v>
      </c>
      <c r="KX37" s="805">
        <v>7.1129808692738388E-5</v>
      </c>
      <c r="KY37" s="805">
        <v>3.9575289456514008E-5</v>
      </c>
      <c r="KZ37" s="805">
        <v>1.4493701753848329E-4</v>
      </c>
      <c r="LA37" s="805">
        <v>2.6993274194918397E-4</v>
      </c>
      <c r="LB37" s="805">
        <v>2.2988605917611271E-4</v>
      </c>
      <c r="LC37" s="805">
        <v>3.5890469445541092E-5</v>
      </c>
      <c r="LD37" s="805">
        <v>1.1240798881056694E-4</v>
      </c>
      <c r="LE37" s="805">
        <v>3.3031958649403382E-4</v>
      </c>
      <c r="LF37" s="805">
        <v>2.7145062393943797E-5</v>
      </c>
      <c r="LG37" s="805">
        <v>2.9118509232956024E-4</v>
      </c>
      <c r="LH37" s="805">
        <v>7.9505381344193967E-5</v>
      </c>
      <c r="LI37" s="805">
        <v>2.0371797712925003E-4</v>
      </c>
      <c r="LJ37" s="805">
        <v>1.3467268067324567E-4</v>
      </c>
      <c r="LK37" s="805">
        <v>1.0302732568646796E-4</v>
      </c>
      <c r="LL37" s="805">
        <v>5.9127589379091611E-5</v>
      </c>
      <c r="LM37" s="805">
        <v>5.6285329154045471E-5</v>
      </c>
      <c r="LN37" s="805">
        <v>9.6843440817171253E-5</v>
      </c>
      <c r="LO37" s="805">
        <v>6.8571209227230462E-5</v>
      </c>
      <c r="LP37" s="805">
        <v>6.0557364966038602E-5</v>
      </c>
      <c r="LQ37" s="805">
        <v>5.1809494015570461E-5</v>
      </c>
      <c r="LR37" s="805">
        <v>1.4132483626962453E-4</v>
      </c>
      <c r="LS37" s="805">
        <v>2.8194088503845313E-5</v>
      </c>
      <c r="LT37" s="805">
        <v>4.0996278693204682E-5</v>
      </c>
      <c r="LU37" s="805">
        <v>9.0458778788518111E-5</v>
      </c>
      <c r="LV37" s="805">
        <v>6.2147990263756588E-5</v>
      </c>
      <c r="LW37" s="805">
        <v>8.7056898963841655E-5</v>
      </c>
      <c r="LX37" s="805">
        <v>1.1130542670044194E-4</v>
      </c>
      <c r="LY37" s="805">
        <v>1.1394176674436754E-4</v>
      </c>
      <c r="LZ37" s="805">
        <v>3.7190050568832794E-5</v>
      </c>
      <c r="MA37" s="805">
        <v>4.9534377928983793E-4</v>
      </c>
      <c r="MB37" s="812">
        <v>909</v>
      </c>
      <c r="MC37" s="835">
        <f>'生産者価格評価表（107部門）（山形県２）'!DU36*100</f>
        <v>2153600</v>
      </c>
      <c r="MD37" s="78">
        <f t="shared" si="4"/>
        <v>4.2208395245170877E-4</v>
      </c>
      <c r="ME37" s="809">
        <v>909</v>
      </c>
      <c r="MF37" s="135">
        <v>21536</v>
      </c>
      <c r="MG37" s="78">
        <f t="shared" si="5"/>
        <v>4.2208395245170877E-4</v>
      </c>
      <c r="MH37" s="81"/>
      <c r="MI37" s="226">
        <v>0</v>
      </c>
      <c r="MJ37" s="169">
        <v>0.39083750894774516</v>
      </c>
      <c r="MK37" s="169">
        <v>0</v>
      </c>
      <c r="ML37" s="169">
        <v>0</v>
      </c>
      <c r="MM37" s="169">
        <v>0</v>
      </c>
      <c r="MN37" s="169">
        <v>0</v>
      </c>
      <c r="MO37" s="169">
        <v>-1.7006802721088434</v>
      </c>
      <c r="MP37" s="228">
        <v>0.12377581526408027</v>
      </c>
      <c r="MQ37" s="228">
        <v>0.20181090496584311</v>
      </c>
      <c r="MS37" s="174">
        <v>5.9976294867434644E-2</v>
      </c>
      <c r="MT37" s="170">
        <v>3.1975260001754105E-4</v>
      </c>
      <c r="MU37" s="170">
        <v>4.8012378797130863E-2</v>
      </c>
      <c r="MV37" s="170">
        <v>5.9710979941366774E-3</v>
      </c>
      <c r="MW37" s="170">
        <v>2.3952576537857417E-3</v>
      </c>
      <c r="MX37" s="170">
        <v>0</v>
      </c>
      <c r="MY37" s="170">
        <v>2.9357852648214128E-3</v>
      </c>
      <c r="MZ37" s="171">
        <v>3.4202255754240844E-4</v>
      </c>
    </row>
    <row r="38" spans="1:364">
      <c r="A38" s="41" t="s">
        <v>249</v>
      </c>
      <c r="B38" s="12" t="s">
        <v>28</v>
      </c>
      <c r="C38" s="590">
        <f>IFERROR(1-('生産者価格評価表（107部門）（山形県２）'!DS37/'生産者価格評価表（107部門）（山形県２）'!DO37*-1),0)</f>
        <v>3.1026252983293867E-3</v>
      </c>
      <c r="D38" s="590">
        <v>0.49196141479099681</v>
      </c>
      <c r="E38" s="79">
        <v>0.50803858520900325</v>
      </c>
      <c r="F38" s="79">
        <v>0.24758842443729903</v>
      </c>
      <c r="G38" s="240">
        <f>'生産者価格評価表（107部門）（山形県２）'!DH37/'生産者価格評価表（107部門）（山形県２）'!DH$111</f>
        <v>2.2074400474536056E-4</v>
      </c>
      <c r="H38" s="311">
        <f>'生産者価格評価表（107部門）（山形県２）'!DH37</f>
        <v>521</v>
      </c>
      <c r="I38" s="311">
        <f t="shared" si="1"/>
        <v>521</v>
      </c>
      <c r="J38" s="313">
        <f t="shared" si="2"/>
        <v>2.8225157662696907E-4</v>
      </c>
      <c r="K38" s="590">
        <f>1-('生産者価格評価表（107部門） (山形県)'!DS37/'生産者価格評価表（107部門） (山形県)'!DO37*-1)</f>
        <v>3.1026252983293867E-3</v>
      </c>
      <c r="L38" s="590">
        <v>0.49196141479099681</v>
      </c>
      <c r="M38" s="79">
        <v>0.50803858520900325</v>
      </c>
      <c r="N38" s="79">
        <v>0.24758842443729903</v>
      </c>
      <c r="O38" s="240">
        <f>'生産者価格評価表（107部門） (山形県)'!DH37/'生産者価格評価表（107部門） (山形県)'!DH$111</f>
        <v>2.2074400474536056E-4</v>
      </c>
      <c r="P38" s="816">
        <f>'生産者価格評価表（107部門） (山形県)'!DH37</f>
        <v>521</v>
      </c>
      <c r="Q38" s="311">
        <f t="shared" si="8"/>
        <v>521</v>
      </c>
      <c r="R38" s="313">
        <f t="shared" si="9"/>
        <v>2.8225157662696907E-4</v>
      </c>
      <c r="S38" s="823">
        <f>'生産者価格評価表（107部門）（山形県２）'!C37/'生産者価格評価表（107部門）（山形県２）'!C$120</f>
        <v>7.1606491639942101E-5</v>
      </c>
      <c r="T38" s="234">
        <f>'生産者価格評価表（107部門）（山形県２）'!D37/'生産者価格評価表（107部門）（山形県２）'!D$120</f>
        <v>0</v>
      </c>
      <c r="U38" s="234">
        <f>'生産者価格評価表（107部門）（山形県２）'!E37/'生産者価格評価表（107部門）（山形県２）'!E$120</f>
        <v>0</v>
      </c>
      <c r="V38" s="234">
        <f>'生産者価格評価表（107部門）（山形県２）'!F37/'生産者価格評価表（107部門）（山形県２）'!F$120</f>
        <v>0</v>
      </c>
      <c r="W38" s="234">
        <f>'生産者価格評価表（107部門）（山形県２）'!G37/'生産者価格評価表（107部門）（山形県２）'!G$120</f>
        <v>0</v>
      </c>
      <c r="X38" s="234">
        <f>'生産者価格評価表（107部門）（山形県２）'!H37/'生産者価格評価表（107部門）（山形県２）'!H$120</f>
        <v>0</v>
      </c>
      <c r="Y38" s="234">
        <f>'生産者価格評価表（107部門）（山形県２）'!I37/'生産者価格評価表（107部門）（山形県２）'!I$120</f>
        <v>0</v>
      </c>
      <c r="Z38" s="234">
        <f>'生産者価格評価表（107部門）（山形県２）'!J37/'生産者価格評価表（107部門）（山形県２）'!J$120</f>
        <v>0</v>
      </c>
      <c r="AA38" s="234">
        <f>'生産者価格評価表（107部門）（山形県２）'!K37/'生産者価格評価表（107部門）（山形県２）'!K$120</f>
        <v>3.4663893555182251E-4</v>
      </c>
      <c r="AB38" s="234">
        <f>'生産者価格評価表（107部門）（山形県２）'!L37/'生産者価格評価表（107部門）（山形県２）'!L$120</f>
        <v>0</v>
      </c>
      <c r="AC38" s="234" t="e">
        <f>'生産者価格評価表（107部門）（山形県２）'!M37/'生産者価格評価表（107部門）（山形県２）'!M$120</f>
        <v>#DIV/0!</v>
      </c>
      <c r="AD38" s="234">
        <f>'生産者価格評価表（107部門）（山形県２）'!N37/'生産者価格評価表（107部門）（山形県２）'!N$120</f>
        <v>0</v>
      </c>
      <c r="AE38" s="234">
        <f>'生産者価格評価表（107部門）（山形県２）'!O37/'生産者価格評価表（107部門）（山形県２）'!O$120</f>
        <v>0</v>
      </c>
      <c r="AF38" s="234">
        <f>'生産者価格評価表（107部門）（山形県２）'!P37/'生産者価格評価表（107部門）（山形県２）'!P$120</f>
        <v>0</v>
      </c>
      <c r="AG38" s="234">
        <f>'生産者価格評価表（107部門）（山形県２）'!Q37/'生産者価格評価表（107部門）（山形県２）'!Q$120</f>
        <v>2.0429009193054137E-3</v>
      </c>
      <c r="AH38" s="234">
        <f>'生産者価格評価表（107部門）（山形県２）'!R37/'生産者価格評価表（107部門）（山形県２）'!R$120</f>
        <v>0</v>
      </c>
      <c r="AI38" s="234">
        <f>'生産者価格評価表（107部門）（山形県２）'!S37/'生産者価格評価表（107部門）（山形県２）'!S$120</f>
        <v>0</v>
      </c>
      <c r="AJ38" s="234">
        <f>'生産者価格評価表（107部門）（山形県２）'!T37/'生産者価格評価表（107部門）（山形県２）'!T$120</f>
        <v>0</v>
      </c>
      <c r="AK38" s="234" t="e">
        <f>'生産者価格評価表（107部門）（山形県２）'!U37/'生産者価格評価表（107部門）（山形県２）'!U$120</f>
        <v>#DIV/0!</v>
      </c>
      <c r="AL38" s="234">
        <f>'生産者価格評価表（107部門）（山形県２）'!V37/'生産者価格評価表（107部門）（山形県２）'!V$120</f>
        <v>3.0422878004259202E-4</v>
      </c>
      <c r="AM38" s="234" t="e">
        <f>'生産者価格評価表（107部門）（山形県２）'!W37/'生産者価格評価表（107部門）（山形県２）'!W$120</f>
        <v>#DIV/0!</v>
      </c>
      <c r="AN38" s="234">
        <f>'生産者価格評価表（107部門）（山形県２）'!X37/'生産者価格評価表（107部門）（山形県２）'!X$120</f>
        <v>0</v>
      </c>
      <c r="AO38" s="234" t="e">
        <f>'生産者価格評価表（107部門）（山形県２）'!Y37/'生産者価格評価表（107部門）（山形県２）'!Y$120</f>
        <v>#DIV/0!</v>
      </c>
      <c r="AP38" s="234" t="e">
        <f>'生産者価格評価表（107部門）（山形県２）'!Z37/'生産者価格評価表（107部門）（山形県２）'!Z$120</f>
        <v>#DIV/0!</v>
      </c>
      <c r="AQ38" s="234">
        <f>'生産者価格評価表（107部門）（山形県２）'!AA37/'生産者価格評価表（107部門）（山形県２）'!AA$120</f>
        <v>0</v>
      </c>
      <c r="AR38" s="234">
        <f>'生産者価格評価表（107部門）（山形県２）'!AB37/'生産者価格評価表（107部門）（山形県２）'!AB$120</f>
        <v>1.3080689165452031E-4</v>
      </c>
      <c r="AS38" s="234">
        <f>'生産者価格評価表（107部門）（山形県２）'!AC37/'生産者価格評価表（107部門）（山形県２）'!AC$120</f>
        <v>0</v>
      </c>
      <c r="AT38" s="234">
        <f>'生産者価格評価表（107部門）（山形県２）'!AD37/'生産者価格評価表（107部門）（山形県２）'!AD$120</f>
        <v>0</v>
      </c>
      <c r="AU38" s="234">
        <f>'生産者価格評価表（107部門）（山形県２）'!AE37/'生産者価格評価表（107部門）（山形県２）'!AE$120</f>
        <v>6.304295747122089E-5</v>
      </c>
      <c r="AV38" s="234">
        <f>'生産者価格評価表（107部門）（山形県２）'!AF37/'生産者価格評価表（107部門）（山形県２）'!AF$120</f>
        <v>0</v>
      </c>
      <c r="AW38" s="234">
        <f>'生産者価格評価表（107部門）（山形県２）'!AG37/'生産者価格評価表（107部門）（山形県２）'!AG$120</f>
        <v>0</v>
      </c>
      <c r="AX38" s="234">
        <f>'生産者価格評価表（107部門）（山形県２）'!AH37/'生産者価格評価表（107部門）（山形県２）'!AH$120</f>
        <v>0</v>
      </c>
      <c r="AY38" s="234">
        <f>'生産者価格評価表（107部門）（山形県２）'!AI37/'生産者価格評価表（107部門）（山形県２）'!AI$120</f>
        <v>9.2867756315007425E-5</v>
      </c>
      <c r="AZ38" s="234">
        <f>'生産者価格評価表（107部門）（山形県２）'!AJ37/'生産者価格評価表（107部門）（山形県２）'!AJ$120</f>
        <v>3.2154340836012861E-3</v>
      </c>
      <c r="BA38" s="234">
        <f>'生産者価格評価表（107部門）（山形県２）'!AK37/'生産者価格評価表（107部門）（山形県２）'!AK$120</f>
        <v>0</v>
      </c>
      <c r="BB38" s="234">
        <f>'生産者価格評価表（107部門）（山形県２）'!AL37/'生産者価格評価表（107部門）（山形県２）'!AL$120</f>
        <v>0</v>
      </c>
      <c r="BC38" s="234">
        <f>'生産者価格評価表（107部門）（山形県２）'!AM37/'生産者価格評価表（107部門）（山形県２）'!AM$120</f>
        <v>0</v>
      </c>
      <c r="BD38" s="234">
        <f>'生産者価格評価表（107部門）（山形県２）'!AN37/'生産者価格評価表（107部門）（山形県２）'!AN$120</f>
        <v>0</v>
      </c>
      <c r="BE38" s="234">
        <f>'生産者価格評価表（107部門）（山形県２）'!AO37/'生産者価格評価表（107部門）（山形県２）'!AO$120</f>
        <v>0</v>
      </c>
      <c r="BF38" s="234">
        <f>'生産者価格評価表（107部門）（山形県２）'!AP37/'生産者価格評価表（107部門）（山形県２）'!AP$120</f>
        <v>0</v>
      </c>
      <c r="BG38" s="234">
        <f>'生産者価格評価表（107部門）（山形県２）'!AQ37/'生産者価格評価表（107部門）（山形県２）'!AQ$120</f>
        <v>0</v>
      </c>
      <c r="BH38" s="234">
        <f>'生産者価格評価表（107部門）（山形県２）'!AR37/'生産者価格評価表（107部門）（山形県２）'!AR$120</f>
        <v>0</v>
      </c>
      <c r="BI38" s="234">
        <f>'生産者価格評価表（107部門）（山形県２）'!AS37/'生産者価格評価表（107部門）（山形県２）'!AS$120</f>
        <v>2.4551324543959147E-5</v>
      </c>
      <c r="BJ38" s="234">
        <f>'生産者価格評価表（107部門）（山形県２）'!AT37/'生産者価格評価表（107部門）（山形県２）'!AT$120</f>
        <v>5.4620930740659818E-5</v>
      </c>
      <c r="BK38" s="234">
        <f>'生産者価格評価表（107部門）（山形県２）'!AU37/'生産者価格評価表（107部門）（山形県２）'!AU$120</f>
        <v>7.6718371652561678E-5</v>
      </c>
      <c r="BL38" s="234">
        <f>'生産者価格評価表（107部門）（山形県２）'!AV37/'生産者価格評価表（107部門）（山形県２）'!AV$120</f>
        <v>4.902796725784448E-4</v>
      </c>
      <c r="BM38" s="234">
        <f>'生産者価格評価表（107部門）（山形県２）'!AW37/'生産者価格評価表（107部門）（山形県２）'!AW$120</f>
        <v>5.2302751856032302E-3</v>
      </c>
      <c r="BN38" s="234">
        <f>'生産者価格評価表（107部門）（山形県２）'!AX37/'生産者価格評価表（107部門）（山形県２）'!AX$120</f>
        <v>3.7209207494851876E-2</v>
      </c>
      <c r="BO38" s="234">
        <f>'生産者価格評価表（107部門）（山形県２）'!AY37/'生産者価格評価表（107部門）（山形県２）'!AY$120</f>
        <v>2.5786487880350697E-3</v>
      </c>
      <c r="BP38" s="234">
        <f>'生産者価格評価表（107部門）（山形県２）'!AZ37/'生産者価格評価表（107部門）（山形県２）'!AZ$120</f>
        <v>0</v>
      </c>
      <c r="BQ38" s="234">
        <f>'生産者価格評価表（107部門）（山形県２）'!BA37/'生産者価格評価表（107部門）（山形県２）'!BA$120</f>
        <v>4.1653649901072582E-4</v>
      </c>
      <c r="BR38" s="234">
        <f>'生産者価格評価表（107部門）（山形県２）'!BB37/'生産者価格評価表（107部門）（山形県２）'!BB$120</f>
        <v>1.6476093188783075E-4</v>
      </c>
      <c r="BS38" s="234">
        <f>'生産者価格評価表（107部門）（山形県２）'!BC37/'生産者価格評価表（107部門）（山形県２）'!BC$120</f>
        <v>7.8838573214114031E-4</v>
      </c>
      <c r="BT38" s="234">
        <f>'生産者価格評価表（107部門）（山形県２）'!BD37/'生産者価格評価表（107部門）（山形県２）'!BD$120</f>
        <v>0</v>
      </c>
      <c r="BU38" s="234" t="e">
        <f>'生産者価格評価表（107部門）（山形県２）'!BE37/'生産者価格評価表（107部門）（山形県２）'!BE$120</f>
        <v>#DIV/0!</v>
      </c>
      <c r="BV38" s="234">
        <f>'生産者価格評価表（107部門）（山形県２）'!BF37/'生産者価格評価表（107部門）（山形県２）'!BF$120</f>
        <v>0</v>
      </c>
      <c r="BW38" s="234">
        <f>'生産者価格評価表（107部門）（山形県２）'!BG37/'生産者価格評価表（107部門）（山形県２）'!BG$120</f>
        <v>1.0179624094244811E-4</v>
      </c>
      <c r="BX38" s="234">
        <f>'生産者価格評価表（107部門）（山形県２）'!BH37/'生産者価格評価表（107部門）（山形県２）'!BH$120</f>
        <v>0</v>
      </c>
      <c r="BY38" s="234">
        <f>'生産者価格評価表（107部門）（山形県２）'!BI37/'生産者価格評価表（107部門）（山形県２）'!BI$120</f>
        <v>0</v>
      </c>
      <c r="BZ38" s="234">
        <f>'生産者価格評価表（107部門）（山形県２）'!BJ37/'生産者価格評価表（107部門）（山形県２）'!BJ$120</f>
        <v>2.8100083129412593E-4</v>
      </c>
      <c r="CA38" s="234">
        <f>'生産者価格評価表（107部門）（山形県２）'!BK37/'生産者価格評価表（107部門）（山形県２）'!BK$120</f>
        <v>0</v>
      </c>
      <c r="CB38" s="234">
        <f>'生産者価格評価表（107部門）（山形県２）'!BL37/'生産者価格評価表（107部門）（山形県２）'!BL$120</f>
        <v>5.6036724633092873E-3</v>
      </c>
      <c r="CC38" s="234">
        <f>'生産者価格評価表（107部門）（山形県２）'!BM37/'生産者価格評価表（107部門）（山形県２）'!BM$120</f>
        <v>8.5343110914435629E-4</v>
      </c>
      <c r="CD38" s="234">
        <f>'生産者価格評価表（107部門）（山形県２）'!BN37/'生産者価格評価表（107部門）（山形県２）'!BN$120</f>
        <v>2.4117048073315827E-4</v>
      </c>
      <c r="CE38" s="234">
        <f>'生産者価格評価表（107部門）（山形県２）'!BO37/'生産者価格評価表（107部門）（山形県２）'!BO$120</f>
        <v>3.7423148890670943E-4</v>
      </c>
      <c r="CF38" s="234">
        <f>'生産者価格評価表（107部門）（山形県２）'!BP37/'生産者価格評価表（107部門）（山形県２）'!BP$120</f>
        <v>0</v>
      </c>
      <c r="CG38" s="234">
        <f>'生産者価格評価表（107部門）（山形県２）'!BQ37/'生産者価格評価表（107部門）（山形県２）'!BQ$120</f>
        <v>0</v>
      </c>
      <c r="CH38" s="234">
        <f>'生産者価格評価表（107部門）（山形県２）'!BR37/'生産者価格評価表（107部門）（山形県２）'!BR$120</f>
        <v>0</v>
      </c>
      <c r="CI38" s="234">
        <f>'生産者価格評価表（107部門）（山形県２）'!BS37/'生産者価格評価表（107部門）（山形県２）'!BS$120</f>
        <v>1.5471664751127222E-4</v>
      </c>
      <c r="CJ38" s="234">
        <f>'生産者価格評価表（107部門）（山形県２）'!BT37/'生産者価格評価表（107部門）（山形県２）'!BT$120</f>
        <v>6.9895212361887983E-5</v>
      </c>
      <c r="CK38" s="234">
        <f>'生産者価格評価表（107部門）（山形県２）'!BU37/'生産者価格評価表（107部門）（山形県２）'!BU$120</f>
        <v>4.2183947320686589E-6</v>
      </c>
      <c r="CL38" s="234">
        <f>'生産者価格評価表（107部門）（山形県２）'!BV37/'生産者価格評価表（107部門）（山形県２）'!BV$120</f>
        <v>0</v>
      </c>
      <c r="CM38" s="234">
        <f>'生産者価格評価表（107部門）（山形県２）'!BW37/'生産者価格評価表（107部門）（山形県２）'!BW$120</f>
        <v>0</v>
      </c>
      <c r="CN38" s="234">
        <f>'生産者価格評価表（107部門）（山形県２）'!BX37/'生産者価格評価表（107部門）（山形県２）'!BX$120</f>
        <v>0</v>
      </c>
      <c r="CO38" s="234">
        <f>'生産者価格評価表（107部門）（山形県２）'!BY37/'生産者価格評価表（107部門）（山形県２）'!BY$120</f>
        <v>0</v>
      </c>
      <c r="CP38" s="234">
        <f>'生産者価格評価表（107部門）（山形県２）'!BZ37/'生産者価格評価表（107部門）（山形県２）'!BZ$120</f>
        <v>1.8100967195013786E-5</v>
      </c>
      <c r="CQ38" s="234">
        <f>'生産者価格評価表（107部門）（山形県２）'!CA37/'生産者価格評価表（107部門）（山形県２）'!CA$120</f>
        <v>0</v>
      </c>
      <c r="CR38" s="234">
        <f>'生産者価格評価表（107部門）（山形県２）'!CB37/'生産者価格評価表（107部門）（山形県２）'!CB$120</f>
        <v>0</v>
      </c>
      <c r="CS38" s="234">
        <f>'生産者価格評価表（107部門）（山形県２）'!CC37/'生産者価格評価表（107部門）（山形県２）'!CC$120</f>
        <v>0</v>
      </c>
      <c r="CT38" s="234">
        <f>'生産者価格評価表（107部門）（山形県２）'!CD37/'生産者価格評価表（107部門）（山形県２）'!CD$120</f>
        <v>0</v>
      </c>
      <c r="CU38" s="234">
        <f>'生産者価格評価表（107部門）（山形県２）'!CE37/'生産者価格評価表（107部門）（山形県２）'!CE$120</f>
        <v>0</v>
      </c>
      <c r="CV38" s="234">
        <f>'生産者価格評価表（107部門）（山形県２）'!CF37/'生産者価格評価表（107部門）（山形県２）'!CF$120</f>
        <v>0</v>
      </c>
      <c r="CW38" s="234">
        <f>'生産者価格評価表（107部門）（山形県２）'!CG37/'生産者価格評価表（107部門）（山形県２）'!CG$120</f>
        <v>0</v>
      </c>
      <c r="CX38" s="234">
        <f>'生産者価格評価表（107部門）（山形県２）'!CH37/'生産者価格評価表（107部門）（山形県２）'!CH$120</f>
        <v>0</v>
      </c>
      <c r="CY38" s="234">
        <f>'生産者価格評価表（107部門）（山形県２）'!CI37/'生産者価格評価表（107部門）（山形県２）'!CI$120</f>
        <v>0</v>
      </c>
      <c r="CZ38" s="234">
        <f>'生産者価格評価表（107部門）（山形県２）'!CJ37/'生産者価格評価表（107部門）（山形県２）'!CJ$120</f>
        <v>0</v>
      </c>
      <c r="DA38" s="234">
        <f>'生産者価格評価表（107部門）（山形県２）'!CK37/'生産者価格評価表（107部門）（山形県２）'!CK$120</f>
        <v>0</v>
      </c>
      <c r="DB38" s="234">
        <f>'生産者価格評価表（107部門）（山形県２）'!CL37/'生産者価格評価表（107部門）（山形県２）'!CL$120</f>
        <v>0</v>
      </c>
      <c r="DC38" s="234">
        <f>'生産者価格評価表（107部門）（山形県２）'!CM37/'生産者価格評価表（107部門）（山形県２）'!CM$120</f>
        <v>4.6815441210893705E-5</v>
      </c>
      <c r="DD38" s="234">
        <f>'生産者価格評価表（107部門）（山形県２）'!CN37/'生産者価格評価表（107部門）（山形県２）'!CN$120</f>
        <v>9.482145550934207E-5</v>
      </c>
      <c r="DE38" s="234">
        <f>'生産者価格評価表（107部門）（山形県２）'!CO37/'生産者価格評価表（107部門）（山形県２）'!CO$120</f>
        <v>3.5759410684911914E-5</v>
      </c>
      <c r="DF38" s="234">
        <f>'生産者価格評価表（107部門）（山形県２）'!CP37/'生産者価格評価表（107部門）（山形県２）'!CP$120</f>
        <v>1.697842285004657E-4</v>
      </c>
      <c r="DG38" s="234">
        <f>'生産者価格評価表（107部門）（山形県２）'!CQ37/'生産者価格評価表（107部門）（山形県２）'!CQ$120</f>
        <v>2.3611635814129204E-4</v>
      </c>
      <c r="DH38" s="234">
        <f>'生産者価格評価表（107部門）（山形県２）'!CR37/'生産者価格評価表（107部門）（山形県２）'!CR$120</f>
        <v>1.0006957217875284E-3</v>
      </c>
      <c r="DI38" s="234">
        <f>'生産者価格評価表（107部門）（山形県２）'!CS37/'生産者価格評価表（107部門）（山形県２）'!CS$120</f>
        <v>7.0634563257666058E-4</v>
      </c>
      <c r="DJ38" s="234">
        <f>'生産者価格評価表（107部門）（山形県２）'!CT37/'生産者価格評価表（107部門）（山形県２）'!CT$120</f>
        <v>2.0103196408228908E-4</v>
      </c>
      <c r="DK38" s="234">
        <f>'生産者価格評価表（107部門）（山形県２）'!CU37/'生産者価格評価表（107部門）（山形県２）'!CU$120</f>
        <v>0</v>
      </c>
      <c r="DL38" s="234">
        <f>'生産者価格評価表（107部門）（山形県２）'!CV37/'生産者価格評価表（107部門）（山形県２）'!CV$120</f>
        <v>0</v>
      </c>
      <c r="DM38" s="234">
        <f>'生産者価格評価表（107部門）（山形県２）'!CW37/'生産者価格評価表（107部門）（山形県２）'!CW$120</f>
        <v>0</v>
      </c>
      <c r="DN38" s="234">
        <f>'生産者価格評価表（107部門）（山形県２）'!CX37/'生産者価格評価表（107部門）（山形県２）'!CX$120</f>
        <v>6.1552097695489461E-6</v>
      </c>
      <c r="DO38" s="234">
        <f>'生産者価格評価表（107部門）（山形県２）'!CY37/'生産者価格評価表（107部門）（山形県２）'!CY$120</f>
        <v>9.7738849313008672E-4</v>
      </c>
      <c r="DP38" s="234">
        <f>'生産者価格評価表（107部門）（山形県２）'!CZ37/'生産者価格評価表（107部門）（山形県２）'!CZ$120</f>
        <v>1.156805580710559E-3</v>
      </c>
      <c r="DQ38" s="234">
        <f>'生産者価格評価表（107部門）（山形県２）'!DA37/'生産者価格評価表（107部門）（山形県２）'!DA$120</f>
        <v>0</v>
      </c>
      <c r="DR38" s="234">
        <f>'生産者価格評価表（107部門）（山形県２）'!DB37/'生産者価格評価表（107部門）（山形県２）'!DB$120</f>
        <v>0</v>
      </c>
      <c r="DS38" s="234">
        <f>'生産者価格評価表（107部門）（山形県２）'!DC37/'生産者価格評価表（107部門）（山形県２）'!DC$120</f>
        <v>1.9546945246834481E-4</v>
      </c>
      <c r="DT38" s="234">
        <f>'生産者価格評価表（107部門）（山形県２）'!DD37/'生産者価格評価表（107部門）（山形県２）'!DD$120</f>
        <v>0</v>
      </c>
      <c r="DU38" s="234">
        <f>'生産者価格評価表（107部門）（山形県２）'!DE37/'生産者価格評価表（107部門）（山形県２）'!DE$120</f>
        <v>1.1336220678429207E-3</v>
      </c>
      <c r="DV38" s="82">
        <v>7.1606491639942101E-5</v>
      </c>
      <c r="DW38" s="80">
        <v>0</v>
      </c>
      <c r="DX38" s="80">
        <v>0</v>
      </c>
      <c r="DY38" s="80">
        <v>0</v>
      </c>
      <c r="DZ38" s="80">
        <v>0</v>
      </c>
      <c r="EA38" s="80">
        <v>0</v>
      </c>
      <c r="EB38" s="80">
        <v>0</v>
      </c>
      <c r="EC38" s="80">
        <v>0</v>
      </c>
      <c r="ED38" s="80">
        <v>3.4663893555182251E-4</v>
      </c>
      <c r="EE38" s="80">
        <v>0</v>
      </c>
      <c r="EF38" s="80">
        <v>0</v>
      </c>
      <c r="EG38" s="80">
        <v>0</v>
      </c>
      <c r="EH38" s="80">
        <v>0</v>
      </c>
      <c r="EI38" s="80">
        <v>0</v>
      </c>
      <c r="EJ38" s="80">
        <v>2.0429009193054137E-3</v>
      </c>
      <c r="EK38" s="80">
        <v>0</v>
      </c>
      <c r="EL38" s="80">
        <v>0</v>
      </c>
      <c r="EM38" s="80">
        <v>0</v>
      </c>
      <c r="EN38" s="80">
        <v>0</v>
      </c>
      <c r="EO38" s="80">
        <v>3.0422878004259202E-4</v>
      </c>
      <c r="EP38" s="80">
        <v>0</v>
      </c>
      <c r="EQ38" s="80">
        <v>0</v>
      </c>
      <c r="ER38" s="80">
        <v>0</v>
      </c>
      <c r="ES38" s="80">
        <v>0</v>
      </c>
      <c r="ET38" s="80">
        <v>0</v>
      </c>
      <c r="EU38" s="80">
        <v>1.3080689165452031E-4</v>
      </c>
      <c r="EV38" s="80">
        <v>0</v>
      </c>
      <c r="EW38" s="80">
        <v>0</v>
      </c>
      <c r="EX38" s="80">
        <v>6.304295747122089E-5</v>
      </c>
      <c r="EY38" s="80">
        <v>0</v>
      </c>
      <c r="EZ38" s="80">
        <v>0</v>
      </c>
      <c r="FA38" s="80">
        <v>0</v>
      </c>
      <c r="FB38" s="80">
        <v>9.2867756315007425E-5</v>
      </c>
      <c r="FC38" s="80">
        <v>3.2154340836012861E-3</v>
      </c>
      <c r="FD38" s="80">
        <v>0</v>
      </c>
      <c r="FE38" s="80">
        <v>0</v>
      </c>
      <c r="FF38" s="80">
        <v>0</v>
      </c>
      <c r="FG38" s="80">
        <v>0</v>
      </c>
      <c r="FH38" s="80">
        <v>0</v>
      </c>
      <c r="FI38" s="80">
        <v>0</v>
      </c>
      <c r="FJ38" s="80">
        <v>0</v>
      </c>
      <c r="FK38" s="80">
        <v>0</v>
      </c>
      <c r="FL38" s="80">
        <v>2.4551324543959147E-5</v>
      </c>
      <c r="FM38" s="80">
        <v>5.4620930740659818E-5</v>
      </c>
      <c r="FN38" s="80">
        <v>7.6718371652561678E-5</v>
      </c>
      <c r="FO38" s="80">
        <v>4.902796725784448E-4</v>
      </c>
      <c r="FP38" s="80">
        <v>5.2302751856032302E-3</v>
      </c>
      <c r="FQ38" s="80">
        <v>3.7209207494851876E-2</v>
      </c>
      <c r="FR38" s="80">
        <v>2.5786487880350697E-3</v>
      </c>
      <c r="FS38" s="80">
        <v>0</v>
      </c>
      <c r="FT38" s="80">
        <v>4.1653649901072582E-4</v>
      </c>
      <c r="FU38" s="80">
        <v>1.6476093188783075E-4</v>
      </c>
      <c r="FV38" s="80">
        <v>7.8838573214114031E-4</v>
      </c>
      <c r="FW38" s="80">
        <v>0</v>
      </c>
      <c r="FX38" s="80">
        <v>0</v>
      </c>
      <c r="FY38" s="80">
        <v>0</v>
      </c>
      <c r="FZ38" s="80">
        <v>1.0179624094244811E-4</v>
      </c>
      <c r="GA38" s="80">
        <v>0</v>
      </c>
      <c r="GB38" s="80">
        <v>0</v>
      </c>
      <c r="GC38" s="80">
        <v>2.8100083129412593E-4</v>
      </c>
      <c r="GD38" s="80">
        <v>0</v>
      </c>
      <c r="GE38" s="80">
        <v>5.6036724633092873E-3</v>
      </c>
      <c r="GF38" s="80">
        <v>8.5343110914435629E-4</v>
      </c>
      <c r="GG38" s="80">
        <v>2.4117048073315827E-4</v>
      </c>
      <c r="GH38" s="80">
        <v>3.7423148890670943E-4</v>
      </c>
      <c r="GI38" s="80">
        <v>0</v>
      </c>
      <c r="GJ38" s="80">
        <v>0</v>
      </c>
      <c r="GK38" s="80">
        <v>0</v>
      </c>
      <c r="GL38" s="80">
        <v>1.5471664751127222E-4</v>
      </c>
      <c r="GM38" s="80">
        <v>6.9895212361887983E-5</v>
      </c>
      <c r="GN38" s="80">
        <v>4.2183947320686589E-6</v>
      </c>
      <c r="GO38" s="80">
        <v>0</v>
      </c>
      <c r="GP38" s="80">
        <v>0</v>
      </c>
      <c r="GQ38" s="80">
        <v>0</v>
      </c>
      <c r="GR38" s="80">
        <v>0</v>
      </c>
      <c r="GS38" s="80">
        <v>1.8100967195013786E-5</v>
      </c>
      <c r="GT38" s="80">
        <v>0</v>
      </c>
      <c r="GU38" s="80">
        <v>0</v>
      </c>
      <c r="GV38" s="80">
        <v>0</v>
      </c>
      <c r="GW38" s="80">
        <v>0</v>
      </c>
      <c r="GX38" s="80">
        <v>0</v>
      </c>
      <c r="GY38" s="80">
        <v>0</v>
      </c>
      <c r="GZ38" s="80">
        <v>0</v>
      </c>
      <c r="HA38" s="80">
        <v>0</v>
      </c>
      <c r="HB38" s="80">
        <v>0</v>
      </c>
      <c r="HC38" s="80">
        <v>0</v>
      </c>
      <c r="HD38" s="80">
        <v>0</v>
      </c>
      <c r="HE38" s="80">
        <v>0</v>
      </c>
      <c r="HF38" s="80">
        <v>4.6815441210893705E-5</v>
      </c>
      <c r="HG38" s="80">
        <v>9.482145550934207E-5</v>
      </c>
      <c r="HH38" s="80">
        <v>3.5759410684911914E-5</v>
      </c>
      <c r="HI38" s="80">
        <v>1.697842285004657E-4</v>
      </c>
      <c r="HJ38" s="80">
        <v>2.3611635814129204E-4</v>
      </c>
      <c r="HK38" s="80">
        <v>1.0006957217875284E-3</v>
      </c>
      <c r="HL38" s="80">
        <v>7.0634563257666058E-4</v>
      </c>
      <c r="HM38" s="80">
        <v>2.0103196408228908E-4</v>
      </c>
      <c r="HN38" s="80">
        <v>0</v>
      </c>
      <c r="HO38" s="80">
        <v>0</v>
      </c>
      <c r="HP38" s="80">
        <v>0</v>
      </c>
      <c r="HQ38" s="80">
        <v>6.1552097695489461E-6</v>
      </c>
      <c r="HR38" s="80">
        <v>9.7738849313008672E-4</v>
      </c>
      <c r="HS38" s="80">
        <v>1.156805580710559E-3</v>
      </c>
      <c r="HT38" s="80">
        <v>0</v>
      </c>
      <c r="HU38" s="80">
        <v>0</v>
      </c>
      <c r="HV38" s="80">
        <v>1.9546945246834481E-4</v>
      </c>
      <c r="HW38" s="80">
        <v>0</v>
      </c>
      <c r="HX38" s="81">
        <v>1.1336220678429207E-3</v>
      </c>
      <c r="HY38" s="805">
        <v>2.7715608359001637E-7</v>
      </c>
      <c r="HZ38" s="805">
        <v>3.8890978282694295E-8</v>
      </c>
      <c r="IA38" s="805">
        <v>3.1372907537829452E-8</v>
      </c>
      <c r="IB38" s="805">
        <v>2.7176966541710347E-8</v>
      </c>
      <c r="IC38" s="805">
        <v>7.0307724007732314E-8</v>
      </c>
      <c r="ID38" s="805">
        <v>7.7620524533716464E-8</v>
      </c>
      <c r="IE38" s="805">
        <v>9.4877642667693728E-8</v>
      </c>
      <c r="IF38" s="805">
        <v>6.4061240051893928E-8</v>
      </c>
      <c r="IG38" s="805">
        <v>1.1213448947346933E-6</v>
      </c>
      <c r="IH38" s="805">
        <v>2.6902931592679102E-8</v>
      </c>
      <c r="II38" s="805">
        <v>0</v>
      </c>
      <c r="IJ38" s="805">
        <v>3.5576482543961702E-8</v>
      </c>
      <c r="IK38" s="805">
        <v>4.3648816958292078E-8</v>
      </c>
      <c r="IL38" s="805">
        <v>3.6615781211095534E-8</v>
      </c>
      <c r="IM38" s="805">
        <v>6.397637291197934E-6</v>
      </c>
      <c r="IN38" s="805">
        <v>4.9314149074660494E-8</v>
      </c>
      <c r="IO38" s="805">
        <v>3.8152103262174286E-8</v>
      </c>
      <c r="IP38" s="805">
        <v>2.8746671198438105E-8</v>
      </c>
      <c r="IQ38" s="805">
        <v>0</v>
      </c>
      <c r="IR38" s="805">
        <v>1.0169649741627205E-6</v>
      </c>
      <c r="IS38" s="805">
        <v>0</v>
      </c>
      <c r="IT38" s="805">
        <v>1.7110601836856345E-8</v>
      </c>
      <c r="IU38" s="805">
        <v>0</v>
      </c>
      <c r="IV38" s="805">
        <v>0</v>
      </c>
      <c r="IW38" s="805">
        <v>3.9981976010267302E-8</v>
      </c>
      <c r="IX38" s="805">
        <v>4.4393536589036923E-7</v>
      </c>
      <c r="IY38" s="805">
        <v>3.2264523157952562E-9</v>
      </c>
      <c r="IZ38" s="805">
        <v>4.7696358968266676E-8</v>
      </c>
      <c r="JA38" s="805">
        <v>2.2650548163375095E-7</v>
      </c>
      <c r="JB38" s="805">
        <v>4.4132520485643265E-8</v>
      </c>
      <c r="JC38" s="805">
        <v>4.192725076170557E-8</v>
      </c>
      <c r="JD38" s="805">
        <v>5.4479205930848138E-8</v>
      </c>
      <c r="JE38" s="805">
        <v>3.8086869423081179E-7</v>
      </c>
      <c r="JF38" s="805">
        <v>1.0000100056427972</v>
      </c>
      <c r="JG38" s="805">
        <v>8.4670054074238666E-8</v>
      </c>
      <c r="JH38" s="805">
        <v>7.1166297729957915E-8</v>
      </c>
      <c r="JI38" s="805">
        <v>1.9758946417853302E-8</v>
      </c>
      <c r="JJ38" s="805">
        <v>7.9994045707044301E-8</v>
      </c>
      <c r="JK38" s="805">
        <v>3.3969239728419924E-8</v>
      </c>
      <c r="JL38" s="805">
        <v>3.8479150424230759E-8</v>
      </c>
      <c r="JM38" s="805">
        <v>5.3144681812233675E-8</v>
      </c>
      <c r="JN38" s="805">
        <v>3.7721172706582748E-8</v>
      </c>
      <c r="JO38" s="805">
        <v>1.1327200393301704E-7</v>
      </c>
      <c r="JP38" s="805">
        <v>2.3795970343099427E-7</v>
      </c>
      <c r="JQ38" s="805">
        <v>3.109998312066585E-7</v>
      </c>
      <c r="JR38" s="805">
        <v>1.6445154120908488E-6</v>
      </c>
      <c r="JS38" s="805">
        <v>1.649133320007319E-5</v>
      </c>
      <c r="JT38" s="805">
        <v>1.1572279050252129E-4</v>
      </c>
      <c r="JU38" s="805">
        <v>8.2879673695188896E-6</v>
      </c>
      <c r="JV38" s="805">
        <v>1.0823757820240006E-7</v>
      </c>
      <c r="JW38" s="805">
        <v>1.5310079082072113E-6</v>
      </c>
      <c r="JX38" s="805">
        <v>6.5017237104323328E-7</v>
      </c>
      <c r="JY38" s="805">
        <v>2.6580995383204205E-6</v>
      </c>
      <c r="JZ38" s="805">
        <v>2.665620024629172E-7</v>
      </c>
      <c r="KA38" s="805">
        <v>0</v>
      </c>
      <c r="KB38" s="805">
        <v>2.512560735103156E-8</v>
      </c>
      <c r="KC38" s="805">
        <v>3.9394291327366462E-7</v>
      </c>
      <c r="KD38" s="805">
        <v>5.0954416769286832E-8</v>
      </c>
      <c r="KE38" s="805">
        <v>4.5464435695820036E-8</v>
      </c>
      <c r="KF38" s="805">
        <v>9.3840961681733262E-7</v>
      </c>
      <c r="KG38" s="805">
        <v>4.6977474503072855E-8</v>
      </c>
      <c r="KH38" s="805">
        <v>1.7481920333208214E-5</v>
      </c>
      <c r="KI38" s="805">
        <v>2.7646149762645257E-6</v>
      </c>
      <c r="KJ38" s="805">
        <v>8.034487239458506E-7</v>
      </c>
      <c r="KK38" s="805">
        <v>1.228366248464964E-6</v>
      </c>
      <c r="KL38" s="805">
        <v>7.0568466578552471E-8</v>
      </c>
      <c r="KM38" s="805">
        <v>8.3443988966321919E-8</v>
      </c>
      <c r="KN38" s="805">
        <v>1.3176632452136209E-7</v>
      </c>
      <c r="KO38" s="805">
        <v>5.8441730270936177E-7</v>
      </c>
      <c r="KP38" s="805">
        <v>2.6507131902227606E-7</v>
      </c>
      <c r="KQ38" s="805">
        <v>5.3741467033900467E-8</v>
      </c>
      <c r="KR38" s="805">
        <v>4.545111133942469E-8</v>
      </c>
      <c r="KS38" s="805">
        <v>3.4644002305600001E-8</v>
      </c>
      <c r="KT38" s="805">
        <v>2.8436445688656355E-8</v>
      </c>
      <c r="KU38" s="805">
        <v>8.7788261763409592E-8</v>
      </c>
      <c r="KV38" s="805">
        <v>1.1297734423144552E-7</v>
      </c>
      <c r="KW38" s="805">
        <v>7.2271881287764401E-8</v>
      </c>
      <c r="KX38" s="805">
        <v>5.089511944645872E-8</v>
      </c>
      <c r="KY38" s="805">
        <v>4.3179950385618444E-8</v>
      </c>
      <c r="KZ38" s="805">
        <v>2.6472517416641219E-8</v>
      </c>
      <c r="LA38" s="805">
        <v>9.2581500424857063E-8</v>
      </c>
      <c r="LB38" s="805">
        <v>7.7004211748167781E-8</v>
      </c>
      <c r="LC38" s="805">
        <v>1.6248306361962797E-8</v>
      </c>
      <c r="LD38" s="805">
        <v>4.6955033403438894E-8</v>
      </c>
      <c r="LE38" s="805">
        <v>9.945992419614343E-8</v>
      </c>
      <c r="LF38" s="805">
        <v>2.4973833190057844E-8</v>
      </c>
      <c r="LG38" s="805">
        <v>8.3784664797078283E-8</v>
      </c>
      <c r="LH38" s="805">
        <v>4.538508102672495E-8</v>
      </c>
      <c r="LI38" s="805">
        <v>1.9795246563815604E-7</v>
      </c>
      <c r="LJ38" s="805">
        <v>3.6610512491890574E-7</v>
      </c>
      <c r="LK38" s="805">
        <v>1.4942830947381521E-7</v>
      </c>
      <c r="LL38" s="805">
        <v>5.820047720387084E-7</v>
      </c>
      <c r="LM38" s="805">
        <v>8.7717114543657696E-7</v>
      </c>
      <c r="LN38" s="805">
        <v>3.1858256044524712E-6</v>
      </c>
      <c r="LO38" s="805">
        <v>2.2443365730703836E-6</v>
      </c>
      <c r="LP38" s="805">
        <v>6.7123151987362471E-7</v>
      </c>
      <c r="LQ38" s="805">
        <v>4.5187804945705276E-8</v>
      </c>
      <c r="LR38" s="805">
        <v>5.308594504110389E-8</v>
      </c>
      <c r="LS38" s="805">
        <v>7.0157465285603711E-8</v>
      </c>
      <c r="LT38" s="805">
        <v>5.1423749758599631E-8</v>
      </c>
      <c r="LU38" s="805">
        <v>3.135578874527311E-6</v>
      </c>
      <c r="LV38" s="805">
        <v>3.6776541866970357E-6</v>
      </c>
      <c r="LW38" s="805">
        <v>5.4967990507055816E-8</v>
      </c>
      <c r="LX38" s="805">
        <v>5.1588188100417661E-8</v>
      </c>
      <c r="LY38" s="805">
        <v>6.9775920360629532E-7</v>
      </c>
      <c r="LZ38" s="805">
        <v>1.3132689515008125E-7</v>
      </c>
      <c r="MA38" s="805">
        <v>3.5947198754799605E-6</v>
      </c>
      <c r="MB38" s="812">
        <v>28</v>
      </c>
      <c r="MC38" s="835">
        <f>'生産者価格評価表（107部門）（山形県２）'!DU37*100</f>
        <v>31100</v>
      </c>
      <c r="MD38" s="78">
        <f t="shared" si="4"/>
        <v>9.0032154340836013E-4</v>
      </c>
      <c r="ME38" s="809">
        <v>28</v>
      </c>
      <c r="MF38" s="135">
        <v>311</v>
      </c>
      <c r="MG38" s="78">
        <f t="shared" si="5"/>
        <v>9.0032154340836013E-4</v>
      </c>
      <c r="MH38" s="81"/>
      <c r="MI38" s="226">
        <v>0.63563303659742831</v>
      </c>
      <c r="MJ38" s="169">
        <v>0.6356423173803526</v>
      </c>
      <c r="MK38" s="169">
        <v>0</v>
      </c>
      <c r="ML38" s="169">
        <v>0</v>
      </c>
      <c r="MM38" s="169">
        <v>0</v>
      </c>
      <c r="MN38" s="169">
        <v>0</v>
      </c>
      <c r="MO38" s="169">
        <v>0.50398009950248757</v>
      </c>
      <c r="MP38" s="228">
        <v>0.11693937213965377</v>
      </c>
      <c r="MQ38" s="228">
        <v>0.18243827307546082</v>
      </c>
      <c r="MS38" s="174">
        <v>3.2556072735334354E-2</v>
      </c>
      <c r="MT38" s="170">
        <v>3.6949129799375947E-5</v>
      </c>
      <c r="MU38" s="170">
        <v>2.6382651022275463E-2</v>
      </c>
      <c r="MV38" s="170">
        <v>1.900935493625789E-3</v>
      </c>
      <c r="MW38" s="170">
        <v>1.557697524700007E-3</v>
      </c>
      <c r="MX38" s="170">
        <v>7.7787641682896738E-6</v>
      </c>
      <c r="MY38" s="170">
        <v>1.9067695667520062E-3</v>
      </c>
      <c r="MZ38" s="171">
        <v>7.6329123401342423E-4</v>
      </c>
    </row>
    <row r="39" spans="1:364">
      <c r="A39" s="41" t="s">
        <v>250</v>
      </c>
      <c r="B39" s="12" t="s">
        <v>29</v>
      </c>
      <c r="C39" s="590">
        <f>IFERROR(1-('生産者価格評価表（107部門）（山形県２）'!DS38/'生産者価格評価表（107部門）（山形県２）'!DO38*-1),0)</f>
        <v>2.4983563445101886E-2</v>
      </c>
      <c r="D39" s="590">
        <v>0.56613790456696944</v>
      </c>
      <c r="E39" s="79">
        <v>0.43386209543303056</v>
      </c>
      <c r="F39" s="79">
        <v>0.21869003454010491</v>
      </c>
      <c r="G39" s="240">
        <f>'生産者価格評価表（107部門）（山形県２）'!DH38/'生産者価格評価表（107部門）（山形県２）'!DH$111</f>
        <v>2.9234810609270401E-4</v>
      </c>
      <c r="H39" s="311">
        <f>'生産者価格評価表（107部門）（山形県２）'!DH38</f>
        <v>690</v>
      </c>
      <c r="I39" s="311">
        <f t="shared" si="1"/>
        <v>690</v>
      </c>
      <c r="J39" s="313">
        <f t="shared" si="2"/>
        <v>3.7380727038888417E-4</v>
      </c>
      <c r="K39" s="590">
        <f>1-('生産者価格評価表（107部門） (山形県)'!DS38/'生産者価格評価表（107部門） (山形県)'!DO38*-1)</f>
        <v>2.4983563445101886E-2</v>
      </c>
      <c r="L39" s="590">
        <v>0.56613790456696944</v>
      </c>
      <c r="M39" s="79">
        <v>0.43386209543303056</v>
      </c>
      <c r="N39" s="79">
        <v>0.21869003454010491</v>
      </c>
      <c r="O39" s="240">
        <f>'生産者価格評価表（107部門） (山形県)'!DH38/'生産者価格評価表（107部門） (山形県)'!DH$111</f>
        <v>2.9234810609270401E-4</v>
      </c>
      <c r="P39" s="816">
        <f>'生産者価格評価表（107部門） (山形県)'!DH38</f>
        <v>690</v>
      </c>
      <c r="Q39" s="311">
        <f t="shared" si="8"/>
        <v>690</v>
      </c>
      <c r="R39" s="313">
        <f t="shared" si="9"/>
        <v>3.7380727038888417E-4</v>
      </c>
      <c r="S39" s="823">
        <f>'生産者価格評価表（107部門）（山形県２）'!C38/'生産者価格評価表（107部門）（山形県２）'!C$120</f>
        <v>2.5062272073979736E-3</v>
      </c>
      <c r="T39" s="234">
        <f>'生産者価格評価表（107部門）（山形県２）'!D38/'生産者価格評価表（107部門）（山形県２）'!D$120</f>
        <v>1.4306492763299077E-3</v>
      </c>
      <c r="U39" s="234">
        <f>'生産者価格評価表（107部門）（山形県２）'!E38/'生産者価格評価表（107部門）（山形県２）'!E$120</f>
        <v>4.2305992296520802E-3</v>
      </c>
      <c r="V39" s="234">
        <f>'生産者価格評価表（107部門）（山形県２）'!F38/'生産者価格評価表（107部門）（山形県２）'!F$120</f>
        <v>0</v>
      </c>
      <c r="W39" s="234">
        <f>'生産者価格評価表（107部門）（山形県２）'!G38/'生産者価格評価表（107部門）（山形県２）'!G$120</f>
        <v>0</v>
      </c>
      <c r="X39" s="234">
        <f>'生産者価格評価表（107部門）（山形県２）'!H38/'生産者価格評価表（107部門）（山形県２）'!H$120</f>
        <v>1.4705882352941176E-3</v>
      </c>
      <c r="Y39" s="234">
        <f>'生産者価格評価表（107部門）（山形県２）'!I38/'生産者価格評価表（107部門）（山形県２）'!I$120</f>
        <v>0</v>
      </c>
      <c r="Z39" s="234">
        <f>'生産者価格評価表（107部門）（山形県２）'!J38/'生産者価格評価表（107部門）（山形県２）'!J$120</f>
        <v>8.4607737377583186E-5</v>
      </c>
      <c r="AA39" s="234">
        <f>'生産者価格評価表（107部門）（山形県２）'!K38/'生産者価格評価表（107部門）（山形県２）'!K$120</f>
        <v>1.3332266751993173E-4</v>
      </c>
      <c r="AB39" s="234">
        <f>'生産者価格評価表（107部門）（山形県２）'!L38/'生産者価格評価表（107部門）（山形県２）'!L$120</f>
        <v>0</v>
      </c>
      <c r="AC39" s="234" t="e">
        <f>'生産者価格評価表（107部門）（山形県２）'!M38/'生産者価格評価表（107部門）（山形県２）'!M$120</f>
        <v>#DIV/0!</v>
      </c>
      <c r="AD39" s="234">
        <f>'生産者価格評価表（107部門）（山形県２）'!N38/'生産者価格評価表（107部門）（山形県２）'!N$120</f>
        <v>0</v>
      </c>
      <c r="AE39" s="234">
        <f>'生産者価格評価表（107部門）（山形県２）'!O38/'生産者価格評価表（107部門）（山形県２）'!O$120</f>
        <v>0</v>
      </c>
      <c r="AF39" s="234">
        <f>'生産者価格評価表（107部門）（山形県２）'!P38/'生産者価格評価表（107部門）（山形県２）'!P$120</f>
        <v>1.2197353174361163E-4</v>
      </c>
      <c r="AG39" s="234">
        <f>'生産者価格評価表（107部門）（山形県２）'!Q38/'生産者価格評価表（107部門）（山形県２）'!Q$120</f>
        <v>9.7703957010258913E-4</v>
      </c>
      <c r="AH39" s="234">
        <f>'生産者価格評価表（107部門）（山形県２）'!R38/'生産者価格評価表（107部門）（山形県２）'!R$120</f>
        <v>1.3585110718652356E-4</v>
      </c>
      <c r="AI39" s="234">
        <f>'生産者価格評価表（107部門）（山形県２）'!S38/'生産者価格評価表（107部門）（山形県２）'!S$120</f>
        <v>1.6325997518448377E-5</v>
      </c>
      <c r="AJ39" s="234">
        <f>'生産者価格評価表（107部門）（山形県２）'!T38/'生産者価格評価表（107部門）（山形県２）'!T$120</f>
        <v>0</v>
      </c>
      <c r="AK39" s="234" t="e">
        <f>'生産者価格評価表（107部門）（山形県２）'!U38/'生産者価格評価表（107部門）（山形県２）'!U$120</f>
        <v>#DIV/0!</v>
      </c>
      <c r="AL39" s="234">
        <f>'生産者価格評価表（107部門）（山形県２）'!V38/'生産者価格評価表（107部門）（山形県２）'!V$120</f>
        <v>1.9774870702768482E-2</v>
      </c>
      <c r="AM39" s="234" t="e">
        <f>'生産者価格評価表（107部門）（山形県２）'!W38/'生産者価格評価表（107部門）（山形県２）'!W$120</f>
        <v>#DIV/0!</v>
      </c>
      <c r="AN39" s="234">
        <f>'生産者価格評価表（107部門）（山形県２）'!X38/'生産者価格評価表（107部門）（山形県２）'!X$120</f>
        <v>2.5913449080072558E-4</v>
      </c>
      <c r="AO39" s="234" t="e">
        <f>'生産者価格評価表（107部門）（山形県２）'!Y38/'生産者価格評価表（107部門）（山形県２）'!Y$120</f>
        <v>#DIV/0!</v>
      </c>
      <c r="AP39" s="234" t="e">
        <f>'生産者価格評価表（107部門）（山形県２）'!Z38/'生産者価格評価表（107部門）（山形県２）'!Z$120</f>
        <v>#DIV/0!</v>
      </c>
      <c r="AQ39" s="234">
        <f>'生産者価格評価表（107部門）（山形県２）'!AA38/'生産者価格評価表（107部門）（山形県２）'!AA$120</f>
        <v>1.3448829373400241E-3</v>
      </c>
      <c r="AR39" s="234">
        <f>'生産者価格評価表（107部門）（山形県２）'!AB38/'生産者価格評価表（107部門）（山形県２）'!AB$120</f>
        <v>4.8585416900250402E-4</v>
      </c>
      <c r="AS39" s="234">
        <f>'生産者価格評価表（107部門）（山形県２）'!AC38/'生産者価格評価表（107部門）（山形県２）'!AC$120</f>
        <v>0</v>
      </c>
      <c r="AT39" s="234">
        <f>'生産者価格評価表（107部門）（山形県２）'!AD38/'生産者価格評価表（107部門）（山形県２）'!AD$120</f>
        <v>1.1058451816745656E-2</v>
      </c>
      <c r="AU39" s="234">
        <f>'生産者価格評価表（107部門）（山形県２）'!AE38/'生産者価格評価表（107部門）（山形県２）'!AE$120</f>
        <v>1.3869450643668596E-4</v>
      </c>
      <c r="AV39" s="234">
        <f>'生産者価格評価表（107部門）（山形県２）'!AF38/'生産者価格評価表（107部門）（山形県２）'!AF$120</f>
        <v>0</v>
      </c>
      <c r="AW39" s="234">
        <f>'生産者価格評価表（107部門）（山形県２）'!AG38/'生産者価格評価表（107部門）（山形県２）'!AG$120</f>
        <v>6.5208177105409023E-5</v>
      </c>
      <c r="AX39" s="234">
        <f>'生産者価格評価表（107部門）（山形県２）'!AH38/'生産者価格評価表（107部門）（山形県２）'!AH$120</f>
        <v>1.4467737886015566E-2</v>
      </c>
      <c r="AY39" s="234">
        <f>'生産者価格評価表（107部門）（山形県２）'!AI38/'生産者価格評価表（107部門）（山形県２）'!AI$120</f>
        <v>1.7552005943536404E-2</v>
      </c>
      <c r="AZ39" s="234">
        <f>'生産者価格評価表（107部門）（山形県２）'!AJ38/'生産者価格評価表（107部門）（山形県２）'!AJ$120</f>
        <v>2.2508038585209004E-2</v>
      </c>
      <c r="BA39" s="234">
        <f>'生産者価格評価表（107部門）（山形県２）'!AK38/'生産者価格評価表（107部門）（山形県２）'!AK$120</f>
        <v>3.1086094409620058E-2</v>
      </c>
      <c r="BB39" s="234">
        <f>'生産者価格評価表（107部門）（山形県２）'!AL38/'生産者価格評価表（107部門）（山形県２）'!AL$120</f>
        <v>3.4574468085106384E-2</v>
      </c>
      <c r="BC39" s="234">
        <f>'生産者価格評価表（107部門）（山形県２）'!AM38/'生産者価格評価表（107部門）（山形県２）'!AM$120</f>
        <v>0</v>
      </c>
      <c r="BD39" s="234">
        <f>'生産者価格評価表（107部門）（山形県２）'!AN38/'生産者価格評価表（107部門）（山形県２）'!AN$120</f>
        <v>1.4902087368194534E-2</v>
      </c>
      <c r="BE39" s="234">
        <f>'生産者価格評価表（107部門）（山形県２）'!AO38/'生産者価格評価表（107部門）（山形県２）'!AO$120</f>
        <v>0</v>
      </c>
      <c r="BF39" s="234">
        <f>'生産者価格評価表（107部門）（山形県２）'!AP38/'生産者価格評価表（107部門）（山形県２）'!AP$120</f>
        <v>1.0775862068965517E-3</v>
      </c>
      <c r="BG39" s="234">
        <f>'生産者価格評価表（107部門）（山形県２）'!AQ38/'生産者価格評価表（107部門）（山形県２）'!AQ$120</f>
        <v>1.8200390008357322E-3</v>
      </c>
      <c r="BH39" s="234">
        <f>'生産者価格評価表（107部門）（山形県２）'!AR38/'生産者価格評価表（107部門）（山形県２）'!AR$120</f>
        <v>3.1735469505796842E-3</v>
      </c>
      <c r="BI39" s="234">
        <f>'生産者価格評価表（107部門）（山形県２）'!AS38/'生産者価格評価表（107部門）（山形県２）'!AS$120</f>
        <v>2.4551324543959146E-3</v>
      </c>
      <c r="BJ39" s="234">
        <f>'生産者価格評価表（107部門）（山形県２）'!AT38/'生産者価格評価表（107部門）（山形県２）'!AT$120</f>
        <v>6.5272012235088484E-3</v>
      </c>
      <c r="BK39" s="234">
        <f>'生産者価格評価表（107部門）（山形県２）'!AU38/'生産者価格評価表（107部門）（山形県２）'!AU$120</f>
        <v>5.403850303277313E-3</v>
      </c>
      <c r="BL39" s="234">
        <f>'生産者価格評価表（107部門）（山形県２）'!AV38/'生産者価格評価表（107部門）（山形県２）'!AV$120</f>
        <v>1.4708390177353343E-3</v>
      </c>
      <c r="BM39" s="234">
        <f>'生産者価格評価表（107部門）（山形県２）'!AW38/'生産者価格評価表（107部門）（山形県２）'!AW$120</f>
        <v>1.1541579892850897E-2</v>
      </c>
      <c r="BN39" s="234">
        <f>'生産者価格評価表（107部門）（山形県２）'!AX38/'生産者価格評価表（107部門）（山形県２）'!AX$120</f>
        <v>3.4130527861031255E-3</v>
      </c>
      <c r="BO39" s="234">
        <f>'生産者価格評価表（107部門）（山形県２）'!AY38/'生産者価格評価表（107部門）（山形県２）'!AY$120</f>
        <v>5.2647412755716001E-3</v>
      </c>
      <c r="BP39" s="234">
        <f>'生産者価格評価表（107部門）（山形県２）'!AZ38/'生産者価格評価表（107部門）（山形県２）'!AZ$120</f>
        <v>1.70261066969353E-3</v>
      </c>
      <c r="BQ39" s="234">
        <f>'生産者価格評価表（107部門）（山形県２）'!BA38/'生産者価格評価表（107部門）（山形県２）'!BA$120</f>
        <v>1.6661459960429033E-3</v>
      </c>
      <c r="BR39" s="234">
        <f>'生産者価格評価表（107部門）（山形県２）'!BB38/'生産者価格評価表（107部門）（山形県２）'!BB$120</f>
        <v>9.2266121857185221E-4</v>
      </c>
      <c r="BS39" s="234">
        <f>'生産者価格評価表（107部門）（山形県２）'!BC38/'生産者価格評価表（107部門）（山形県２）'!BC$120</f>
        <v>2.4036150370156718E-3</v>
      </c>
      <c r="BT39" s="234">
        <f>'生産者価格評価表（107部門）（山形県２）'!BD38/'生産者価格評価表（107部門）（山形県２）'!BD$120</f>
        <v>1.7086641353123921E-3</v>
      </c>
      <c r="BU39" s="234" t="e">
        <f>'生産者価格評価表（107部門）（山形県２）'!BE38/'生産者価格評価表（107部門）（山形県２）'!BE$120</f>
        <v>#DIV/0!</v>
      </c>
      <c r="BV39" s="234">
        <f>'生産者価格評価表（107部門）（山形県２）'!BF38/'生産者価格評価表（107部門）（山形県２）'!BF$120</f>
        <v>3.7009622501850479E-4</v>
      </c>
      <c r="BW39" s="234">
        <f>'生産者価格評価表（107部門）（山形県２）'!BG38/'生産者価格評価表（107部門）（山形県２）'!BG$120</f>
        <v>1.4899267992485588E-3</v>
      </c>
      <c r="BX39" s="234">
        <f>'生産者価格評価表（107部門）（山形県２）'!BH38/'生産者価格評価表（107部門）（山形県２）'!BH$120</f>
        <v>0</v>
      </c>
      <c r="BY39" s="234">
        <f>'生産者価格評価表（107部門）（山形県２）'!BI38/'生産者価格評価表（107部門）（山形県２）'!BI$120</f>
        <v>2.9265437518290899E-4</v>
      </c>
      <c r="BZ39" s="234">
        <f>'生産者価格評価表（107部門）（山形県２）'!BJ38/'生産者価格評価表（107部門）（山形県２）'!BJ$120</f>
        <v>3.7466777505883453E-3</v>
      </c>
      <c r="CA39" s="234">
        <f>'生産者価格評価表（107部門）（山形県２）'!BK38/'生産者価格評価表（107部門）（山形県２）'!BK$120</f>
        <v>0</v>
      </c>
      <c r="CB39" s="234">
        <f>'生産者価格評価表（107部門）（山形県２）'!BL38/'生産者価格評価表（107部門）（山形県２）'!BL$120</f>
        <v>9.4660907713529779E-3</v>
      </c>
      <c r="CC39" s="234">
        <f>'生産者価格評価表（107部門）（山形県２）'!BM38/'生産者価格評価表（107部門）（山形県２）'!BM$120</f>
        <v>1.6468059550526281E-2</v>
      </c>
      <c r="CD39" s="234">
        <f>'生産者価格評価表（107部門）（山形県２）'!BN38/'生産者価格評価表（107部門）（山形県２）'!BN$120</f>
        <v>5.3379066402272366E-3</v>
      </c>
      <c r="CE39" s="234">
        <f>'生産者価格評価表（107部門）（山形県２）'!BO38/'生産者価格評価表（107部門）（山形県２）'!BO$120</f>
        <v>1.2910986367281475E-2</v>
      </c>
      <c r="CF39" s="234">
        <f>'生産者価格評価表（107部門）（山形県２）'!BP38/'生産者価格評価表（107部門）（山形県２）'!BP$120</f>
        <v>3.225494307002548E-5</v>
      </c>
      <c r="CG39" s="234">
        <f>'生産者価格評価表（107部門）（山形県２）'!BQ38/'生産者価格評価表（107部門）（山形県２）'!BQ$120</f>
        <v>0</v>
      </c>
      <c r="CH39" s="234">
        <f>'生産者価格評価表（107部門）（山形県２）'!BR38/'生産者価格評価表（107部門）（山形県２）'!BR$120</f>
        <v>3.7952319671952363E-3</v>
      </c>
      <c r="CI39" s="234">
        <f>'生産者価格評価表（107部門）（山形県２）'!BS38/'生産者価格評価表（107部門）（山形県２）'!BS$120</f>
        <v>0</v>
      </c>
      <c r="CJ39" s="234">
        <f>'生産者価格評価表（107部門）（山形県２）'!BT38/'生産者価格評価表（107部門）（山形県２）'!BT$120</f>
        <v>6.0698473893218511E-5</v>
      </c>
      <c r="CK39" s="234">
        <f>'生産者価格評価表（107部門）（山形県２）'!BU38/'生産者価格評価表（107部門）（山形県２）'!BU$120</f>
        <v>0</v>
      </c>
      <c r="CL39" s="234">
        <f>'生産者価格評価表（107部門）（山形県２）'!BV38/'生産者価格評価表（107部門）（山形県２）'!BV$120</f>
        <v>0</v>
      </c>
      <c r="CM39" s="234">
        <f>'生産者価格評価表（107部門）（山形県２）'!BW38/'生産者価格評価表（107部門）（山形県２）'!BW$120</f>
        <v>0</v>
      </c>
      <c r="CN39" s="234">
        <f>'生産者価格評価表（107部門）（山形県２）'!BX38/'生産者価格評価表（107部門）（山形県２）'!BX$120</f>
        <v>0</v>
      </c>
      <c r="CO39" s="234">
        <f>'生産者価格評価表（107部門）（山形県２）'!BY38/'生産者価格評価表（107部門）（山形県２）'!BY$120</f>
        <v>0</v>
      </c>
      <c r="CP39" s="234">
        <f>'生産者価格評価表（107部門）（山形県２）'!BZ38/'生産者価格評価表（107部門）（山形県２）'!BZ$120</f>
        <v>0</v>
      </c>
      <c r="CQ39" s="234">
        <f>'生産者価格評価表（107部門）（山形県２）'!CA38/'生産者価格評価表（107部門）（山形県２）'!CA$120</f>
        <v>0</v>
      </c>
      <c r="CR39" s="234">
        <f>'生産者価格評価表（107部門）（山形県２）'!CB38/'生産者価格評価表（107部門）（山形県２）'!CB$120</f>
        <v>0</v>
      </c>
      <c r="CS39" s="234">
        <f>'生産者価格評価表（107部門）（山形県２）'!CC38/'生産者価格評価表（107部門）（山形県２）'!CC$120</f>
        <v>0</v>
      </c>
      <c r="CT39" s="234">
        <f>'生産者価格評価表（107部門）（山形県２）'!CD38/'生産者価格評価表（107部門）（山形県２）'!CD$120</f>
        <v>0</v>
      </c>
      <c r="CU39" s="234">
        <f>'生産者価格評価表（107部門）（山形県２）'!CE38/'生産者価格評価表（107部門）（山形県２）'!CE$120</f>
        <v>0</v>
      </c>
      <c r="CV39" s="234">
        <f>'生産者価格評価表（107部門）（山形県２）'!CF38/'生産者価格評価表（107部門）（山形県２）'!CF$120</f>
        <v>0</v>
      </c>
      <c r="CW39" s="234">
        <f>'生産者価格評価表（107部門）（山形県２）'!CG38/'生産者価格評価表（107部門）（山形県２）'!CG$120</f>
        <v>0</v>
      </c>
      <c r="CX39" s="234">
        <f>'生産者価格評価表（107部門）（山形県２）'!CH38/'生産者価格評価表（107部門）（山形県２）'!CH$120</f>
        <v>0</v>
      </c>
      <c r="CY39" s="234">
        <f>'生産者価格評価表（107部門）（山形県２）'!CI38/'生産者価格評価表（107部門）（山形県２）'!CI$120</f>
        <v>0</v>
      </c>
      <c r="CZ39" s="234">
        <f>'生産者価格評価表（107部門）（山形県２）'!CJ38/'生産者価格評価表（107部門）（山形県２）'!CJ$120</f>
        <v>0</v>
      </c>
      <c r="DA39" s="234">
        <f>'生産者価格評価表（107部門）（山形県２）'!CK38/'生産者価格評価表（107部門）（山形県２）'!CK$120</f>
        <v>0</v>
      </c>
      <c r="DB39" s="234">
        <f>'生産者価格評価表（107部門）（山形県２）'!CL38/'生産者価格評価表（107部門）（山形県２）'!CL$120</f>
        <v>4.784002296321102E-5</v>
      </c>
      <c r="DC39" s="234">
        <f>'生産者価格評価表（107部門）（山形県２）'!CM38/'生産者価格評価表（107部門）（山形県２）'!CM$120</f>
        <v>4.9279411800940746E-5</v>
      </c>
      <c r="DD39" s="234">
        <f>'生産者価格評価表（107部門）（山形県２）'!CN38/'生産者価格評価表（107部門）（山形県２）'!CN$120</f>
        <v>8.5770316574359411E-4</v>
      </c>
      <c r="DE39" s="234">
        <f>'生産者価格評価表（107部門）（山形県２）'!CO38/'生産者価格評価表（107部門）（山形県２）'!CO$120</f>
        <v>4.0527332109566833E-4</v>
      </c>
      <c r="DF39" s="234">
        <f>'生産者価格評価表（107部門）（山形県２）'!CP38/'生産者価格評価表（107部門）（山形県２）'!CP$120</f>
        <v>3.8807823657249301E-5</v>
      </c>
      <c r="DG39" s="234">
        <f>'生産者価格評価表（107部門）（山形県２）'!CQ38/'生産者価格評価表（107部門）（山形県２）'!CQ$120</f>
        <v>0</v>
      </c>
      <c r="DH39" s="234">
        <f>'生産者価格評価表（107部門）（山形県２）'!CR38/'生産者価格評価表（107部門）（山形県２）'!CR$120</f>
        <v>0</v>
      </c>
      <c r="DI39" s="234">
        <f>'生産者価格評価表（107部門）（山形県２）'!CS38/'生産者価格評価表（107部門）（山形県２）'!CS$120</f>
        <v>8.8293204072082569E-6</v>
      </c>
      <c r="DJ39" s="234">
        <f>'生産者価格評価表（107部門）（山形県２）'!CT38/'生産者価格評価表（107部門）（山形県２）'!CT$120</f>
        <v>0</v>
      </c>
      <c r="DK39" s="234">
        <f>'生産者価格評価表（107部門）（山形県２）'!CU38/'生産者価格評価表（107部門）（山形県２）'!CU$120</f>
        <v>0</v>
      </c>
      <c r="DL39" s="234">
        <f>'生産者価格評価表（107部門）（山形県２）'!CV38/'生産者価格評価表（107部門）（山形県２）'!CV$120</f>
        <v>0</v>
      </c>
      <c r="DM39" s="234">
        <f>'生産者価格評価表（107部門）（山形県２）'!CW38/'生産者価格評価表（107部門）（山形県２）'!CW$120</f>
        <v>2.1788865889530451E-4</v>
      </c>
      <c r="DN39" s="234">
        <f>'生産者価格評価表（107部門）（山形県２）'!CX38/'生産者価格評価表（107部門）（山形県２）'!CX$120</f>
        <v>0</v>
      </c>
      <c r="DO39" s="234">
        <f>'生産者価格評価表（107部門）（山形県２）'!CY38/'生産者価格評価表（107部門）（山形県２）'!CY$120</f>
        <v>3.7591865120387945E-5</v>
      </c>
      <c r="DP39" s="234">
        <f>'生産者価格評価表（107部門）（山形県２）'!CZ38/'生産者価格評価表（107部門）（山形県２）'!CZ$120</f>
        <v>7.5951881561804382E-5</v>
      </c>
      <c r="DQ39" s="234">
        <f>'生産者価格評価表（107部門）（山形県２）'!DA38/'生産者価格評価表（107部門）（山形県２）'!DA$120</f>
        <v>5.5848761553712546E-5</v>
      </c>
      <c r="DR39" s="234">
        <f>'生産者価格評価表（107部門）（山形県２）'!DB38/'生産者価格評価表（107部門）（山形県２）'!DB$120</f>
        <v>7.6433121019108278E-4</v>
      </c>
      <c r="DS39" s="234">
        <f>'生産者価格評価表（107部門）（山形県２）'!DC38/'生産者価格評価表（107部門）（山形県２）'!DC$120</f>
        <v>5.4297070130095778E-4</v>
      </c>
      <c r="DT39" s="234">
        <f>'生産者価格評価表（107部門）（山形県２）'!DD38/'生産者価格評価表（107部門）（山形県２）'!DD$120</f>
        <v>4.94034302759135E-3</v>
      </c>
      <c r="DU39" s="234">
        <f>'生産者価格評価表（107部門）（山形県２）'!DE38/'生産者価格評価表（107部門）（山形県２）'!DE$120</f>
        <v>1.5405633229660205E-3</v>
      </c>
      <c r="DV39" s="82">
        <v>2.5062272073979736E-3</v>
      </c>
      <c r="DW39" s="80">
        <v>1.4306492763299077E-3</v>
      </c>
      <c r="DX39" s="80">
        <v>4.2305992296520802E-3</v>
      </c>
      <c r="DY39" s="80">
        <v>0</v>
      </c>
      <c r="DZ39" s="80">
        <v>0</v>
      </c>
      <c r="EA39" s="80">
        <v>1.4705882352941176E-3</v>
      </c>
      <c r="EB39" s="80">
        <v>0</v>
      </c>
      <c r="EC39" s="80">
        <v>8.4607737377583186E-5</v>
      </c>
      <c r="ED39" s="80">
        <v>1.3332266751993173E-4</v>
      </c>
      <c r="EE39" s="80">
        <v>0</v>
      </c>
      <c r="EF39" s="80">
        <v>0</v>
      </c>
      <c r="EG39" s="80">
        <v>0</v>
      </c>
      <c r="EH39" s="80">
        <v>0</v>
      </c>
      <c r="EI39" s="80">
        <v>1.2197353174361163E-4</v>
      </c>
      <c r="EJ39" s="80">
        <v>9.7703957010258913E-4</v>
      </c>
      <c r="EK39" s="80">
        <v>1.3585110718652356E-4</v>
      </c>
      <c r="EL39" s="80">
        <v>1.6325997518448377E-5</v>
      </c>
      <c r="EM39" s="80">
        <v>0</v>
      </c>
      <c r="EN39" s="80">
        <v>0</v>
      </c>
      <c r="EO39" s="80">
        <v>1.9774870702768482E-2</v>
      </c>
      <c r="EP39" s="80">
        <v>0</v>
      </c>
      <c r="EQ39" s="80">
        <v>2.5913449080072558E-4</v>
      </c>
      <c r="ER39" s="80">
        <v>0</v>
      </c>
      <c r="ES39" s="80">
        <v>0</v>
      </c>
      <c r="ET39" s="80">
        <v>1.3448829373400241E-3</v>
      </c>
      <c r="EU39" s="80">
        <v>4.8585416900250402E-4</v>
      </c>
      <c r="EV39" s="80">
        <v>0</v>
      </c>
      <c r="EW39" s="80">
        <v>1.1058451816745656E-2</v>
      </c>
      <c r="EX39" s="80">
        <v>1.3869450643668596E-4</v>
      </c>
      <c r="EY39" s="80">
        <v>0</v>
      </c>
      <c r="EZ39" s="80">
        <v>6.5208177105409023E-5</v>
      </c>
      <c r="FA39" s="80">
        <v>1.4467737886015566E-2</v>
      </c>
      <c r="FB39" s="80">
        <v>1.7552005943536404E-2</v>
      </c>
      <c r="FC39" s="80">
        <v>2.2508038585209004E-2</v>
      </c>
      <c r="FD39" s="80">
        <v>3.1086094409620058E-2</v>
      </c>
      <c r="FE39" s="80">
        <v>3.4574468085106384E-2</v>
      </c>
      <c r="FF39" s="80">
        <v>0</v>
      </c>
      <c r="FG39" s="80">
        <v>1.4902087368194534E-2</v>
      </c>
      <c r="FH39" s="80">
        <v>0</v>
      </c>
      <c r="FI39" s="80">
        <v>1.0775862068965517E-3</v>
      </c>
      <c r="FJ39" s="80">
        <v>1.8200390008357322E-3</v>
      </c>
      <c r="FK39" s="80">
        <v>3.1735469505796842E-3</v>
      </c>
      <c r="FL39" s="80">
        <v>2.4551324543959146E-3</v>
      </c>
      <c r="FM39" s="80">
        <v>6.5272012235088484E-3</v>
      </c>
      <c r="FN39" s="80">
        <v>5.403850303277313E-3</v>
      </c>
      <c r="FO39" s="80">
        <v>1.4708390177353343E-3</v>
      </c>
      <c r="FP39" s="80">
        <v>1.1541579892850897E-2</v>
      </c>
      <c r="FQ39" s="80">
        <v>3.4130527861031255E-3</v>
      </c>
      <c r="FR39" s="80">
        <v>5.2647412755716001E-3</v>
      </c>
      <c r="FS39" s="80">
        <v>1.70261066969353E-3</v>
      </c>
      <c r="FT39" s="80">
        <v>1.6661459960429033E-3</v>
      </c>
      <c r="FU39" s="80">
        <v>9.2266121857185221E-4</v>
      </c>
      <c r="FV39" s="80">
        <v>2.4036150370156718E-3</v>
      </c>
      <c r="FW39" s="80">
        <v>1.7086641353123921E-3</v>
      </c>
      <c r="FX39" s="80">
        <v>0</v>
      </c>
      <c r="FY39" s="80">
        <v>3.7009622501850479E-4</v>
      </c>
      <c r="FZ39" s="80">
        <v>1.4899267992485588E-3</v>
      </c>
      <c r="GA39" s="80">
        <v>0</v>
      </c>
      <c r="GB39" s="80">
        <v>2.9265437518290899E-4</v>
      </c>
      <c r="GC39" s="80">
        <v>3.7466777505883453E-3</v>
      </c>
      <c r="GD39" s="80">
        <v>0</v>
      </c>
      <c r="GE39" s="80">
        <v>9.4660907713529779E-3</v>
      </c>
      <c r="GF39" s="80">
        <v>1.6468059550526281E-2</v>
      </c>
      <c r="GG39" s="80">
        <v>5.3379066402272366E-3</v>
      </c>
      <c r="GH39" s="80">
        <v>1.2910986367281475E-2</v>
      </c>
      <c r="GI39" s="80">
        <v>3.225494307002548E-5</v>
      </c>
      <c r="GJ39" s="80">
        <v>0</v>
      </c>
      <c r="GK39" s="80">
        <v>3.7952319671952363E-3</v>
      </c>
      <c r="GL39" s="80">
        <v>0</v>
      </c>
      <c r="GM39" s="80">
        <v>6.0698473893218511E-5</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4.784002296321102E-5</v>
      </c>
      <c r="HF39" s="80">
        <v>4.9279411800940746E-5</v>
      </c>
      <c r="HG39" s="80">
        <v>8.5770316574359411E-4</v>
      </c>
      <c r="HH39" s="80">
        <v>4.0527332109566833E-4</v>
      </c>
      <c r="HI39" s="80">
        <v>3.8807823657249301E-5</v>
      </c>
      <c r="HJ39" s="80">
        <v>0</v>
      </c>
      <c r="HK39" s="80">
        <v>0</v>
      </c>
      <c r="HL39" s="80">
        <v>8.8293204072082569E-6</v>
      </c>
      <c r="HM39" s="80">
        <v>0</v>
      </c>
      <c r="HN39" s="80">
        <v>0</v>
      </c>
      <c r="HO39" s="80">
        <v>0</v>
      </c>
      <c r="HP39" s="80">
        <v>2.1788865889530451E-4</v>
      </c>
      <c r="HQ39" s="80">
        <v>0</v>
      </c>
      <c r="HR39" s="80">
        <v>3.7591865120387945E-5</v>
      </c>
      <c r="HS39" s="80">
        <v>7.5951881561804382E-5</v>
      </c>
      <c r="HT39" s="80">
        <v>5.5848761553712546E-5</v>
      </c>
      <c r="HU39" s="80">
        <v>7.6433121019108278E-4</v>
      </c>
      <c r="HV39" s="80">
        <v>5.4297070130095778E-4</v>
      </c>
      <c r="HW39" s="80">
        <v>4.94034302759135E-3</v>
      </c>
      <c r="HX39" s="81">
        <v>1.5405633229660205E-3</v>
      </c>
      <c r="HY39" s="805">
        <v>7.2688947906094281E-5</v>
      </c>
      <c r="HZ39" s="805">
        <v>4.9174550172593661E-5</v>
      </c>
      <c r="IA39" s="805">
        <v>1.099229483523651E-4</v>
      </c>
      <c r="IB39" s="805">
        <v>1.8379601484154073E-6</v>
      </c>
      <c r="IC39" s="805">
        <v>1.7566530103592661E-6</v>
      </c>
      <c r="ID39" s="805">
        <v>4.1096098409804829E-5</v>
      </c>
      <c r="IE39" s="805">
        <v>5.8085708921974718E-6</v>
      </c>
      <c r="IF39" s="805">
        <v>1.3316318871167405E-5</v>
      </c>
      <c r="IG39" s="805">
        <v>6.3464601625340994E-6</v>
      </c>
      <c r="IH39" s="805">
        <v>3.8388725614915244E-6</v>
      </c>
      <c r="II39" s="805">
        <v>0</v>
      </c>
      <c r="IJ39" s="805">
        <v>4.198792073050932E-6</v>
      </c>
      <c r="IK39" s="805">
        <v>2.7402467498126113E-6</v>
      </c>
      <c r="IL39" s="805">
        <v>5.0083752899057914E-6</v>
      </c>
      <c r="IM39" s="805">
        <v>2.700668517551437E-5</v>
      </c>
      <c r="IN39" s="805">
        <v>6.5476437158329138E-6</v>
      </c>
      <c r="IO39" s="805">
        <v>2.7347393826931044E-6</v>
      </c>
      <c r="IP39" s="805">
        <v>1.4742662917700042E-6</v>
      </c>
      <c r="IQ39" s="805">
        <v>0</v>
      </c>
      <c r="IR39" s="805">
        <v>5.1051035565947251E-4</v>
      </c>
      <c r="IS39" s="805">
        <v>0</v>
      </c>
      <c r="IT39" s="805">
        <v>9.4569673706894639E-6</v>
      </c>
      <c r="IU39" s="805">
        <v>0</v>
      </c>
      <c r="IV39" s="805">
        <v>0</v>
      </c>
      <c r="IW39" s="805">
        <v>3.825252794285418E-5</v>
      </c>
      <c r="IX39" s="805">
        <v>1.6675163503835666E-5</v>
      </c>
      <c r="IY39" s="805">
        <v>5.463195852804712E-7</v>
      </c>
      <c r="IZ39" s="805">
        <v>2.790625252846541E-4</v>
      </c>
      <c r="JA39" s="805">
        <v>5.9405165347101585E-6</v>
      </c>
      <c r="JB39" s="805">
        <v>3.6226875969369285E-6</v>
      </c>
      <c r="JC39" s="805">
        <v>4.3902764076822171E-6</v>
      </c>
      <c r="JD39" s="805">
        <v>3.6767601225858645E-4</v>
      </c>
      <c r="JE39" s="805">
        <v>4.729983654393606E-4</v>
      </c>
      <c r="JF39" s="805">
        <v>5.6653407654892046E-4</v>
      </c>
      <c r="JG39" s="805">
        <v>1.000785034450753</v>
      </c>
      <c r="JH39" s="805">
        <v>8.7255336221308188E-4</v>
      </c>
      <c r="JI39" s="805">
        <v>4.6290888595459998E-6</v>
      </c>
      <c r="JJ39" s="805">
        <v>3.7914182234985054E-4</v>
      </c>
      <c r="JK39" s="805">
        <v>1.3005287815808482E-6</v>
      </c>
      <c r="JL39" s="805">
        <v>2.9692704003801096E-5</v>
      </c>
      <c r="JM39" s="805">
        <v>4.8191372479589815E-5</v>
      </c>
      <c r="JN39" s="805">
        <v>8.4144344039478126E-5</v>
      </c>
      <c r="JO39" s="805">
        <v>6.4577535685425151E-5</v>
      </c>
      <c r="JP39" s="805">
        <v>1.6889253741415641E-4</v>
      </c>
      <c r="JQ39" s="805">
        <v>1.4174084598082525E-4</v>
      </c>
      <c r="JR39" s="805">
        <v>3.9869345408482985E-5</v>
      </c>
      <c r="JS39" s="805">
        <v>2.9125611715861212E-4</v>
      </c>
      <c r="JT39" s="805">
        <v>8.9431671999520921E-5</v>
      </c>
      <c r="JU39" s="805">
        <v>1.3873502584548324E-4</v>
      </c>
      <c r="JV39" s="805">
        <v>4.5840830751882326E-5</v>
      </c>
      <c r="JW39" s="805">
        <v>4.4464735272456378E-5</v>
      </c>
      <c r="JX39" s="805">
        <v>2.580229882938012E-5</v>
      </c>
      <c r="JY39" s="805">
        <v>6.3396419145640194E-5</v>
      </c>
      <c r="JZ39" s="805">
        <v>4.6533317368618456E-5</v>
      </c>
      <c r="KA39" s="805">
        <v>0</v>
      </c>
      <c r="KB39" s="805">
        <v>1.097552923304825E-5</v>
      </c>
      <c r="KC39" s="805">
        <v>4.1050553535460471E-5</v>
      </c>
      <c r="KD39" s="805">
        <v>4.9239072001434639E-6</v>
      </c>
      <c r="KE39" s="805">
        <v>1.1086768008938435E-5</v>
      </c>
      <c r="KF39" s="805">
        <v>9.90642898235163E-5</v>
      </c>
      <c r="KG39" s="805">
        <v>1.6224492462934453E-6</v>
      </c>
      <c r="KH39" s="805">
        <v>2.4741200101976616E-4</v>
      </c>
      <c r="KI39" s="805">
        <v>4.2561976900177422E-4</v>
      </c>
      <c r="KJ39" s="805">
        <v>1.5683671203462464E-4</v>
      </c>
      <c r="KK39" s="805">
        <v>3.391439949529098E-4</v>
      </c>
      <c r="KL39" s="805">
        <v>8.8650210208795974E-6</v>
      </c>
      <c r="KM39" s="805">
        <v>1.0394081651107917E-5</v>
      </c>
      <c r="KN39" s="805">
        <v>1.1700576593500416E-4</v>
      </c>
      <c r="KO39" s="805">
        <v>4.9839171935203034E-6</v>
      </c>
      <c r="KP39" s="805">
        <v>4.5403317109780075E-6</v>
      </c>
      <c r="KQ39" s="805">
        <v>2.2484122128175632E-6</v>
      </c>
      <c r="KR39" s="805">
        <v>2.5604935095954645E-6</v>
      </c>
      <c r="KS39" s="805">
        <v>4.1185001903451021E-6</v>
      </c>
      <c r="KT39" s="805">
        <v>3.9956944853041254E-6</v>
      </c>
      <c r="KU39" s="805">
        <v>7.7700150296131472E-6</v>
      </c>
      <c r="KV39" s="805">
        <v>1.888246131241669E-6</v>
      </c>
      <c r="KW39" s="805">
        <v>8.6765790444572613E-6</v>
      </c>
      <c r="KX39" s="805">
        <v>2.1545570784082847E-6</v>
      </c>
      <c r="KY39" s="805">
        <v>1.733215533266979E-6</v>
      </c>
      <c r="KZ39" s="805">
        <v>3.6461824982195935E-6</v>
      </c>
      <c r="LA39" s="805">
        <v>5.9931008045925802E-6</v>
      </c>
      <c r="LB39" s="805">
        <v>5.5949842991758115E-6</v>
      </c>
      <c r="LC39" s="805">
        <v>1.3373519662109276E-6</v>
      </c>
      <c r="LD39" s="805">
        <v>3.508165766777391E-6</v>
      </c>
      <c r="LE39" s="805">
        <v>8.0427405922230847E-6</v>
      </c>
      <c r="LF39" s="805">
        <v>1.2637427802636717E-6</v>
      </c>
      <c r="LG39" s="805">
        <v>7.1358482097372577E-6</v>
      </c>
      <c r="LH39" s="805">
        <v>4.3052004302460156E-6</v>
      </c>
      <c r="LI39" s="805">
        <v>6.2745291317477291E-6</v>
      </c>
      <c r="LJ39" s="805">
        <v>2.5877917129363678E-5</v>
      </c>
      <c r="LK39" s="805">
        <v>1.4901660451679828E-5</v>
      </c>
      <c r="LL39" s="805">
        <v>5.8221176118461861E-6</v>
      </c>
      <c r="LM39" s="805">
        <v>3.4154025196544641E-6</v>
      </c>
      <c r="LN39" s="805">
        <v>4.0939306832985134E-6</v>
      </c>
      <c r="LO39" s="805">
        <v>3.768697526605237E-6</v>
      </c>
      <c r="LP39" s="805">
        <v>2.8651010224069472E-6</v>
      </c>
      <c r="LQ39" s="805">
        <v>2.2550194701763532E-6</v>
      </c>
      <c r="LR39" s="805">
        <v>4.0845977149640292E-6</v>
      </c>
      <c r="LS39" s="805">
        <v>8.131161189224024E-6</v>
      </c>
      <c r="LT39" s="805">
        <v>1.5301011059045012E-6</v>
      </c>
      <c r="LU39" s="805">
        <v>5.4263444728895934E-6</v>
      </c>
      <c r="LV39" s="805">
        <v>6.5693183395319872E-6</v>
      </c>
      <c r="LW39" s="805">
        <v>6.0371348610196354E-6</v>
      </c>
      <c r="LX39" s="805">
        <v>2.2889827847901213E-5</v>
      </c>
      <c r="LY39" s="805">
        <v>1.8339511053902171E-5</v>
      </c>
      <c r="LZ39" s="805">
        <v>1.2936117488931311E-4</v>
      </c>
      <c r="MA39" s="805">
        <v>4.1325599267172006E-5</v>
      </c>
      <c r="MB39" s="812">
        <v>1064</v>
      </c>
      <c r="MC39" s="835">
        <f>'生産者価格評価表（107部門）（山形県２）'!DU38*100</f>
        <v>1563400</v>
      </c>
      <c r="MD39" s="78">
        <f t="shared" si="4"/>
        <v>6.8056799283612644E-4</v>
      </c>
      <c r="ME39" s="809">
        <v>1064</v>
      </c>
      <c r="MF39" s="135">
        <v>15634</v>
      </c>
      <c r="MG39" s="78">
        <f t="shared" si="5"/>
        <v>6.8056799283612633E-4</v>
      </c>
      <c r="MH39" s="81"/>
      <c r="MI39" s="226">
        <v>0.37269665147612441</v>
      </c>
      <c r="MJ39" s="169">
        <v>0.37323078294420642</v>
      </c>
      <c r="MK39" s="169">
        <v>0</v>
      </c>
      <c r="ML39" s="169">
        <v>0</v>
      </c>
      <c r="MM39" s="169">
        <v>0</v>
      </c>
      <c r="MN39" s="169">
        <v>0</v>
      </c>
      <c r="MO39" s="169">
        <v>-5.646190178886506E-3</v>
      </c>
      <c r="MP39" s="228">
        <v>0.11147944964355913</v>
      </c>
      <c r="MQ39" s="228">
        <v>0.14865258501176068</v>
      </c>
      <c r="MS39" s="174">
        <v>5.085362244341636E-2</v>
      </c>
      <c r="MT39" s="170">
        <v>1.5732822406031434E-4</v>
      </c>
      <c r="MU39" s="170">
        <v>3.902440924030718E-2</v>
      </c>
      <c r="MV39" s="170">
        <v>2.4716887081950869E-3</v>
      </c>
      <c r="MW39" s="170">
        <v>1.5530320731498356E-3</v>
      </c>
      <c r="MX39" s="170">
        <v>1.0125083726653893E-5</v>
      </c>
      <c r="MY39" s="170">
        <v>2.8420331168123123E-3</v>
      </c>
      <c r="MZ39" s="171">
        <v>4.7950059971649762E-3</v>
      </c>
    </row>
    <row r="40" spans="1:364">
      <c r="A40" s="41" t="s">
        <v>251</v>
      </c>
      <c r="B40" s="12" t="s">
        <v>30</v>
      </c>
      <c r="C40" s="590">
        <f>IFERROR(1-('生産者価格評価表（107部門）（山形県２）'!DS39/'生産者価格評価表（107部門）（山形県２）'!DO39*-1),0)</f>
        <v>0</v>
      </c>
      <c r="D40" s="590">
        <v>0.66223404255319152</v>
      </c>
      <c r="E40" s="79">
        <v>0.33776595744680848</v>
      </c>
      <c r="F40" s="79">
        <v>0.24468085106382978</v>
      </c>
      <c r="G40" s="240">
        <f>'生産者価格評価表（107部門）（山形県２）'!DH39/'生産者価格評価表（107部門）（山形県２）'!DH$111</f>
        <v>-1.0804169138208626E-4</v>
      </c>
      <c r="H40" s="311">
        <f>'生産者価格評価表（107部門）（山形県２）'!DH39</f>
        <v>-255</v>
      </c>
      <c r="I40" s="319">
        <v>0</v>
      </c>
      <c r="J40" s="313">
        <f t="shared" si="2"/>
        <v>0</v>
      </c>
      <c r="K40" s="590">
        <f>1-('生産者価格評価表（107部門） (山形県)'!DS39/'生産者価格評価表（107部門） (山形県)'!DO39*-1)</f>
        <v>0</v>
      </c>
      <c r="L40" s="590">
        <v>0.66223404255319152</v>
      </c>
      <c r="M40" s="79">
        <v>0.33776595744680848</v>
      </c>
      <c r="N40" s="79">
        <v>0.24468085106382978</v>
      </c>
      <c r="O40" s="240">
        <f>'生産者価格評価表（107部門） (山形県)'!DH39/'生産者価格評価表（107部門） (山形県)'!DH$111</f>
        <v>-1.0804169138208626E-4</v>
      </c>
      <c r="P40" s="816">
        <f>'生産者価格評価表（107部門） (山形県)'!DH39</f>
        <v>-255</v>
      </c>
      <c r="Q40" s="319">
        <v>0</v>
      </c>
      <c r="R40" s="313">
        <f t="shared" si="9"/>
        <v>0</v>
      </c>
      <c r="S40" s="823">
        <f>'生産者価格評価表（107部門）（山形県２）'!C39/'生産者価格評価表（107部門）（山形県２）'!C$120</f>
        <v>0</v>
      </c>
      <c r="T40" s="234">
        <f>'生産者価格評価表（107部門）（山形県２）'!D39/'生産者価格評価表（107部門）（山形県２）'!D$120</f>
        <v>0</v>
      </c>
      <c r="U40" s="234">
        <f>'生産者価格評価表（107部門）（山形県２）'!E39/'生産者価格評価表（107部門）（山形県２）'!E$120</f>
        <v>0</v>
      </c>
      <c r="V40" s="234">
        <f>'生産者価格評価表（107部門）（山形県２）'!F39/'生産者価格評価表（107部門）（山形県２）'!F$120</f>
        <v>0</v>
      </c>
      <c r="W40" s="234">
        <f>'生産者価格評価表（107部門）（山形県２）'!G39/'生産者価格評価表（107部門）（山形県２）'!G$120</f>
        <v>0</v>
      </c>
      <c r="X40" s="234">
        <f>'生産者価格評価表（107部門）（山形県２）'!H39/'生産者価格評価表（107部門）（山形県２）'!H$120</f>
        <v>0</v>
      </c>
      <c r="Y40" s="234">
        <f>'生産者価格評価表（107部門）（山形県２）'!I39/'生産者価格評価表（107部門）（山形県２）'!I$120</f>
        <v>0</v>
      </c>
      <c r="Z40" s="234">
        <f>'生産者価格評価表（107部門）（山形県２）'!J39/'生産者価格評価表（107部門）（山形県２）'!J$120</f>
        <v>0</v>
      </c>
      <c r="AA40" s="234">
        <f>'生産者価格評価表（107部門）（山形県２）'!K39/'生産者価格評価表（107部門）（山形県２）'!K$120</f>
        <v>0</v>
      </c>
      <c r="AB40" s="234">
        <f>'生産者価格評価表（107部門）（山形県２）'!L39/'生産者価格評価表（107部門）（山形県２）'!L$120</f>
        <v>0</v>
      </c>
      <c r="AC40" s="234" t="e">
        <f>'生産者価格評価表（107部門）（山形県２）'!M39/'生産者価格評価表（107部門）（山形県２）'!M$120</f>
        <v>#DIV/0!</v>
      </c>
      <c r="AD40" s="234">
        <f>'生産者価格評価表（107部門）（山形県２）'!N39/'生産者価格評価表（107部門）（山形県２）'!N$120</f>
        <v>0</v>
      </c>
      <c r="AE40" s="234">
        <f>'生産者価格評価表（107部門）（山形県２）'!O39/'生産者価格評価表（107部門）（山形県２）'!O$120</f>
        <v>0</v>
      </c>
      <c r="AF40" s="234">
        <f>'生産者価格評価表（107部門）（山形県２）'!P39/'生産者価格評価表（107部門）（山形県２）'!P$120</f>
        <v>0</v>
      </c>
      <c r="AG40" s="234">
        <f>'生産者価格評価表（107部門）（山形県２）'!Q39/'生産者価格評価表（107部門）（山形県２）'!Q$120</f>
        <v>0</v>
      </c>
      <c r="AH40" s="234">
        <f>'生産者価格評価表（107部門）（山形県２）'!R39/'生産者価格評価表（107部門）（山形県２）'!R$120</f>
        <v>0</v>
      </c>
      <c r="AI40" s="234">
        <f>'生産者価格評価表（107部門）（山形県２）'!S39/'生産者価格評価表（107部門）（山形県２）'!S$120</f>
        <v>0</v>
      </c>
      <c r="AJ40" s="234">
        <f>'生産者価格評価表（107部門）（山形県２）'!T39/'生産者価格評価表（107部門）（山形県２）'!T$120</f>
        <v>0</v>
      </c>
      <c r="AK40" s="234" t="e">
        <f>'生産者価格評価表（107部門）（山形県２）'!U39/'生産者価格評価表（107部門）（山形県２）'!U$120</f>
        <v>#DIV/0!</v>
      </c>
      <c r="AL40" s="234">
        <f>'生産者価格評価表（107部門）（山形県２）'!V39/'生産者価格評価表（107部門）（山形県２）'!V$120</f>
        <v>0</v>
      </c>
      <c r="AM40" s="234" t="e">
        <f>'生産者価格評価表（107部門）（山形県２）'!W39/'生産者価格評価表（107部門）（山形県２）'!W$120</f>
        <v>#DIV/0!</v>
      </c>
      <c r="AN40" s="234">
        <f>'生産者価格評価表（107部門）（山形県２）'!X39/'生産者価格評価表（107部門）（山形県２）'!X$120</f>
        <v>0</v>
      </c>
      <c r="AO40" s="234" t="e">
        <f>'生産者価格評価表（107部門）（山形県２）'!Y39/'生産者価格評価表（107部門）（山形県２）'!Y$120</f>
        <v>#DIV/0!</v>
      </c>
      <c r="AP40" s="234" t="e">
        <f>'生産者価格評価表（107部門）（山形県２）'!Z39/'生産者価格評価表（107部門）（山形県２）'!Z$120</f>
        <v>#DIV/0!</v>
      </c>
      <c r="AQ40" s="234">
        <f>'生産者価格評価表（107部門）（山形県２）'!AA39/'生産者価格評価表（107部門）（山形県２）'!AA$120</f>
        <v>0</v>
      </c>
      <c r="AR40" s="234">
        <f>'生産者価格評価表（107部門）（山形県２）'!AB39/'生産者価格評価表（107部門）（山形県２）'!AB$120</f>
        <v>0</v>
      </c>
      <c r="AS40" s="234">
        <f>'生産者価格評価表（107部門）（山形県２）'!AC39/'生産者価格評価表（107部門）（山形県２）'!AC$120</f>
        <v>0</v>
      </c>
      <c r="AT40" s="234">
        <f>'生産者価格評価表（107部門）（山形県２）'!AD39/'生産者価格評価表（107部門）（山形県２）'!AD$120</f>
        <v>0</v>
      </c>
      <c r="AU40" s="234">
        <f>'生産者価格評価表（107部門）（山形県２）'!AE39/'生産者価格評価表（107部門）（山形県２）'!AE$120</f>
        <v>0</v>
      </c>
      <c r="AV40" s="234">
        <f>'生産者価格評価表（107部門）（山形県２）'!AF39/'生産者価格評価表（107部門）（山形県２）'!AF$120</f>
        <v>0</v>
      </c>
      <c r="AW40" s="234">
        <f>'生産者価格評価表（107部門）（山形県２）'!AG39/'生産者価格評価表（107部門）（山形県２）'!AG$120</f>
        <v>0</v>
      </c>
      <c r="AX40" s="234">
        <f>'生産者価格評価表（107部門）（山形県２）'!AH39/'生産者価格評価表（107部門）（山形県２）'!AH$120</f>
        <v>0</v>
      </c>
      <c r="AY40" s="234">
        <f>'生産者価格評価表（107部門）（山形県２）'!AI39/'生産者価格評価表（107部門）（山形県２）'!AI$120</f>
        <v>0</v>
      </c>
      <c r="AZ40" s="234">
        <f>'生産者価格評価表（107部門）（山形県２）'!AJ39/'生産者価格評価表（107部門）（山形県２）'!AJ$120</f>
        <v>0</v>
      </c>
      <c r="BA40" s="234">
        <f>'生産者価格評価表（107部門）（山形県２）'!AK39/'生産者価格評価表（107部門）（山形県２）'!AK$120</f>
        <v>0</v>
      </c>
      <c r="BB40" s="234">
        <f>'生産者価格評価表（107部門）（山形県２）'!AL39/'生産者価格評価表（107部門）（山形県２）'!AL$120</f>
        <v>0.35372340425531917</v>
      </c>
      <c r="BC40" s="234">
        <f>'生産者価格評価表（107部門）（山形県２）'!AM39/'生産者価格評価表（107部門）（山形県２）'!AM$120</f>
        <v>0.72258064516129028</v>
      </c>
      <c r="BD40" s="234">
        <f>'生産者価格評価表（107部門）（山形県２）'!AN39/'生産者価格評価表（107部門）（山形県２）'!AN$120</f>
        <v>0.16424574994620186</v>
      </c>
      <c r="BE40" s="234">
        <f>'生産者価格評価表（107部門）（山形県２）'!AO39/'生産者価格評価表（107部門）（山形県２）'!AO$120</f>
        <v>-5.2213393870601593E-3</v>
      </c>
      <c r="BF40" s="234">
        <f>'生産者価格評価表（107部門）（山形県２）'!AP39/'生産者価格評価表（107部門）（山形県２）'!AP$120</f>
        <v>0</v>
      </c>
      <c r="BG40" s="234">
        <f>'生産者価格評価表（107部門）（山形県２）'!AQ39/'生産者価格評価表（107部門）（山形県２）'!AQ$120</f>
        <v>0</v>
      </c>
      <c r="BH40" s="234">
        <f>'生産者価格評価表（107部門）（山形県２）'!AR39/'生産者価格評価表（107部門）（山形県２）'!AR$120</f>
        <v>-4.6067617024543801E-4</v>
      </c>
      <c r="BI40" s="234">
        <f>'生産者価格評価表（107部門）（山形県２）'!AS39/'生産者価格評価表（107部門）（山形県２）'!AS$120</f>
        <v>-1.7431440426210994E-3</v>
      </c>
      <c r="BJ40" s="234">
        <f>'生産者価格評価表（107部門）（山形県２）'!AT39/'生産者価格評価表（107部門）（山形県２）'!AT$120</f>
        <v>-4.642779112956085E-4</v>
      </c>
      <c r="BK40" s="234">
        <f>'生産者価格評価表（107部門）（山形県２）'!AU39/'生産者価格評価表（107部門）（山形県２）'!AU$120</f>
        <v>-6.9526024310134023E-4</v>
      </c>
      <c r="BL40" s="234">
        <f>'生産者価格評価表（107部門）（山形県２）'!AV39/'生産者価格評価表（107部門）（山形県２）'!AV$120</f>
        <v>-1.4921555252387449E-4</v>
      </c>
      <c r="BM40" s="234">
        <f>'生産者価格評価表（107部門）（山形県２）'!AW39/'生産者価格評価表（107部門）（山形県２）'!AW$120</f>
        <v>0</v>
      </c>
      <c r="BN40" s="234">
        <f>'生産者価格評価表（107部門）（山形県２）'!AX39/'生産者価格評価表（107部門）（山形県２）'!AX$120</f>
        <v>-4.0777213692988356E-6</v>
      </c>
      <c r="BO40" s="234">
        <f>'生産者価格評価表（107部門）（山形県２）'!AY39/'生産者価格評価表（107部門）（山形県２）'!AY$120</f>
        <v>-1.5042117930204573E-4</v>
      </c>
      <c r="BP40" s="234">
        <f>'生産者価格評価表（107部門）（山形県２）'!AZ39/'生産者価格評価表（107部門）（山形県２）'!AZ$120</f>
        <v>-5.6753688989784334E-4</v>
      </c>
      <c r="BQ40" s="234">
        <f>'生産者価格評価表（107部門）（山形県２）'!BA39/'生産者価格評価表（107部門）（山形県２）'!BA$120</f>
        <v>0</v>
      </c>
      <c r="BR40" s="234">
        <f>'生産者価格評価表（107部門）（山形県２）'!BB39/'生産者価格評価表（107部門）（山形県２）'!BB$120</f>
        <v>-3.295218637756615E-5</v>
      </c>
      <c r="BS40" s="234">
        <f>'生産者価格評価表（107部門）（山形県２）'!BC39/'生産者価格評価表（107部門）（山形県２）'!BC$120</f>
        <v>-1.346024420728776E-4</v>
      </c>
      <c r="BT40" s="234">
        <f>'生産者価格評価表（107部門）（山形県２）'!BD39/'生産者価格評価表（107部門）（山形県２）'!BD$120</f>
        <v>-2.5888850535036244E-5</v>
      </c>
      <c r="BU40" s="234" t="e">
        <f>'生産者価格評価表（107部門）（山形県２）'!BE39/'生産者価格評価表（107部門）（山形県２）'!BE$120</f>
        <v>#DIV/0!</v>
      </c>
      <c r="BV40" s="234">
        <f>'生産者価格評価表（107部門）（山形県２）'!BF39/'生産者価格評価表（107部門）（山形県２）'!BF$120</f>
        <v>-3.7009622501850479E-4</v>
      </c>
      <c r="BW40" s="234">
        <f>'生産者価格評価表（107部門）（山形県２）'!BG39/'生産者価格評価表（107部門）（山形県２）'!BG$120</f>
        <v>-1.5732146327469254E-4</v>
      </c>
      <c r="BX40" s="234">
        <f>'生産者価格評価表（107部門）（山形県２）'!BH39/'生産者価格評価表（107部門）（山形県２）'!BH$120</f>
        <v>0</v>
      </c>
      <c r="BY40" s="234">
        <f>'生産者価格評価表（107部門）（山形県２）'!BI39/'生産者価格評価表（107部門）（山形県２）'!BI$120</f>
        <v>-1.95102916788606E-4</v>
      </c>
      <c r="BZ40" s="234">
        <f>'生産者価格評価表（107部門）（山形県２）'!BJ39/'生産者価格評価表（107部門）（山形県２）'!BJ$120</f>
        <v>-8.1958575794120056E-5</v>
      </c>
      <c r="CA40" s="234">
        <f>'生産者価格評価表（107部門）（山形県２）'!BK39/'生産者価格評価表（107部門）（山形県２）'!BK$120</f>
        <v>0</v>
      </c>
      <c r="CB40" s="234">
        <f>'生産者価格評価表（107部門）（山形県２）'!BL39/'生産者価格評価表（107部門）（山形県２）'!BL$120</f>
        <v>0</v>
      </c>
      <c r="CC40" s="234">
        <f>'生産者価格評価表（107部門）（山形県２）'!BM39/'生産者価格評価表（107部門）（山形県２）'!BM$120</f>
        <v>-4.109112747732086E-4</v>
      </c>
      <c r="CD40" s="234">
        <f>'生産者価格評価表（107部門）（山形県２）'!BN39/'生産者価格評価表（107部門）（山形県２）'!BN$120</f>
        <v>-9.1108848276970892E-5</v>
      </c>
      <c r="CE40" s="234">
        <f>'生産者価格評価表（107部門）（山形県２）'!BO39/'生産者価格評価表（107部門）（山形県２）'!BO$120</f>
        <v>-1.0692328254477412E-4</v>
      </c>
      <c r="CF40" s="234">
        <f>'生産者価格評価表（107部門）（山形県２）'!BP39/'生産者価格評価表（107部門）（山形県２）'!BP$120</f>
        <v>0</v>
      </c>
      <c r="CG40" s="234">
        <f>'生産者価格評価表（107部門）（山形県２）'!BQ39/'生産者価格評価表（107部門）（山形県２）'!BQ$120</f>
        <v>0</v>
      </c>
      <c r="CH40" s="234">
        <f>'生産者価格評価表（107部門）（山形県２）'!BR39/'生産者価格評価表（107部門）（山形県２）'!BR$120</f>
        <v>0</v>
      </c>
      <c r="CI40" s="234">
        <f>'生産者価格評価表（107部門）（山形県２）'!BS39/'生産者価格評価表（107部門）（山形県２）'!BS$120</f>
        <v>0</v>
      </c>
      <c r="CJ40" s="234">
        <f>'生産者価格評価表（107部門）（山形県２）'!BT39/'生産者価格評価表（107部門）（山形県２）'!BT$120</f>
        <v>0</v>
      </c>
      <c r="CK40" s="234">
        <f>'生産者価格評価表（107部門）（山形県２）'!BU39/'生産者価格評価表（107部門）（山形県２）'!BU$120</f>
        <v>0</v>
      </c>
      <c r="CL40" s="234">
        <f>'生産者価格評価表（107部門）（山形県２）'!BV39/'生産者価格評価表（107部門）（山形県２）'!BV$120</f>
        <v>0</v>
      </c>
      <c r="CM40" s="234">
        <f>'生産者価格評価表（107部門）（山形県２）'!BW39/'生産者価格評価表（107部門）（山形県２）'!BW$120</f>
        <v>0</v>
      </c>
      <c r="CN40" s="234">
        <f>'生産者価格評価表（107部門）（山形県２）'!BX39/'生産者価格評価表（107部門）（山形県２）'!BX$120</f>
        <v>0</v>
      </c>
      <c r="CO40" s="234">
        <f>'生産者価格評価表（107部門）（山形県２）'!BY39/'生産者価格評価表（107部門）（山形県２）'!BY$120</f>
        <v>0</v>
      </c>
      <c r="CP40" s="234">
        <f>'生産者価格評価表（107部門）（山形県２）'!BZ39/'生産者価格評価表（107部門）（山形県２）'!BZ$120</f>
        <v>0</v>
      </c>
      <c r="CQ40" s="234">
        <f>'生産者価格評価表（107部門）（山形県２）'!CA39/'生産者価格評価表（107部門）（山形県２）'!CA$120</f>
        <v>0</v>
      </c>
      <c r="CR40" s="234">
        <f>'生産者価格評価表（107部門）（山形県２）'!CB39/'生産者価格評価表（107部門）（山形県２）'!CB$120</f>
        <v>0</v>
      </c>
      <c r="CS40" s="234">
        <f>'生産者価格評価表（107部門）（山形県２）'!CC39/'生産者価格評価表（107部門）（山形県２）'!CC$120</f>
        <v>0</v>
      </c>
      <c r="CT40" s="234">
        <f>'生産者価格評価表（107部門）（山形県２）'!CD39/'生産者価格評価表（107部門）（山形県２）'!CD$120</f>
        <v>0</v>
      </c>
      <c r="CU40" s="234">
        <f>'生産者価格評価表（107部門）（山形県２）'!CE39/'生産者価格評価表（107部門）（山形県２）'!CE$120</f>
        <v>0</v>
      </c>
      <c r="CV40" s="234">
        <f>'生産者価格評価表（107部門）（山形県２）'!CF39/'生産者価格評価表（107部門）（山形県２）'!CF$120</f>
        <v>0</v>
      </c>
      <c r="CW40" s="234">
        <f>'生産者価格評価表（107部門）（山形県２）'!CG39/'生産者価格評価表（107部門）（山形県２）'!CG$120</f>
        <v>0</v>
      </c>
      <c r="CX40" s="234">
        <f>'生産者価格評価表（107部門）（山形県２）'!CH39/'生産者価格評価表（107部門）（山形県２）'!CH$120</f>
        <v>0</v>
      </c>
      <c r="CY40" s="234">
        <f>'生産者価格評価表（107部門）（山形県２）'!CI39/'生産者価格評価表（107部門）（山形県２）'!CI$120</f>
        <v>0</v>
      </c>
      <c r="CZ40" s="234">
        <f>'生産者価格評価表（107部門）（山形県２）'!CJ39/'生産者価格評価表（107部門）（山形県２）'!CJ$120</f>
        <v>0</v>
      </c>
      <c r="DA40" s="234">
        <f>'生産者価格評価表（107部門）（山形県２）'!CK39/'生産者価格評価表（107部門）（山形県２）'!CK$120</f>
        <v>0</v>
      </c>
      <c r="DB40" s="234">
        <f>'生産者価格評価表（107部門）（山形県２）'!CL39/'生産者価格評価表（107部門）（山形県２）'!CL$120</f>
        <v>0</v>
      </c>
      <c r="DC40" s="234">
        <f>'生産者価格評価表（107部門）（山形県２）'!CM39/'生産者価格評価表（107部門）（山形県２）'!CM$120</f>
        <v>0</v>
      </c>
      <c r="DD40" s="234">
        <f>'生産者価格評価表（107部門）（山形県２）'!CN39/'生産者価格評価表（107部門）（山形県２）'!CN$120</f>
        <v>0</v>
      </c>
      <c r="DE40" s="234">
        <f>'生産者価格評価表（107部門）（山形県２）'!CO39/'生産者価格評価表（107部門）（山形県２）'!CO$120</f>
        <v>0</v>
      </c>
      <c r="DF40" s="234">
        <f>'生産者価格評価表（107部門）（山形県２）'!CP39/'生産者価格評価表（107部門）（山形県２）'!CP$120</f>
        <v>0</v>
      </c>
      <c r="DG40" s="234">
        <f>'生産者価格評価表（107部門）（山形県２）'!CQ39/'生産者価格評価表（107部門）（山形県２）'!CQ$120</f>
        <v>0</v>
      </c>
      <c r="DH40" s="234">
        <f>'生産者価格評価表（107部門）（山形県２）'!CR39/'生産者価格評価表（107部門）（山形県２）'!CR$120</f>
        <v>0</v>
      </c>
      <c r="DI40" s="234">
        <f>'生産者価格評価表（107部門）（山形県２）'!CS39/'生産者価格評価表（107部門）（山形県２）'!CS$120</f>
        <v>0</v>
      </c>
      <c r="DJ40" s="234">
        <f>'生産者価格評価表（107部門）（山形県２）'!CT39/'生産者価格評価表（107部門）（山形県２）'!CT$120</f>
        <v>0</v>
      </c>
      <c r="DK40" s="234">
        <f>'生産者価格評価表（107部門）（山形県２）'!CU39/'生産者価格評価表（107部門）（山形県２）'!CU$120</f>
        <v>0</v>
      </c>
      <c r="DL40" s="234">
        <f>'生産者価格評価表（107部門）（山形県２）'!CV39/'生産者価格評価表（107部門）（山形県２）'!CV$120</f>
        <v>0</v>
      </c>
      <c r="DM40" s="234">
        <f>'生産者価格評価表（107部門）（山形県２）'!CW39/'生産者価格評価表（107部門）（山形県２）'!CW$120</f>
        <v>0</v>
      </c>
      <c r="DN40" s="234">
        <f>'生産者価格評価表（107部門）（山形県２）'!CX39/'生産者価格評価表（107部門）（山形県２）'!CX$120</f>
        <v>0</v>
      </c>
      <c r="DO40" s="234">
        <f>'生産者価格評価表（107部門）（山形県２）'!CY39/'生産者価格評価表（107部門）（山形県２）'!CY$120</f>
        <v>0</v>
      </c>
      <c r="DP40" s="234">
        <f>'生産者価格評価表（107部門）（山形県２）'!CZ39/'生産者価格評価表（107部門）（山形県２）'!CZ$120</f>
        <v>0</v>
      </c>
      <c r="DQ40" s="234">
        <f>'生産者価格評価表（107部門）（山形県２）'!DA39/'生産者価格評価表（107部門）（山形県２）'!DA$120</f>
        <v>0</v>
      </c>
      <c r="DR40" s="234">
        <f>'生産者価格評価表（107部門）（山形県２）'!DB39/'生産者価格評価表（107部門）（山形県２）'!DB$120</f>
        <v>0</v>
      </c>
      <c r="DS40" s="234">
        <f>'生産者価格評価表（107部門）（山形県２）'!DC39/'生産者価格評価表（107部門）（山形県２）'!DC$120</f>
        <v>0</v>
      </c>
      <c r="DT40" s="234">
        <f>'生産者価格評価表（107部門）（山形県２）'!DD39/'生産者価格評価表（107部門）（山形県２）'!DD$120</f>
        <v>0</v>
      </c>
      <c r="DU40" s="234">
        <f>'生産者価格評価表（107部門）（山形県２）'!DE39/'生産者価格評価表（107部門）（山形県２）'!DE$120</f>
        <v>0</v>
      </c>
      <c r="DV40" s="82">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0.35372340425531917</v>
      </c>
      <c r="FF40" s="80">
        <v>0.72258064516129028</v>
      </c>
      <c r="FG40" s="80">
        <v>0.16424574994620186</v>
      </c>
      <c r="FH40" s="80">
        <v>-5.2213393870601593E-3</v>
      </c>
      <c r="FI40" s="80">
        <v>0</v>
      </c>
      <c r="FJ40" s="80">
        <v>0</v>
      </c>
      <c r="FK40" s="80">
        <v>-4.6067617024543801E-4</v>
      </c>
      <c r="FL40" s="80">
        <v>-1.7431440426210994E-3</v>
      </c>
      <c r="FM40" s="80">
        <v>-4.642779112956085E-4</v>
      </c>
      <c r="FN40" s="80">
        <v>-6.9526024310134023E-4</v>
      </c>
      <c r="FO40" s="80">
        <v>-1.4921555252387449E-4</v>
      </c>
      <c r="FP40" s="80">
        <v>0</v>
      </c>
      <c r="FQ40" s="80">
        <v>-4.0777213692988356E-6</v>
      </c>
      <c r="FR40" s="80">
        <v>-1.5042117930204573E-4</v>
      </c>
      <c r="FS40" s="80">
        <v>-5.6753688989784334E-4</v>
      </c>
      <c r="FT40" s="80">
        <v>0</v>
      </c>
      <c r="FU40" s="80">
        <v>-3.295218637756615E-5</v>
      </c>
      <c r="FV40" s="80">
        <v>-1.346024420728776E-4</v>
      </c>
      <c r="FW40" s="80">
        <v>-2.5888850535036244E-5</v>
      </c>
      <c r="FX40" s="80">
        <v>0</v>
      </c>
      <c r="FY40" s="80">
        <v>-3.7009622501850479E-4</v>
      </c>
      <c r="FZ40" s="80">
        <v>-1.5732146327469254E-4</v>
      </c>
      <c r="GA40" s="80">
        <v>0</v>
      </c>
      <c r="GB40" s="80">
        <v>-1.95102916788606E-4</v>
      </c>
      <c r="GC40" s="80">
        <v>-8.1958575794120056E-5</v>
      </c>
      <c r="GD40" s="80">
        <v>0</v>
      </c>
      <c r="GE40" s="80">
        <v>0</v>
      </c>
      <c r="GF40" s="80">
        <v>-4.109112747732086E-4</v>
      </c>
      <c r="GG40" s="80">
        <v>-9.1108848276970892E-5</v>
      </c>
      <c r="GH40" s="80">
        <v>-1.0692328254477412E-4</v>
      </c>
      <c r="GI40" s="80">
        <v>0</v>
      </c>
      <c r="GJ40" s="80">
        <v>0</v>
      </c>
      <c r="GK40" s="80">
        <v>0</v>
      </c>
      <c r="GL40" s="80">
        <v>0</v>
      </c>
      <c r="GM40" s="80">
        <v>0</v>
      </c>
      <c r="GN40" s="80">
        <v>0</v>
      </c>
      <c r="GO40" s="80">
        <v>0</v>
      </c>
      <c r="GP40" s="80">
        <v>0</v>
      </c>
      <c r="GQ40" s="80">
        <v>0</v>
      </c>
      <c r="GR40" s="80">
        <v>0</v>
      </c>
      <c r="GS40" s="80">
        <v>0</v>
      </c>
      <c r="GT40" s="80">
        <v>0</v>
      </c>
      <c r="GU40" s="80">
        <v>0</v>
      </c>
      <c r="GV40" s="80">
        <v>0</v>
      </c>
      <c r="GW40" s="80">
        <v>0</v>
      </c>
      <c r="GX40" s="80">
        <v>0</v>
      </c>
      <c r="GY40" s="80">
        <v>0</v>
      </c>
      <c r="GZ40" s="80">
        <v>0</v>
      </c>
      <c r="HA40" s="80">
        <v>0</v>
      </c>
      <c r="HB40" s="80">
        <v>0</v>
      </c>
      <c r="HC40" s="80">
        <v>0</v>
      </c>
      <c r="HD40" s="80">
        <v>0</v>
      </c>
      <c r="HE40" s="80">
        <v>0</v>
      </c>
      <c r="HF40" s="80">
        <v>0</v>
      </c>
      <c r="HG40" s="80">
        <v>0</v>
      </c>
      <c r="HH40" s="80">
        <v>0</v>
      </c>
      <c r="HI40" s="80">
        <v>0</v>
      </c>
      <c r="HJ40" s="80">
        <v>0</v>
      </c>
      <c r="HK40" s="80">
        <v>0</v>
      </c>
      <c r="HL40" s="80">
        <v>0</v>
      </c>
      <c r="HM40" s="80">
        <v>0</v>
      </c>
      <c r="HN40" s="80">
        <v>0</v>
      </c>
      <c r="HO40" s="80">
        <v>0</v>
      </c>
      <c r="HP40" s="80">
        <v>0</v>
      </c>
      <c r="HQ40" s="80">
        <v>0</v>
      </c>
      <c r="HR40" s="80">
        <v>0</v>
      </c>
      <c r="HS40" s="80">
        <v>0</v>
      </c>
      <c r="HT40" s="80">
        <v>0</v>
      </c>
      <c r="HU40" s="80">
        <v>0</v>
      </c>
      <c r="HV40" s="80">
        <v>0</v>
      </c>
      <c r="HW40" s="80">
        <v>0</v>
      </c>
      <c r="HX40" s="81">
        <v>0</v>
      </c>
      <c r="HY40" s="805">
        <v>0</v>
      </c>
      <c r="HZ40" s="805">
        <v>0</v>
      </c>
      <c r="IA40" s="805">
        <v>0</v>
      </c>
      <c r="IB40" s="805">
        <v>0</v>
      </c>
      <c r="IC40" s="805">
        <v>0</v>
      </c>
      <c r="ID40" s="805">
        <v>0</v>
      </c>
      <c r="IE40" s="805">
        <v>0</v>
      </c>
      <c r="IF40" s="805">
        <v>0</v>
      </c>
      <c r="IG40" s="805">
        <v>0</v>
      </c>
      <c r="IH40" s="805">
        <v>0</v>
      </c>
      <c r="II40" s="805">
        <v>0</v>
      </c>
      <c r="IJ40" s="805">
        <v>0</v>
      </c>
      <c r="IK40" s="805">
        <v>0</v>
      </c>
      <c r="IL40" s="805">
        <v>0</v>
      </c>
      <c r="IM40" s="805">
        <v>0</v>
      </c>
      <c r="IN40" s="805">
        <v>0</v>
      </c>
      <c r="IO40" s="805">
        <v>0</v>
      </c>
      <c r="IP40" s="805">
        <v>0</v>
      </c>
      <c r="IQ40" s="805">
        <v>0</v>
      </c>
      <c r="IR40" s="805">
        <v>0</v>
      </c>
      <c r="IS40" s="805">
        <v>0</v>
      </c>
      <c r="IT40" s="805">
        <v>0</v>
      </c>
      <c r="IU40" s="805">
        <v>0</v>
      </c>
      <c r="IV40" s="805">
        <v>0</v>
      </c>
      <c r="IW40" s="805">
        <v>0</v>
      </c>
      <c r="IX40" s="805">
        <v>0</v>
      </c>
      <c r="IY40" s="805">
        <v>0</v>
      </c>
      <c r="IZ40" s="805">
        <v>0</v>
      </c>
      <c r="JA40" s="805">
        <v>0</v>
      </c>
      <c r="JB40" s="805">
        <v>0</v>
      </c>
      <c r="JC40" s="805">
        <v>0</v>
      </c>
      <c r="JD40" s="805">
        <v>0</v>
      </c>
      <c r="JE40" s="805">
        <v>0</v>
      </c>
      <c r="JF40" s="805">
        <v>0</v>
      </c>
      <c r="JG40" s="805">
        <v>0</v>
      </c>
      <c r="JH40" s="805">
        <v>1</v>
      </c>
      <c r="JI40" s="805">
        <v>0</v>
      </c>
      <c r="JJ40" s="805">
        <v>0</v>
      </c>
      <c r="JK40" s="805">
        <v>0</v>
      </c>
      <c r="JL40" s="805">
        <v>0</v>
      </c>
      <c r="JM40" s="805">
        <v>0</v>
      </c>
      <c r="JN40" s="805">
        <v>0</v>
      </c>
      <c r="JO40" s="805">
        <v>0</v>
      </c>
      <c r="JP40" s="805">
        <v>0</v>
      </c>
      <c r="JQ40" s="805">
        <v>0</v>
      </c>
      <c r="JR40" s="805">
        <v>0</v>
      </c>
      <c r="JS40" s="805">
        <v>0</v>
      </c>
      <c r="JT40" s="805">
        <v>0</v>
      </c>
      <c r="JU40" s="805">
        <v>0</v>
      </c>
      <c r="JV40" s="805">
        <v>0</v>
      </c>
      <c r="JW40" s="805">
        <v>0</v>
      </c>
      <c r="JX40" s="805">
        <v>0</v>
      </c>
      <c r="JY40" s="805">
        <v>0</v>
      </c>
      <c r="JZ40" s="805">
        <v>0</v>
      </c>
      <c r="KA40" s="805">
        <v>0</v>
      </c>
      <c r="KB40" s="805">
        <v>0</v>
      </c>
      <c r="KC40" s="805">
        <v>0</v>
      </c>
      <c r="KD40" s="805">
        <v>0</v>
      </c>
      <c r="KE40" s="805">
        <v>0</v>
      </c>
      <c r="KF40" s="805">
        <v>0</v>
      </c>
      <c r="KG40" s="805">
        <v>0</v>
      </c>
      <c r="KH40" s="805">
        <v>0</v>
      </c>
      <c r="KI40" s="805">
        <v>0</v>
      </c>
      <c r="KJ40" s="805">
        <v>0</v>
      </c>
      <c r="KK40" s="805">
        <v>0</v>
      </c>
      <c r="KL40" s="805">
        <v>0</v>
      </c>
      <c r="KM40" s="805">
        <v>0</v>
      </c>
      <c r="KN40" s="805">
        <v>0</v>
      </c>
      <c r="KO40" s="805">
        <v>0</v>
      </c>
      <c r="KP40" s="805">
        <v>0</v>
      </c>
      <c r="KQ40" s="805">
        <v>0</v>
      </c>
      <c r="KR40" s="805">
        <v>0</v>
      </c>
      <c r="KS40" s="805">
        <v>0</v>
      </c>
      <c r="KT40" s="805">
        <v>0</v>
      </c>
      <c r="KU40" s="805">
        <v>0</v>
      </c>
      <c r="KV40" s="805">
        <v>0</v>
      </c>
      <c r="KW40" s="805">
        <v>0</v>
      </c>
      <c r="KX40" s="805">
        <v>0</v>
      </c>
      <c r="KY40" s="805">
        <v>0</v>
      </c>
      <c r="KZ40" s="805">
        <v>0</v>
      </c>
      <c r="LA40" s="805">
        <v>0</v>
      </c>
      <c r="LB40" s="805">
        <v>0</v>
      </c>
      <c r="LC40" s="805">
        <v>0</v>
      </c>
      <c r="LD40" s="805">
        <v>0</v>
      </c>
      <c r="LE40" s="805">
        <v>0</v>
      </c>
      <c r="LF40" s="805">
        <v>0</v>
      </c>
      <c r="LG40" s="805">
        <v>0</v>
      </c>
      <c r="LH40" s="805">
        <v>0</v>
      </c>
      <c r="LI40" s="805">
        <v>0</v>
      </c>
      <c r="LJ40" s="805">
        <v>0</v>
      </c>
      <c r="LK40" s="805">
        <v>0</v>
      </c>
      <c r="LL40" s="805">
        <v>0</v>
      </c>
      <c r="LM40" s="805">
        <v>0</v>
      </c>
      <c r="LN40" s="805">
        <v>0</v>
      </c>
      <c r="LO40" s="805">
        <v>0</v>
      </c>
      <c r="LP40" s="805">
        <v>0</v>
      </c>
      <c r="LQ40" s="805">
        <v>0</v>
      </c>
      <c r="LR40" s="805">
        <v>0</v>
      </c>
      <c r="LS40" s="805">
        <v>0</v>
      </c>
      <c r="LT40" s="805">
        <v>0</v>
      </c>
      <c r="LU40" s="805">
        <v>0</v>
      </c>
      <c r="LV40" s="805">
        <v>0</v>
      </c>
      <c r="LW40" s="805">
        <v>0</v>
      </c>
      <c r="LX40" s="805">
        <v>0</v>
      </c>
      <c r="LY40" s="805">
        <v>0</v>
      </c>
      <c r="LZ40" s="805">
        <v>0</v>
      </c>
      <c r="MA40" s="805">
        <v>0</v>
      </c>
      <c r="MB40" s="812">
        <v>15</v>
      </c>
      <c r="MC40" s="835">
        <f>'生産者価格評価表（107部門）（山形県２）'!DU39*100</f>
        <v>37600</v>
      </c>
      <c r="MD40" s="78">
        <f t="shared" si="4"/>
        <v>3.9893617021276594E-4</v>
      </c>
      <c r="ME40" s="809">
        <v>15</v>
      </c>
      <c r="MF40" s="135">
        <v>376</v>
      </c>
      <c r="MG40" s="78">
        <f t="shared" si="5"/>
        <v>3.9893617021276599E-4</v>
      </c>
      <c r="MH40" s="81"/>
      <c r="MI40" s="226">
        <v>0</v>
      </c>
      <c r="MJ40" s="169">
        <v>0</v>
      </c>
      <c r="MK40" s="169">
        <v>0</v>
      </c>
      <c r="ML40" s="169">
        <v>0</v>
      </c>
      <c r="MM40" s="169">
        <v>0</v>
      </c>
      <c r="MN40" s="169">
        <v>0</v>
      </c>
      <c r="MO40" s="169">
        <v>-2.0894274968658588E-3</v>
      </c>
      <c r="MP40" s="228">
        <v>7.7430013671808623E-3</v>
      </c>
      <c r="MQ40" s="228">
        <v>7.2131985849033077E-3</v>
      </c>
      <c r="MS40" s="174">
        <v>1.085343782447154E-2</v>
      </c>
      <c r="MT40" s="170">
        <v>2.7990878841328258E-5</v>
      </c>
      <c r="MU40" s="170">
        <v>7.505016219950901E-3</v>
      </c>
      <c r="MV40" s="170">
        <v>4.9548944799849442E-4</v>
      </c>
      <c r="MW40" s="170">
        <v>1.2522610268540419E-3</v>
      </c>
      <c r="MX40" s="170">
        <v>0</v>
      </c>
      <c r="MY40" s="170">
        <v>5.5788366156116426E-4</v>
      </c>
      <c r="MZ40" s="171">
        <v>1.0147965892656099E-3</v>
      </c>
    </row>
    <row r="41" spans="1:364">
      <c r="A41" s="41" t="s">
        <v>252</v>
      </c>
      <c r="B41" s="12" t="s">
        <v>31</v>
      </c>
      <c r="C41" s="590">
        <f>IFERROR(1-('生産者価格評価表（107部門）（山形県２）'!DS40/'生産者価格評価表（107部門）（山形県２）'!DO40*-1),0)</f>
        <v>1.4331681337377056E-2</v>
      </c>
      <c r="D41" s="590">
        <v>0.80645161290322576</v>
      </c>
      <c r="E41" s="79">
        <v>0.19354838709677419</v>
      </c>
      <c r="F41" s="79">
        <v>0.27483870967741936</v>
      </c>
      <c r="G41" s="240">
        <f>'生産者価格評価表（107部門）（山形県２）'!DH40/'生産者価格評価表（107部門）（山形県２）'!DH$111</f>
        <v>0</v>
      </c>
      <c r="H41" s="311">
        <f>'生産者価格評価表（107部門）（山形県２）'!DH40</f>
        <v>0</v>
      </c>
      <c r="I41" s="311">
        <f t="shared" si="1"/>
        <v>0</v>
      </c>
      <c r="J41" s="313">
        <f t="shared" si="2"/>
        <v>0</v>
      </c>
      <c r="K41" s="590">
        <f>1-('生産者価格評価表（107部門） (山形県)'!DS40/'生産者価格評価表（107部門） (山形県)'!DO40*-1)</f>
        <v>1.4331681337377056E-2</v>
      </c>
      <c r="L41" s="590">
        <v>0.80645161290322576</v>
      </c>
      <c r="M41" s="79">
        <v>0.19354838709677419</v>
      </c>
      <c r="N41" s="79">
        <v>0.27483870967741936</v>
      </c>
      <c r="O41" s="240">
        <f>'生産者価格評価表（107部門） (山形県)'!DH40/'生産者価格評価表（107部門） (山形県)'!DH$111</f>
        <v>0</v>
      </c>
      <c r="P41" s="816">
        <f>'生産者価格評価表（107部門） (山形県)'!DH40</f>
        <v>0</v>
      </c>
      <c r="Q41" s="311">
        <f t="shared" ref="Q41:Q77" si="10">P41</f>
        <v>0</v>
      </c>
      <c r="R41" s="313">
        <f t="shared" si="9"/>
        <v>0</v>
      </c>
      <c r="S41" s="823">
        <f>'生産者価格評価表（107部門）（山形県２）'!C40/'生産者価格評価表（107部門）（山形県２）'!C$120</f>
        <v>3.0688496417118046E-5</v>
      </c>
      <c r="T41" s="234">
        <f>'生産者価格評価表（107部門）（山形県２）'!D40/'生産者価格評価表（107部門）（山形県２）'!D$120</f>
        <v>0</v>
      </c>
      <c r="U41" s="234">
        <f>'生産者価格評価表（107部門）（山形県２）'!E40/'生産者価格評価表（107部門）（山形県２）'!E$120</f>
        <v>0</v>
      </c>
      <c r="V41" s="234">
        <f>'生産者価格評価表（107部門）（山形県２）'!F40/'生産者価格評価表（107部門）（山形県２）'!F$120</f>
        <v>0</v>
      </c>
      <c r="W41" s="234">
        <f>'生産者価格評価表（107部門）（山形県２）'!G40/'生産者価格評価表（107部門）（山形県２）'!G$120</f>
        <v>0</v>
      </c>
      <c r="X41" s="234">
        <f>'生産者価格評価表（107部門）（山形県２）'!H40/'生産者価格評価表（107部門）（山形県２）'!H$120</f>
        <v>8.8235294117647058E-3</v>
      </c>
      <c r="Y41" s="234">
        <f>'生産者価格評価表（107部門）（山形県２）'!I40/'生産者価格評価表（107部門）（山形県２）'!I$120</f>
        <v>6.6042927903137041E-4</v>
      </c>
      <c r="Z41" s="234">
        <f>'生産者価格評価表（107部門）（山形県２）'!J40/'生産者価格評価表（107部門）（山形県２）'!J$120</f>
        <v>0</v>
      </c>
      <c r="AA41" s="234">
        <f>'生産者価格評価表（107部門）（山形県２）'!K40/'生産者価格評価表（107部門）（山形県２）'!K$120</f>
        <v>0</v>
      </c>
      <c r="AB41" s="234">
        <f>'生産者価格評価表（107部門）（山形県２）'!L40/'生産者価格評価表（107部門）（山形県２）'!L$120</f>
        <v>0</v>
      </c>
      <c r="AC41" s="234" t="e">
        <f>'生産者価格評価表（107部門）（山形県２）'!M40/'生産者価格評価表（107部門）（山形県２）'!M$120</f>
        <v>#DIV/0!</v>
      </c>
      <c r="AD41" s="234">
        <f>'生産者価格評価表（107部門）（山形県２）'!N40/'生産者価格評価表（107部門）（山形県２）'!N$120</f>
        <v>0</v>
      </c>
      <c r="AE41" s="234">
        <f>'生産者価格評価表（107部門）（山形県２）'!O40/'生産者価格評価表（107部門）（山形県２）'!O$120</f>
        <v>1.334771920848025E-4</v>
      </c>
      <c r="AF41" s="234">
        <f>'生産者価格評価表（107部門）（山形県２）'!P40/'生産者価格評価表（107部門）（山形県２）'!P$120</f>
        <v>8.5381472220528141E-4</v>
      </c>
      <c r="AG41" s="234">
        <f>'生産者価格評価表（107部門）（山形県２）'!Q40/'生産者価格評価表（107部門）（山形県２）'!Q$120</f>
        <v>5.8178265310654172E-3</v>
      </c>
      <c r="AH41" s="234">
        <f>'生産者価格評価表（107部門）（山形県２）'!R40/'生産者価格評価表（107部門）（山形県２）'!R$120</f>
        <v>0</v>
      </c>
      <c r="AI41" s="234">
        <f>'生産者価格評価表（107部門）（山形県２）'!S40/'生産者価格評価表（107部門）（山形県２）'!S$120</f>
        <v>0</v>
      </c>
      <c r="AJ41" s="234">
        <f>'生産者価格評価表（107部門）（山形県２）'!T40/'生産者価格評価表（107部門）（山形県２）'!T$120</f>
        <v>0</v>
      </c>
      <c r="AK41" s="234" t="e">
        <f>'生産者価格評価表（107部門）（山形県２）'!U40/'生産者価格評価表（107部門）（山形県２）'!U$120</f>
        <v>#DIV/0!</v>
      </c>
      <c r="AL41" s="234">
        <f>'生産者価格評価表（107部門）（山形県２）'!V40/'生産者価格評価表（107部門）（山形県２）'!V$120</f>
        <v>0</v>
      </c>
      <c r="AM41" s="234" t="e">
        <f>'生産者価格評価表（107部門）（山形県２）'!W40/'生産者価格評価表（107部門）（山形県２）'!W$120</f>
        <v>#DIV/0!</v>
      </c>
      <c r="AN41" s="234">
        <f>'生産者価格評価表（107部門）（山形県２）'!X40/'生産者価格評価表（107部門）（山形県２）'!X$120</f>
        <v>0</v>
      </c>
      <c r="AO41" s="234" t="e">
        <f>'生産者価格評価表（107部門）（山形県２）'!Y40/'生産者価格評価表（107部門）（山形県２）'!Y$120</f>
        <v>#DIV/0!</v>
      </c>
      <c r="AP41" s="234" t="e">
        <f>'生産者価格評価表（107部門）（山形県２）'!Z40/'生産者価格評価表（107部門）（山形県２）'!Z$120</f>
        <v>#DIV/0!</v>
      </c>
      <c r="AQ41" s="234">
        <f>'生産者価格評価表（107部門）（山形県２）'!AA40/'生産者価格評価表（107部門）（山形県２）'!AA$120</f>
        <v>0</v>
      </c>
      <c r="AR41" s="234">
        <f>'生産者価格評価表（107部門）（山形県２）'!AB40/'生産者価格評価表（107部門）（山形県２）'!AB$120</f>
        <v>0</v>
      </c>
      <c r="AS41" s="234">
        <f>'生産者価格評価表（107部門）（山形県２）'!AC40/'生産者価格評価表（107部門）（山形県２）'!AC$120</f>
        <v>0</v>
      </c>
      <c r="AT41" s="234">
        <f>'生産者価格評価表（107部門）（山形県２）'!AD40/'生産者価格評価表（107部門）（山形県２）'!AD$120</f>
        <v>0</v>
      </c>
      <c r="AU41" s="234">
        <f>'生産者価格評価表（107部門）（山形県２）'!AE40/'生産者価格評価表（107部門）（山形県２）'!AE$120</f>
        <v>1.487813796320813E-3</v>
      </c>
      <c r="AV41" s="234">
        <f>'生産者価格評価表（107部門）（山形県２）'!AF40/'生産者価格評価表（107部門）（山形県２）'!AF$120</f>
        <v>6.3897763578274758E-3</v>
      </c>
      <c r="AW41" s="234">
        <f>'生産者価格評価表（107部門）（山形県２）'!AG40/'生産者価格評価表（107部門）（山形県２）'!AG$120</f>
        <v>0</v>
      </c>
      <c r="AX41" s="234">
        <f>'生産者価格評価表（107部門）（山形県２）'!AH40/'生産者価格評価表（107部門）（山形県２）'!AH$120</f>
        <v>0</v>
      </c>
      <c r="AY41" s="234">
        <f>'生産者価格評価表（107部門）（山形県２）'!AI40/'生産者価格評価表（107部門）（山形県２）'!AI$120</f>
        <v>1.7505572065378901E-2</v>
      </c>
      <c r="AZ41" s="234">
        <f>'生産者価格評価表（107部門）（山形県２）'!AJ40/'生産者価格評価表（107部門）（山形県２）'!AJ$120</f>
        <v>0</v>
      </c>
      <c r="BA41" s="234">
        <f>'生産者価格評価表（107部門）（山形県２）'!AK40/'生産者価格評価表（107部門）（山形県２）'!AK$120</f>
        <v>1.6630420877574517E-3</v>
      </c>
      <c r="BB41" s="234">
        <f>'生産者価格評価表（107部門）（山形県２）'!AL40/'生産者価格評価表（107部門）（山形県２）'!AL$120</f>
        <v>0</v>
      </c>
      <c r="BC41" s="234">
        <f>'生産者価格評価表（107部門）（山形県２）'!AM40/'生産者価格評価表（107部門）（山形県２）'!AM$120</f>
        <v>1.2903225806451613E-3</v>
      </c>
      <c r="BD41" s="234">
        <f>'生産者価格評価表（107部門）（山形県２）'!AN40/'生産者価格評価表（107部門）（山形県２）'!AN$120</f>
        <v>8.2364966645147406E-2</v>
      </c>
      <c r="BE41" s="234">
        <f>'生産者価格評価表（107部門）（山形県２）'!AO40/'生産者価格評価表（107部門）（山形県２）'!AO$120</f>
        <v>0.56878547105561861</v>
      </c>
      <c r="BF41" s="234">
        <f>'生産者価格評価表（107部門）（山形県２）'!AP40/'生産者価格評価表（107部門）（山形県２）'!AP$120</f>
        <v>4.1445623342175068E-4</v>
      </c>
      <c r="BG41" s="234">
        <f>'生産者価格評価表（107部門）（山形県２）'!AQ40/'生産者価格評価表（107部門）（山形県２）'!AQ$120</f>
        <v>1.4486024700529297E-3</v>
      </c>
      <c r="BH41" s="234">
        <f>'生産者価格評価表（107部門）（山形県２）'!AR40/'生産者価格評価表（107部門）（山形県２）'!AR$120</f>
        <v>0.15926598930207561</v>
      </c>
      <c r="BI41" s="234">
        <f>'生産者価格評価表（107部門）（山形県２）'!AS40/'生産者価格評価表（107部門）（山形県２）'!AS$120</f>
        <v>0.12062065748447129</v>
      </c>
      <c r="BJ41" s="234">
        <f>'生産者価格評価表（107部門）（山形県２）'!AT40/'生産者価格評価表（107部門）（山形県２）'!AT$120</f>
        <v>6.4889665719903872E-2</v>
      </c>
      <c r="BK41" s="234">
        <f>'生産者価格評価表（107部門）（山形県２）'!AU40/'生産者価格評価表（107部門）（山形県２）'!AU$120</f>
        <v>5.893409412385222E-2</v>
      </c>
      <c r="BL41" s="234">
        <f>'生産者価格評価表（107部門）（山形県２）'!AV40/'生産者価格評価表（107部門）（山形県２）'!AV$120</f>
        <v>1.2534106412005457E-2</v>
      </c>
      <c r="BM41" s="234">
        <f>'生産者価格評価表（107部門）（山形県２）'!AW40/'生産者価格評価表（107部門）（山形県２）'!AW$120</f>
        <v>6.3589971861437449E-4</v>
      </c>
      <c r="BN41" s="234">
        <f>'生産者価格評価表（107部門）（山形県２）'!AX40/'生産者価格評価表（107部門）（山形県２）'!AX$120</f>
        <v>5.6435663751095884E-3</v>
      </c>
      <c r="BO41" s="234">
        <f>'生産者価格評価表（107部門）（山形県２）'!AY40/'生産者価格評価表（107部門）（山形県２）'!AY$120</f>
        <v>4.3364277118789755E-2</v>
      </c>
      <c r="BP41" s="234">
        <f>'生産者価格評価表（107部門）（山形県２）'!AZ40/'生産者価格評価表（107部門）（山形県２）'!AZ$120</f>
        <v>3.1782065834279227E-2</v>
      </c>
      <c r="BQ41" s="234">
        <f>'生産者価格評価表（107部門）（山形県２）'!BA40/'生産者価格評価表（107部門）（山形県２）'!BA$120</f>
        <v>4.0612308653545769E-3</v>
      </c>
      <c r="BR41" s="234">
        <f>'生産者価格評価表（107部門）（山形県２）'!BB40/'生産者価格評価表（107部門）（山形県２）'!BB$120</f>
        <v>3.9377862721191551E-2</v>
      </c>
      <c r="BS41" s="234">
        <f>'生産者価格評価表（107部門）（山形県２）'!BC40/'生産者価格評価表（107部門）（山形県２）'!BC$120</f>
        <v>1.1421978655898472E-2</v>
      </c>
      <c r="BT41" s="234">
        <f>'生産者価格評価表（107部門）（山形県２）'!BD40/'生産者価格評価表（107部門）（山形県２）'!BD$120</f>
        <v>6.1011391094235416E-3</v>
      </c>
      <c r="BU41" s="234" t="e">
        <f>'生産者価格評価表（107部門）（山形県２）'!BE40/'生産者価格評価表（107部門）（山形県２）'!BE$120</f>
        <v>#DIV/0!</v>
      </c>
      <c r="BV41" s="234">
        <f>'生産者価格評価表（107部門）（山形県２）'!BF40/'生産者価格評価表（107部門）（山形県２）'!BF$120</f>
        <v>5.6254626202812734E-2</v>
      </c>
      <c r="BW41" s="234">
        <f>'生産者価格評価表（107部門）（山形県２）'!BG40/'生産者価格評価表（107部門）（山形県２）'!BG$120</f>
        <v>1.9406065205119425E-2</v>
      </c>
      <c r="BX41" s="234">
        <f>'生産者価格評価表（107部門）（山形県２）'!BH40/'生産者価格評価表（107部門）（山形県２）'!BH$120</f>
        <v>1.3171759747102213E-2</v>
      </c>
      <c r="BY41" s="234">
        <f>'生産者価格評価表（107部門）（山形県２）'!BI40/'生産者価格評価表（107部門）（山形県２）'!BI$120</f>
        <v>3.0923812310994048E-2</v>
      </c>
      <c r="BZ41" s="234">
        <f>'生産者価格評価表（107部門）（山形県２）'!BJ40/'生産者価格評価表（107部門）（山形県２）'!BJ$120</f>
        <v>7.8211898043531718E-3</v>
      </c>
      <c r="CA41" s="234">
        <f>'生産者価格評価表（107部門）（山形県２）'!BK40/'生産者価格評価表（107部門）（山形県２）'!BK$120</f>
        <v>0</v>
      </c>
      <c r="CB41" s="234">
        <f>'生産者価格評価表（107部門）（山形県２）'!BL40/'生産者価格評価表（107部門）（山形県２）'!BL$120</f>
        <v>1.5300422876009136E-2</v>
      </c>
      <c r="CC41" s="234">
        <f>'生産者価格評価表（107部門）（山形県２）'!BM40/'生産者価格評価表（107部門）（山形県２）'!BM$120</f>
        <v>1.4160634699876726E-2</v>
      </c>
      <c r="CD41" s="234">
        <f>'生産者価格評価表（107部門）（山形県２）'!BN40/'生産者価格評価表（107部門）（山形県２）'!BN$120</f>
        <v>2.0258320381585294E-2</v>
      </c>
      <c r="CE41" s="234">
        <f>'生産者価格評価表（107部門）（山形県２）'!BO40/'生産者価格評価表（107部門）（山形県２）'!BO$120</f>
        <v>3.0580058807805399E-2</v>
      </c>
      <c r="CF41" s="234">
        <f>'生産者価格評価表（107部門）（山形県２）'!BP40/'生産者価格評価表（107部門）（山形県２）'!BP$120</f>
        <v>0</v>
      </c>
      <c r="CG41" s="234">
        <f>'生産者価格評価表（107部門）（山形県２）'!BQ40/'生産者価格評価表（107部門）（山形県２）'!BQ$120</f>
        <v>0</v>
      </c>
      <c r="CH41" s="234">
        <f>'生産者価格評価表（107部門）（山形県２）'!BR40/'生産者価格評価表（107部門）（山形県２）'!BR$120</f>
        <v>0</v>
      </c>
      <c r="CI41" s="234">
        <f>'生産者価格評価表（107部門）（山形県２）'!BS40/'生産者価格評価表（107部門）（山形県２）'!BS$120</f>
        <v>0</v>
      </c>
      <c r="CJ41" s="234">
        <f>'生産者価格評価表（107部門）（山形県２）'!BT40/'生産者価格評価表（107部門）（山形県２）'!BT$120</f>
        <v>0</v>
      </c>
      <c r="CK41" s="234">
        <f>'生産者価格評価表（107部門）（山形県２）'!BU40/'生産者価格評価表（107部門）（山形県２）'!BU$120</f>
        <v>0</v>
      </c>
      <c r="CL41" s="234">
        <f>'生産者価格評価表（107部門）（山形県２）'!BV40/'生産者価格評価表（107部門）（山形県２）'!BV$120</f>
        <v>0</v>
      </c>
      <c r="CM41" s="234">
        <f>'生産者価格評価表（107部門）（山形県２）'!BW40/'生産者価格評価表（107部門）（山形県２）'!BW$120</f>
        <v>0</v>
      </c>
      <c r="CN41" s="234">
        <f>'生産者価格評価表（107部門）（山形県２）'!BX40/'生産者価格評価表（107部門）（山形県２）'!BX$120</f>
        <v>0</v>
      </c>
      <c r="CO41" s="234">
        <f>'生産者価格評価表（107部門）（山形県２）'!BY40/'生産者価格評価表（107部門）（山形県２）'!BY$120</f>
        <v>0</v>
      </c>
      <c r="CP41" s="234">
        <f>'生産者価格評価表（107部門）（山形県２）'!BZ40/'生産者価格評価表（107部門）（山形県２）'!BZ$120</f>
        <v>0</v>
      </c>
      <c r="CQ41" s="234">
        <f>'生産者価格評価表（107部門）（山形県２）'!CA40/'生産者価格評価表（107部門）（山形県２）'!CA$120</f>
        <v>0</v>
      </c>
      <c r="CR41" s="234">
        <f>'生産者価格評価表（107部門）（山形県２）'!CB40/'生産者価格評価表（107部門）（山形県２）'!CB$120</f>
        <v>0</v>
      </c>
      <c r="CS41" s="234">
        <f>'生産者価格評価表（107部門）（山形県２）'!CC40/'生産者価格評価表（107部門）（山形県２）'!CC$120</f>
        <v>0</v>
      </c>
      <c r="CT41" s="234">
        <f>'生産者価格評価表（107部門）（山形県２）'!CD40/'生産者価格評価表（107部門）（山形県２）'!CD$120</f>
        <v>0</v>
      </c>
      <c r="CU41" s="234">
        <f>'生産者価格評価表（107部門）（山形県２）'!CE40/'生産者価格評価表（107部門）（山形県２）'!CE$120</f>
        <v>0</v>
      </c>
      <c r="CV41" s="234">
        <f>'生産者価格評価表（107部門）（山形県２）'!CF40/'生産者価格評価表（107部門）（山形県２）'!CF$120</f>
        <v>1.8694916763108698E-3</v>
      </c>
      <c r="CW41" s="234">
        <f>'生産者価格評価表（107部門）（山形県２）'!CG40/'生産者価格評価表（107部門）（山形県２）'!CG$120</f>
        <v>0</v>
      </c>
      <c r="CX41" s="234">
        <f>'生産者価格評価表（107部門）（山形県２）'!CH40/'生産者価格評価表（107部門）（山形県２）'!CH$120</f>
        <v>0</v>
      </c>
      <c r="CY41" s="234">
        <f>'生産者価格評価表（107部門）（山形県２）'!CI40/'生産者価格評価表（107部門）（山形県２）'!CI$120</f>
        <v>0</v>
      </c>
      <c r="CZ41" s="234">
        <f>'生産者価格評価表（107部門）（山形県２）'!CJ40/'生産者価格評価表（107部門）（山形県２）'!CJ$120</f>
        <v>0</v>
      </c>
      <c r="DA41" s="234">
        <f>'生産者価格評価表（107部門）（山形県２）'!CK40/'生産者価格評価表（107部門）（山形県２）'!CK$120</f>
        <v>0</v>
      </c>
      <c r="DB41" s="234">
        <f>'生産者価格評価表（107部門）（山形県２）'!CL40/'生産者価格評価表（107部門）（山形県２）'!CL$120</f>
        <v>0</v>
      </c>
      <c r="DC41" s="234">
        <f>'生産者価格評価表（107部門）（山形県２）'!CM40/'生産者価格評価表（107部門）（山形県２）'!CM$120</f>
        <v>0</v>
      </c>
      <c r="DD41" s="234">
        <f>'生産者価格評価表（107部門）（山形県２）'!CN40/'生産者価格評価表（107部門）（山形県２）'!CN$120</f>
        <v>0</v>
      </c>
      <c r="DE41" s="234">
        <f>'生産者価格評価表（107部門）（山形県２）'!CO40/'生産者価格評価表（107部門）（山形県２）'!CO$120</f>
        <v>0</v>
      </c>
      <c r="DF41" s="234">
        <f>'生産者価格評価表（107部門）（山形県２）'!CP40/'生産者価格評価表（107部門）（山形県２）'!CP$120</f>
        <v>0</v>
      </c>
      <c r="DG41" s="234">
        <f>'生産者価格評価表（107部門）（山形県２）'!CQ40/'生産者価格評価表（107部門）（山形県２）'!CQ$120</f>
        <v>0</v>
      </c>
      <c r="DH41" s="234">
        <f>'生産者価格評価表（107部門）（山形県２）'!CR40/'生産者価格評価表（107部門）（山形県２）'!CR$120</f>
        <v>0</v>
      </c>
      <c r="DI41" s="234">
        <f>'生産者価格評価表（107部門）（山形県２）'!CS40/'生産者価格評価表（107部門）（山形県２）'!CS$120</f>
        <v>0</v>
      </c>
      <c r="DJ41" s="234">
        <f>'生産者価格評価表（107部門）（山形県２）'!CT40/'生産者価格評価表（107部門）（山形県２）'!CT$120</f>
        <v>0</v>
      </c>
      <c r="DK41" s="234">
        <f>'生産者価格評価表（107部門）（山形県２）'!CU40/'生産者価格評価表（107部門）（山形県２）'!CU$120</f>
        <v>0</v>
      </c>
      <c r="DL41" s="234">
        <f>'生産者価格評価表（107部門）（山形県２）'!CV40/'生産者価格評価表（107部門）（山形県２）'!CV$120</f>
        <v>0</v>
      </c>
      <c r="DM41" s="234">
        <f>'生産者価格評価表（107部門）（山形県２）'!CW40/'生産者価格評価表（107部門）（山形県２）'!CW$120</f>
        <v>3.8735761581387468E-4</v>
      </c>
      <c r="DN41" s="234">
        <f>'生産者価格評価表（107部門）（山形県２）'!CX40/'生産者価格評価表（107部門）（山形県２）'!CX$120</f>
        <v>0</v>
      </c>
      <c r="DO41" s="234">
        <f>'生産者価格評価表（107部門）（山形県２）'!CY40/'生産者価格評価表（107部門）（山形県２）'!CY$120</f>
        <v>0</v>
      </c>
      <c r="DP41" s="234">
        <f>'生産者価格評価表（107部門）（山形県２）'!CZ40/'生産者価格評価表（107部門）（山形県２）'!CZ$120</f>
        <v>0</v>
      </c>
      <c r="DQ41" s="234">
        <f>'生産者価格評価表（107部門）（山形県２）'!DA40/'生産者価格評価表（107部門）（山形県２）'!DA$120</f>
        <v>0</v>
      </c>
      <c r="DR41" s="234">
        <f>'生産者価格評価表（107部門）（山形県２）'!DB40/'生産者価格評価表（107部門）（山形県２）'!DB$120</f>
        <v>0</v>
      </c>
      <c r="DS41" s="234">
        <f>'生産者価格評価表（107部門）（山形県２）'!DC40/'生産者価格評価表（107部門）（山形県２）'!DC$120</f>
        <v>2.1718828052038312E-5</v>
      </c>
      <c r="DT41" s="234">
        <f>'生産者価格評価表（107部門）（山形県２）'!DD40/'生産者価格評価表（107部門）（山形県２）'!DD$120</f>
        <v>0</v>
      </c>
      <c r="DU41" s="234">
        <f>'生産者価格評価表（107部門）（山形県２）'!DE40/'生産者価格評価表（107部門）（山形県２）'!DE$120</f>
        <v>3.3717989710199694E-3</v>
      </c>
      <c r="DV41" s="82">
        <v>3.0688496417118046E-5</v>
      </c>
      <c r="DW41" s="80">
        <v>0</v>
      </c>
      <c r="DX41" s="80">
        <v>0</v>
      </c>
      <c r="DY41" s="80">
        <v>0</v>
      </c>
      <c r="DZ41" s="80">
        <v>0</v>
      </c>
      <c r="EA41" s="80">
        <v>8.8235294117647058E-3</v>
      </c>
      <c r="EB41" s="80">
        <v>6.6042927903137041E-4</v>
      </c>
      <c r="EC41" s="80">
        <v>0</v>
      </c>
      <c r="ED41" s="80">
        <v>0</v>
      </c>
      <c r="EE41" s="80">
        <v>0</v>
      </c>
      <c r="EF41" s="80">
        <v>0</v>
      </c>
      <c r="EG41" s="80">
        <v>0</v>
      </c>
      <c r="EH41" s="80">
        <v>1.334771920848025E-4</v>
      </c>
      <c r="EI41" s="80">
        <v>8.5381472220528141E-4</v>
      </c>
      <c r="EJ41" s="80">
        <v>5.8178265310654172E-3</v>
      </c>
      <c r="EK41" s="80">
        <v>0</v>
      </c>
      <c r="EL41" s="80">
        <v>0</v>
      </c>
      <c r="EM41" s="80">
        <v>0</v>
      </c>
      <c r="EN41" s="80">
        <v>0</v>
      </c>
      <c r="EO41" s="80">
        <v>0</v>
      </c>
      <c r="EP41" s="80">
        <v>0</v>
      </c>
      <c r="EQ41" s="80">
        <v>0</v>
      </c>
      <c r="ER41" s="80">
        <v>0</v>
      </c>
      <c r="ES41" s="80">
        <v>0</v>
      </c>
      <c r="ET41" s="80">
        <v>0</v>
      </c>
      <c r="EU41" s="80">
        <v>0</v>
      </c>
      <c r="EV41" s="80">
        <v>0</v>
      </c>
      <c r="EW41" s="80">
        <v>0</v>
      </c>
      <c r="EX41" s="80">
        <v>1.487813796320813E-3</v>
      </c>
      <c r="EY41" s="80">
        <v>6.3897763578274758E-3</v>
      </c>
      <c r="EZ41" s="80">
        <v>0</v>
      </c>
      <c r="FA41" s="80">
        <v>0</v>
      </c>
      <c r="FB41" s="80">
        <v>1.7505572065378901E-2</v>
      </c>
      <c r="FC41" s="80">
        <v>0</v>
      </c>
      <c r="FD41" s="80">
        <v>1.6630420877574517E-3</v>
      </c>
      <c r="FE41" s="80">
        <v>0</v>
      </c>
      <c r="FF41" s="80">
        <v>1.2903225806451613E-3</v>
      </c>
      <c r="FG41" s="80">
        <v>8.2364966645147406E-2</v>
      </c>
      <c r="FH41" s="80">
        <v>0.56878547105561861</v>
      </c>
      <c r="FI41" s="80">
        <v>4.1445623342175068E-4</v>
      </c>
      <c r="FJ41" s="80">
        <v>1.4486024700529297E-3</v>
      </c>
      <c r="FK41" s="80">
        <v>0.15926598930207561</v>
      </c>
      <c r="FL41" s="80">
        <v>0.12062065748447129</v>
      </c>
      <c r="FM41" s="80">
        <v>6.4889665719903872E-2</v>
      </c>
      <c r="FN41" s="80">
        <v>5.893409412385222E-2</v>
      </c>
      <c r="FO41" s="80">
        <v>1.2534106412005457E-2</v>
      </c>
      <c r="FP41" s="80">
        <v>6.3589971861437449E-4</v>
      </c>
      <c r="FQ41" s="80">
        <v>5.6435663751095884E-3</v>
      </c>
      <c r="FR41" s="80">
        <v>4.3364277118789755E-2</v>
      </c>
      <c r="FS41" s="80">
        <v>3.1782065834279227E-2</v>
      </c>
      <c r="FT41" s="80">
        <v>4.0612308653545769E-3</v>
      </c>
      <c r="FU41" s="80">
        <v>3.9377862721191551E-2</v>
      </c>
      <c r="FV41" s="80">
        <v>1.1421978655898472E-2</v>
      </c>
      <c r="FW41" s="80">
        <v>6.1011391094235416E-3</v>
      </c>
      <c r="FX41" s="80">
        <v>0</v>
      </c>
      <c r="FY41" s="80">
        <v>5.6254626202812734E-2</v>
      </c>
      <c r="FZ41" s="80">
        <v>1.9406065205119425E-2</v>
      </c>
      <c r="GA41" s="80">
        <v>1.3171759747102213E-2</v>
      </c>
      <c r="GB41" s="80">
        <v>3.0923812310994048E-2</v>
      </c>
      <c r="GC41" s="80">
        <v>7.8211898043531718E-3</v>
      </c>
      <c r="GD41" s="80">
        <v>0</v>
      </c>
      <c r="GE41" s="80">
        <v>1.5300422876009136E-2</v>
      </c>
      <c r="GF41" s="80">
        <v>1.4160634699876726E-2</v>
      </c>
      <c r="GG41" s="80">
        <v>2.0258320381585294E-2</v>
      </c>
      <c r="GH41" s="80">
        <v>3.0580058807805399E-2</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1.8694916763108698E-3</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3.8735761581387468E-4</v>
      </c>
      <c r="HQ41" s="80">
        <v>0</v>
      </c>
      <c r="HR41" s="80">
        <v>0</v>
      </c>
      <c r="HS41" s="80">
        <v>0</v>
      </c>
      <c r="HT41" s="80">
        <v>0</v>
      </c>
      <c r="HU41" s="80">
        <v>0</v>
      </c>
      <c r="HV41" s="80">
        <v>2.1718828052038312E-5</v>
      </c>
      <c r="HW41" s="80">
        <v>0</v>
      </c>
      <c r="HX41" s="81">
        <v>3.3717989710199694E-3</v>
      </c>
      <c r="HY41" s="805">
        <v>2.904865252599821E-6</v>
      </c>
      <c r="HZ41" s="805">
        <v>1.2512207257084106E-6</v>
      </c>
      <c r="IA41" s="805">
        <v>1.4785132925023245E-6</v>
      </c>
      <c r="IB41" s="805">
        <v>1.4095266647381278E-6</v>
      </c>
      <c r="IC41" s="805">
        <v>4.3986994394181676E-6</v>
      </c>
      <c r="ID41" s="805">
        <v>1.3534896668523103E-4</v>
      </c>
      <c r="IE41" s="805">
        <v>1.9700960426692922E-5</v>
      </c>
      <c r="IF41" s="805">
        <v>2.4228613326122372E-6</v>
      </c>
      <c r="IG41" s="805">
        <v>1.3515798306616508E-5</v>
      </c>
      <c r="IH41" s="805">
        <v>8.0158059678544984E-7</v>
      </c>
      <c r="II41" s="805">
        <v>0</v>
      </c>
      <c r="IJ41" s="805">
        <v>1.2279856707910479E-6</v>
      </c>
      <c r="IK41" s="805">
        <v>5.1004283471698224E-6</v>
      </c>
      <c r="IL41" s="805">
        <v>1.6891337180843421E-5</v>
      </c>
      <c r="IM41" s="805">
        <v>1.0629708190493305E-4</v>
      </c>
      <c r="IN41" s="805">
        <v>2.0376171817214876E-6</v>
      </c>
      <c r="IO41" s="805">
        <v>1.6835552280691726E-6</v>
      </c>
      <c r="IP41" s="805">
        <v>1.0785761865034206E-6</v>
      </c>
      <c r="IQ41" s="805">
        <v>0</v>
      </c>
      <c r="IR41" s="805">
        <v>4.3080594928668979E-6</v>
      </c>
      <c r="IS41" s="805">
        <v>0</v>
      </c>
      <c r="IT41" s="805">
        <v>1.1192382917334764E-6</v>
      </c>
      <c r="IU41" s="805">
        <v>0</v>
      </c>
      <c r="IV41" s="805">
        <v>0</v>
      </c>
      <c r="IW41" s="805">
        <v>4.6183235362542549E-6</v>
      </c>
      <c r="IX41" s="805">
        <v>3.657409602317364E-6</v>
      </c>
      <c r="IY41" s="805">
        <v>1.5270129873473635E-6</v>
      </c>
      <c r="IZ41" s="805">
        <v>2.1256027480881696E-6</v>
      </c>
      <c r="JA41" s="805">
        <v>2.3878542862089856E-5</v>
      </c>
      <c r="JB41" s="805">
        <v>1.0045406947311976E-4</v>
      </c>
      <c r="JC41" s="805">
        <v>4.2157673881711322E-6</v>
      </c>
      <c r="JD41" s="805">
        <v>5.4585388036283949E-6</v>
      </c>
      <c r="JE41" s="805">
        <v>2.8262262760482689E-4</v>
      </c>
      <c r="JF41" s="805">
        <v>8.3129143934515758E-6</v>
      </c>
      <c r="JG41" s="805">
        <v>3.440858102447214E-5</v>
      </c>
      <c r="JH41" s="805">
        <v>4.4902440036912275E-6</v>
      </c>
      <c r="JI41" s="805">
        <v>1.0000198882947464</v>
      </c>
      <c r="JJ41" s="805">
        <v>1.1888725531825481E-3</v>
      </c>
      <c r="JK41" s="805">
        <v>8.1527620371269743E-3</v>
      </c>
      <c r="JL41" s="805">
        <v>9.5132892758453416E-6</v>
      </c>
      <c r="JM41" s="805">
        <v>2.466018261241842E-5</v>
      </c>
      <c r="JN41" s="805">
        <v>2.5236411512251223E-3</v>
      </c>
      <c r="JO41" s="805">
        <v>1.9105059092017977E-3</v>
      </c>
      <c r="JP41" s="805">
        <v>1.0031484107485072E-3</v>
      </c>
      <c r="JQ41" s="805">
        <v>9.2209067249201843E-4</v>
      </c>
      <c r="JR41" s="805">
        <v>2.0975277404341726E-4</v>
      </c>
      <c r="JS41" s="805">
        <v>1.4804382912110713E-5</v>
      </c>
      <c r="JT41" s="805">
        <v>1.0079593140305459E-4</v>
      </c>
      <c r="JU41" s="805">
        <v>6.7298137847165214E-4</v>
      </c>
      <c r="JV41" s="805">
        <v>5.2547488790000466E-4</v>
      </c>
      <c r="JW41" s="805">
        <v>6.549505759668241E-5</v>
      </c>
      <c r="JX41" s="805">
        <v>5.8992446613825389E-4</v>
      </c>
      <c r="JY41" s="805">
        <v>1.7659988007590158E-4</v>
      </c>
      <c r="JZ41" s="805">
        <v>9.490498953646664E-5</v>
      </c>
      <c r="KA41" s="805">
        <v>0</v>
      </c>
      <c r="KB41" s="805">
        <v>8.2997300310329054E-4</v>
      </c>
      <c r="KC41" s="805">
        <v>3.0795960423614968E-4</v>
      </c>
      <c r="KD41" s="805">
        <v>2.7918401127894802E-4</v>
      </c>
      <c r="KE41" s="805">
        <v>5.5226276892999659E-4</v>
      </c>
      <c r="KF41" s="805">
        <v>1.2879425656416507E-4</v>
      </c>
      <c r="KG41" s="805">
        <v>1.3601825255718768E-6</v>
      </c>
      <c r="KH41" s="805">
        <v>2.492110811076127E-4</v>
      </c>
      <c r="KI41" s="805">
        <v>2.5406416528134164E-4</v>
      </c>
      <c r="KJ41" s="805">
        <v>3.1173369543057702E-4</v>
      </c>
      <c r="KK41" s="805">
        <v>4.6532397606880257E-4</v>
      </c>
      <c r="KL41" s="805">
        <v>4.8199885459992726E-6</v>
      </c>
      <c r="KM41" s="805">
        <v>7.2940244708655965E-6</v>
      </c>
      <c r="KN41" s="805">
        <v>8.6392856009521623E-6</v>
      </c>
      <c r="KO41" s="805">
        <v>2.8634777545604361E-6</v>
      </c>
      <c r="KP41" s="805">
        <v>2.4393569645024587E-6</v>
      </c>
      <c r="KQ41" s="805">
        <v>1.300843161375421E-6</v>
      </c>
      <c r="KR41" s="805">
        <v>1.6198531825355609E-6</v>
      </c>
      <c r="KS41" s="805">
        <v>2.5626091630300139E-6</v>
      </c>
      <c r="KT41" s="805">
        <v>2.4737081053557396E-6</v>
      </c>
      <c r="KU41" s="805">
        <v>1.1548159595690345E-5</v>
      </c>
      <c r="KV41" s="805">
        <v>2.7616170530063945E-6</v>
      </c>
      <c r="KW41" s="805">
        <v>8.7095891735589367E-6</v>
      </c>
      <c r="KX41" s="805">
        <v>3.7065118725225019E-6</v>
      </c>
      <c r="KY41" s="805">
        <v>1.8420752763818249E-5</v>
      </c>
      <c r="KZ41" s="805">
        <v>2.3201354179532196E-6</v>
      </c>
      <c r="LA41" s="805">
        <v>4.1668083855511202E-6</v>
      </c>
      <c r="LB41" s="805">
        <v>3.1605780293777989E-5</v>
      </c>
      <c r="LC41" s="805">
        <v>6.670503807899544E-7</v>
      </c>
      <c r="LD41" s="805">
        <v>1.935282337574349E-6</v>
      </c>
      <c r="LE41" s="805">
        <v>4.6608655326064879E-6</v>
      </c>
      <c r="LF41" s="805">
        <v>1.096561206486096E-6</v>
      </c>
      <c r="LG41" s="805">
        <v>4.137826676867622E-6</v>
      </c>
      <c r="LH41" s="805">
        <v>1.8151842293082752E-6</v>
      </c>
      <c r="LI41" s="805">
        <v>4.4288443733866212E-6</v>
      </c>
      <c r="LJ41" s="805">
        <v>2.3930437901276928E-6</v>
      </c>
      <c r="LK41" s="805">
        <v>1.8434755034626362E-6</v>
      </c>
      <c r="LL41" s="805">
        <v>1.3825446356235716E-6</v>
      </c>
      <c r="LM41" s="805">
        <v>1.755463555426457E-6</v>
      </c>
      <c r="LN41" s="805">
        <v>2.343017788831885E-6</v>
      </c>
      <c r="LO41" s="805">
        <v>1.4641696064504881E-6</v>
      </c>
      <c r="LP41" s="805">
        <v>2.2054997078971212E-6</v>
      </c>
      <c r="LQ41" s="805">
        <v>2.8051221988132489E-6</v>
      </c>
      <c r="LR41" s="805">
        <v>2.3152571032846022E-6</v>
      </c>
      <c r="LS41" s="805">
        <v>1.7367367104519745E-5</v>
      </c>
      <c r="LT41" s="805">
        <v>1.0913303103347988E-6</v>
      </c>
      <c r="LU41" s="805">
        <v>2.8331952814527535E-6</v>
      </c>
      <c r="LV41" s="805">
        <v>2.1129116254242583E-6</v>
      </c>
      <c r="LW41" s="805">
        <v>2.5385912071318819E-6</v>
      </c>
      <c r="LX41" s="805">
        <v>2.1674315716572875E-6</v>
      </c>
      <c r="LY41" s="805">
        <v>4.0881542583699586E-6</v>
      </c>
      <c r="LZ41" s="805">
        <v>7.1693938878826133E-6</v>
      </c>
      <c r="MA41" s="805">
        <v>5.3262259946970117E-5</v>
      </c>
      <c r="MB41" s="812">
        <v>36</v>
      </c>
      <c r="MC41" s="835">
        <f>'生産者価格評価表（107部門）（山形県２）'!DU40*100</f>
        <v>77500</v>
      </c>
      <c r="MD41" s="78">
        <f t="shared" si="4"/>
        <v>4.6451612903225807E-4</v>
      </c>
      <c r="ME41" s="809">
        <v>36</v>
      </c>
      <c r="MF41" s="135">
        <v>775</v>
      </c>
      <c r="MG41" s="78">
        <f t="shared" si="5"/>
        <v>4.6451612903225807E-4</v>
      </c>
      <c r="MH41" s="81"/>
      <c r="MI41" s="226">
        <v>0</v>
      </c>
      <c r="MJ41" s="169">
        <v>0</v>
      </c>
      <c r="MK41" s="169">
        <v>0</v>
      </c>
      <c r="ML41" s="169">
        <v>0</v>
      </c>
      <c r="MM41" s="169">
        <v>0</v>
      </c>
      <c r="MN41" s="169">
        <v>0</v>
      </c>
      <c r="MO41" s="169">
        <v>-6.2798038820605813E-3</v>
      </c>
      <c r="MP41" s="228">
        <v>9.1093379926982673E-2</v>
      </c>
      <c r="MQ41" s="228">
        <v>9.4703725171434869E-2</v>
      </c>
      <c r="MS41" s="174">
        <v>3.5179719232317677E-2</v>
      </c>
      <c r="MT41" s="170">
        <v>1.3969859546309542E-5</v>
      </c>
      <c r="MU41" s="170">
        <v>2.3904416775826266E-2</v>
      </c>
      <c r="MV41" s="170">
        <v>1.6311617467671517E-3</v>
      </c>
      <c r="MW41" s="170">
        <v>4.6863459435803135E-3</v>
      </c>
      <c r="MX41" s="170">
        <v>0</v>
      </c>
      <c r="MY41" s="170">
        <v>1.6949293384031078E-3</v>
      </c>
      <c r="MZ41" s="171">
        <v>3.2488955681945317E-3</v>
      </c>
    </row>
    <row r="42" spans="1:364">
      <c r="A42" s="41" t="s">
        <v>253</v>
      </c>
      <c r="B42" s="12" t="s">
        <v>400</v>
      </c>
      <c r="C42" s="590">
        <f>IFERROR(1-('生産者価格評価表（107部門）（山形県２）'!DS41/'生産者価格評価表（107部門）（山形県２）'!DO41*-1),0)</f>
        <v>0.12305496074232691</v>
      </c>
      <c r="D42" s="590">
        <v>0.58553905745642354</v>
      </c>
      <c r="E42" s="79">
        <v>0.41446094254357652</v>
      </c>
      <c r="F42" s="79">
        <v>0.59834301700021519</v>
      </c>
      <c r="G42" s="240">
        <f>'生産者価格評価表（107部門）（山形県２）'!DH41/'生産者価格評価表（107部門）（山形県２）'!DH$111</f>
        <v>0</v>
      </c>
      <c r="H42" s="311">
        <f>'生産者価格評価表（107部門）（山形県２）'!DH41</f>
        <v>0</v>
      </c>
      <c r="I42" s="311">
        <f t="shared" si="1"/>
        <v>0</v>
      </c>
      <c r="J42" s="313">
        <f t="shared" si="2"/>
        <v>0</v>
      </c>
      <c r="K42" s="590">
        <f>1-('生産者価格評価表（107部門） (山形県)'!DS41/'生産者価格評価表（107部門） (山形県)'!DO41*-1)</f>
        <v>0.12305496074232691</v>
      </c>
      <c r="L42" s="590">
        <v>0.58553905745642354</v>
      </c>
      <c r="M42" s="79">
        <v>0.41446094254357652</v>
      </c>
      <c r="N42" s="79">
        <v>0.59834301700021519</v>
      </c>
      <c r="O42" s="240">
        <f>'生産者価格評価表（107部門） (山形県)'!DH41/'生産者価格評価表（107部門） (山形県)'!DH$111</f>
        <v>0</v>
      </c>
      <c r="P42" s="816">
        <f>'生産者価格評価表（107部門） (山形県)'!DH41</f>
        <v>0</v>
      </c>
      <c r="Q42" s="311">
        <f t="shared" si="10"/>
        <v>0</v>
      </c>
      <c r="R42" s="313">
        <f t="shared" si="9"/>
        <v>0</v>
      </c>
      <c r="S42" s="823">
        <f>'生産者価格評価表（107部門）（山形県２）'!C41/'生産者価格評価表（107部門）（山形県２）'!C$120</f>
        <v>0</v>
      </c>
      <c r="T42" s="234">
        <f>'生産者価格評価表（107部門）（山形県２）'!D41/'生産者価格評価表（107部門）（山形県２）'!D$120</f>
        <v>0</v>
      </c>
      <c r="U42" s="234">
        <f>'生産者価格評価表（107部門）（山形県２）'!E41/'生産者価格評価表（107部門）（山形県２）'!E$120</f>
        <v>0</v>
      </c>
      <c r="V42" s="234">
        <f>'生産者価格評価表（107部門）（山形県２）'!F41/'生産者価格評価表（107部門）（山形県２）'!F$120</f>
        <v>0</v>
      </c>
      <c r="W42" s="234">
        <f>'生産者価格評価表（107部門）（山形県２）'!G41/'生産者価格評価表（107部門）（山形県２）'!G$120</f>
        <v>0</v>
      </c>
      <c r="X42" s="234">
        <f>'生産者価格評価表（107部門）（山形県２）'!H41/'生産者価格評価表（107部門）（山形県２）'!H$120</f>
        <v>0</v>
      </c>
      <c r="Y42" s="234">
        <f>'生産者価格評価表（107部門）（山形県２）'!I41/'生産者価格評価表（107部門）（山形県２）'!I$120</f>
        <v>2.201430930104568E-4</v>
      </c>
      <c r="Z42" s="234">
        <f>'生産者価格評価表（107部門）（山形県２）'!J41/'生産者価格評価表（107部門）（山形県２）'!J$120</f>
        <v>0</v>
      </c>
      <c r="AA42" s="234">
        <f>'生産者価格評価表（107部門）（山形県２）'!K41/'生産者価格評価表（107部門）（山形県２）'!K$120</f>
        <v>0</v>
      </c>
      <c r="AB42" s="234">
        <f>'生産者価格評価表（107部門）（山形県２）'!L41/'生産者価格評価表（107部門）（山形県２）'!L$120</f>
        <v>0</v>
      </c>
      <c r="AC42" s="234" t="e">
        <f>'生産者価格評価表（107部門）（山形県２）'!M41/'生産者価格評価表（107部門）（山形県２）'!M$120</f>
        <v>#DIV/0!</v>
      </c>
      <c r="AD42" s="234">
        <f>'生産者価格評価表（107部門）（山形県２）'!N41/'生産者価格評価表（107部門）（山形県２）'!N$120</f>
        <v>0</v>
      </c>
      <c r="AE42" s="234">
        <f>'生産者価格評価表（107部門）（山形県２）'!O41/'生産者価格評価表（107部門）（山形県２）'!O$120</f>
        <v>0</v>
      </c>
      <c r="AF42" s="234">
        <f>'生産者価格評価表（107部門）（山形県２）'!P41/'生産者価格評価表（107部門）（山形県２）'!P$120</f>
        <v>0</v>
      </c>
      <c r="AG42" s="234">
        <f>'生産者価格評価表（107部門）（山形県２）'!Q41/'生産者価格評価表（107部門）（山形県２）'!Q$120</f>
        <v>1.7764355820047074E-4</v>
      </c>
      <c r="AH42" s="234">
        <f>'生産者価格評価表（107部門）（山形県２）'!R41/'生産者価格評価表（107部門）（山形県２）'!R$120</f>
        <v>0</v>
      </c>
      <c r="AI42" s="234">
        <f>'生産者価格評価表（107部門）（山形県２）'!S41/'生産者価格評価表（107部門）（山形県２）'!S$120</f>
        <v>0</v>
      </c>
      <c r="AJ42" s="234">
        <f>'生産者価格評価表（107部門）（山形県２）'!T41/'生産者価格評価表（107部門）（山形県２）'!T$120</f>
        <v>0</v>
      </c>
      <c r="AK42" s="234" t="e">
        <f>'生産者価格評価表（107部門）（山形県２）'!U41/'生産者価格評価表（107部門）（山形県２）'!U$120</f>
        <v>#DIV/0!</v>
      </c>
      <c r="AL42" s="234">
        <f>'生産者価格評価表（107部門）（山形県２）'!V41/'生産者価格評価表（107部門）（山形県２）'!V$120</f>
        <v>0</v>
      </c>
      <c r="AM42" s="234" t="e">
        <f>'生産者価格評価表（107部門）（山形県２）'!W41/'生産者価格評価表（107部門）（山形県２）'!W$120</f>
        <v>#DIV/0!</v>
      </c>
      <c r="AN42" s="234">
        <f>'生産者価格評価表（107部門）（山形県２）'!X41/'生産者価格評価表（107部門）（山形県２）'!X$120</f>
        <v>0</v>
      </c>
      <c r="AO42" s="234" t="e">
        <f>'生産者価格評価表（107部門）（山形県２）'!Y41/'生産者価格評価表（107部門）（山形県２）'!Y$120</f>
        <v>#DIV/0!</v>
      </c>
      <c r="AP42" s="234" t="e">
        <f>'生産者価格評価表（107部門）（山形県２）'!Z41/'生産者価格評価表（107部門）（山形県２）'!Z$120</f>
        <v>#DIV/0!</v>
      </c>
      <c r="AQ42" s="234">
        <f>'生産者価格評価表（107部門）（山形県２）'!AA41/'生産者価格評価表（107部門）（山形県２）'!AA$120</f>
        <v>0</v>
      </c>
      <c r="AR42" s="234">
        <f>'生産者価格評価表（107部門）（山形県２）'!AB41/'生産者価格評価表（107部門）（山形県２）'!AB$120</f>
        <v>0</v>
      </c>
      <c r="AS42" s="234">
        <f>'生産者価格評価表（107部門）（山形県２）'!AC41/'生産者価格評価表（107部門）（山形県２）'!AC$120</f>
        <v>0</v>
      </c>
      <c r="AT42" s="234">
        <f>'生産者価格評価表（107部門）（山形県２）'!AD41/'生産者価格評価表（107部門）（山形県２）'!AD$120</f>
        <v>0</v>
      </c>
      <c r="AU42" s="234">
        <f>'生産者価格評価表（107部門）（山形県２）'!AE41/'生産者価格評価表（107部門）（山形県２）'!AE$120</f>
        <v>0</v>
      </c>
      <c r="AV42" s="234">
        <f>'生産者価格評価表（107部門）（山形県２）'!AF41/'生産者価格評価表（107部門）（山形県２）'!AF$120</f>
        <v>0</v>
      </c>
      <c r="AW42" s="234">
        <f>'生産者価格評価表（107部門）（山形県２）'!AG41/'生産者価格評価表（107部門）（山形県２）'!AG$120</f>
        <v>9.7812265658113527E-5</v>
      </c>
      <c r="AX42" s="234">
        <f>'生産者価格評価表（107部門）（山形県２）'!AH41/'生産者価格評価表（107部門）（山形県２）'!AH$120</f>
        <v>0</v>
      </c>
      <c r="AY42" s="234">
        <f>'生産者価格評価表（107部門）（山形県２）'!AI41/'生産者価格評価表（107部門）（山形県２）'!AI$120</f>
        <v>1.3930163447251114E-4</v>
      </c>
      <c r="AZ42" s="234">
        <f>'生産者価格評価表（107部門）（山形県２）'!AJ41/'生産者価格評価表（107部門）（山形県２）'!AJ$120</f>
        <v>3.2154340836012861E-3</v>
      </c>
      <c r="BA42" s="234">
        <f>'生産者価格評価表（107部門）（山形県２）'!AK41/'生産者価格評価表（107部門）（山形県２）'!AK$120</f>
        <v>1.2792631444288091E-4</v>
      </c>
      <c r="BB42" s="234">
        <f>'生産者価格評価表（107部門）（山形県２）'!AL41/'生産者価格評価表（107部門）（山形県２）'!AL$120</f>
        <v>0</v>
      </c>
      <c r="BC42" s="234">
        <f>'生産者価格評価表（107部門）（山形県２）'!AM41/'生産者価格評価表（107部門）（山形県２）'!AM$120</f>
        <v>0</v>
      </c>
      <c r="BD42" s="234">
        <f>'生産者価格評価表（107部門）（山形県２）'!AN41/'生産者価格評価表（107部門）（山形県２）'!AN$120</f>
        <v>6.2405853238648593E-3</v>
      </c>
      <c r="BE42" s="234">
        <f>'生産者価格評価表（107部門）（山形県２）'!AO41/'生産者価格評価表（107部門）（山形県２）'!AO$120</f>
        <v>0</v>
      </c>
      <c r="BF42" s="234">
        <f>'生産者価格評価表（107部門）（山形県２）'!AP41/'生産者価格評価表（107部門）（山形県２）'!AP$120</f>
        <v>0</v>
      </c>
      <c r="BG42" s="234">
        <f>'生産者価格評価表（107部門）（山形県２）'!AQ41/'生産者価格評価表（107部門）（山形県２）'!AQ$120</f>
        <v>0</v>
      </c>
      <c r="BH42" s="234">
        <f>'生産者価格評価表（107部門）（山形県２）'!AR41/'生産者価格評価表（107部門）（山形県２）'!AR$120</f>
        <v>1.3871471348501523E-2</v>
      </c>
      <c r="BI42" s="234">
        <f>'生産者価格評価表（107部門）（山形県２）'!AS41/'生産者価格評価表（107部門）（山形県２）'!AS$120</f>
        <v>5.5731506714787266E-3</v>
      </c>
      <c r="BJ42" s="234">
        <f>'生産者価格評価表（107部門）（山形県２）'!AT41/'生産者価格評価表（107部門）（山形県２）'!AT$120</f>
        <v>2.7856674677736507E-2</v>
      </c>
      <c r="BK42" s="234">
        <f>'生産者価格評価表（107部門）（山形県２）'!AU41/'生産者価格評価表（107部門）（山形県２）'!AU$120</f>
        <v>3.071611805039438E-2</v>
      </c>
      <c r="BL42" s="234">
        <f>'生産者価格評価表（107部門）（山形県２）'!AV41/'生産者価格評価表（107部門）（山形県２）'!AV$120</f>
        <v>4.028819918144611E-3</v>
      </c>
      <c r="BM42" s="234">
        <f>'生産者価格評価表（107部門）（山形県２）'!AW41/'生産者価格評価表（107部門）（山形県２）'!AW$120</f>
        <v>0</v>
      </c>
      <c r="BN42" s="234">
        <f>'生産者価格評価表（107部門）（山形県２）'!AX41/'生産者価格評価表（107部門）（山形県２）'!AX$120</f>
        <v>3.6699492323689524E-4</v>
      </c>
      <c r="BO42" s="234">
        <f>'生産者価格評価表（107部門）（山形県２）'!AY41/'生産者価格評価表（107部門）（山形県２）'!AY$120</f>
        <v>1.2495702252019942E-2</v>
      </c>
      <c r="BP42" s="234">
        <f>'生産者価格評価表（107部門）（山形県２）'!AZ41/'生産者価格評価表（107部門）（山形県２）'!AZ$120</f>
        <v>1.1350737797956867E-3</v>
      </c>
      <c r="BQ42" s="234">
        <f>'生産者価格評価表（107部門）（山形県２）'!BA41/'生産者価格評価表（107部門）（山形県２）'!BA$120</f>
        <v>2.0826824950536289E-3</v>
      </c>
      <c r="BR42" s="234">
        <f>'生産者価格評価表（107部門）（山形県２）'!BB41/'生産者価格評価表（107部門）（山形県２）'!BB$120</f>
        <v>1.6476093188783075E-4</v>
      </c>
      <c r="BS42" s="234">
        <f>'生産者価格評価表（107部門）（山形県２）'!BC41/'生産者価格評価表（107部門）（山形県２）'!BC$120</f>
        <v>1.596000384578406E-3</v>
      </c>
      <c r="BT42" s="234">
        <f>'生産者価格評価表（107部門）（山形県２）'!BD41/'生産者価格評価表（107部門）（山形県２）'!BD$120</f>
        <v>2.8218847083189506E-3</v>
      </c>
      <c r="BU42" s="234" t="e">
        <f>'生産者価格評価表（107部門）（山形県２）'!BE41/'生産者価格評価表（107部門）（山形県２）'!BE$120</f>
        <v>#DIV/0!</v>
      </c>
      <c r="BV42" s="234">
        <f>'生産者価格評価表（107部門）（山形県２）'!BF41/'生産者価格評価表（107部門）（山形県２）'!BF$120</f>
        <v>3.7009622501850479E-4</v>
      </c>
      <c r="BW42" s="234">
        <f>'生産者価格評価表（107部門）（山形県２）'!BG41/'生産者価格評価表（107部門）（山形県２）'!BG$120</f>
        <v>2.3450152231651228E-2</v>
      </c>
      <c r="BX42" s="234">
        <f>'生産者価格評価表（107部門）（山形県２）'!BH41/'生産者価格評価表（107部門）（山形県２）'!BH$120</f>
        <v>5.1633298208640675E-2</v>
      </c>
      <c r="BY42" s="234">
        <f>'生産者価格評価表（107部門）（山形県２）'!BI41/'生産者価格評価表（107部門）（山形県２）'!BI$120</f>
        <v>2.8387474392742171E-2</v>
      </c>
      <c r="BZ42" s="234">
        <f>'生産者価格評価表（107部門）（山形県２）'!BJ41/'生産者価格評価表（107部門）（山形県２）'!BJ$120</f>
        <v>1.7211300916765212E-3</v>
      </c>
      <c r="CA42" s="234">
        <f>'生産者価格評価表（107部門）（山形県２）'!BK41/'生産者価格評価表（107部門）（山形県２）'!BK$120</f>
        <v>0</v>
      </c>
      <c r="CB42" s="234">
        <f>'生産者価格評価表（107部門）（山形県２）'!BL41/'生産者価格評価表（107部門）（山形県２）'!BL$120</f>
        <v>3.0754618846249519E-4</v>
      </c>
      <c r="CC42" s="234">
        <f>'生産者価格評価表（107部門）（山形県２）'!BM41/'生産者価格評価表（107部門）（山形県２）'!BM$120</f>
        <v>2.5286847678351296E-4</v>
      </c>
      <c r="CD42" s="234">
        <f>'生産者価格評価表（107部門）（山形県２）'!BN41/'生産者価格評価表（107部門）（山形県２）'!BN$120</f>
        <v>1.1897743716169141E-3</v>
      </c>
      <c r="CE42" s="234">
        <f>'生産者価格評価表（107部門）（山形県２）'!BO41/'生産者価格評価表（107部門）（山形県２）'!BO$120</f>
        <v>1.0451750868751671E-2</v>
      </c>
      <c r="CF42" s="234">
        <f>'生産者価格評価表（107部門）（山形県２）'!BP41/'生産者価格評価表（107部門）（山形県２）'!BP$120</f>
        <v>0</v>
      </c>
      <c r="CG42" s="234">
        <f>'生産者価格評価表（107部門）（山形県２）'!BQ41/'生産者価格評価表（107部門）（山形県２）'!BQ$120</f>
        <v>0</v>
      </c>
      <c r="CH42" s="234">
        <f>'生産者価格評価表（107部門）（山形県２）'!BR41/'生産者価格評価表（107部門）（山形県２）'!BR$120</f>
        <v>2.1811677972386417E-5</v>
      </c>
      <c r="CI42" s="234">
        <f>'生産者価格評価表（107部門）（山形県２）'!BS41/'生産者価格評価表（107部門）（山形県２）'!BS$120</f>
        <v>0</v>
      </c>
      <c r="CJ42" s="234">
        <f>'生産者価格評価表（107部門）（山形県２）'!BT41/'生産者価格評価表（107部門）（山形県２）'!BT$120</f>
        <v>0</v>
      </c>
      <c r="CK42" s="234">
        <f>'生産者価格評価表（107部門）（山形県２）'!BU41/'生産者価格評価表（107部門）（山形県２）'!BU$120</f>
        <v>0</v>
      </c>
      <c r="CL42" s="234">
        <f>'生産者価格評価表（107部門）（山形県２）'!BV41/'生産者価格評価表（107部門）（山形県２）'!BV$120</f>
        <v>0</v>
      </c>
      <c r="CM42" s="234">
        <f>'生産者価格評価表（107部門）（山形県２）'!BW41/'生産者価格評価表（107部門）（山形県２）'!BW$120</f>
        <v>0</v>
      </c>
      <c r="CN42" s="234">
        <f>'生産者価格評価表（107部門）（山形県２）'!BX41/'生産者価格評価表（107部門）（山形県２）'!BX$120</f>
        <v>0</v>
      </c>
      <c r="CO42" s="234">
        <f>'生産者価格評価表（107部門）（山形県２）'!BY41/'生産者価格評価表（107部門）（山形県２）'!BY$120</f>
        <v>0</v>
      </c>
      <c r="CP42" s="234">
        <f>'生産者価格評価表（107部門）（山形県２）'!BZ41/'生産者価格評価表（107部門）（山形県２）'!BZ$120</f>
        <v>0</v>
      </c>
      <c r="CQ42" s="234">
        <f>'生産者価格評価表（107部門）（山形県２）'!CA41/'生産者価格評価表（107部門）（山形県２）'!CA$120</f>
        <v>0</v>
      </c>
      <c r="CR42" s="234">
        <f>'生産者価格評価表（107部門）（山形県２）'!CB41/'生産者価格評価表（107部門）（山形県２）'!CB$120</f>
        <v>0</v>
      </c>
      <c r="CS42" s="234">
        <f>'生産者価格評価表（107部門）（山形県２）'!CC41/'生産者価格評価表（107部門）（山形県２）'!CC$120</f>
        <v>0</v>
      </c>
      <c r="CT42" s="234">
        <f>'生産者価格評価表（107部門）（山形県２）'!CD41/'生産者価格評価表（107部門）（山形県２）'!CD$120</f>
        <v>0</v>
      </c>
      <c r="CU42" s="234">
        <f>'生産者価格評価表（107部門）（山形県２）'!CE41/'生産者価格評価表（107部門）（山形県２）'!CE$120</f>
        <v>0</v>
      </c>
      <c r="CV42" s="234">
        <f>'生産者価格評価表（107部門）（山形県２）'!CF41/'生産者価格評価表（107部門）（山形県２）'!CF$120</f>
        <v>0</v>
      </c>
      <c r="CW42" s="234">
        <f>'生産者価格評価表（107部門）（山形県２）'!CG41/'生産者価格評価表（107部門）（山形県２）'!CG$120</f>
        <v>0</v>
      </c>
      <c r="CX42" s="234">
        <f>'生産者価格評価表（107部門）（山形県２）'!CH41/'生産者価格評価表（107部門）（山形県２）'!CH$120</f>
        <v>0</v>
      </c>
      <c r="CY42" s="234">
        <f>'生産者価格評価表（107部門）（山形県２）'!CI41/'生産者価格評価表（107部門）（山形県２）'!CI$120</f>
        <v>0</v>
      </c>
      <c r="CZ42" s="234">
        <f>'生産者価格評価表（107部門）（山形県２）'!CJ41/'生産者価格評価表（107部門）（山形県２）'!CJ$120</f>
        <v>0</v>
      </c>
      <c r="DA42" s="234">
        <f>'生産者価格評価表（107部門）（山形県２）'!CK41/'生産者価格評価表（107部門）（山形県２）'!CK$120</f>
        <v>0</v>
      </c>
      <c r="DB42" s="234">
        <f>'生産者価格評価表（107部門）（山形県２）'!CL41/'生産者価格評価表（107部門）（山形県２）'!CL$120</f>
        <v>0</v>
      </c>
      <c r="DC42" s="234">
        <f>'生産者価格評価表（107部門）（山形県２）'!CM41/'生産者価格評価表（107部門）（山形県２）'!CM$120</f>
        <v>2.4639705900470373E-6</v>
      </c>
      <c r="DD42" s="234">
        <f>'生産者価格評価表（107部門）（山形県２）'!CN41/'生産者価格評価表（107部門）（山形県２）'!CN$120</f>
        <v>0</v>
      </c>
      <c r="DE42" s="234">
        <f>'生産者価格評価表（107部門）（山形県２）'!CO41/'生産者価格評価表（107部門）（山形県２）'!CO$120</f>
        <v>0</v>
      </c>
      <c r="DF42" s="234">
        <f>'生産者価格評価表（107部門）（山形県２）'!CP41/'生産者価格評価表（107部門）（山形県２）'!CP$120</f>
        <v>0</v>
      </c>
      <c r="DG42" s="234">
        <f>'生産者価格評価表（107部門）（山形県２）'!CQ41/'生産者価格評価表（107部門）（山形県２）'!CQ$120</f>
        <v>0</v>
      </c>
      <c r="DH42" s="234">
        <f>'生産者価格評価表（107部門）（山形県２）'!CR41/'生産者価格評価表（107部門）（山形県２）'!CR$120</f>
        <v>0</v>
      </c>
      <c r="DI42" s="234">
        <f>'生産者価格評価表（107部門）（山形県２）'!CS41/'生産者価格評価表（107部門）（山形県２）'!CS$120</f>
        <v>8.8293204072082569E-6</v>
      </c>
      <c r="DJ42" s="234">
        <f>'生産者価格評価表（107部門）（山形県２）'!CT41/'生産者価格評価表（107部門）（山形県２）'!CT$120</f>
        <v>0</v>
      </c>
      <c r="DK42" s="234">
        <f>'生産者価格評価表（107部門）（山形県２）'!CU41/'生産者価格評価表（107部門）（山形県２）'!CU$120</f>
        <v>0</v>
      </c>
      <c r="DL42" s="234">
        <f>'生産者価格評価表（107部門）（山形県２）'!CV41/'生産者価格評価表（107部門）（山形県２）'!CV$120</f>
        <v>0</v>
      </c>
      <c r="DM42" s="234">
        <f>'生産者価格評価表（107部門）（山形県２）'!CW41/'生産者価格評価表（107部門）（山形県２）'!CW$120</f>
        <v>0</v>
      </c>
      <c r="DN42" s="234">
        <f>'生産者価格評価表（107部門）（山形県２）'!CX41/'生産者価格評価表（107部門）（山形県２）'!CX$120</f>
        <v>0</v>
      </c>
      <c r="DO42" s="234">
        <f>'生産者価格評価表（107部門）（山形県２）'!CY41/'生産者価格評価表（107部門）（山形県２）'!CY$120</f>
        <v>1.8795932560193973E-5</v>
      </c>
      <c r="DP42" s="234">
        <f>'生産者価格評価表（107部門）（山形県２）'!CZ41/'生産者価格評価表（107部門）（山形県２）'!CZ$120</f>
        <v>2.921226213915553E-5</v>
      </c>
      <c r="DQ42" s="234">
        <f>'生産者価格評価表（107部門）（山形県２）'!DA41/'生産者価格評価表（107部門）（山形県２）'!DA$120</f>
        <v>0</v>
      </c>
      <c r="DR42" s="234">
        <f>'生産者価格評価表（107部門）（山形県２）'!DB41/'生産者価格評価表（107部門）（山形県２）'!DB$120</f>
        <v>0</v>
      </c>
      <c r="DS42" s="234">
        <f>'生産者価格評価表（107部門）（山形県２）'!DC41/'生産者価格評価表（107部門）（山形県２）'!DC$120</f>
        <v>0</v>
      </c>
      <c r="DT42" s="234">
        <f>'生産者価格評価表（107部門）（山形県２）'!DD41/'生産者価格評価表（107部門）（山形県２）'!DD$120</f>
        <v>0</v>
      </c>
      <c r="DU42" s="234">
        <f>'生産者価格評価表（107部門）（山形県２）'!DE41/'生産者価格評価表（107部門）（山形県２）'!DE$120</f>
        <v>8.138825102461995E-4</v>
      </c>
      <c r="DV42" s="82">
        <v>0</v>
      </c>
      <c r="DW42" s="80">
        <v>0</v>
      </c>
      <c r="DX42" s="80">
        <v>0</v>
      </c>
      <c r="DY42" s="80">
        <v>0</v>
      </c>
      <c r="DZ42" s="80">
        <v>0</v>
      </c>
      <c r="EA42" s="80">
        <v>0</v>
      </c>
      <c r="EB42" s="80">
        <v>2.201430930104568E-4</v>
      </c>
      <c r="EC42" s="80">
        <v>0</v>
      </c>
      <c r="ED42" s="80">
        <v>0</v>
      </c>
      <c r="EE42" s="80">
        <v>0</v>
      </c>
      <c r="EF42" s="80">
        <v>0</v>
      </c>
      <c r="EG42" s="80">
        <v>0</v>
      </c>
      <c r="EH42" s="80">
        <v>0</v>
      </c>
      <c r="EI42" s="80">
        <v>0</v>
      </c>
      <c r="EJ42" s="80">
        <v>1.7764355820047074E-4</v>
      </c>
      <c r="EK42" s="80">
        <v>0</v>
      </c>
      <c r="EL42" s="80">
        <v>0</v>
      </c>
      <c r="EM42" s="80">
        <v>0</v>
      </c>
      <c r="EN42" s="80">
        <v>0</v>
      </c>
      <c r="EO42" s="80">
        <v>0</v>
      </c>
      <c r="EP42" s="80">
        <v>0</v>
      </c>
      <c r="EQ42" s="80">
        <v>0</v>
      </c>
      <c r="ER42" s="80">
        <v>0</v>
      </c>
      <c r="ES42" s="80">
        <v>0</v>
      </c>
      <c r="ET42" s="80">
        <v>0</v>
      </c>
      <c r="EU42" s="80">
        <v>0</v>
      </c>
      <c r="EV42" s="80">
        <v>0</v>
      </c>
      <c r="EW42" s="80">
        <v>0</v>
      </c>
      <c r="EX42" s="80">
        <v>0</v>
      </c>
      <c r="EY42" s="80">
        <v>0</v>
      </c>
      <c r="EZ42" s="80">
        <v>9.7812265658113527E-5</v>
      </c>
      <c r="FA42" s="80">
        <v>0</v>
      </c>
      <c r="FB42" s="80">
        <v>1.3930163447251114E-4</v>
      </c>
      <c r="FC42" s="80">
        <v>3.2154340836012861E-3</v>
      </c>
      <c r="FD42" s="80">
        <v>1.2792631444288091E-4</v>
      </c>
      <c r="FE42" s="80">
        <v>0</v>
      </c>
      <c r="FF42" s="80">
        <v>0</v>
      </c>
      <c r="FG42" s="80">
        <v>6.2405853238648593E-3</v>
      </c>
      <c r="FH42" s="80">
        <v>0</v>
      </c>
      <c r="FI42" s="80">
        <v>0</v>
      </c>
      <c r="FJ42" s="80">
        <v>0</v>
      </c>
      <c r="FK42" s="80">
        <v>1.3871471348501523E-2</v>
      </c>
      <c r="FL42" s="80">
        <v>5.5731506714787266E-3</v>
      </c>
      <c r="FM42" s="80">
        <v>2.7856674677736507E-2</v>
      </c>
      <c r="FN42" s="80">
        <v>3.071611805039438E-2</v>
      </c>
      <c r="FO42" s="80">
        <v>4.028819918144611E-3</v>
      </c>
      <c r="FP42" s="80">
        <v>0</v>
      </c>
      <c r="FQ42" s="80">
        <v>3.6699492323689524E-4</v>
      </c>
      <c r="FR42" s="80">
        <v>1.2495702252019942E-2</v>
      </c>
      <c r="FS42" s="80">
        <v>1.1350737797956867E-3</v>
      </c>
      <c r="FT42" s="80">
        <v>2.0826824950536289E-3</v>
      </c>
      <c r="FU42" s="80">
        <v>1.6476093188783075E-4</v>
      </c>
      <c r="FV42" s="80">
        <v>1.596000384578406E-3</v>
      </c>
      <c r="FW42" s="80">
        <v>2.8218847083189506E-3</v>
      </c>
      <c r="FX42" s="80">
        <v>0</v>
      </c>
      <c r="FY42" s="80">
        <v>3.7009622501850479E-4</v>
      </c>
      <c r="FZ42" s="80">
        <v>2.3450152231651228E-2</v>
      </c>
      <c r="GA42" s="80">
        <v>5.1633298208640675E-2</v>
      </c>
      <c r="GB42" s="80">
        <v>2.8387474392742171E-2</v>
      </c>
      <c r="GC42" s="80">
        <v>1.7211300916765212E-3</v>
      </c>
      <c r="GD42" s="80">
        <v>0</v>
      </c>
      <c r="GE42" s="80">
        <v>3.0754618846249519E-4</v>
      </c>
      <c r="GF42" s="80">
        <v>2.5286847678351296E-4</v>
      </c>
      <c r="GG42" s="80">
        <v>1.1897743716169141E-3</v>
      </c>
      <c r="GH42" s="80">
        <v>1.0451750868751671E-2</v>
      </c>
      <c r="GI42" s="80">
        <v>0</v>
      </c>
      <c r="GJ42" s="80">
        <v>0</v>
      </c>
      <c r="GK42" s="80">
        <v>2.1811677972386417E-5</v>
      </c>
      <c r="GL42" s="80">
        <v>0</v>
      </c>
      <c r="GM42" s="80">
        <v>0</v>
      </c>
      <c r="GN42" s="80">
        <v>0</v>
      </c>
      <c r="GO42" s="80">
        <v>0</v>
      </c>
      <c r="GP42" s="80">
        <v>0</v>
      </c>
      <c r="GQ42" s="80">
        <v>0</v>
      </c>
      <c r="GR42" s="80">
        <v>0</v>
      </c>
      <c r="GS42" s="80">
        <v>0</v>
      </c>
      <c r="GT42" s="80">
        <v>0</v>
      </c>
      <c r="GU42" s="80">
        <v>0</v>
      </c>
      <c r="GV42" s="80">
        <v>0</v>
      </c>
      <c r="GW42" s="80">
        <v>0</v>
      </c>
      <c r="GX42" s="80">
        <v>0</v>
      </c>
      <c r="GY42" s="80">
        <v>0</v>
      </c>
      <c r="GZ42" s="80">
        <v>0</v>
      </c>
      <c r="HA42" s="80">
        <v>0</v>
      </c>
      <c r="HB42" s="80">
        <v>0</v>
      </c>
      <c r="HC42" s="80">
        <v>0</v>
      </c>
      <c r="HD42" s="80">
        <v>0</v>
      </c>
      <c r="HE42" s="80">
        <v>0</v>
      </c>
      <c r="HF42" s="80">
        <v>2.4639705900470373E-6</v>
      </c>
      <c r="HG42" s="80">
        <v>0</v>
      </c>
      <c r="HH42" s="80">
        <v>0</v>
      </c>
      <c r="HI42" s="80">
        <v>0</v>
      </c>
      <c r="HJ42" s="80">
        <v>0</v>
      </c>
      <c r="HK42" s="80">
        <v>0</v>
      </c>
      <c r="HL42" s="80">
        <v>8.8293204072082569E-6</v>
      </c>
      <c r="HM42" s="80">
        <v>0</v>
      </c>
      <c r="HN42" s="80">
        <v>0</v>
      </c>
      <c r="HO42" s="80">
        <v>0</v>
      </c>
      <c r="HP42" s="80">
        <v>0</v>
      </c>
      <c r="HQ42" s="80">
        <v>0</v>
      </c>
      <c r="HR42" s="80">
        <v>1.8795932560193973E-5</v>
      </c>
      <c r="HS42" s="80">
        <v>2.921226213915553E-5</v>
      </c>
      <c r="HT42" s="80">
        <v>0</v>
      </c>
      <c r="HU42" s="80">
        <v>0</v>
      </c>
      <c r="HV42" s="80">
        <v>0</v>
      </c>
      <c r="HW42" s="80">
        <v>0</v>
      </c>
      <c r="HX42" s="81">
        <v>8.138825102461995E-4</v>
      </c>
      <c r="HY42" s="805">
        <v>2.4263307984795334E-6</v>
      </c>
      <c r="HZ42" s="805">
        <v>9.9212628487131489E-7</v>
      </c>
      <c r="IA42" s="805">
        <v>1.4386192127055752E-6</v>
      </c>
      <c r="IB42" s="805">
        <v>1.6381440080451835E-6</v>
      </c>
      <c r="IC42" s="805">
        <v>6.0100023748712812E-5</v>
      </c>
      <c r="ID42" s="805">
        <v>6.368791116902508E-6</v>
      </c>
      <c r="IE42" s="805">
        <v>3.6746868476548662E-5</v>
      </c>
      <c r="IF42" s="805">
        <v>2.0195889121517075E-6</v>
      </c>
      <c r="IG42" s="805">
        <v>5.4877567514730879E-6</v>
      </c>
      <c r="IH42" s="805">
        <v>7.9540595211242142E-7</v>
      </c>
      <c r="II42" s="805">
        <v>0</v>
      </c>
      <c r="IJ42" s="805">
        <v>9.7298051220548964E-7</v>
      </c>
      <c r="IK42" s="805">
        <v>3.1013926489870264E-6</v>
      </c>
      <c r="IL42" s="805">
        <v>2.7649208088761312E-6</v>
      </c>
      <c r="IM42" s="805">
        <v>2.912215771950471E-5</v>
      </c>
      <c r="IN42" s="805">
        <v>1.176041262756511E-6</v>
      </c>
      <c r="IO42" s="805">
        <v>9.9297428483018372E-7</v>
      </c>
      <c r="IP42" s="805">
        <v>8.2916419839228433E-7</v>
      </c>
      <c r="IQ42" s="805">
        <v>0</v>
      </c>
      <c r="IR42" s="805">
        <v>2.4016221699849234E-6</v>
      </c>
      <c r="IS42" s="805">
        <v>0</v>
      </c>
      <c r="IT42" s="805">
        <v>7.7278943257605581E-7</v>
      </c>
      <c r="IU42" s="805">
        <v>0</v>
      </c>
      <c r="IV42" s="805">
        <v>0</v>
      </c>
      <c r="IW42" s="805">
        <v>2.2427314349498687E-6</v>
      </c>
      <c r="IX42" s="805">
        <v>1.6917396789259182E-6</v>
      </c>
      <c r="IY42" s="805">
        <v>9.9100733334947115E-8</v>
      </c>
      <c r="IZ42" s="805">
        <v>2.3169198983543674E-6</v>
      </c>
      <c r="JA42" s="805">
        <v>2.8003666651699377E-6</v>
      </c>
      <c r="JB42" s="805">
        <v>4.005839845999655E-6</v>
      </c>
      <c r="JC42" s="805">
        <v>1.5637513241404505E-5</v>
      </c>
      <c r="JD42" s="805">
        <v>3.8198287529947271E-6</v>
      </c>
      <c r="JE42" s="805">
        <v>2.2602016211491948E-5</v>
      </c>
      <c r="JF42" s="805">
        <v>4.0259188766574239E-4</v>
      </c>
      <c r="JG42" s="805">
        <v>2.1484279971701536E-5</v>
      </c>
      <c r="JH42" s="805">
        <v>2.0627744370697446E-6</v>
      </c>
      <c r="JI42" s="805">
        <v>7.6134197720532411E-7</v>
      </c>
      <c r="JJ42" s="805">
        <v>1.0007734666184587</v>
      </c>
      <c r="JK42" s="805">
        <v>1.0611844465522318E-6</v>
      </c>
      <c r="JL42" s="805">
        <v>5.2480968360329239E-6</v>
      </c>
      <c r="JM42" s="805">
        <v>1.9723611905580113E-6</v>
      </c>
      <c r="JN42" s="805">
        <v>1.7172509370469811E-3</v>
      </c>
      <c r="JO42" s="805">
        <v>6.9225273484770512E-4</v>
      </c>
      <c r="JP42" s="805">
        <v>3.4771183679894262E-3</v>
      </c>
      <c r="JQ42" s="805">
        <v>3.8622036910986308E-3</v>
      </c>
      <c r="JR42" s="805">
        <v>5.0924825969098488E-4</v>
      </c>
      <c r="JS42" s="805">
        <v>4.4529719504499707E-6</v>
      </c>
      <c r="JT42" s="805">
        <v>5.1055191932950888E-5</v>
      </c>
      <c r="JU42" s="805">
        <v>1.5893399705907267E-3</v>
      </c>
      <c r="JV42" s="805">
        <v>1.528410376633053E-4</v>
      </c>
      <c r="JW42" s="805">
        <v>2.6306283243412917E-4</v>
      </c>
      <c r="JX42" s="805">
        <v>2.6096942765438439E-5</v>
      </c>
      <c r="JY42" s="805">
        <v>2.0417529223389937E-4</v>
      </c>
      <c r="JZ42" s="805">
        <v>3.5134623695446001E-4</v>
      </c>
      <c r="KA42" s="805">
        <v>0</v>
      </c>
      <c r="KB42" s="805">
        <v>1.0395801955747067E-4</v>
      </c>
      <c r="KC42" s="805">
        <v>2.9409183237619537E-3</v>
      </c>
      <c r="KD42" s="805">
        <v>6.5722938350482067E-3</v>
      </c>
      <c r="KE42" s="805">
        <v>3.6590058969572228E-3</v>
      </c>
      <c r="KF42" s="805">
        <v>2.2297038040300517E-4</v>
      </c>
      <c r="KG42" s="805">
        <v>2.0652557675179624E-6</v>
      </c>
      <c r="KH42" s="805">
        <v>5.7224419703014902E-5</v>
      </c>
      <c r="KI42" s="805">
        <v>5.8318045068401369E-5</v>
      </c>
      <c r="KJ42" s="805">
        <v>1.561138562565684E-4</v>
      </c>
      <c r="KK42" s="805">
        <v>1.3034618408594404E-3</v>
      </c>
      <c r="KL42" s="805">
        <v>2.5714041121112859E-6</v>
      </c>
      <c r="KM42" s="805">
        <v>2.0541253689234913E-6</v>
      </c>
      <c r="KN42" s="805">
        <v>8.8515586738625891E-6</v>
      </c>
      <c r="KO42" s="805">
        <v>3.8015476528656147E-6</v>
      </c>
      <c r="KP42" s="805">
        <v>2.0230333049933948E-6</v>
      </c>
      <c r="KQ42" s="805">
        <v>1.2589467369987027E-6</v>
      </c>
      <c r="KR42" s="805">
        <v>1.451607286735452E-6</v>
      </c>
      <c r="KS42" s="805">
        <v>9.3616891649112382E-7</v>
      </c>
      <c r="KT42" s="805">
        <v>6.4823626865757428E-7</v>
      </c>
      <c r="KU42" s="805">
        <v>4.6836106633788337E-5</v>
      </c>
      <c r="KV42" s="805">
        <v>4.7966730490756207E-6</v>
      </c>
      <c r="KW42" s="805">
        <v>1.1495281351931376E-5</v>
      </c>
      <c r="KX42" s="805">
        <v>2.1265581083435086E-5</v>
      </c>
      <c r="KY42" s="805">
        <v>9.3187238602626156E-5</v>
      </c>
      <c r="KZ42" s="805">
        <v>1.2387089954635494E-6</v>
      </c>
      <c r="LA42" s="805">
        <v>1.9183074848653483E-6</v>
      </c>
      <c r="LB42" s="805">
        <v>4.2590913159396394E-6</v>
      </c>
      <c r="LC42" s="805">
        <v>6.297046160710199E-7</v>
      </c>
      <c r="LD42" s="805">
        <v>1.4452386181183774E-6</v>
      </c>
      <c r="LE42" s="805">
        <v>2.8670211180927124E-6</v>
      </c>
      <c r="LF42" s="805">
        <v>1.5467037469627757E-6</v>
      </c>
      <c r="LG42" s="805">
        <v>2.4593355082542466E-6</v>
      </c>
      <c r="LH42" s="805">
        <v>1.7685207125795559E-6</v>
      </c>
      <c r="LI42" s="805">
        <v>6.8216433037959731E-6</v>
      </c>
      <c r="LJ42" s="805">
        <v>2.2342288699345134E-6</v>
      </c>
      <c r="LK42" s="805">
        <v>1.9031675484648119E-6</v>
      </c>
      <c r="LL42" s="805">
        <v>1.0666917618972107E-6</v>
      </c>
      <c r="LM42" s="805">
        <v>2.6083039316695059E-6</v>
      </c>
      <c r="LN42" s="805">
        <v>2.5771385200400806E-6</v>
      </c>
      <c r="LO42" s="805">
        <v>2.4918940794820274E-6</v>
      </c>
      <c r="LP42" s="805">
        <v>2.0700626974358285E-6</v>
      </c>
      <c r="LQ42" s="805">
        <v>5.1953171840159078E-6</v>
      </c>
      <c r="LR42" s="805">
        <v>1.7840495701298673E-6</v>
      </c>
      <c r="LS42" s="805">
        <v>4.9972574583104385E-5</v>
      </c>
      <c r="LT42" s="805">
        <v>1.2900701747187368E-6</v>
      </c>
      <c r="LU42" s="805">
        <v>4.2862286542376382E-6</v>
      </c>
      <c r="LV42" s="805">
        <v>5.3280884052544877E-6</v>
      </c>
      <c r="LW42" s="805">
        <v>2.2474936329585879E-6</v>
      </c>
      <c r="LX42" s="805">
        <v>1.8907331815939447E-6</v>
      </c>
      <c r="LY42" s="805">
        <v>3.5662605104136267E-6</v>
      </c>
      <c r="LZ42" s="805">
        <v>1.1799349299192957E-5</v>
      </c>
      <c r="MA42" s="805">
        <v>1.0350864408735902E-4</v>
      </c>
      <c r="MB42" s="812">
        <v>2840</v>
      </c>
      <c r="MC42" s="835">
        <f>'生産者価格評価表（107部門）（山形県２）'!DU41*100</f>
        <v>1858800</v>
      </c>
      <c r="MD42" s="78">
        <f t="shared" si="4"/>
        <v>1.5278674413600171E-3</v>
      </c>
      <c r="ME42" s="809">
        <v>2840</v>
      </c>
      <c r="MF42" s="135">
        <v>18588</v>
      </c>
      <c r="MG42" s="78">
        <f t="shared" si="5"/>
        <v>1.5278674413600171E-3</v>
      </c>
      <c r="MH42" s="81"/>
      <c r="MI42" s="226">
        <v>0</v>
      </c>
      <c r="MJ42" s="169">
        <v>0.38709677419354838</v>
      </c>
      <c r="MK42" s="169">
        <v>0</v>
      </c>
      <c r="ML42" s="169">
        <v>0</v>
      </c>
      <c r="MM42" s="169">
        <v>0</v>
      </c>
      <c r="MN42" s="169">
        <v>0</v>
      </c>
      <c r="MO42" s="169">
        <v>-8.3035310560282821E-3</v>
      </c>
      <c r="MP42" s="228">
        <v>3.1083110814419227E-2</v>
      </c>
      <c r="MQ42" s="228">
        <v>3.1682631037197415E-2</v>
      </c>
      <c r="MS42" s="174">
        <v>3.4878026762447847E-2</v>
      </c>
      <c r="MT42" s="170">
        <v>4.992805820703804E-5</v>
      </c>
      <c r="MU42" s="170">
        <v>2.2938664641302203E-2</v>
      </c>
      <c r="MV42" s="170">
        <v>1.5028849844138724E-3</v>
      </c>
      <c r="MW42" s="170">
        <v>5.5964814335707188E-3</v>
      </c>
      <c r="MX42" s="170">
        <v>0</v>
      </c>
      <c r="MY42" s="170">
        <v>1.6632599592607219E-3</v>
      </c>
      <c r="MZ42" s="171">
        <v>3.1268076856932913E-3</v>
      </c>
    </row>
    <row r="43" spans="1:364">
      <c r="A43" s="41" t="s">
        <v>254</v>
      </c>
      <c r="B43" s="12" t="s">
        <v>32</v>
      </c>
      <c r="C43" s="590">
        <f>IFERROR(1-('生産者価格評価表（107部門）（山形県２）'!DS42/'生産者価格評価表（107部門）（山形県２）'!DO42*-1),0)</f>
        <v>0.26796996066277268</v>
      </c>
      <c r="D43" s="590">
        <v>0.71486946651532346</v>
      </c>
      <c r="E43" s="79">
        <v>0.28513053348467648</v>
      </c>
      <c r="F43" s="79">
        <v>8.9897843359818388E-2</v>
      </c>
      <c r="G43" s="240">
        <f>'生産者価格評価表（107部門）（山形県２）'!DH42/'生産者価格評価表（107部門）（山形県２）'!DH$111</f>
        <v>0</v>
      </c>
      <c r="H43" s="311">
        <f>'生産者価格評価表（107部門）（山形県２）'!DH42</f>
        <v>0</v>
      </c>
      <c r="I43" s="311">
        <f t="shared" si="1"/>
        <v>0</v>
      </c>
      <c r="J43" s="313">
        <f t="shared" si="2"/>
        <v>0</v>
      </c>
      <c r="K43" s="590">
        <f>1-('生産者価格評価表（107部門） (山形県)'!DS42/'生産者価格評価表（107部門） (山形県)'!DO42*-1)</f>
        <v>0.26796996066277268</v>
      </c>
      <c r="L43" s="590">
        <v>0.71486946651532346</v>
      </c>
      <c r="M43" s="79">
        <v>0.28513053348467648</v>
      </c>
      <c r="N43" s="79">
        <v>8.9897843359818388E-2</v>
      </c>
      <c r="O43" s="240">
        <f>'生産者価格評価表（107部門） (山形県)'!DH42/'生産者価格評価表（107部門） (山形県)'!DH$111</f>
        <v>0</v>
      </c>
      <c r="P43" s="816">
        <f>'生産者価格評価表（107部門） (山形県)'!DH42</f>
        <v>0</v>
      </c>
      <c r="Q43" s="311">
        <f t="shared" si="10"/>
        <v>0</v>
      </c>
      <c r="R43" s="313">
        <f t="shared" si="9"/>
        <v>0</v>
      </c>
      <c r="S43" s="823">
        <f>'生産者価格評価表（107部門）（山形県２）'!C42/'生産者価格評価表（107部門）（山形県２）'!C$120</f>
        <v>0</v>
      </c>
      <c r="T43" s="234">
        <f>'生産者価格評価表（107部門）（山形県２）'!D42/'生産者価格評価表（107部門）（山形県２）'!D$120</f>
        <v>0</v>
      </c>
      <c r="U43" s="234">
        <f>'生産者価格評価表（107部門）（山形県２）'!E42/'生産者価格評価表（107部門）（山形県２）'!E$120</f>
        <v>0</v>
      </c>
      <c r="V43" s="234">
        <f>'生産者価格評価表（107部門）（山形県２）'!F42/'生産者価格評価表（107部門）（山形県２）'!F$120</f>
        <v>0</v>
      </c>
      <c r="W43" s="234">
        <f>'生産者価格評価表（107部門）（山形県２）'!G42/'生産者価格評価表（107部門）（山形県２）'!G$120</f>
        <v>0</v>
      </c>
      <c r="X43" s="234">
        <f>'生産者価格評価表（107部門）（山形県２）'!H42/'生産者価格評価表（107部門）（山形県２）'!H$120</f>
        <v>0</v>
      </c>
      <c r="Y43" s="234">
        <f>'生産者価格評価表（107部門）（山形県２）'!I42/'生産者価格評価表（107部門）（山形県２）'!I$120</f>
        <v>0</v>
      </c>
      <c r="Z43" s="234">
        <f>'生産者価格評価表（107部門）（山形県２）'!J42/'生産者価格評価表（107部門）（山形県２）'!J$120</f>
        <v>0</v>
      </c>
      <c r="AA43" s="234">
        <f>'生産者価格評価表（107部門）（山形県２）'!K42/'生産者価格評価表（107部門）（山形県２）'!K$120</f>
        <v>0</v>
      </c>
      <c r="AB43" s="234">
        <f>'生産者価格評価表（107部門）（山形県２）'!L42/'生産者価格評価表（107部門）（山形県２）'!L$120</f>
        <v>0</v>
      </c>
      <c r="AC43" s="234" t="e">
        <f>'生産者価格評価表（107部門）（山形県２）'!M42/'生産者価格評価表（107部門）（山形県２）'!M$120</f>
        <v>#DIV/0!</v>
      </c>
      <c r="AD43" s="234">
        <f>'生産者価格評価表（107部門）（山形県２）'!N42/'生産者価格評価表（107部門）（山形県２）'!N$120</f>
        <v>0</v>
      </c>
      <c r="AE43" s="234">
        <f>'生産者価格評価表（107部門）（山形県２）'!O42/'生産者価格評価表（107部門）（山形県２）'!O$120</f>
        <v>0</v>
      </c>
      <c r="AF43" s="234">
        <f>'生産者価格評価表（107部門）（山形県２）'!P42/'生産者価格評価表（107部門）（山形県２）'!P$120</f>
        <v>6.0986765871805816E-5</v>
      </c>
      <c r="AG43" s="234">
        <f>'生産者価格評価表（107部門）（山形県２）'!Q42/'生産者価格評価表（107部門）（山形県２）'!Q$120</f>
        <v>5.8178265310654172E-3</v>
      </c>
      <c r="AH43" s="234">
        <f>'生産者価格評価表（107部門）（山形県２）'!R42/'生産者価格評価表（107部門）（山形県２）'!R$120</f>
        <v>0</v>
      </c>
      <c r="AI43" s="234">
        <f>'生産者価格評価表（107部門）（山形県２）'!S42/'生産者価格評価表（107部門）（山形県２）'!S$120</f>
        <v>0</v>
      </c>
      <c r="AJ43" s="234">
        <f>'生産者価格評価表（107部門）（山形県２）'!T42/'生産者価格評価表（107部門）（山形県２）'!T$120</f>
        <v>0</v>
      </c>
      <c r="AK43" s="234" t="e">
        <f>'生産者価格評価表（107部門）（山形県２）'!U42/'生産者価格評価表（107部門）（山形県２）'!U$120</f>
        <v>#DIV/0!</v>
      </c>
      <c r="AL43" s="234">
        <f>'生産者価格評価表（107部門）（山形県２）'!V42/'生産者価格評価表（107部門）（山形県２）'!V$120</f>
        <v>0</v>
      </c>
      <c r="AM43" s="234" t="e">
        <f>'生産者価格評価表（107部門）（山形県２）'!W42/'生産者価格評価表（107部門）（山形県２）'!W$120</f>
        <v>#DIV/0!</v>
      </c>
      <c r="AN43" s="234">
        <f>'生産者価格評価表（107部門）（山形県２）'!X42/'生産者価格評価表（107部門）（山形県２）'!X$120</f>
        <v>0</v>
      </c>
      <c r="AO43" s="234" t="e">
        <f>'生産者価格評価表（107部門）（山形県２）'!Y42/'生産者価格評価表（107部門）（山形県２）'!Y$120</f>
        <v>#DIV/0!</v>
      </c>
      <c r="AP43" s="234" t="e">
        <f>'生産者価格評価表（107部門）（山形県２）'!Z42/'生産者価格評価表（107部門）（山形県２）'!Z$120</f>
        <v>#DIV/0!</v>
      </c>
      <c r="AQ43" s="234">
        <f>'生産者価格評価表（107部門）（山形県２）'!AA42/'生産者価格評価表（107部門）（山形県２）'!AA$120</f>
        <v>0</v>
      </c>
      <c r="AR43" s="234">
        <f>'生産者価格評価表（107部門）（山形県２）'!AB42/'生産者価格評価表（107部門）（山形県２）'!AB$120</f>
        <v>1.8686698807788616E-5</v>
      </c>
      <c r="AS43" s="234">
        <f>'生産者価格評価表（107部門）（山形県２）'!AC42/'生産者価格評価表（107部門）（山形県２）'!AC$120</f>
        <v>0</v>
      </c>
      <c r="AT43" s="234">
        <f>'生産者価格評価表（107部門）（山形県２）'!AD42/'生産者価格評価表（107部門）（山形県２）'!AD$120</f>
        <v>0</v>
      </c>
      <c r="AU43" s="234">
        <f>'生産者価格評価表（107部門）（山形県２）'!AE42/'生産者価格評価表（107部門）（山形県２）'!AE$120</f>
        <v>6.304295747122089E-5</v>
      </c>
      <c r="AV43" s="234">
        <f>'生産者価格評価表（107部門）（山形県２）'!AF42/'生産者価格評価表（107部門）（山形県２）'!AF$120</f>
        <v>0</v>
      </c>
      <c r="AW43" s="234">
        <f>'生産者価格評価表（107部門）（山形県２）'!AG42/'生産者価格評価表（107部門）（山形県２）'!AG$120</f>
        <v>0</v>
      </c>
      <c r="AX43" s="234">
        <f>'生産者価格評価表（107部門）（山形県２）'!AH42/'生産者価格評価表（107部門）（山形県２）'!AH$120</f>
        <v>6.2766758724579463E-5</v>
      </c>
      <c r="AY43" s="234">
        <f>'生産者価格評価表（107部門）（山形県２）'!AI42/'生産者価格評価表（107部門）（山形県２）'!AI$120</f>
        <v>3.5754086181277859E-3</v>
      </c>
      <c r="AZ43" s="234">
        <f>'生産者価格評価表（107部門）（山形県２）'!AJ42/'生産者価格評価表（107部門）（山形県２）'!AJ$120</f>
        <v>0</v>
      </c>
      <c r="BA43" s="234">
        <f>'生産者価格評価表（107部門）（山形県２）'!AK42/'生産者価格評価表（107部門）（山形県２）'!AK$120</f>
        <v>1.6630420877574517E-3</v>
      </c>
      <c r="BB43" s="234">
        <f>'生産者価格評価表（107部門）（山形県２）'!AL42/'生産者価格評価表（107部門）（山形県２）'!AL$120</f>
        <v>0</v>
      </c>
      <c r="BC43" s="234">
        <f>'生産者価格評価表（107部門）（山形県２）'!AM42/'生産者価格評価表（107部門）（山形県２）'!AM$120</f>
        <v>0</v>
      </c>
      <c r="BD43" s="234">
        <f>'生産者価格評価表（107部門）（山形県２）'!AN42/'生産者価格評価表（107部門）（山形県２）'!AN$120</f>
        <v>6.9937594146761352E-4</v>
      </c>
      <c r="BE43" s="234">
        <f>'生産者価格評価表（107部門）（山形県２）'!AO42/'生産者価格評価表（107部門）（山形県２）'!AO$120</f>
        <v>0</v>
      </c>
      <c r="BF43" s="234">
        <f>'生産者価格評価表（107部門）（山形県２）'!AP42/'生産者価格評価表（107部門）（山形県２）'!AP$120</f>
        <v>0</v>
      </c>
      <c r="BG43" s="234">
        <f>'生産者価格評価表（107部門）（山形県２）'!AQ42/'生産者価格評価表（107部門）（山形県２）'!AQ$120</f>
        <v>6.1287027579162408E-4</v>
      </c>
      <c r="BH43" s="234">
        <f>'生産者価格評価表（107部門）（山形県２）'!AR42/'生産者価格評価表（107部門）（山形県２）'!AR$120</f>
        <v>0.10099045376602769</v>
      </c>
      <c r="BI43" s="234">
        <f>'生産者価格評価表（107部門）（山形県２）'!AS42/'生産者価格評価表（107部門）（山形県２）'!AS$120</f>
        <v>7.6845645822592124E-2</v>
      </c>
      <c r="BJ43" s="234">
        <f>'生産者価格評価表（107部門）（山形県２）'!AT42/'生産者価格評価表（107部門）（山形県２）'!AT$120</f>
        <v>2.0728643216080402E-2</v>
      </c>
      <c r="BK43" s="234">
        <f>'生産者価格評価表（107部門）（山形県２）'!AU42/'生産者価格評価表（107部門）（山形県２）'!AU$120</f>
        <v>2.0301599098559133E-2</v>
      </c>
      <c r="BL43" s="234">
        <f>'生産者価格評価表（107部門）（山形県２）'!AV42/'生産者価格評価表（107部門）（山形県２）'!AV$120</f>
        <v>7.0983969986357434E-3</v>
      </c>
      <c r="BM43" s="234">
        <f>'生産者価格評価表（107部門）（山形県２）'!AW42/'生産者価格評価表（107部門）（山形県２）'!AW$120</f>
        <v>2.0666740854967172E-4</v>
      </c>
      <c r="BN43" s="234">
        <f>'生産者価格評価表（107部門）（山形県２）'!AX42/'生産者価格評価表（107部門）（山形県２）'!AX$120</f>
        <v>4.3631618651497547E-3</v>
      </c>
      <c r="BO43" s="234">
        <f>'生産者価格評価表（107部門）（山形県２）'!AY42/'生産者価格評価表（107部門）（山形県２）'!AY$120</f>
        <v>9.5732336255801957E-3</v>
      </c>
      <c r="BP43" s="234">
        <f>'生産者価格評価表（107部門）（山形県２）'!AZ42/'生産者価格評価表（107部門）（山形県２）'!AZ$120</f>
        <v>2.6390465380249715E-2</v>
      </c>
      <c r="BQ43" s="234">
        <f>'生産者価格評価表（107部門）（山形県２）'!BA42/'生産者価格評価表（107部門）（山形県２）'!BA$120</f>
        <v>0</v>
      </c>
      <c r="BR43" s="234">
        <f>'生産者価格評価表（107部門）（山形県２）'!BB42/'生産者価格評価表（107部門）（山形県２）'!BB$120</f>
        <v>7.1835766303094207E-3</v>
      </c>
      <c r="BS43" s="234">
        <f>'生産者価格評価表（107部門）（山形県２）'!BC42/'生産者価格評価表（107部門）（山形県２）'!BC$120</f>
        <v>1.8267474281319104E-3</v>
      </c>
      <c r="BT43" s="234">
        <f>'生産者価格評価表（107部門）（山形県２）'!BD42/'生産者価格評価表（107部門）（山形県２）'!BD$120</f>
        <v>8.45702450811184E-4</v>
      </c>
      <c r="BU43" s="234" t="e">
        <f>'生産者価格評価表（107部門）（山形県２）'!BE42/'生産者価格評価表（107部門）（山形県２）'!BE$120</f>
        <v>#DIV/0!</v>
      </c>
      <c r="BV43" s="234">
        <f>'生産者価格評価表（107部門）（山形県２）'!BF42/'生産者価格評価表（107部門）（山形県２）'!BF$120</f>
        <v>4.4411547002220575E-3</v>
      </c>
      <c r="BW43" s="234">
        <f>'生産者価格評価表（107部門）（山形県２）'!BG42/'生産者価格評価表（107部門）（山形県２）'!BG$120</f>
        <v>6.6075014575370863E-3</v>
      </c>
      <c r="BX43" s="234">
        <f>'生産者価格評価表（107部門）（山形県２）'!BH42/'生産者価格評価表（107部門）（山形県２）'!BH$120</f>
        <v>2.8977871443624868E-2</v>
      </c>
      <c r="BY43" s="234">
        <f>'生産者価格評価表（107部門）（山形県２）'!BI42/'生産者価格評価表（107部門）（山形県２）'!BI$120</f>
        <v>3.5216076480343382E-2</v>
      </c>
      <c r="BZ43" s="234">
        <f>'生産者価格評価表（107部門）（山形県２）'!BJ42/'生産者価格評価表（107部門）（山形県２）'!BJ$120</f>
        <v>1.8733388752941726E-3</v>
      </c>
      <c r="CA43" s="234">
        <f>'生産者価格評価表（107部門）（山形県２）'!BK42/'生産者価格評価表（107部門）（山形県２）'!BK$120</f>
        <v>0</v>
      </c>
      <c r="CB43" s="234">
        <f>'生産者価格評価表（107部門）（山形県２）'!BL42/'生産者価格評価表（107部門）（山形県２）'!BL$120</f>
        <v>2.4422785554374616E-4</v>
      </c>
      <c r="CC43" s="234">
        <f>'生産者価格評価表（107部門）（山形県２）'!BM42/'生産者価格評価表（107部門）（山形県２）'!BM$120</f>
        <v>6.9538831115466065E-4</v>
      </c>
      <c r="CD43" s="234">
        <f>'生産者価格評価表（107部門）（山形県２）'!BN42/'生産者価格評価表（107部門）（山形県２）'!BN$120</f>
        <v>4.1266948925451527E-4</v>
      </c>
      <c r="CE43" s="234">
        <f>'生産者価格評価表（107部門）（山形県２）'!BO42/'生産者価格評価表（107部門）（山形県２）'!BO$120</f>
        <v>5.3461641272387062E-5</v>
      </c>
      <c r="CF43" s="234">
        <f>'生産者価格評価表（107部門）（山形県２）'!BP42/'生産者価格評価表（107部門）（山形県２）'!BP$120</f>
        <v>0</v>
      </c>
      <c r="CG43" s="234">
        <f>'生産者価格評価表（107部門）（山形県２）'!BQ42/'生産者価格評価表（107部門）（山形県２）'!BQ$120</f>
        <v>0</v>
      </c>
      <c r="CH43" s="234">
        <f>'生産者価格評価表（107部門）（山形県２）'!BR42/'生産者価格評価表（107部門）（山形県２）'!BR$120</f>
        <v>0</v>
      </c>
      <c r="CI43" s="234">
        <f>'生産者価格評価表（107部門）（山形県２）'!BS42/'生産者価格評価表（107部門）（山形県２）'!BS$120</f>
        <v>0</v>
      </c>
      <c r="CJ43" s="234">
        <f>'生産者価格評価表（107部門）（山形県２）'!BT42/'生産者価格評価表（107部門）（山形県２）'!BT$120</f>
        <v>0</v>
      </c>
      <c r="CK43" s="234">
        <f>'生産者価格評価表（107部門）（山形県２）'!BU42/'生産者価格評価表（107部門）（山形県２）'!BU$120</f>
        <v>0</v>
      </c>
      <c r="CL43" s="234">
        <f>'生産者価格評価表（107部門）（山形県２）'!BV42/'生産者価格評価表（107部門）（山形県２）'!BV$120</f>
        <v>0</v>
      </c>
      <c r="CM43" s="234">
        <f>'生産者価格評価表（107部門）（山形県２）'!BW42/'生産者価格評価表（107部門）（山形県２）'!BW$120</f>
        <v>0</v>
      </c>
      <c r="CN43" s="234">
        <f>'生産者価格評価表（107部門）（山形県２）'!BX42/'生産者価格評価表（107部門）（山形県２）'!BX$120</f>
        <v>0</v>
      </c>
      <c r="CO43" s="234">
        <f>'生産者価格評価表（107部門）（山形県２）'!BY42/'生産者価格評価表（107部門）（山形県２）'!BY$120</f>
        <v>0</v>
      </c>
      <c r="CP43" s="234">
        <f>'生産者価格評価表（107部門）（山形県２）'!BZ42/'生産者価格評価表（107部門）（山形県２）'!BZ$120</f>
        <v>0</v>
      </c>
      <c r="CQ43" s="234">
        <f>'生産者価格評価表（107部門）（山形県２）'!CA42/'生産者価格評価表（107部門）（山形県２）'!CA$120</f>
        <v>0</v>
      </c>
      <c r="CR43" s="234">
        <f>'生産者価格評価表（107部門）（山形県２）'!CB42/'生産者価格評価表（107部門）（山形県２）'!CB$120</f>
        <v>0</v>
      </c>
      <c r="CS43" s="234">
        <f>'生産者価格評価表（107部門）（山形県２）'!CC42/'生産者価格評価表（107部門）（山形県２）'!CC$120</f>
        <v>0</v>
      </c>
      <c r="CT43" s="234">
        <f>'生産者価格評価表（107部門）（山形県２）'!CD42/'生産者価格評価表（107部門）（山形県２）'!CD$120</f>
        <v>0</v>
      </c>
      <c r="CU43" s="234">
        <f>'生産者価格評価表（107部門）（山形県２）'!CE42/'生産者価格評価表（107部門）（山形県２）'!CE$120</f>
        <v>0</v>
      </c>
      <c r="CV43" s="234">
        <f>'生産者価格評価表（107部門）（山形県２）'!CF42/'生産者価格評価表（107部門）（山形県２）'!CF$120</f>
        <v>0</v>
      </c>
      <c r="CW43" s="234">
        <f>'生産者価格評価表（107部門）（山形県２）'!CG42/'生産者価格評価表（107部門）（山形県２）'!CG$120</f>
        <v>0</v>
      </c>
      <c r="CX43" s="234">
        <f>'生産者価格評価表（107部門）（山形県２）'!CH42/'生産者価格評価表（107部門）（山形県２）'!CH$120</f>
        <v>0</v>
      </c>
      <c r="CY43" s="234">
        <f>'生産者価格評価表（107部門）（山形県２）'!CI42/'生産者価格評価表（107部門）（山形県２）'!CI$120</f>
        <v>0</v>
      </c>
      <c r="CZ43" s="234">
        <f>'生産者価格評価表（107部門）（山形県２）'!CJ42/'生産者価格評価表（107部門）（山形県２）'!CJ$120</f>
        <v>0</v>
      </c>
      <c r="DA43" s="234">
        <f>'生産者価格評価表（107部門）（山形県２）'!CK42/'生産者価格評価表（107部門）（山形県２）'!CK$120</f>
        <v>0</v>
      </c>
      <c r="DB43" s="234">
        <f>'生産者価格評価表（107部門）（山形県２）'!CL42/'生産者価格評価表（107部門）（山形県２）'!CL$120</f>
        <v>0</v>
      </c>
      <c r="DC43" s="234">
        <f>'生産者価格評価表（107部門）（山形県２）'!CM42/'生産者価格評価表（107部門）（山形県２）'!CM$120</f>
        <v>2.4639705900470373E-5</v>
      </c>
      <c r="DD43" s="234">
        <f>'生産者価格評価表（107部門）（山形県２）'!CN42/'生産者価格評価表（107部門）（山形県２）'!CN$120</f>
        <v>0</v>
      </c>
      <c r="DE43" s="234">
        <f>'生産者価格評価表（107部門）（山形県２）'!CO42/'生産者価格評価表（107部門）（山形県２）'!CO$120</f>
        <v>0</v>
      </c>
      <c r="DF43" s="234">
        <f>'生産者価格評価表（107部門）（山形県２）'!CP42/'生産者価格評価表（107部門）（山形県２）'!CP$120</f>
        <v>0</v>
      </c>
      <c r="DG43" s="234">
        <f>'生産者価格評価表（107部門）（山形県２）'!CQ42/'生産者価格評価表（107部門）（山形県２）'!CQ$120</f>
        <v>0</v>
      </c>
      <c r="DH43" s="234">
        <f>'生産者価格評価表（107部門）（山形県２）'!CR42/'生産者価格評価表（107部門）（山形県２）'!CR$120</f>
        <v>0</v>
      </c>
      <c r="DI43" s="234">
        <f>'生産者価格評価表（107部門）（山形県２）'!CS42/'生産者価格評価表（107部門）（山形県２）'!CS$120</f>
        <v>0</v>
      </c>
      <c r="DJ43" s="234">
        <f>'生産者価格評価表（107部門）（山形県２）'!CT42/'生産者価格評価表（107部門）（山形県２）'!CT$120</f>
        <v>0</v>
      </c>
      <c r="DK43" s="234">
        <f>'生産者価格評価表（107部門）（山形県２）'!CU42/'生産者価格評価表（107部門）（山形県２）'!CU$120</f>
        <v>0</v>
      </c>
      <c r="DL43" s="234">
        <f>'生産者価格評価表（107部門）（山形県２）'!CV42/'生産者価格評価表（107部門）（山形県２）'!CV$120</f>
        <v>0</v>
      </c>
      <c r="DM43" s="234">
        <f>'生産者価格評価表（107部門）（山形県２）'!CW42/'生産者価格評価表（107部門）（山形県２）'!CW$120</f>
        <v>2.0578373340112091E-4</v>
      </c>
      <c r="DN43" s="234">
        <f>'生産者価格評価表（107部門）（山形県２）'!CX42/'生産者価格評価表（107部門）（山形県２）'!CX$120</f>
        <v>0</v>
      </c>
      <c r="DO43" s="234">
        <f>'生産者価格評価表（107部門）（山形県２）'!CY42/'生産者価格評価表（107部門）（山形県２）'!CY$120</f>
        <v>0</v>
      </c>
      <c r="DP43" s="234">
        <f>'生産者価格評価表（107部門）（山形県２）'!CZ42/'生産者価格評価表（107部門）（山形県２）'!CZ$120</f>
        <v>0</v>
      </c>
      <c r="DQ43" s="234">
        <f>'生産者価格評価表（107部門）（山形県２）'!DA42/'生産者価格評価表（107部門）（山形県２）'!DA$120</f>
        <v>0</v>
      </c>
      <c r="DR43" s="234">
        <f>'生産者価格評価表（107部門）（山形県２）'!DB42/'生産者価格評価表（107部門）（山形県２）'!DB$120</f>
        <v>0</v>
      </c>
      <c r="DS43" s="234">
        <f>'生産者価格評価表（107部門）（山形県２）'!DC42/'生産者価格評価表（107部門）（山形県２）'!DC$120</f>
        <v>0</v>
      </c>
      <c r="DT43" s="234">
        <f>'生産者価格評価表（107部門）（山形県２）'!DD42/'生産者価格評価表（107部門）（山形県２）'!DD$120</f>
        <v>0</v>
      </c>
      <c r="DU43" s="234">
        <f>'生産者価格評価表（107部門）（山形県２）'!DE42/'生産者価格評価表（107部門）（山形県２）'!DE$120</f>
        <v>6.3947911519344244E-4</v>
      </c>
      <c r="DV43" s="82">
        <v>0</v>
      </c>
      <c r="DW43" s="80">
        <v>0</v>
      </c>
      <c r="DX43" s="80">
        <v>0</v>
      </c>
      <c r="DY43" s="80">
        <v>0</v>
      </c>
      <c r="DZ43" s="80">
        <v>0</v>
      </c>
      <c r="EA43" s="80">
        <v>0</v>
      </c>
      <c r="EB43" s="80">
        <v>0</v>
      </c>
      <c r="EC43" s="80">
        <v>0</v>
      </c>
      <c r="ED43" s="80">
        <v>0</v>
      </c>
      <c r="EE43" s="80">
        <v>0</v>
      </c>
      <c r="EF43" s="80">
        <v>0</v>
      </c>
      <c r="EG43" s="80">
        <v>0</v>
      </c>
      <c r="EH43" s="80">
        <v>0</v>
      </c>
      <c r="EI43" s="80">
        <v>6.0986765871805816E-5</v>
      </c>
      <c r="EJ43" s="80">
        <v>5.8178265310654172E-3</v>
      </c>
      <c r="EK43" s="80">
        <v>0</v>
      </c>
      <c r="EL43" s="80">
        <v>0</v>
      </c>
      <c r="EM43" s="80">
        <v>0</v>
      </c>
      <c r="EN43" s="80">
        <v>0</v>
      </c>
      <c r="EO43" s="80">
        <v>0</v>
      </c>
      <c r="EP43" s="80">
        <v>0</v>
      </c>
      <c r="EQ43" s="80">
        <v>0</v>
      </c>
      <c r="ER43" s="80">
        <v>0</v>
      </c>
      <c r="ES43" s="80">
        <v>0</v>
      </c>
      <c r="ET43" s="80">
        <v>0</v>
      </c>
      <c r="EU43" s="80">
        <v>1.8686698807788616E-5</v>
      </c>
      <c r="EV43" s="80">
        <v>0</v>
      </c>
      <c r="EW43" s="80">
        <v>0</v>
      </c>
      <c r="EX43" s="80">
        <v>6.304295747122089E-5</v>
      </c>
      <c r="EY43" s="80">
        <v>0</v>
      </c>
      <c r="EZ43" s="80">
        <v>0</v>
      </c>
      <c r="FA43" s="80">
        <v>6.2766758724579463E-5</v>
      </c>
      <c r="FB43" s="80">
        <v>3.5754086181277859E-3</v>
      </c>
      <c r="FC43" s="80">
        <v>0</v>
      </c>
      <c r="FD43" s="80">
        <v>1.6630420877574517E-3</v>
      </c>
      <c r="FE43" s="80">
        <v>0</v>
      </c>
      <c r="FF43" s="80">
        <v>0</v>
      </c>
      <c r="FG43" s="80">
        <v>6.9937594146761352E-4</v>
      </c>
      <c r="FH43" s="80">
        <v>0</v>
      </c>
      <c r="FI43" s="80">
        <v>0</v>
      </c>
      <c r="FJ43" s="80">
        <v>6.1287027579162408E-4</v>
      </c>
      <c r="FK43" s="80">
        <v>0.10099045376602769</v>
      </c>
      <c r="FL43" s="80">
        <v>7.6845645822592124E-2</v>
      </c>
      <c r="FM43" s="80">
        <v>2.0728643216080402E-2</v>
      </c>
      <c r="FN43" s="80">
        <v>2.0301599098559133E-2</v>
      </c>
      <c r="FO43" s="80">
        <v>7.0983969986357434E-3</v>
      </c>
      <c r="FP43" s="80">
        <v>2.0666740854967172E-4</v>
      </c>
      <c r="FQ43" s="80">
        <v>4.3631618651497547E-3</v>
      </c>
      <c r="FR43" s="80">
        <v>9.5732336255801957E-3</v>
      </c>
      <c r="FS43" s="80">
        <v>2.6390465380249715E-2</v>
      </c>
      <c r="FT43" s="80">
        <v>0</v>
      </c>
      <c r="FU43" s="80">
        <v>7.1835766303094207E-3</v>
      </c>
      <c r="FV43" s="80">
        <v>1.8267474281319104E-3</v>
      </c>
      <c r="FW43" s="80">
        <v>8.45702450811184E-4</v>
      </c>
      <c r="FX43" s="80">
        <v>0</v>
      </c>
      <c r="FY43" s="80">
        <v>4.4411547002220575E-3</v>
      </c>
      <c r="FZ43" s="80">
        <v>6.6075014575370863E-3</v>
      </c>
      <c r="GA43" s="80">
        <v>2.8977871443624868E-2</v>
      </c>
      <c r="GB43" s="80">
        <v>3.5216076480343382E-2</v>
      </c>
      <c r="GC43" s="80">
        <v>1.8733388752941726E-3</v>
      </c>
      <c r="GD43" s="80">
        <v>0</v>
      </c>
      <c r="GE43" s="80">
        <v>2.4422785554374616E-4</v>
      </c>
      <c r="GF43" s="80">
        <v>6.9538831115466065E-4</v>
      </c>
      <c r="GG43" s="80">
        <v>4.1266948925451527E-4</v>
      </c>
      <c r="GH43" s="80">
        <v>5.3461641272387062E-5</v>
      </c>
      <c r="GI43" s="80">
        <v>0</v>
      </c>
      <c r="GJ43" s="80">
        <v>0</v>
      </c>
      <c r="GK43" s="80">
        <v>0</v>
      </c>
      <c r="GL43" s="80">
        <v>0</v>
      </c>
      <c r="GM43" s="80">
        <v>0</v>
      </c>
      <c r="GN43" s="80">
        <v>0</v>
      </c>
      <c r="GO43" s="80">
        <v>0</v>
      </c>
      <c r="GP43" s="80">
        <v>0</v>
      </c>
      <c r="GQ43" s="80">
        <v>0</v>
      </c>
      <c r="GR43" s="80">
        <v>0</v>
      </c>
      <c r="GS43" s="80">
        <v>0</v>
      </c>
      <c r="GT43" s="80">
        <v>0</v>
      </c>
      <c r="GU43" s="80">
        <v>0</v>
      </c>
      <c r="GV43" s="80">
        <v>0</v>
      </c>
      <c r="GW43" s="80">
        <v>0</v>
      </c>
      <c r="GX43" s="80">
        <v>0</v>
      </c>
      <c r="GY43" s="80">
        <v>0</v>
      </c>
      <c r="GZ43" s="80">
        <v>0</v>
      </c>
      <c r="HA43" s="80">
        <v>0</v>
      </c>
      <c r="HB43" s="80">
        <v>0</v>
      </c>
      <c r="HC43" s="80">
        <v>0</v>
      </c>
      <c r="HD43" s="80">
        <v>0</v>
      </c>
      <c r="HE43" s="80">
        <v>0</v>
      </c>
      <c r="HF43" s="80">
        <v>2.4639705900470373E-5</v>
      </c>
      <c r="HG43" s="80">
        <v>0</v>
      </c>
      <c r="HH43" s="80">
        <v>0</v>
      </c>
      <c r="HI43" s="80">
        <v>0</v>
      </c>
      <c r="HJ43" s="80">
        <v>0</v>
      </c>
      <c r="HK43" s="80">
        <v>0</v>
      </c>
      <c r="HL43" s="80">
        <v>0</v>
      </c>
      <c r="HM43" s="80">
        <v>0</v>
      </c>
      <c r="HN43" s="80">
        <v>0</v>
      </c>
      <c r="HO43" s="80">
        <v>0</v>
      </c>
      <c r="HP43" s="80">
        <v>2.0578373340112091E-4</v>
      </c>
      <c r="HQ43" s="80">
        <v>0</v>
      </c>
      <c r="HR43" s="80">
        <v>0</v>
      </c>
      <c r="HS43" s="80">
        <v>0</v>
      </c>
      <c r="HT43" s="80">
        <v>0</v>
      </c>
      <c r="HU43" s="80">
        <v>0</v>
      </c>
      <c r="HV43" s="80">
        <v>0</v>
      </c>
      <c r="HW43" s="80">
        <v>0</v>
      </c>
      <c r="HX43" s="81">
        <v>6.3947911519344244E-4</v>
      </c>
      <c r="HY43" s="805">
        <v>1.214583556624157E-5</v>
      </c>
      <c r="HZ43" s="805">
        <v>5.652426627163399E-6</v>
      </c>
      <c r="IA43" s="805">
        <v>6.2374373570833155E-6</v>
      </c>
      <c r="IB43" s="805">
        <v>6.945248454407587E-6</v>
      </c>
      <c r="IC43" s="805">
        <v>8.0530587178741179E-5</v>
      </c>
      <c r="ID43" s="805">
        <v>7.4793316659955405E-5</v>
      </c>
      <c r="IE43" s="805">
        <v>7.5634171319098571E-5</v>
      </c>
      <c r="IF43" s="805">
        <v>1.8382057948168685E-5</v>
      </c>
      <c r="IG43" s="805">
        <v>1.408258897643532E-4</v>
      </c>
      <c r="IH43" s="805">
        <v>3.7879789885364463E-6</v>
      </c>
      <c r="II43" s="805">
        <v>0</v>
      </c>
      <c r="IJ43" s="805">
        <v>4.5343135791741476E-6</v>
      </c>
      <c r="IK43" s="805">
        <v>2.0440874578653805E-5</v>
      </c>
      <c r="IL43" s="805">
        <v>5.3948047234123391E-5</v>
      </c>
      <c r="IM43" s="805">
        <v>1.6540422050457914E-3</v>
      </c>
      <c r="IN43" s="805">
        <v>8.5386075060985004E-6</v>
      </c>
      <c r="IO43" s="805">
        <v>7.9851686725142617E-6</v>
      </c>
      <c r="IP43" s="805">
        <v>4.8143744102539034E-6</v>
      </c>
      <c r="IQ43" s="805">
        <v>0</v>
      </c>
      <c r="IR43" s="805">
        <v>2.7312210020331508E-5</v>
      </c>
      <c r="IS43" s="805">
        <v>0</v>
      </c>
      <c r="IT43" s="805">
        <v>4.8470787299137825E-6</v>
      </c>
      <c r="IU43" s="805">
        <v>0</v>
      </c>
      <c r="IV43" s="805">
        <v>0</v>
      </c>
      <c r="IW43" s="805">
        <v>4.3107810088055365E-5</v>
      </c>
      <c r="IX43" s="805">
        <v>3.4381295913482101E-5</v>
      </c>
      <c r="IY43" s="805">
        <v>1.0314170776370001E-6</v>
      </c>
      <c r="IZ43" s="805">
        <v>7.7187372422864688E-6</v>
      </c>
      <c r="JA43" s="805">
        <v>2.8974735042814715E-5</v>
      </c>
      <c r="JB43" s="805">
        <v>8.5705798682863681E-5</v>
      </c>
      <c r="JC43" s="805">
        <v>3.5829980035749655E-5</v>
      </c>
      <c r="JD43" s="805">
        <v>5.4865172751617384E-5</v>
      </c>
      <c r="JE43" s="805">
        <v>1.0682619169930245E-3</v>
      </c>
      <c r="JF43" s="805">
        <v>6.7321987922796481E-5</v>
      </c>
      <c r="JG43" s="805">
        <v>4.9417596286338973E-4</v>
      </c>
      <c r="JH43" s="805">
        <v>1.3308183567476144E-5</v>
      </c>
      <c r="JI43" s="805">
        <v>4.1648319729369411E-6</v>
      </c>
      <c r="JJ43" s="805">
        <v>2.2904723529968747E-4</v>
      </c>
      <c r="JK43" s="805">
        <v>1.0000037063192984</v>
      </c>
      <c r="JL43" s="805">
        <v>1.295101992712543E-5</v>
      </c>
      <c r="JM43" s="805">
        <v>1.7979293531006721E-4</v>
      </c>
      <c r="JN43" s="805">
        <v>2.7247170189832082E-2</v>
      </c>
      <c r="JO43" s="805">
        <v>2.0722655199929357E-2</v>
      </c>
      <c r="JP43" s="805">
        <v>5.7402146279214835E-3</v>
      </c>
      <c r="JQ43" s="805">
        <v>5.6474714412035063E-3</v>
      </c>
      <c r="JR43" s="805">
        <v>2.0321892700236959E-3</v>
      </c>
      <c r="JS43" s="805">
        <v>1.0088189682876017E-4</v>
      </c>
      <c r="JT43" s="805">
        <v>1.2653401465468601E-3</v>
      </c>
      <c r="JU43" s="805">
        <v>2.7457699673809261E-3</v>
      </c>
      <c r="JV43" s="805">
        <v>7.1831334517790295E-3</v>
      </c>
      <c r="JW43" s="805">
        <v>6.2329968430465193E-5</v>
      </c>
      <c r="JX43" s="805">
        <v>2.0092204217317731E-3</v>
      </c>
      <c r="JY43" s="805">
        <v>5.6851397964928746E-4</v>
      </c>
      <c r="JZ43" s="805">
        <v>2.7221237831470771E-4</v>
      </c>
      <c r="KA43" s="805">
        <v>0</v>
      </c>
      <c r="KB43" s="805">
        <v>1.2558560263157084E-3</v>
      </c>
      <c r="KC43" s="805">
        <v>1.8476822089262955E-3</v>
      </c>
      <c r="KD43" s="805">
        <v>8.1069192843268058E-3</v>
      </c>
      <c r="KE43" s="805">
        <v>9.8667366637132173E-3</v>
      </c>
      <c r="KF43" s="805">
        <v>6.0437901973714198E-4</v>
      </c>
      <c r="KG43" s="805">
        <v>6.5307918704216333E-6</v>
      </c>
      <c r="KH43" s="805">
        <v>3.3318864333814556E-4</v>
      </c>
      <c r="KI43" s="805">
        <v>6.6386124023082576E-4</v>
      </c>
      <c r="KJ43" s="805">
        <v>2.5204302260877908E-4</v>
      </c>
      <c r="KK43" s="805">
        <v>2.2877035368258015E-4</v>
      </c>
      <c r="KL43" s="805">
        <v>1.4324007607703303E-5</v>
      </c>
      <c r="KM43" s="805">
        <v>1.9982976337927605E-5</v>
      </c>
      <c r="KN43" s="805">
        <v>2.8548306075129412E-5</v>
      </c>
      <c r="KO43" s="805">
        <v>1.1323247380844267E-5</v>
      </c>
      <c r="KP43" s="805">
        <v>1.2543127070210858E-5</v>
      </c>
      <c r="KQ43" s="805">
        <v>5.0771992959614679E-6</v>
      </c>
      <c r="KR43" s="805">
        <v>5.4661532686970249E-6</v>
      </c>
      <c r="KS43" s="805">
        <v>7.917388223784106E-6</v>
      </c>
      <c r="KT43" s="805">
        <v>7.3224597932037647E-6</v>
      </c>
      <c r="KU43" s="805">
        <v>1.3331926516340934E-4</v>
      </c>
      <c r="KV43" s="805">
        <v>1.490954807850665E-5</v>
      </c>
      <c r="KW43" s="805">
        <v>3.6620298023403324E-5</v>
      </c>
      <c r="KX43" s="805">
        <v>3.547176338616039E-5</v>
      </c>
      <c r="KY43" s="805">
        <v>2.5253721961766514E-4</v>
      </c>
      <c r="KZ43" s="805">
        <v>6.5859619100677976E-6</v>
      </c>
      <c r="LA43" s="805">
        <v>1.7034557092452616E-5</v>
      </c>
      <c r="LB43" s="805">
        <v>2.4462863852299207E-5</v>
      </c>
      <c r="LC43" s="805">
        <v>2.5096989212523935E-6</v>
      </c>
      <c r="LD43" s="805">
        <v>7.8284204767028455E-6</v>
      </c>
      <c r="LE43" s="805">
        <v>1.4745484914638459E-5</v>
      </c>
      <c r="LF43" s="805">
        <v>5.6247760403805264E-6</v>
      </c>
      <c r="LG43" s="805">
        <v>1.3958733319986424E-5</v>
      </c>
      <c r="LH43" s="805">
        <v>7.8274699030052412E-6</v>
      </c>
      <c r="LI43" s="805">
        <v>3.6054360800009021E-5</v>
      </c>
      <c r="LJ43" s="805">
        <v>8.3777922441805907E-6</v>
      </c>
      <c r="LK43" s="805">
        <v>7.3219337818620786E-6</v>
      </c>
      <c r="LL43" s="805">
        <v>7.7960388642193645E-6</v>
      </c>
      <c r="LM43" s="805">
        <v>7.3611170751507015E-6</v>
      </c>
      <c r="LN43" s="805">
        <v>1.0350311748927924E-5</v>
      </c>
      <c r="LO43" s="805">
        <v>6.6919905184555895E-6</v>
      </c>
      <c r="LP43" s="805">
        <v>1.3998862969003135E-5</v>
      </c>
      <c r="LQ43" s="805">
        <v>1.6132165906785154E-5</v>
      </c>
      <c r="LR43" s="805">
        <v>8.1108371097802979E-6</v>
      </c>
      <c r="LS43" s="805">
        <v>1.2659516894555846E-4</v>
      </c>
      <c r="LT43" s="805">
        <v>4.7547920720261697E-6</v>
      </c>
      <c r="LU43" s="805">
        <v>1.0133823695735079E-5</v>
      </c>
      <c r="LV43" s="805">
        <v>1.4243392689350511E-5</v>
      </c>
      <c r="LW43" s="805">
        <v>1.4619431071096277E-5</v>
      </c>
      <c r="LX43" s="805">
        <v>8.7241077474416619E-6</v>
      </c>
      <c r="LY43" s="805">
        <v>2.2138194146270458E-5</v>
      </c>
      <c r="LZ43" s="805">
        <v>3.5039680874584017E-5</v>
      </c>
      <c r="MA43" s="805">
        <v>1.9846517511157942E-4</v>
      </c>
      <c r="MB43" s="812">
        <v>237</v>
      </c>
      <c r="MC43" s="835">
        <f>'生産者価格評価表（107部門）（山形県２）'!DU42*100</f>
        <v>881000</v>
      </c>
      <c r="MD43" s="78">
        <f t="shared" si="4"/>
        <v>2.6901248581157777E-4</v>
      </c>
      <c r="ME43" s="809">
        <v>237</v>
      </c>
      <c r="MF43" s="135">
        <v>8810</v>
      </c>
      <c r="MG43" s="78">
        <f t="shared" si="5"/>
        <v>2.6901248581157771E-4</v>
      </c>
      <c r="MH43" s="81"/>
      <c r="MI43" s="226">
        <v>0</v>
      </c>
      <c r="MJ43" s="169">
        <v>0</v>
      </c>
      <c r="MK43" s="169">
        <v>0</v>
      </c>
      <c r="ML43" s="169">
        <v>0</v>
      </c>
      <c r="MM43" s="169">
        <v>0</v>
      </c>
      <c r="MN43" s="169">
        <v>0</v>
      </c>
      <c r="MO43" s="169">
        <v>-0.16252274105518497</v>
      </c>
      <c r="MP43" s="228">
        <v>9.5529808674035599E-2</v>
      </c>
      <c r="MQ43" s="228">
        <v>4.9466479192518828E-2</v>
      </c>
      <c r="MS43" s="174">
        <v>3.0619520613672416E-2</v>
      </c>
      <c r="MT43" s="170">
        <v>4.8640718163235988E-5</v>
      </c>
      <c r="MU43" s="170">
        <v>2.0625549800365673E-2</v>
      </c>
      <c r="MV43" s="170">
        <v>1.3125452707459261E-3</v>
      </c>
      <c r="MW43" s="170">
        <v>4.3919929082587034E-3</v>
      </c>
      <c r="MX43" s="170">
        <v>0</v>
      </c>
      <c r="MY43" s="170">
        <v>1.466385681680812E-3</v>
      </c>
      <c r="MZ43" s="171">
        <v>2.774406234458065E-3</v>
      </c>
    </row>
    <row r="44" spans="1:364">
      <c r="A44" s="41" t="s">
        <v>255</v>
      </c>
      <c r="B44" s="12" t="s">
        <v>33</v>
      </c>
      <c r="C44" s="590">
        <f>IFERROR(1-('生産者価格評価表（107部門）（山形県２）'!DS43/'生産者価格評価表（107部門）（山形県２）'!DO43*-1),0)</f>
        <v>2.5069176737696486E-3</v>
      </c>
      <c r="D44" s="590">
        <v>0.63221153846153844</v>
      </c>
      <c r="E44" s="79">
        <v>0.36778846153846156</v>
      </c>
      <c r="F44" s="79">
        <v>9.0931697612732093E-2</v>
      </c>
      <c r="G44" s="240">
        <f>'生産者価格評価表（107部門）（山形県２）'!DH43/'生産者価格評価表（107部門）（山形県２）'!DH$111</f>
        <v>5.0377086687568848E-4</v>
      </c>
      <c r="H44" s="311">
        <f>'生産者価格評価表（107部門）（山形県２）'!DH43</f>
        <v>1189</v>
      </c>
      <c r="I44" s="311">
        <f t="shared" si="1"/>
        <v>1189</v>
      </c>
      <c r="J44" s="313">
        <f t="shared" si="2"/>
        <v>6.4414035433678731E-4</v>
      </c>
      <c r="K44" s="590">
        <f>1-('生産者価格評価表（107部門） (山形県)'!DS43/'生産者価格評価表（107部門） (山形県)'!DO43*-1)</f>
        <v>2.5069176737696486E-3</v>
      </c>
      <c r="L44" s="590">
        <v>0.63221153846153844</v>
      </c>
      <c r="M44" s="79">
        <v>0.36778846153846156</v>
      </c>
      <c r="N44" s="79">
        <v>9.0931697612732093E-2</v>
      </c>
      <c r="O44" s="240">
        <f>'生産者価格評価表（107部門） (山形県)'!DH43/'生産者価格評価表（107部門） (山形県)'!DH$111</f>
        <v>5.0377086687568848E-4</v>
      </c>
      <c r="P44" s="816">
        <f>'生産者価格評価表（107部門） (山形県)'!DH43</f>
        <v>1189</v>
      </c>
      <c r="Q44" s="311">
        <f t="shared" si="10"/>
        <v>1189</v>
      </c>
      <c r="R44" s="313">
        <f t="shared" si="9"/>
        <v>6.4414035433678731E-4</v>
      </c>
      <c r="S44" s="823">
        <f>'生産者価格評価表（107部門）（山形県２）'!C43/'生産者価格評価表（107部門）（山形県２）'!C$120</f>
        <v>0</v>
      </c>
      <c r="T44" s="234">
        <f>'生産者価格評価表（107部門）（山形県２）'!D43/'生産者価格評価表（107部門）（山形県２）'!D$120</f>
        <v>0</v>
      </c>
      <c r="U44" s="234">
        <f>'生産者価格評価表（107部門）（山形県２）'!E43/'生産者価格評価表（107部門）（山形県２）'!E$120</f>
        <v>0</v>
      </c>
      <c r="V44" s="234">
        <f>'生産者価格評価表（107部門）（山形県２）'!F43/'生産者価格評価表（107部門）（山形県２）'!F$120</f>
        <v>0</v>
      </c>
      <c r="W44" s="234">
        <f>'生産者価格評価表（107部門）（山形県２）'!G43/'生産者価格評価表（107部門）（山形県２）'!G$120</f>
        <v>0</v>
      </c>
      <c r="X44" s="234">
        <f>'生産者価格評価表（107部門）（山形県２）'!H43/'生産者価格評価表（107部門）（山形県２）'!H$120</f>
        <v>0</v>
      </c>
      <c r="Y44" s="234">
        <f>'生産者価格評価表（107部門）（山形県２）'!I43/'生産者価格評価表（107部門）（山形県２）'!I$120</f>
        <v>0</v>
      </c>
      <c r="Z44" s="234">
        <f>'生産者価格評価表（107部門）（山形県２）'!J43/'生産者価格評価表（107部門）（山形県２）'!J$120</f>
        <v>0</v>
      </c>
      <c r="AA44" s="234">
        <f>'生産者価格評価表（107部門）（山形県２）'!K43/'生産者価格評価表（107部門）（山形県２）'!K$120</f>
        <v>0</v>
      </c>
      <c r="AB44" s="234">
        <f>'生産者価格評価表（107部門）（山形県２）'!L43/'生産者価格評価表（107部門）（山形県２）'!L$120</f>
        <v>0</v>
      </c>
      <c r="AC44" s="234" t="e">
        <f>'生産者価格評価表（107部門）（山形県２）'!M43/'生産者価格評価表（107部門）（山形県２）'!M$120</f>
        <v>#DIV/0!</v>
      </c>
      <c r="AD44" s="234">
        <f>'生産者価格評価表（107部門）（山形県２）'!N43/'生産者価格評価表（107部門）（山形県２）'!N$120</f>
        <v>0</v>
      </c>
      <c r="AE44" s="234">
        <f>'生産者価格評価表（107部門）（山形県２）'!O43/'生産者価格評価表（107部門）（山形県２）'!O$120</f>
        <v>0</v>
      </c>
      <c r="AF44" s="234">
        <f>'生産者価格評価表（107部門）（山形県２）'!P43/'生産者価格評価表（107部門）（山形県２）'!P$120</f>
        <v>0</v>
      </c>
      <c r="AG44" s="234">
        <f>'生産者価格評価表（107部門）（山形県２）'!Q43/'生産者価格評価表（107部門）（山形県２）'!Q$120</f>
        <v>8.8821779100235372E-5</v>
      </c>
      <c r="AH44" s="234">
        <f>'生産者価格評価表（107部門）（山形県２）'!R43/'生産者価格評価表（107部門）（山形県２）'!R$120</f>
        <v>0</v>
      </c>
      <c r="AI44" s="234">
        <f>'生産者価格評価表（107部門）（山形県２）'!S43/'生産者価格評価表（107部門）（山形県２）'!S$120</f>
        <v>0</v>
      </c>
      <c r="AJ44" s="234">
        <f>'生産者価格評価表（107部門）（山形県２）'!T43/'生産者価格評価表（107部門）（山形県２）'!T$120</f>
        <v>-5.4678422527510079E-4</v>
      </c>
      <c r="AK44" s="234" t="e">
        <f>'生産者価格評価表（107部門）（山形県２）'!U43/'生産者価格評価表（107部門）（山形県２）'!U$120</f>
        <v>#DIV/0!</v>
      </c>
      <c r="AL44" s="234">
        <f>'生産者価格評価表（107部門）（山形県２）'!V43/'生産者価格評価表（107部門）（山形県２）'!V$120</f>
        <v>2.4262245208396715E-2</v>
      </c>
      <c r="AM44" s="234" t="e">
        <f>'生産者価格評価表（107部門）（山形県２）'!W43/'生産者価格評価表（107部門）（山形県２）'!W$120</f>
        <v>#DIV/0!</v>
      </c>
      <c r="AN44" s="234">
        <f>'生産者価格評価表（107部門）（山形県２）'!X43/'生産者価格評価表（107部門）（山形県２）'!X$120</f>
        <v>2.5913449080072558E-4</v>
      </c>
      <c r="AO44" s="234" t="e">
        <f>'生産者価格評価表（107部門）（山形県２）'!Y43/'生産者価格評価表（107部門）（山形県２）'!Y$120</f>
        <v>#DIV/0!</v>
      </c>
      <c r="AP44" s="234" t="e">
        <f>'生産者価格評価表（107部門）（山形県２）'!Z43/'生産者価格評価表（107部門）（山形県２）'!Z$120</f>
        <v>#DIV/0!</v>
      </c>
      <c r="AQ44" s="234">
        <f>'生産者価格評価表（107部門）（山形県２）'!AA43/'生産者価格評価表（107部門）（山形県２）'!AA$120</f>
        <v>0</v>
      </c>
      <c r="AR44" s="234">
        <f>'生産者価格評価表（107部門）（山形県２）'!AB43/'生産者価格評価表（107部門）（山形県２）'!AB$120</f>
        <v>7.7362933064244873E-3</v>
      </c>
      <c r="AS44" s="234">
        <f>'生産者価格評価表（107部門）（山形県２）'!AC43/'生産者価格評価表（107部門）（山形県２）'!AC$120</f>
        <v>0</v>
      </c>
      <c r="AT44" s="234">
        <f>'生産者価格評価表（107部門）（山形県２）'!AD43/'生産者価格評価表（107部門）（山形県２）'!AD$120</f>
        <v>0</v>
      </c>
      <c r="AU44" s="234">
        <f>'生産者価格評価表（107部門）（山形県２）'!AE43/'生産者価格評価表（107部門）（山形県２）'!AE$120</f>
        <v>5.9260380022947636E-4</v>
      </c>
      <c r="AV44" s="234">
        <f>'生産者価格評価表（107部門）（山形県２）'!AF43/'生産者価格評価表（107部門）（山形県２）'!AF$120</f>
        <v>0</v>
      </c>
      <c r="AW44" s="234">
        <f>'生産者価格評価表（107部門）（山形県２）'!AG43/'生産者価格評価表（107部門）（山形県２）'!AG$120</f>
        <v>0</v>
      </c>
      <c r="AX44" s="234">
        <f>'生産者価格評価表（107部門）（山形県２）'!AH43/'生産者価格評価表（107部門）（山形県２）'!AH$120</f>
        <v>7.8772282199347232E-3</v>
      </c>
      <c r="AY44" s="234">
        <f>'生産者価格評価表（107部門）（山形県２）'!AI43/'生産者価格評価表（107部門）（山形県２）'!AI$120</f>
        <v>0</v>
      </c>
      <c r="AZ44" s="234">
        <f>'生産者価格評価表（107部門）（山形県２）'!AJ43/'生産者価格評価表（107部門）（山形県２）'!AJ$120</f>
        <v>3.215434083601286E-2</v>
      </c>
      <c r="BA44" s="234">
        <f>'生産者価格評価表（107部門）（山形県２）'!AK43/'生産者価格評価表（107部門）（山形県２）'!AK$120</f>
        <v>5.7566841499296405E-3</v>
      </c>
      <c r="BB44" s="234">
        <f>'生産者価格評価表（107部門）（山形県２）'!AL43/'生産者価格評価表（107部門）（山形県２）'!AL$120</f>
        <v>1.5957446808510637E-2</v>
      </c>
      <c r="BC44" s="234">
        <f>'生産者価格評価表（107部門）（山形県２）'!AM43/'生産者価格評価表（107部門）（山形県２）'!AM$120</f>
        <v>0</v>
      </c>
      <c r="BD44" s="234">
        <f>'生産者価格評価表（107部門）（山形県２）'!AN43/'生産者価格評価表（107部門）（山形県２）'!AN$120</f>
        <v>1.9905315257155152E-3</v>
      </c>
      <c r="BE44" s="234">
        <f>'生産者価格評価表（107部門）（山形県２）'!AO43/'生産者価格評価表（107部門）（山形県２）'!AO$120</f>
        <v>-2.2701475595913735E-4</v>
      </c>
      <c r="BF44" s="234">
        <f>'生産者価格評価表（107部門）（山形県２）'!AP43/'生産者価格評価表（107部門）（山形県２）'!AP$120</f>
        <v>0.15285145888594165</v>
      </c>
      <c r="BG44" s="234">
        <f>'生産者価格評価表（107部門）（山形県２）'!AQ43/'生産者価格評価表（107部門）（山形県２）'!AQ$120</f>
        <v>0.49094623456216918</v>
      </c>
      <c r="BH44" s="234">
        <f>'生産者価格評価表（107部門）（山形県２）'!AR43/'生産者価格評価表（107部門）（山形県２）'!AR$120</f>
        <v>-3.3271056739948303E-4</v>
      </c>
      <c r="BI44" s="234">
        <f>'生産者価格評価表（107部門）（山形県２）'!AS43/'生産者価格評価表（107部門）（山形県２）'!AS$120</f>
        <v>2.1605165598684049E-2</v>
      </c>
      <c r="BJ44" s="234">
        <f>'生産者価格評価表（107部門）（山形県２）'!AT43/'生産者価格評価表（107部門）（山形県２）'!AT$120</f>
        <v>1.6386279222197948E-4</v>
      </c>
      <c r="BK44" s="234">
        <f>'生産者価格評価表（107部門）（山形県２）'!AU43/'生産者価格評価表（107部門）（山形県２）'!AU$120</f>
        <v>1.2562633358106975E-3</v>
      </c>
      <c r="BL44" s="234">
        <f>'生産者価格評価表（107部門）（山形県２）'!AV43/'生産者価格評価表（107部門）（山形県２）'!AV$120</f>
        <v>2.4663199181446112E-2</v>
      </c>
      <c r="BM44" s="234">
        <f>'生産者価格評価表（107部門）（山形県２）'!AW43/'生産者価格評価表（107部門）（山形県２）'!AW$120</f>
        <v>1.2908764287871802E-2</v>
      </c>
      <c r="BN44" s="234">
        <f>'生産者価格評価表（107部門）（山形県２）'!AX43/'生産者価格評価表（107部門）（山形県２）'!AX$120</f>
        <v>1.6575937366199767E-2</v>
      </c>
      <c r="BO44" s="234">
        <f>'生産者価格評価表（107部門）（山形県２）'!AY43/'生産者価格評価表（107部門）（山形県２）'!AY$120</f>
        <v>8.5095410005157305E-3</v>
      </c>
      <c r="BP44" s="234">
        <f>'生産者価格評価表（107部門）（山形県２）'!AZ43/'生産者価格評価表（107部門）（山形県２）'!AZ$120</f>
        <v>8.5130533484676502E-4</v>
      </c>
      <c r="BQ44" s="234">
        <f>'生産者価格評価表（107部門）（山形県２）'!BA43/'生産者価格評価表（107部門）（山形県２）'!BA$120</f>
        <v>1.145475372279496E-3</v>
      </c>
      <c r="BR44" s="234">
        <f>'生産者価格評価表（107部門）（山形県２）'!BB43/'生産者価格評価表（107部門）（山形県２）'!BB$120</f>
        <v>4.1519754835733355E-3</v>
      </c>
      <c r="BS44" s="234">
        <f>'生産者価格評価表（107部門）（山形県２）'!BC43/'生産者価格評価表（107部門）（山形県２）'!BC$120</f>
        <v>4.4418805884049607E-3</v>
      </c>
      <c r="BT44" s="234">
        <f>'生産者価格評価表（107部門）（山形県２）'!BD43/'生産者価格評価表（107部門）（山形県２）'!BD$120</f>
        <v>-1.0355540214014498E-4</v>
      </c>
      <c r="BU44" s="234" t="e">
        <f>'生産者価格評価表（107部門）（山形県２）'!BE43/'生産者価格評価表（107部門）（山形県２）'!BE$120</f>
        <v>#DIV/0!</v>
      </c>
      <c r="BV44" s="234">
        <f>'生産者価格評価表（107部門）（山形県２）'!BF43/'生産者価格評価表（107部門）（山形県２）'!BF$120</f>
        <v>-3.7009622501850479E-4</v>
      </c>
      <c r="BW44" s="234">
        <f>'生産者価格評価表（107部門）（山形県２）'!BG43/'生産者価格評価表（107部門）（山形県２）'!BG$120</f>
        <v>8.208478701450134E-3</v>
      </c>
      <c r="BX44" s="234">
        <f>'生産者価格評価表（107部門）（山形県２）'!BH43/'生産者価格評価表（107部門）（山形県２）'!BH$120</f>
        <v>0</v>
      </c>
      <c r="BY44" s="234">
        <f>'生産者価格評価表（107部門）（山形県２）'!BI43/'生産者価格評価表（107部門）（山形県２）'!BI$120</f>
        <v>2.9265437518290899E-4</v>
      </c>
      <c r="BZ44" s="234">
        <f>'生産者価格評価表（107部門）（山形県２）'!BJ43/'生産者価格評価表（107部門）（山形県２）'!BJ$120</f>
        <v>1.1661534498706225E-2</v>
      </c>
      <c r="CA44" s="234">
        <f>'生産者価格評価表（107部門）（山形県２）'!BK43/'生産者価格評価表（107部門）（山形県２）'!BK$120</f>
        <v>0</v>
      </c>
      <c r="CB44" s="234">
        <f>'生産者価格評価表（107部門）（山形県２）'!BL43/'生産者価格評価表（107部門）（山形県２）'!BL$120</f>
        <v>8.1409285181248726E-5</v>
      </c>
      <c r="CC44" s="234">
        <f>'生産者価格評価表（107部門）（山形県２）'!BM43/'生産者価格評価表（107部門）（山形県２）'!BM$120</f>
        <v>0</v>
      </c>
      <c r="CD44" s="234">
        <f>'生産者価格評価表（107部門）（山形県２）'!BN43/'生産者価格評価表（107部門）（山形県２）'!BN$120</f>
        <v>-5.359344016292406E-6</v>
      </c>
      <c r="CE44" s="234">
        <f>'生産者価格評価表（107部門）（山形県２）'!BO43/'生産者価格評価表（107部門）（山形県２）'!BO$120</f>
        <v>0</v>
      </c>
      <c r="CF44" s="234">
        <f>'生産者価格評価表（107部門）（山形県２）'!BP43/'生産者価格評価表（107部門）（山形県２）'!BP$120</f>
        <v>1.612747153501274E-5</v>
      </c>
      <c r="CG44" s="234">
        <f>'生産者価格評価表（107部門）（山形県２）'!BQ43/'生産者価格評価表（107部門）（山形県２）'!BQ$120</f>
        <v>0</v>
      </c>
      <c r="CH44" s="234">
        <f>'生産者価格評価表（107部門）（山形県２）'!BR43/'生産者価格評価表（107部門）（山形県２）'!BR$120</f>
        <v>2.1811677972386417E-5</v>
      </c>
      <c r="CI44" s="234">
        <f>'生産者価格評価表（107部門）（山形県２）'!BS43/'生産者価格評価表（107部門）（山形県２）'!BS$120</f>
        <v>0</v>
      </c>
      <c r="CJ44" s="234">
        <f>'生産者価格評価表（107部門）（山形県２）'!BT43/'生産者価格評価表（107部門）（山形県２）'!BT$120</f>
        <v>0</v>
      </c>
      <c r="CK44" s="234">
        <f>'生産者価格評価表（107部門）（山形県２）'!BU43/'生産者価格評価表（107部門）（山形県２）'!BU$120</f>
        <v>0</v>
      </c>
      <c r="CL44" s="234">
        <f>'生産者価格評価表（107部門）（山形県２）'!BV43/'生産者価格評価表（107部門）（山形県２）'!BV$120</f>
        <v>0</v>
      </c>
      <c r="CM44" s="234">
        <f>'生産者価格評価表（107部門）（山形県２）'!BW43/'生産者価格評価表（107部門）（山形県２）'!BW$120</f>
        <v>0</v>
      </c>
      <c r="CN44" s="234">
        <f>'生産者価格評価表（107部門）（山形県２）'!BX43/'生産者価格評価表（107部門）（山形県２）'!BX$120</f>
        <v>0</v>
      </c>
      <c r="CO44" s="234">
        <f>'生産者価格評価表（107部門）（山形県２）'!BY43/'生産者価格評価表（107部門）（山形県２）'!BY$120</f>
        <v>0</v>
      </c>
      <c r="CP44" s="234">
        <f>'生産者価格評価表（107部門）（山形県２）'!BZ43/'生産者価格評価表（107部門）（山形県２）'!BZ$120</f>
        <v>0</v>
      </c>
      <c r="CQ44" s="234">
        <f>'生産者価格評価表（107部門）（山形県２）'!CA43/'生産者価格評価表（107部門）（山形県２）'!CA$120</f>
        <v>0</v>
      </c>
      <c r="CR44" s="234">
        <f>'生産者価格評価表（107部門）（山形県２）'!CB43/'生産者価格評価表（107部門）（山形県２）'!CB$120</f>
        <v>0</v>
      </c>
      <c r="CS44" s="234">
        <f>'生産者価格評価表（107部門）（山形県２）'!CC43/'生産者価格評価表（107部門）（山形県２）'!CC$120</f>
        <v>0</v>
      </c>
      <c r="CT44" s="234">
        <f>'生産者価格評価表（107部門）（山形県２）'!CD43/'生産者価格評価表（107部門）（山形県２）'!CD$120</f>
        <v>0</v>
      </c>
      <c r="CU44" s="234">
        <f>'生産者価格評価表（107部門）（山形県２）'!CE43/'生産者価格評価表（107部門）（山形県２）'!CE$120</f>
        <v>0</v>
      </c>
      <c r="CV44" s="234">
        <f>'生産者価格評価表（107部門）（山形県２）'!CF43/'生産者価格評価表（107部門）（山形県２）'!CF$120</f>
        <v>0</v>
      </c>
      <c r="CW44" s="234">
        <f>'生産者価格評価表（107部門）（山形県２）'!CG43/'生産者価格評価表（107部門）（山形県２）'!CG$120</f>
        <v>0</v>
      </c>
      <c r="CX44" s="234">
        <f>'生産者価格評価表（107部門）（山形県２）'!CH43/'生産者価格評価表（107部門）（山形県２）'!CH$120</f>
        <v>0</v>
      </c>
      <c r="CY44" s="234">
        <f>'生産者価格評価表（107部門）（山形県２）'!CI43/'生産者価格評価表（107部門）（山形県２）'!CI$120</f>
        <v>0</v>
      </c>
      <c r="CZ44" s="234">
        <f>'生産者価格評価表（107部門）（山形県２）'!CJ43/'生産者価格評価表（107部門）（山形県２）'!CJ$120</f>
        <v>0</v>
      </c>
      <c r="DA44" s="234">
        <f>'生産者価格評価表（107部門）（山形県２）'!CK43/'生産者価格評価表（107部門）（山形県２）'!CK$120</f>
        <v>0</v>
      </c>
      <c r="DB44" s="234">
        <f>'生産者価格評価表（107部門）（山形県２）'!CL43/'生産者価格評価表（107部門）（山形県２）'!CL$120</f>
        <v>2.3920011481605511E-4</v>
      </c>
      <c r="DC44" s="234">
        <f>'生産者価格評価表（107部門）（山形県２）'!CM43/'生産者価格評価表（107部門）（山形県２）'!CM$120</f>
        <v>2.4639705900470373E-6</v>
      </c>
      <c r="DD44" s="234">
        <f>'生産者価格評価表（107部門）（山形県２）'!CN43/'生産者価格評価表（107部門）（山形県２）'!CN$120</f>
        <v>0</v>
      </c>
      <c r="DE44" s="234">
        <f>'生産者価格評価表（107部門）（山形県２）'!CO43/'生産者価格評価表（107部門）（山形県２）'!CO$120</f>
        <v>1.1919803561637304E-5</v>
      </c>
      <c r="DF44" s="234">
        <f>'生産者価格評価表（107部門）（山形県２）'!CP43/'生産者価格評価表（107部門）（山形県２）'!CP$120</f>
        <v>0</v>
      </c>
      <c r="DG44" s="234">
        <f>'生産者価格評価表（107部門）（山形県２）'!CQ43/'生産者価格評価表（107部門）（山形県２）'!CQ$120</f>
        <v>0</v>
      </c>
      <c r="DH44" s="234">
        <f>'生産者価格評価表（107部門）（山形県２）'!CR43/'生産者価格評価表（107部門）（山形県２）'!CR$120</f>
        <v>0</v>
      </c>
      <c r="DI44" s="234">
        <f>'生産者価格評価表（107部門）（山形県２）'!CS43/'生産者価格評価表（107部門）（山形県２）'!CS$120</f>
        <v>0</v>
      </c>
      <c r="DJ44" s="234">
        <f>'生産者価格評価表（107部門）（山形県２）'!CT43/'生産者価格評価表（107部門）（山形県２）'!CT$120</f>
        <v>0</v>
      </c>
      <c r="DK44" s="234">
        <f>'生産者価格評価表（107部門）（山形県２）'!CU43/'生産者価格評価表（107部門）（山形県２）'!CU$120</f>
        <v>0</v>
      </c>
      <c r="DL44" s="234">
        <f>'生産者価格評価表（107部門）（山形県２）'!CV43/'生産者価格評価表（107部門）（山形県２）'!CV$120</f>
        <v>0</v>
      </c>
      <c r="DM44" s="234">
        <f>'生産者価格評価表（107部門）（山形県２）'!CW43/'生産者価格評価表（107部門）（山形県２）'!CW$120</f>
        <v>0</v>
      </c>
      <c r="DN44" s="234">
        <f>'生産者価格評価表（107部門）（山形県２）'!CX43/'生産者価格評価表（107部門）（山形県２）'!CX$120</f>
        <v>0</v>
      </c>
      <c r="DO44" s="234">
        <f>'生産者価格評価表（107部門）（山形県２）'!CY43/'生産者価格評価表（107部門）（山形県２）'!CY$120</f>
        <v>0</v>
      </c>
      <c r="DP44" s="234">
        <f>'生産者価格評価表（107部門）（山形県２）'!CZ43/'生産者価格評価表（107部門）（山形県２）'!CZ$120</f>
        <v>0</v>
      </c>
      <c r="DQ44" s="234">
        <f>'生産者価格評価表（107部門）（山形県２）'!DA43/'生産者価格評価表（107部門）（山形県２）'!DA$120</f>
        <v>0</v>
      </c>
      <c r="DR44" s="234">
        <f>'生産者価格評価表（107部門）（山形県２）'!DB43/'生産者価格評価表（107部門）（山形県２）'!DB$120</f>
        <v>0</v>
      </c>
      <c r="DS44" s="234">
        <f>'生産者価格評価表（107部門）（山形県２）'!DC43/'生産者価格評価表（107部門）（山形県２）'!DC$120</f>
        <v>0</v>
      </c>
      <c r="DT44" s="234">
        <f>'生産者価格評価表（107部門）（山形県２）'!DD43/'生産者価格評価表（107部門）（山形県２）'!DD$120</f>
        <v>0</v>
      </c>
      <c r="DU44" s="234">
        <f>'生産者価格評価表（107部門）（山形県２）'!DE43/'生産者価格評価表（107部門）（山形県２）'!DE$120</f>
        <v>1.627765020492399E-3</v>
      </c>
      <c r="DV44" s="82">
        <v>0</v>
      </c>
      <c r="DW44" s="80">
        <v>0</v>
      </c>
      <c r="DX44" s="80">
        <v>0</v>
      </c>
      <c r="DY44" s="80">
        <v>0</v>
      </c>
      <c r="DZ44" s="80">
        <v>0</v>
      </c>
      <c r="EA44" s="80">
        <v>0</v>
      </c>
      <c r="EB44" s="80">
        <v>0</v>
      </c>
      <c r="EC44" s="80">
        <v>0</v>
      </c>
      <c r="ED44" s="80">
        <v>0</v>
      </c>
      <c r="EE44" s="80">
        <v>0</v>
      </c>
      <c r="EF44" s="80">
        <v>0</v>
      </c>
      <c r="EG44" s="80">
        <v>0</v>
      </c>
      <c r="EH44" s="80">
        <v>0</v>
      </c>
      <c r="EI44" s="80">
        <v>0</v>
      </c>
      <c r="EJ44" s="80">
        <v>8.8821779100235372E-5</v>
      </c>
      <c r="EK44" s="80">
        <v>0</v>
      </c>
      <c r="EL44" s="80">
        <v>0</v>
      </c>
      <c r="EM44" s="80">
        <v>-5.4678422527510079E-4</v>
      </c>
      <c r="EN44" s="80">
        <v>0</v>
      </c>
      <c r="EO44" s="80">
        <v>2.4262245208396715E-2</v>
      </c>
      <c r="EP44" s="80">
        <v>0</v>
      </c>
      <c r="EQ44" s="80">
        <v>2.5913449080072558E-4</v>
      </c>
      <c r="ER44" s="80">
        <v>0</v>
      </c>
      <c r="ES44" s="80">
        <v>0</v>
      </c>
      <c r="ET44" s="80">
        <v>0</v>
      </c>
      <c r="EU44" s="80">
        <v>7.7362933064244873E-3</v>
      </c>
      <c r="EV44" s="80">
        <v>0</v>
      </c>
      <c r="EW44" s="80">
        <v>0</v>
      </c>
      <c r="EX44" s="80">
        <v>5.9260380022947636E-4</v>
      </c>
      <c r="EY44" s="80">
        <v>0</v>
      </c>
      <c r="EZ44" s="80">
        <v>0</v>
      </c>
      <c r="FA44" s="80">
        <v>7.8772282199347232E-3</v>
      </c>
      <c r="FB44" s="80">
        <v>0</v>
      </c>
      <c r="FC44" s="80">
        <v>3.215434083601286E-2</v>
      </c>
      <c r="FD44" s="80">
        <v>5.7566841499296405E-3</v>
      </c>
      <c r="FE44" s="80">
        <v>1.5957446808510637E-2</v>
      </c>
      <c r="FF44" s="80">
        <v>0</v>
      </c>
      <c r="FG44" s="80">
        <v>1.9905315257155152E-3</v>
      </c>
      <c r="FH44" s="80">
        <v>-2.2701475595913735E-4</v>
      </c>
      <c r="FI44" s="80">
        <v>0.15285145888594165</v>
      </c>
      <c r="FJ44" s="80">
        <v>0.49094623456216918</v>
      </c>
      <c r="FK44" s="80">
        <v>-3.3271056739948303E-4</v>
      </c>
      <c r="FL44" s="80">
        <v>2.1605165598684049E-2</v>
      </c>
      <c r="FM44" s="80">
        <v>1.6386279222197948E-4</v>
      </c>
      <c r="FN44" s="80">
        <v>1.2562633358106975E-3</v>
      </c>
      <c r="FO44" s="80">
        <v>2.4663199181446112E-2</v>
      </c>
      <c r="FP44" s="80">
        <v>1.2908764287871802E-2</v>
      </c>
      <c r="FQ44" s="80">
        <v>1.6575937366199767E-2</v>
      </c>
      <c r="FR44" s="80">
        <v>8.5095410005157305E-3</v>
      </c>
      <c r="FS44" s="80">
        <v>8.5130533484676502E-4</v>
      </c>
      <c r="FT44" s="80">
        <v>1.145475372279496E-3</v>
      </c>
      <c r="FU44" s="80">
        <v>4.1519754835733355E-3</v>
      </c>
      <c r="FV44" s="80">
        <v>4.4418805884049607E-3</v>
      </c>
      <c r="FW44" s="80">
        <v>-1.0355540214014498E-4</v>
      </c>
      <c r="FX44" s="80">
        <v>0</v>
      </c>
      <c r="FY44" s="80">
        <v>-3.7009622501850479E-4</v>
      </c>
      <c r="FZ44" s="80">
        <v>8.208478701450134E-3</v>
      </c>
      <c r="GA44" s="80">
        <v>0</v>
      </c>
      <c r="GB44" s="80">
        <v>2.9265437518290899E-4</v>
      </c>
      <c r="GC44" s="80">
        <v>1.1661534498706225E-2</v>
      </c>
      <c r="GD44" s="80">
        <v>0</v>
      </c>
      <c r="GE44" s="80">
        <v>8.1409285181248726E-5</v>
      </c>
      <c r="GF44" s="80">
        <v>0</v>
      </c>
      <c r="GG44" s="80">
        <v>-5.359344016292406E-6</v>
      </c>
      <c r="GH44" s="80">
        <v>0</v>
      </c>
      <c r="GI44" s="80">
        <v>1.612747153501274E-5</v>
      </c>
      <c r="GJ44" s="80">
        <v>0</v>
      </c>
      <c r="GK44" s="80">
        <v>2.1811677972386417E-5</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2.3920011481605511E-4</v>
      </c>
      <c r="HF44" s="80">
        <v>2.4639705900470373E-6</v>
      </c>
      <c r="HG44" s="80">
        <v>0</v>
      </c>
      <c r="HH44" s="80">
        <v>1.1919803561637304E-5</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1">
        <v>1.627765020492399E-3</v>
      </c>
      <c r="HY44" s="805">
        <v>1.3881325258278567E-7</v>
      </c>
      <c r="HZ44" s="805">
        <v>5.6535652020070544E-8</v>
      </c>
      <c r="IA44" s="805">
        <v>8.0875099028012388E-8</v>
      </c>
      <c r="IB44" s="805">
        <v>6.5200403951430255E-8</v>
      </c>
      <c r="IC44" s="805">
        <v>2.5075234081136869E-7</v>
      </c>
      <c r="ID44" s="805">
        <v>1.0865714266468346E-6</v>
      </c>
      <c r="IE44" s="805">
        <v>4.4164613418034972E-7</v>
      </c>
      <c r="IF44" s="805">
        <v>9.7795050067293761E-7</v>
      </c>
      <c r="IG44" s="805">
        <v>1.5440054011650505E-6</v>
      </c>
      <c r="IH44" s="805">
        <v>1.065353181451017E-7</v>
      </c>
      <c r="II44" s="805">
        <v>0</v>
      </c>
      <c r="IJ44" s="805">
        <v>1.4745233858771749E-7</v>
      </c>
      <c r="IK44" s="805">
        <v>3.6397725980164407E-7</v>
      </c>
      <c r="IL44" s="805">
        <v>5.8308305352874106E-7</v>
      </c>
      <c r="IM44" s="805">
        <v>1.842867776347415E-6</v>
      </c>
      <c r="IN44" s="805">
        <v>7.4924320211772689E-8</v>
      </c>
      <c r="IO44" s="805">
        <v>4.2806516374011301E-7</v>
      </c>
      <c r="IP44" s="805">
        <v>-6.9765813745523964E-7</v>
      </c>
      <c r="IQ44" s="805">
        <v>0</v>
      </c>
      <c r="IR44" s="805">
        <v>6.2433850263441038E-5</v>
      </c>
      <c r="IS44" s="805">
        <v>0</v>
      </c>
      <c r="IT44" s="805">
        <v>8.3994194261626273E-7</v>
      </c>
      <c r="IU44" s="805">
        <v>0</v>
      </c>
      <c r="IV44" s="805">
        <v>0</v>
      </c>
      <c r="IW44" s="805">
        <v>7.5139909341143779E-7</v>
      </c>
      <c r="IX44" s="805">
        <v>2.1148328337123103E-5</v>
      </c>
      <c r="IY44" s="805">
        <v>1.4470351151552489E-8</v>
      </c>
      <c r="IZ44" s="805">
        <v>1.0375204210576938E-7</v>
      </c>
      <c r="JA44" s="805">
        <v>2.1109486690611658E-6</v>
      </c>
      <c r="JB44" s="805">
        <v>8.5582756181661594E-7</v>
      </c>
      <c r="JC44" s="805">
        <v>5.8867108576232299E-7</v>
      </c>
      <c r="JD44" s="805">
        <v>2.0442887623755999E-5</v>
      </c>
      <c r="JE44" s="805">
        <v>2.6438534724653975E-7</v>
      </c>
      <c r="JF44" s="805">
        <v>8.1039556815506471E-5</v>
      </c>
      <c r="JG44" s="805">
        <v>1.5896651243972146E-5</v>
      </c>
      <c r="JH44" s="805">
        <v>4.0199826777526357E-5</v>
      </c>
      <c r="JI44" s="805">
        <v>5.5186998690811791E-8</v>
      </c>
      <c r="JJ44" s="805">
        <v>5.3042447759988046E-6</v>
      </c>
      <c r="JK44" s="805">
        <v>-5.2840232208821387E-7</v>
      </c>
      <c r="JL44" s="805">
        <v>1.0003834461043914</v>
      </c>
      <c r="JM44" s="805">
        <v>1.2467013006219761E-3</v>
      </c>
      <c r="JN44" s="805">
        <v>1.9115826543675021E-5</v>
      </c>
      <c r="JO44" s="805">
        <v>6.3428025261219823E-5</v>
      </c>
      <c r="JP44" s="805">
        <v>1.0788329978381741E-5</v>
      </c>
      <c r="JQ44" s="805">
        <v>9.2745015023730744E-6</v>
      </c>
      <c r="JR44" s="805">
        <v>6.8174825369400486E-5</v>
      </c>
      <c r="JS44" s="805">
        <v>3.6479435356487745E-5</v>
      </c>
      <c r="JT44" s="805">
        <v>5.4382960421558745E-5</v>
      </c>
      <c r="JU44" s="805">
        <v>3.7833864328809942E-5</v>
      </c>
      <c r="JV44" s="805">
        <v>1.3495833721702201E-5</v>
      </c>
      <c r="JW44" s="805">
        <v>9.125592664328487E-6</v>
      </c>
      <c r="JX44" s="805">
        <v>1.7186976689003014E-5</v>
      </c>
      <c r="JY44" s="805">
        <v>2.2292410874253534E-5</v>
      </c>
      <c r="JZ44" s="805">
        <v>9.9251188885055592E-6</v>
      </c>
      <c r="KA44" s="805">
        <v>0</v>
      </c>
      <c r="KB44" s="805">
        <v>2.3042527737921793E-6</v>
      </c>
      <c r="KC44" s="805">
        <v>3.1880004479455313E-5</v>
      </c>
      <c r="KD44" s="805">
        <v>5.2163970513914522E-6</v>
      </c>
      <c r="KE44" s="805">
        <v>2.9200524887638215E-6</v>
      </c>
      <c r="KF44" s="805">
        <v>3.4710348452353544E-5</v>
      </c>
      <c r="KG44" s="805">
        <v>7.1764001101784068E-8</v>
      </c>
      <c r="KH44" s="805">
        <v>2.2920018241585757E-6</v>
      </c>
      <c r="KI44" s="805">
        <v>3.3620187385563339E-6</v>
      </c>
      <c r="KJ44" s="805">
        <v>1.1998683663186021E-6</v>
      </c>
      <c r="KK44" s="805">
        <v>5.0198958761869646E-6</v>
      </c>
      <c r="KL44" s="805">
        <v>2.7044387579700438E-7</v>
      </c>
      <c r="KM44" s="805">
        <v>1.1898407720416262E-7</v>
      </c>
      <c r="KN44" s="805">
        <v>3.6222597136043383E-7</v>
      </c>
      <c r="KO44" s="805">
        <v>2.1327450759738528E-7</v>
      </c>
      <c r="KP44" s="805">
        <v>1.0474563754576138E-7</v>
      </c>
      <c r="KQ44" s="805">
        <v>5.8862280806576355E-8</v>
      </c>
      <c r="KR44" s="805">
        <v>6.7907408205174751E-8</v>
      </c>
      <c r="KS44" s="805">
        <v>4.8376738254203249E-8</v>
      </c>
      <c r="KT44" s="805">
        <v>3.7136709985992779E-8</v>
      </c>
      <c r="KU44" s="805">
        <v>1.4960243673929095E-7</v>
      </c>
      <c r="KV44" s="805">
        <v>1.3970173650838733E-7</v>
      </c>
      <c r="KW44" s="805">
        <v>2.5330212221958984E-7</v>
      </c>
      <c r="KX44" s="805">
        <v>1.0417545478710959E-7</v>
      </c>
      <c r="KY44" s="805">
        <v>1.47780106546681E-7</v>
      </c>
      <c r="KZ44" s="805">
        <v>5.1685128556321291E-8</v>
      </c>
      <c r="LA44" s="805">
        <v>1.1724341424271E-7</v>
      </c>
      <c r="LB44" s="805">
        <v>1.5602019264124484E-7</v>
      </c>
      <c r="LC44" s="805">
        <v>3.0001312761805708E-8</v>
      </c>
      <c r="LD44" s="805">
        <v>8.9055740355573972E-8</v>
      </c>
      <c r="LE44" s="805">
        <v>2.3925185825829104E-7</v>
      </c>
      <c r="LF44" s="805">
        <v>1.2559503886079534E-7</v>
      </c>
      <c r="LG44" s="805">
        <v>1.7464568481319817E-7</v>
      </c>
      <c r="LH44" s="805">
        <v>9.022965940829393E-7</v>
      </c>
      <c r="LI44" s="805">
        <v>1.8515076141622733E-7</v>
      </c>
      <c r="LJ44" s="805">
        <v>1.2463363383621011E-7</v>
      </c>
      <c r="LK44" s="805">
        <v>1.5344853585537209E-7</v>
      </c>
      <c r="LL44" s="805">
        <v>5.5865880296303008E-7</v>
      </c>
      <c r="LM44" s="805">
        <v>2.1223469319712883E-7</v>
      </c>
      <c r="LN44" s="805">
        <v>1.9942955680828252E-7</v>
      </c>
      <c r="LO44" s="805">
        <v>1.9648178067874743E-7</v>
      </c>
      <c r="LP44" s="805">
        <v>2.1073471784198886E-7</v>
      </c>
      <c r="LQ44" s="805">
        <v>2.0909228818709472E-7</v>
      </c>
      <c r="LR44" s="805">
        <v>2.1584218357030518E-7</v>
      </c>
      <c r="LS44" s="805">
        <v>8.9361859546347506E-7</v>
      </c>
      <c r="LT44" s="805">
        <v>1.0662741552796744E-7</v>
      </c>
      <c r="LU44" s="805">
        <v>2.7780179515784211E-7</v>
      </c>
      <c r="LV44" s="805">
        <v>2.4125234196864834E-7</v>
      </c>
      <c r="LW44" s="805">
        <v>3.2648416083892758E-7</v>
      </c>
      <c r="LX44" s="805">
        <v>1.611149776750884E-7</v>
      </c>
      <c r="LY44" s="805">
        <v>3.4324962342028532E-7</v>
      </c>
      <c r="LZ44" s="805">
        <v>2.0748709039206992E-6</v>
      </c>
      <c r="MA44" s="805">
        <v>4.7633078517469937E-6</v>
      </c>
      <c r="MB44" s="812">
        <v>445</v>
      </c>
      <c r="MC44" s="835">
        <f>'生産者価格評価表（107部門）（山形県２）'!DU43*100</f>
        <v>2412800</v>
      </c>
      <c r="MD44" s="78">
        <f t="shared" si="4"/>
        <v>1.8443302387267905E-4</v>
      </c>
      <c r="ME44" s="809">
        <v>445</v>
      </c>
      <c r="MF44" s="135">
        <v>24128</v>
      </c>
      <c r="MG44" s="78">
        <f t="shared" si="5"/>
        <v>1.8443302387267902E-4</v>
      </c>
      <c r="MH44" s="81"/>
      <c r="MI44" s="226">
        <v>0</v>
      </c>
      <c r="MJ44" s="169">
        <v>0.58683824016202712</v>
      </c>
      <c r="MK44" s="169">
        <v>0</v>
      </c>
      <c r="ML44" s="169">
        <v>0</v>
      </c>
      <c r="MM44" s="169">
        <v>0</v>
      </c>
      <c r="MN44" s="169">
        <v>0</v>
      </c>
      <c r="MO44" s="169">
        <v>-2.0094028298901497E-2</v>
      </c>
      <c r="MP44" s="228">
        <v>6.907297702377016E-2</v>
      </c>
      <c r="MQ44" s="228">
        <v>0.11233881709100449</v>
      </c>
      <c r="MS44" s="174">
        <v>3.0672036893983422E-2</v>
      </c>
      <c r="MT44" s="170">
        <v>1.0159758948486688E-4</v>
      </c>
      <c r="MU44" s="170">
        <v>1.9640364823754995E-2</v>
      </c>
      <c r="MV44" s="170">
        <v>1.5435297118599606E-4</v>
      </c>
      <c r="MW44" s="170">
        <v>9.3003100103336773E-4</v>
      </c>
      <c r="MX44" s="170">
        <v>1.0724995180998787E-5</v>
      </c>
      <c r="MY44" s="170">
        <v>1.3413490594614023E-3</v>
      </c>
      <c r="MZ44" s="171">
        <v>8.4936164538817957E-3</v>
      </c>
    </row>
    <row r="45" spans="1:364">
      <c r="A45" s="41" t="s">
        <v>256</v>
      </c>
      <c r="B45" s="12" t="s">
        <v>34</v>
      </c>
      <c r="C45" s="590">
        <f>IFERROR(1-('生産者価格評価表（107部門）（山形県２）'!DS44/'生産者価格評価表（107部門）（山形県２）'!DO44*-1),0)</f>
        <v>0.20909266782743274</v>
      </c>
      <c r="D45" s="590">
        <v>0.75817624663385641</v>
      </c>
      <c r="E45" s="79">
        <v>0.24182375336614356</v>
      </c>
      <c r="F45" s="79">
        <v>0.11575819481846039</v>
      </c>
      <c r="G45" s="240">
        <f>'生産者価格評価表（107部門）（山形県２）'!DH44/'生産者価格評価表（107部門）（山形県２）'!DH$111</f>
        <v>3.5590204219981356E-5</v>
      </c>
      <c r="H45" s="311">
        <f>'生産者価格評価表（107部門）（山形県２）'!DH44</f>
        <v>84</v>
      </c>
      <c r="I45" s="311">
        <f t="shared" si="1"/>
        <v>84</v>
      </c>
      <c r="J45" s="313">
        <f t="shared" si="2"/>
        <v>4.550697204734242E-5</v>
      </c>
      <c r="K45" s="590">
        <f>1-('生産者価格評価表（107部門） (山形県)'!DS44/'生産者価格評価表（107部門） (山形県)'!DO44*-1)</f>
        <v>0.20909266782743274</v>
      </c>
      <c r="L45" s="590">
        <v>0.75817624663385641</v>
      </c>
      <c r="M45" s="79">
        <v>0.24182375336614356</v>
      </c>
      <c r="N45" s="79">
        <v>0.11575819481846039</v>
      </c>
      <c r="O45" s="240">
        <f>'生産者価格評価表（107部門） (山形県)'!DH44/'生産者価格評価表（107部門） (山形県)'!DH$111</f>
        <v>3.5590204219981356E-5</v>
      </c>
      <c r="P45" s="816">
        <f>'生産者価格評価表（107部門） (山形県)'!DH44</f>
        <v>84</v>
      </c>
      <c r="Q45" s="311">
        <f t="shared" si="10"/>
        <v>84</v>
      </c>
      <c r="R45" s="313">
        <f t="shared" si="9"/>
        <v>4.550697204734242E-5</v>
      </c>
      <c r="S45" s="823">
        <f>'生産者価格評価表（107部門）（山形県２）'!C44/'生産者価格評価表（107部門）（山形県２）'!C$120</f>
        <v>0</v>
      </c>
      <c r="T45" s="234">
        <f>'生産者価格評価表（107部門）（山形県２）'!D44/'生産者価格評価表（107部門）（山形県２）'!D$120</f>
        <v>0</v>
      </c>
      <c r="U45" s="234">
        <f>'生産者価格評価表（107部門）（山形県２）'!E44/'生産者価格評価表（107部門）（山形県２）'!E$120</f>
        <v>0</v>
      </c>
      <c r="V45" s="234">
        <f>'生産者価格評価表（107部門）（山形県２）'!F44/'生産者価格評価表（107部門）（山形県２）'!F$120</f>
        <v>0</v>
      </c>
      <c r="W45" s="234">
        <f>'生産者価格評価表（107部門）（山形県２）'!G44/'生産者価格評価表（107部門）（山形県２）'!G$120</f>
        <v>0</v>
      </c>
      <c r="X45" s="234">
        <f>'生産者価格評価表（107部門）（山形県２）'!H44/'生産者価格評価表（107部門）（山形県２）'!H$120</f>
        <v>2.9411764705882353E-3</v>
      </c>
      <c r="Y45" s="234">
        <f>'生産者価格評価表（107部門）（山形県２）'!I44/'生産者価格評価表（107部門）（山形県２）'!I$120</f>
        <v>2.201430930104568E-4</v>
      </c>
      <c r="Z45" s="234">
        <f>'生産者価格評価表（107部門）（山形県２）'!J44/'生産者価格評価表（107部門）（山形県２）'!J$120</f>
        <v>3.1128596710169143E-3</v>
      </c>
      <c r="AA45" s="234">
        <f>'生産者価格評価表（107部門）（山形県２）'!K44/'生産者価格評価表（107部門）（山形県２）'!K$120</f>
        <v>3.8130282910700478E-3</v>
      </c>
      <c r="AB45" s="234">
        <f>'生産者価格評価表（107部門）（山形県２）'!L44/'生産者価格評価表（107部門）（山形県２）'!L$120</f>
        <v>0</v>
      </c>
      <c r="AC45" s="234" t="e">
        <f>'生産者価格評価表（107部門）（山形県２）'!M44/'生産者価格評価表（107部門）（山形県２）'!M$120</f>
        <v>#DIV/0!</v>
      </c>
      <c r="AD45" s="234">
        <f>'生産者価格評価表（107部門）（山形県２）'!N44/'生産者価格評価表（107部門）（山形県２）'!N$120</f>
        <v>0</v>
      </c>
      <c r="AE45" s="234">
        <f>'生産者価格評価表（107部門）（山形県２）'!O44/'生産者価格評価表（107部門）（山形県２）'!O$120</f>
        <v>0</v>
      </c>
      <c r="AF45" s="234">
        <f>'生産者価格評価表（107部門）（山形県２）'!P44/'生産者価格評価表（107部門）（山形県２）'!P$120</f>
        <v>1.4636823809233395E-3</v>
      </c>
      <c r="AG45" s="234">
        <f>'生産者価格評価表（107部門）（山形県２）'!Q44/'生産者価格評価表（107部門）（山形県２）'!Q$120</f>
        <v>4.6187325132122396E-3</v>
      </c>
      <c r="AH45" s="234">
        <f>'生産者価格評価表（107部門）（山形県２）'!R44/'生産者価格評価表（107部門）（山形県２）'!R$120</f>
        <v>0</v>
      </c>
      <c r="AI45" s="234">
        <f>'生産者価格評価表（107部門）（山形県２）'!S44/'生産者価格評価表（107部門）（山形県２）'!S$120</f>
        <v>1.3387317965127669E-3</v>
      </c>
      <c r="AJ45" s="234">
        <f>'生産者価格評価表（107部門）（山形県２）'!T44/'生産者価格評価表（107部門）（山形県２）'!T$120</f>
        <v>2.3921809855785661E-3</v>
      </c>
      <c r="AK45" s="234" t="e">
        <f>'生産者価格評価表（107部門）（山形県２）'!U44/'生産者価格評価表（107部門）（山形県２）'!U$120</f>
        <v>#DIV/0!</v>
      </c>
      <c r="AL45" s="234">
        <f>'生産者価格評価表（107部門）（山形県２）'!V44/'生産者価格評価表（107部門）（山形県２）'!V$120</f>
        <v>0</v>
      </c>
      <c r="AM45" s="234" t="e">
        <f>'生産者価格評価表（107部門）（山形県２）'!W44/'生産者価格評価表（107部門）（山形県２）'!W$120</f>
        <v>#DIV/0!</v>
      </c>
      <c r="AN45" s="234">
        <f>'生産者価格評価表（107部門）（山形県２）'!X44/'生産者価格評価表（107部門）（山形県２）'!X$120</f>
        <v>0</v>
      </c>
      <c r="AO45" s="234" t="e">
        <f>'生産者価格評価表（107部門）（山形県２）'!Y44/'生産者価格評価表（107部門）（山形県２）'!Y$120</f>
        <v>#DIV/0!</v>
      </c>
      <c r="AP45" s="234" t="e">
        <f>'生産者価格評価表（107部門）（山形県２）'!Z44/'生産者価格評価表（107部門）（山形県２）'!Z$120</f>
        <v>#DIV/0!</v>
      </c>
      <c r="AQ45" s="234">
        <f>'生産者価格評価表（107部門）（山形県２）'!AA44/'生産者価格評価表（107部門）（山形県２）'!AA$120</f>
        <v>1.2822181409765103E-3</v>
      </c>
      <c r="AR45" s="234">
        <f>'生産者価格評価表（107部門）（山形県２）'!AB44/'生産者価格評価表（107部門）（山形県２）'!AB$120</f>
        <v>4.8024815936016747E-3</v>
      </c>
      <c r="AS45" s="234">
        <f>'生産者価格評価表（107部門）（山形県２）'!AC44/'生産者価格評価表（107部門）（山形県２）'!AC$120</f>
        <v>0</v>
      </c>
      <c r="AT45" s="234">
        <f>'生産者価格評価表（107部門）（山形県２）'!AD44/'生産者価格評価表（107部門）（山形県２）'!AD$120</f>
        <v>0</v>
      </c>
      <c r="AU45" s="234">
        <f>'生産者価格評価表（107部門）（山形県２）'!AE44/'生産者価格評価表（107部門）（山形県２）'!AE$120</f>
        <v>1.9543316816078475E-3</v>
      </c>
      <c r="AV45" s="234">
        <f>'生産者価格評価表（107部門）（山形県２）'!AF44/'生産者価格評価表（107部門）（山形県２）'!AF$120</f>
        <v>1.5974440894568689E-3</v>
      </c>
      <c r="AW45" s="234">
        <f>'生産者価格評価表（107部門）（山形県２）'!AG44/'生産者価格評価表（107部門）（山形県２）'!AG$120</f>
        <v>1.0759349222392489E-3</v>
      </c>
      <c r="AX45" s="234">
        <f>'生産者価格評価表（107部門）（山形県２）'!AH44/'生産者価格評価表（107部門）（山形県２）'!AH$120</f>
        <v>6.2766758724579457E-4</v>
      </c>
      <c r="AY45" s="234">
        <f>'生産者価格評価表（107部門）（山形県２）'!AI44/'生産者価格評価表（107部門）（山形県２）'!AI$120</f>
        <v>9.2867756315007425E-5</v>
      </c>
      <c r="AZ45" s="234">
        <f>'生産者価格評価表（107部門）（山形県２）'!AJ44/'生産者価格評価表（107部門）（山形県２）'!AJ$120</f>
        <v>0</v>
      </c>
      <c r="BA45" s="234">
        <f>'生産者価格評価表（107部門）（山形県２）'!AK44/'生産者価格評価表（107部門）（山形県２）'!AK$120</f>
        <v>4.5413841627222722E-3</v>
      </c>
      <c r="BB45" s="234">
        <f>'生産者価格評価表（107部門）（山形県２）'!AL44/'生産者価格評価表（107部門）（山形県２）'!AL$120</f>
        <v>0</v>
      </c>
      <c r="BC45" s="234">
        <f>'生産者価格評価表（107部門）（山形県２）'!AM44/'生産者価格評価表（107部門）（山形県２）'!AM$120</f>
        <v>0</v>
      </c>
      <c r="BD45" s="234">
        <f>'生産者価格評価表（107部門）（山形県２）'!AN44/'生産者価格評価表（107部門）（山形県２）'!AN$120</f>
        <v>1.6139444803098772E-4</v>
      </c>
      <c r="BE45" s="234">
        <f>'生産者価格評価表（107部門）（山形県２）'!AO44/'生産者価格評価表（107部門）（山形県２）'!AO$120</f>
        <v>0</v>
      </c>
      <c r="BF45" s="234">
        <f>'生産者価格評価表（107部門）（山形県２）'!AP44/'生産者価格評価表（107部門）（山形県２）'!AP$120</f>
        <v>4.1445623342175064E-5</v>
      </c>
      <c r="BG45" s="234">
        <f>'生産者価格評価表（107部門）（山形県２）'!AQ44/'生産者価格評価表（107部門）（山形県２）'!AQ$120</f>
        <v>5.8872690129074194E-2</v>
      </c>
      <c r="BH45" s="234">
        <f>'生産者価格評価表（107部門）（山形県２）'!AR44/'生産者価格評価表（107部門）（山形県２）'!AR$120</f>
        <v>7.4603946459191772E-2</v>
      </c>
      <c r="BI45" s="234">
        <f>'生産者価格評価表（107部門）（山形県２）'!AS44/'生産者価格評価表（107部門）（山形県２）'!AS$120</f>
        <v>3.3831725221575702E-2</v>
      </c>
      <c r="BJ45" s="234">
        <f>'生産者価格評価表（107部門）（山形県２）'!AT44/'生産者価格評価表（107部門）（山形県２）'!AT$120</f>
        <v>3.7442648022722305E-2</v>
      </c>
      <c r="BK45" s="234">
        <f>'生産者価格評価表（107部門）（山形県２）'!AU44/'生産者価格評価表（107部門）（山形県２）'!AU$120</f>
        <v>2.1011244036345328E-2</v>
      </c>
      <c r="BL45" s="234">
        <f>'生産者価格評価表（107部門）（山形県２）'!AV44/'生産者価格評価表（107部門）（山形県２）'!AV$120</f>
        <v>2.1700204638472033E-2</v>
      </c>
      <c r="BM45" s="234">
        <f>'生産者価格評価表（107部門）（山形県２）'!AW44/'生産者価格評価表（107部門）（山形県２）'!AW$120</f>
        <v>1.4355436147719504E-2</v>
      </c>
      <c r="BN45" s="234">
        <f>'生産者価格評価表（107部門）（山形県２）'!AX44/'生産者価格評価表（107部門）（山形県２）'!AX$120</f>
        <v>4.7228168899219117E-2</v>
      </c>
      <c r="BO45" s="234">
        <f>'生産者価格評価表（107部門）（山形県２）'!AY44/'生産者価格評価表（107部門）（山形県２）'!AY$120</f>
        <v>5.8051830840639508E-2</v>
      </c>
      <c r="BP45" s="234">
        <f>'生産者価格評価表（107部門）（山形県２）'!AZ44/'生産者価格評価表（107部門）（山形県２）'!AZ$120</f>
        <v>4.1713961407491486E-2</v>
      </c>
      <c r="BQ45" s="234">
        <f>'生産者価格評価表（107部門）（山形県２）'!BA44/'生産者価格評価表（107部門）（山形県２）'!BA$120</f>
        <v>2.218056857232115E-2</v>
      </c>
      <c r="BR45" s="234">
        <f>'生産者価格評価表（107部門）（山形県２）'!BB44/'生産者価格評価表（107部門）（山形県２）'!BB$120</f>
        <v>2.4219856987511123E-2</v>
      </c>
      <c r="BS45" s="234">
        <f>'生産者価格評価表（107部門）（山形県２）'!BC44/'生産者価格評価表（107部門）（山形県２）'!BC$120</f>
        <v>4.0765311027785793E-2</v>
      </c>
      <c r="BT45" s="234">
        <f>'生産者価格評価表（107部門）（山形県２）'!BD44/'生産者価格評価表（107部門）（山形県２）'!BD$120</f>
        <v>3.7254055919917158E-2</v>
      </c>
      <c r="BU45" s="234" t="e">
        <f>'生産者価格評価表（107部門）（山形県２）'!BE44/'生産者価格評価表（107部門）（山形県２）'!BE$120</f>
        <v>#DIV/0!</v>
      </c>
      <c r="BV45" s="234">
        <f>'生産者価格評価表（107部門）（山形県２）'!BF44/'生産者価格評価表（107部門）（山形県２）'!BF$120</f>
        <v>9.6225018504811251E-3</v>
      </c>
      <c r="BW45" s="234">
        <f>'生産者価格評価表（107部門）（山形県２）'!BG44/'生産者価格評価表（107部門）（山形県２）'!BG$120</f>
        <v>4.0302057209487409E-2</v>
      </c>
      <c r="BX45" s="234">
        <f>'生産者価格評価表（107部門）（山形県２）'!BH44/'生産者価格評価表（107部門）（山形県２）'!BH$120</f>
        <v>1.7913593256059009E-2</v>
      </c>
      <c r="BY45" s="234">
        <f>'生産者価格評価表（107部門）（山形県２）'!BI44/'生産者価格評価表（107部門）（山形県２）'!BI$120</f>
        <v>6.7310506292069068E-3</v>
      </c>
      <c r="BZ45" s="234">
        <f>'生産者価格評価表（107部門）（山形県２）'!BJ44/'生産者価格評価表（107部門）（山形県２）'!BJ$120</f>
        <v>1.6543923942441661E-2</v>
      </c>
      <c r="CA45" s="234">
        <f>'生産者価格評価表（107部門）（山形県２）'!BK44/'生産者価格評価表（107部門）（山形県２）'!BK$120</f>
        <v>0</v>
      </c>
      <c r="CB45" s="234">
        <f>'生産者価格評価表（107部門）（山形県２）'!BL44/'生産者価格評価表（107部門）（山形県２）'!BL$120</f>
        <v>6.3001741254155265E-3</v>
      </c>
      <c r="CC45" s="234">
        <f>'生産者価格評価表（107部門）（山形県２）'!BM44/'生産者価格評価表（107部門）（山形県２）'!BM$120</f>
        <v>9.1980908430002849E-3</v>
      </c>
      <c r="CD45" s="234">
        <f>'生産者価格評価表（107部門）（山形県２）'!BN44/'生産者価格評価表（107部門）（山形県２）'!BN$120</f>
        <v>3.735462779355807E-3</v>
      </c>
      <c r="CE45" s="234">
        <f>'生産者価格評価表（107部門）（山形県２）'!BO44/'生産者価格評価表（107部門）（山形県２）'!BO$120</f>
        <v>1.7989842288158246E-2</v>
      </c>
      <c r="CF45" s="234">
        <f>'生産者価格評価表（107部門）（山形県２）'!BP44/'生産者価格評価表（107部門）（山形県２）'!BP$120</f>
        <v>4.2737799567783765E-4</v>
      </c>
      <c r="CG45" s="234">
        <f>'生産者価格評価表（107部門）（山形県２）'!BQ44/'生産者価格評価表（107部門）（山形県２）'!BQ$120</f>
        <v>0</v>
      </c>
      <c r="CH45" s="234">
        <f>'生産者価格評価表（107部門）（山形県２）'!BR44/'生産者価格評価表（107部門）（山形県２）'!BR$120</f>
        <v>2.1811677972386417E-4</v>
      </c>
      <c r="CI45" s="234">
        <f>'生産者価格評価表（107部門）（山形県２）'!BS44/'生産者価格評価表（107部門）（山形県２）'!BS$120</f>
        <v>0</v>
      </c>
      <c r="CJ45" s="234">
        <f>'生産者価格評価表（107部門）（山形県２）'!BT44/'生産者価格評価表（107部門）（山形県２）'!BT$120</f>
        <v>1.287543385613726E-5</v>
      </c>
      <c r="CK45" s="234">
        <f>'生産者価格評価表（107部門）（山形県２）'!BU44/'生産者価格評価表（107部門）（山形県２）'!BU$120</f>
        <v>0</v>
      </c>
      <c r="CL45" s="234">
        <f>'生産者価格評価表（107部門）（山形県２）'!BV44/'生産者価格評価表（107部門）（山形県２）'!BV$120</f>
        <v>0</v>
      </c>
      <c r="CM45" s="234">
        <f>'生産者価格評価表（107部門）（山形県２）'!BW44/'生産者価格評価表（107部門）（山形県２）'!BW$120</f>
        <v>0</v>
      </c>
      <c r="CN45" s="234">
        <f>'生産者価格評価表（107部門）（山形県２）'!BX44/'生産者価格評価表（107部門）（山形県２）'!BX$120</f>
        <v>0</v>
      </c>
      <c r="CO45" s="234">
        <f>'生産者価格評価表（107部門）（山形県２）'!BY44/'生産者価格評価表（107部門）（山形県２）'!BY$120</f>
        <v>0</v>
      </c>
      <c r="CP45" s="234">
        <f>'生産者価格評価表（107部門）（山形県２）'!BZ44/'生産者価格評価表（107部門）（山形県２）'!BZ$120</f>
        <v>0</v>
      </c>
      <c r="CQ45" s="234">
        <f>'生産者価格評価表（107部門）（山形県２）'!CA44/'生産者価格評価表（107部門）（山形県２）'!CA$120</f>
        <v>0</v>
      </c>
      <c r="CR45" s="234">
        <f>'生産者価格評価表（107部門）（山形県２）'!CB44/'生産者価格評価表（107部門）（山形県２）'!CB$120</f>
        <v>0</v>
      </c>
      <c r="CS45" s="234">
        <f>'生産者価格評価表（107部門）（山形県２）'!CC44/'生産者価格評価表（107部門）（山形県２）'!CC$120</f>
        <v>0</v>
      </c>
      <c r="CT45" s="234">
        <f>'生産者価格評価表（107部門）（山形県２）'!CD44/'生産者価格評価表（107部門）（山形県２）'!CD$120</f>
        <v>0</v>
      </c>
      <c r="CU45" s="234">
        <f>'生産者価格評価表（107部門）（山形県２）'!CE44/'生産者価格評価表（107部門）（山形県２）'!CE$120</f>
        <v>0</v>
      </c>
      <c r="CV45" s="234">
        <f>'生産者価格評価表（107部門）（山形県２）'!CF44/'生産者価格評価表（107部門）（山形県２）'!CF$120</f>
        <v>4.451170657883023E-5</v>
      </c>
      <c r="CW45" s="234">
        <f>'生産者価格評価表（107部門）（山形県２）'!CG44/'生産者価格評価表（107部門）（山形県２）'!CG$120</f>
        <v>0</v>
      </c>
      <c r="CX45" s="234">
        <f>'生産者価格評価表（107部門）（山形県２）'!CH44/'生産者価格評価表（107部門）（山形県２）'!CH$120</f>
        <v>0</v>
      </c>
      <c r="CY45" s="234">
        <f>'生産者価格評価表（107部門）（山形県２）'!CI44/'生産者価格評価表（107部門）（山形県２）'!CI$120</f>
        <v>0</v>
      </c>
      <c r="CZ45" s="234">
        <f>'生産者価格評価表（107部門）（山形県２）'!CJ44/'生産者価格評価表（107部門）（山形県２）'!CJ$120</f>
        <v>0</v>
      </c>
      <c r="DA45" s="234">
        <f>'生産者価格評価表（107部門）（山形県２）'!CK44/'生産者価格評価表（107部門）（山形県２）'!CK$120</f>
        <v>0</v>
      </c>
      <c r="DB45" s="234">
        <f>'生産者価格評価表（107部門）（山形県２）'!CL44/'生産者価格評価表（107部門）（山形県２）'!CL$120</f>
        <v>4.7840022963211023E-4</v>
      </c>
      <c r="DC45" s="234">
        <f>'生産者価格評価表（107部門）（山形県２）'!CM44/'生産者価格評価表（107部門）（山形県２）'!CM$120</f>
        <v>1.7494191189333964E-4</v>
      </c>
      <c r="DD45" s="234">
        <f>'生産者価格評価表（107部門）（山形県２）'!CN44/'生産者価格評価表（107部門）（山形県２）'!CN$120</f>
        <v>0</v>
      </c>
      <c r="DE45" s="234">
        <f>'生産者価格評価表（107部門）（山形県２）'!CO44/'生産者価格評価表（107部門）（山形県２）'!CO$120</f>
        <v>1.1919803561637304E-5</v>
      </c>
      <c r="DF45" s="234">
        <f>'生産者価格評価表（107部門）（山形県２）'!CP44/'生産者価格評価表（107部門）（山形県２）'!CP$120</f>
        <v>1.6735873952188761E-3</v>
      </c>
      <c r="DG45" s="234">
        <f>'生産者価格評価表（107部門）（山形県２）'!CQ44/'生産者価格評価表（107部門）（山形県２）'!CQ$120</f>
        <v>0</v>
      </c>
      <c r="DH45" s="234">
        <f>'生産者価格評価表（107部門）（山形県２）'!CR44/'生産者価格評価表（107部門）（山形県２）'!CR$120</f>
        <v>1.3342609623833712E-4</v>
      </c>
      <c r="DI45" s="234">
        <f>'生産者価格評価表（107部門）（山形県２）'!CS44/'生産者価格評価表（107部門）（山形県２）'!CS$120</f>
        <v>3.7083145710274678E-4</v>
      </c>
      <c r="DJ45" s="234">
        <f>'生産者価格評価表（107部門）（山形県２）'!CT44/'生産者価格評価表（107部門）（山形県２）'!CT$120</f>
        <v>2.3453729142933725E-4</v>
      </c>
      <c r="DK45" s="234">
        <f>'生産者価格評価表（107部門）（山形県２）'!CU44/'生産者価格評価表（107部門）（山形県２）'!CU$120</f>
        <v>0</v>
      </c>
      <c r="DL45" s="234">
        <f>'生産者価格評価表（107部門）（山形県２）'!CV44/'生産者価格評価表（107部門）（山形県２）'!CV$120</f>
        <v>0</v>
      </c>
      <c r="DM45" s="234">
        <f>'生産者価格評価表（107部門）（山形県２）'!CW44/'生産者価格評価表（107部門）（山形県２）'!CW$120</f>
        <v>1.5615353887496821E-3</v>
      </c>
      <c r="DN45" s="234">
        <f>'生産者価格評価表（107部門）（山形県２）'!CX44/'生産者価格評価表（107部門）（山形県２）'!CX$120</f>
        <v>3.693125861729368E-5</v>
      </c>
      <c r="DO45" s="234">
        <f>'生産者価格評価表（107部門）（山形県２）'!CY44/'生産者価格評価表（107部門）（山形県２）'!CY$120</f>
        <v>6.0146984192620712E-4</v>
      </c>
      <c r="DP45" s="234">
        <f>'生産者価格評価表（107部門）（山形県２）'!CZ44/'生産者価格評価表（107部門）（山形県２）'!CZ$120</f>
        <v>3.3301978838637305E-4</v>
      </c>
      <c r="DQ45" s="234">
        <f>'生産者価格評価表（107部門）（山形県２）'!DA44/'生産者価格評価表（107部門）（山形県２）'!DA$120</f>
        <v>5.5848761553712548E-4</v>
      </c>
      <c r="DR45" s="234">
        <f>'生産者価格評価表（107部門）（山形県２）'!DB44/'生産者価格評価表（107部門）（山形県２）'!DB$120</f>
        <v>0</v>
      </c>
      <c r="DS45" s="234">
        <f>'生産者価格評価表（107部門）（山形県２）'!DC44/'生産者価格評価表（107部門）（山形県２）'!DC$120</f>
        <v>3.0406359272853637E-4</v>
      </c>
      <c r="DT45" s="234">
        <f>'生産者価格評価表（107部門）（山形県２）'!DD44/'生産者価格評価表（107部門）（山形県２）'!DD$120</f>
        <v>9.3214019388516034E-4</v>
      </c>
      <c r="DU45" s="234">
        <f>'生産者価格評価表（107部門）（山形県２）'!DE44/'生産者価格評価表（107部門）（山形県２）'!DE$120</f>
        <v>2.0928407406330843E-3</v>
      </c>
      <c r="DV45" s="82">
        <v>0</v>
      </c>
      <c r="DW45" s="80">
        <v>0</v>
      </c>
      <c r="DX45" s="80">
        <v>0</v>
      </c>
      <c r="DY45" s="80">
        <v>0</v>
      </c>
      <c r="DZ45" s="80">
        <v>0</v>
      </c>
      <c r="EA45" s="80">
        <v>2.9411764705882353E-3</v>
      </c>
      <c r="EB45" s="80">
        <v>2.201430930104568E-4</v>
      </c>
      <c r="EC45" s="80">
        <v>3.1128596710169143E-3</v>
      </c>
      <c r="ED45" s="80">
        <v>3.8130282910700478E-3</v>
      </c>
      <c r="EE45" s="80">
        <v>0</v>
      </c>
      <c r="EF45" s="80">
        <v>0</v>
      </c>
      <c r="EG45" s="80">
        <v>0</v>
      </c>
      <c r="EH45" s="80">
        <v>0</v>
      </c>
      <c r="EI45" s="80">
        <v>1.4636823809233395E-3</v>
      </c>
      <c r="EJ45" s="80">
        <v>4.6187325132122396E-3</v>
      </c>
      <c r="EK45" s="80">
        <v>0</v>
      </c>
      <c r="EL45" s="80">
        <v>1.3387317965127669E-3</v>
      </c>
      <c r="EM45" s="80">
        <v>2.3921809855785661E-3</v>
      </c>
      <c r="EN45" s="80">
        <v>0</v>
      </c>
      <c r="EO45" s="80">
        <v>0</v>
      </c>
      <c r="EP45" s="80">
        <v>0</v>
      </c>
      <c r="EQ45" s="80">
        <v>0</v>
      </c>
      <c r="ER45" s="80">
        <v>0</v>
      </c>
      <c r="ES45" s="80">
        <v>0</v>
      </c>
      <c r="ET45" s="80">
        <v>1.2822181409765103E-3</v>
      </c>
      <c r="EU45" s="80">
        <v>4.8024815936016747E-3</v>
      </c>
      <c r="EV45" s="80">
        <v>0</v>
      </c>
      <c r="EW45" s="80">
        <v>0</v>
      </c>
      <c r="EX45" s="80">
        <v>1.9543316816078475E-3</v>
      </c>
      <c r="EY45" s="80">
        <v>1.5974440894568689E-3</v>
      </c>
      <c r="EZ45" s="80">
        <v>1.0759349222392489E-3</v>
      </c>
      <c r="FA45" s="80">
        <v>6.2766758724579457E-4</v>
      </c>
      <c r="FB45" s="80">
        <v>9.2867756315007425E-5</v>
      </c>
      <c r="FC45" s="80">
        <v>0</v>
      </c>
      <c r="FD45" s="80">
        <v>4.5413841627222722E-3</v>
      </c>
      <c r="FE45" s="80">
        <v>0</v>
      </c>
      <c r="FF45" s="80">
        <v>0</v>
      </c>
      <c r="FG45" s="80">
        <v>1.6139444803098772E-4</v>
      </c>
      <c r="FH45" s="80">
        <v>0</v>
      </c>
      <c r="FI45" s="80">
        <v>4.1445623342175064E-5</v>
      </c>
      <c r="FJ45" s="80">
        <v>5.8872690129074194E-2</v>
      </c>
      <c r="FK45" s="80">
        <v>7.4603946459191772E-2</v>
      </c>
      <c r="FL45" s="80">
        <v>3.3831725221575702E-2</v>
      </c>
      <c r="FM45" s="80">
        <v>3.7442648022722305E-2</v>
      </c>
      <c r="FN45" s="80">
        <v>2.1011244036345328E-2</v>
      </c>
      <c r="FO45" s="80">
        <v>2.1700204638472033E-2</v>
      </c>
      <c r="FP45" s="80">
        <v>1.4355436147719504E-2</v>
      </c>
      <c r="FQ45" s="80">
        <v>4.7228168899219117E-2</v>
      </c>
      <c r="FR45" s="80">
        <v>5.8051830840639508E-2</v>
      </c>
      <c r="FS45" s="80">
        <v>4.1713961407491486E-2</v>
      </c>
      <c r="FT45" s="80">
        <v>2.218056857232115E-2</v>
      </c>
      <c r="FU45" s="80">
        <v>2.4219856987511123E-2</v>
      </c>
      <c r="FV45" s="80">
        <v>4.0765311027785793E-2</v>
      </c>
      <c r="FW45" s="80">
        <v>3.7254055919917158E-2</v>
      </c>
      <c r="FX45" s="80">
        <v>0</v>
      </c>
      <c r="FY45" s="80">
        <v>9.6225018504811251E-3</v>
      </c>
      <c r="FZ45" s="80">
        <v>4.0302057209487409E-2</v>
      </c>
      <c r="GA45" s="80">
        <v>1.7913593256059009E-2</v>
      </c>
      <c r="GB45" s="80">
        <v>6.7310506292069068E-3</v>
      </c>
      <c r="GC45" s="80">
        <v>1.6543923942441661E-2</v>
      </c>
      <c r="GD45" s="80">
        <v>0</v>
      </c>
      <c r="GE45" s="80">
        <v>6.3001741254155265E-3</v>
      </c>
      <c r="GF45" s="80">
        <v>9.1980908430002849E-3</v>
      </c>
      <c r="GG45" s="80">
        <v>3.735462779355807E-3</v>
      </c>
      <c r="GH45" s="80">
        <v>1.7989842288158246E-2</v>
      </c>
      <c r="GI45" s="80">
        <v>4.2737799567783765E-4</v>
      </c>
      <c r="GJ45" s="80">
        <v>0</v>
      </c>
      <c r="GK45" s="80">
        <v>2.1811677972386417E-4</v>
      </c>
      <c r="GL45" s="80">
        <v>0</v>
      </c>
      <c r="GM45" s="80">
        <v>1.287543385613726E-5</v>
      </c>
      <c r="GN45" s="80">
        <v>0</v>
      </c>
      <c r="GO45" s="80">
        <v>0</v>
      </c>
      <c r="GP45" s="80">
        <v>0</v>
      </c>
      <c r="GQ45" s="80">
        <v>0</v>
      </c>
      <c r="GR45" s="80">
        <v>0</v>
      </c>
      <c r="GS45" s="80">
        <v>0</v>
      </c>
      <c r="GT45" s="80">
        <v>0</v>
      </c>
      <c r="GU45" s="80">
        <v>0</v>
      </c>
      <c r="GV45" s="80">
        <v>0</v>
      </c>
      <c r="GW45" s="80">
        <v>0</v>
      </c>
      <c r="GX45" s="80">
        <v>0</v>
      </c>
      <c r="GY45" s="80">
        <v>4.451170657883023E-5</v>
      </c>
      <c r="GZ45" s="80">
        <v>0</v>
      </c>
      <c r="HA45" s="80">
        <v>0</v>
      </c>
      <c r="HB45" s="80">
        <v>0</v>
      </c>
      <c r="HC45" s="80">
        <v>0</v>
      </c>
      <c r="HD45" s="80">
        <v>0</v>
      </c>
      <c r="HE45" s="80">
        <v>4.7840022963211023E-4</v>
      </c>
      <c r="HF45" s="80">
        <v>1.7494191189333964E-4</v>
      </c>
      <c r="HG45" s="80">
        <v>0</v>
      </c>
      <c r="HH45" s="80">
        <v>1.1919803561637304E-5</v>
      </c>
      <c r="HI45" s="80">
        <v>1.6735873952188761E-3</v>
      </c>
      <c r="HJ45" s="80">
        <v>0</v>
      </c>
      <c r="HK45" s="80">
        <v>1.3342609623833712E-4</v>
      </c>
      <c r="HL45" s="80">
        <v>3.7083145710274678E-4</v>
      </c>
      <c r="HM45" s="80">
        <v>2.3453729142933725E-4</v>
      </c>
      <c r="HN45" s="80">
        <v>0</v>
      </c>
      <c r="HO45" s="80">
        <v>0</v>
      </c>
      <c r="HP45" s="80">
        <v>1.5615353887496821E-3</v>
      </c>
      <c r="HQ45" s="80">
        <v>3.693125861729368E-5</v>
      </c>
      <c r="HR45" s="80">
        <v>6.0146984192620712E-4</v>
      </c>
      <c r="HS45" s="80">
        <v>3.3301978838637305E-4</v>
      </c>
      <c r="HT45" s="80">
        <v>5.5848761553712548E-4</v>
      </c>
      <c r="HU45" s="80">
        <v>0</v>
      </c>
      <c r="HV45" s="80">
        <v>3.0406359272853637E-4</v>
      </c>
      <c r="HW45" s="80">
        <v>9.3214019388516034E-4</v>
      </c>
      <c r="HX45" s="81">
        <v>2.0928407406330843E-3</v>
      </c>
      <c r="HY45" s="805">
        <v>3.2678885805005031E-5</v>
      </c>
      <c r="HZ45" s="805">
        <v>2.046147060096793E-5</v>
      </c>
      <c r="IA45" s="805">
        <v>3.0988283434805163E-5</v>
      </c>
      <c r="IB45" s="805">
        <v>2.3453238679800513E-5</v>
      </c>
      <c r="IC45" s="805">
        <v>6.9645031101220193E-5</v>
      </c>
      <c r="ID45" s="805">
        <v>6.8572038882116397E-4</v>
      </c>
      <c r="IE45" s="805">
        <v>1.364746955257209E-4</v>
      </c>
      <c r="IF45" s="805">
        <v>7.1454830598782109E-4</v>
      </c>
      <c r="IG45" s="805">
        <v>8.9893476087505979E-4</v>
      </c>
      <c r="IH45" s="805">
        <v>5.316250716959334E-5</v>
      </c>
      <c r="II45" s="805">
        <v>0</v>
      </c>
      <c r="IJ45" s="805">
        <v>1.8770559428172801E-5</v>
      </c>
      <c r="IK45" s="805">
        <v>4.8919421013672557E-5</v>
      </c>
      <c r="IL45" s="805">
        <v>3.4968617938825066E-4</v>
      </c>
      <c r="IM45" s="805">
        <v>1.0480914764298026E-3</v>
      </c>
      <c r="IN45" s="805">
        <v>2.3121051266615693E-5</v>
      </c>
      <c r="IO45" s="805">
        <v>3.0785696219616629E-4</v>
      </c>
      <c r="IP45" s="805">
        <v>5.3052405766256157E-4</v>
      </c>
      <c r="IQ45" s="805">
        <v>0</v>
      </c>
      <c r="IR45" s="805">
        <v>5.1032305480017769E-5</v>
      </c>
      <c r="IS45" s="805">
        <v>0</v>
      </c>
      <c r="IT45" s="805">
        <v>1.4705652638285893E-5</v>
      </c>
      <c r="IU45" s="805">
        <v>0</v>
      </c>
      <c r="IV45" s="805">
        <v>0</v>
      </c>
      <c r="IW45" s="805">
        <v>3.0868269727269576E-4</v>
      </c>
      <c r="IX45" s="805">
        <v>1.0508960182286687E-3</v>
      </c>
      <c r="IY45" s="805">
        <v>8.6083642697148995E-6</v>
      </c>
      <c r="IZ45" s="805">
        <v>2.4225498058719046E-5</v>
      </c>
      <c r="JA45" s="805">
        <v>4.3876468506733941E-4</v>
      </c>
      <c r="JB45" s="805">
        <v>3.8555148973076927E-4</v>
      </c>
      <c r="JC45" s="805">
        <v>2.881613917176615E-4</v>
      </c>
      <c r="JD45" s="805">
        <v>1.7755557534390303E-4</v>
      </c>
      <c r="JE45" s="805">
        <v>7.2126269725398233E-5</v>
      </c>
      <c r="JF45" s="805">
        <v>5.2051980386936706E-5</v>
      </c>
      <c r="JG45" s="805">
        <v>1.0158145479353502E-3</v>
      </c>
      <c r="JH45" s="805">
        <v>5.510860454994533E-5</v>
      </c>
      <c r="JI45" s="805">
        <v>1.6818790097814682E-5</v>
      </c>
      <c r="JJ45" s="805">
        <v>8.8419221884550292E-5</v>
      </c>
      <c r="JK45" s="805">
        <v>1.069870326964719E-5</v>
      </c>
      <c r="JL45" s="805">
        <v>3.9909267423429979E-5</v>
      </c>
      <c r="JM45" s="805">
        <v>1.0124857093955297</v>
      </c>
      <c r="JN45" s="805">
        <v>1.5888325126479627E-2</v>
      </c>
      <c r="JO45" s="805">
        <v>7.2248750642526774E-3</v>
      </c>
      <c r="JP45" s="805">
        <v>8.0920941938497984E-3</v>
      </c>
      <c r="JQ45" s="805">
        <v>4.6246666294994729E-3</v>
      </c>
      <c r="JR45" s="805">
        <v>4.6953403542005397E-3</v>
      </c>
      <c r="JS45" s="805">
        <v>3.0952640959776901E-3</v>
      </c>
      <c r="JT45" s="805">
        <v>1.007735607189685E-2</v>
      </c>
      <c r="JU45" s="805">
        <v>1.2670027416724213E-2</v>
      </c>
      <c r="JV45" s="805">
        <v>8.9439774126461643E-3</v>
      </c>
      <c r="JW45" s="805">
        <v>4.7696284475633975E-3</v>
      </c>
      <c r="JX45" s="805">
        <v>5.2012473477238393E-3</v>
      </c>
      <c r="JY45" s="805">
        <v>8.7088987096109113E-3</v>
      </c>
      <c r="JZ45" s="805">
        <v>7.9508444878437258E-3</v>
      </c>
      <c r="KA45" s="805">
        <v>0</v>
      </c>
      <c r="KB45" s="805">
        <v>2.2388477607823225E-3</v>
      </c>
      <c r="KC45" s="805">
        <v>8.7453869063154038E-3</v>
      </c>
      <c r="KD45" s="805">
        <v>3.9929591594489349E-3</v>
      </c>
      <c r="KE45" s="805">
        <v>1.5640436415521716E-3</v>
      </c>
      <c r="KF45" s="805">
        <v>3.6498375229169202E-3</v>
      </c>
      <c r="KG45" s="805">
        <v>2.2638490069604502E-5</v>
      </c>
      <c r="KH45" s="805">
        <v>1.4966989050869122E-3</v>
      </c>
      <c r="KI45" s="805">
        <v>2.2012596968280286E-3</v>
      </c>
      <c r="KJ45" s="805">
        <v>8.7097321480213879E-4</v>
      </c>
      <c r="KK45" s="805">
        <v>3.9433336779427716E-3</v>
      </c>
      <c r="KL45" s="805">
        <v>1.4765522727477388E-4</v>
      </c>
      <c r="KM45" s="805">
        <v>6.3331254611790683E-5</v>
      </c>
      <c r="KN45" s="805">
        <v>1.361655503318324E-4</v>
      </c>
      <c r="KO45" s="805">
        <v>4.0032745599895964E-5</v>
      </c>
      <c r="KP45" s="805">
        <v>3.078764895636317E-5</v>
      </c>
      <c r="KQ45" s="805">
        <v>1.9653219352590958E-5</v>
      </c>
      <c r="KR45" s="805">
        <v>1.9144256867616165E-5</v>
      </c>
      <c r="KS45" s="805">
        <v>2.4496507049656155E-5</v>
      </c>
      <c r="KT45" s="805">
        <v>2.1415432101054442E-5</v>
      </c>
      <c r="KU45" s="805">
        <v>6.40731277331356E-5</v>
      </c>
      <c r="KV45" s="805">
        <v>4.3546568371100157E-5</v>
      </c>
      <c r="KW45" s="805">
        <v>1.31971220737174E-4</v>
      </c>
      <c r="KX45" s="805">
        <v>3.0059784834041646E-5</v>
      </c>
      <c r="KY45" s="805">
        <v>5.5808710892967389E-5</v>
      </c>
      <c r="KZ45" s="805">
        <v>2.3669627272577095E-5</v>
      </c>
      <c r="LA45" s="805">
        <v>4.1802911350445783E-5</v>
      </c>
      <c r="LB45" s="805">
        <v>5.2495809357510819E-5</v>
      </c>
      <c r="LC45" s="805">
        <v>1.0971736553217884E-5</v>
      </c>
      <c r="LD45" s="805">
        <v>2.5535503218389361E-5</v>
      </c>
      <c r="LE45" s="805">
        <v>6.2568429788969958E-5</v>
      </c>
      <c r="LF45" s="805">
        <v>2.4196402023364594E-5</v>
      </c>
      <c r="LG45" s="805">
        <v>5.3356713910090219E-5</v>
      </c>
      <c r="LH45" s="805">
        <v>1.452840112922019E-4</v>
      </c>
      <c r="LI45" s="805">
        <v>8.2643045582579704E-5</v>
      </c>
      <c r="LJ45" s="805">
        <v>3.1220888253978213E-5</v>
      </c>
      <c r="LK45" s="805">
        <v>3.2375617212996886E-5</v>
      </c>
      <c r="LL45" s="805">
        <v>3.9451092710818204E-4</v>
      </c>
      <c r="LM45" s="805">
        <v>2.7390136364364926E-5</v>
      </c>
      <c r="LN45" s="805">
        <v>6.492813233077344E-5</v>
      </c>
      <c r="LO45" s="805">
        <v>1.0471993724972062E-4</v>
      </c>
      <c r="LP45" s="805">
        <v>8.6637916802366667E-5</v>
      </c>
      <c r="LQ45" s="805">
        <v>5.5384892303111571E-5</v>
      </c>
      <c r="LR45" s="805">
        <v>5.5277435878418834E-5</v>
      </c>
      <c r="LS45" s="805">
        <v>4.7917714823935076E-4</v>
      </c>
      <c r="LT45" s="805">
        <v>2.5962388839735624E-5</v>
      </c>
      <c r="LU45" s="805">
        <v>1.6808860992190592E-4</v>
      </c>
      <c r="LV45" s="805">
        <v>1.3092369413613523E-4</v>
      </c>
      <c r="LW45" s="805">
        <v>1.5201370819367305E-4</v>
      </c>
      <c r="LX45" s="805">
        <v>3.7208425240098376E-5</v>
      </c>
      <c r="LY45" s="805">
        <v>1.1196016904832691E-4</v>
      </c>
      <c r="LZ45" s="805">
        <v>4.1616261124020968E-4</v>
      </c>
      <c r="MA45" s="805">
        <v>4.821011719645037E-4</v>
      </c>
      <c r="MB45" s="812">
        <v>1354</v>
      </c>
      <c r="MC45" s="835">
        <f>'生産者価格評価表（107部門）（山形県２）'!DU44*100</f>
        <v>5384500</v>
      </c>
      <c r="MD45" s="78">
        <f t="shared" si="4"/>
        <v>2.5146253133995726E-4</v>
      </c>
      <c r="ME45" s="809">
        <v>1354</v>
      </c>
      <c r="MF45" s="135">
        <v>53845</v>
      </c>
      <c r="MG45" s="78">
        <f t="shared" si="5"/>
        <v>2.5146253133995726E-4</v>
      </c>
      <c r="MH45" s="81"/>
      <c r="MI45" s="226">
        <v>0.54667562122229685</v>
      </c>
      <c r="MJ45" s="169">
        <v>0.54475562877539818</v>
      </c>
      <c r="MK45" s="169">
        <v>0</v>
      </c>
      <c r="ML45" s="169">
        <v>0</v>
      </c>
      <c r="MM45" s="169">
        <v>0</v>
      </c>
      <c r="MN45" s="169">
        <v>0</v>
      </c>
      <c r="MO45" s="169">
        <v>-5.1386107304732796E-4</v>
      </c>
      <c r="MP45" s="228">
        <v>0.10548316483283093</v>
      </c>
      <c r="MQ45" s="228">
        <v>9.1681563479105013E-2</v>
      </c>
      <c r="MS45" s="174">
        <v>2.8242716490371477E-2</v>
      </c>
      <c r="MT45" s="170">
        <v>3.8981056685042875E-5</v>
      </c>
      <c r="MU45" s="170">
        <v>2.0181299550467765E-2</v>
      </c>
      <c r="MV45" s="170">
        <v>1.2608355576058694E-4</v>
      </c>
      <c r="MW45" s="170">
        <v>1.0199595107796735E-3</v>
      </c>
      <c r="MX45" s="170">
        <v>9.1403857054583294E-6</v>
      </c>
      <c r="MY45" s="170">
        <v>1.3112420964227353E-3</v>
      </c>
      <c r="MZ45" s="171">
        <v>5.556010334550214E-3</v>
      </c>
    </row>
    <row r="46" spans="1:364">
      <c r="A46" s="41" t="s">
        <v>257</v>
      </c>
      <c r="B46" s="12" t="s">
        <v>401</v>
      </c>
      <c r="C46" s="590">
        <f>IFERROR(1-('生産者価格評価表（107部門）（山形県２）'!DS45/'生産者価格評価表（107部門）（山形県２）'!DO45*-1),0)</f>
        <v>9.6451127819548899E-2</v>
      </c>
      <c r="D46" s="590">
        <v>0.60118240217029661</v>
      </c>
      <c r="E46" s="79">
        <v>0.39881759782970339</v>
      </c>
      <c r="F46" s="79">
        <v>0.20988918178793539</v>
      </c>
      <c r="G46" s="240">
        <f>'生産者価格評価表（107部門）（山形県２）'!DH45/'生産者価格評価表（107部門）（山形県２）'!DH$111</f>
        <v>1.4956359630539785E-4</v>
      </c>
      <c r="H46" s="311">
        <f>'生産者価格評価表（107部門）（山形県２）'!DH45</f>
        <v>353</v>
      </c>
      <c r="I46" s="311">
        <f t="shared" si="1"/>
        <v>353</v>
      </c>
      <c r="J46" s="313">
        <f t="shared" si="2"/>
        <v>1.9123763253228423E-4</v>
      </c>
      <c r="K46" s="590">
        <f>1-('生産者価格評価表（107部門） (山形県)'!DS45/'生産者価格評価表（107部門） (山形県)'!DO45*-1)</f>
        <v>9.6451127819548899E-2</v>
      </c>
      <c r="L46" s="590">
        <v>0.60118240217029661</v>
      </c>
      <c r="M46" s="79">
        <v>0.39881759782970339</v>
      </c>
      <c r="N46" s="79">
        <v>0.20988918178793539</v>
      </c>
      <c r="O46" s="240">
        <f>'生産者価格評価表（107部門） (山形県)'!DH45/'生産者価格評価表（107部門） (山形県)'!DH$111</f>
        <v>1.4956359630539785E-4</v>
      </c>
      <c r="P46" s="816">
        <f>'生産者価格評価表（107部門） (山形県)'!DH45</f>
        <v>353</v>
      </c>
      <c r="Q46" s="311">
        <f t="shared" si="10"/>
        <v>353</v>
      </c>
      <c r="R46" s="313">
        <f t="shared" si="9"/>
        <v>1.9123763253228423E-4</v>
      </c>
      <c r="S46" s="823">
        <f>'生産者価格評価表（107部門）（山形県２）'!C45/'生産者価格評価表（107部門）（山形県２）'!C$120</f>
        <v>0</v>
      </c>
      <c r="T46" s="234">
        <f>'生産者価格評価表（107部門）（山形県２）'!D45/'生産者価格評価表（107部門）（山形県２）'!D$120</f>
        <v>0</v>
      </c>
      <c r="U46" s="234">
        <f>'生産者価格評価表（107部門）（山形県２）'!E45/'生産者価格評価表（107部門）（山形県２）'!E$120</f>
        <v>0</v>
      </c>
      <c r="V46" s="234">
        <f>'生産者価格評価表（107部門）（山形県２）'!F45/'生産者価格評価表（107部門）（山形県２）'!F$120</f>
        <v>6.3556628956400158E-5</v>
      </c>
      <c r="W46" s="234">
        <f>'生産者価格評価表（107部門）（山形県２）'!G45/'生産者価格評価表（107部門）（山形県２）'!G$120</f>
        <v>3.1133250311332503E-4</v>
      </c>
      <c r="X46" s="234">
        <f>'生産者価格評価表（107部門）（山形県２）'!H45/'生産者価格評価表（107部門）（山形県２）'!H$120</f>
        <v>1.4705882352941176E-3</v>
      </c>
      <c r="Y46" s="234">
        <f>'生産者価格評価表（107部門）（山形県２）'!I45/'生産者価格評価表（107部門）（山形県２）'!I$120</f>
        <v>0</v>
      </c>
      <c r="Z46" s="234">
        <f>'生産者価格評価表（107部門）（山形県２）'!J45/'生産者価格評価表（107部門）（山形県２）'!J$120</f>
        <v>0</v>
      </c>
      <c r="AA46" s="234">
        <f>'生産者価格評価表（107部門）（山形県２）'!K45/'生産者価格評価表（107部門）（山形県２）'!K$120</f>
        <v>0</v>
      </c>
      <c r="AB46" s="234">
        <f>'生産者価格評価表（107部門）（山形県２）'!L45/'生産者価格評価表（107部門）（山形県２）'!L$120</f>
        <v>0</v>
      </c>
      <c r="AC46" s="234" t="e">
        <f>'生産者価格評価表（107部門）（山形県２）'!M45/'生産者価格評価表（107部門）（山形県２）'!M$120</f>
        <v>#DIV/0!</v>
      </c>
      <c r="AD46" s="234">
        <f>'生産者価格評価表（107部門）（山形県２）'!N45/'生産者価格評価表（107部門）（山形県２）'!N$120</f>
        <v>0</v>
      </c>
      <c r="AE46" s="234">
        <f>'生産者価格評価表（107部門）（山形県２）'!O45/'生産者価格評価表（107部門）（山形県２）'!O$120</f>
        <v>0</v>
      </c>
      <c r="AF46" s="234">
        <f>'生産者価格評価表（107部門）（山形県２）'!P45/'生産者価格評価表（107部門）（山形県２）'!P$120</f>
        <v>6.0986765871805816E-5</v>
      </c>
      <c r="AG46" s="234">
        <f>'生産者価格評価表（107部門）（山形県２）'!Q45/'生産者価格評価表（107部門）（山形県２）'!Q$120</f>
        <v>3.9969800595105918E-4</v>
      </c>
      <c r="AH46" s="234">
        <f>'生産者価格評価表（107部門）（山形県２）'!R45/'生産者価格評価表（107部門）（山形県２）'!R$120</f>
        <v>0</v>
      </c>
      <c r="AI46" s="234">
        <f>'生産者価格評価表（107部門）（山形県２）'!S45/'生産者価格評価表（107部門）（山形県２）'!S$120</f>
        <v>0</v>
      </c>
      <c r="AJ46" s="234">
        <f>'生産者価格評価表（107部門）（山形県２）'!T45/'生産者価格評価表（107部門）（山形県２）'!T$120</f>
        <v>0</v>
      </c>
      <c r="AK46" s="234" t="e">
        <f>'生産者価格評価表（107部門）（山形県２）'!U45/'生産者価格評価表（107部門）（山形県２）'!U$120</f>
        <v>#DIV/0!</v>
      </c>
      <c r="AL46" s="234">
        <f>'生産者価格評価表（107部門）（山形県２）'!V45/'生産者価格評価表（107部門）（山形県２）'!V$120</f>
        <v>0</v>
      </c>
      <c r="AM46" s="234" t="e">
        <f>'生産者価格評価表（107部門）（山形県２）'!W45/'生産者価格評価表（107部門）（山形県２）'!W$120</f>
        <v>#DIV/0!</v>
      </c>
      <c r="AN46" s="234">
        <f>'生産者価格評価表（107部門）（山形県２）'!X45/'生産者価格評価表（107部門）（山形県２）'!X$120</f>
        <v>0</v>
      </c>
      <c r="AO46" s="234" t="e">
        <f>'生産者価格評価表（107部門）（山形県２）'!Y45/'生産者価格評価表（107部門）（山形県２）'!Y$120</f>
        <v>#DIV/0!</v>
      </c>
      <c r="AP46" s="234" t="e">
        <f>'生産者価格評価表（107部門）（山形県２）'!Z45/'生産者価格評価表（107部門）（山形県２）'!Z$120</f>
        <v>#DIV/0!</v>
      </c>
      <c r="AQ46" s="234">
        <f>'生産者価格評価表（107部門）（山形県２）'!AA45/'生産者価格評価表（107部門）（山形県２）'!AA$120</f>
        <v>0</v>
      </c>
      <c r="AR46" s="234">
        <f>'生産者価格評価表（107部門）（山形県２）'!AB45/'生産者価格評価表（107部門）（山形県２）'!AB$120</f>
        <v>0</v>
      </c>
      <c r="AS46" s="234">
        <f>'生産者価格評価表（107部門）（山形県２）'!AC45/'生産者価格評価表（107部門）（山形県２）'!AC$120</f>
        <v>0</v>
      </c>
      <c r="AT46" s="234">
        <f>'生産者価格評価表（107部門）（山形県２）'!AD45/'生産者価格評価表（107部門）（山形県２）'!AD$120</f>
        <v>0</v>
      </c>
      <c r="AU46" s="234">
        <f>'生産者価格評価表（107部門）（山形県２）'!AE45/'生産者価格評価表（107部門）（山形県２）'!AE$120</f>
        <v>0</v>
      </c>
      <c r="AV46" s="234">
        <f>'生産者価格評価表（107部門）（山形県２）'!AF45/'生産者価格評価表（107部門）（山形県２）'!AF$120</f>
        <v>0</v>
      </c>
      <c r="AW46" s="234">
        <f>'生産者価格評価表（107部門）（山形県２）'!AG45/'生産者価格評価表（107部門）（山形県２）'!AG$120</f>
        <v>0</v>
      </c>
      <c r="AX46" s="234">
        <f>'生産者価格評価表（107部門）（山形県２）'!AH45/'生産者価格評価表（107部門）（山形県２）'!AH$120</f>
        <v>0</v>
      </c>
      <c r="AY46" s="234">
        <f>'生産者価格評価表（107部門）（山形県２）'!AI45/'生産者価格評価表（107部門）（山形県２）'!AI$120</f>
        <v>2.3216939078751856E-4</v>
      </c>
      <c r="AZ46" s="234">
        <f>'生産者価格評価表（107部門）（山形県２）'!AJ45/'生産者価格評価表（107部門）（山形県２）'!AJ$120</f>
        <v>0</v>
      </c>
      <c r="BA46" s="234">
        <f>'生産者価格評価表（107部門）（山形県２）'!AK45/'生産者価格評価表（107部門）（山形県２）'!AK$120</f>
        <v>0</v>
      </c>
      <c r="BB46" s="234">
        <f>'生産者価格評価表（107部門）（山形県２）'!AL45/'生産者価格評価表（107部門）（山形県２）'!AL$120</f>
        <v>0</v>
      </c>
      <c r="BC46" s="234">
        <f>'生産者価格評価表（107部門）（山形県２）'!AM45/'生産者価格評価表（107部門）（山形県２）'!AM$120</f>
        <v>0</v>
      </c>
      <c r="BD46" s="234">
        <f>'生産者価格評価表（107部門）（山形県２）'!AN45/'生産者価格評価表（107部門）（山形県２）'!AN$120</f>
        <v>5.3798149343662581E-5</v>
      </c>
      <c r="BE46" s="234">
        <f>'生産者価格評価表（107部門）（山形県２）'!AO45/'生産者価格評価表（107部門）（山形県２）'!AO$120</f>
        <v>0</v>
      </c>
      <c r="BF46" s="234">
        <f>'生産者価格評価表（107部門）（山形県２）'!AP45/'生産者価格評価表（107部門）（山形県２）'!AP$120</f>
        <v>0</v>
      </c>
      <c r="BG46" s="234">
        <f>'生産者価格評価表（107部門）（山形県２）'!AQ45/'生産者価格評価表（107部門）（山形県２）'!AQ$120</f>
        <v>0</v>
      </c>
      <c r="BH46" s="234">
        <f>'生産者価格評価表（107部門）（山形県２）'!AR45/'生産者価格評価表（107部門）（山形県２）'!AR$120</f>
        <v>1.840145368924833E-2</v>
      </c>
      <c r="BI46" s="234">
        <f>'生産者価格評価表（107部門）（山形県２）'!AS45/'生産者価格評価表（107部門）（山形県２）'!AS$120</f>
        <v>1.2030149026539983E-3</v>
      </c>
      <c r="BJ46" s="234">
        <f>'生産者価格評価表（107部門）（山形県２）'!AT45/'生産者価格評価表（107部門）（山形県２）'!AT$120</f>
        <v>4.0965698055494865E-4</v>
      </c>
      <c r="BK46" s="234">
        <f>'生産者価格評価表（107部門）（山形県２）'!AU45/'生産者価格評価表（107部門）（山形県２）'!AU$120</f>
        <v>1.5823164153340845E-4</v>
      </c>
      <c r="BL46" s="234">
        <f>'生産者価格評価表（107部門）（山形県２）'!AV45/'生産者価格評価表（107部門）（山形県２）'!AV$120</f>
        <v>0</v>
      </c>
      <c r="BM46" s="234">
        <f>'生産者価格評価表（107部門）（山形県２）'!AW45/'生産者価格評価表（107部門）（山形県２）'!AW$120</f>
        <v>0</v>
      </c>
      <c r="BN46" s="234">
        <f>'生産者価格評価表（107部門）（山形県２）'!AX45/'生産者価格評価表（107部門）（山形県２）'!AX$120</f>
        <v>3.6699492323689522E-5</v>
      </c>
      <c r="BO46" s="234">
        <f>'生産者価格評価表（107部門）（山形県２）'!AY45/'生産者価格評価表（107部門）（山形県２）'!AY$120</f>
        <v>0</v>
      </c>
      <c r="BP46" s="234">
        <f>'生産者価格評価表（107部門）（山形県２）'!AZ45/'生産者価格評価表（107部門）（山形県２）'!AZ$120</f>
        <v>0</v>
      </c>
      <c r="BQ46" s="234">
        <f>'生産者価格評価表（107部門）（山形県２）'!BA45/'生産者価格評価表（107部門）（山形県２）'!BA$120</f>
        <v>0</v>
      </c>
      <c r="BR46" s="234">
        <f>'生産者価格評価表（107部門）（山形県２）'!BB45/'生産者価格評価表（107部門）（山形県２）'!BB$120</f>
        <v>0</v>
      </c>
      <c r="BS46" s="234">
        <f>'生産者価格評価表（107部門）（山形県２）'!BC45/'生産者価格評価表（107部門）（山形県２）'!BC$120</f>
        <v>3.8457840592250748E-5</v>
      </c>
      <c r="BT46" s="234">
        <f>'生産者価格評価表（107部門）（山形県２）'!BD45/'生産者価格評価表（107部門）（山形県２）'!BD$120</f>
        <v>0</v>
      </c>
      <c r="BU46" s="234" t="e">
        <f>'生産者価格評価表（107部門）（山形県２）'!BE45/'生産者価格評価表（107部門）（山形県２）'!BE$120</f>
        <v>#DIV/0!</v>
      </c>
      <c r="BV46" s="234">
        <f>'生産者価格評価表（107部門）（山形県２）'!BF45/'生産者価格評価表（107部門）（山形県２）'!BF$120</f>
        <v>0</v>
      </c>
      <c r="BW46" s="234">
        <f>'生産者価格評価表（107部門）（山形県２）'!BG45/'生産者価格評価表（107部門）（山形県２）'!BG$120</f>
        <v>0</v>
      </c>
      <c r="BX46" s="234">
        <f>'生産者価格評価表（107部門）（山形県２）'!BH45/'生産者価格評価表（107部門）（山形県２）'!BH$120</f>
        <v>1.053740779768177E-3</v>
      </c>
      <c r="BY46" s="234">
        <f>'生産者価格評価表（107部門）（山形県２）'!BI45/'生産者価格評価表（107部門）（山形県２）'!BI$120</f>
        <v>8.7796312554872696E-4</v>
      </c>
      <c r="BZ46" s="234">
        <f>'生産者価格評価表（107部門）（山形県２）'!BJ45/'生産者価格評価表（107部門）（山形県２）'!BJ$120</f>
        <v>6.8493952627943187E-3</v>
      </c>
      <c r="CA46" s="234">
        <f>'生産者価格評価表（107部門）（山形県２）'!BK45/'生産者価格評価表（107部門）（山形県２）'!BK$120</f>
        <v>0</v>
      </c>
      <c r="CB46" s="234">
        <f>'生産者価格評価表（107部門）（山形県２）'!BL45/'生産者価格評価表（107部門）（山形県２）'!BL$120</f>
        <v>7.1717057506614501E-2</v>
      </c>
      <c r="CC46" s="234">
        <f>'生産者価格評価表（107部門）（山形県２）'!BM45/'生産者価格評価表（107部門）（山形県２）'!BM$120</f>
        <v>9.8476467427379338E-2</v>
      </c>
      <c r="CD46" s="234">
        <f>'生産者価格評価表（107部門）（山形県２）'!BN45/'生産者価格評価表（107部門）（山形県２）'!BN$120</f>
        <v>3.0081997963449274E-2</v>
      </c>
      <c r="CE46" s="234">
        <f>'生産者価格評価表（107部門）（山形県２）'!BO45/'生産者価格評価表（107部門）（山形県２）'!BO$120</f>
        <v>6.2015503875968991E-2</v>
      </c>
      <c r="CF46" s="234">
        <f>'生産者価格評価表（107部門）（山形県２）'!BP45/'生産者価格評価表（107部門）（山形県２）'!BP$120</f>
        <v>0</v>
      </c>
      <c r="CG46" s="234">
        <f>'生産者価格評価表（107部門）（山形県２）'!BQ45/'生産者価格評価表（107部門）（山形県２）'!BQ$120</f>
        <v>0</v>
      </c>
      <c r="CH46" s="234">
        <f>'生産者価格評価表（107部門）（山形県２）'!BR45/'生産者価格評価表（107部門）（山形県２）'!BR$120</f>
        <v>0</v>
      </c>
      <c r="CI46" s="234">
        <f>'生産者価格評価表（107部門）（山形県２）'!BS45/'生産者価格評価表（107部門）（山形県２）'!BS$120</f>
        <v>0</v>
      </c>
      <c r="CJ46" s="234">
        <f>'生産者価格評価表（107部門）（山形県２）'!BT45/'生産者価格評価表（107部門）（山形県２）'!BT$120</f>
        <v>0</v>
      </c>
      <c r="CK46" s="234">
        <f>'生産者価格評価表（107部門）（山形県２）'!BU45/'生産者価格評価表（107部門）（山形県２）'!BU$120</f>
        <v>0</v>
      </c>
      <c r="CL46" s="234">
        <f>'生産者価格評価表（107部門）（山形県２）'!BV45/'生産者価格評価表（107部門）（山形県２）'!BV$120</f>
        <v>0</v>
      </c>
      <c r="CM46" s="234">
        <f>'生産者価格評価表（107部門）（山形県２）'!BW45/'生産者価格評価表（107部門）（山形県２）'!BW$120</f>
        <v>7.8406774345303435E-5</v>
      </c>
      <c r="CN46" s="234">
        <f>'生産者価格評価表（107部門）（山形県２）'!BX45/'生産者価格評価表（107部門）（山形県２）'!BX$120</f>
        <v>5.8210154179295036E-6</v>
      </c>
      <c r="CO46" s="234">
        <f>'生産者価格評価表（107部門）（山形県２）'!BY45/'生産者価格評価表（107部門）（山形県２）'!BY$120</f>
        <v>0</v>
      </c>
      <c r="CP46" s="234">
        <f>'生産者価格評価表（107部門）（山形県２）'!BZ45/'生産者価格評価表（107部門）（山形県２）'!BZ$120</f>
        <v>0</v>
      </c>
      <c r="CQ46" s="234">
        <f>'生産者価格評価表（107部門）（山形県２）'!CA45/'生産者価格評価表（107部門）（山形県２）'!CA$120</f>
        <v>0</v>
      </c>
      <c r="CR46" s="234">
        <f>'生産者価格評価表（107部門）（山形県２）'!CB45/'生産者価格評価表（107部門）（山形県２）'!CB$120</f>
        <v>4.6232085067036521E-4</v>
      </c>
      <c r="CS46" s="234">
        <f>'生産者価格評価表（107部門）（山形県２）'!CC45/'生産者価格評価表（107部門）（山形県２）'!CC$120</f>
        <v>0</v>
      </c>
      <c r="CT46" s="234">
        <f>'生産者価格評価表（107部門）（山形県２）'!CD45/'生産者価格評価表（107部門）（山形県２）'!CD$120</f>
        <v>0</v>
      </c>
      <c r="CU46" s="234">
        <f>'生産者価格評価表（107部門）（山形県２）'!CE45/'生産者価格評価表（107部門）（山形県２）'!CE$120</f>
        <v>0</v>
      </c>
      <c r="CV46" s="234">
        <f>'生産者価格評価表（107部門）（山形県２）'!CF45/'生産者価格評価表（107部門）（山形県２）'!CF$120</f>
        <v>0</v>
      </c>
      <c r="CW46" s="234">
        <f>'生産者価格評価表（107部門）（山形県２）'!CG45/'生産者価格評価表（107部門）（山形県２）'!CG$120</f>
        <v>0</v>
      </c>
      <c r="CX46" s="234">
        <f>'生産者価格評価表（107部門）（山形県２）'!CH45/'生産者価格評価表（107部門）（山形県２）'!CH$120</f>
        <v>0</v>
      </c>
      <c r="CY46" s="234">
        <f>'生産者価格評価表（107部門）（山形県２）'!CI45/'生産者価格評価表（107部門）（山形県２）'!CI$120</f>
        <v>0</v>
      </c>
      <c r="CZ46" s="234">
        <f>'生産者価格評価表（107部門）（山形県２）'!CJ45/'生産者価格評価表（107部門）（山形県２）'!CJ$120</f>
        <v>0</v>
      </c>
      <c r="DA46" s="234">
        <f>'生産者価格評価表（107部門）（山形県２）'!CK45/'生産者価格評価表（107部門）（山形県２）'!CK$120</f>
        <v>0</v>
      </c>
      <c r="DB46" s="234">
        <f>'生産者価格評価表（107部門）（山形県２）'!CL45/'生産者価格評価表（107部門）（山形県２）'!CL$120</f>
        <v>0</v>
      </c>
      <c r="DC46" s="234">
        <f>'生産者価格評価表（107部門）（山形県２）'!CM45/'生産者価格評価表（107部門）（山形県２）'!CM$120</f>
        <v>2.4639705900470373E-6</v>
      </c>
      <c r="DD46" s="234">
        <f>'生産者価格評価表（107部門）（山形県２）'!CN45/'生産者価格評価表（107部門）（山形県２）'!CN$120</f>
        <v>0</v>
      </c>
      <c r="DE46" s="234">
        <f>'生産者価格評価表（107部門）（山形県２）'!CO45/'生産者価格評価表（107部門）（山形県２）'!CO$120</f>
        <v>0</v>
      </c>
      <c r="DF46" s="234">
        <f>'生産者価格評価表（107部門）（山形県２）'!CP45/'生産者価格評価表（107部門）（山形県２）'!CP$120</f>
        <v>0</v>
      </c>
      <c r="DG46" s="234">
        <f>'生産者価格評価表（107部門）（山形県２）'!CQ45/'生産者価格評価表（107部門）（山形県２）'!CQ$120</f>
        <v>0</v>
      </c>
      <c r="DH46" s="234">
        <f>'生産者価格評価表（107部門）（山形県２）'!CR45/'生産者価格評価表（107部門）（山形県２）'!CR$120</f>
        <v>0</v>
      </c>
      <c r="DI46" s="234">
        <f>'生産者価格評価表（107部門）（山形県２）'!CS45/'生産者価格評価表（107部門）（山形県２）'!CS$120</f>
        <v>0</v>
      </c>
      <c r="DJ46" s="234">
        <f>'生産者価格評価表（107部門）（山形県２）'!CT45/'生産者価格評価表（107部門）（山形県２）'!CT$120</f>
        <v>0</v>
      </c>
      <c r="DK46" s="234">
        <f>'生産者価格評価表（107部門）（山形県２）'!CU45/'生産者価格評価表（107部門）（山形県２）'!CU$120</f>
        <v>9.0361445783132533E-5</v>
      </c>
      <c r="DL46" s="234">
        <f>'生産者価格評価表（107部門）（山形県２）'!CV45/'生産者価格評価表（107部門）（山形県２）'!CV$120</f>
        <v>0</v>
      </c>
      <c r="DM46" s="234">
        <f>'生産者価格評価表（107部門）（山形県２）'!CW45/'生産者価格評価表（107部門）（山形県２）'!CW$120</f>
        <v>2.4209850988367166E-4</v>
      </c>
      <c r="DN46" s="234">
        <f>'生産者価格評価表（107部門）（山形県２）'!CX45/'生産者価格評価表（107部門）（山形県２）'!CX$120</f>
        <v>0</v>
      </c>
      <c r="DO46" s="234">
        <f>'生産者価格評価表（107部門）（山形県２）'!CY45/'生産者価格評価表（107部門）（山形県２）'!CY$120</f>
        <v>0</v>
      </c>
      <c r="DP46" s="234">
        <f>'生産者価格評価表（107部門）（山形県２）'!CZ45/'生産者価格評価表（107部門）（山形県２）'!CZ$120</f>
        <v>0</v>
      </c>
      <c r="DQ46" s="234">
        <f>'生産者価格評価表（107部門）（山形県２）'!DA45/'生産者価格評価表（107部門）（山形県２）'!DA$120</f>
        <v>0</v>
      </c>
      <c r="DR46" s="234">
        <f>'生産者価格評価表（107部門）（山形県２）'!DB45/'生産者価格評価表（107部門）（山形県２）'!DB$120</f>
        <v>0</v>
      </c>
      <c r="DS46" s="234">
        <f>'生産者価格評価表（107部門）（山形県２）'!DC45/'生産者価格評価表（107部門）（山形県２）'!DC$120</f>
        <v>0</v>
      </c>
      <c r="DT46" s="234">
        <f>'生産者価格評価表（107部門）（山形県２）'!DD45/'生産者価格評価表（107部門）（山形県２）'!DD$120</f>
        <v>0</v>
      </c>
      <c r="DU46" s="234">
        <f>'生産者価格評価表（107部門）（山形県２）'!DE45/'生産者価格評価表（107部門）（山形県２）'!DE$120</f>
        <v>4.6507572014068538E-4</v>
      </c>
      <c r="DV46" s="82">
        <v>0</v>
      </c>
      <c r="DW46" s="80">
        <v>0</v>
      </c>
      <c r="DX46" s="80">
        <v>0</v>
      </c>
      <c r="DY46" s="80">
        <v>6.3556628956400158E-5</v>
      </c>
      <c r="DZ46" s="80">
        <v>3.1133250311332503E-4</v>
      </c>
      <c r="EA46" s="80">
        <v>1.4705882352941176E-3</v>
      </c>
      <c r="EB46" s="80">
        <v>0</v>
      </c>
      <c r="EC46" s="80">
        <v>0</v>
      </c>
      <c r="ED46" s="80">
        <v>0</v>
      </c>
      <c r="EE46" s="80">
        <v>0</v>
      </c>
      <c r="EF46" s="80">
        <v>0</v>
      </c>
      <c r="EG46" s="80">
        <v>0</v>
      </c>
      <c r="EH46" s="80">
        <v>0</v>
      </c>
      <c r="EI46" s="80">
        <v>6.0986765871805816E-5</v>
      </c>
      <c r="EJ46" s="80">
        <v>3.9969800595105918E-4</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2.3216939078751856E-4</v>
      </c>
      <c r="FC46" s="80">
        <v>0</v>
      </c>
      <c r="FD46" s="80">
        <v>0</v>
      </c>
      <c r="FE46" s="80">
        <v>0</v>
      </c>
      <c r="FF46" s="80">
        <v>0</v>
      </c>
      <c r="FG46" s="80">
        <v>5.3798149343662581E-5</v>
      </c>
      <c r="FH46" s="80">
        <v>0</v>
      </c>
      <c r="FI46" s="80">
        <v>0</v>
      </c>
      <c r="FJ46" s="80">
        <v>0</v>
      </c>
      <c r="FK46" s="80">
        <v>1.840145368924833E-2</v>
      </c>
      <c r="FL46" s="80">
        <v>1.2030149026539983E-3</v>
      </c>
      <c r="FM46" s="80">
        <v>4.0965698055494865E-4</v>
      </c>
      <c r="FN46" s="80">
        <v>1.5823164153340845E-4</v>
      </c>
      <c r="FO46" s="80">
        <v>0</v>
      </c>
      <c r="FP46" s="80">
        <v>0</v>
      </c>
      <c r="FQ46" s="80">
        <v>3.6699492323689522E-5</v>
      </c>
      <c r="FR46" s="80">
        <v>0</v>
      </c>
      <c r="FS46" s="80">
        <v>0</v>
      </c>
      <c r="FT46" s="80">
        <v>0</v>
      </c>
      <c r="FU46" s="80">
        <v>0</v>
      </c>
      <c r="FV46" s="80">
        <v>3.8457840592250748E-5</v>
      </c>
      <c r="FW46" s="80">
        <v>0</v>
      </c>
      <c r="FX46" s="80">
        <v>0</v>
      </c>
      <c r="FY46" s="80">
        <v>0</v>
      </c>
      <c r="FZ46" s="80">
        <v>0</v>
      </c>
      <c r="GA46" s="80">
        <v>1.053740779768177E-3</v>
      </c>
      <c r="GB46" s="80">
        <v>8.7796312554872696E-4</v>
      </c>
      <c r="GC46" s="80">
        <v>6.8493952627943187E-3</v>
      </c>
      <c r="GD46" s="80">
        <v>0</v>
      </c>
      <c r="GE46" s="80">
        <v>7.1717057506614501E-2</v>
      </c>
      <c r="GF46" s="80">
        <v>9.8476467427379338E-2</v>
      </c>
      <c r="GG46" s="80">
        <v>3.0081997963449274E-2</v>
      </c>
      <c r="GH46" s="80">
        <v>6.2015503875968991E-2</v>
      </c>
      <c r="GI46" s="80">
        <v>0</v>
      </c>
      <c r="GJ46" s="80">
        <v>0</v>
      </c>
      <c r="GK46" s="80">
        <v>0</v>
      </c>
      <c r="GL46" s="80">
        <v>0</v>
      </c>
      <c r="GM46" s="80">
        <v>0</v>
      </c>
      <c r="GN46" s="80">
        <v>0</v>
      </c>
      <c r="GO46" s="80">
        <v>0</v>
      </c>
      <c r="GP46" s="80">
        <v>7.8406774345303435E-5</v>
      </c>
      <c r="GQ46" s="80">
        <v>5.8210154179295036E-6</v>
      </c>
      <c r="GR46" s="80">
        <v>0</v>
      </c>
      <c r="GS46" s="80">
        <v>0</v>
      </c>
      <c r="GT46" s="80">
        <v>0</v>
      </c>
      <c r="GU46" s="80">
        <v>4.6232085067036521E-4</v>
      </c>
      <c r="GV46" s="80">
        <v>0</v>
      </c>
      <c r="GW46" s="80">
        <v>0</v>
      </c>
      <c r="GX46" s="80">
        <v>0</v>
      </c>
      <c r="GY46" s="80">
        <v>0</v>
      </c>
      <c r="GZ46" s="80">
        <v>0</v>
      </c>
      <c r="HA46" s="80">
        <v>0</v>
      </c>
      <c r="HB46" s="80">
        <v>0</v>
      </c>
      <c r="HC46" s="80">
        <v>0</v>
      </c>
      <c r="HD46" s="80">
        <v>0</v>
      </c>
      <c r="HE46" s="80">
        <v>0</v>
      </c>
      <c r="HF46" s="80">
        <v>2.4639705900470373E-6</v>
      </c>
      <c r="HG46" s="80">
        <v>0</v>
      </c>
      <c r="HH46" s="80">
        <v>0</v>
      </c>
      <c r="HI46" s="80">
        <v>0</v>
      </c>
      <c r="HJ46" s="80">
        <v>0</v>
      </c>
      <c r="HK46" s="80">
        <v>0</v>
      </c>
      <c r="HL46" s="80">
        <v>0</v>
      </c>
      <c r="HM46" s="80">
        <v>0</v>
      </c>
      <c r="HN46" s="80">
        <v>9.0361445783132533E-5</v>
      </c>
      <c r="HO46" s="80">
        <v>0</v>
      </c>
      <c r="HP46" s="80">
        <v>2.4209850988367166E-4</v>
      </c>
      <c r="HQ46" s="80">
        <v>0</v>
      </c>
      <c r="HR46" s="80">
        <v>0</v>
      </c>
      <c r="HS46" s="80">
        <v>0</v>
      </c>
      <c r="HT46" s="80">
        <v>0</v>
      </c>
      <c r="HU46" s="80">
        <v>0</v>
      </c>
      <c r="HV46" s="80">
        <v>0</v>
      </c>
      <c r="HW46" s="80">
        <v>0</v>
      </c>
      <c r="HX46" s="81">
        <v>4.6507572014068538E-4</v>
      </c>
      <c r="HY46" s="805">
        <v>4.159710405689216E-5</v>
      </c>
      <c r="HZ46" s="805">
        <v>2.5874264533389981E-5</v>
      </c>
      <c r="IA46" s="805">
        <v>3.3037337521146695E-5</v>
      </c>
      <c r="IB46" s="805">
        <v>2.8601883899498136E-5</v>
      </c>
      <c r="IC46" s="805">
        <v>4.3170569603952155E-5</v>
      </c>
      <c r="ID46" s="805">
        <v>1.913580885531441E-4</v>
      </c>
      <c r="IE46" s="805">
        <v>7.8085654400410334E-5</v>
      </c>
      <c r="IF46" s="805">
        <v>1.771322049784064E-5</v>
      </c>
      <c r="IG46" s="805">
        <v>1.4243954544581506E-5</v>
      </c>
      <c r="IH46" s="805">
        <v>8.5583371480636837E-6</v>
      </c>
      <c r="II46" s="805">
        <v>0</v>
      </c>
      <c r="IJ46" s="805">
        <v>2.9187143315257994E-5</v>
      </c>
      <c r="IK46" s="805">
        <v>3.0646082632730103E-5</v>
      </c>
      <c r="IL46" s="805">
        <v>2.9194158602486716E-5</v>
      </c>
      <c r="IM46" s="805">
        <v>6.6814317232574236E-5</v>
      </c>
      <c r="IN46" s="805">
        <v>5.1297048183368232E-5</v>
      </c>
      <c r="IO46" s="805">
        <v>3.4767527089614259E-5</v>
      </c>
      <c r="IP46" s="805">
        <v>2.055955330276157E-5</v>
      </c>
      <c r="IQ46" s="805">
        <v>0</v>
      </c>
      <c r="IR46" s="805">
        <v>6.9655178567431955E-5</v>
      </c>
      <c r="IS46" s="805">
        <v>0</v>
      </c>
      <c r="IT46" s="805">
        <v>2.8062832936480642E-5</v>
      </c>
      <c r="IU46" s="805">
        <v>0</v>
      </c>
      <c r="IV46" s="805">
        <v>0</v>
      </c>
      <c r="IW46" s="805">
        <v>2.1283426398125192E-5</v>
      </c>
      <c r="IX46" s="805">
        <v>3.5293990566978543E-5</v>
      </c>
      <c r="IY46" s="805">
        <v>3.4584008584772473E-6</v>
      </c>
      <c r="IZ46" s="805">
        <v>4.1601038329281078E-5</v>
      </c>
      <c r="JA46" s="805">
        <v>3.6879616843765239E-5</v>
      </c>
      <c r="JB46" s="805">
        <v>3.0101555584585498E-5</v>
      </c>
      <c r="JC46" s="805">
        <v>1.7185428834003612E-5</v>
      </c>
      <c r="JD46" s="805">
        <v>5.1801273002896129E-5</v>
      </c>
      <c r="JE46" s="805">
        <v>1.0266667722038434E-4</v>
      </c>
      <c r="JF46" s="805">
        <v>4.1759656209711675E-5</v>
      </c>
      <c r="JG46" s="805">
        <v>7.3470742503158946E-5</v>
      </c>
      <c r="JH46" s="805">
        <v>1.4465129437067587E-4</v>
      </c>
      <c r="JI46" s="805">
        <v>4.2225812208997463E-5</v>
      </c>
      <c r="JJ46" s="805">
        <v>7.1634040648545076E-5</v>
      </c>
      <c r="JK46" s="805">
        <v>1.8942787681443053E-5</v>
      </c>
      <c r="JL46" s="805">
        <v>4.2403969192348447E-5</v>
      </c>
      <c r="JM46" s="805">
        <v>2.8732905813640822E-5</v>
      </c>
      <c r="JN46" s="805">
        <v>1.0018276084495523</v>
      </c>
      <c r="JO46" s="805">
        <v>1.5270464205451679E-4</v>
      </c>
      <c r="JP46" s="805">
        <v>6.0625549474565955E-5</v>
      </c>
      <c r="JQ46" s="805">
        <v>3.7291882252323517E-5</v>
      </c>
      <c r="JR46" s="805">
        <v>1.9166760984334811E-5</v>
      </c>
      <c r="JS46" s="805">
        <v>1.9647522029362663E-5</v>
      </c>
      <c r="JT46" s="805">
        <v>5.0203395620275797E-5</v>
      </c>
      <c r="JU46" s="805">
        <v>2.5066911292831178E-5</v>
      </c>
      <c r="JV46" s="805">
        <v>1.6079431066499468E-5</v>
      </c>
      <c r="JW46" s="805">
        <v>1.3507002858708526E-5</v>
      </c>
      <c r="JX46" s="805">
        <v>1.7876937715234295E-5</v>
      </c>
      <c r="JY46" s="805">
        <v>1.7811753023808347E-5</v>
      </c>
      <c r="JZ46" s="805">
        <v>1.9003745407273999E-5</v>
      </c>
      <c r="KA46" s="805">
        <v>0</v>
      </c>
      <c r="KB46" s="805">
        <v>9.8679096483528911E-6</v>
      </c>
      <c r="KC46" s="805">
        <v>1.0078387413631102E-5</v>
      </c>
      <c r="KD46" s="805">
        <v>1.26588324034131E-4</v>
      </c>
      <c r="KE46" s="805">
        <v>1.0497095816318195E-4</v>
      </c>
      <c r="KF46" s="805">
        <v>7.0534249399914755E-4</v>
      </c>
      <c r="KG46" s="805">
        <v>1.5014794853849763E-5</v>
      </c>
      <c r="KH46" s="805">
        <v>6.9460419661734937E-3</v>
      </c>
      <c r="KI46" s="805">
        <v>9.5390878954860758E-3</v>
      </c>
      <c r="KJ46" s="805">
        <v>2.9245051972555027E-3</v>
      </c>
      <c r="KK46" s="805">
        <v>6.0062484180449724E-3</v>
      </c>
      <c r="KL46" s="805">
        <v>1.2577541137952827E-4</v>
      </c>
      <c r="KM46" s="805">
        <v>2.1418802323735559E-4</v>
      </c>
      <c r="KN46" s="805">
        <v>2.5737156430713211E-4</v>
      </c>
      <c r="KO46" s="805">
        <v>4.1718968728427563E-5</v>
      </c>
      <c r="KP46" s="805">
        <v>4.0370067736715435E-5</v>
      </c>
      <c r="KQ46" s="805">
        <v>2.8527701390447434E-5</v>
      </c>
      <c r="KR46" s="805">
        <v>3.8772440596576185E-5</v>
      </c>
      <c r="KS46" s="805">
        <v>9.3970074496508541E-5</v>
      </c>
      <c r="KT46" s="805">
        <v>8.8004860837128149E-5</v>
      </c>
      <c r="KU46" s="805">
        <v>1.3501854530940138E-4</v>
      </c>
      <c r="KV46" s="805">
        <v>1.4198492162661621E-5</v>
      </c>
      <c r="KW46" s="805">
        <v>1.3151526255367497E-4</v>
      </c>
      <c r="KX46" s="805">
        <v>7.4068787416413929E-5</v>
      </c>
      <c r="KY46" s="805">
        <v>1.8197481340457115E-5</v>
      </c>
      <c r="KZ46" s="805">
        <v>6.083413942150633E-5</v>
      </c>
      <c r="LA46" s="805">
        <v>1.1259181062525603E-4</v>
      </c>
      <c r="LB46" s="805">
        <v>9.5160080771583192E-5</v>
      </c>
      <c r="LC46" s="805">
        <v>1.4967957504088069E-5</v>
      </c>
      <c r="LD46" s="805">
        <v>4.6673401933257719E-5</v>
      </c>
      <c r="LE46" s="805">
        <v>1.3750229579806151E-4</v>
      </c>
      <c r="LF46" s="805">
        <v>1.2995099600834321E-5</v>
      </c>
      <c r="LG46" s="805">
        <v>1.2174139939917882E-4</v>
      </c>
      <c r="LH46" s="805">
        <v>3.4923797798328266E-5</v>
      </c>
      <c r="LI46" s="805">
        <v>8.3812289982597074E-5</v>
      </c>
      <c r="LJ46" s="805">
        <v>5.5319356978365125E-5</v>
      </c>
      <c r="LK46" s="805">
        <v>4.3666478753568878E-5</v>
      </c>
      <c r="LL46" s="805">
        <v>2.4442204841229513E-5</v>
      </c>
      <c r="LM46" s="805">
        <v>2.183384419982061E-5</v>
      </c>
      <c r="LN46" s="805">
        <v>3.9698379230662442E-5</v>
      </c>
      <c r="LO46" s="805">
        <v>2.8752136738450686E-5</v>
      </c>
      <c r="LP46" s="805">
        <v>2.6079549584036594E-5</v>
      </c>
      <c r="LQ46" s="805">
        <v>3.2814367932350109E-5</v>
      </c>
      <c r="LR46" s="805">
        <v>5.9631579694892253E-5</v>
      </c>
      <c r="LS46" s="805">
        <v>3.5997008883366164E-5</v>
      </c>
      <c r="LT46" s="805">
        <v>1.7587617325868968E-5</v>
      </c>
      <c r="LU46" s="805">
        <v>3.6313486173248859E-5</v>
      </c>
      <c r="LV46" s="805">
        <v>2.5626933513712723E-5</v>
      </c>
      <c r="LW46" s="805">
        <v>3.5959184464504678E-5</v>
      </c>
      <c r="LX46" s="805">
        <v>4.7481097876892153E-5</v>
      </c>
      <c r="LY46" s="805">
        <v>4.7522823259374731E-5</v>
      </c>
      <c r="LZ46" s="805">
        <v>4.3482612841124373E-5</v>
      </c>
      <c r="MA46" s="805">
        <v>7.4230112090518168E-5</v>
      </c>
      <c r="MB46" s="812">
        <v>2660</v>
      </c>
      <c r="MC46" s="835">
        <f>'生産者価格評価表（107部門）（山形県２）'!DU45*100</f>
        <v>3907300</v>
      </c>
      <c r="MD46" s="78">
        <f t="shared" si="4"/>
        <v>6.8077700714048062E-4</v>
      </c>
      <c r="ME46" s="809">
        <v>2660</v>
      </c>
      <c r="MF46" s="135">
        <v>39073</v>
      </c>
      <c r="MG46" s="78">
        <f t="shared" si="5"/>
        <v>6.8077700714048062E-4</v>
      </c>
      <c r="MH46" s="81"/>
      <c r="MI46" s="226">
        <v>0</v>
      </c>
      <c r="MJ46" s="169">
        <v>0.51469928186714542</v>
      </c>
      <c r="MK46" s="169">
        <v>0.51480144404332129</v>
      </c>
      <c r="ML46" s="169">
        <v>0</v>
      </c>
      <c r="MM46" s="169">
        <v>3.6363636363636362E-2</v>
      </c>
      <c r="MN46" s="169">
        <v>3.5020047708470795E-2</v>
      </c>
      <c r="MO46" s="169">
        <v>3.4785193994351121E-2</v>
      </c>
      <c r="MP46" s="228">
        <v>5.1825518831667951E-2</v>
      </c>
      <c r="MQ46" s="228">
        <v>0.11117172827932106</v>
      </c>
      <c r="MS46" s="174">
        <v>7.0392551837023559E-2</v>
      </c>
      <c r="MT46" s="170">
        <v>1.3598813984066249E-4</v>
      </c>
      <c r="MU46" s="170">
        <v>6.4782685078701358E-2</v>
      </c>
      <c r="MV46" s="170">
        <v>1.7123113943287607E-4</v>
      </c>
      <c r="MW46" s="170">
        <v>2.0522817439304168E-4</v>
      </c>
      <c r="MX46" s="170">
        <v>0</v>
      </c>
      <c r="MY46" s="170">
        <v>4.1244989219736006E-3</v>
      </c>
      <c r="MZ46" s="171">
        <v>9.7292038268201721E-4</v>
      </c>
    </row>
    <row r="47" spans="1:364">
      <c r="A47" s="41" t="s">
        <v>258</v>
      </c>
      <c r="B47" s="12" t="s">
        <v>35</v>
      </c>
      <c r="C47" s="590">
        <f>IFERROR(1-('生産者価格評価表（107部門）（山形県２）'!DS46/'生産者価格評価表（107部門）（山形県２）'!DO46*-1),0)</f>
        <v>0.11873096069544542</v>
      </c>
      <c r="D47" s="590">
        <v>0.48555154550588003</v>
      </c>
      <c r="E47" s="79">
        <v>0.51444845449411991</v>
      </c>
      <c r="F47" s="79">
        <v>0.29029486140777294</v>
      </c>
      <c r="G47" s="240">
        <f>'生産者価格評価表（107部門）（山形県２）'!DH46/'生産者価格評価表（107部門）（山形県２）'!DH$111</f>
        <v>6.9909329717820524E-4</v>
      </c>
      <c r="H47" s="311">
        <f>'生産者価格評価表（107部門）（山形県２）'!DH46</f>
        <v>1650</v>
      </c>
      <c r="I47" s="311">
        <f t="shared" si="1"/>
        <v>1650</v>
      </c>
      <c r="J47" s="313">
        <f t="shared" si="2"/>
        <v>8.9388695092994035E-4</v>
      </c>
      <c r="K47" s="590">
        <f>1-('生産者価格評価表（107部門） (山形県)'!DS46/'生産者価格評価表（107部門） (山形県)'!DO46*-1)</f>
        <v>0.11873096069544542</v>
      </c>
      <c r="L47" s="590">
        <v>0.48555154550588003</v>
      </c>
      <c r="M47" s="79">
        <v>0.51444845449411991</v>
      </c>
      <c r="N47" s="79">
        <v>0.29029486140777294</v>
      </c>
      <c r="O47" s="240">
        <f>'生産者価格評価表（107部門） (山形県)'!DH46/'生産者価格評価表（107部門） (山形県)'!DH$111</f>
        <v>6.9909329717820524E-4</v>
      </c>
      <c r="P47" s="816">
        <f>'生産者価格評価表（107部門） (山形県)'!DH46</f>
        <v>1650</v>
      </c>
      <c r="Q47" s="311">
        <f t="shared" si="10"/>
        <v>1650</v>
      </c>
      <c r="R47" s="313">
        <f t="shared" si="9"/>
        <v>8.9388695092994035E-4</v>
      </c>
      <c r="S47" s="823">
        <f>'生産者価格評価表（107部門）（山形県２）'!C46/'生産者価格評価表（107部門）（山形県２）'!C$120</f>
        <v>1.6674083053300804E-3</v>
      </c>
      <c r="T47" s="234">
        <f>'生産者価格評価表（107部門）（山形県２）'!D46/'生産者価格評価表（107部門）（山形県２）'!D$120</f>
        <v>3.8150647368797539E-4</v>
      </c>
      <c r="U47" s="234">
        <f>'生産者価格評価表（107部門）（山形県２）'!E46/'生産者価格評価表（107部門）（山形県２）'!E$120</f>
        <v>6.3143272084359412E-5</v>
      </c>
      <c r="V47" s="234">
        <f>'生産者価格評価表（107部門）（山形県２）'!F46/'生産者価格評価表（107部門）（山形県２）'!F$120</f>
        <v>5.7200966060760134E-4</v>
      </c>
      <c r="W47" s="234">
        <f>'生産者価格評価表（107部門）（山形県２）'!G46/'生産者価格評価表（107部門）（山形県２）'!G$120</f>
        <v>6.2266500622665006E-4</v>
      </c>
      <c r="X47" s="234">
        <f>'生産者価格評価表（107部門）（山形県２）'!H46/'生産者価格評価表（107部門）（山形県２）'!H$120</f>
        <v>2.3529411764705882E-2</v>
      </c>
      <c r="Y47" s="234">
        <f>'生産者価格評価表（107部門）（山形県２）'!I46/'生産者価格評価表（107部門）（山形県２）'!I$120</f>
        <v>2.1904237754540451E-2</v>
      </c>
      <c r="Z47" s="234">
        <f>'生産者価格評価表（107部門）（山形県２）'!J46/'生産者価格評価表（107部門）（山形県２）'!J$120</f>
        <v>5.0764642426549909E-3</v>
      </c>
      <c r="AA47" s="234">
        <f>'生産者価格評価表（107部門）（山形県２）'!K46/'生産者価格評価表（107部門）（山形県２）'!K$120</f>
        <v>5.4982268085219846E-2</v>
      </c>
      <c r="AB47" s="234">
        <f>'生産者価格評価表（107部門）（山形県２）'!L46/'生産者価格評価表（107部門）（山形県２）'!L$120</f>
        <v>0</v>
      </c>
      <c r="AC47" s="234" t="e">
        <f>'生産者価格評価表（107部門）（山形県２）'!M46/'生産者価格評価表（107部門）（山形県２）'!M$120</f>
        <v>#DIV/0!</v>
      </c>
      <c r="AD47" s="234">
        <f>'生産者価格評価表（107部門）（山形県２）'!N46/'生産者価格評価表（107部門）（山形県２）'!N$120</f>
        <v>8.3035788424811095E-5</v>
      </c>
      <c r="AE47" s="234">
        <f>'生産者価格評価表（107部門）（山形県２）'!O46/'生産者価格評価表（107部門）（山形県２）'!O$120</f>
        <v>4.7606865176912892E-3</v>
      </c>
      <c r="AF47" s="234">
        <f>'生産者価格評価表（107部門）（山形県２）'!P46/'生産者価格評価表（107部門）（山形県２）'!P$120</f>
        <v>1.2502287003720193E-2</v>
      </c>
      <c r="AG47" s="234">
        <f>'生産者価格評価表（107部門）（山形県２）'!Q46/'生産者価格評価表（107部門）（山形県２）'!Q$120</f>
        <v>3.1620553359683792E-2</v>
      </c>
      <c r="AH47" s="234">
        <f>'生産者価格評価表（107部門）（山形県２）'!R46/'生産者価格評価表（107部門）（山形県２）'!R$120</f>
        <v>9.5095775030566503E-4</v>
      </c>
      <c r="AI47" s="234">
        <f>'生産者価格評価表（107部門）（山形県２）'!S46/'生産者価格評価表（107部門）（山形県２）'!S$120</f>
        <v>1.3713837915496636E-3</v>
      </c>
      <c r="AJ47" s="234">
        <f>'生産者価格評価表（107部門）（山形県２）'!T46/'生産者価格評価表（107部門）（山形県２）'!T$120</f>
        <v>5.4678422527510079E-4</v>
      </c>
      <c r="AK47" s="234" t="e">
        <f>'生産者価格評価表（107部門）（山形県２）'!U46/'生産者価格評価表（107部門）（山形県２）'!U$120</f>
        <v>#DIV/0!</v>
      </c>
      <c r="AL47" s="234">
        <f>'生産者価格評価表（107部門）（山形県２）'!V46/'生産者価格評価表（107部門）（山形県２）'!V$120</f>
        <v>7.3775479160328571E-3</v>
      </c>
      <c r="AM47" s="234" t="e">
        <f>'生産者価格評価表（107部門）（山形県２）'!W46/'生産者価格評価表（107部門）（山形県２）'!W$120</f>
        <v>#DIV/0!</v>
      </c>
      <c r="AN47" s="234">
        <f>'生産者価格評価表（107部門）（山形県２）'!X46/'生産者価格評価表（107部門）（山形県２）'!X$120</f>
        <v>5.1826898160145117E-4</v>
      </c>
      <c r="AO47" s="234" t="e">
        <f>'生産者価格評価表（107部門）（山形県２）'!Y46/'生産者価格評価表（107部門）（山形県２）'!Y$120</f>
        <v>#DIV/0!</v>
      </c>
      <c r="AP47" s="234" t="e">
        <f>'生産者価格評価表（107部門）（山形県２）'!Z46/'生産者価格評価表（107部門）（山形県２）'!Z$120</f>
        <v>#DIV/0!</v>
      </c>
      <c r="AQ47" s="234">
        <f>'生産者価格評価表（107部門）（山形県２）'!AA46/'生産者価格評価表（107部門）（山形県２）'!AA$120</f>
        <v>1.5608354663465942E-2</v>
      </c>
      <c r="AR47" s="234">
        <f>'生産者価格評価表（107部門）（山形県２）'!AB46/'生産者価格評価表（107部門）（山形県２）'!AB$120</f>
        <v>1.0016070560974697E-2</v>
      </c>
      <c r="AS47" s="234">
        <f>'生産者価格評価表（107部門）（山形県２）'!AC46/'生産者価格評価表（107部門）（山形県２）'!AC$120</f>
        <v>0</v>
      </c>
      <c r="AT47" s="234">
        <f>'生産者価格評価表（107部門）（山形県２）'!AD46/'生産者価格評価表（107部門）（山形県２）'!AD$120</f>
        <v>0</v>
      </c>
      <c r="AU47" s="234">
        <f>'生産者価格評価表（107部門）（山形県２）'!AE46/'生産者価格評価表（107部門）（山形県２）'!AE$120</f>
        <v>1.9417230901136034E-3</v>
      </c>
      <c r="AV47" s="234">
        <f>'生産者価格評価表（107部門）（山形県２）'!AF46/'生産者価格評価表（107部門）（山形県２）'!AF$120</f>
        <v>3.2747603833865817E-2</v>
      </c>
      <c r="AW47" s="234">
        <f>'生産者価格評価表（107部門）（山形県２）'!AG46/'生産者価格評価表（107部門）（山形県２）'!AG$120</f>
        <v>1.1411430993446579E-2</v>
      </c>
      <c r="AX47" s="234">
        <f>'生産者価格評価表（107部門）（山形県２）'!AH46/'生産者価格評価表（107部門）（山形県２）'!AH$120</f>
        <v>1.16118503640472E-2</v>
      </c>
      <c r="AY47" s="234">
        <f>'生産者価格評価表（107部門）（山形県２）'!AI46/'生産者価格評価表（107部門）（山形県２）'!AI$120</f>
        <v>1.2769316493313521E-2</v>
      </c>
      <c r="AZ47" s="234">
        <f>'生産者価格評価表（107部門）（山形県２）'!AJ46/'生産者価格評価表（107部門）（山形県２）'!AJ$120</f>
        <v>2.2508038585209004E-2</v>
      </c>
      <c r="BA47" s="234">
        <f>'生産者価格評価表（107部門）（山形県２）'!AK46/'生産者価格評価表（107部門）（山形県２）'!AK$120</f>
        <v>1.3943968274274018E-2</v>
      </c>
      <c r="BB47" s="234">
        <f>'生産者価格評価表（107部門）（山形県２）'!AL46/'生産者価格評価表（107部門）（山形県２）'!AL$120</f>
        <v>0</v>
      </c>
      <c r="BC47" s="234">
        <f>'生産者価格評価表（107部門）（山形県２）'!AM46/'生産者価格評価表（107部門）（山形県２）'!AM$120</f>
        <v>0</v>
      </c>
      <c r="BD47" s="234">
        <f>'生産者価格評価表（107部門）（山形県２）'!AN46/'生産者価格評価表（107部門）（山形県２）'!AN$120</f>
        <v>1.1943189154293092E-2</v>
      </c>
      <c r="BE47" s="234">
        <f>'生産者価格評価表（107部門）（山形県２）'!AO46/'生産者価格評価表（107部門）（山形県２）'!AO$120</f>
        <v>1.1350737797956867E-4</v>
      </c>
      <c r="BF47" s="234">
        <f>'生産者価格評価表（107部門）（山形県２）'!AP46/'生産者価格評価表（107部門）（山形県２）'!AP$120</f>
        <v>4.1445623342175064E-5</v>
      </c>
      <c r="BG47" s="234">
        <f>'生産者価格評価表（107部門）（山形県２）'!AQ46/'生産者価格評価表（107部門）（山形県２）'!AQ$120</f>
        <v>3.2314978178103818E-3</v>
      </c>
      <c r="BH47" s="234">
        <f>'生産者価格評価表（107部門）（山形県２）'!AR46/'生産者価格評価表（107部門）（山形県２）'!AR$120</f>
        <v>5.1518951705781489E-2</v>
      </c>
      <c r="BI47" s="234">
        <f>'生産者価格評価表（107部門）（山形県２）'!AS46/'生産者価格評価表（107部門）（山形県２）'!AS$120</f>
        <v>4.8808033193390783E-2</v>
      </c>
      <c r="BJ47" s="234">
        <f>'生産者価格評価表（107部門）（山形県２）'!AT46/'生産者価格評価表（107部門）（山形県２）'!AT$120</f>
        <v>4.4597989949748743E-2</v>
      </c>
      <c r="BK47" s="234">
        <f>'生産者価格評価表（107部門）（山形県２）'!AU46/'生産者価格評価表（107部門）（山形県２）'!AU$120</f>
        <v>3.5563760159190619E-2</v>
      </c>
      <c r="BL47" s="234">
        <f>'生産者価格評価表（107部門）（山形県２）'!AV46/'生産者価格評価表（107部門）（山形県２）'!AV$120</f>
        <v>4.4167803547066849E-2</v>
      </c>
      <c r="BM47" s="234">
        <f>'生産者価格評価表（107部門）（山形県２）'!AW46/'生産者価格評価表（107部門）（山形県２）'!AW$120</f>
        <v>1.395799882358552E-2</v>
      </c>
      <c r="BN47" s="234">
        <f>'生産者価格評価表（107部門）（山形県２）'!AX46/'生産者価格評価表（107部門）（山形県２）'!AX$120</f>
        <v>3.3751299773686461E-2</v>
      </c>
      <c r="BO47" s="234">
        <f>'生産者価格評価表（107部門）（山形県２）'!AY46/'生産者価格評価表（107部門）（山形県２）'!AY$120</f>
        <v>3.8292934502320783E-2</v>
      </c>
      <c r="BP47" s="234">
        <f>'生産者価格評価表（107部門）（山形県２）'!AZ46/'生産者価格評価表（107部門）（山形県２）'!AZ$120</f>
        <v>2.8376844494892167E-2</v>
      </c>
      <c r="BQ47" s="234">
        <f>'生産者価格評価表（107部門）（山形県２）'!BA46/'生産者価格評価表（107部門）（山形県２）'!BA$120</f>
        <v>2.0306154326772883E-2</v>
      </c>
      <c r="BR47" s="234">
        <f>'生産者価格評価表（107部門）（山形県２）'!BB46/'生産者価格評価表（107部門）（山形県２）'!BB$120</f>
        <v>2.9063828385013344E-2</v>
      </c>
      <c r="BS47" s="234">
        <f>'生産者価格評価表（107部門）（山形県２）'!BC46/'生産者価格評価表（107部門）（山形県２）'!BC$120</f>
        <v>2.6247476204211133E-2</v>
      </c>
      <c r="BT47" s="234">
        <f>'生産者価格評価表（107部門）（山形県２）'!BD46/'生産者価格評価表（107部門）（山形県２）'!BD$120</f>
        <v>1.4325163962720055E-2</v>
      </c>
      <c r="BU47" s="234" t="e">
        <f>'生産者価格評価表（107部門）（山形県２）'!BE46/'生産者価格評価表（107部門）（山形県２）'!BE$120</f>
        <v>#DIV/0!</v>
      </c>
      <c r="BV47" s="234">
        <f>'生産者価格評価表（107部門）（山形県２）'!BF46/'生産者価格評価表（107部門）（山形県２）'!BF$120</f>
        <v>7.4019245003700959E-3</v>
      </c>
      <c r="BW47" s="234">
        <f>'生産者価格評価表（107部門）（山形県２）'!BG46/'生産者価格評価表（107部門）（山形県２）'!BG$120</f>
        <v>1.1419687392998269E-2</v>
      </c>
      <c r="BX47" s="234">
        <f>'生産者価格評価表（107部門）（山形県２）'!BH46/'生産者価格評価表（107部門）（山形県２）'!BH$120</f>
        <v>2.8451001053740779E-2</v>
      </c>
      <c r="BY47" s="234">
        <f>'生産者価格評価表（107部門）（山形県２）'!BI46/'生産者価格評価表（107部門）（山形県２）'!BI$120</f>
        <v>8.9747341722758757E-3</v>
      </c>
      <c r="BZ47" s="234">
        <f>'生産者価格評価表（107部門）（山形県２）'!BJ46/'生産者価格評価表（107部門）（山形県２）'!BJ$120</f>
        <v>2.4915407041412499E-2</v>
      </c>
      <c r="CA47" s="234">
        <f>'生産者価格評価表（107部門）（山形県２）'!BK46/'生産者価格評価表（107部門）（山形県２）'!BK$120</f>
        <v>0</v>
      </c>
      <c r="CB47" s="234">
        <f>'生産者価格評価表（107部門）（山形県２）'!BL46/'生産者価格評価表（107部門）（山形県２）'!BL$120</f>
        <v>1.927590963569345E-2</v>
      </c>
      <c r="CC47" s="234">
        <f>'生産者価格評価表（107部門）（山形県２）'!BM46/'生産者価格評価表（107部門）（山形県２）'!BM$120</f>
        <v>7.4185289376363123E-2</v>
      </c>
      <c r="CD47" s="234">
        <f>'生産者価格評価表（107部門）（山形県２）'!BN46/'生産者価格評価表（107部門）（山形県２）'!BN$120</f>
        <v>7.401254086499812E-3</v>
      </c>
      <c r="CE47" s="234">
        <f>'生産者価格評価表（107部門）（山形県２）'!BO46/'生産者価格評価表（107部門）（山形県２）'!BO$120</f>
        <v>6.1748195669607056E-3</v>
      </c>
      <c r="CF47" s="234">
        <f>'生産者価格評価表（107部門）（山形県２）'!BP46/'生産者価格評価表（107部門）（山形県２）'!BP$120</f>
        <v>3.3867690223526756E-4</v>
      </c>
      <c r="CG47" s="234">
        <f>'生産者価格評価表（107部門）（山形県２）'!BQ46/'生産者価格評価表（107部門）（山形県２）'!BQ$120</f>
        <v>1.1886751674951373E-3</v>
      </c>
      <c r="CH47" s="234">
        <f>'生産者価格評価表（107部門）（山形県２）'!BR46/'生産者価格評価表（107部門）（山形県２）'!BR$120</f>
        <v>7.1978537308875175E-4</v>
      </c>
      <c r="CI47" s="234">
        <f>'生産者価格評価表（107部門）（山形県２）'!BS46/'生産者価格評価表（107部門）（山形県２）'!BS$120</f>
        <v>1.3261426929537617E-4</v>
      </c>
      <c r="CJ47" s="234">
        <f>'生産者価格評価表（107部門）（山形県２）'!BT46/'生産者価格評価表（107部門）（山形県２）'!BT$120</f>
        <v>2.4095454787914014E-3</v>
      </c>
      <c r="CK47" s="234">
        <f>'生産者価格評価表（107部門）（山形県２）'!BU46/'生産者価格評価表（107部門）（山形県２）'!BU$120</f>
        <v>1.0967826303378512E-4</v>
      </c>
      <c r="CL47" s="234">
        <f>'生産者価格評価表（107部門）（山形県２）'!BV46/'生産者価格評価表（107部門）（山形県２）'!BV$120</f>
        <v>3.1480198954857394E-5</v>
      </c>
      <c r="CM47" s="234">
        <f>'生産者価格評価表（107部門）（山形県２）'!BW46/'生産者価格評価表（107部門）（山形県２）'!BW$120</f>
        <v>2.5482201662223617E-4</v>
      </c>
      <c r="CN47" s="234">
        <f>'生産者価格評価表（107部門）（山形県２）'!BX46/'生産者価格評価表（107部門）（山形県２）'!BX$120</f>
        <v>3.744853252201314E-4</v>
      </c>
      <c r="CO47" s="234">
        <f>'生産者価格評価表（107部門）（山形県２）'!BY46/'生産者価格評価表（107部門）（山形県２）'!BY$120</f>
        <v>1.9319938176197836E-4</v>
      </c>
      <c r="CP47" s="234">
        <f>'生産者価格評価表（107部門）（山形県２）'!BZ46/'生産者価格評価表（107部門）（山形県２）'!BZ$120</f>
        <v>1.1825965234075675E-3</v>
      </c>
      <c r="CQ47" s="234">
        <f>'生産者価格評価表（107部門）（山形県２）'!CA46/'生産者価格評価表（107部門）（山形県２）'!CA$120</f>
        <v>0</v>
      </c>
      <c r="CR47" s="234">
        <f>'生産者価格評価表（107部門）（山形県２）'!CB46/'生産者価格評価表（107部門）（山形県２）'!CB$120</f>
        <v>2.0033903529049161E-3</v>
      </c>
      <c r="CS47" s="234">
        <f>'生産者価格評価表（107部門）（山形県２）'!CC46/'生産者価格評価表（107部門）（山形県２）'!CC$120</f>
        <v>0</v>
      </c>
      <c r="CT47" s="234">
        <f>'生産者価格評価表（107部門）（山形県２）'!CD46/'生産者価格評価表（107部門）（山形県２）'!CD$120</f>
        <v>0</v>
      </c>
      <c r="CU47" s="234">
        <f>'生産者価格評価表（107部門）（山形県２）'!CE46/'生産者価格評価表（107部門）（山形県２）'!CE$120</f>
        <v>2.6508457460237313E-3</v>
      </c>
      <c r="CV47" s="234">
        <f>'生産者価格評価表（107部門）（山形県２）'!CF46/'生産者価格評価表（107部門）（山形県２）'!CF$120</f>
        <v>4.0950770052523818E-3</v>
      </c>
      <c r="CW47" s="234">
        <f>'生産者価格評価表（107部門）（山形県２）'!CG46/'生産者価格評価表（107部門）（山形県２）'!CG$120</f>
        <v>0</v>
      </c>
      <c r="CX47" s="234">
        <f>'生産者価格評価表（107部門）（山形県２）'!CH46/'生産者価格評価表（107部門）（山形県２）'!CH$120</f>
        <v>6.0619904413831884E-4</v>
      </c>
      <c r="CY47" s="234">
        <f>'生産者価格評価表（107部門）（山形県２）'!CI46/'生産者価格評価表（107部門）（山形県２）'!CI$120</f>
        <v>7.9576652210241515E-5</v>
      </c>
      <c r="CZ47" s="234">
        <f>'生産者価格評価表（107部門）（山形県２）'!CJ46/'生産者価格評価表（107部門）（山形県２）'!CJ$120</f>
        <v>2.1702958836721407E-4</v>
      </c>
      <c r="DA47" s="234">
        <f>'生産者価格評価表（107部門）（山形県２）'!CK46/'生産者価格評価表（107部門）（山形県２）'!CK$120</f>
        <v>3.3046926635822867E-4</v>
      </c>
      <c r="DB47" s="234">
        <f>'生産者価格評価表（107部門）（山形県２）'!CL46/'生産者価格評価表（107部門）（山形県２）'!CL$120</f>
        <v>3.3488016074247718E-4</v>
      </c>
      <c r="DC47" s="234">
        <f>'生産者価格評価表（107部門）（山形県２）'!CM46/'生産者価格評価表（107部門）（山形県２）'!CM$120</f>
        <v>4.0606235323975169E-3</v>
      </c>
      <c r="DD47" s="234">
        <f>'生産者価格評価表（107部門）（山形県２）'!CN46/'生産者価格評価表（107部門）（山形県２）'!CN$120</f>
        <v>1.3792211710449755E-4</v>
      </c>
      <c r="DE47" s="234">
        <f>'生産者価格評価表（107部門）（山形県２）'!CO46/'生産者価格評価表（107部門）（山形県２）'!CO$120</f>
        <v>1.1919803561637304E-4</v>
      </c>
      <c r="DF47" s="234">
        <f>'生産者価格評価表（107部門）（山形県２）'!CP46/'生産者価格評価表（107部門）（山形県２）'!CP$120</f>
        <v>2.4739987581496431E-4</v>
      </c>
      <c r="DG47" s="234">
        <f>'生産者価格評価表（107部門）（山形県２）'!CQ46/'生産者価格評価表（107部門）（山形県２）'!CQ$120</f>
        <v>0</v>
      </c>
      <c r="DH47" s="234">
        <f>'生産者価格評価表（107部門）（山形県２）'!CR46/'生産者価格評価表（107部門）（山形県２）'!CR$120</f>
        <v>5.7182612673573052E-4</v>
      </c>
      <c r="DI47" s="234">
        <f>'生産者価格評価表（107部門）（山形県２）'!CS46/'生産者価格評価表（107部門）（山形県２）'!CS$120</f>
        <v>5.2092990402528719E-4</v>
      </c>
      <c r="DJ47" s="234">
        <f>'生産者価格評価表（107部門）（山形県２）'!CT46/'生産者価格評価表（107部門）（山形県２）'!CT$120</f>
        <v>2.613415533069758E-3</v>
      </c>
      <c r="DK47" s="234">
        <f>'生産者価格評価表（107部門）（山形県２）'!CU46/'生産者価格評価表（107部門）（山形県２）'!CU$120</f>
        <v>7.5301204819277112E-4</v>
      </c>
      <c r="DL47" s="234">
        <f>'生産者価格評価表（107部門）（山形県２）'!CV46/'生産者価格評価表（107部門）（山形県２）'!CV$120</f>
        <v>0</v>
      </c>
      <c r="DM47" s="234">
        <f>'生産者価格評価表（107部門）（山形県２）'!CW46/'生産者価格評価表（107部門）（山形県２）'!CW$120</f>
        <v>2.8930771931098766E-3</v>
      </c>
      <c r="DN47" s="234">
        <f>'生産者価格評価表（107部門）（山形県２）'!CX46/'生産者価格評価表（107部門）（山形県２）'!CX$120</f>
        <v>2.0927713216466418E-4</v>
      </c>
      <c r="DO47" s="234">
        <f>'生産者価格評価表（107部門）（山形県２）'!CY46/'生産者価格評価表（107部門）（山形県２）'!CY$120</f>
        <v>8.6461289776892285E-4</v>
      </c>
      <c r="DP47" s="234">
        <f>'生産者価格評価表（107部門）（山形県２）'!CZ46/'生産者価格評価表（107部門）（山形県２）'!CZ$120</f>
        <v>2.58820642552918E-3</v>
      </c>
      <c r="DQ47" s="234">
        <f>'生産者価格評価表（107部門）（山形県２）'!DA46/'生産者価格評価表（107部門）（山形県２）'!DA$120</f>
        <v>3.155455027784759E-3</v>
      </c>
      <c r="DR47" s="234">
        <f>'生産者価格評価表（107部門）（山形県２）'!DB46/'生産者価格評価表（107部門）（山形県２）'!DB$120</f>
        <v>1.78343949044586E-4</v>
      </c>
      <c r="DS47" s="234">
        <f>'生産者価格評価表（107部門）（山形県２）'!DC46/'生産者価格評価表（107部門）（山形県２）'!DC$120</f>
        <v>4.6695480311882368E-3</v>
      </c>
      <c r="DT47" s="234">
        <f>'生産者価格評価表（107部門）（山形県２）'!DD46/'生産者価格評価表（107部門）（山形県２）'!DD$120</f>
        <v>3.7285607755406411E-4</v>
      </c>
      <c r="DU47" s="234">
        <f>'生産者価格評価表（107部門）（山形県２）'!DE46/'生産者価格評価表（107部門）（山形県２）'!DE$120</f>
        <v>5.2321018515827109E-3</v>
      </c>
      <c r="DV47" s="82">
        <v>1.6674083053300804E-3</v>
      </c>
      <c r="DW47" s="80">
        <v>3.8150647368797539E-4</v>
      </c>
      <c r="DX47" s="80">
        <v>6.3143272084359412E-5</v>
      </c>
      <c r="DY47" s="80">
        <v>5.7200966060760134E-4</v>
      </c>
      <c r="DZ47" s="80">
        <v>6.2266500622665006E-4</v>
      </c>
      <c r="EA47" s="80">
        <v>2.3529411764705882E-2</v>
      </c>
      <c r="EB47" s="80">
        <v>2.1904237754540451E-2</v>
      </c>
      <c r="EC47" s="80">
        <v>5.0764642426549909E-3</v>
      </c>
      <c r="ED47" s="80">
        <v>5.4982268085219846E-2</v>
      </c>
      <c r="EE47" s="80">
        <v>0</v>
      </c>
      <c r="EF47" s="80">
        <v>0</v>
      </c>
      <c r="EG47" s="80">
        <v>8.3035788424811095E-5</v>
      </c>
      <c r="EH47" s="80">
        <v>4.7606865176912892E-3</v>
      </c>
      <c r="EI47" s="80">
        <v>1.2502287003720193E-2</v>
      </c>
      <c r="EJ47" s="80">
        <v>3.1620553359683792E-2</v>
      </c>
      <c r="EK47" s="80">
        <v>9.5095775030566503E-4</v>
      </c>
      <c r="EL47" s="80">
        <v>1.3713837915496636E-3</v>
      </c>
      <c r="EM47" s="80">
        <v>5.4678422527510079E-4</v>
      </c>
      <c r="EN47" s="80">
        <v>0</v>
      </c>
      <c r="EO47" s="80">
        <v>7.3775479160328571E-3</v>
      </c>
      <c r="EP47" s="80">
        <v>0</v>
      </c>
      <c r="EQ47" s="80">
        <v>5.1826898160145117E-4</v>
      </c>
      <c r="ER47" s="80">
        <v>0</v>
      </c>
      <c r="ES47" s="80">
        <v>0</v>
      </c>
      <c r="ET47" s="80">
        <v>1.5608354663465942E-2</v>
      </c>
      <c r="EU47" s="80">
        <v>1.0016070560974697E-2</v>
      </c>
      <c r="EV47" s="80">
        <v>0</v>
      </c>
      <c r="EW47" s="80">
        <v>0</v>
      </c>
      <c r="EX47" s="80">
        <v>1.9417230901136034E-3</v>
      </c>
      <c r="EY47" s="80">
        <v>3.2747603833865817E-2</v>
      </c>
      <c r="EZ47" s="80">
        <v>1.1411430993446579E-2</v>
      </c>
      <c r="FA47" s="80">
        <v>1.16118503640472E-2</v>
      </c>
      <c r="FB47" s="80">
        <v>1.2769316493313521E-2</v>
      </c>
      <c r="FC47" s="80">
        <v>2.2508038585209004E-2</v>
      </c>
      <c r="FD47" s="80">
        <v>1.3943968274274018E-2</v>
      </c>
      <c r="FE47" s="80">
        <v>0</v>
      </c>
      <c r="FF47" s="80">
        <v>0</v>
      </c>
      <c r="FG47" s="80">
        <v>1.1943189154293092E-2</v>
      </c>
      <c r="FH47" s="80">
        <v>1.1350737797956867E-4</v>
      </c>
      <c r="FI47" s="80">
        <v>4.1445623342175064E-5</v>
      </c>
      <c r="FJ47" s="80">
        <v>3.2314978178103818E-3</v>
      </c>
      <c r="FK47" s="80">
        <v>5.1518951705781489E-2</v>
      </c>
      <c r="FL47" s="80">
        <v>4.8808033193390783E-2</v>
      </c>
      <c r="FM47" s="80">
        <v>4.4597989949748743E-2</v>
      </c>
      <c r="FN47" s="80">
        <v>3.5563760159190619E-2</v>
      </c>
      <c r="FO47" s="80">
        <v>4.4167803547066849E-2</v>
      </c>
      <c r="FP47" s="80">
        <v>1.395799882358552E-2</v>
      </c>
      <c r="FQ47" s="80">
        <v>3.3751299773686461E-2</v>
      </c>
      <c r="FR47" s="80">
        <v>3.8292934502320783E-2</v>
      </c>
      <c r="FS47" s="80">
        <v>2.8376844494892167E-2</v>
      </c>
      <c r="FT47" s="80">
        <v>2.0306154326772883E-2</v>
      </c>
      <c r="FU47" s="80">
        <v>2.9063828385013344E-2</v>
      </c>
      <c r="FV47" s="80">
        <v>2.6247476204211133E-2</v>
      </c>
      <c r="FW47" s="80">
        <v>1.4325163962720055E-2</v>
      </c>
      <c r="FX47" s="80">
        <v>0</v>
      </c>
      <c r="FY47" s="80">
        <v>7.4019245003700959E-3</v>
      </c>
      <c r="FZ47" s="80">
        <v>1.1419687392998269E-2</v>
      </c>
      <c r="GA47" s="80">
        <v>2.8451001053740779E-2</v>
      </c>
      <c r="GB47" s="80">
        <v>8.9747341722758757E-3</v>
      </c>
      <c r="GC47" s="80">
        <v>2.4915407041412499E-2</v>
      </c>
      <c r="GD47" s="80">
        <v>0</v>
      </c>
      <c r="GE47" s="80">
        <v>1.927590963569345E-2</v>
      </c>
      <c r="GF47" s="80">
        <v>7.4185289376363123E-2</v>
      </c>
      <c r="GG47" s="80">
        <v>7.401254086499812E-3</v>
      </c>
      <c r="GH47" s="80">
        <v>6.1748195669607056E-3</v>
      </c>
      <c r="GI47" s="80">
        <v>3.3867690223526756E-4</v>
      </c>
      <c r="GJ47" s="80">
        <v>1.1886751674951373E-3</v>
      </c>
      <c r="GK47" s="80">
        <v>7.1978537308875175E-4</v>
      </c>
      <c r="GL47" s="80">
        <v>1.3261426929537617E-4</v>
      </c>
      <c r="GM47" s="80">
        <v>2.4095454787914014E-3</v>
      </c>
      <c r="GN47" s="80">
        <v>1.0967826303378512E-4</v>
      </c>
      <c r="GO47" s="80">
        <v>3.1480198954857394E-5</v>
      </c>
      <c r="GP47" s="80">
        <v>2.5482201662223617E-4</v>
      </c>
      <c r="GQ47" s="80">
        <v>3.744853252201314E-4</v>
      </c>
      <c r="GR47" s="80">
        <v>1.9319938176197836E-4</v>
      </c>
      <c r="GS47" s="80">
        <v>1.1825965234075675E-3</v>
      </c>
      <c r="GT47" s="80">
        <v>0</v>
      </c>
      <c r="GU47" s="80">
        <v>2.0033903529049161E-3</v>
      </c>
      <c r="GV47" s="80">
        <v>0</v>
      </c>
      <c r="GW47" s="80">
        <v>0</v>
      </c>
      <c r="GX47" s="80">
        <v>2.6508457460237313E-3</v>
      </c>
      <c r="GY47" s="80">
        <v>4.0950770052523818E-3</v>
      </c>
      <c r="GZ47" s="80">
        <v>0</v>
      </c>
      <c r="HA47" s="80">
        <v>6.0619904413831884E-4</v>
      </c>
      <c r="HB47" s="80">
        <v>7.9576652210241515E-5</v>
      </c>
      <c r="HC47" s="80">
        <v>2.1702958836721407E-4</v>
      </c>
      <c r="HD47" s="80">
        <v>3.3046926635822867E-4</v>
      </c>
      <c r="HE47" s="80">
        <v>3.3488016074247718E-4</v>
      </c>
      <c r="HF47" s="80">
        <v>4.0606235323975169E-3</v>
      </c>
      <c r="HG47" s="80">
        <v>1.3792211710449755E-4</v>
      </c>
      <c r="HH47" s="80">
        <v>1.1919803561637304E-4</v>
      </c>
      <c r="HI47" s="80">
        <v>2.4739987581496431E-4</v>
      </c>
      <c r="HJ47" s="80">
        <v>0</v>
      </c>
      <c r="HK47" s="80">
        <v>5.7182612673573052E-4</v>
      </c>
      <c r="HL47" s="80">
        <v>5.2092990402528719E-4</v>
      </c>
      <c r="HM47" s="80">
        <v>2.613415533069758E-3</v>
      </c>
      <c r="HN47" s="80">
        <v>7.5301204819277112E-4</v>
      </c>
      <c r="HO47" s="80">
        <v>0</v>
      </c>
      <c r="HP47" s="80">
        <v>2.8930771931098766E-3</v>
      </c>
      <c r="HQ47" s="80">
        <v>2.0927713216466418E-4</v>
      </c>
      <c r="HR47" s="80">
        <v>8.6461289776892285E-4</v>
      </c>
      <c r="HS47" s="80">
        <v>2.58820642552918E-3</v>
      </c>
      <c r="HT47" s="80">
        <v>3.155455027784759E-3</v>
      </c>
      <c r="HU47" s="80">
        <v>1.78343949044586E-4</v>
      </c>
      <c r="HV47" s="80">
        <v>4.6695480311882368E-3</v>
      </c>
      <c r="HW47" s="80">
        <v>3.7285607755406411E-4</v>
      </c>
      <c r="HX47" s="81">
        <v>5.2321018515827109E-3</v>
      </c>
      <c r="HY47" s="805">
        <v>2.808087571178258E-4</v>
      </c>
      <c r="HZ47" s="805">
        <v>1.2801899084694229E-4</v>
      </c>
      <c r="IA47" s="805">
        <v>8.5592454069748953E-5</v>
      </c>
      <c r="IB47" s="805">
        <v>1.2545738499395627E-4</v>
      </c>
      <c r="IC47" s="805">
        <v>1.8562055895568255E-4</v>
      </c>
      <c r="ID47" s="805">
        <v>2.9011169360489476E-3</v>
      </c>
      <c r="IE47" s="805">
        <v>2.766810330137477E-3</v>
      </c>
      <c r="IF47" s="805">
        <v>7.1027688557956663E-4</v>
      </c>
      <c r="IG47" s="805">
        <v>6.7090854242364793E-3</v>
      </c>
      <c r="IH47" s="805">
        <v>9.3966621781635729E-5</v>
      </c>
      <c r="II47" s="805">
        <v>0</v>
      </c>
      <c r="IJ47" s="805">
        <v>6.6873013564412799E-5</v>
      </c>
      <c r="IK47" s="805">
        <v>6.4429073861797413E-4</v>
      </c>
      <c r="IL47" s="805">
        <v>1.5843777867813682E-3</v>
      </c>
      <c r="IM47" s="805">
        <v>3.8831747700818712E-3</v>
      </c>
      <c r="IN47" s="805">
        <v>2.0776096185799896E-4</v>
      </c>
      <c r="IO47" s="805">
        <v>2.3002837961142437E-4</v>
      </c>
      <c r="IP47" s="805">
        <v>1.0972862275246452E-4</v>
      </c>
      <c r="IQ47" s="805">
        <v>0</v>
      </c>
      <c r="IR47" s="805">
        <v>1.0238345372917985E-3</v>
      </c>
      <c r="IS47" s="805">
        <v>0</v>
      </c>
      <c r="IT47" s="805">
        <v>1.036521445225192E-4</v>
      </c>
      <c r="IU47" s="805">
        <v>0</v>
      </c>
      <c r="IV47" s="805">
        <v>0</v>
      </c>
      <c r="IW47" s="805">
        <v>1.9481087735305107E-3</v>
      </c>
      <c r="IX47" s="805">
        <v>1.265481643965137E-3</v>
      </c>
      <c r="IY47" s="805">
        <v>3.5278201137733771E-5</v>
      </c>
      <c r="IZ47" s="805">
        <v>1.3188404169255238E-4</v>
      </c>
      <c r="JA47" s="805">
        <v>2.9191495874812077E-4</v>
      </c>
      <c r="JB47" s="805">
        <v>3.9673345423023362E-3</v>
      </c>
      <c r="JC47" s="805">
        <v>1.5107453651703438E-3</v>
      </c>
      <c r="JD47" s="805">
        <v>1.5245009106625417E-3</v>
      </c>
      <c r="JE47" s="805">
        <v>1.7854110496587558E-3</v>
      </c>
      <c r="JF47" s="805">
        <v>2.8059435020574941E-3</v>
      </c>
      <c r="JG47" s="805">
        <v>1.8007543579532396E-3</v>
      </c>
      <c r="JH47" s="805">
        <v>1.6054657961531128E-4</v>
      </c>
      <c r="JI47" s="805">
        <v>4.8747177877139931E-5</v>
      </c>
      <c r="JJ47" s="805">
        <v>1.5298786952157781E-3</v>
      </c>
      <c r="JK47" s="805">
        <v>5.3219226380356057E-5</v>
      </c>
      <c r="JL47" s="805">
        <v>3.8035194799407313E-4</v>
      </c>
      <c r="JM47" s="805">
        <v>4.4411715162748054E-4</v>
      </c>
      <c r="JN47" s="805">
        <v>6.2407709627983077E-3</v>
      </c>
      <c r="JO47" s="805">
        <v>1.0058885657771004</v>
      </c>
      <c r="JP47" s="805">
        <v>5.4437850599776171E-3</v>
      </c>
      <c r="JQ47" s="805">
        <v>4.3947732392053355E-3</v>
      </c>
      <c r="JR47" s="805">
        <v>5.3465016757682253E-3</v>
      </c>
      <c r="JS47" s="805">
        <v>1.7214198874246816E-3</v>
      </c>
      <c r="JT47" s="805">
        <v>4.1119558575027828E-3</v>
      </c>
      <c r="JU47" s="805">
        <v>4.7560662593652955E-3</v>
      </c>
      <c r="JV47" s="805">
        <v>3.4604959564706922E-3</v>
      </c>
      <c r="JW47" s="805">
        <v>2.4762664892865036E-3</v>
      </c>
      <c r="JX47" s="805">
        <v>3.5331303771446924E-3</v>
      </c>
      <c r="JY47" s="805">
        <v>3.1913198088095421E-3</v>
      </c>
      <c r="JZ47" s="805">
        <v>1.7709213885149571E-3</v>
      </c>
      <c r="KA47" s="805">
        <v>0</v>
      </c>
      <c r="KB47" s="805">
        <v>9.4078258246253039E-4</v>
      </c>
      <c r="KC47" s="805">
        <v>1.4472404939398207E-3</v>
      </c>
      <c r="KD47" s="805">
        <v>3.5729241607120204E-3</v>
      </c>
      <c r="KE47" s="805">
        <v>1.1749195692698658E-3</v>
      </c>
      <c r="KF47" s="805">
        <v>3.1270013974993307E-3</v>
      </c>
      <c r="KG47" s="805">
        <v>8.2366099186066374E-5</v>
      </c>
      <c r="KH47" s="805">
        <v>2.4489004194839662E-3</v>
      </c>
      <c r="KI47" s="805">
        <v>9.0340777213133473E-3</v>
      </c>
      <c r="KJ47" s="805">
        <v>1.0259687063889353E-3</v>
      </c>
      <c r="KK47" s="805">
        <v>8.8515859374067559E-4</v>
      </c>
      <c r="KL47" s="805">
        <v>2.0173534287016895E-4</v>
      </c>
      <c r="KM47" s="805">
        <v>3.8835048826135516E-4</v>
      </c>
      <c r="KN47" s="805">
        <v>3.7406769171306173E-4</v>
      </c>
      <c r="KO47" s="805">
        <v>1.0106580652363104E-4</v>
      </c>
      <c r="KP47" s="805">
        <v>3.5062022686383306E-4</v>
      </c>
      <c r="KQ47" s="805">
        <v>5.8459181615485018E-5</v>
      </c>
      <c r="KR47" s="805">
        <v>5.5826499213050215E-5</v>
      </c>
      <c r="KS47" s="805">
        <v>1.1960948847141868E-4</v>
      </c>
      <c r="KT47" s="805">
        <v>1.2983909705986484E-4</v>
      </c>
      <c r="KU47" s="805">
        <v>1.9202870905429484E-4</v>
      </c>
      <c r="KV47" s="805">
        <v>2.02445499890481E-4</v>
      </c>
      <c r="KW47" s="805">
        <v>2.6314859064370148E-4</v>
      </c>
      <c r="KX47" s="805">
        <v>3.1140826687018177E-4</v>
      </c>
      <c r="KY47" s="805">
        <v>1.2588985201452167E-4</v>
      </c>
      <c r="KZ47" s="805">
        <v>7.5203418108737429E-5</v>
      </c>
      <c r="LA47" s="805">
        <v>4.4447816908235998E-4</v>
      </c>
      <c r="LB47" s="805">
        <v>6.1010690944444501E-4</v>
      </c>
      <c r="LC47" s="805">
        <v>2.9288520784436102E-5</v>
      </c>
      <c r="LD47" s="805">
        <v>1.4479506998534648E-4</v>
      </c>
      <c r="LE47" s="805">
        <v>1.7566450425492096E-4</v>
      </c>
      <c r="LF47" s="805">
        <v>6.3611409979408452E-5</v>
      </c>
      <c r="LG47" s="805">
        <v>1.9491466405934665E-4</v>
      </c>
      <c r="LH47" s="805">
        <v>1.0954090350756229E-4</v>
      </c>
      <c r="LI47" s="805">
        <v>5.9011270921899229E-4</v>
      </c>
      <c r="LJ47" s="805">
        <v>9.2504302428858507E-5</v>
      </c>
      <c r="LK47" s="805">
        <v>8.0659842779052114E-5</v>
      </c>
      <c r="LL47" s="805">
        <v>2.1927365034559378E-4</v>
      </c>
      <c r="LM47" s="805">
        <v>6.4753531509079121E-5</v>
      </c>
      <c r="LN47" s="805">
        <v>1.5107371875901945E-4</v>
      </c>
      <c r="LO47" s="805">
        <v>1.240634978507556E-4</v>
      </c>
      <c r="LP47" s="805">
        <v>3.7471953905177774E-4</v>
      </c>
      <c r="LQ47" s="805">
        <v>1.6368336640915104E-4</v>
      </c>
      <c r="LR47" s="805">
        <v>9.4807806735204073E-5</v>
      </c>
      <c r="LS47" s="805">
        <v>4.3269145681332276E-4</v>
      </c>
      <c r="LT47" s="805">
        <v>6.1123453023396714E-5</v>
      </c>
      <c r="LU47" s="805">
        <v>2.3023839221697866E-4</v>
      </c>
      <c r="LV47" s="805">
        <v>4.9937193166680856E-4</v>
      </c>
      <c r="LW47" s="805">
        <v>4.4708188598127348E-4</v>
      </c>
      <c r="LX47" s="805">
        <v>1.0221043375281426E-4</v>
      </c>
      <c r="LY47" s="805">
        <v>6.5906117409671129E-4</v>
      </c>
      <c r="LZ47" s="805">
        <v>2.7296170792800165E-4</v>
      </c>
      <c r="MA47" s="805">
        <v>8.1065986236416167E-4</v>
      </c>
      <c r="MB47" s="812">
        <v>3965</v>
      </c>
      <c r="MC47" s="835">
        <f>'生産者価格評価表（107部門）（山形県２）'!DU46*100</f>
        <v>4073100</v>
      </c>
      <c r="MD47" s="78">
        <f t="shared" si="4"/>
        <v>9.7346001816798013E-4</v>
      </c>
      <c r="ME47" s="809">
        <v>3965</v>
      </c>
      <c r="MF47" s="135">
        <v>40731</v>
      </c>
      <c r="MG47" s="78">
        <f t="shared" si="5"/>
        <v>9.7346001816798024E-4</v>
      </c>
      <c r="MH47" s="81"/>
      <c r="MI47" s="226">
        <v>0.55842202196010071</v>
      </c>
      <c r="MJ47" s="169">
        <v>0.53364783469208399</v>
      </c>
      <c r="MK47" s="169">
        <v>0</v>
      </c>
      <c r="ML47" s="169">
        <v>0</v>
      </c>
      <c r="MM47" s="169">
        <v>7.573680603152845E-2</v>
      </c>
      <c r="MN47" s="169">
        <v>8.0200146636996261E-2</v>
      </c>
      <c r="MO47" s="169">
        <v>-0.6183763373190686</v>
      </c>
      <c r="MP47" s="228">
        <v>0.14869832868857066</v>
      </c>
      <c r="MQ47" s="228">
        <v>0.1447972338964934</v>
      </c>
      <c r="MS47" s="174">
        <v>2.9127702113567227E-2</v>
      </c>
      <c r="MT47" s="170">
        <v>1.2602399421964691E-4</v>
      </c>
      <c r="MU47" s="170">
        <v>2.3561067591722853E-2</v>
      </c>
      <c r="MV47" s="170">
        <v>1.1245596919693746E-3</v>
      </c>
      <c r="MW47" s="170">
        <v>4.2763419461553368E-4</v>
      </c>
      <c r="MX47" s="170">
        <v>8.4738573126580409E-6</v>
      </c>
      <c r="MY47" s="170">
        <v>1.7204886341432798E-3</v>
      </c>
      <c r="MZ47" s="171">
        <v>2.1594541495838795E-3</v>
      </c>
    </row>
    <row r="48" spans="1:364">
      <c r="A48" s="41" t="s">
        <v>259</v>
      </c>
      <c r="B48" s="12" t="s">
        <v>260</v>
      </c>
      <c r="C48" s="590">
        <f>IFERROR(1-('生産者価格評価表（107部門）（山形県２）'!DS47/'生産者価格評価表（107部門）（山形県２）'!DO47*-1),0)</f>
        <v>7.3172052717096925E-2</v>
      </c>
      <c r="D48" s="590">
        <v>0.54028293642123659</v>
      </c>
      <c r="E48" s="79">
        <v>0.45971706357876341</v>
      </c>
      <c r="F48" s="79">
        <v>0.33905942757264584</v>
      </c>
      <c r="G48" s="240">
        <f>'生産者価格評価表（107部門）（山形県２）'!DH47/'生産者価格評価表（107部門）（山形県２）'!DH$111</f>
        <v>4.1521904923311582E-5</v>
      </c>
      <c r="H48" s="311">
        <f>'生産者価格評価表（107部門）（山形県２）'!DH47</f>
        <v>98</v>
      </c>
      <c r="I48" s="311">
        <f t="shared" si="1"/>
        <v>98</v>
      </c>
      <c r="J48" s="313">
        <f t="shared" si="2"/>
        <v>5.3091467388566154E-5</v>
      </c>
      <c r="K48" s="590">
        <f>1-('生産者価格評価表（107部門） (山形県)'!DS47/'生産者価格評価表（107部門） (山形県)'!DO47*-1)</f>
        <v>7.3172052717096925E-2</v>
      </c>
      <c r="L48" s="590">
        <v>0.54028293642123659</v>
      </c>
      <c r="M48" s="79">
        <v>0.45971706357876341</v>
      </c>
      <c r="N48" s="79">
        <v>0.33905942757264584</v>
      </c>
      <c r="O48" s="240">
        <f>'生産者価格評価表（107部門） (山形県)'!DH47/'生産者価格評価表（107部門） (山形県)'!DH$111</f>
        <v>4.1521904923311582E-5</v>
      </c>
      <c r="P48" s="816">
        <f>'生産者価格評価表（107部門） (山形県)'!DH47</f>
        <v>98</v>
      </c>
      <c r="Q48" s="311">
        <f t="shared" si="10"/>
        <v>98</v>
      </c>
      <c r="R48" s="313">
        <f t="shared" si="9"/>
        <v>5.3091467388566154E-5</v>
      </c>
      <c r="S48" s="823">
        <f>'生産者価格評価表（107部門）（山形県２）'!C47/'生産者価格評価表（107部門）（山形県２）'!C$120</f>
        <v>0</v>
      </c>
      <c r="T48" s="234">
        <f>'生産者価格評価表（107部門）（山形県２）'!D47/'生産者価格評価表（107部門）（山形県２）'!D$120</f>
        <v>0</v>
      </c>
      <c r="U48" s="234">
        <f>'生産者価格評価表（107部門）（山形県２）'!E47/'生産者価格評価表（107部門）（山形県２）'!E$120</f>
        <v>0</v>
      </c>
      <c r="V48" s="234">
        <f>'生産者価格評価表（107部門）（山形県２）'!F47/'生産者価格評価表（107部門）（山形県２）'!F$120</f>
        <v>0</v>
      </c>
      <c r="W48" s="234">
        <f>'生産者価格評価表（107部門）（山形県２）'!G47/'生産者価格評価表（107部門）（山形県２）'!G$120</f>
        <v>0</v>
      </c>
      <c r="X48" s="234">
        <f>'生産者価格評価表（107部門）（山形県２）'!H47/'生産者価格評価表（107部門）（山形県２）'!H$120</f>
        <v>1.4705882352941176E-3</v>
      </c>
      <c r="Y48" s="234">
        <f>'生産者価格評価表（107部門）（山形県２）'!I47/'生産者価格評価表（107部門）（山形県２）'!I$120</f>
        <v>2.5316455696202532E-3</v>
      </c>
      <c r="Z48" s="234">
        <f>'生産者価格評価表（107部門）（山形県２）'!J47/'生産者価格評価表（107部門）（山形県２）'!J$120</f>
        <v>0</v>
      </c>
      <c r="AA48" s="234">
        <f>'生産者価格評価表（107部門）（山形県２）'!K47/'生産者価格評価表（107部門）（山形県２）'!K$120</f>
        <v>0</v>
      </c>
      <c r="AB48" s="234">
        <f>'生産者価格評価表（107部門）（山形県２）'!L47/'生産者価格評価表（107部門）（山形県２）'!L$120</f>
        <v>0</v>
      </c>
      <c r="AC48" s="234" t="e">
        <f>'生産者価格評価表（107部門）（山形県２）'!M47/'生産者価格評価表（107部門）（山形県２）'!M$120</f>
        <v>#DIV/0!</v>
      </c>
      <c r="AD48" s="234">
        <f>'生産者価格評価表（107部門）（山形県２）'!N47/'生産者価格評価表（107部門）（山形県２）'!N$120</f>
        <v>0</v>
      </c>
      <c r="AE48" s="234">
        <f>'生産者価格評価表（107部門）（山形県２）'!O47/'生産者価格評価表（107部門）（山形県２）'!O$120</f>
        <v>0</v>
      </c>
      <c r="AF48" s="234">
        <f>'生産者価格評価表（107部門）（山形県２）'!P47/'生産者価格評価表（107部門）（山形県２）'!P$120</f>
        <v>1.2197353174361163E-4</v>
      </c>
      <c r="AG48" s="234">
        <f>'生産者価格評価表（107部門）（山形県２）'!Q47/'生産者価格評価表（107部門）（山形県２）'!Q$120</f>
        <v>1.114713327707954E-2</v>
      </c>
      <c r="AH48" s="234">
        <f>'生産者価格評価表（107部門）（山形県２）'!R47/'生産者価格評価表（107部門）（山形県２）'!R$120</f>
        <v>0</v>
      </c>
      <c r="AI48" s="234">
        <f>'生産者価格評価表（107部門）（山形県２）'!S47/'生産者価格評価表（107部門）（山形県２）'!S$120</f>
        <v>0</v>
      </c>
      <c r="AJ48" s="234">
        <f>'生産者価格評価表（107部門）（山形県２）'!T47/'生産者価格評価表（107部門）（山形県２）'!T$120</f>
        <v>0</v>
      </c>
      <c r="AK48" s="234" t="e">
        <f>'生産者価格評価表（107部門）（山形県２）'!U47/'生産者価格評価表（107部門）（山形県２）'!U$120</f>
        <v>#DIV/0!</v>
      </c>
      <c r="AL48" s="234">
        <f>'生産者価格評価表（107部門）（山形県２）'!V47/'生産者価格評価表（107部門）（山形県２）'!V$120</f>
        <v>0</v>
      </c>
      <c r="AM48" s="234" t="e">
        <f>'生産者価格評価表（107部門）（山形県２）'!W47/'生産者価格評価表（107部門）（山形県２）'!W$120</f>
        <v>#DIV/0!</v>
      </c>
      <c r="AN48" s="234">
        <f>'生産者価格評価表（107部門）（山形県２）'!X47/'生産者価格評価表（107部門）（山形県２）'!X$120</f>
        <v>0</v>
      </c>
      <c r="AO48" s="234" t="e">
        <f>'生産者価格評価表（107部門）（山形県２）'!Y47/'生産者価格評価表（107部門）（山形県２）'!Y$120</f>
        <v>#DIV/0!</v>
      </c>
      <c r="AP48" s="234" t="e">
        <f>'生産者価格評価表（107部門）（山形県２）'!Z47/'生産者価格評価表（107部門）（山形県２）'!Z$120</f>
        <v>#DIV/0!</v>
      </c>
      <c r="AQ48" s="234">
        <f>'生産者価格評価表（107部門）（山形県２）'!AA47/'生産者価格評価表（107部門）（山形県２）'!AA$120</f>
        <v>0</v>
      </c>
      <c r="AR48" s="234">
        <f>'生産者価格評価表（107部門）（山形県２）'!AB47/'生産者価格評価表（107部門）（山形県２）'!AB$120</f>
        <v>2.0555368688567478E-4</v>
      </c>
      <c r="AS48" s="234">
        <f>'生産者価格評価表（107部門）（山形県２）'!AC47/'生産者価格評価表（107部門）（山形県２）'!AC$120</f>
        <v>0</v>
      </c>
      <c r="AT48" s="234">
        <f>'生産者価格評価表（107部門）（山形県２）'!AD47/'生産者価格評価表（107部門）（山形県２）'!AD$120</f>
        <v>0</v>
      </c>
      <c r="AU48" s="234">
        <f>'生産者価格評価表（107部門）（山形県２）'!AE47/'生産者価格評価表（107部門）（山形県２）'!AE$120</f>
        <v>5.0434365976976712E-4</v>
      </c>
      <c r="AV48" s="234">
        <f>'生産者価格評価表（107部門）（山形県２）'!AF47/'生産者価格評価表（107部門）（山形県２）'!AF$120</f>
        <v>0</v>
      </c>
      <c r="AW48" s="234">
        <f>'生産者価格評価表（107部門）（山形県２）'!AG47/'生産者価格評価表（107部門）（山形県２）'!AG$120</f>
        <v>0</v>
      </c>
      <c r="AX48" s="234">
        <f>'生産者価格評価表（107部門）（山形県２）'!AH47/'生産者価格評価表（107部門）（山形県２）'!AH$120</f>
        <v>9.1011800150640222E-4</v>
      </c>
      <c r="AY48" s="234">
        <f>'生産者価格評価表（107部門）（山形県２）'!AI47/'生産者価格評価表（107部門）（山形県２）'!AI$120</f>
        <v>0</v>
      </c>
      <c r="AZ48" s="234">
        <f>'生産者価格評価表（107部門）（山形県２）'!AJ47/'生産者価格評価表（107部門）（山形県２）'!AJ$120</f>
        <v>6.4308681672025723E-3</v>
      </c>
      <c r="BA48" s="234">
        <f>'生産者価格評価表（107部門）（山形県２）'!AK47/'生産者価格評価表（107部門）（山形県２）'!AK$120</f>
        <v>2.3666368171932966E-3</v>
      </c>
      <c r="BB48" s="234">
        <f>'生産者価格評価表（107部門）（山形県２）'!AL47/'生産者価格評価表（107部門）（山形県２）'!AL$120</f>
        <v>0</v>
      </c>
      <c r="BC48" s="234">
        <f>'生産者価格評価表（107部門）（山形県２）'!AM47/'生産者価格評価表（107部門）（山形県２）'!AM$120</f>
        <v>0</v>
      </c>
      <c r="BD48" s="234">
        <f>'生産者価格評価表（107部門）（山形県２）'!AN47/'生産者価格評価表（107部門）（山形県２）'!AN$120</f>
        <v>1.8829352270281902E-3</v>
      </c>
      <c r="BE48" s="234">
        <f>'生産者価格評価表（107部門）（山形県２）'!AO47/'生産者価格評価表（107部門）（山形県２）'!AO$120</f>
        <v>0</v>
      </c>
      <c r="BF48" s="234">
        <f>'生産者価格評価表（107部門）（山形県２）'!AP47/'生産者価格評価表（107部門）（山形県２）'!AP$120</f>
        <v>0</v>
      </c>
      <c r="BG48" s="234">
        <f>'生産者価格評価表（107部門）（山形県２）'!AQ47/'生産者価格評価表（107部門）（山形県２）'!AQ$120</f>
        <v>0</v>
      </c>
      <c r="BH48" s="234">
        <f>'生産者価格評価表（107部門）（山形県２）'!AR47/'生産者価格評価表（107部門）（山形県２）'!AR$120</f>
        <v>1.126097305044404E-3</v>
      </c>
      <c r="BI48" s="234">
        <f>'生産者価格評価表（107部門）（山形県２）'!AS47/'生産者価格評価表（107部門）（山形県２）'!AS$120</f>
        <v>7.6109106086273356E-4</v>
      </c>
      <c r="BJ48" s="234">
        <f>'生産者価格評価表（107部門）（山形県２）'!AT47/'生産者価格評価表（107部門）（山形県２）'!AT$120</f>
        <v>0.14195979899497488</v>
      </c>
      <c r="BK48" s="234">
        <f>'生産者価格評価表（107部門）（山形県２）'!AU47/'生産者価格評価表（107部門）（山形県２）'!AU$120</f>
        <v>4.6448179137397808E-2</v>
      </c>
      <c r="BL48" s="234">
        <f>'生産者価格評価表（107部門）（山形県２）'!AV47/'生産者価格評価表（107部門）（山形県２）'!AV$120</f>
        <v>1.6648192360163711E-2</v>
      </c>
      <c r="BM48" s="234">
        <f>'生産者価格評価表（107部門）（山形県２）'!AW47/'生産者価格評価表（107部門）（山形県２）'!AW$120</f>
        <v>2.0348790995659985E-3</v>
      </c>
      <c r="BN48" s="234">
        <f>'生産者価格評価表（107部門）（山形県２）'!AX47/'生産者価格評価表（107部門）（山形県２）'!AX$120</f>
        <v>2.6627520541521398E-3</v>
      </c>
      <c r="BO48" s="234">
        <f>'生産者価格評価表（107部門）（山形県２）'!AY47/'生産者価格評価表（107部門）（山形県２）'!AY$120</f>
        <v>2.1080453842186694E-2</v>
      </c>
      <c r="BP48" s="234">
        <f>'生産者価格評価表（107部門）（山形県２）'!AZ47/'生産者価格評価表（107部門）（山形県２）'!AZ$120</f>
        <v>2.2985244040862655E-2</v>
      </c>
      <c r="BQ48" s="234">
        <f>'生産者価格評価表（107部門）（山形県２）'!BA47/'生産者価格評価表（107部門）（山形県２）'!BA$120</f>
        <v>2.707487243569718E-3</v>
      </c>
      <c r="BR48" s="234">
        <f>'生産者価格評価表（107部門）（山形県２）'!BB47/'生産者価格評価表（107部門）（山形県２）'!BB$120</f>
        <v>3.295218637756615E-5</v>
      </c>
      <c r="BS48" s="234">
        <f>'生産者価格評価表（107部門）（山形県２）'!BC47/'生産者価格評価表（107部門）（山形県２）'!BC$120</f>
        <v>6.8647245457167582E-3</v>
      </c>
      <c r="BT48" s="234">
        <f>'生産者価格評価表（107部門）（山形県２）'!BD47/'生産者価格評価表（107部門）（山形県２）'!BD$120</f>
        <v>2.5025888850535035E-4</v>
      </c>
      <c r="BU48" s="234" t="e">
        <f>'生産者価格評価表（107部門）（山形県２）'!BE47/'生産者価格評価表（107部門）（山形県２）'!BE$120</f>
        <v>#DIV/0!</v>
      </c>
      <c r="BV48" s="234">
        <f>'生産者価格評価表（107部門）（山形県２）'!BF47/'生産者価格評価表（107部門）（山形県２）'!BF$120</f>
        <v>7.4019245003700959E-4</v>
      </c>
      <c r="BW48" s="234">
        <f>'生産者価格評価表（107部門）（山形県２）'!BG47/'生産者価格評価表（107部門）（山形県２）'!BG$120</f>
        <v>9.4855588150917561E-3</v>
      </c>
      <c r="BX48" s="234">
        <f>'生産者価格評価表（107部門）（山形県２）'!BH47/'生産者価格評価表（107部門）（山形県２）'!BH$120</f>
        <v>2.4236037934668071E-2</v>
      </c>
      <c r="BY48" s="234">
        <f>'生産者価格評価表（107部門）（山形県２）'!BI47/'生産者価格評価表（107部門）（山形県２）'!BI$120</f>
        <v>1.7949468344551751E-2</v>
      </c>
      <c r="BZ48" s="234">
        <f>'生産者価格評価表（107部門）（山形県２）'!BJ47/'生産者価格評価表（107部門）（山形県２）'!BJ$120</f>
        <v>3.1261342481471509E-3</v>
      </c>
      <c r="CA48" s="234">
        <f>'生産者価格評価表（107部門）（山形県２）'!BK47/'生産者価格評価表（107部門）（山形県２）'!BK$120</f>
        <v>0</v>
      </c>
      <c r="CB48" s="234">
        <f>'生産者価格評価表（107部門）（山形県２）'!BL47/'生産者価格評価表（107部門）（山形県２）'!BL$120</f>
        <v>9.0545216073811084E-3</v>
      </c>
      <c r="CC48" s="234">
        <f>'生産者価格評価表（107部門）（山形県２）'!BM47/'生産者価格評価表（107部門）（山形県２）'!BM$120</f>
        <v>7.4280115055156933E-4</v>
      </c>
      <c r="CD48" s="234">
        <f>'生産者価格評価表（107部門）（山形県２）'!BN47/'生産者価格評価表（107部門）（山形県２）'!BN$120</f>
        <v>3.7140254032906371E-3</v>
      </c>
      <c r="CE48" s="234">
        <f>'生産者価格評価表（107部門）（山形県２）'!BO47/'生産者価格評価表（107部門）（山形県２）'!BO$120</f>
        <v>7.1905907511360598E-3</v>
      </c>
      <c r="CF48" s="234">
        <f>'生産者価格評価表（107部門）（山形県２）'!BP47/'生産者価格評価表（107部門）（山形県２）'!BP$120</f>
        <v>0</v>
      </c>
      <c r="CG48" s="234">
        <f>'生産者価格評価表（107部門）（山形県２）'!BQ47/'生産者価格評価表（107部門）（山形県２）'!BQ$120</f>
        <v>0</v>
      </c>
      <c r="CH48" s="234">
        <f>'生産者価格評価表（107部門）（山形県２）'!BR47/'生産者価格評価表（107部門）（山形県２）'!BR$120</f>
        <v>8.3320609854516114E-3</v>
      </c>
      <c r="CI48" s="234">
        <f>'生産者価格評価表（107部門）（山形県２）'!BS47/'生産者価格評価表（107部門）（山形県２）'!BS$120</f>
        <v>0</v>
      </c>
      <c r="CJ48" s="234">
        <f>'生産者価格評価表（107部門）（山形県２）'!BT47/'生産者価格評価表（107部門）（山形県２）'!BT$120</f>
        <v>5.518043081201683E-6</v>
      </c>
      <c r="CK48" s="234">
        <f>'生産者価格評価表（107部門）（山形県２）'!BU47/'生産者価格評価表（107部門）（山形県２）'!BU$120</f>
        <v>0</v>
      </c>
      <c r="CL48" s="234">
        <f>'生産者価格評価表（107部門）（山形県２）'!BV47/'生産者価格評価表（107部門）（山形県２）'!BV$120</f>
        <v>0</v>
      </c>
      <c r="CM48" s="234">
        <f>'生産者価格評価表（107部門）（山形県２）'!BW47/'生産者価格評価表（107部門）（山形県２）'!BW$120</f>
        <v>0</v>
      </c>
      <c r="CN48" s="234">
        <f>'生産者価格評価表（107部門）（山形県２）'!BX47/'生産者価格評価表（107部門）（山形県２）'!BX$120</f>
        <v>0</v>
      </c>
      <c r="CO48" s="234">
        <f>'生産者価格評価表（107部門）（山形県２）'!BY47/'生産者価格評価表（107部門）（山形県２）'!BY$120</f>
        <v>1.9319938176197836E-4</v>
      </c>
      <c r="CP48" s="234">
        <f>'生産者価格評価表（107部門）（山形県２）'!BZ47/'生産者価格評価表（107部門）（山形県２）'!BZ$120</f>
        <v>0</v>
      </c>
      <c r="CQ48" s="234">
        <f>'生産者価格評価表（107部門）（山形県２）'!CA47/'生産者価格評価表（107部門）（山形県２）'!CA$120</f>
        <v>0</v>
      </c>
      <c r="CR48" s="234">
        <f>'生産者価格評価表（107部門）（山形県２）'!CB47/'生産者価格評価表（107部門）（山形県２）'!CB$120</f>
        <v>0</v>
      </c>
      <c r="CS48" s="234">
        <f>'生産者価格評価表（107部門）（山形県２）'!CC47/'生産者価格評価表（107部門）（山形県２）'!CC$120</f>
        <v>0</v>
      </c>
      <c r="CT48" s="234">
        <f>'生産者価格評価表（107部門）（山形県２）'!CD47/'生産者価格評価表（107部門）（山形県２）'!CD$120</f>
        <v>0</v>
      </c>
      <c r="CU48" s="234">
        <f>'生産者価格評価表（107部門）（山形県２）'!CE47/'生産者価格評価表（107部門）（山形県２）'!CE$120</f>
        <v>1.2623074981065388E-4</v>
      </c>
      <c r="CV48" s="234">
        <f>'生産者価格評価表（107部門）（山形県２）'!CF47/'生産者価格評価表（107部門）（山形県２）'!CF$120</f>
        <v>2.2255853289415115E-4</v>
      </c>
      <c r="CW48" s="234">
        <f>'生産者価格評価表（107部門）（山形県２）'!CG47/'生産者価格評価表（107部門）（山形県２）'!CG$120</f>
        <v>0</v>
      </c>
      <c r="CX48" s="234">
        <f>'生産者価格評価表（107部門）（山形県２）'!CH47/'生産者価格評価表（107部門）（山形県２）'!CH$120</f>
        <v>0</v>
      </c>
      <c r="CY48" s="234">
        <f>'生産者価格評価表（107部門）（山形県２）'!CI47/'生産者価格評価表（107部門）（山形県２）'!CI$120</f>
        <v>0</v>
      </c>
      <c r="CZ48" s="234">
        <f>'生産者価格評価表（107部門）（山形県２）'!CJ47/'生産者価格評価表（107部門）（山形県２）'!CJ$120</f>
        <v>0</v>
      </c>
      <c r="DA48" s="234">
        <f>'生産者価格評価表（107部門）（山形県２）'!CK47/'生産者価格評価表（107部門）（山形県２）'!CK$120</f>
        <v>0</v>
      </c>
      <c r="DB48" s="234">
        <f>'生産者価格評価表（107部門）（山形県２）'!CL47/'生産者価格評価表（107部門）（山形県２）'!CL$120</f>
        <v>0</v>
      </c>
      <c r="DC48" s="234">
        <f>'生産者価格評価表（107部門）（山形県２）'!CM47/'生産者価格評価表（107部門）（山形県２）'!CM$120</f>
        <v>2.9567647080564445E-4</v>
      </c>
      <c r="DD48" s="234">
        <f>'生産者価格評価表（107部門）（山形県２）'!CN47/'生産者価格評価表（107部門）（山形県２）'!CN$120</f>
        <v>0</v>
      </c>
      <c r="DE48" s="234">
        <f>'生産者価格評価表（107部門）（山形県２）'!CO47/'生産者価格評価表（107部門）（山形県２）'!CO$120</f>
        <v>0</v>
      </c>
      <c r="DF48" s="234">
        <f>'生産者価格評価表（107部門）（山形県２）'!CP47/'生産者価格評価表（107部門）（山形県２）'!CP$120</f>
        <v>0</v>
      </c>
      <c r="DG48" s="234">
        <f>'生産者価格評価表（107部門）（山形県２）'!CQ47/'生産者価格評価表（107部門）（山形県２）'!CQ$120</f>
        <v>0</v>
      </c>
      <c r="DH48" s="234">
        <f>'生産者価格評価表（107部門）（山形県２）'!CR47/'生産者価格評価表（107部門）（山形県２）'!CR$120</f>
        <v>0</v>
      </c>
      <c r="DI48" s="234">
        <f>'生産者価格評価表（107部門）（山形県２）'!CS47/'生産者価格評価表（107部門）（山形県２）'!CS$120</f>
        <v>0</v>
      </c>
      <c r="DJ48" s="234">
        <f>'生産者価格評価表（107部門）（山形県２）'!CT47/'生産者価格評価表（107部門）（山形県２）'!CT$120</f>
        <v>0</v>
      </c>
      <c r="DK48" s="234">
        <f>'生産者価格評価表（107部門）（山形県２）'!CU47/'生産者価格評価表（107部門）（山形県２）'!CU$120</f>
        <v>0</v>
      </c>
      <c r="DL48" s="234">
        <f>'生産者価格評価表（107部門）（山形県２）'!CV47/'生産者価格評価表（107部門）（山形県２）'!CV$120</f>
        <v>0</v>
      </c>
      <c r="DM48" s="234">
        <f>'生産者価格評価表（107部門）（山形県２）'!CW47/'生産者価格評価表（107部門）（山形県２）'!CW$120</f>
        <v>1.976734333200179E-2</v>
      </c>
      <c r="DN48" s="234">
        <f>'生産者価格評価表（107部門）（山形県２）'!CX47/'生産者価格評価表（107部門）（山形県２）'!CX$120</f>
        <v>9.8483356312783137E-5</v>
      </c>
      <c r="DO48" s="234">
        <f>'生産者価格評価表（107部門）（山形県２）'!CY47/'生産者価格評価表（107部門）（山形県２）'!CY$120</f>
        <v>0</v>
      </c>
      <c r="DP48" s="234">
        <f>'生産者価格評価表（107部門）（山形県２）'!CZ47/'生産者価格評価表（107部門）（山形県２）'!CZ$120</f>
        <v>0</v>
      </c>
      <c r="DQ48" s="234">
        <f>'生産者価格評価表（107部門）（山形県２）'!DA47/'生産者価格評価表（107部門）（山形県２）'!DA$120</f>
        <v>0</v>
      </c>
      <c r="DR48" s="234">
        <f>'生産者価格評価表（107部門）（山形県２）'!DB47/'生産者価格評価表（107部門）（山形県２）'!DB$120</f>
        <v>0</v>
      </c>
      <c r="DS48" s="234">
        <f>'生産者価格評価表（107部門）（山形県２）'!DC47/'生産者価格評価表（107部門）（山形県２）'!DC$120</f>
        <v>4.3437656104076624E-5</v>
      </c>
      <c r="DT48" s="234">
        <f>'生産者価格評価表（107部門）（山形県２）'!DD47/'生産者価格評価表（107部門）（山形県２）'!DD$120</f>
        <v>0</v>
      </c>
      <c r="DU48" s="234">
        <f>'生産者価格評価表（107部門）（山形県２）'!DE47/'生産者価格評価表（107部門）（山形県２）'!DE$120</f>
        <v>0</v>
      </c>
      <c r="DV48" s="82">
        <v>0</v>
      </c>
      <c r="DW48" s="80">
        <v>0</v>
      </c>
      <c r="DX48" s="80">
        <v>0</v>
      </c>
      <c r="DY48" s="80">
        <v>0</v>
      </c>
      <c r="DZ48" s="80">
        <v>0</v>
      </c>
      <c r="EA48" s="80">
        <v>1.4705882352941176E-3</v>
      </c>
      <c r="EB48" s="80">
        <v>2.5316455696202532E-3</v>
      </c>
      <c r="EC48" s="80">
        <v>0</v>
      </c>
      <c r="ED48" s="80">
        <v>0</v>
      </c>
      <c r="EE48" s="80">
        <v>0</v>
      </c>
      <c r="EF48" s="80">
        <v>0</v>
      </c>
      <c r="EG48" s="80">
        <v>0</v>
      </c>
      <c r="EH48" s="80">
        <v>0</v>
      </c>
      <c r="EI48" s="80">
        <v>1.2197353174361163E-4</v>
      </c>
      <c r="EJ48" s="80">
        <v>1.114713327707954E-2</v>
      </c>
      <c r="EK48" s="80">
        <v>0</v>
      </c>
      <c r="EL48" s="80">
        <v>0</v>
      </c>
      <c r="EM48" s="80">
        <v>0</v>
      </c>
      <c r="EN48" s="80">
        <v>0</v>
      </c>
      <c r="EO48" s="80">
        <v>0</v>
      </c>
      <c r="EP48" s="80">
        <v>0</v>
      </c>
      <c r="EQ48" s="80">
        <v>0</v>
      </c>
      <c r="ER48" s="80">
        <v>0</v>
      </c>
      <c r="ES48" s="80">
        <v>0</v>
      </c>
      <c r="ET48" s="80">
        <v>0</v>
      </c>
      <c r="EU48" s="80">
        <v>2.0555368688567478E-4</v>
      </c>
      <c r="EV48" s="80">
        <v>0</v>
      </c>
      <c r="EW48" s="80">
        <v>0</v>
      </c>
      <c r="EX48" s="80">
        <v>5.0434365976976712E-4</v>
      </c>
      <c r="EY48" s="80">
        <v>0</v>
      </c>
      <c r="EZ48" s="80">
        <v>0</v>
      </c>
      <c r="FA48" s="80">
        <v>9.1011800150640222E-4</v>
      </c>
      <c r="FB48" s="80">
        <v>0</v>
      </c>
      <c r="FC48" s="80">
        <v>6.4308681672025723E-3</v>
      </c>
      <c r="FD48" s="80">
        <v>2.3666368171932966E-3</v>
      </c>
      <c r="FE48" s="80">
        <v>0</v>
      </c>
      <c r="FF48" s="80">
        <v>0</v>
      </c>
      <c r="FG48" s="80">
        <v>1.8829352270281902E-3</v>
      </c>
      <c r="FH48" s="80">
        <v>0</v>
      </c>
      <c r="FI48" s="80">
        <v>0</v>
      </c>
      <c r="FJ48" s="80">
        <v>0</v>
      </c>
      <c r="FK48" s="80">
        <v>1.126097305044404E-3</v>
      </c>
      <c r="FL48" s="80">
        <v>7.6109106086273356E-4</v>
      </c>
      <c r="FM48" s="80">
        <v>0.14195979899497488</v>
      </c>
      <c r="FN48" s="80">
        <v>4.6448179137397808E-2</v>
      </c>
      <c r="FO48" s="80">
        <v>1.6648192360163711E-2</v>
      </c>
      <c r="FP48" s="80">
        <v>2.0348790995659985E-3</v>
      </c>
      <c r="FQ48" s="80">
        <v>2.6627520541521398E-3</v>
      </c>
      <c r="FR48" s="80">
        <v>2.1080453842186694E-2</v>
      </c>
      <c r="FS48" s="80">
        <v>2.2985244040862655E-2</v>
      </c>
      <c r="FT48" s="80">
        <v>2.707487243569718E-3</v>
      </c>
      <c r="FU48" s="80">
        <v>3.295218637756615E-5</v>
      </c>
      <c r="FV48" s="80">
        <v>6.8647245457167582E-3</v>
      </c>
      <c r="FW48" s="80">
        <v>2.5025888850535035E-4</v>
      </c>
      <c r="FX48" s="80">
        <v>0</v>
      </c>
      <c r="FY48" s="80">
        <v>7.4019245003700959E-4</v>
      </c>
      <c r="FZ48" s="80">
        <v>9.4855588150917561E-3</v>
      </c>
      <c r="GA48" s="80">
        <v>2.4236037934668071E-2</v>
      </c>
      <c r="GB48" s="80">
        <v>1.7949468344551751E-2</v>
      </c>
      <c r="GC48" s="80">
        <v>3.1261342481471509E-3</v>
      </c>
      <c r="GD48" s="80">
        <v>0</v>
      </c>
      <c r="GE48" s="80">
        <v>9.0545216073811084E-3</v>
      </c>
      <c r="GF48" s="80">
        <v>7.4280115055156933E-4</v>
      </c>
      <c r="GG48" s="80">
        <v>3.7140254032906371E-3</v>
      </c>
      <c r="GH48" s="80">
        <v>7.1905907511360598E-3</v>
      </c>
      <c r="GI48" s="80">
        <v>0</v>
      </c>
      <c r="GJ48" s="80">
        <v>0</v>
      </c>
      <c r="GK48" s="80">
        <v>8.3320609854516114E-3</v>
      </c>
      <c r="GL48" s="80">
        <v>0</v>
      </c>
      <c r="GM48" s="80">
        <v>5.518043081201683E-6</v>
      </c>
      <c r="GN48" s="80">
        <v>0</v>
      </c>
      <c r="GO48" s="80">
        <v>0</v>
      </c>
      <c r="GP48" s="80">
        <v>0</v>
      </c>
      <c r="GQ48" s="80">
        <v>0</v>
      </c>
      <c r="GR48" s="80">
        <v>1.9319938176197836E-4</v>
      </c>
      <c r="GS48" s="80">
        <v>0</v>
      </c>
      <c r="GT48" s="80">
        <v>0</v>
      </c>
      <c r="GU48" s="80">
        <v>0</v>
      </c>
      <c r="GV48" s="80">
        <v>0</v>
      </c>
      <c r="GW48" s="80">
        <v>0</v>
      </c>
      <c r="GX48" s="80">
        <v>1.2623074981065388E-4</v>
      </c>
      <c r="GY48" s="80">
        <v>2.2255853289415115E-4</v>
      </c>
      <c r="GZ48" s="80">
        <v>0</v>
      </c>
      <c r="HA48" s="80">
        <v>0</v>
      </c>
      <c r="HB48" s="80">
        <v>0</v>
      </c>
      <c r="HC48" s="80">
        <v>0</v>
      </c>
      <c r="HD48" s="80">
        <v>0</v>
      </c>
      <c r="HE48" s="80">
        <v>0</v>
      </c>
      <c r="HF48" s="80">
        <v>2.9567647080564445E-4</v>
      </c>
      <c r="HG48" s="80">
        <v>0</v>
      </c>
      <c r="HH48" s="80">
        <v>0</v>
      </c>
      <c r="HI48" s="80">
        <v>0</v>
      </c>
      <c r="HJ48" s="80">
        <v>0</v>
      </c>
      <c r="HK48" s="80">
        <v>0</v>
      </c>
      <c r="HL48" s="80">
        <v>0</v>
      </c>
      <c r="HM48" s="80">
        <v>0</v>
      </c>
      <c r="HN48" s="80">
        <v>0</v>
      </c>
      <c r="HO48" s="80">
        <v>0</v>
      </c>
      <c r="HP48" s="80">
        <v>1.976734333200179E-2</v>
      </c>
      <c r="HQ48" s="80">
        <v>9.8483356312783137E-5</v>
      </c>
      <c r="HR48" s="80">
        <v>0</v>
      </c>
      <c r="HS48" s="80">
        <v>0</v>
      </c>
      <c r="HT48" s="80">
        <v>0</v>
      </c>
      <c r="HU48" s="80">
        <v>0</v>
      </c>
      <c r="HV48" s="80">
        <v>4.3437656104076624E-5</v>
      </c>
      <c r="HW48" s="80">
        <v>0</v>
      </c>
      <c r="HX48" s="81">
        <v>0</v>
      </c>
      <c r="HY48" s="805">
        <v>3.819342344456063E-5</v>
      </c>
      <c r="HZ48" s="805">
        <v>1.868171671507044E-5</v>
      </c>
      <c r="IA48" s="805">
        <v>3.2247495934177451E-5</v>
      </c>
      <c r="IB48" s="805">
        <v>2.9369199452628617E-5</v>
      </c>
      <c r="IC48" s="805">
        <v>3.2600694758845018E-5</v>
      </c>
      <c r="ID48" s="805">
        <v>1.5125773073512922E-4</v>
      </c>
      <c r="IE48" s="805">
        <v>3.0601239776232463E-4</v>
      </c>
      <c r="IF48" s="805">
        <v>1.6110560007292607E-5</v>
      </c>
      <c r="IG48" s="805">
        <v>1.3089589071896647E-5</v>
      </c>
      <c r="IH48" s="805">
        <v>1.1019837913931444E-5</v>
      </c>
      <c r="II48" s="805">
        <v>0</v>
      </c>
      <c r="IJ48" s="805">
        <v>1.4451474640282248E-5</v>
      </c>
      <c r="IK48" s="805">
        <v>1.2893949964615867E-5</v>
      </c>
      <c r="IL48" s="805">
        <v>3.400063927037346E-5</v>
      </c>
      <c r="IM48" s="805">
        <v>8.3753006651647187E-4</v>
      </c>
      <c r="IN48" s="805">
        <v>1.3963735212823595E-5</v>
      </c>
      <c r="IO48" s="805">
        <v>1.0729012240813225E-5</v>
      </c>
      <c r="IP48" s="805">
        <v>1.0550380480025692E-5</v>
      </c>
      <c r="IQ48" s="805">
        <v>0</v>
      </c>
      <c r="IR48" s="805">
        <v>2.7406287720138213E-5</v>
      </c>
      <c r="IS48" s="805">
        <v>0</v>
      </c>
      <c r="IT48" s="805">
        <v>1.6741416702090623E-5</v>
      </c>
      <c r="IU48" s="805">
        <v>0</v>
      </c>
      <c r="IV48" s="805">
        <v>0</v>
      </c>
      <c r="IW48" s="805">
        <v>1.3400729425063387E-5</v>
      </c>
      <c r="IX48" s="805">
        <v>2.3694683599820597E-5</v>
      </c>
      <c r="IY48" s="805">
        <v>2.1293082100921496E-6</v>
      </c>
      <c r="IZ48" s="805">
        <v>2.0975746801035269E-5</v>
      </c>
      <c r="JA48" s="805">
        <v>4.9625445361636045E-5</v>
      </c>
      <c r="JB48" s="805">
        <v>1.512333118638024E-5</v>
      </c>
      <c r="JC48" s="805">
        <v>1.3609820994054349E-5</v>
      </c>
      <c r="JD48" s="805">
        <v>8.7185301197504166E-5</v>
      </c>
      <c r="JE48" s="805">
        <v>3.4533007490157782E-5</v>
      </c>
      <c r="JF48" s="805">
        <v>4.9291039564831776E-4</v>
      </c>
      <c r="JG48" s="805">
        <v>1.9964400272211031E-4</v>
      </c>
      <c r="JH48" s="805">
        <v>1.7654962612574131E-5</v>
      </c>
      <c r="JI48" s="805">
        <v>8.4537562732450089E-6</v>
      </c>
      <c r="JJ48" s="805">
        <v>1.5737599187095236E-4</v>
      </c>
      <c r="JK48" s="805">
        <v>6.2331329397165677E-6</v>
      </c>
      <c r="JL48" s="805">
        <v>4.4111257379266085E-5</v>
      </c>
      <c r="JM48" s="805">
        <v>9.6908784052643727E-6</v>
      </c>
      <c r="JN48" s="805">
        <v>9.804871012010899E-5</v>
      </c>
      <c r="JO48" s="805">
        <v>6.9428867419900868E-5</v>
      </c>
      <c r="JP48" s="805">
        <v>1.0105134463148351</v>
      </c>
      <c r="JQ48" s="805">
        <v>3.5025538144661133E-3</v>
      </c>
      <c r="JR48" s="805">
        <v>1.2490119780049216E-3</v>
      </c>
      <c r="JS48" s="805">
        <v>1.6450362755674001E-4</v>
      </c>
      <c r="JT48" s="805">
        <v>2.1037204976100029E-4</v>
      </c>
      <c r="JU48" s="805">
        <v>1.6098327307275868E-3</v>
      </c>
      <c r="JV48" s="805">
        <v>1.7154991361288689E-3</v>
      </c>
      <c r="JW48" s="805">
        <v>2.1252991832899668E-4</v>
      </c>
      <c r="JX48" s="805">
        <v>1.3730392753594791E-5</v>
      </c>
      <c r="JY48" s="805">
        <v>5.17043385167353E-4</v>
      </c>
      <c r="JZ48" s="805">
        <v>2.8543879330381351E-5</v>
      </c>
      <c r="KA48" s="805">
        <v>0</v>
      </c>
      <c r="KB48" s="805">
        <v>7.492815836337581E-5</v>
      </c>
      <c r="KC48" s="805">
        <v>7.2729792662035912E-4</v>
      </c>
      <c r="KD48" s="805">
        <v>1.8594405206195615E-3</v>
      </c>
      <c r="KE48" s="805">
        <v>1.3921518783481829E-3</v>
      </c>
      <c r="KF48" s="805">
        <v>2.6038821529506998E-4</v>
      </c>
      <c r="KG48" s="805">
        <v>3.9339464169056548E-5</v>
      </c>
      <c r="KH48" s="805">
        <v>6.9134222937753548E-4</v>
      </c>
      <c r="KI48" s="805">
        <v>8.2338621391791412E-5</v>
      </c>
      <c r="KJ48" s="805">
        <v>3.012280835837351E-4</v>
      </c>
      <c r="KK48" s="805">
        <v>5.5757498269216118E-4</v>
      </c>
      <c r="KL48" s="805">
        <v>3.8976360071960266E-5</v>
      </c>
      <c r="KM48" s="805">
        <v>1.3236057610338959E-5</v>
      </c>
      <c r="KN48" s="805">
        <v>7.0224984685948646E-4</v>
      </c>
      <c r="KO48" s="805">
        <v>3.6310853260482082E-5</v>
      </c>
      <c r="KP48" s="805">
        <v>2.2291924529986328E-5</v>
      </c>
      <c r="KQ48" s="805">
        <v>1.0151984727194538E-5</v>
      </c>
      <c r="KR48" s="805">
        <v>1.221513583521607E-5</v>
      </c>
      <c r="KS48" s="805">
        <v>7.1311177376232914E-6</v>
      </c>
      <c r="KT48" s="805">
        <v>1.6922977142571516E-6</v>
      </c>
      <c r="KU48" s="805">
        <v>4.3960364861976446E-5</v>
      </c>
      <c r="KV48" s="805">
        <v>1.0162183166660698E-4</v>
      </c>
      <c r="KW48" s="805">
        <v>3.2172639426822331E-4</v>
      </c>
      <c r="KX48" s="805">
        <v>1.1874689584997918E-5</v>
      </c>
      <c r="KY48" s="805">
        <v>5.1685631178202332E-5</v>
      </c>
      <c r="KZ48" s="805">
        <v>2.0513379928768823E-5</v>
      </c>
      <c r="LA48" s="805">
        <v>2.2914318523289282E-5</v>
      </c>
      <c r="LB48" s="805">
        <v>3.6811057504153319E-5</v>
      </c>
      <c r="LC48" s="805">
        <v>9.1632731395613415E-6</v>
      </c>
      <c r="LD48" s="805">
        <v>1.4436150619610101E-5</v>
      </c>
      <c r="LE48" s="805">
        <v>1.9622045324924769E-5</v>
      </c>
      <c r="LF48" s="805">
        <v>2.2245941758597323E-5</v>
      </c>
      <c r="LG48" s="805">
        <v>2.0852850187190512E-5</v>
      </c>
      <c r="LH48" s="805">
        <v>1.6113626782884949E-5</v>
      </c>
      <c r="LI48" s="805">
        <v>6.6107030239258657E-5</v>
      </c>
      <c r="LJ48" s="805">
        <v>1.7622051262797208E-5</v>
      </c>
      <c r="LK48" s="805">
        <v>2.2586353654156578E-5</v>
      </c>
      <c r="LL48" s="805">
        <v>1.1028860388730436E-5</v>
      </c>
      <c r="LM48" s="805">
        <v>2.3628093722536315E-5</v>
      </c>
      <c r="LN48" s="805">
        <v>2.0839904731167423E-5</v>
      </c>
      <c r="LO48" s="805">
        <v>1.6595263066037703E-5</v>
      </c>
      <c r="LP48" s="805">
        <v>1.849286839908808E-5</v>
      </c>
      <c r="LQ48" s="805">
        <v>1.1243709295389631E-4</v>
      </c>
      <c r="LR48" s="805">
        <v>1.7126920817513495E-5</v>
      </c>
      <c r="LS48" s="805">
        <v>1.5195589120768464E-3</v>
      </c>
      <c r="LT48" s="805">
        <v>1.7461796898056808E-5</v>
      </c>
      <c r="LU48" s="805">
        <v>3.1937041400954817E-5</v>
      </c>
      <c r="LV48" s="805">
        <v>2.0032378067513284E-5</v>
      </c>
      <c r="LW48" s="805">
        <v>2.7522530362621918E-5</v>
      </c>
      <c r="LX48" s="805">
        <v>2.54715122405989E-5</v>
      </c>
      <c r="LY48" s="805">
        <v>2.7042411938281246E-5</v>
      </c>
      <c r="LZ48" s="805">
        <v>2.0099413275925362E-5</v>
      </c>
      <c r="MA48" s="805">
        <v>3.817914601664989E-5</v>
      </c>
      <c r="MB48" s="812">
        <v>2739</v>
      </c>
      <c r="MC48" s="835">
        <f>'生産者価格評価表（107部門）（山形県２）'!DU47*100</f>
        <v>3661600</v>
      </c>
      <c r="MD48" s="78">
        <f t="shared" si="4"/>
        <v>7.4803364649333624E-4</v>
      </c>
      <c r="ME48" s="809">
        <v>2739</v>
      </c>
      <c r="MF48" s="135">
        <v>36616</v>
      </c>
      <c r="MG48" s="78">
        <f t="shared" si="5"/>
        <v>7.4803364649333624E-4</v>
      </c>
      <c r="MH48" s="81"/>
      <c r="MI48" s="226">
        <v>0</v>
      </c>
      <c r="MJ48" s="169">
        <v>0.50164140016967285</v>
      </c>
      <c r="MK48" s="169">
        <v>0</v>
      </c>
      <c r="ML48" s="169">
        <v>0</v>
      </c>
      <c r="MM48" s="169">
        <v>0.11438856502615245</v>
      </c>
      <c r="MN48" s="169">
        <v>0.11616480418591102</v>
      </c>
      <c r="MO48" s="169">
        <v>2.703324640031559E-2</v>
      </c>
      <c r="MP48" s="228">
        <v>9.9256191670830801E-2</v>
      </c>
      <c r="MQ48" s="228">
        <v>0.1028494212078634</v>
      </c>
      <c r="MS48" s="174">
        <v>1.3194883965273208E-2</v>
      </c>
      <c r="MT48" s="170">
        <v>1.9009403760472671E-5</v>
      </c>
      <c r="MU48" s="170">
        <v>1.0857464101330438E-2</v>
      </c>
      <c r="MV48" s="170">
        <v>4.3765836564809171E-5</v>
      </c>
      <c r="MW48" s="170">
        <v>3.239703423829393E-4</v>
      </c>
      <c r="MX48" s="170">
        <v>3.1829699319861218E-5</v>
      </c>
      <c r="MY48" s="170">
        <v>7.3274620309263846E-4</v>
      </c>
      <c r="MZ48" s="171">
        <v>1.1860983788220506E-3</v>
      </c>
    </row>
    <row r="49" spans="1:364">
      <c r="A49" s="41" t="s">
        <v>261</v>
      </c>
      <c r="B49" s="12" t="s">
        <v>262</v>
      </c>
      <c r="C49" s="590">
        <f>IFERROR(1-('生産者価格評価表（107部門）（山形県２）'!DS48/'生産者価格評価表（107部門）（山形県２）'!DO48*-1),0)</f>
        <v>0.12876196840078424</v>
      </c>
      <c r="D49" s="590">
        <v>0.54630672963966342</v>
      </c>
      <c r="E49" s="79">
        <v>0.45369327036033658</v>
      </c>
      <c r="F49" s="79">
        <v>0.22138524609815158</v>
      </c>
      <c r="G49" s="240">
        <f>'生産者価格評価表（107部門）（山形県２）'!DH48/'生産者価格評価表（107部門）（山形県２）'!DH$111</f>
        <v>1.1016015591898992E-5</v>
      </c>
      <c r="H49" s="311">
        <f>'生産者価格評価表（107部門）（山形県２）'!DH48</f>
        <v>26</v>
      </c>
      <c r="I49" s="311">
        <f t="shared" si="1"/>
        <v>26</v>
      </c>
      <c r="J49" s="313">
        <f t="shared" si="2"/>
        <v>1.408549134798694E-5</v>
      </c>
      <c r="K49" s="590">
        <f>1-('生産者価格評価表（107部門） (山形県)'!DS48/'生産者価格評価表（107部門） (山形県)'!DO48*-1)</f>
        <v>0.12876196840078424</v>
      </c>
      <c r="L49" s="590">
        <v>0.54630672963966342</v>
      </c>
      <c r="M49" s="79">
        <v>0.45369327036033658</v>
      </c>
      <c r="N49" s="79">
        <v>0.22138524609815158</v>
      </c>
      <c r="O49" s="240">
        <f>'生産者価格評価表（107部門） (山形県)'!DH48/'生産者価格評価表（107部門） (山形県)'!DH$111</f>
        <v>1.1016015591898992E-5</v>
      </c>
      <c r="P49" s="816">
        <f>'生産者価格評価表（107部門） (山形県)'!DH48</f>
        <v>26</v>
      </c>
      <c r="Q49" s="311">
        <f t="shared" si="10"/>
        <v>26</v>
      </c>
      <c r="R49" s="313">
        <f t="shared" si="9"/>
        <v>1.408549134798694E-5</v>
      </c>
      <c r="S49" s="823">
        <f>'生産者価格評価表（107部門）（山形県２）'!C48/'生産者価格評価表（107部門）（山形県２）'!C$120</f>
        <v>0</v>
      </c>
      <c r="T49" s="234">
        <f>'生産者価格評価表（107部門）（山形県２）'!D48/'生産者価格評価表（107部門）（山形県２）'!D$120</f>
        <v>0</v>
      </c>
      <c r="U49" s="234">
        <f>'生産者価格評価表（107部門）（山形県２）'!E48/'生産者価格評価表（107部門）（山形県２）'!E$120</f>
        <v>0</v>
      </c>
      <c r="V49" s="234">
        <f>'生産者価格評価表（107部門）（山形県２）'!F48/'生産者価格評価表（107部門）（山形県２）'!F$120</f>
        <v>1.2711325791280032E-4</v>
      </c>
      <c r="W49" s="234">
        <f>'生産者価格評価表（107部門）（山形県２）'!G48/'生産者価格評価表（107部門）（山形県２）'!G$120</f>
        <v>0</v>
      </c>
      <c r="X49" s="234">
        <f>'生産者価格評価表（107部門）（山形県２）'!H48/'生産者価格評価表（107部門）（山形県２）'!H$120</f>
        <v>1.4705882352941176E-3</v>
      </c>
      <c r="Y49" s="234">
        <f>'生産者価格評価表（107部門）（山形県２）'!I48/'生産者価格評価表（107部門）（山形県２）'!I$120</f>
        <v>2.4215740231150248E-3</v>
      </c>
      <c r="Z49" s="234">
        <f>'生産者価格評価表（107部門）（山形県２）'!J48/'生産者価格評価表（107部門）（山形県２）'!J$120</f>
        <v>0</v>
      </c>
      <c r="AA49" s="234">
        <f>'生産者価格評価表（107部門）（山形県２）'!K48/'生産者価格評価表（107部門）（山形県２）'!K$120</f>
        <v>0</v>
      </c>
      <c r="AB49" s="234">
        <f>'生産者価格評価表（107部門）（山形県２）'!L48/'生産者価格評価表（107部門）（山形県２）'!L$120</f>
        <v>0</v>
      </c>
      <c r="AC49" s="234" t="e">
        <f>'生産者価格評価表（107部門）（山形県２）'!M48/'生産者価格評価表（107部門）（山形県２）'!M$120</f>
        <v>#DIV/0!</v>
      </c>
      <c r="AD49" s="234">
        <f>'生産者価格評価表（107部門）（山形県２）'!N48/'生産者価格評価表（107部門）（山形県２）'!N$120</f>
        <v>0</v>
      </c>
      <c r="AE49" s="234">
        <f>'生産者価格評価表（107部門）（山形県２）'!O48/'生産者価格評価表（107部門）（山形県２）'!O$120</f>
        <v>0</v>
      </c>
      <c r="AF49" s="234">
        <f>'生産者価格評価表（107部門）（山形県２）'!P48/'生産者価格評価表（107部門）（山形県２）'!P$120</f>
        <v>6.0986765871805816E-5</v>
      </c>
      <c r="AG49" s="234">
        <f>'生産者価格評価表（107部門）（山形県２）'!Q48/'生産者価格評価表（107部門）（山形県２）'!Q$120</f>
        <v>3.1087622685082385E-4</v>
      </c>
      <c r="AH49" s="234">
        <f>'生産者価格評価表（107部門）（山形県２）'!R48/'生産者価格評価表（107部門）（山形県２）'!R$120</f>
        <v>0</v>
      </c>
      <c r="AI49" s="234">
        <f>'生産者価格評価表（107部門）（山形県２）'!S48/'生産者価格評価表（107部門）（山形県２）'!S$120</f>
        <v>0</v>
      </c>
      <c r="AJ49" s="234">
        <f>'生産者価格評価表（107部門）（山形県２）'!T48/'生産者価格評価表（107部門）（山形県２）'!T$120</f>
        <v>0</v>
      </c>
      <c r="AK49" s="234" t="e">
        <f>'生産者価格評価表（107部門）（山形県２）'!U48/'生産者価格評価表（107部門）（山形県２）'!U$120</f>
        <v>#DIV/0!</v>
      </c>
      <c r="AL49" s="234">
        <f>'生産者価格評価表（107部門）（山形県２）'!V48/'生産者価格評価表（107部門）（山形県２）'!V$120</f>
        <v>0</v>
      </c>
      <c r="AM49" s="234" t="e">
        <f>'生産者価格評価表（107部門）（山形県２）'!W48/'生産者価格評価表（107部門）（山形県２）'!W$120</f>
        <v>#DIV/0!</v>
      </c>
      <c r="AN49" s="234">
        <f>'生産者価格評価表（107部門）（山形県２）'!X48/'生産者価格評価表（107部門）（山形県２）'!X$120</f>
        <v>0</v>
      </c>
      <c r="AO49" s="234" t="e">
        <f>'生産者価格評価表（107部門）（山形県２）'!Y48/'生産者価格評価表（107部門）（山形県２）'!Y$120</f>
        <v>#DIV/0!</v>
      </c>
      <c r="AP49" s="234" t="e">
        <f>'生産者価格評価表（107部門）（山形県２）'!Z48/'生産者価格評価表（107部門）（山形県２）'!Z$120</f>
        <v>#DIV/0!</v>
      </c>
      <c r="AQ49" s="234">
        <f>'生産者価格評価表（107部門）（山形県２）'!AA48/'生産者価格評価表（107部門）（山形県２）'!AA$120</f>
        <v>0</v>
      </c>
      <c r="AR49" s="234">
        <f>'生産者価格評価表（107部門）（山形県２）'!AB48/'生産者価格評価表（107部門）（山形県２）'!AB$120</f>
        <v>0</v>
      </c>
      <c r="AS49" s="234">
        <f>'生産者価格評価表（107部門）（山形県２）'!AC48/'生産者価格評価表（107部門）（山形県２）'!AC$120</f>
        <v>0</v>
      </c>
      <c r="AT49" s="234">
        <f>'生産者価格評価表（107部門）（山形県２）'!AD48/'生産者価格評価表（107部門）（山形県２）'!AD$120</f>
        <v>1.9747235387045813E-4</v>
      </c>
      <c r="AU49" s="234">
        <f>'生産者価格評価表（107部門）（山形県２）'!AE48/'生産者価格評価表（107部門）（山形県２）'!AE$120</f>
        <v>3.3791025204574399E-3</v>
      </c>
      <c r="AV49" s="234">
        <f>'生産者価格評価表（107部門）（山形県２）'!AF48/'生産者価格評価表（107部門）（山形県２）'!AF$120</f>
        <v>0</v>
      </c>
      <c r="AW49" s="234">
        <f>'生産者価格評価表（107部門）（山形県２）'!AG48/'生産者価格評価表（107部門）（山形県２）'!AG$120</f>
        <v>0</v>
      </c>
      <c r="AX49" s="234">
        <f>'生産者価格評価表（107部門）（山形県２）'!AH48/'生産者価格評価表（107部門）（山形県２）'!AH$120</f>
        <v>4.7075069043434596E-4</v>
      </c>
      <c r="AY49" s="234">
        <f>'生産者価格評価表（107部門）（山形県２）'!AI48/'生産者価格評価表（107部門）（山形県２）'!AI$120</f>
        <v>0</v>
      </c>
      <c r="AZ49" s="234">
        <f>'生産者価格評価表（107部門）（山形県２）'!AJ48/'生産者価格評価表（107部門）（山形県２）'!AJ$120</f>
        <v>3.2154340836012861E-3</v>
      </c>
      <c r="BA49" s="234">
        <f>'生産者価格評価表（107部門）（山形県２）'!AK48/'生産者価格評価表（107部門）（山形県２）'!AK$120</f>
        <v>2.0468210310860945E-3</v>
      </c>
      <c r="BB49" s="234">
        <f>'生産者価格評価表（107部門）（山形県２）'!AL48/'生産者価格評価表（107部門）（山形県２）'!AL$120</f>
        <v>0</v>
      </c>
      <c r="BC49" s="234">
        <f>'生産者価格評価表（107部門）（山形県２）'!AM48/'生産者価格評価表（107部門）（山形県２）'!AM$120</f>
        <v>0</v>
      </c>
      <c r="BD49" s="234">
        <f>'生産者価格評価表（107部門）（山形県２）'!AN48/'生産者価格評価表（107部門）（山形県２）'!AN$120</f>
        <v>1.7215407789972026E-3</v>
      </c>
      <c r="BE49" s="234">
        <f>'生産者価格評価表（107部門）（山形県２）'!AO48/'生産者価格評価表（107部門）（山形県２）'!AO$120</f>
        <v>4.540295119182747E-4</v>
      </c>
      <c r="BF49" s="234">
        <f>'生産者価格評価表（107部門）（山形県２）'!AP48/'生産者価格評価表（107部門）（山形県２）'!AP$120</f>
        <v>0</v>
      </c>
      <c r="BG49" s="234">
        <f>'生産者価格評価表（107部門）（山形県２）'!AQ48/'生産者価格評価表（107部門）（山形県２）'!AQ$120</f>
        <v>1.8571826539140124E-4</v>
      </c>
      <c r="BH49" s="234">
        <f>'生産者価格評価表（107部門）（山形県２）'!AR48/'生産者価格評価表（107部門）（山形県２）'!AR$120</f>
        <v>5.1186241138382002E-5</v>
      </c>
      <c r="BI49" s="234">
        <f>'生産者価格評価表（107部門）（山形県２）'!AS48/'生産者価格評価表（107部門）（山形県２）'!AS$120</f>
        <v>7.6109106086273356E-4</v>
      </c>
      <c r="BJ49" s="234">
        <f>'生産者価格評価表（107部門）（山形県２）'!AT48/'生産者価格評価表（107部門）（山形県２）'!AT$120</f>
        <v>4.6154686475857552E-3</v>
      </c>
      <c r="BK49" s="234">
        <f>'生産者価格評価表（107部門）（山形県２）'!AU48/'生産者価格評価表（107部門）（山形県２）'!AU$120</f>
        <v>0.11983889141952962</v>
      </c>
      <c r="BL49" s="234">
        <f>'生産者価格評価表（107部門）（山形県２）'!AV48/'生産者価格評価表（107部門）（山形県２）'!AV$120</f>
        <v>1.7053206002728514E-3</v>
      </c>
      <c r="BM49" s="234">
        <f>'生産者価格評価表（107部門）（山形県２）'!AW48/'生産者価格評価表（107部門）（山形県２）'!AW$120</f>
        <v>3.8630907905823253E-3</v>
      </c>
      <c r="BN49" s="234">
        <f>'生産者価格評価表（107部門）（山形県２）'!AX48/'生産者価格評価表（107部門）（山形県２）'!AX$120</f>
        <v>2.1489591616204863E-3</v>
      </c>
      <c r="BO49" s="234">
        <f>'生産者価格評価表（107部門）（山形県２）'!AY48/'生産者価格評価表（107部門）（山形県２）'!AY$120</f>
        <v>3.6423414130995358E-3</v>
      </c>
      <c r="BP49" s="234">
        <f>'生産者価格評価表（107部門）（山形県２）'!AZ48/'生産者価格評価表（107部門）（山形県２）'!AZ$120</f>
        <v>1.4188422247446084E-3</v>
      </c>
      <c r="BQ49" s="234">
        <f>'生産者価格評価表（107部門）（山形県２）'!BA48/'生産者価格評価表（107部門）（山形県２）'!BA$120</f>
        <v>2.6033531188170362E-3</v>
      </c>
      <c r="BR49" s="234">
        <f>'生産者価格評価表（107部門）（山形県２）'!BB48/'生産者価格評価表（107部門）（山形県２）'!BB$120</f>
        <v>3.295218637756615E-5</v>
      </c>
      <c r="BS49" s="234">
        <f>'生産者価格評価表（107部門）（山形県２）'!BC48/'生産者価格評価表（107部門）（山形県２）'!BC$120</f>
        <v>2.365157196423421E-3</v>
      </c>
      <c r="BT49" s="234">
        <f>'生産者価格評価表（107部門）（山形県２）'!BD48/'生産者価格評価表（107部門）（山形県２）'!BD$120</f>
        <v>1.1822575077666553E-3</v>
      </c>
      <c r="BU49" s="234" t="e">
        <f>'生産者価格評価表（107部門）（山形県２）'!BE48/'生産者価格評価表（107部門）（山形県２）'!BE$120</f>
        <v>#DIV/0!</v>
      </c>
      <c r="BV49" s="234">
        <f>'生産者価格評価表（107部門）（山形県２）'!BF48/'生産者価格評価表（107部門）（山形県２）'!BF$120</f>
        <v>3.7009622501850479E-4</v>
      </c>
      <c r="BW49" s="234">
        <f>'生産者価格評価表（107部門）（山形県２）'!BG48/'生産者価格評価表（107部門）（山形県２）'!BG$120</f>
        <v>9.9019979825835892E-4</v>
      </c>
      <c r="BX49" s="234">
        <f>'生産者価格評価表（107部門）（山形県２）'!BH48/'生産者価格評価表（107部門）（山形県２）'!BH$120</f>
        <v>1.5806111696522655E-3</v>
      </c>
      <c r="BY49" s="234">
        <f>'生産者価格評価表（107部門）（山形県２）'!BI48/'生産者価格評価表（107部門）（山形県２）'!BI$120</f>
        <v>3.024095210223393E-3</v>
      </c>
      <c r="BZ49" s="234">
        <f>'生産者価格評価表（107部門）（山形県２）'!BJ48/'生産者価格評価表（107部門）（山形県２）'!BJ$120</f>
        <v>5.2687655867648606E-4</v>
      </c>
      <c r="CA49" s="234">
        <f>'生産者価格評価表（107部門）（山形県２）'!BK48/'生産者価格評価表（107部門）（山形県２）'!BK$120</f>
        <v>0</v>
      </c>
      <c r="CB49" s="234">
        <f>'生産者価格評価表（107部門）（山形県２）'!BL48/'生産者価格評価表（107部門）（山形県２）'!BL$120</f>
        <v>1.8090952262499717E-5</v>
      </c>
      <c r="CC49" s="234">
        <f>'生産者価格評価表（107部門）（山形県２）'!BM48/'生産者価格評価表（107部門）（山形県２）'!BM$120</f>
        <v>1.2643423839175648E-4</v>
      </c>
      <c r="CD49" s="234">
        <f>'生産者価格評価表（107部門）（山形県２）'!BN48/'生産者価格評価表（107部門）（山形県２）'!BN$120</f>
        <v>1.8221769655394178E-4</v>
      </c>
      <c r="CE49" s="234">
        <f>'生産者価格評価表（107部門）（山形県２）'!BO48/'生産者価格評価表（107部門）（山形県２）'!BO$120</f>
        <v>0</v>
      </c>
      <c r="CF49" s="234">
        <f>'生産者価格評価表（107部門）（山形県２）'!BP48/'生産者価格評価表（107部門）（山形県２）'!BP$120</f>
        <v>0</v>
      </c>
      <c r="CG49" s="234">
        <f>'生産者価格評価表（107部門）（山形県２）'!BQ48/'生産者価格評価表（107部門）（山形県２）'!BQ$120</f>
        <v>0</v>
      </c>
      <c r="CH49" s="234">
        <f>'生産者価格評価表（107部門）（山形県２）'!BR48/'生産者価格評価表（107部門）（山形県２）'!BR$120</f>
        <v>1.9630510175147774E-4</v>
      </c>
      <c r="CI49" s="234">
        <f>'生産者価格評価表（107部門）（山形県２）'!BS48/'生産者価格評価表（107部門）（山形県２）'!BS$120</f>
        <v>0</v>
      </c>
      <c r="CJ49" s="234">
        <f>'生産者価格評価表（107部門）（山形県２）'!BT48/'生産者価格評価表（107部門）（山形県２）'!BT$120</f>
        <v>3.6786953874677883E-6</v>
      </c>
      <c r="CK49" s="234">
        <f>'生産者価格評価表（107部門）（山形県２）'!BU48/'生産者価格評価表（107部門）（山形県２）'!BU$120</f>
        <v>0</v>
      </c>
      <c r="CL49" s="234">
        <f>'生産者価格評価表（107部門）（山形県２）'!BV48/'生産者価格評価表（107部門）（山形県２）'!BV$120</f>
        <v>0</v>
      </c>
      <c r="CM49" s="234">
        <f>'生産者価格評価表（107部門）（山形県２）'!BW48/'生産者価格評価表（107部門）（山形県２）'!BW$120</f>
        <v>0</v>
      </c>
      <c r="CN49" s="234">
        <f>'生産者価格評価表（107部門）（山形県２）'!BX48/'生産者価格評価表（107部門）（山形県２）'!BX$120</f>
        <v>0</v>
      </c>
      <c r="CO49" s="234">
        <f>'生産者価格評価表（107部門）（山形県２）'!BY48/'生産者価格評価表（107部門）（山形県２）'!BY$120</f>
        <v>0</v>
      </c>
      <c r="CP49" s="234">
        <f>'生産者価格評価表（107部門）（山形県２）'!BZ48/'生産者価格評価表（107部門）（山形県２）'!BZ$120</f>
        <v>1.2067311463342525E-5</v>
      </c>
      <c r="CQ49" s="234">
        <f>'生産者価格評価表（107部門）（山形県２）'!CA48/'生産者価格評価表（107部門）（山形県２）'!CA$120</f>
        <v>0</v>
      </c>
      <c r="CR49" s="234">
        <f>'生産者価格評価表（107部門）（山形県２）'!CB48/'生産者価格評価表（107部門）（山形県２）'!CB$120</f>
        <v>0</v>
      </c>
      <c r="CS49" s="234">
        <f>'生産者価格評価表（107部門）（山形県２）'!CC48/'生産者価格評価表（107部門）（山形県２）'!CC$120</f>
        <v>0</v>
      </c>
      <c r="CT49" s="234">
        <f>'生産者価格評価表（107部門）（山形県２）'!CD48/'生産者価格評価表（107部門）（山形県２）'!CD$120</f>
        <v>0</v>
      </c>
      <c r="CU49" s="234">
        <f>'生産者価格評価表（107部門）（山形県２）'!CE48/'生産者価格評価表（107部門）（山形県２）'!CE$120</f>
        <v>1.2623074981065388E-4</v>
      </c>
      <c r="CV49" s="234">
        <f>'生産者価格評価表（107部門）（山形県２）'!CF48/'生産者価格評価表（107部門）（山形県２）'!CF$120</f>
        <v>8.9023413157660459E-5</v>
      </c>
      <c r="CW49" s="234">
        <f>'生産者価格評価表（107部門）（山形県２）'!CG48/'生産者価格評価表（107部門）（山形県２）'!CG$120</f>
        <v>0</v>
      </c>
      <c r="CX49" s="234">
        <f>'生産者価格評価表（107部門）（山形県２）'!CH48/'生産者価格評価表（107部門）（山形県２）'!CH$120</f>
        <v>0</v>
      </c>
      <c r="CY49" s="234">
        <f>'生産者価格評価表（107部門）（山形県２）'!CI48/'生産者価格評価表（107部門）（山形県２）'!CI$120</f>
        <v>0</v>
      </c>
      <c r="CZ49" s="234">
        <f>'生産者価格評価表（107部門）（山形県２）'!CJ48/'生産者価格評価表（107部門）（山形県２）'!CJ$120</f>
        <v>0</v>
      </c>
      <c r="DA49" s="234">
        <f>'生産者価格評価表（107部門）（山形県２）'!CK48/'生産者価格評価表（107部門）（山形県２）'!CK$120</f>
        <v>0</v>
      </c>
      <c r="DB49" s="234">
        <f>'生産者価格評価表（107部門）（山形県２）'!CL48/'生産者価格評価表（107部門）（山形県２）'!CL$120</f>
        <v>0</v>
      </c>
      <c r="DC49" s="234">
        <f>'生産者価格評価表（107部門）（山形県２）'!CM48/'生産者価格評価表（107部門）（山形県２）'!CM$120</f>
        <v>1.4783823540282224E-5</v>
      </c>
      <c r="DD49" s="234">
        <f>'生産者価格評価表（107部門）（山形県２）'!CN48/'生産者価格評価表（107部門）（山形県２）'!CN$120</f>
        <v>0</v>
      </c>
      <c r="DE49" s="234">
        <f>'生産者価格評価表（107部門）（山形県２）'!CO48/'生産者価格評価表（107部門）（山形県２）'!CO$120</f>
        <v>0</v>
      </c>
      <c r="DF49" s="234">
        <f>'生産者価格評価表（107部門）（山形県２）'!CP48/'生産者価格評価表（107部門）（山形県２）'!CP$120</f>
        <v>0</v>
      </c>
      <c r="DG49" s="234">
        <f>'生産者価格評価表（107部門）（山形県２）'!CQ48/'生産者価格評価表（107部門）（山形県２）'!CQ$120</f>
        <v>0</v>
      </c>
      <c r="DH49" s="234">
        <f>'生産者価格評価表（107部門）（山形県２）'!CR48/'生産者価格評価表（107部門）（山形県２）'!CR$120</f>
        <v>0</v>
      </c>
      <c r="DI49" s="234">
        <f>'生産者価格評価表（107部門）（山形県２）'!CS48/'生産者価格評価表（107部門）（山形県２）'!CS$120</f>
        <v>0</v>
      </c>
      <c r="DJ49" s="234">
        <f>'生産者価格評価表（107部門）（山形県２）'!CT48/'生産者価格評価表（107部門）（山形県２）'!CT$120</f>
        <v>0</v>
      </c>
      <c r="DK49" s="234">
        <f>'生産者価格評価表（107部門）（山形県２）'!CU48/'生産者価格評価表（107部門）（山形県２）'!CU$120</f>
        <v>9.0361445783132533E-5</v>
      </c>
      <c r="DL49" s="234">
        <f>'生産者価格評価表（107部門）（山形県２）'!CV48/'生産者価格評価表（107部門）（山形県２）'!CV$120</f>
        <v>0</v>
      </c>
      <c r="DM49" s="234">
        <f>'生産者価格評価表（107部門）（山形県２）'!CW48/'生産者価格評価表（107部門）（山形県２）'!CW$120</f>
        <v>2.8591834017261623E-2</v>
      </c>
      <c r="DN49" s="234">
        <f>'生産者価格評価表（107部門）（山形県２）'!CX48/'生産者価格評価表（107部門）（山形県２）'!CX$120</f>
        <v>6.1552097695489461E-6</v>
      </c>
      <c r="DO49" s="234">
        <f>'生産者価格評価表（107部門）（山形県２）'!CY48/'生産者価格評価表（107部門）（山形県２）'!CY$120</f>
        <v>0</v>
      </c>
      <c r="DP49" s="234">
        <f>'生産者価格評価表（107部門）（山形県２）'!CZ48/'生産者価格評価表（107部門）（山形県２）'!CZ$120</f>
        <v>0</v>
      </c>
      <c r="DQ49" s="234">
        <f>'生産者価格評価表（107部門）（山形県２）'!DA48/'生産者価格評価表（107部門）（山形県２）'!DA$120</f>
        <v>0</v>
      </c>
      <c r="DR49" s="234">
        <f>'生産者価格評価表（107部門）（山形県２）'!DB48/'生産者価格評価表（107部門）（山形県２）'!DB$120</f>
        <v>0</v>
      </c>
      <c r="DS49" s="234">
        <f>'生産者価格評価表（107部門）（山形県２）'!DC48/'生産者価格評価表（107部門）（山形県２）'!DC$120</f>
        <v>2.1718828052038312E-5</v>
      </c>
      <c r="DT49" s="234">
        <f>'生産者価格評価表（107部門）（山形県２）'!DD48/'生産者価格評価表（107部門）（山形県２）'!DD$120</f>
        <v>0</v>
      </c>
      <c r="DU49" s="234">
        <f>'生産者価格評価表（107部門）（山形県２）'!DE48/'生産者価格評価表（107部門）（山形県２）'!DE$120</f>
        <v>0</v>
      </c>
      <c r="DV49" s="82">
        <v>0</v>
      </c>
      <c r="DW49" s="80">
        <v>0</v>
      </c>
      <c r="DX49" s="80">
        <v>0</v>
      </c>
      <c r="DY49" s="80">
        <v>1.2711325791280032E-4</v>
      </c>
      <c r="DZ49" s="80">
        <v>0</v>
      </c>
      <c r="EA49" s="80">
        <v>1.4705882352941176E-3</v>
      </c>
      <c r="EB49" s="80">
        <v>2.4215740231150248E-3</v>
      </c>
      <c r="EC49" s="80">
        <v>0</v>
      </c>
      <c r="ED49" s="80">
        <v>0</v>
      </c>
      <c r="EE49" s="80">
        <v>0</v>
      </c>
      <c r="EF49" s="80">
        <v>0</v>
      </c>
      <c r="EG49" s="80">
        <v>0</v>
      </c>
      <c r="EH49" s="80">
        <v>0</v>
      </c>
      <c r="EI49" s="80">
        <v>6.0986765871805816E-5</v>
      </c>
      <c r="EJ49" s="80">
        <v>3.1087622685082385E-4</v>
      </c>
      <c r="EK49" s="80">
        <v>0</v>
      </c>
      <c r="EL49" s="80">
        <v>0</v>
      </c>
      <c r="EM49" s="80">
        <v>0</v>
      </c>
      <c r="EN49" s="80">
        <v>0</v>
      </c>
      <c r="EO49" s="80">
        <v>0</v>
      </c>
      <c r="EP49" s="80">
        <v>0</v>
      </c>
      <c r="EQ49" s="80">
        <v>0</v>
      </c>
      <c r="ER49" s="80">
        <v>0</v>
      </c>
      <c r="ES49" s="80">
        <v>0</v>
      </c>
      <c r="ET49" s="80">
        <v>0</v>
      </c>
      <c r="EU49" s="80">
        <v>0</v>
      </c>
      <c r="EV49" s="80">
        <v>0</v>
      </c>
      <c r="EW49" s="80">
        <v>1.9747235387045813E-4</v>
      </c>
      <c r="EX49" s="80">
        <v>3.3791025204574399E-3</v>
      </c>
      <c r="EY49" s="80">
        <v>0</v>
      </c>
      <c r="EZ49" s="80">
        <v>0</v>
      </c>
      <c r="FA49" s="80">
        <v>4.7075069043434596E-4</v>
      </c>
      <c r="FB49" s="80">
        <v>0</v>
      </c>
      <c r="FC49" s="80">
        <v>3.2154340836012861E-3</v>
      </c>
      <c r="FD49" s="80">
        <v>2.0468210310860945E-3</v>
      </c>
      <c r="FE49" s="80">
        <v>0</v>
      </c>
      <c r="FF49" s="80">
        <v>0</v>
      </c>
      <c r="FG49" s="80">
        <v>1.7215407789972026E-3</v>
      </c>
      <c r="FH49" s="80">
        <v>4.540295119182747E-4</v>
      </c>
      <c r="FI49" s="80">
        <v>0</v>
      </c>
      <c r="FJ49" s="80">
        <v>1.8571826539140124E-4</v>
      </c>
      <c r="FK49" s="80">
        <v>5.1186241138382002E-5</v>
      </c>
      <c r="FL49" s="80">
        <v>7.6109106086273356E-4</v>
      </c>
      <c r="FM49" s="80">
        <v>4.6154686475857552E-3</v>
      </c>
      <c r="FN49" s="80">
        <v>0.11983889141952962</v>
      </c>
      <c r="FO49" s="80">
        <v>1.7053206002728514E-3</v>
      </c>
      <c r="FP49" s="80">
        <v>3.8630907905823253E-3</v>
      </c>
      <c r="FQ49" s="80">
        <v>2.1489591616204863E-3</v>
      </c>
      <c r="FR49" s="80">
        <v>3.6423414130995358E-3</v>
      </c>
      <c r="FS49" s="80">
        <v>1.4188422247446084E-3</v>
      </c>
      <c r="FT49" s="80">
        <v>2.6033531188170362E-3</v>
      </c>
      <c r="FU49" s="80">
        <v>3.295218637756615E-5</v>
      </c>
      <c r="FV49" s="80">
        <v>2.365157196423421E-3</v>
      </c>
      <c r="FW49" s="80">
        <v>1.1822575077666553E-3</v>
      </c>
      <c r="FX49" s="80">
        <v>0</v>
      </c>
      <c r="FY49" s="80">
        <v>3.7009622501850479E-4</v>
      </c>
      <c r="FZ49" s="80">
        <v>9.9019979825835892E-4</v>
      </c>
      <c r="GA49" s="80">
        <v>1.5806111696522655E-3</v>
      </c>
      <c r="GB49" s="80">
        <v>3.024095210223393E-3</v>
      </c>
      <c r="GC49" s="80">
        <v>5.2687655867648606E-4</v>
      </c>
      <c r="GD49" s="80">
        <v>0</v>
      </c>
      <c r="GE49" s="80">
        <v>1.8090952262499717E-5</v>
      </c>
      <c r="GF49" s="80">
        <v>1.2643423839175648E-4</v>
      </c>
      <c r="GG49" s="80">
        <v>1.8221769655394178E-4</v>
      </c>
      <c r="GH49" s="80">
        <v>0</v>
      </c>
      <c r="GI49" s="80">
        <v>0</v>
      </c>
      <c r="GJ49" s="80">
        <v>0</v>
      </c>
      <c r="GK49" s="80">
        <v>1.9630510175147774E-4</v>
      </c>
      <c r="GL49" s="80">
        <v>0</v>
      </c>
      <c r="GM49" s="80">
        <v>3.6786953874677883E-6</v>
      </c>
      <c r="GN49" s="80">
        <v>0</v>
      </c>
      <c r="GO49" s="80">
        <v>0</v>
      </c>
      <c r="GP49" s="80">
        <v>0</v>
      </c>
      <c r="GQ49" s="80">
        <v>0</v>
      </c>
      <c r="GR49" s="80">
        <v>0</v>
      </c>
      <c r="GS49" s="80">
        <v>1.2067311463342525E-5</v>
      </c>
      <c r="GT49" s="80">
        <v>0</v>
      </c>
      <c r="GU49" s="80">
        <v>0</v>
      </c>
      <c r="GV49" s="80">
        <v>0</v>
      </c>
      <c r="GW49" s="80">
        <v>0</v>
      </c>
      <c r="GX49" s="80">
        <v>1.2623074981065388E-4</v>
      </c>
      <c r="GY49" s="80">
        <v>8.9023413157660459E-5</v>
      </c>
      <c r="GZ49" s="80">
        <v>0</v>
      </c>
      <c r="HA49" s="80">
        <v>0</v>
      </c>
      <c r="HB49" s="80">
        <v>0</v>
      </c>
      <c r="HC49" s="80">
        <v>0</v>
      </c>
      <c r="HD49" s="80">
        <v>0</v>
      </c>
      <c r="HE49" s="80">
        <v>0</v>
      </c>
      <c r="HF49" s="80">
        <v>1.4783823540282224E-5</v>
      </c>
      <c r="HG49" s="80">
        <v>0</v>
      </c>
      <c r="HH49" s="80">
        <v>0</v>
      </c>
      <c r="HI49" s="80">
        <v>0</v>
      </c>
      <c r="HJ49" s="80">
        <v>0</v>
      </c>
      <c r="HK49" s="80">
        <v>0</v>
      </c>
      <c r="HL49" s="80">
        <v>0</v>
      </c>
      <c r="HM49" s="80">
        <v>0</v>
      </c>
      <c r="HN49" s="80">
        <v>9.0361445783132533E-5</v>
      </c>
      <c r="HO49" s="80">
        <v>0</v>
      </c>
      <c r="HP49" s="80">
        <v>2.8591834017261623E-2</v>
      </c>
      <c r="HQ49" s="80">
        <v>6.1552097695489461E-6</v>
      </c>
      <c r="HR49" s="80">
        <v>0</v>
      </c>
      <c r="HS49" s="80">
        <v>0</v>
      </c>
      <c r="HT49" s="80">
        <v>0</v>
      </c>
      <c r="HU49" s="80">
        <v>0</v>
      </c>
      <c r="HV49" s="80">
        <v>2.1718828052038312E-5</v>
      </c>
      <c r="HW49" s="80">
        <v>0</v>
      </c>
      <c r="HX49" s="81">
        <v>0</v>
      </c>
      <c r="HY49" s="805">
        <v>9.3407931627315611E-5</v>
      </c>
      <c r="HZ49" s="805">
        <v>4.3596473326166145E-5</v>
      </c>
      <c r="IA49" s="805">
        <v>7.6105885996157195E-5</v>
      </c>
      <c r="IB49" s="805">
        <v>9.0619514980647028E-5</v>
      </c>
      <c r="IC49" s="805">
        <v>3.9682154712717197E-5</v>
      </c>
      <c r="ID49" s="805">
        <v>2.8641464378522644E-4</v>
      </c>
      <c r="IE49" s="805">
        <v>6.0070707155221263E-4</v>
      </c>
      <c r="IF49" s="805">
        <v>3.5897007035265042E-5</v>
      </c>
      <c r="IG49" s="805">
        <v>2.7450270654246468E-5</v>
      </c>
      <c r="IH49" s="805">
        <v>2.5896171959789416E-5</v>
      </c>
      <c r="II49" s="805">
        <v>0</v>
      </c>
      <c r="IJ49" s="805">
        <v>3.1496583734973388E-5</v>
      </c>
      <c r="IK49" s="805">
        <v>2.4693618764422826E-5</v>
      </c>
      <c r="IL49" s="805">
        <v>6.9799815018777226E-5</v>
      </c>
      <c r="IM49" s="805">
        <v>6.471144111854505E-5</v>
      </c>
      <c r="IN49" s="805">
        <v>2.9459901062056851E-5</v>
      </c>
      <c r="IO49" s="805">
        <v>2.3815924534899279E-5</v>
      </c>
      <c r="IP49" s="805">
        <v>2.4903689068323924E-5</v>
      </c>
      <c r="IQ49" s="805">
        <v>0</v>
      </c>
      <c r="IR49" s="805">
        <v>5.9791841818593712E-5</v>
      </c>
      <c r="IS49" s="805">
        <v>0</v>
      </c>
      <c r="IT49" s="805">
        <v>3.7679741034003091E-5</v>
      </c>
      <c r="IU49" s="805">
        <v>0</v>
      </c>
      <c r="IV49" s="805">
        <v>0</v>
      </c>
      <c r="IW49" s="805">
        <v>2.6126893523277812E-5</v>
      </c>
      <c r="IX49" s="805">
        <v>1.7800662993584267E-5</v>
      </c>
      <c r="IY49" s="805">
        <v>4.2641809841962925E-6</v>
      </c>
      <c r="IZ49" s="805">
        <v>7.2201810768105019E-5</v>
      </c>
      <c r="JA49" s="805">
        <v>4.6972016997018059E-4</v>
      </c>
      <c r="JB49" s="805">
        <v>3.6087642588585873E-5</v>
      </c>
      <c r="JC49" s="805">
        <v>3.078641224632618E-5</v>
      </c>
      <c r="JD49" s="805">
        <v>1.0266997619540476E-4</v>
      </c>
      <c r="JE49" s="805">
        <v>7.8490414669016927E-5</v>
      </c>
      <c r="JF49" s="805">
        <v>4.5559604618806065E-4</v>
      </c>
      <c r="JG49" s="805">
        <v>3.2105821514356094E-4</v>
      </c>
      <c r="JH49" s="805">
        <v>4.1675487206347027E-5</v>
      </c>
      <c r="JI49" s="805">
        <v>1.8198085498404371E-5</v>
      </c>
      <c r="JJ49" s="805">
        <v>2.6512613297555913E-4</v>
      </c>
      <c r="JK49" s="805">
        <v>7.3590040021733247E-5</v>
      </c>
      <c r="JL49" s="805">
        <v>8.7829613882973862E-5</v>
      </c>
      <c r="JM49" s="805">
        <v>4.6566651873288633E-5</v>
      </c>
      <c r="JN49" s="805">
        <v>4.1830924481558551E-5</v>
      </c>
      <c r="JO49" s="805">
        <v>1.3009487927536734E-4</v>
      </c>
      <c r="JP49" s="805">
        <v>6.3767384788394866E-4</v>
      </c>
      <c r="JQ49" s="805">
        <v>1.0156990291837431</v>
      </c>
      <c r="JR49" s="805">
        <v>2.5494845448163035E-4</v>
      </c>
      <c r="JS49" s="805">
        <v>5.3340896359994384E-4</v>
      </c>
      <c r="JT49" s="805">
        <v>3.0820901631632176E-4</v>
      </c>
      <c r="JU49" s="805">
        <v>5.1254100166192747E-4</v>
      </c>
      <c r="JV49" s="805">
        <v>2.0536737345781245E-4</v>
      </c>
      <c r="JW49" s="805">
        <v>3.6198393619195384E-4</v>
      </c>
      <c r="JX49" s="805">
        <v>2.7429145912571076E-5</v>
      </c>
      <c r="JY49" s="805">
        <v>3.2539156862423051E-4</v>
      </c>
      <c r="JZ49" s="805">
        <v>1.7386772010651006E-4</v>
      </c>
      <c r="KA49" s="805">
        <v>0</v>
      </c>
      <c r="KB49" s="805">
        <v>6.2704253695316018E-5</v>
      </c>
      <c r="KC49" s="805">
        <v>1.5062749780336309E-4</v>
      </c>
      <c r="KD49" s="805">
        <v>2.3095958759353948E-4</v>
      </c>
      <c r="KE49" s="805">
        <v>4.2638020712308124E-4</v>
      </c>
      <c r="KF49" s="805">
        <v>1.2580701375350931E-4</v>
      </c>
      <c r="KG49" s="805">
        <v>9.3444088296572346E-5</v>
      </c>
      <c r="KH49" s="805">
        <v>4.9519183580240031E-5</v>
      </c>
      <c r="KI49" s="805">
        <v>7.3181926677399423E-5</v>
      </c>
      <c r="KJ49" s="805">
        <v>8.4901534396541239E-5</v>
      </c>
      <c r="KK49" s="805">
        <v>5.8243735024350837E-5</v>
      </c>
      <c r="KL49" s="805">
        <v>9.3766195783684481E-5</v>
      </c>
      <c r="KM49" s="805">
        <v>2.4116906862678865E-5</v>
      </c>
      <c r="KN49" s="805">
        <v>8.7564637699289293E-5</v>
      </c>
      <c r="KO49" s="805">
        <v>7.3250559371972832E-5</v>
      </c>
      <c r="KP49" s="805">
        <v>4.7214516259828384E-5</v>
      </c>
      <c r="KQ49" s="805">
        <v>2.0714642785923513E-5</v>
      </c>
      <c r="KR49" s="805">
        <v>2.5448802630690515E-5</v>
      </c>
      <c r="KS49" s="805">
        <v>1.5354445034607313E-5</v>
      </c>
      <c r="KT49" s="805">
        <v>2.7313115705790133E-6</v>
      </c>
      <c r="KU49" s="805">
        <v>2.2000541835718829E-5</v>
      </c>
      <c r="KV49" s="805">
        <v>2.5460229956174139E-4</v>
      </c>
      <c r="KW49" s="805">
        <v>7.8920860938198726E-4</v>
      </c>
      <c r="KX49" s="805">
        <v>1.344785211032682E-5</v>
      </c>
      <c r="KY49" s="805">
        <v>4.788944056424525E-5</v>
      </c>
      <c r="KZ49" s="805">
        <v>4.9358302982032987E-5</v>
      </c>
      <c r="LA49" s="805">
        <v>4.3530511613273121E-5</v>
      </c>
      <c r="LB49" s="805">
        <v>5.2532882038033105E-5</v>
      </c>
      <c r="LC49" s="805">
        <v>2.1341595959086731E-5</v>
      </c>
      <c r="LD49" s="805">
        <v>2.4943243581007688E-5</v>
      </c>
      <c r="LE49" s="805">
        <v>4.2740092718017624E-5</v>
      </c>
      <c r="LF49" s="805">
        <v>5.1040600533795834E-5</v>
      </c>
      <c r="LG49" s="805">
        <v>4.3567807407920888E-5</v>
      </c>
      <c r="LH49" s="805">
        <v>3.4490293402918033E-5</v>
      </c>
      <c r="LI49" s="805">
        <v>9.955228469426206E-5</v>
      </c>
      <c r="LJ49" s="805">
        <v>2.6986295995167581E-5</v>
      </c>
      <c r="LK49" s="805">
        <v>2.7928642217822366E-5</v>
      </c>
      <c r="LL49" s="805">
        <v>1.744472080083099E-5</v>
      </c>
      <c r="LM49" s="805">
        <v>5.0295754615770409E-5</v>
      </c>
      <c r="LN49" s="805">
        <v>3.7904913023733388E-5</v>
      </c>
      <c r="LO49" s="805">
        <v>2.6841274492553751E-5</v>
      </c>
      <c r="LP49" s="805">
        <v>3.7507705033006238E-5</v>
      </c>
      <c r="LQ49" s="805">
        <v>2.9089969102476872E-4</v>
      </c>
      <c r="LR49" s="805">
        <v>3.7891354968083952E-5</v>
      </c>
      <c r="LS49" s="805">
        <v>3.8279105054302379E-3</v>
      </c>
      <c r="LT49" s="805">
        <v>2.1746996098702997E-5</v>
      </c>
      <c r="LU49" s="805">
        <v>5.6860621604930114E-5</v>
      </c>
      <c r="LV49" s="805">
        <v>3.1655954324925868E-5</v>
      </c>
      <c r="LW49" s="805">
        <v>3.9496709507241468E-5</v>
      </c>
      <c r="LX49" s="805">
        <v>4.9385816643963765E-5</v>
      </c>
      <c r="LY49" s="805">
        <v>4.8378216041368887E-5</v>
      </c>
      <c r="LZ49" s="805">
        <v>2.212781146336491E-5</v>
      </c>
      <c r="MA49" s="805">
        <v>7.5259228142022261E-5</v>
      </c>
      <c r="MB49" s="812">
        <v>11527</v>
      </c>
      <c r="MC49" s="835">
        <f>'生産者価格評価表（107部門）（山形県２）'!DU48*100</f>
        <v>20855500</v>
      </c>
      <c r="MD49" s="78">
        <f t="shared" si="4"/>
        <v>5.5270791877442399E-4</v>
      </c>
      <c r="ME49" s="809">
        <v>11527</v>
      </c>
      <c r="MF49" s="135">
        <v>208555</v>
      </c>
      <c r="MG49" s="78">
        <f t="shared" si="5"/>
        <v>5.5270791877442399E-4</v>
      </c>
      <c r="MH49" s="81"/>
      <c r="MI49" s="226">
        <v>0</v>
      </c>
      <c r="MJ49" s="169">
        <v>0.69600275145215529</v>
      </c>
      <c r="MK49" s="169">
        <v>0</v>
      </c>
      <c r="ML49" s="169">
        <v>0</v>
      </c>
      <c r="MM49" s="169">
        <v>0.11499230177059276</v>
      </c>
      <c r="MN49" s="169">
        <v>0.15413062036431399</v>
      </c>
      <c r="MO49" s="169">
        <v>2.1397273467737621E-2</v>
      </c>
      <c r="MP49" s="228">
        <v>0.10859949619416448</v>
      </c>
      <c r="MQ49" s="228">
        <v>0.12245219012281004</v>
      </c>
      <c r="MS49" s="174">
        <v>1.1635144444581075E-2</v>
      </c>
      <c r="MT49" s="170">
        <v>1.9369794714385212E-5</v>
      </c>
      <c r="MU49" s="170">
        <v>9.5929486180830296E-3</v>
      </c>
      <c r="MV49" s="170">
        <v>5.954247158025812E-5</v>
      </c>
      <c r="MW49" s="170">
        <v>2.6475134684793343E-4</v>
      </c>
      <c r="MX49" s="170">
        <v>7.9050952175653249E-6</v>
      </c>
      <c r="MY49" s="170">
        <v>6.1844657205022753E-4</v>
      </c>
      <c r="MZ49" s="171">
        <v>1.072180546087676E-3</v>
      </c>
    </row>
    <row r="50" spans="1:364">
      <c r="A50" s="41" t="s">
        <v>263</v>
      </c>
      <c r="B50" s="12" t="s">
        <v>264</v>
      </c>
      <c r="C50" s="590">
        <f>IFERROR(1-('生産者価格評価表（107部門）（山形県２）'!DS49/'生産者価格評価表（107部門）（山形県２）'!DO49*-1),0)</f>
        <v>1.926963048498842E-2</v>
      </c>
      <c r="D50" s="590">
        <v>0.64761681446111874</v>
      </c>
      <c r="E50" s="79">
        <v>0.35238318553888132</v>
      </c>
      <c r="F50" s="79">
        <v>0.17739597544338337</v>
      </c>
      <c r="G50" s="240">
        <f>'生産者価格評価表（107部門）（山形県２）'!DH49/'生産者価格評価表（107部門）（山形県２）'!DH$111</f>
        <v>2.2947207863740363E-3</v>
      </c>
      <c r="H50" s="311">
        <f>'生産者価格評価表（107部門）（山形県２）'!DH49</f>
        <v>5416</v>
      </c>
      <c r="I50" s="311">
        <f t="shared" si="1"/>
        <v>5416</v>
      </c>
      <c r="J50" s="313">
        <f t="shared" si="2"/>
        <v>2.9341161977191254E-3</v>
      </c>
      <c r="K50" s="590">
        <f>1-('生産者価格評価表（107部門） (山形県)'!DS49/'生産者価格評価表（107部門） (山形県)'!DO49*-1)</f>
        <v>1.926963048498842E-2</v>
      </c>
      <c r="L50" s="590">
        <v>0.64761681446111874</v>
      </c>
      <c r="M50" s="79">
        <v>0.35238318553888132</v>
      </c>
      <c r="N50" s="79">
        <v>0.17739597544338337</v>
      </c>
      <c r="O50" s="240">
        <f>'生産者価格評価表（107部門） (山形県)'!DH49/'生産者価格評価表（107部門） (山形県)'!DH$111</f>
        <v>2.2947207863740363E-3</v>
      </c>
      <c r="P50" s="816">
        <f>'生産者価格評価表（107部門） (山形県)'!DH49</f>
        <v>5416</v>
      </c>
      <c r="Q50" s="311">
        <f t="shared" si="10"/>
        <v>5416</v>
      </c>
      <c r="R50" s="313">
        <f t="shared" si="9"/>
        <v>2.9341161977191254E-3</v>
      </c>
      <c r="S50" s="823">
        <f>'生産者価格評価表（107部門）（山形県２）'!C49/'生産者価格評価表（107部門）（山形県２）'!C$120</f>
        <v>5.1147494028530068E-6</v>
      </c>
      <c r="T50" s="234">
        <f>'生産者価格評価表（107部門）（山形県２）'!D49/'生産者価格評価表（107部門）（山形県２）'!D$120</f>
        <v>0</v>
      </c>
      <c r="U50" s="234">
        <f>'生産者価格評価表（107部門）（山形県２）'!E49/'生産者価格評価表（107部門）（山形県２）'!E$120</f>
        <v>2.2731577950369387E-3</v>
      </c>
      <c r="V50" s="234">
        <f>'生産者価格評価表（107部門）（山形県２）'!F49/'生産者価格評価表（107部門）（山形県２）'!F$120</f>
        <v>6.3556628956400158E-5</v>
      </c>
      <c r="W50" s="234">
        <f>'生産者価格評価表（107部門）（山形県２）'!G49/'生産者価格評価表（107部門）（山形県２）'!G$120</f>
        <v>0</v>
      </c>
      <c r="X50" s="234">
        <f>'生産者価格評価表（107部門）（山形県２）'!H49/'生産者価格評価表（107部門）（山形県２）'!H$120</f>
        <v>0</v>
      </c>
      <c r="Y50" s="234">
        <f>'生産者価格評価表（107部門）（山形県２）'!I49/'生産者価格評価表（107部門）（山形県２）'!I$120</f>
        <v>0</v>
      </c>
      <c r="Z50" s="234">
        <f>'生産者価格評価表（107部門）（山形県２）'!J49/'生産者価格評価表（107部門）（山形県２）'!J$120</f>
        <v>0</v>
      </c>
      <c r="AA50" s="234">
        <f>'生産者価格評価表（107部門）（山形県２）'!K49/'生産者価格評価表（107部門）（山形県２）'!K$120</f>
        <v>0</v>
      </c>
      <c r="AB50" s="234">
        <f>'生産者価格評価表（107部門）（山形県２）'!L49/'生産者価格評価表（107部門）（山形県２）'!L$120</f>
        <v>0</v>
      </c>
      <c r="AC50" s="234" t="e">
        <f>'生産者価格評価表（107部門）（山形県２）'!M49/'生産者価格評価表（107部門）（山形県２）'!M$120</f>
        <v>#DIV/0!</v>
      </c>
      <c r="AD50" s="234">
        <f>'生産者価格評価表（107部門）（山形県２）'!N49/'生産者価格評価表（107部門）（山形県２）'!N$120</f>
        <v>0</v>
      </c>
      <c r="AE50" s="234">
        <f>'生産者価格評価表（107部門）（山形県２）'!O49/'生産者価格評価表（107部門）（山形県２）'!O$120</f>
        <v>0</v>
      </c>
      <c r="AF50" s="234">
        <f>'生産者価格評価表（107部門）（山形県２）'!P49/'生産者価格評価表（107部門）（山形県２）'!P$120</f>
        <v>0</v>
      </c>
      <c r="AG50" s="234">
        <f>'生産者価格評価表（107部門）（山形県２）'!Q49/'生産者価格評価表（107部門）（山形県２）'!Q$120</f>
        <v>0</v>
      </c>
      <c r="AH50" s="234">
        <f>'生産者価格評価表（107部門）（山形県２）'!R49/'生産者価格評価表（107部門）（山形県２）'!R$120</f>
        <v>0</v>
      </c>
      <c r="AI50" s="234">
        <f>'生産者価格評価表（107部門）（山形県２）'!S49/'生産者価格評価表（107部門）（山形県２）'!S$120</f>
        <v>0</v>
      </c>
      <c r="AJ50" s="234">
        <f>'生産者価格評価表（107部門）（山形県２）'!T49/'生産者価格評価表（107部門）（山形県２）'!T$120</f>
        <v>0</v>
      </c>
      <c r="AK50" s="234" t="e">
        <f>'生産者価格評価表（107部門）（山形県２）'!U49/'生産者価格評価表（107部門）（山形県２）'!U$120</f>
        <v>#DIV/0!</v>
      </c>
      <c r="AL50" s="234">
        <f>'生産者価格評価表（107部門）（山形県２）'!V49/'生産者価格評価表（107部門）（山形県２）'!V$120</f>
        <v>0</v>
      </c>
      <c r="AM50" s="234" t="e">
        <f>'生産者価格評価表（107部門）（山形県２）'!W49/'生産者価格評価表（107部門）（山形県２）'!W$120</f>
        <v>#DIV/0!</v>
      </c>
      <c r="AN50" s="234">
        <f>'生産者価格評価表（107部門）（山形県２）'!X49/'生産者価格評価表（107部門）（山形県２）'!X$120</f>
        <v>0</v>
      </c>
      <c r="AO50" s="234" t="e">
        <f>'生産者価格評価表（107部門）（山形県２）'!Y49/'生産者価格評価表（107部門）（山形県２）'!Y$120</f>
        <v>#DIV/0!</v>
      </c>
      <c r="AP50" s="234" t="e">
        <f>'生産者価格評価表（107部門）（山形県２）'!Z49/'生産者価格評価表（107部門）（山形県２）'!Z$120</f>
        <v>#DIV/0!</v>
      </c>
      <c r="AQ50" s="234">
        <f>'生産者価格評価表（107部門）（山形県２）'!AA49/'生産者価格評価表（107部門）（山形県２）'!AA$120</f>
        <v>0</v>
      </c>
      <c r="AR50" s="234">
        <f>'生産者価格評価表（107部門）（山形県２）'!AB49/'生産者価格評価表（107部門）（山形県２）'!AB$120</f>
        <v>0</v>
      </c>
      <c r="AS50" s="234">
        <f>'生産者価格評価表（107部門）（山形県２）'!AC49/'生産者価格評価表（107部門）（山形県２）'!AC$120</f>
        <v>0</v>
      </c>
      <c r="AT50" s="234">
        <f>'生産者価格評価表（107部門）（山形県２）'!AD49/'生産者価格評価表（107部門）（山形県２）'!AD$120</f>
        <v>0</v>
      </c>
      <c r="AU50" s="234">
        <f>'生産者価格評価表（107部門）（山形県２）'!AE49/'生産者価格評価表（107部門）（山形県２）'!AE$120</f>
        <v>0</v>
      </c>
      <c r="AV50" s="234">
        <f>'生産者価格評価表（107部門）（山形県２）'!AF49/'生産者価格評価表（107部門）（山形県２）'!AF$120</f>
        <v>0</v>
      </c>
      <c r="AW50" s="234">
        <f>'生産者価格評価表（107部門）（山形県２）'!AG49/'生産者価格評価表（107部門）（山形県２）'!AG$120</f>
        <v>0</v>
      </c>
      <c r="AX50" s="234">
        <f>'生産者価格評価表（107部門）（山形県２）'!AH49/'生産者価格評価表（107部門）（山形県２）'!AH$120</f>
        <v>0</v>
      </c>
      <c r="AY50" s="234">
        <f>'生産者価格評価表（107部門）（山形県２）'!AI49/'生産者価格評価表（107部門）（山形県２）'!AI$120</f>
        <v>0</v>
      </c>
      <c r="AZ50" s="234">
        <f>'生産者価格評価表（107部門）（山形県２）'!AJ49/'生産者価格評価表（107部門）（山形県２）'!AJ$120</f>
        <v>0</v>
      </c>
      <c r="BA50" s="234">
        <f>'生産者価格評価表（107部門）（山形県２）'!AK49/'生産者価格評価表（107部門）（山形県２）'!AK$120</f>
        <v>0</v>
      </c>
      <c r="BB50" s="234">
        <f>'生産者価格評価表（107部門）（山形県２）'!AL49/'生産者価格評価表（107部門）（山形県２）'!AL$120</f>
        <v>0</v>
      </c>
      <c r="BC50" s="234">
        <f>'生産者価格評価表（107部門）（山形県２）'!AM49/'生産者価格評価表（107部門）（山形県２）'!AM$120</f>
        <v>0</v>
      </c>
      <c r="BD50" s="234">
        <f>'生産者価格評価表（107部門）（山形県２）'!AN49/'生産者価格評価表（107部門）（山形県２）'!AN$120</f>
        <v>0</v>
      </c>
      <c r="BE50" s="234">
        <f>'生産者価格評価表（107部門）（山形県２）'!AO49/'生産者価格評価表（107部門）（山形県２）'!AO$120</f>
        <v>0</v>
      </c>
      <c r="BF50" s="234">
        <f>'生産者価格評価表（107部門）（山形県２）'!AP49/'生産者価格評価表（107部門）（山形県２）'!AP$120</f>
        <v>0</v>
      </c>
      <c r="BG50" s="234">
        <f>'生産者価格評価表（107部門）（山形県２）'!AQ49/'生産者価格評価表（107部門）（山形県２）'!AQ$120</f>
        <v>0</v>
      </c>
      <c r="BH50" s="234">
        <f>'生産者価格評価表（107部門）（山形県２）'!AR49/'生産者価格評価表（107部門）（山形県２）'!AR$120</f>
        <v>2.5593120569191001E-5</v>
      </c>
      <c r="BI50" s="234">
        <f>'生産者価格評価表（107部門）（山形県２）'!AS49/'生産者価格評価表（107部門）（山形県２）'!AS$120</f>
        <v>0</v>
      </c>
      <c r="BJ50" s="234">
        <f>'生産者価格評価表（107部門）（山形県２）'!AT49/'生産者価格評価表（107部門）（山形県２）'!AT$120</f>
        <v>2.2394581603670527E-3</v>
      </c>
      <c r="BK50" s="234">
        <f>'生産者価格評価表（107部門）（山形県２）'!AU49/'生産者価格評価表（107部門）（山形県２）'!AU$120</f>
        <v>5.8641605331926829E-3</v>
      </c>
      <c r="BL50" s="234">
        <f>'生産者価格評価表（107部門）（山形県２）'!AV49/'生産者価格評価表（107部門）（山形県２）'!AV$120</f>
        <v>8.5969474761255119E-2</v>
      </c>
      <c r="BM50" s="234">
        <f>'生産者価格評価表（107部門）（山形県２）'!AW49/'生産者価格評価表（107部門）（山形県２）'!AW$120</f>
        <v>0</v>
      </c>
      <c r="BN50" s="234">
        <f>'生産者価格評価表（107部門）（山形県２）'!AX49/'生産者価格評価表（107部門）（山形県２）'!AX$120</f>
        <v>0</v>
      </c>
      <c r="BO50" s="234">
        <f>'生産者価格評価表（107部門）（山形県２）'!AY49/'生産者価格評価表（107部門）（山形県２）'!AY$120</f>
        <v>1.310813133917827E-3</v>
      </c>
      <c r="BP50" s="234">
        <f>'生産者価格評価表（107部門）（山形県２）'!AZ49/'生産者価格評価表（107部門）（山形県２）'!AZ$120</f>
        <v>0</v>
      </c>
      <c r="BQ50" s="234">
        <f>'生産者価格評価表（107部門）（山形県２）'!BA49/'生産者価格評価表（107部門）（山形県２）'!BA$120</f>
        <v>7.2893887326877017E-4</v>
      </c>
      <c r="BR50" s="234">
        <f>'生産者価格評価表（107部門）（山形県２）'!BB49/'生産者価格評価表（107部門）（山形県２）'!BB$120</f>
        <v>0</v>
      </c>
      <c r="BS50" s="234">
        <f>'生産者価格評価表（107部門）（山形県２）'!BC49/'生産者価格評価表（107部門）（山形県２）'!BC$120</f>
        <v>3.0766272473800598E-3</v>
      </c>
      <c r="BT50" s="234">
        <f>'生産者価格評価表（107部門）（山形県２）'!BD49/'生産者価格評価表（107部門）（山形県２）'!BD$120</f>
        <v>4.7462892647566447E-4</v>
      </c>
      <c r="BU50" s="234" t="e">
        <f>'生産者価格評価表（107部門）（山形県２）'!BE49/'生産者価格評価表（107部門）（山形県２）'!BE$120</f>
        <v>#DIV/0!</v>
      </c>
      <c r="BV50" s="234">
        <f>'生産者価格評価表（107部門）（山形県２）'!BF49/'生産者価格評価表（107部門）（山形県２）'!BF$120</f>
        <v>3.7009622501850479E-4</v>
      </c>
      <c r="BW50" s="234">
        <f>'生産者価格評価表（107部門）（山形県２）'!BG49/'生産者価格評価表（107部門）（山形県２）'!BG$120</f>
        <v>2.6837190793918135E-4</v>
      </c>
      <c r="BX50" s="234">
        <f>'生産者価格評価表（107部門）（山形県２）'!BH49/'生産者価格評価表（107部門）（山形県２）'!BH$120</f>
        <v>0</v>
      </c>
      <c r="BY50" s="234">
        <f>'生産者価格評価表（107部門）（山形県２）'!BI49/'生産者価格評価表（107部門）（山形県２）'!BI$120</f>
        <v>0</v>
      </c>
      <c r="BZ50" s="234">
        <f>'生産者価格評価表（107部門）（山形県２）'!BJ49/'生産者価格評価表（107部門）（山形県２）'!BJ$120</f>
        <v>4.4491798288236601E-4</v>
      </c>
      <c r="CA50" s="234">
        <f>'生産者価格評価表（107部門）（山形県２）'!BK49/'生産者価格評価表（107部門）（山形県２）'!BK$120</f>
        <v>0</v>
      </c>
      <c r="CB50" s="234">
        <f>'生産者価格評価表（107部門）（山形県２）'!BL49/'生産者価格評価表（107部門）（山形県２）'!BL$120</f>
        <v>3.7990999751249404E-4</v>
      </c>
      <c r="CC50" s="234">
        <f>'生産者価格評価表（107部門）（山形県２）'!BM49/'生産者価格評価表（107部門）（山形県２）'!BM$120</f>
        <v>0</v>
      </c>
      <c r="CD50" s="234">
        <f>'生産者価格評価表（107部門）（山形県２）'!BN49/'生産者価格評価表（107部門）（山形県２）'!BN$120</f>
        <v>4.8234096146631651E-5</v>
      </c>
      <c r="CE50" s="234">
        <f>'生産者価格評価表（107部門）（山形県２）'!BO49/'生産者価格評価表（107部門）（山形県２）'!BO$120</f>
        <v>0</v>
      </c>
      <c r="CF50" s="234">
        <f>'生産者価格評価表（107部門）（山形県２）'!BP49/'生産者価格評価表（107部門）（山形県２）'!BP$120</f>
        <v>0</v>
      </c>
      <c r="CG50" s="234">
        <f>'生産者価格評価表（107部門）（山形県２）'!BQ49/'生産者価格評価表（107部門）（山形県２）'!BQ$120</f>
        <v>0</v>
      </c>
      <c r="CH50" s="234">
        <f>'生産者価格評価表（107部門）（山形県２）'!BR49/'生産者価格評価表（107部門）（山形県２）'!BR$120</f>
        <v>8.7246711889545669E-5</v>
      </c>
      <c r="CI50" s="234">
        <f>'生産者価格評価表（107部門）（山形県２）'!BS49/'生産者価格評価表（107部門）（山形県２）'!BS$120</f>
        <v>2.210237821589603E-5</v>
      </c>
      <c r="CJ50" s="234">
        <f>'生産者価格評価表（107部門）（山形県２）'!BT49/'生産者価格評価表（107部門）（山形県２）'!BT$120</f>
        <v>7.3389972979982375E-4</v>
      </c>
      <c r="CK50" s="234">
        <f>'生産者価格評価表（107部門）（山形県２）'!BU49/'生産者価格評価表（107部門）（山形県２）'!BU$120</f>
        <v>8.4367894641373178E-6</v>
      </c>
      <c r="CL50" s="234">
        <f>'生産者価格評価表（107部門）（山形県２）'!BV49/'生産者価格評価表（107部門）（山形県２）'!BV$120</f>
        <v>0</v>
      </c>
      <c r="CM50" s="234">
        <f>'生産者価格評価表（107部門）（山形県２）'!BW49/'生産者価格評価表（107部門）（山形県２）'!BW$120</f>
        <v>0</v>
      </c>
      <c r="CN50" s="234">
        <f>'生産者価格評価表（107部門）（山形県２）'!BX49/'生産者価格評価表（107部門）（山形県２）'!BX$120</f>
        <v>0</v>
      </c>
      <c r="CO50" s="234">
        <f>'生産者価格評価表（107部門）（山形県２）'!BY49/'生産者価格評価表（107部門）（山形県２）'!BY$120</f>
        <v>0</v>
      </c>
      <c r="CP50" s="234">
        <f>'生産者価格評価表（107部門）（山形県２）'!BZ49/'生産者価格評価表（107部門）（山形県２）'!BZ$120</f>
        <v>0</v>
      </c>
      <c r="CQ50" s="234">
        <f>'生産者価格評価表（107部門）（山形県２）'!CA49/'生産者価格評価表（107部門）（山形県２）'!CA$120</f>
        <v>0</v>
      </c>
      <c r="CR50" s="234">
        <f>'生産者価格評価表（107部門）（山形県２）'!CB49/'生産者価格評価表（107部門）（山形県２）'!CB$120</f>
        <v>0</v>
      </c>
      <c r="CS50" s="234">
        <f>'生産者価格評価表（107部門）（山形県２）'!CC49/'生産者価格評価表（107部門）（山形県２）'!CC$120</f>
        <v>0</v>
      </c>
      <c r="CT50" s="234">
        <f>'生産者価格評価表（107部門）（山形県２）'!CD49/'生産者価格評価表（107部門）（山形県２）'!CD$120</f>
        <v>0</v>
      </c>
      <c r="CU50" s="234">
        <f>'生産者価格評価表（107部門）（山形県２）'!CE49/'生産者価格評価表（107部門）（山形県２）'!CE$120</f>
        <v>1.2623074981065388E-4</v>
      </c>
      <c r="CV50" s="234">
        <f>'生産者価格評価表（107部門）（山形県２）'!CF49/'生産者価格評価表（107部門）（山形県２）'!CF$120</f>
        <v>8.9023413157660459E-5</v>
      </c>
      <c r="CW50" s="234">
        <f>'生産者価格評価表（107部門）（山形県２）'!CG49/'生産者価格評価表（107部門）（山形県２）'!CG$120</f>
        <v>0</v>
      </c>
      <c r="CX50" s="234">
        <f>'生産者価格評価表（107部門）（山形県２）'!CH49/'生産者価格評価表（107部門）（山形県２）'!CH$120</f>
        <v>1.7570986786617936E-5</v>
      </c>
      <c r="CY50" s="234">
        <f>'生産者価格評価表（107部門）（山形県２）'!CI49/'生産者価格評価表（107部門）（山形県２）'!CI$120</f>
        <v>0</v>
      </c>
      <c r="CZ50" s="234">
        <f>'生産者価格評価表（107部門）（山形県２）'!CJ49/'生産者価格評価表（107部門）（山形県２）'!CJ$120</f>
        <v>0</v>
      </c>
      <c r="DA50" s="234">
        <f>'生産者価格評価表（107部門）（山形県２）'!CK49/'生産者価格評価表（107部門）（山形県２）'!CK$120</f>
        <v>0</v>
      </c>
      <c r="DB50" s="234">
        <f>'生産者価格評価表（107部門）（山形県２）'!CL49/'生産者価格評価表（107部門）（山形県２）'!CL$120</f>
        <v>1.2438405970434867E-3</v>
      </c>
      <c r="DC50" s="234">
        <f>'生産者価格評価表（107部門）（山形県２）'!CM49/'生産者価格評価表（107部門）（山形県２）'!CM$120</f>
        <v>2.8508139726844219E-3</v>
      </c>
      <c r="DD50" s="234">
        <f>'生産者価格評価表（107部門）（山形県２）'!CN49/'生産者価格評価表（107部門）（山形県２）'!CN$120</f>
        <v>0</v>
      </c>
      <c r="DE50" s="234">
        <f>'生産者価格評価表（107部門）（山形県２）'!CO49/'生産者価格評価表（107部門）（山形県２）'!CO$120</f>
        <v>0</v>
      </c>
      <c r="DF50" s="234">
        <f>'生産者価格評価表（107部門）（山形県２）'!CP49/'生産者価格評価表（107部門）（山形県２）'!CP$120</f>
        <v>1.3597291213908723E-2</v>
      </c>
      <c r="DG50" s="234">
        <f>'生産者価格評価表（107部門）（山形県２）'!CQ49/'生産者価格評価表（107部門）（山形県２）'!CQ$120</f>
        <v>5.430676237249717E-3</v>
      </c>
      <c r="DH50" s="234">
        <f>'生産者価格評価表（107部門）（山形県２）'!CR49/'生産者価格評価表（107部門）（山形県２）'!CR$120</f>
        <v>2.7257045374403156E-3</v>
      </c>
      <c r="DI50" s="234">
        <f>'生産者価格評価表（107部門）（山形県２）'!CS49/'生産者価格評価表（107部門）（山形県２）'!CS$120</f>
        <v>2.2161594222092724E-3</v>
      </c>
      <c r="DJ50" s="234">
        <f>'生産者価格評価表（107部門）（山形県２）'!CT49/'生産者価格評価表（107部門）（山形県２）'!CT$120</f>
        <v>0</v>
      </c>
      <c r="DK50" s="234">
        <f>'生産者価格評価表（107部門）（山形県２）'!CU49/'生産者価格評価表（107部門）（山形県２）'!CU$120</f>
        <v>1.8072289156626507E-3</v>
      </c>
      <c r="DL50" s="234">
        <f>'生産者価格評価表（107部門）（山形県２）'!CV49/'生産者価格評価表（107部門）（山形県２）'!CV$120</f>
        <v>0</v>
      </c>
      <c r="DM50" s="234">
        <f>'生産者価格評価表（107部門）（山形県２）'!CW49/'生産者価格評価表（107部門）（山形県２）'!CW$120</f>
        <v>9.2239532265678912E-3</v>
      </c>
      <c r="DN50" s="234">
        <f>'生産者価格評価表（107部門）（山形県２）'!CX49/'生産者価格評価表（107部門）（山形県２）'!CX$120</f>
        <v>1.9696671262556627E-4</v>
      </c>
      <c r="DO50" s="234">
        <f>'生産者価格評価表（107部門）（山形県２）'!CY49/'生産者価格評価表（107部門）（山形県２）'!CY$120</f>
        <v>3.7591865120387945E-5</v>
      </c>
      <c r="DP50" s="234">
        <f>'生産者価格評価表（107部門）（山形県２）'!CZ49/'生産者価格評価表（107部門）（山形県２）'!CZ$120</f>
        <v>0</v>
      </c>
      <c r="DQ50" s="234">
        <f>'生産者価格評価表（107部門）（山形県２）'!DA49/'生産者価格評価表（107部門）（山形県２）'!DA$120</f>
        <v>0</v>
      </c>
      <c r="DR50" s="234">
        <f>'生産者価格評価表（107部門）（山形県２）'!DB49/'生産者価格評価表（107部門）（山形県２）'!DB$120</f>
        <v>5.1464968152866242E-3</v>
      </c>
      <c r="DS50" s="234">
        <f>'生産者価格評価表（107部門）（山形県２）'!DC49/'生産者価格評価表（107部門）（山形県２）'!DC$120</f>
        <v>3.4750124883261299E-4</v>
      </c>
      <c r="DT50" s="234">
        <f>'生産者価格評価表（107部門）（山形県２）'!DD49/'生産者価格評価表（107部門）（山形県２）'!DD$120</f>
        <v>2.4701715137956749E-2</v>
      </c>
      <c r="DU50" s="234">
        <f>'生産者価格評価表（107部門）（山形県２）'!DE49/'生産者価格評価表（107部門）（山形県２）'!DE$120</f>
        <v>0</v>
      </c>
      <c r="DV50" s="82">
        <v>5.1147494028530068E-6</v>
      </c>
      <c r="DW50" s="80">
        <v>0</v>
      </c>
      <c r="DX50" s="80">
        <v>2.2731577950369387E-3</v>
      </c>
      <c r="DY50" s="80">
        <v>6.3556628956400158E-5</v>
      </c>
      <c r="DZ50" s="80">
        <v>0</v>
      </c>
      <c r="EA50" s="80">
        <v>0</v>
      </c>
      <c r="EB50" s="80">
        <v>0</v>
      </c>
      <c r="EC50" s="80">
        <v>0</v>
      </c>
      <c r="ED50" s="80">
        <v>0</v>
      </c>
      <c r="EE50" s="80">
        <v>0</v>
      </c>
      <c r="EF50" s="80">
        <v>0</v>
      </c>
      <c r="EG50" s="80">
        <v>0</v>
      </c>
      <c r="EH50" s="80">
        <v>0</v>
      </c>
      <c r="EI50" s="80">
        <v>0</v>
      </c>
      <c r="EJ50" s="80">
        <v>0</v>
      </c>
      <c r="EK50" s="80">
        <v>0</v>
      </c>
      <c r="EL50" s="80">
        <v>0</v>
      </c>
      <c r="EM50" s="80">
        <v>0</v>
      </c>
      <c r="EN50" s="80">
        <v>0</v>
      </c>
      <c r="EO50" s="80">
        <v>0</v>
      </c>
      <c r="EP50" s="80">
        <v>0</v>
      </c>
      <c r="EQ50" s="80">
        <v>0</v>
      </c>
      <c r="ER50" s="80">
        <v>0</v>
      </c>
      <c r="ES50" s="80">
        <v>0</v>
      </c>
      <c r="ET50" s="80">
        <v>0</v>
      </c>
      <c r="EU50" s="80">
        <v>0</v>
      </c>
      <c r="EV50" s="80">
        <v>0</v>
      </c>
      <c r="EW50" s="80">
        <v>0</v>
      </c>
      <c r="EX50" s="80">
        <v>0</v>
      </c>
      <c r="EY50" s="80">
        <v>0</v>
      </c>
      <c r="EZ50" s="80">
        <v>0</v>
      </c>
      <c r="FA50" s="80">
        <v>0</v>
      </c>
      <c r="FB50" s="80">
        <v>0</v>
      </c>
      <c r="FC50" s="80">
        <v>0</v>
      </c>
      <c r="FD50" s="80">
        <v>0</v>
      </c>
      <c r="FE50" s="80">
        <v>0</v>
      </c>
      <c r="FF50" s="80">
        <v>0</v>
      </c>
      <c r="FG50" s="80">
        <v>0</v>
      </c>
      <c r="FH50" s="80">
        <v>0</v>
      </c>
      <c r="FI50" s="80">
        <v>0</v>
      </c>
      <c r="FJ50" s="80">
        <v>0</v>
      </c>
      <c r="FK50" s="80">
        <v>2.5593120569191001E-5</v>
      </c>
      <c r="FL50" s="80">
        <v>0</v>
      </c>
      <c r="FM50" s="80">
        <v>2.2394581603670527E-3</v>
      </c>
      <c r="FN50" s="80">
        <v>5.8641605331926829E-3</v>
      </c>
      <c r="FO50" s="80">
        <v>8.5969474761255119E-2</v>
      </c>
      <c r="FP50" s="80">
        <v>0</v>
      </c>
      <c r="FQ50" s="80">
        <v>0</v>
      </c>
      <c r="FR50" s="80">
        <v>1.310813133917827E-3</v>
      </c>
      <c r="FS50" s="80">
        <v>0</v>
      </c>
      <c r="FT50" s="80">
        <v>7.2893887326877017E-4</v>
      </c>
      <c r="FU50" s="80">
        <v>0</v>
      </c>
      <c r="FV50" s="80">
        <v>3.0766272473800598E-3</v>
      </c>
      <c r="FW50" s="80">
        <v>4.7462892647566447E-4</v>
      </c>
      <c r="FX50" s="80">
        <v>0</v>
      </c>
      <c r="FY50" s="80">
        <v>3.7009622501850479E-4</v>
      </c>
      <c r="FZ50" s="80">
        <v>2.6837190793918135E-4</v>
      </c>
      <c r="GA50" s="80">
        <v>0</v>
      </c>
      <c r="GB50" s="80">
        <v>0</v>
      </c>
      <c r="GC50" s="80">
        <v>4.4491798288236601E-4</v>
      </c>
      <c r="GD50" s="80">
        <v>0</v>
      </c>
      <c r="GE50" s="80">
        <v>3.7990999751249404E-4</v>
      </c>
      <c r="GF50" s="80">
        <v>0</v>
      </c>
      <c r="GG50" s="80">
        <v>4.8234096146631651E-5</v>
      </c>
      <c r="GH50" s="80">
        <v>0</v>
      </c>
      <c r="GI50" s="80">
        <v>0</v>
      </c>
      <c r="GJ50" s="80">
        <v>0</v>
      </c>
      <c r="GK50" s="80">
        <v>8.7246711889545669E-5</v>
      </c>
      <c r="GL50" s="80">
        <v>2.210237821589603E-5</v>
      </c>
      <c r="GM50" s="80">
        <v>7.3389972979982375E-4</v>
      </c>
      <c r="GN50" s="80">
        <v>8.4367894641373178E-6</v>
      </c>
      <c r="GO50" s="80">
        <v>0</v>
      </c>
      <c r="GP50" s="80">
        <v>0</v>
      </c>
      <c r="GQ50" s="80">
        <v>0</v>
      </c>
      <c r="GR50" s="80">
        <v>0</v>
      </c>
      <c r="GS50" s="80">
        <v>0</v>
      </c>
      <c r="GT50" s="80">
        <v>0</v>
      </c>
      <c r="GU50" s="80">
        <v>0</v>
      </c>
      <c r="GV50" s="80">
        <v>0</v>
      </c>
      <c r="GW50" s="80">
        <v>0</v>
      </c>
      <c r="GX50" s="80">
        <v>1.2623074981065388E-4</v>
      </c>
      <c r="GY50" s="80">
        <v>8.9023413157660459E-5</v>
      </c>
      <c r="GZ50" s="80">
        <v>0</v>
      </c>
      <c r="HA50" s="80">
        <v>1.7570986786617936E-5</v>
      </c>
      <c r="HB50" s="80">
        <v>0</v>
      </c>
      <c r="HC50" s="80">
        <v>0</v>
      </c>
      <c r="HD50" s="80">
        <v>0</v>
      </c>
      <c r="HE50" s="80">
        <v>1.2438405970434867E-3</v>
      </c>
      <c r="HF50" s="80">
        <v>2.8508139726844219E-3</v>
      </c>
      <c r="HG50" s="80">
        <v>0</v>
      </c>
      <c r="HH50" s="80">
        <v>0</v>
      </c>
      <c r="HI50" s="80">
        <v>1.3597291213908723E-2</v>
      </c>
      <c r="HJ50" s="80">
        <v>5.430676237249717E-3</v>
      </c>
      <c r="HK50" s="80">
        <v>2.7257045374403156E-3</v>
      </c>
      <c r="HL50" s="80">
        <v>2.2161594222092724E-3</v>
      </c>
      <c r="HM50" s="80">
        <v>0</v>
      </c>
      <c r="HN50" s="80">
        <v>1.8072289156626507E-3</v>
      </c>
      <c r="HO50" s="80">
        <v>0</v>
      </c>
      <c r="HP50" s="80">
        <v>9.2239532265678912E-3</v>
      </c>
      <c r="HQ50" s="80">
        <v>1.9696671262556627E-4</v>
      </c>
      <c r="HR50" s="80">
        <v>3.7591865120387945E-5</v>
      </c>
      <c r="HS50" s="80">
        <v>0</v>
      </c>
      <c r="HT50" s="80">
        <v>0</v>
      </c>
      <c r="HU50" s="80">
        <v>5.1464968152866242E-3</v>
      </c>
      <c r="HV50" s="80">
        <v>3.4750124883261299E-4</v>
      </c>
      <c r="HW50" s="80">
        <v>2.4701715137956749E-2</v>
      </c>
      <c r="HX50" s="81">
        <v>0</v>
      </c>
      <c r="HY50" s="805">
        <v>8.5113714118521322E-6</v>
      </c>
      <c r="HZ50" s="805">
        <v>4.9050417465176744E-6</v>
      </c>
      <c r="IA50" s="805">
        <v>4.9922330567627112E-5</v>
      </c>
      <c r="IB50" s="805">
        <v>6.2814963394361121E-6</v>
      </c>
      <c r="IC50" s="805">
        <v>3.3630406759367148E-6</v>
      </c>
      <c r="ID50" s="805">
        <v>6.1580063564988761E-6</v>
      </c>
      <c r="IE50" s="805">
        <v>1.598677802581049E-5</v>
      </c>
      <c r="IF50" s="805">
        <v>3.6687144045901506E-6</v>
      </c>
      <c r="IG50" s="805">
        <v>2.4491656998263111E-6</v>
      </c>
      <c r="IH50" s="805">
        <v>2.0011840973937803E-6</v>
      </c>
      <c r="II50" s="805">
        <v>0</v>
      </c>
      <c r="IJ50" s="805">
        <v>2.8056766354019105E-6</v>
      </c>
      <c r="IK50" s="805">
        <v>2.9453821374786694E-6</v>
      </c>
      <c r="IL50" s="805">
        <v>4.5525242632694112E-6</v>
      </c>
      <c r="IM50" s="805">
        <v>2.8459288157748337E-6</v>
      </c>
      <c r="IN50" s="805">
        <v>3.2204899648383216E-6</v>
      </c>
      <c r="IO50" s="805">
        <v>2.522857236661564E-6</v>
      </c>
      <c r="IP50" s="805">
        <v>2.573112097485029E-6</v>
      </c>
      <c r="IQ50" s="805">
        <v>0</v>
      </c>
      <c r="IR50" s="805">
        <v>3.9092775337487413E-6</v>
      </c>
      <c r="IS50" s="805">
        <v>0</v>
      </c>
      <c r="IT50" s="805">
        <v>2.0604754029659601E-6</v>
      </c>
      <c r="IU50" s="805">
        <v>0</v>
      </c>
      <c r="IV50" s="805">
        <v>0</v>
      </c>
      <c r="IW50" s="805">
        <v>2.3257835941518368E-6</v>
      </c>
      <c r="IX50" s="805">
        <v>1.8967295567209642E-6</v>
      </c>
      <c r="IY50" s="805">
        <v>2.5585855402847927E-7</v>
      </c>
      <c r="IZ50" s="805">
        <v>3.1422547512698594E-6</v>
      </c>
      <c r="JA50" s="805">
        <v>1.9542739289281676E-6</v>
      </c>
      <c r="JB50" s="805">
        <v>2.5069474928029394E-6</v>
      </c>
      <c r="JC50" s="805">
        <v>3.3997926683317948E-6</v>
      </c>
      <c r="JD50" s="805">
        <v>3.4314832110009977E-6</v>
      </c>
      <c r="JE50" s="805">
        <v>4.8594304762289035E-6</v>
      </c>
      <c r="JF50" s="805">
        <v>2.1415921964805362E-6</v>
      </c>
      <c r="JG50" s="805">
        <v>4.1119502149786405E-6</v>
      </c>
      <c r="JH50" s="805">
        <v>2.4338812879457577E-6</v>
      </c>
      <c r="JI50" s="805">
        <v>9.8243768204526524E-7</v>
      </c>
      <c r="JJ50" s="805">
        <v>2.8462745747329161E-6</v>
      </c>
      <c r="JK50" s="805">
        <v>1.7817871902886008E-6</v>
      </c>
      <c r="JL50" s="805">
        <v>2.9915163103258618E-6</v>
      </c>
      <c r="JM50" s="805">
        <v>1.9958865456058772E-6</v>
      </c>
      <c r="JN50" s="805">
        <v>2.9323364038668873E-6</v>
      </c>
      <c r="JO50" s="805">
        <v>2.298767122669745E-6</v>
      </c>
      <c r="JP50" s="805">
        <v>4.613024540415529E-5</v>
      </c>
      <c r="JQ50" s="805">
        <v>1.174684225694453E-4</v>
      </c>
      <c r="JR50" s="805">
        <v>1.0016620365236242</v>
      </c>
      <c r="JS50" s="805">
        <v>2.5002904236328532E-6</v>
      </c>
      <c r="JT50" s="805">
        <v>2.4213013450068234E-6</v>
      </c>
      <c r="JU50" s="805">
        <v>2.8557782744534334E-5</v>
      </c>
      <c r="JV50" s="805">
        <v>1.8274692777895443E-6</v>
      </c>
      <c r="JW50" s="805">
        <v>1.5830869787071884E-5</v>
      </c>
      <c r="JX50" s="805">
        <v>2.5842286693275679E-6</v>
      </c>
      <c r="JY50" s="805">
        <v>6.1074523803604202E-5</v>
      </c>
      <c r="JZ50" s="805">
        <v>1.0904590271052957E-5</v>
      </c>
      <c r="KA50" s="805">
        <v>0</v>
      </c>
      <c r="KB50" s="805">
        <v>8.1293206972562294E-6</v>
      </c>
      <c r="KC50" s="805">
        <v>7.004788224131279E-6</v>
      </c>
      <c r="KD50" s="805">
        <v>1.6810735244816919E-6</v>
      </c>
      <c r="KE50" s="805">
        <v>2.2940299177859288E-6</v>
      </c>
      <c r="KF50" s="805">
        <v>1.3821192297774706E-5</v>
      </c>
      <c r="KG50" s="805">
        <v>6.0767409587026895E-6</v>
      </c>
      <c r="KH50" s="805">
        <v>1.1382285458696971E-5</v>
      </c>
      <c r="KI50" s="805">
        <v>4.0659013776682443E-6</v>
      </c>
      <c r="KJ50" s="805">
        <v>6.4871724062747787E-6</v>
      </c>
      <c r="KK50" s="805">
        <v>4.5432933459589642E-6</v>
      </c>
      <c r="KL50" s="805">
        <v>5.1438599364652993E-6</v>
      </c>
      <c r="KM50" s="805">
        <v>1.7855146965936003E-6</v>
      </c>
      <c r="KN50" s="805">
        <v>5.9741225892882959E-6</v>
      </c>
      <c r="KO50" s="805">
        <v>6.3998075770178029E-6</v>
      </c>
      <c r="KP50" s="805">
        <v>1.8310950992855217E-5</v>
      </c>
      <c r="KQ50" s="805">
        <v>3.655790777582162E-6</v>
      </c>
      <c r="KR50" s="805">
        <v>2.4089346625490642E-6</v>
      </c>
      <c r="KS50" s="805">
        <v>1.3258778788916497E-6</v>
      </c>
      <c r="KT50" s="805">
        <v>2.9081742698613824E-7</v>
      </c>
      <c r="KU50" s="805">
        <v>2.2374900631711479E-6</v>
      </c>
      <c r="KV50" s="805">
        <v>1.3471690374813256E-5</v>
      </c>
      <c r="KW50" s="805">
        <v>4.1631717642871766E-5</v>
      </c>
      <c r="KX50" s="805">
        <v>2.3776258371001874E-6</v>
      </c>
      <c r="KY50" s="805">
        <v>4.7789432866956002E-6</v>
      </c>
      <c r="KZ50" s="805">
        <v>5.6201296068222952E-6</v>
      </c>
      <c r="LA50" s="805">
        <v>9.8383738641524691E-6</v>
      </c>
      <c r="LB50" s="805">
        <v>6.2075408585702413E-6</v>
      </c>
      <c r="LC50" s="805">
        <v>2.9242392977357367E-6</v>
      </c>
      <c r="LD50" s="805">
        <v>4.2018061170870235E-6</v>
      </c>
      <c r="LE50" s="805">
        <v>9.9537848982400233E-6</v>
      </c>
      <c r="LF50" s="805">
        <v>3.982780277171972E-6</v>
      </c>
      <c r="LG50" s="805">
        <v>8.2420702253184566E-6</v>
      </c>
      <c r="LH50" s="805">
        <v>3.0945686452292147E-5</v>
      </c>
      <c r="LI50" s="805">
        <v>6.1949571630770306E-5</v>
      </c>
      <c r="LJ50" s="805">
        <v>2.6793005744164184E-6</v>
      </c>
      <c r="LK50" s="805">
        <v>5.0104692928032538E-6</v>
      </c>
      <c r="LL50" s="805">
        <v>2.6844211062498251E-4</v>
      </c>
      <c r="LM50" s="805">
        <v>1.1946395394551499E-4</v>
      </c>
      <c r="LN50" s="805">
        <v>5.7961653496961287E-5</v>
      </c>
      <c r="LO50" s="805">
        <v>4.774511846135305E-5</v>
      </c>
      <c r="LP50" s="805">
        <v>5.6284214153040209E-6</v>
      </c>
      <c r="LQ50" s="805">
        <v>4.9422231319643401E-5</v>
      </c>
      <c r="LR50" s="805">
        <v>8.6928412364215201E-6</v>
      </c>
      <c r="LS50" s="805">
        <v>1.8425828774757332E-4</v>
      </c>
      <c r="LT50" s="805">
        <v>6.5140694190219985E-6</v>
      </c>
      <c r="LU50" s="805">
        <v>5.849179884428509E-6</v>
      </c>
      <c r="LV50" s="805">
        <v>3.5383890031786311E-6</v>
      </c>
      <c r="LW50" s="805">
        <v>4.5365111061570382E-6</v>
      </c>
      <c r="LX50" s="805">
        <v>1.0401203280347849E-4</v>
      </c>
      <c r="LY50" s="805">
        <v>1.1285250731451925E-5</v>
      </c>
      <c r="LZ50" s="805">
        <v>4.8025986498578219E-4</v>
      </c>
      <c r="MA50" s="805">
        <v>1.8675527088417759E-5</v>
      </c>
      <c r="MB50" s="812">
        <v>1968</v>
      </c>
      <c r="MC50" s="835">
        <f>'生産者価格評価表（107部門）（山形県２）'!DU49*100</f>
        <v>4691200</v>
      </c>
      <c r="MD50" s="78">
        <f t="shared" si="4"/>
        <v>4.1950886766712144E-4</v>
      </c>
      <c r="ME50" s="809">
        <v>1968</v>
      </c>
      <c r="MF50" s="135">
        <v>46912</v>
      </c>
      <c r="MG50" s="78">
        <f t="shared" si="5"/>
        <v>4.1950886766712144E-4</v>
      </c>
      <c r="MH50" s="81"/>
      <c r="MI50" s="226">
        <v>0.47570894702132338</v>
      </c>
      <c r="MJ50" s="169">
        <v>0.70589278410667244</v>
      </c>
      <c r="MK50" s="169">
        <v>0.29310344827586204</v>
      </c>
      <c r="ML50" s="169">
        <v>0</v>
      </c>
      <c r="MM50" s="169">
        <v>8.1269112075317895E-2</v>
      </c>
      <c r="MN50" s="169">
        <v>0.14731580750241907</v>
      </c>
      <c r="MO50" s="169">
        <v>2.017769984690072E-2</v>
      </c>
      <c r="MP50" s="228">
        <v>0.1239478745311544</v>
      </c>
      <c r="MQ50" s="228">
        <v>0.17571592604245978</v>
      </c>
      <c r="MS50" s="174">
        <v>1.3860496878000344E-2</v>
      </c>
      <c r="MT50" s="170">
        <v>6.2946260888691494E-6</v>
      </c>
      <c r="MU50" s="170">
        <v>1.1731744257974639E-2</v>
      </c>
      <c r="MV50" s="170">
        <v>4.0195683738921571E-5</v>
      </c>
      <c r="MW50" s="170">
        <v>2.6059752007918279E-4</v>
      </c>
      <c r="MX50" s="170">
        <v>4.5591077529380842E-5</v>
      </c>
      <c r="MY50" s="170">
        <v>8.544505299490666E-4</v>
      </c>
      <c r="MZ50" s="171">
        <v>9.2162318264028451E-4</v>
      </c>
    </row>
    <row r="51" spans="1:364">
      <c r="A51" s="41" t="s">
        <v>265</v>
      </c>
      <c r="B51" s="12" t="s">
        <v>266</v>
      </c>
      <c r="C51" s="590">
        <f>IFERROR(1-('生産者価格評価表（107部門）（山形県２）'!DS50/'生産者価格評価表（107部門）（山形県２）'!DO50*-1),0)</f>
        <v>1.3131592705354134E-2</v>
      </c>
      <c r="D51" s="590">
        <v>0.62148069249479354</v>
      </c>
      <c r="E51" s="79">
        <v>0.3785193075052064</v>
      </c>
      <c r="F51" s="79">
        <v>0.12366659777753049</v>
      </c>
      <c r="G51" s="240">
        <f>'生産者価格評価表（107部門）（山形県２）'!DH50/'生産者価格評価表（107部門）（山形県２）'!DH$111</f>
        <v>5.508007795949496E-6</v>
      </c>
      <c r="H51" s="311">
        <f>'生産者価格評価表（107部門）（山形県２）'!DH50</f>
        <v>13</v>
      </c>
      <c r="I51" s="311">
        <f t="shared" si="1"/>
        <v>13</v>
      </c>
      <c r="J51" s="313">
        <f t="shared" si="2"/>
        <v>7.04274567399347E-6</v>
      </c>
      <c r="K51" s="590">
        <f>1-('生産者価格評価表（107部門） (山形県)'!DS50/'生産者価格評価表（107部門） (山形県)'!DO50*-1)</f>
        <v>1.3131592705354134E-2</v>
      </c>
      <c r="L51" s="590">
        <v>0.62148069249479354</v>
      </c>
      <c r="M51" s="79">
        <v>0.3785193075052064</v>
      </c>
      <c r="N51" s="79">
        <v>0.12366659777753049</v>
      </c>
      <c r="O51" s="240">
        <f>'生産者価格評価表（107部門） (山形県)'!DH50/'生産者価格評価表（107部門） (山形県)'!DH$111</f>
        <v>5.508007795949496E-6</v>
      </c>
      <c r="P51" s="816">
        <f>'生産者価格評価表（107部門） (山形県)'!DH50</f>
        <v>13</v>
      </c>
      <c r="Q51" s="311">
        <f t="shared" si="10"/>
        <v>13</v>
      </c>
      <c r="R51" s="313">
        <f t="shared" si="9"/>
        <v>7.04274567399347E-6</v>
      </c>
      <c r="S51" s="823">
        <f>'生産者価格評価表（107部門）（山形県２）'!C50/'生産者価格評価表（107部門）（山形県２）'!C$120</f>
        <v>0</v>
      </c>
      <c r="T51" s="234">
        <f>'生産者価格評価表（107部門）（山形県２）'!D50/'生産者価格評価表（107部門）（山形県２）'!D$120</f>
        <v>0</v>
      </c>
      <c r="U51" s="234">
        <f>'生産者価格評価表（107部門）（山形県２）'!E50/'生産者価格評価表（107部門）（山形県２）'!E$120</f>
        <v>0</v>
      </c>
      <c r="V51" s="234">
        <f>'生産者価格評価表（107部門）（山形県２）'!F50/'生産者価格評価表（107部門）（山形県２）'!F$120</f>
        <v>0</v>
      </c>
      <c r="W51" s="234">
        <f>'生産者価格評価表（107部門）（山形県２）'!G50/'生産者価格評価表（107部門）（山形県２）'!G$120</f>
        <v>0</v>
      </c>
      <c r="X51" s="234">
        <f>'生産者価格評価表（107部門）（山形県２）'!H50/'生産者価格評価表（107部門）（山形県２）'!H$120</f>
        <v>0</v>
      </c>
      <c r="Y51" s="234">
        <f>'生産者価格評価表（107部門）（山形県２）'!I50/'生産者価格評価表（107部門）（山形県２）'!I$120</f>
        <v>0</v>
      </c>
      <c r="Z51" s="234">
        <f>'生産者価格評価表（107部門）（山形県２）'!J50/'生産者価格評価表（107部門）（山形県２）'!J$120</f>
        <v>0</v>
      </c>
      <c r="AA51" s="234">
        <f>'生産者価格評価表（107部門）（山形県２）'!K50/'生産者価格評価表（107部門）（山形県２）'!K$120</f>
        <v>0</v>
      </c>
      <c r="AB51" s="234">
        <f>'生産者価格評価表（107部門）（山形県２）'!L50/'生産者価格評価表（107部門）（山形県２）'!L$120</f>
        <v>0</v>
      </c>
      <c r="AC51" s="234" t="e">
        <f>'生産者価格評価表（107部門）（山形県２）'!M50/'生産者価格評価表（107部門）（山形県２）'!M$120</f>
        <v>#DIV/0!</v>
      </c>
      <c r="AD51" s="234">
        <f>'生産者価格評価表（107部門）（山形県２）'!N50/'生産者価格評価表（107部門）（山形県２）'!N$120</f>
        <v>0</v>
      </c>
      <c r="AE51" s="234">
        <f>'生産者価格評価表（107部門）（山形県２）'!O50/'生産者価格評価表（107部門）（山形県２）'!O$120</f>
        <v>0</v>
      </c>
      <c r="AF51" s="234">
        <f>'生産者価格評価表（107部門）（山形県２）'!P50/'生産者価格評価表（107部門）（山形県２）'!P$120</f>
        <v>0</v>
      </c>
      <c r="AG51" s="234">
        <f>'生産者価格評価表（107部門）（山形県２）'!Q50/'生産者価格評価表（107部門）（山形県２）'!Q$120</f>
        <v>0</v>
      </c>
      <c r="AH51" s="234">
        <f>'生産者価格評価表（107部門）（山形県２）'!R50/'生産者価格評価表（107部門）（山形県２）'!R$120</f>
        <v>0</v>
      </c>
      <c r="AI51" s="234">
        <f>'生産者価格評価表（107部門）（山形県２）'!S50/'生産者価格評価表（107部門）（山形県２）'!S$120</f>
        <v>0</v>
      </c>
      <c r="AJ51" s="234">
        <f>'生産者価格評価表（107部門）（山形県２）'!T50/'生産者価格評価表（107部門）（山形県２）'!T$120</f>
        <v>0</v>
      </c>
      <c r="AK51" s="234" t="e">
        <f>'生産者価格評価表（107部門）（山形県２）'!U50/'生産者価格評価表（107部門）（山形県２）'!U$120</f>
        <v>#DIV/0!</v>
      </c>
      <c r="AL51" s="234">
        <f>'生産者価格評価表（107部門）（山形県２）'!V50/'生産者価格評価表（107部門）（山形県２）'!V$120</f>
        <v>0</v>
      </c>
      <c r="AM51" s="234" t="e">
        <f>'生産者価格評価表（107部門）（山形県２）'!W50/'生産者価格評価表（107部門）（山形県２）'!W$120</f>
        <v>#DIV/0!</v>
      </c>
      <c r="AN51" s="234">
        <f>'生産者価格評価表（107部門）（山形県２）'!X50/'生産者価格評価表（107部門）（山形県２）'!X$120</f>
        <v>0</v>
      </c>
      <c r="AO51" s="234" t="e">
        <f>'生産者価格評価表（107部門）（山形県２）'!Y50/'生産者価格評価表（107部門）（山形県２）'!Y$120</f>
        <v>#DIV/0!</v>
      </c>
      <c r="AP51" s="234" t="e">
        <f>'生産者価格評価表（107部門）（山形県２）'!Z50/'生産者価格評価表（107部門）（山形県２）'!Z$120</f>
        <v>#DIV/0!</v>
      </c>
      <c r="AQ51" s="234">
        <f>'生産者価格評価表（107部門）（山形県２）'!AA50/'生産者価格評価表（107部門）（山形県２）'!AA$120</f>
        <v>0</v>
      </c>
      <c r="AR51" s="234">
        <f>'生産者価格評価表（107部門）（山形県２）'!AB50/'生産者価格評価表（107部門）（山形県２）'!AB$120</f>
        <v>0</v>
      </c>
      <c r="AS51" s="234">
        <f>'生産者価格評価表（107部門）（山形県２）'!AC50/'生産者価格評価表（107部門）（山形県２）'!AC$120</f>
        <v>0</v>
      </c>
      <c r="AT51" s="234">
        <f>'生産者価格評価表（107部門）（山形県２）'!AD50/'生産者価格評価表（107部門）（山形県２）'!AD$120</f>
        <v>0</v>
      </c>
      <c r="AU51" s="234">
        <f>'生産者価格評価表（107部門）（山形県２）'!AE50/'生産者価格評価表（107部門）（山形県２）'!AE$120</f>
        <v>0</v>
      </c>
      <c r="AV51" s="234">
        <f>'生産者価格評価表（107部門）（山形県２）'!AF50/'生産者価格評価表（107部門）（山形県２）'!AF$120</f>
        <v>0</v>
      </c>
      <c r="AW51" s="234">
        <f>'生産者価格評価表（107部門）（山形県２）'!AG50/'生産者価格評価表（107部門）（山形県２）'!AG$120</f>
        <v>0</v>
      </c>
      <c r="AX51" s="234">
        <f>'生産者価格評価表（107部門）（山形県２）'!AH50/'生産者価格評価表（107部門）（山形県２）'!AH$120</f>
        <v>0</v>
      </c>
      <c r="AY51" s="234">
        <f>'生産者価格評価表（107部門）（山形県２）'!AI50/'生産者価格評価表（107部門）（山形県２）'!AI$120</f>
        <v>0</v>
      </c>
      <c r="AZ51" s="234">
        <f>'生産者価格評価表（107部門）（山形県２）'!AJ50/'生産者価格評価表（107部門）（山形県２）'!AJ$120</f>
        <v>0</v>
      </c>
      <c r="BA51" s="234">
        <f>'生産者価格評価表（107部門）（山形県２）'!AK50/'生産者価格評価表（107部門）（山形県２）'!AK$120</f>
        <v>0</v>
      </c>
      <c r="BB51" s="234">
        <f>'生産者価格評価表（107部門）（山形県２）'!AL50/'生産者価格評価表（107部門）（山形県２）'!AL$120</f>
        <v>0</v>
      </c>
      <c r="BC51" s="234">
        <f>'生産者価格評価表（107部門）（山形県２）'!AM50/'生産者価格評価表（107部門）（山形県２）'!AM$120</f>
        <v>0</v>
      </c>
      <c r="BD51" s="234">
        <f>'生産者価格評価表（107部門）（山形県２）'!AN50/'生産者価格評価表（107部門）（山形県２）'!AN$120</f>
        <v>0</v>
      </c>
      <c r="BE51" s="234">
        <f>'生産者価格評価表（107部門）（山形県２）'!AO50/'生産者価格評価表（107部門）（山形県２）'!AO$120</f>
        <v>0</v>
      </c>
      <c r="BF51" s="234">
        <f>'生産者価格評価表（107部門）（山形県２）'!AP50/'生産者価格評価表（107部門）（山形県２）'!AP$120</f>
        <v>0</v>
      </c>
      <c r="BG51" s="234">
        <f>'生産者価格評価表（107部門）（山形県２）'!AQ50/'生産者価格評価表（107部門）（山形県２）'!AQ$120</f>
        <v>0</v>
      </c>
      <c r="BH51" s="234">
        <f>'生産者価格評価表（107部門）（山形県２）'!AR50/'生産者価格評価表（107部門）（山形県２）'!AR$120</f>
        <v>0</v>
      </c>
      <c r="BI51" s="234">
        <f>'生産者価格評価表（107部門）（山形県２）'!AS50/'生産者価格評価表（107部門）（山形県２）'!AS$120</f>
        <v>7.365397363187744E-5</v>
      </c>
      <c r="BJ51" s="234">
        <f>'生産者価格評価表（107部門）（山形県２）'!AT50/'生産者価格評価表（107部門）（山形県２）'!AT$120</f>
        <v>7.3738256499890755E-4</v>
      </c>
      <c r="BK51" s="234">
        <f>'生産者価格評価表（107部門）（山形県２）'!AU50/'生産者価格評価表（107部門）（山形県２）'!AU$120</f>
        <v>4.7085900601759731E-3</v>
      </c>
      <c r="BL51" s="234">
        <f>'生産者価格評価表（107部門）（山形県２）'!AV50/'生産者価格評価表（107部門）（山形県２）'!AV$120</f>
        <v>0.10202080491132333</v>
      </c>
      <c r="BM51" s="234">
        <f>'生産者価格評価表（107部門）（山形県２）'!AW50/'生産者価格評価表（107部門）（山形県２）'!AW$120</f>
        <v>0.10042446306217509</v>
      </c>
      <c r="BN51" s="234">
        <f>'生産者価格評価表（107部門）（山形県２）'!AX50/'生産者価格評価表（107部門）（山形県２）'!AX$120</f>
        <v>4.396191408241075E-2</v>
      </c>
      <c r="BO51" s="234">
        <f>'生産者価格評価表（107部門）（山形県２）'!AY50/'生産者価格評価表（107部門）（山形県２）'!AY$120</f>
        <v>6.0759412068076328E-2</v>
      </c>
      <c r="BP51" s="234">
        <f>'生産者価格評価表（107部門）（山形県２）'!AZ50/'生産者価格評価表（107部門）（山形県２）'!AZ$120</f>
        <v>0.18842224744608399</v>
      </c>
      <c r="BQ51" s="234">
        <f>'生産者価格評価表（107部門）（山形県２）'!BA50/'生産者価格評価表（107部門）（山形県２）'!BA$120</f>
        <v>0.24461105904404873</v>
      </c>
      <c r="BR51" s="234">
        <f>'生産者価格評価表（107部門）（山形県２）'!BB50/'生産者価格評価表（107部門）（山形県２）'!BB$120</f>
        <v>5.9017365802220979E-2</v>
      </c>
      <c r="BS51" s="234">
        <f>'生産者価格評価表（107部門）（山形県２）'!BC50/'生産者価格評価表（107部門）（山形県２）'!BC$120</f>
        <v>0.27608883761176811</v>
      </c>
      <c r="BT51" s="234">
        <f>'生産者価格評価表（107部門）（山形県２）'!BD50/'生産者価格評価表（107部門）（山形県２）'!BD$120</f>
        <v>0.39668622713151536</v>
      </c>
      <c r="BU51" s="234" t="e">
        <f>'生産者価格評価表（107部門）（山形県２）'!BE50/'生産者価格評価表（107部門）（山形県２）'!BE$120</f>
        <v>#DIV/0!</v>
      </c>
      <c r="BV51" s="234">
        <f>'生産者価格評価表（107部門）（山形県２）'!BF50/'生産者価格評価表（107部門）（山形県２）'!BF$120</f>
        <v>0</v>
      </c>
      <c r="BW51" s="234">
        <f>'生産者価格評価表（107部門）（山形県２）'!BG50/'生産者価格評価表（107部門）（山形県２）'!BG$120</f>
        <v>8.4305795907791119E-3</v>
      </c>
      <c r="BX51" s="234">
        <f>'生産者価格評価表（107部門）（山形県２）'!BH50/'生産者価格評価表（107部門）（山形県２）'!BH$120</f>
        <v>0</v>
      </c>
      <c r="BY51" s="234">
        <f>'生産者価格評価表（107部門）（山形県２）'!BI50/'生産者価格評価表（107部門）（山形県２）'!BI$120</f>
        <v>5.8530875036581797E-4</v>
      </c>
      <c r="BZ51" s="234">
        <f>'生産者価格評価表（107部門）（山形県２）'!BJ50/'生産者価格評価表（107部門）（山形県２）'!BJ$120</f>
        <v>1.3956374620941587E-2</v>
      </c>
      <c r="CA51" s="234">
        <f>'生産者価格評価表（107部門）（山形県２）'!BK50/'生産者価格評価表（107部門）（山形県２）'!BK$120</f>
        <v>0</v>
      </c>
      <c r="CB51" s="234">
        <f>'生産者価格評価表（107部門）（山形県２）'!BL50/'生産者価格評価表（107部門）（山形県２）'!BL$120</f>
        <v>0</v>
      </c>
      <c r="CC51" s="234">
        <f>'生産者価格評価表（107部門）（山形県２）'!BM50/'生産者価格評価表（107部門）（山形県２）'!BM$120</f>
        <v>0</v>
      </c>
      <c r="CD51" s="234">
        <f>'生産者価格評価表（107部門）（山形県２）'!BN50/'生産者価格評価表（107部門）（山形県２）'!BN$120</f>
        <v>0</v>
      </c>
      <c r="CE51" s="234">
        <f>'生産者価格評価表（107部門）（山形県２）'!BO50/'生産者価格評価表（107部門）（山形県２）'!BO$120</f>
        <v>0</v>
      </c>
      <c r="CF51" s="234">
        <f>'生産者価格評価表（107部門）（山形県２）'!BP50/'生産者価格評価表（107部門）（山形県２）'!BP$120</f>
        <v>0</v>
      </c>
      <c r="CG51" s="234">
        <f>'生産者価格評価表（107部門）（山形県２）'!BQ50/'生産者価格評価表（107部門）（山形県２）'!BQ$120</f>
        <v>0</v>
      </c>
      <c r="CH51" s="234">
        <f>'生産者価格評価表（107部門）（山形県２）'!BR50/'生産者価格評価表（107部門）（山形県２）'!BR$120</f>
        <v>0</v>
      </c>
      <c r="CI51" s="234">
        <f>'生産者価格評価表（107部門）（山形県２）'!BS50/'生産者価格評価表（107部門）（山形県２）'!BS$120</f>
        <v>0</v>
      </c>
      <c r="CJ51" s="234">
        <f>'生産者価格評価表（107部門）（山形県２）'!BT50/'生産者価格評価表（107部門）（山形県２）'!BT$120</f>
        <v>0</v>
      </c>
      <c r="CK51" s="234">
        <f>'生産者価格評価表（107部門）（山形県２）'!BU50/'生産者価格評価表（107部門）（山形県２）'!BU$120</f>
        <v>0</v>
      </c>
      <c r="CL51" s="234">
        <f>'生産者価格評価表（107部門）（山形県２）'!BV50/'生産者価格評価表（107部門）（山形県２）'!BV$120</f>
        <v>0</v>
      </c>
      <c r="CM51" s="234">
        <f>'生産者価格評価表（107部門）（山形県２）'!BW50/'生産者価格評価表（107部門）（山形県２）'!BW$120</f>
        <v>0</v>
      </c>
      <c r="CN51" s="234">
        <f>'生産者価格評価表（107部門）（山形県２）'!BX50/'生産者価格評価表（107部門）（山形県２）'!BX$120</f>
        <v>0</v>
      </c>
      <c r="CO51" s="234">
        <f>'生産者価格評価表（107部門）（山形県２）'!BY50/'生産者価格評価表（107部門）（山形県２）'!BY$120</f>
        <v>0</v>
      </c>
      <c r="CP51" s="234">
        <f>'生産者価格評価表（107部門）（山形県２）'!BZ50/'生産者価格評価表（107部門）（山形県２）'!BZ$120</f>
        <v>0</v>
      </c>
      <c r="CQ51" s="234">
        <f>'生産者価格評価表（107部門）（山形県２）'!CA50/'生産者価格評価表（107部門）（山形県２）'!CA$120</f>
        <v>0</v>
      </c>
      <c r="CR51" s="234">
        <f>'生産者価格評価表（107部門）（山形県２）'!CB50/'生産者価格評価表（107部門）（山形県２）'!CB$120</f>
        <v>0</v>
      </c>
      <c r="CS51" s="234">
        <f>'生産者価格評価表（107部門）（山形県２）'!CC50/'生産者価格評価表（107部門）（山形県２）'!CC$120</f>
        <v>0</v>
      </c>
      <c r="CT51" s="234">
        <f>'生産者価格評価表（107部門）（山形県２）'!CD50/'生産者価格評価表（107部門）（山形県２）'!CD$120</f>
        <v>0</v>
      </c>
      <c r="CU51" s="234">
        <f>'生産者価格評価表（107部門）（山形県２）'!CE50/'生産者価格評価表（107部門）（山形県２）'!CE$120</f>
        <v>0</v>
      </c>
      <c r="CV51" s="234">
        <f>'生産者価格評価表（107部門）（山形県２）'!CF50/'生産者価格評価表（107部門）（山形県２）'!CF$120</f>
        <v>0</v>
      </c>
      <c r="CW51" s="234">
        <f>'生産者価格評価表（107部門）（山形県２）'!CG50/'生産者価格評価表（107部門）（山形県２）'!CG$120</f>
        <v>0</v>
      </c>
      <c r="CX51" s="234">
        <f>'生産者価格評価表（107部門）（山形県２）'!CH50/'生産者価格評価表（107部門）（山形県２）'!CH$120</f>
        <v>0</v>
      </c>
      <c r="CY51" s="234">
        <f>'生産者価格評価表（107部門）（山形県２）'!CI50/'生産者価格評価表（107部門）（山形県２）'!CI$120</f>
        <v>0</v>
      </c>
      <c r="CZ51" s="234">
        <f>'生産者価格評価表（107部門）（山形県２）'!CJ50/'生産者価格評価表（107部門）（山形県２）'!CJ$120</f>
        <v>0</v>
      </c>
      <c r="DA51" s="234">
        <f>'生産者価格評価表（107部門）（山形県２）'!CK50/'生産者価格評価表（107部門）（山形県２）'!CK$120</f>
        <v>0</v>
      </c>
      <c r="DB51" s="234">
        <f>'生産者価格評価表（107部門）（山形県２）'!CL50/'生産者価格評価表（107部門）（山形県２）'!CL$120</f>
        <v>0</v>
      </c>
      <c r="DC51" s="234">
        <f>'生産者価格評価表（107部門）（山形県２）'!CM50/'生産者価格評価表（107部門）（山形県２）'!CM$120</f>
        <v>0</v>
      </c>
      <c r="DD51" s="234">
        <f>'生産者価格評価表（107部門）（山形県２）'!CN50/'生産者価格評価表（107部門）（山形県２）'!CN$120</f>
        <v>0</v>
      </c>
      <c r="DE51" s="234">
        <f>'生産者価格評価表（107部門）（山形県２）'!CO50/'生産者価格評価表（107部門）（山形県２）'!CO$120</f>
        <v>0</v>
      </c>
      <c r="DF51" s="234">
        <f>'生産者価格評価表（107部門）（山形県２）'!CP50/'生産者価格評価表（107部門）（山形県２）'!CP$120</f>
        <v>0</v>
      </c>
      <c r="DG51" s="234">
        <f>'生産者価格評価表（107部門）（山形県２）'!CQ50/'生産者価格評価表（107部門）（山形県２）'!CQ$120</f>
        <v>0</v>
      </c>
      <c r="DH51" s="234">
        <f>'生産者価格評価表（107部門）（山形県２）'!CR50/'生産者価格評価表（107部門）（山形県２）'!CR$120</f>
        <v>0</v>
      </c>
      <c r="DI51" s="234">
        <f>'生産者価格評価表（107部門）（山形県２）'!CS50/'生産者価格評価表（107部門）（山形県２）'!CS$120</f>
        <v>0</v>
      </c>
      <c r="DJ51" s="234">
        <f>'生産者価格評価表（107部門）（山形県２）'!CT50/'生産者価格評価表（107部門）（山形県２）'!CT$120</f>
        <v>0</v>
      </c>
      <c r="DK51" s="234">
        <f>'生産者価格評価表（107部門）（山形県２）'!CU50/'生産者価格評価表（107部門）（山形県２）'!CU$120</f>
        <v>0</v>
      </c>
      <c r="DL51" s="234">
        <f>'生産者価格評価表（107部門）（山形県２）'!CV50/'生産者価格評価表（107部門）（山形県２）'!CV$120</f>
        <v>0</v>
      </c>
      <c r="DM51" s="234">
        <f>'生産者価格評価表（107部門）（山形県２）'!CW50/'生産者価格評価表（107部門）（山形県２）'!CW$120</f>
        <v>7.7834670927600441E-3</v>
      </c>
      <c r="DN51" s="234">
        <f>'生産者価格評価表（107部門）（山形県２）'!CX50/'生産者価格評価表（107部門）（山形県２）'!CX$120</f>
        <v>0</v>
      </c>
      <c r="DO51" s="234">
        <f>'生産者価格評価表（107部門）（山形県２）'!CY50/'生産者価格評価表（107部門）（山形県２）'!CY$120</f>
        <v>0</v>
      </c>
      <c r="DP51" s="234">
        <f>'生産者価格評価表（107部門）（山形県２）'!CZ50/'生産者価格評価表（107部門）（山形県２）'!CZ$120</f>
        <v>0</v>
      </c>
      <c r="DQ51" s="234">
        <f>'生産者価格評価表（107部門）（山形県２）'!DA50/'生産者価格評価表（107部門）（山形県２）'!DA$120</f>
        <v>0</v>
      </c>
      <c r="DR51" s="234">
        <f>'生産者価格評価表（107部門）（山形県２）'!DB50/'生産者価格評価表（107部門）（山形県２）'!DB$120</f>
        <v>0</v>
      </c>
      <c r="DS51" s="234">
        <f>'生産者価格評価表（107部門）（山形県２）'!DC50/'生産者価格評価表（107部門）（山形県２）'!DC$120</f>
        <v>0</v>
      </c>
      <c r="DT51" s="234">
        <f>'生産者価格評価表（107部門）（山形県２）'!DD50/'生産者価格評価表（107部門）（山形県２）'!DD$120</f>
        <v>0</v>
      </c>
      <c r="DU51" s="234">
        <f>'生産者価格評価表（107部門）（山形県２）'!DE50/'生産者価格評価表（107部門）（山形県２）'!DE$120</f>
        <v>0</v>
      </c>
      <c r="DV51" s="82">
        <v>0</v>
      </c>
      <c r="DW51" s="80">
        <v>0</v>
      </c>
      <c r="DX51" s="80">
        <v>0</v>
      </c>
      <c r="DY51" s="80">
        <v>0</v>
      </c>
      <c r="DZ51" s="80">
        <v>0</v>
      </c>
      <c r="EA51" s="80">
        <v>0</v>
      </c>
      <c r="EB51" s="80">
        <v>0</v>
      </c>
      <c r="EC51" s="80">
        <v>0</v>
      </c>
      <c r="ED51" s="80">
        <v>0</v>
      </c>
      <c r="EE51" s="80">
        <v>0</v>
      </c>
      <c r="EF51" s="80">
        <v>0</v>
      </c>
      <c r="EG51" s="80">
        <v>0</v>
      </c>
      <c r="EH51" s="80">
        <v>0</v>
      </c>
      <c r="EI51" s="80">
        <v>0</v>
      </c>
      <c r="EJ51" s="80">
        <v>0</v>
      </c>
      <c r="EK51" s="80">
        <v>0</v>
      </c>
      <c r="EL51" s="80">
        <v>0</v>
      </c>
      <c r="EM51" s="80">
        <v>0</v>
      </c>
      <c r="EN51" s="80">
        <v>0</v>
      </c>
      <c r="EO51" s="80">
        <v>0</v>
      </c>
      <c r="EP51" s="80">
        <v>0</v>
      </c>
      <c r="EQ51" s="80">
        <v>0</v>
      </c>
      <c r="ER51" s="80">
        <v>0</v>
      </c>
      <c r="ES51" s="80">
        <v>0</v>
      </c>
      <c r="ET51" s="80">
        <v>0</v>
      </c>
      <c r="EU51" s="80">
        <v>0</v>
      </c>
      <c r="EV51" s="80">
        <v>0</v>
      </c>
      <c r="EW51" s="80">
        <v>0</v>
      </c>
      <c r="EX51" s="80">
        <v>0</v>
      </c>
      <c r="EY51" s="80">
        <v>0</v>
      </c>
      <c r="EZ51" s="80">
        <v>0</v>
      </c>
      <c r="FA51" s="80">
        <v>0</v>
      </c>
      <c r="FB51" s="80">
        <v>0</v>
      </c>
      <c r="FC51" s="80">
        <v>0</v>
      </c>
      <c r="FD51" s="80">
        <v>0</v>
      </c>
      <c r="FE51" s="80">
        <v>0</v>
      </c>
      <c r="FF51" s="80">
        <v>0</v>
      </c>
      <c r="FG51" s="80">
        <v>0</v>
      </c>
      <c r="FH51" s="80">
        <v>0</v>
      </c>
      <c r="FI51" s="80">
        <v>0</v>
      </c>
      <c r="FJ51" s="80">
        <v>0</v>
      </c>
      <c r="FK51" s="80">
        <v>0</v>
      </c>
      <c r="FL51" s="80">
        <v>7.365397363187744E-5</v>
      </c>
      <c r="FM51" s="80">
        <v>7.3738256499890755E-4</v>
      </c>
      <c r="FN51" s="80">
        <v>4.7085900601759731E-3</v>
      </c>
      <c r="FO51" s="80">
        <v>0.10202080491132333</v>
      </c>
      <c r="FP51" s="80">
        <v>0.10042446306217509</v>
      </c>
      <c r="FQ51" s="80">
        <v>4.396191408241075E-2</v>
      </c>
      <c r="FR51" s="80">
        <v>6.0759412068076328E-2</v>
      </c>
      <c r="FS51" s="80">
        <v>0.18842224744608399</v>
      </c>
      <c r="FT51" s="80">
        <v>0.24461105904404873</v>
      </c>
      <c r="FU51" s="80">
        <v>5.9017365802220979E-2</v>
      </c>
      <c r="FV51" s="80">
        <v>0.27608883761176811</v>
      </c>
      <c r="FW51" s="80">
        <v>0.39668622713151536</v>
      </c>
      <c r="FX51" s="80">
        <v>0</v>
      </c>
      <c r="FY51" s="80">
        <v>0</v>
      </c>
      <c r="FZ51" s="80">
        <v>8.4305795907791119E-3</v>
      </c>
      <c r="GA51" s="80">
        <v>0</v>
      </c>
      <c r="GB51" s="80">
        <v>5.8530875036581797E-4</v>
      </c>
      <c r="GC51" s="80">
        <v>1.3956374620941587E-2</v>
      </c>
      <c r="GD51" s="80">
        <v>0</v>
      </c>
      <c r="GE51" s="80">
        <v>0</v>
      </c>
      <c r="GF51" s="80">
        <v>0</v>
      </c>
      <c r="GG51" s="80">
        <v>0</v>
      </c>
      <c r="GH51" s="80">
        <v>0</v>
      </c>
      <c r="GI51" s="80">
        <v>0</v>
      </c>
      <c r="GJ51" s="80">
        <v>0</v>
      </c>
      <c r="GK51" s="80">
        <v>0</v>
      </c>
      <c r="GL51" s="80">
        <v>0</v>
      </c>
      <c r="GM51" s="80">
        <v>0</v>
      </c>
      <c r="GN51" s="80">
        <v>0</v>
      </c>
      <c r="GO51" s="80">
        <v>0</v>
      </c>
      <c r="GP51" s="80">
        <v>0</v>
      </c>
      <c r="GQ51" s="80">
        <v>0</v>
      </c>
      <c r="GR51" s="80">
        <v>0</v>
      </c>
      <c r="GS51" s="80">
        <v>0</v>
      </c>
      <c r="GT51" s="80">
        <v>0</v>
      </c>
      <c r="GU51" s="80">
        <v>0</v>
      </c>
      <c r="GV51" s="80">
        <v>0</v>
      </c>
      <c r="GW51" s="80">
        <v>0</v>
      </c>
      <c r="GX51" s="80">
        <v>0</v>
      </c>
      <c r="GY51" s="80">
        <v>0</v>
      </c>
      <c r="GZ51" s="80">
        <v>0</v>
      </c>
      <c r="HA51" s="80">
        <v>0</v>
      </c>
      <c r="HB51" s="80">
        <v>0</v>
      </c>
      <c r="HC51" s="80">
        <v>0</v>
      </c>
      <c r="HD51" s="80">
        <v>0</v>
      </c>
      <c r="HE51" s="80">
        <v>0</v>
      </c>
      <c r="HF51" s="80">
        <v>0</v>
      </c>
      <c r="HG51" s="80">
        <v>0</v>
      </c>
      <c r="HH51" s="80">
        <v>0</v>
      </c>
      <c r="HI51" s="80">
        <v>0</v>
      </c>
      <c r="HJ51" s="80">
        <v>0</v>
      </c>
      <c r="HK51" s="80">
        <v>0</v>
      </c>
      <c r="HL51" s="80">
        <v>0</v>
      </c>
      <c r="HM51" s="80">
        <v>0</v>
      </c>
      <c r="HN51" s="80">
        <v>0</v>
      </c>
      <c r="HO51" s="80">
        <v>0</v>
      </c>
      <c r="HP51" s="80">
        <v>7.7834670927600441E-3</v>
      </c>
      <c r="HQ51" s="80">
        <v>0</v>
      </c>
      <c r="HR51" s="80">
        <v>0</v>
      </c>
      <c r="HS51" s="80">
        <v>0</v>
      </c>
      <c r="HT51" s="80">
        <v>0</v>
      </c>
      <c r="HU51" s="80">
        <v>0</v>
      </c>
      <c r="HV51" s="80">
        <v>0</v>
      </c>
      <c r="HW51" s="80">
        <v>0</v>
      </c>
      <c r="HX51" s="81">
        <v>0</v>
      </c>
      <c r="HY51" s="805">
        <v>2.6602339793908215E-6</v>
      </c>
      <c r="HZ51" s="805">
        <v>1.2490773867765348E-6</v>
      </c>
      <c r="IA51" s="805">
        <v>2.2460047807207706E-6</v>
      </c>
      <c r="IB51" s="805">
        <v>2.0730635492954158E-6</v>
      </c>
      <c r="IC51" s="805">
        <v>1.7584709589739696E-6</v>
      </c>
      <c r="ID51" s="805">
        <v>2.7763300136655578E-6</v>
      </c>
      <c r="IE51" s="805">
        <v>8.20092736633784E-6</v>
      </c>
      <c r="IF51" s="805">
        <v>1.0436603985009816E-6</v>
      </c>
      <c r="IG51" s="805">
        <v>8.4740731388507202E-7</v>
      </c>
      <c r="IH51" s="805">
        <v>7.1391971551196948E-7</v>
      </c>
      <c r="II51" s="805">
        <v>0</v>
      </c>
      <c r="IJ51" s="805">
        <v>9.1973098201621677E-7</v>
      </c>
      <c r="IK51" s="805">
        <v>2.1844676882035248E-6</v>
      </c>
      <c r="IL51" s="805">
        <v>1.8559288060758622E-6</v>
      </c>
      <c r="IM51" s="805">
        <v>1.1977805517190709E-6</v>
      </c>
      <c r="IN51" s="805">
        <v>8.7512815705290405E-7</v>
      </c>
      <c r="IO51" s="805">
        <v>6.4485479407071093E-7</v>
      </c>
      <c r="IP51" s="805">
        <v>7.0588978343865844E-7</v>
      </c>
      <c r="IQ51" s="805">
        <v>0</v>
      </c>
      <c r="IR51" s="805">
        <v>1.6283469944104628E-6</v>
      </c>
      <c r="IS51" s="805">
        <v>0</v>
      </c>
      <c r="IT51" s="805">
        <v>1.0654361692003618E-6</v>
      </c>
      <c r="IU51" s="805">
        <v>0</v>
      </c>
      <c r="IV51" s="805">
        <v>0</v>
      </c>
      <c r="IW51" s="805">
        <v>7.3885274205252739E-7</v>
      </c>
      <c r="IX51" s="805">
        <v>5.1529487607352935E-7</v>
      </c>
      <c r="IY51" s="805">
        <v>6.6434697807542165E-8</v>
      </c>
      <c r="IZ51" s="805">
        <v>1.1416169297392106E-6</v>
      </c>
      <c r="JA51" s="805">
        <v>7.0170536941929125E-7</v>
      </c>
      <c r="JB51" s="805">
        <v>9.8565258825671378E-7</v>
      </c>
      <c r="JC51" s="805">
        <v>1.5380516349967577E-6</v>
      </c>
      <c r="JD51" s="805">
        <v>1.2450770232284322E-6</v>
      </c>
      <c r="JE51" s="805">
        <v>2.0757837354470399E-6</v>
      </c>
      <c r="JF51" s="805">
        <v>1.0744523630237526E-6</v>
      </c>
      <c r="JG51" s="805">
        <v>1.467998420255449E-6</v>
      </c>
      <c r="JH51" s="805">
        <v>1.1811673811804792E-6</v>
      </c>
      <c r="JI51" s="805">
        <v>5.8704704247382941E-7</v>
      </c>
      <c r="JJ51" s="805">
        <v>1.323556834345351E-6</v>
      </c>
      <c r="JK51" s="805">
        <v>4.170023510935938E-7</v>
      </c>
      <c r="JL51" s="805">
        <v>1.4309705482269905E-6</v>
      </c>
      <c r="JM51" s="805">
        <v>7.2073992718010497E-7</v>
      </c>
      <c r="JN51" s="805">
        <v>1.0683563025285669E-6</v>
      </c>
      <c r="JO51" s="805">
        <v>1.8082640533309663E-6</v>
      </c>
      <c r="JP51" s="805">
        <v>1.2305301087220866E-5</v>
      </c>
      <c r="JQ51" s="805">
        <v>6.590771378781678E-5</v>
      </c>
      <c r="JR51" s="805">
        <v>1.3463317806748645E-3</v>
      </c>
      <c r="JS51" s="805">
        <v>1.0013228205892306</v>
      </c>
      <c r="JT51" s="805">
        <v>5.8030673094261996E-4</v>
      </c>
      <c r="JU51" s="805">
        <v>8.2028098914574703E-4</v>
      </c>
      <c r="JV51" s="805">
        <v>2.4870123957858262E-3</v>
      </c>
      <c r="JW51" s="805">
        <v>3.2200916325952878E-3</v>
      </c>
      <c r="JX51" s="805">
        <v>7.7917082278231183E-4</v>
      </c>
      <c r="JY51" s="805">
        <v>3.6327460693088547E-3</v>
      </c>
      <c r="JZ51" s="805">
        <v>5.2179370490449423E-3</v>
      </c>
      <c r="KA51" s="805">
        <v>0</v>
      </c>
      <c r="KB51" s="805">
        <v>3.3573329796059126E-6</v>
      </c>
      <c r="KC51" s="805">
        <v>1.1745594801752072E-4</v>
      </c>
      <c r="KD51" s="805">
        <v>2.1698520432330395E-6</v>
      </c>
      <c r="KE51" s="805">
        <v>9.5755958368103132E-6</v>
      </c>
      <c r="KF51" s="805">
        <v>1.8975283579796139E-4</v>
      </c>
      <c r="KG51" s="805">
        <v>2.6451517014420285E-6</v>
      </c>
      <c r="KH51" s="805">
        <v>2.0204243472360267E-6</v>
      </c>
      <c r="KI51" s="805">
        <v>2.3081314838928332E-6</v>
      </c>
      <c r="KJ51" s="805">
        <v>2.0654831915265302E-6</v>
      </c>
      <c r="KK51" s="805">
        <v>2.3361837079694631E-6</v>
      </c>
      <c r="KL51" s="805">
        <v>2.6352065637529623E-6</v>
      </c>
      <c r="KM51" s="805">
        <v>6.5052402465637215E-7</v>
      </c>
      <c r="KN51" s="805">
        <v>1.739805456578864E-6</v>
      </c>
      <c r="KO51" s="805">
        <v>2.1351739342197936E-6</v>
      </c>
      <c r="KP51" s="805">
        <v>1.4018006719682521E-6</v>
      </c>
      <c r="KQ51" s="805">
        <v>6.5885419989962145E-7</v>
      </c>
      <c r="KR51" s="805">
        <v>7.5269332207657096E-7</v>
      </c>
      <c r="KS51" s="805">
        <v>4.5406776517439258E-7</v>
      </c>
      <c r="KT51" s="805">
        <v>8.3254724482054581E-8</v>
      </c>
      <c r="KU51" s="805">
        <v>6.1641345776416607E-7</v>
      </c>
      <c r="KV51" s="805">
        <v>7.1944533904785635E-6</v>
      </c>
      <c r="KW51" s="805">
        <v>2.2328889657499997E-5</v>
      </c>
      <c r="KX51" s="805">
        <v>4.043570999814167E-7</v>
      </c>
      <c r="KY51" s="805">
        <v>1.2885590205321135E-6</v>
      </c>
      <c r="KZ51" s="805">
        <v>1.4605854173586888E-6</v>
      </c>
      <c r="LA51" s="805">
        <v>8.2004078300149608E-7</v>
      </c>
      <c r="LB51" s="805">
        <v>1.2182260714212342E-6</v>
      </c>
      <c r="LC51" s="805">
        <v>6.4170898881521016E-7</v>
      </c>
      <c r="LD51" s="805">
        <v>8.5781380293689579E-7</v>
      </c>
      <c r="LE51" s="805">
        <v>1.5101976066915765E-6</v>
      </c>
      <c r="LF51" s="805">
        <v>1.9382699023992914E-6</v>
      </c>
      <c r="LG51" s="805">
        <v>1.4713209007592022E-6</v>
      </c>
      <c r="LH51" s="805">
        <v>1.7021822417604582E-6</v>
      </c>
      <c r="LI51" s="805">
        <v>3.0592734114193528E-6</v>
      </c>
      <c r="LJ51" s="805">
        <v>9.573947776360861E-7</v>
      </c>
      <c r="LK51" s="805">
        <v>1.1446224809151145E-6</v>
      </c>
      <c r="LL51" s="805">
        <v>8.8878787393134483E-7</v>
      </c>
      <c r="LM51" s="805">
        <v>1.6592113173274403E-6</v>
      </c>
      <c r="LN51" s="805">
        <v>1.4134459917619988E-6</v>
      </c>
      <c r="LO51" s="805">
        <v>1.0015438887322723E-6</v>
      </c>
      <c r="LP51" s="805">
        <v>1.4641746665121925E-6</v>
      </c>
      <c r="LQ51" s="805">
        <v>8.4418555834445355E-6</v>
      </c>
      <c r="LR51" s="805">
        <v>1.4319696909624376E-6</v>
      </c>
      <c r="LS51" s="805">
        <v>1.0825375871055999E-4</v>
      </c>
      <c r="LT51" s="805">
        <v>8.977060245228127E-7</v>
      </c>
      <c r="LU51" s="805">
        <v>1.7617509868245346E-6</v>
      </c>
      <c r="LV51" s="805">
        <v>1.0473924253761411E-6</v>
      </c>
      <c r="LW51" s="805">
        <v>1.393697930325101E-6</v>
      </c>
      <c r="LX51" s="805">
        <v>2.038763446519648E-6</v>
      </c>
      <c r="LY51" s="805">
        <v>1.9318292303134236E-6</v>
      </c>
      <c r="LZ51" s="805">
        <v>1.0631805073664516E-5</v>
      </c>
      <c r="MA51" s="805">
        <v>2.2486613161145214E-6</v>
      </c>
      <c r="MB51" s="812">
        <v>1382</v>
      </c>
      <c r="MC51" s="835">
        <f>'生産者価格評価表（107部門）（山形県２）'!DU50*100</f>
        <v>6290300</v>
      </c>
      <c r="MD51" s="78">
        <f t="shared" si="4"/>
        <v>2.1970335278126641E-4</v>
      </c>
      <c r="ME51" s="809">
        <v>1382</v>
      </c>
      <c r="MF51" s="135">
        <v>62903</v>
      </c>
      <c r="MG51" s="78">
        <f t="shared" si="5"/>
        <v>2.1970335278126641E-4</v>
      </c>
      <c r="MH51" s="81"/>
      <c r="MI51" s="226">
        <v>0</v>
      </c>
      <c r="MJ51" s="169">
        <v>0.23858301323090056</v>
      </c>
      <c r="MK51" s="169">
        <v>0</v>
      </c>
      <c r="ML51" s="169">
        <v>0</v>
      </c>
      <c r="MM51" s="169">
        <v>0</v>
      </c>
      <c r="MN51" s="169">
        <v>0</v>
      </c>
      <c r="MO51" s="169">
        <v>3.6622117400419291E-2</v>
      </c>
      <c r="MP51" s="228">
        <v>5.9389801199338552E-2</v>
      </c>
      <c r="MQ51" s="228">
        <v>6.2268141446607271E-2</v>
      </c>
      <c r="MS51" s="174">
        <v>9.0162601266944552E-3</v>
      </c>
      <c r="MT51" s="170">
        <v>5.3767085211420817E-6</v>
      </c>
      <c r="MU51" s="170">
        <v>6.6931379949524226E-3</v>
      </c>
      <c r="MV51" s="170">
        <v>3.0916073996566971E-5</v>
      </c>
      <c r="MW51" s="170">
        <v>2.4876878175498455E-4</v>
      </c>
      <c r="MX51" s="170">
        <v>2.6979555257873659E-4</v>
      </c>
      <c r="MY51" s="170">
        <v>8.3348583342918593E-4</v>
      </c>
      <c r="MZ51" s="171">
        <v>9.3477918146141626E-4</v>
      </c>
    </row>
    <row r="52" spans="1:364">
      <c r="A52" s="41" t="s">
        <v>267</v>
      </c>
      <c r="B52" s="12" t="s">
        <v>185</v>
      </c>
      <c r="C52" s="590">
        <f>IFERROR(1-('生産者価格評価表（107部門）（山形県２）'!DS51/'生産者価格評価表（107部門）（山形県２）'!DO51*-1),0)</f>
        <v>1.0600860233740295E-2</v>
      </c>
      <c r="D52" s="590">
        <v>0.66002405855607882</v>
      </c>
      <c r="E52" s="79">
        <v>0.33997594144392113</v>
      </c>
      <c r="F52" s="79">
        <v>0.25358125879258669</v>
      </c>
      <c r="G52" s="240">
        <f>'生産者価格評価表（107部門）（山形県２）'!DH51/'生産者価格評価表（107部門）（山形県２）'!DH$111</f>
        <v>4.4657232437928987E-4</v>
      </c>
      <c r="H52" s="311">
        <f>'生産者価格評価表（107部門）（山形県２）'!DH51</f>
        <v>1054</v>
      </c>
      <c r="I52" s="311">
        <f t="shared" si="1"/>
        <v>1054</v>
      </c>
      <c r="J52" s="313">
        <f t="shared" si="2"/>
        <v>5.710041492607013E-4</v>
      </c>
      <c r="K52" s="590">
        <f>1-('生産者価格評価表（107部門） (山形県)'!DS51/'生産者価格評価表（107部門） (山形県)'!DO51*-1)</f>
        <v>1.0600860233740295E-2</v>
      </c>
      <c r="L52" s="590">
        <v>0.66002405855607882</v>
      </c>
      <c r="M52" s="79">
        <v>0.33997594144392113</v>
      </c>
      <c r="N52" s="79">
        <v>0.25358125879258669</v>
      </c>
      <c r="O52" s="240">
        <f>'生産者価格評価表（107部門） (山形県)'!DH51/'生産者価格評価表（107部門） (山形県)'!DH$111</f>
        <v>4.4657232437928987E-4</v>
      </c>
      <c r="P52" s="816">
        <f>'生産者価格評価表（107部門） (山形県)'!DH51</f>
        <v>1054</v>
      </c>
      <c r="Q52" s="311">
        <f t="shared" si="10"/>
        <v>1054</v>
      </c>
      <c r="R52" s="313">
        <f t="shared" si="9"/>
        <v>5.710041492607013E-4</v>
      </c>
      <c r="S52" s="823">
        <f>'生産者価格評価表（107部門）（山形県２）'!C51/'生産者価格評価表（107部門）（山形県２）'!C$120</f>
        <v>0</v>
      </c>
      <c r="T52" s="234">
        <f>'生産者価格評価表（107部門）（山形県２）'!D51/'生産者価格評価表（107部門）（山形県２）'!D$120</f>
        <v>0</v>
      </c>
      <c r="U52" s="234">
        <f>'生産者価格評価表（107部門）（山形県２）'!E51/'生産者価格評価表（107部門）（山形県２）'!E$120</f>
        <v>0</v>
      </c>
      <c r="V52" s="234">
        <f>'生産者価格評価表（107部門）（山形県２）'!F51/'生産者価格評価表（107部門）（山形県２）'!F$120</f>
        <v>0</v>
      </c>
      <c r="W52" s="234">
        <f>'生産者価格評価表（107部門）（山形県２）'!G51/'生産者価格評価表（107部門）（山形県２）'!G$120</f>
        <v>0</v>
      </c>
      <c r="X52" s="234">
        <f>'生産者価格評価表（107部門）（山形県２）'!H51/'生産者価格評価表（107部門）（山形県２）'!H$120</f>
        <v>0</v>
      </c>
      <c r="Y52" s="234">
        <f>'生産者価格評価表（107部門）（山形県２）'!I51/'生産者価格評価表（107部門）（山形県２）'!I$120</f>
        <v>0</v>
      </c>
      <c r="Z52" s="234">
        <f>'生産者価格評価表（107部門）（山形県２）'!J51/'生産者価格評価表（107部門）（山形県２）'!J$120</f>
        <v>0</v>
      </c>
      <c r="AA52" s="234">
        <f>'生産者価格評価表（107部門）（山形県２）'!K51/'生産者価格評価表（107部門）（山形県２）'!K$120</f>
        <v>0</v>
      </c>
      <c r="AB52" s="234">
        <f>'生産者価格評価表（107部門）（山形県２）'!L51/'生産者価格評価表（107部門）（山形県２）'!L$120</f>
        <v>0</v>
      </c>
      <c r="AC52" s="234" t="e">
        <f>'生産者価格評価表（107部門）（山形県２）'!M51/'生産者価格評価表（107部門）（山形県２）'!M$120</f>
        <v>#DIV/0!</v>
      </c>
      <c r="AD52" s="234">
        <f>'生産者価格評価表（107部門）（山形県２）'!N51/'生産者価格評価表（107部門）（山形県２）'!N$120</f>
        <v>0</v>
      </c>
      <c r="AE52" s="234">
        <f>'生産者価格評価表（107部門）（山形県２）'!O51/'生産者価格評価表（107部門）（山形県２）'!O$120</f>
        <v>0</v>
      </c>
      <c r="AF52" s="234">
        <f>'生産者価格評価表（107部門）（山形県２）'!P51/'生産者価格評価表（107部門）（山形県２）'!P$120</f>
        <v>0</v>
      </c>
      <c r="AG52" s="234">
        <f>'生産者価格評価表（107部門）（山形県２）'!Q51/'生産者価格評価表（107部門）（山形県２）'!Q$120</f>
        <v>4.4410889550117686E-5</v>
      </c>
      <c r="AH52" s="234">
        <f>'生産者価格評価表（107部門）（山形県２）'!R51/'生産者価格評価表（107部門）（山形県２）'!R$120</f>
        <v>0</v>
      </c>
      <c r="AI52" s="234">
        <f>'生産者価格評価表（107部門）（山形県２）'!S51/'生産者価格評価表（107部門）（山形県２）'!S$120</f>
        <v>1.6325997518448377E-5</v>
      </c>
      <c r="AJ52" s="234">
        <f>'生産者価格評価表（107部門）（山形県２）'!T51/'生産者価格評価表（107部門）（山形県２）'!T$120</f>
        <v>8.2017633791265125E-4</v>
      </c>
      <c r="AK52" s="234" t="e">
        <f>'生産者価格評価表（107部門）（山形県２）'!U51/'生産者価格評価表（107部門）（山形県２）'!U$120</f>
        <v>#DIV/0!</v>
      </c>
      <c r="AL52" s="234">
        <f>'生産者価格評価表（107部門）（山形県２）'!V51/'生産者価格評価表（107部門）（山形県２）'!V$120</f>
        <v>0</v>
      </c>
      <c r="AM52" s="234" t="e">
        <f>'生産者価格評価表（107部門）（山形県２）'!W51/'生産者価格評価表（107部門）（山形県２）'!W$120</f>
        <v>#DIV/0!</v>
      </c>
      <c r="AN52" s="234">
        <f>'生産者価格評価表（107部門）（山形県２）'!X51/'生産者価格評価表（107部門）（山形県２）'!X$120</f>
        <v>0</v>
      </c>
      <c r="AO52" s="234" t="e">
        <f>'生産者価格評価表（107部門）（山形県２）'!Y51/'生産者価格評価表（107部門）（山形県２）'!Y$120</f>
        <v>#DIV/0!</v>
      </c>
      <c r="AP52" s="234" t="e">
        <f>'生産者価格評価表（107部門）（山形県２）'!Z51/'生産者価格評価表（107部門）（山形県２）'!Z$120</f>
        <v>#DIV/0!</v>
      </c>
      <c r="AQ52" s="234">
        <f>'生産者価格評価表（107部門）（山形県２）'!AA51/'生産者価格評価表（107部門）（山形県２）'!AA$120</f>
        <v>1.4461106853118538E-5</v>
      </c>
      <c r="AR52" s="234">
        <f>'生産者価格評価表（107部門）（山形県２）'!AB51/'生産者価格評価表（107部門）（山形県２）'!AB$120</f>
        <v>0</v>
      </c>
      <c r="AS52" s="234">
        <f>'生産者価格評価表（107部門）（山形県２）'!AC51/'生産者価格評価表（107部門）（山形県２）'!AC$120</f>
        <v>0</v>
      </c>
      <c r="AT52" s="234">
        <f>'生産者価格評価表（107部門）（山形県２）'!AD51/'生産者価格評価表（107部門）（山形県２）'!AD$120</f>
        <v>0</v>
      </c>
      <c r="AU52" s="234">
        <f>'生産者価格評価表（107部門）（山形県２）'!AE51/'生産者価格評価表（107部門）（山形県２）'!AE$120</f>
        <v>0</v>
      </c>
      <c r="AV52" s="234">
        <f>'生産者価格評価表（107部門）（山形県２）'!AF51/'生産者価格評価表（107部門）（山形県２）'!AF$120</f>
        <v>0</v>
      </c>
      <c r="AW52" s="234">
        <f>'生産者価格評価表（107部門）（山形県２）'!AG51/'生産者価格評価表（107部門）（山形県２）'!AG$120</f>
        <v>0</v>
      </c>
      <c r="AX52" s="234">
        <f>'生産者価格評価表（107部門）（山形県２）'!AH51/'生産者価格評価表（107部門）（山形県２）'!AH$120</f>
        <v>0</v>
      </c>
      <c r="AY52" s="234">
        <f>'生産者価格評価表（107部門）（山形県２）'!AI51/'生産者価格評価表（107部門）（山形県２）'!AI$120</f>
        <v>0</v>
      </c>
      <c r="AZ52" s="234">
        <f>'生産者価格評価表（107部門）（山形県２）'!AJ51/'生産者価格評価表（107部門）（山形県２）'!AJ$120</f>
        <v>0</v>
      </c>
      <c r="BA52" s="234">
        <f>'生産者価格評価表（107部門）（山形県２）'!AK51/'生産者価格評価表（107部門）（山形県２）'!AK$120</f>
        <v>0</v>
      </c>
      <c r="BB52" s="234">
        <f>'生産者価格評価表（107部門）（山形県２）'!AL51/'生産者価格評価表（107部門）（山形県２）'!AL$120</f>
        <v>0</v>
      </c>
      <c r="BC52" s="234">
        <f>'生産者価格評価表（107部門）（山形県２）'!AM51/'生産者価格評価表（107部門）（山形県２）'!AM$120</f>
        <v>0</v>
      </c>
      <c r="BD52" s="234">
        <f>'生産者価格評価表（107部門）（山形県２）'!AN51/'生産者価格評価表（107部門）（山形県２）'!AN$120</f>
        <v>0</v>
      </c>
      <c r="BE52" s="234">
        <f>'生産者価格評価表（107部門）（山形県２）'!AO51/'生産者価格評価表（107部門）（山形県２）'!AO$120</f>
        <v>0</v>
      </c>
      <c r="BF52" s="234">
        <f>'生産者価格評価表（107部門）（山形県２）'!AP51/'生産者価格評価表（107部門）（山形県２）'!AP$120</f>
        <v>0</v>
      </c>
      <c r="BG52" s="234">
        <f>'生産者価格評価表（107部門）（山形県２）'!AQ51/'生産者価格評価表（107部門）（山形県２）'!AQ$120</f>
        <v>5.014393165567834E-4</v>
      </c>
      <c r="BH52" s="234">
        <f>'生産者価格評価表（107部門）（山形県２）'!AR51/'生産者価格評価表（107部門）（山形県２）'!AR$120</f>
        <v>0</v>
      </c>
      <c r="BI52" s="234">
        <f>'生産者価格評価表（107部門）（山形県２）'!AS51/'生産者価格評価表（107部門）（山形県２）'!AS$120</f>
        <v>1.7185927180771401E-4</v>
      </c>
      <c r="BJ52" s="234">
        <f>'生産者価格評価表（107部門）（山形県２）'!AT51/'生産者価格評価表（107部門）（山形県２）'!AT$120</f>
        <v>2.8675988638846408E-3</v>
      </c>
      <c r="BK52" s="234">
        <f>'生産者価格評価表（107部門）（山形県２）'!AU51/'生産者価格評価表（107部門）（山形県２）'!AU$120</f>
        <v>3.2077869147227349E-3</v>
      </c>
      <c r="BL52" s="234">
        <f>'生産者価格評価表（107部門）（山形県２）'!AV51/'生産者価格評価表（107部門）（山形県２）'!AV$120</f>
        <v>4.5276261937244204E-2</v>
      </c>
      <c r="BM52" s="234">
        <f>'生産者価格評価表（107部門）（山形県２）'!AW51/'生産者価格評価表（107部門）（山形県２）'!AW$120</f>
        <v>0.17789294628237126</v>
      </c>
      <c r="BN52" s="234">
        <f>'生産者価格評価表（107部門）（山形県２）'!AX51/'生産者価格評価表（107部門）（山形県２）'!AX$120</f>
        <v>0.19123289905600752</v>
      </c>
      <c r="BO52" s="234">
        <f>'生産者価格評価表（107部門）（山形県２）'!AY51/'生産者価格評価表（107部門）（山形県２）'!AY$120</f>
        <v>2.9471806773250817E-2</v>
      </c>
      <c r="BP52" s="234">
        <f>'生産者価格評価表（107部門）（山形県２）'!AZ51/'生産者価格評価表（107部門）（山形県２）'!AZ$120</f>
        <v>2.5255391600454029E-2</v>
      </c>
      <c r="BQ52" s="234">
        <f>'生産者価格評価表（107部門）（山形県２）'!BA51/'生産者価格評価表（107部門）（山形県２）'!BA$120</f>
        <v>0.12850150994480891</v>
      </c>
      <c r="BR52" s="234">
        <f>'生産者価格評価表（107部門）（山形県２）'!BB51/'生産者価格評価表（107部門）（山形県２）'!BB$120</f>
        <v>5.0219132039410815E-2</v>
      </c>
      <c r="BS52" s="234">
        <f>'生産者価格評価表（107部門）（山形県２）'!BC51/'生産者価格評価表（107部門）（山形県２）'!BC$120</f>
        <v>9.7394481299875019E-2</v>
      </c>
      <c r="BT52" s="234">
        <f>'生産者価格評価表（107部門）（山形県２）'!BD51/'生産者価格評価表（107部門）（山形県２）'!BD$120</f>
        <v>0.11909734207801173</v>
      </c>
      <c r="BU52" s="234" t="e">
        <f>'生産者価格評価表（107部門）（山形県２）'!BE51/'生産者価格評価表（107部門）（山形県２）'!BE$120</f>
        <v>#DIV/0!</v>
      </c>
      <c r="BV52" s="234">
        <f>'生産者価格評価表（107部門）（山形県２）'!BF51/'生産者価格評価表（107部門）（山形県２）'!BF$120</f>
        <v>3.7009622501850479E-4</v>
      </c>
      <c r="BW52" s="234">
        <f>'生産者価格評価表（107部門）（山形県２）'!BG51/'生産者価格評価表（107部門）（山形県２）'!BG$120</f>
        <v>7.6624806818497305E-3</v>
      </c>
      <c r="BX52" s="234">
        <f>'生産者価格評価表（107部門）（山形県２）'!BH51/'生産者価格評価表（107部門）（山形県２）'!BH$120</f>
        <v>0</v>
      </c>
      <c r="BY52" s="234">
        <f>'生産者価格評価表（107部門）（山形県２）'!BI51/'生産者価格評価表（107部門）（山形県２）'!BI$120</f>
        <v>9.7551458394302991E-4</v>
      </c>
      <c r="BZ52" s="234">
        <f>'生産者価格評価表（107部門）（山形県２）'!BJ51/'生産者価格評価表（107部門）（山形県２）'!BJ$120</f>
        <v>3.617885702911871E-3</v>
      </c>
      <c r="CA52" s="234">
        <f>'生産者価格評価表（107部門）（山形県２）'!BK51/'生産者価格評価表（107部門）（山形県２）'!BK$120</f>
        <v>0</v>
      </c>
      <c r="CB52" s="234">
        <f>'生産者価格評価表（107部門）（山形県２）'!BL51/'生産者価格評価表（107部門）（山形県２）'!BL$120</f>
        <v>4.5227380656249295E-4</v>
      </c>
      <c r="CC52" s="234">
        <f>'生産者価格評価表（107部門）（山形県２）'!BM51/'生産者価格評価表（107部門）（山形県２）'!BM$120</f>
        <v>1.7384707778866516E-4</v>
      </c>
      <c r="CD52" s="234">
        <f>'生産者価格評価表（107部門）（山形県２）'!BN51/'生産者価格評価表（107部門）（山形県２）'!BN$120</f>
        <v>4.8234096146631651E-5</v>
      </c>
      <c r="CE52" s="234">
        <f>'生産者価格評価表（107部門）（山形県２）'!BO51/'生産者価格評価表（107部門）（山形県２）'!BO$120</f>
        <v>0</v>
      </c>
      <c r="CF52" s="234">
        <f>'生産者価格評価表（107部門）（山形県２）'!BP51/'生産者価格評価表（107部門）（山形県２）'!BP$120</f>
        <v>0</v>
      </c>
      <c r="CG52" s="234">
        <f>'生産者価格評価表（107部門）（山形県２）'!BQ51/'生産者価格評価表（107部門）（山形県２）'!BQ$120</f>
        <v>0</v>
      </c>
      <c r="CH52" s="234">
        <f>'生産者価格評価表（107部門）（山形県２）'!BR51/'生産者価格評価表（107部門）（山形県２）'!BR$120</f>
        <v>2.1811677972386417E-5</v>
      </c>
      <c r="CI52" s="234">
        <f>'生産者価格評価表（107部門）（山形県２）'!BS51/'生産者価格評価表（107部門）（山形県２）'!BS$120</f>
        <v>0</v>
      </c>
      <c r="CJ52" s="234">
        <f>'生産者価格評価表（107部門）（山形県２）'!BT51/'生産者価格評価表（107部門）（山形県２）'!BT$120</f>
        <v>2.9429563099742306E-5</v>
      </c>
      <c r="CK52" s="234">
        <f>'生産者価格評価表（107部門）（山形県２）'!BU51/'生産者価格評価表（107部門）（山形県２）'!BU$120</f>
        <v>3.796555258861793E-5</v>
      </c>
      <c r="CL52" s="234">
        <f>'生産者価格評価表（107部門）（山形県２）'!BV51/'生産者価格評価表（107部門）（山形県２）'!BV$120</f>
        <v>0</v>
      </c>
      <c r="CM52" s="234">
        <f>'生産者価格評価表（107部門）（山形県２）'!BW51/'生産者価格評価表（107部門）（山形県２）'!BW$120</f>
        <v>0</v>
      </c>
      <c r="CN52" s="234">
        <f>'生産者価格評価表（107部門）（山形県２）'!BX51/'生産者価格評価表（107部門）（山形県２）'!BX$120</f>
        <v>0</v>
      </c>
      <c r="CO52" s="234">
        <f>'生産者価格評価表（107部門）（山形県２）'!BY51/'生産者価格評価表（107部門）（山形県２）'!BY$120</f>
        <v>0</v>
      </c>
      <c r="CP52" s="234">
        <f>'生産者価格評価表（107部門）（山形県２）'!BZ51/'生産者価格評価表（107部門）（山形県２）'!BZ$120</f>
        <v>0</v>
      </c>
      <c r="CQ52" s="234">
        <f>'生産者価格評価表（107部門）（山形県２）'!CA51/'生産者価格評価表（107部門）（山形県２）'!CA$120</f>
        <v>0</v>
      </c>
      <c r="CR52" s="234">
        <f>'生産者価格評価表（107部門）（山形県２）'!CB51/'生産者価格評価表（107部門）（山形県２）'!CB$120</f>
        <v>0</v>
      </c>
      <c r="CS52" s="234">
        <f>'生産者価格評価表（107部門）（山形県２）'!CC51/'生産者価格評価表（107部門）（山形県２）'!CC$120</f>
        <v>0</v>
      </c>
      <c r="CT52" s="234">
        <f>'生産者価格評価表（107部門）（山形県２）'!CD51/'生産者価格評価表（107部門）（山形県２）'!CD$120</f>
        <v>0</v>
      </c>
      <c r="CU52" s="234">
        <f>'生産者価格評価表（107部門）（山形県２）'!CE51/'生産者価格評価表（107部門）（山形県２）'!CE$120</f>
        <v>0</v>
      </c>
      <c r="CV52" s="234">
        <f>'生産者価格評価表（107部門）（山形県２）'!CF51/'生産者価格評価表（107部門）（山形県２）'!CF$120</f>
        <v>0</v>
      </c>
      <c r="CW52" s="234">
        <f>'生産者価格評価表（107部門）（山形県２）'!CG51/'生産者価格評価表（107部門）（山形県２）'!CG$120</f>
        <v>0</v>
      </c>
      <c r="CX52" s="234">
        <f>'生産者価格評価表（107部門）（山形県２）'!CH51/'生産者価格評価表（107部門）（山形県２）'!CH$120</f>
        <v>2.8992128197919597E-4</v>
      </c>
      <c r="CY52" s="234">
        <f>'生産者価格評価表（107部門）（山形県２）'!CI51/'生産者価格評価表（107部門）（山形県２）'!CI$120</f>
        <v>2.7056061751482116E-3</v>
      </c>
      <c r="CZ52" s="234">
        <f>'生産者価格評価表（107部門）（山形県２）'!CJ51/'生産者価格評価表（107部門）（山形県２）'!CJ$120</f>
        <v>1.0851479418360704E-3</v>
      </c>
      <c r="DA52" s="234">
        <f>'生産者価格評価表（107部門）（山形県２）'!CK51/'生産者価格評価表（107部門）（山形県２）'!CK$120</f>
        <v>3.3046926635822867E-4</v>
      </c>
      <c r="DB52" s="234">
        <f>'生産者価格評価表（107部門）（山形県２）'!CL51/'生産者価格評価表（107部門）（山形県２）'!CL$120</f>
        <v>4.3534420896522031E-3</v>
      </c>
      <c r="DC52" s="234">
        <f>'生産者価格評価表（107部門）（山形県２）'!CM51/'生産者価格評価表（107部門）（山形県２）'!CM$120</f>
        <v>1.9637845602674888E-3</v>
      </c>
      <c r="DD52" s="234">
        <f>'生産者価格評価表（107部門）（山形県２）'!CN51/'生産者価格評価表（107部門）（山形県２）'!CN$120</f>
        <v>3.0170463116608841E-5</v>
      </c>
      <c r="DE52" s="234">
        <f>'生産者価格評価表（107部門）（山形県２）'!CO51/'生産者価格評価表（107部門）（山形県２）'!CO$120</f>
        <v>3.2183469616420724E-4</v>
      </c>
      <c r="DF52" s="234">
        <f>'生産者価格評価表（107部門）（山形県２）'!CP51/'生産者価格評価表（107部門）（山形県２）'!CP$120</f>
        <v>0</v>
      </c>
      <c r="DG52" s="234">
        <f>'生産者価格評価表（107部門）（山形県２）'!CQ51/'生産者価格評価表（107部門）（山形県２）'!CQ$120</f>
        <v>0</v>
      </c>
      <c r="DH52" s="234">
        <f>'生産者価格評価表（107部門）（山形県２）'!CR51/'生産者価格評価表（107部門）（山形県２）'!CR$120</f>
        <v>2.8591306336786529E-5</v>
      </c>
      <c r="DI52" s="234">
        <f>'生産者価格評価表（107部門）（山形県２）'!CS51/'生産者価格評価表（107部門）（山形県２）'!CS$120</f>
        <v>0</v>
      </c>
      <c r="DJ52" s="234">
        <f>'生産者価格評価表（107部門）（山形県２）'!CT51/'生産者価格評価表（107部門）（山形県２）'!CT$120</f>
        <v>0</v>
      </c>
      <c r="DK52" s="234">
        <f>'生産者価格評価表（107部門）（山形県２）'!CU51/'生産者価格評価表（107部門）（山形県２）'!CU$120</f>
        <v>0</v>
      </c>
      <c r="DL52" s="234">
        <f>'生産者価格評価表（107部門）（山形県２）'!CV51/'生産者価格評価表（107部門）（山形県２）'!CV$120</f>
        <v>0</v>
      </c>
      <c r="DM52" s="234">
        <f>'生産者価格評価表（107部門）（山形県２）'!CW51/'生産者価格評価表（107部門）（山形県２）'!CW$120</f>
        <v>2.0699422595053928E-2</v>
      </c>
      <c r="DN52" s="234">
        <f>'生産者価格評価表（107部門）（山形県２）'!CX51/'生産者価格評価表（107部門）（山形県２）'!CX$120</f>
        <v>3.0776048847744729E-5</v>
      </c>
      <c r="DO52" s="234">
        <f>'生産者価格評価表（107部門）（山形県２）'!CY51/'生産者価格評価表（107部門）（山形県２）'!CY$120</f>
        <v>0</v>
      </c>
      <c r="DP52" s="234">
        <f>'生産者価格評価表（107部門）（山形県２）'!CZ51/'生産者価格評価表（107部門）（山形県２）'!CZ$120</f>
        <v>0</v>
      </c>
      <c r="DQ52" s="234">
        <f>'生産者価格評価表（107部門）（山形県２）'!DA51/'生産者価格評価表（107部門）（山形県２）'!DA$120</f>
        <v>0</v>
      </c>
      <c r="DR52" s="234">
        <f>'生産者価格評価表（107部門）（山形県２）'!DB51/'生産者価格評価表（107部門）（山形県２）'!DB$120</f>
        <v>0</v>
      </c>
      <c r="DS52" s="234">
        <f>'生産者価格評価表（107部門）（山形県２）'!DC51/'生産者価格評価表（107部門）（山形県２）'!DC$120</f>
        <v>4.3437656104076624E-5</v>
      </c>
      <c r="DT52" s="234">
        <f>'生産者価格評価表（107部門）（山形県２）'!DD51/'生産者価格評価表（107部門）（山形県２）'!DD$120</f>
        <v>3.5980611483967188E-2</v>
      </c>
      <c r="DU52" s="234">
        <f>'生産者価格評価表（107部門）（山形県２）'!DE51/'生産者価格評価表（107部門）（山形県２）'!DE$120</f>
        <v>0</v>
      </c>
      <c r="DV52" s="82">
        <v>0</v>
      </c>
      <c r="DW52" s="80">
        <v>0</v>
      </c>
      <c r="DX52" s="80">
        <v>0</v>
      </c>
      <c r="DY52" s="80">
        <v>0</v>
      </c>
      <c r="DZ52" s="80">
        <v>0</v>
      </c>
      <c r="EA52" s="80">
        <v>0</v>
      </c>
      <c r="EB52" s="80">
        <v>0</v>
      </c>
      <c r="EC52" s="80">
        <v>0</v>
      </c>
      <c r="ED52" s="80">
        <v>0</v>
      </c>
      <c r="EE52" s="80">
        <v>0</v>
      </c>
      <c r="EF52" s="80">
        <v>0</v>
      </c>
      <c r="EG52" s="80">
        <v>0</v>
      </c>
      <c r="EH52" s="80">
        <v>0</v>
      </c>
      <c r="EI52" s="80">
        <v>0</v>
      </c>
      <c r="EJ52" s="80">
        <v>4.4410889550117686E-5</v>
      </c>
      <c r="EK52" s="80">
        <v>0</v>
      </c>
      <c r="EL52" s="80">
        <v>1.6325997518448377E-5</v>
      </c>
      <c r="EM52" s="80">
        <v>8.2017633791265125E-4</v>
      </c>
      <c r="EN52" s="80">
        <v>0</v>
      </c>
      <c r="EO52" s="80">
        <v>0</v>
      </c>
      <c r="EP52" s="80">
        <v>0</v>
      </c>
      <c r="EQ52" s="80">
        <v>0</v>
      </c>
      <c r="ER52" s="80">
        <v>0</v>
      </c>
      <c r="ES52" s="80">
        <v>0</v>
      </c>
      <c r="ET52" s="80">
        <v>1.4461106853118538E-5</v>
      </c>
      <c r="EU52" s="80">
        <v>0</v>
      </c>
      <c r="EV52" s="80">
        <v>0</v>
      </c>
      <c r="EW52" s="80">
        <v>0</v>
      </c>
      <c r="EX52" s="80">
        <v>0</v>
      </c>
      <c r="EY52" s="80">
        <v>0</v>
      </c>
      <c r="EZ52" s="80">
        <v>0</v>
      </c>
      <c r="FA52" s="80">
        <v>0</v>
      </c>
      <c r="FB52" s="80">
        <v>0</v>
      </c>
      <c r="FC52" s="80">
        <v>0</v>
      </c>
      <c r="FD52" s="80">
        <v>0</v>
      </c>
      <c r="FE52" s="80">
        <v>0</v>
      </c>
      <c r="FF52" s="80">
        <v>0</v>
      </c>
      <c r="FG52" s="80">
        <v>0</v>
      </c>
      <c r="FH52" s="80">
        <v>0</v>
      </c>
      <c r="FI52" s="80">
        <v>0</v>
      </c>
      <c r="FJ52" s="80">
        <v>5.014393165567834E-4</v>
      </c>
      <c r="FK52" s="80">
        <v>0</v>
      </c>
      <c r="FL52" s="80">
        <v>1.7185927180771401E-4</v>
      </c>
      <c r="FM52" s="80">
        <v>2.8675988638846408E-3</v>
      </c>
      <c r="FN52" s="80">
        <v>3.2077869147227349E-3</v>
      </c>
      <c r="FO52" s="80">
        <v>4.5276261937244204E-2</v>
      </c>
      <c r="FP52" s="80">
        <v>0.17789294628237126</v>
      </c>
      <c r="FQ52" s="80">
        <v>0.19123289905600752</v>
      </c>
      <c r="FR52" s="80">
        <v>2.9471806773250817E-2</v>
      </c>
      <c r="FS52" s="80">
        <v>2.5255391600454029E-2</v>
      </c>
      <c r="FT52" s="80">
        <v>0.12850150994480891</v>
      </c>
      <c r="FU52" s="80">
        <v>5.0219132039410815E-2</v>
      </c>
      <c r="FV52" s="80">
        <v>9.7394481299875019E-2</v>
      </c>
      <c r="FW52" s="80">
        <v>0.11909734207801173</v>
      </c>
      <c r="FX52" s="80">
        <v>0</v>
      </c>
      <c r="FY52" s="80">
        <v>3.7009622501850479E-4</v>
      </c>
      <c r="FZ52" s="80">
        <v>7.6624806818497305E-3</v>
      </c>
      <c r="GA52" s="80">
        <v>0</v>
      </c>
      <c r="GB52" s="80">
        <v>9.7551458394302991E-4</v>
      </c>
      <c r="GC52" s="80">
        <v>3.617885702911871E-3</v>
      </c>
      <c r="GD52" s="80">
        <v>0</v>
      </c>
      <c r="GE52" s="80">
        <v>4.5227380656249295E-4</v>
      </c>
      <c r="GF52" s="80">
        <v>1.7384707778866516E-4</v>
      </c>
      <c r="GG52" s="80">
        <v>4.8234096146631651E-5</v>
      </c>
      <c r="GH52" s="80">
        <v>0</v>
      </c>
      <c r="GI52" s="80">
        <v>0</v>
      </c>
      <c r="GJ52" s="80">
        <v>0</v>
      </c>
      <c r="GK52" s="80">
        <v>2.1811677972386417E-5</v>
      </c>
      <c r="GL52" s="80">
        <v>0</v>
      </c>
      <c r="GM52" s="80">
        <v>2.9429563099742306E-5</v>
      </c>
      <c r="GN52" s="80">
        <v>3.796555258861793E-5</v>
      </c>
      <c r="GO52" s="80">
        <v>0</v>
      </c>
      <c r="GP52" s="80">
        <v>0</v>
      </c>
      <c r="GQ52" s="80">
        <v>0</v>
      </c>
      <c r="GR52" s="80">
        <v>0</v>
      </c>
      <c r="GS52" s="80">
        <v>0</v>
      </c>
      <c r="GT52" s="80">
        <v>0</v>
      </c>
      <c r="GU52" s="80">
        <v>0</v>
      </c>
      <c r="GV52" s="80">
        <v>0</v>
      </c>
      <c r="GW52" s="80">
        <v>0</v>
      </c>
      <c r="GX52" s="80">
        <v>0</v>
      </c>
      <c r="GY52" s="80">
        <v>0</v>
      </c>
      <c r="GZ52" s="80">
        <v>0</v>
      </c>
      <c r="HA52" s="80">
        <v>2.8992128197919597E-4</v>
      </c>
      <c r="HB52" s="80">
        <v>2.7056061751482116E-3</v>
      </c>
      <c r="HC52" s="80">
        <v>1.0851479418360704E-3</v>
      </c>
      <c r="HD52" s="80">
        <v>3.3046926635822867E-4</v>
      </c>
      <c r="HE52" s="80">
        <v>4.3534420896522031E-3</v>
      </c>
      <c r="HF52" s="80">
        <v>1.9637845602674888E-3</v>
      </c>
      <c r="HG52" s="80">
        <v>3.0170463116608841E-5</v>
      </c>
      <c r="HH52" s="80">
        <v>3.2183469616420724E-4</v>
      </c>
      <c r="HI52" s="80">
        <v>0</v>
      </c>
      <c r="HJ52" s="80">
        <v>0</v>
      </c>
      <c r="HK52" s="80">
        <v>2.8591306336786529E-5</v>
      </c>
      <c r="HL52" s="80">
        <v>0</v>
      </c>
      <c r="HM52" s="80">
        <v>0</v>
      </c>
      <c r="HN52" s="80">
        <v>0</v>
      </c>
      <c r="HO52" s="80">
        <v>0</v>
      </c>
      <c r="HP52" s="80">
        <v>2.0699422595053928E-2</v>
      </c>
      <c r="HQ52" s="80">
        <v>3.0776048847744729E-5</v>
      </c>
      <c r="HR52" s="80">
        <v>0</v>
      </c>
      <c r="HS52" s="80">
        <v>0</v>
      </c>
      <c r="HT52" s="80">
        <v>0</v>
      </c>
      <c r="HU52" s="80">
        <v>0</v>
      </c>
      <c r="HV52" s="80">
        <v>4.3437656104076624E-5</v>
      </c>
      <c r="HW52" s="80">
        <v>3.5980611483967188E-2</v>
      </c>
      <c r="HX52" s="81">
        <v>0</v>
      </c>
      <c r="HY52" s="805">
        <v>5.8606724268026867E-6</v>
      </c>
      <c r="HZ52" s="805">
        <v>3.0741667094326199E-6</v>
      </c>
      <c r="IA52" s="805">
        <v>5.6054136174237997E-6</v>
      </c>
      <c r="IB52" s="805">
        <v>5.1100757904536523E-6</v>
      </c>
      <c r="IC52" s="805">
        <v>3.1234829338856255E-6</v>
      </c>
      <c r="ID52" s="805">
        <v>5.90542132656085E-6</v>
      </c>
      <c r="IE52" s="805">
        <v>1.7640616775343286E-5</v>
      </c>
      <c r="IF52" s="805">
        <v>2.7127200560154708E-6</v>
      </c>
      <c r="IG52" s="805">
        <v>1.9876763205933293E-6</v>
      </c>
      <c r="IH52" s="805">
        <v>1.6259044781446861E-6</v>
      </c>
      <c r="II52" s="805">
        <v>0</v>
      </c>
      <c r="IJ52" s="805">
        <v>2.4425040193290085E-6</v>
      </c>
      <c r="IK52" s="805">
        <v>2.5333519266701475E-6</v>
      </c>
      <c r="IL52" s="805">
        <v>4.2104233572640577E-6</v>
      </c>
      <c r="IM52" s="805">
        <v>2.6952520612131062E-6</v>
      </c>
      <c r="IN52" s="805">
        <v>2.0744953346226459E-6</v>
      </c>
      <c r="IO52" s="805">
        <v>1.985735127278473E-6</v>
      </c>
      <c r="IP52" s="805">
        <v>1.0855999600772021E-5</v>
      </c>
      <c r="IQ52" s="805">
        <v>0</v>
      </c>
      <c r="IR52" s="805">
        <v>3.9433231305198587E-6</v>
      </c>
      <c r="IS52" s="805">
        <v>0</v>
      </c>
      <c r="IT52" s="805">
        <v>2.2953054647211895E-6</v>
      </c>
      <c r="IU52" s="805">
        <v>0</v>
      </c>
      <c r="IV52" s="805">
        <v>0</v>
      </c>
      <c r="IW52" s="805">
        <v>2.2645438052491269E-6</v>
      </c>
      <c r="IX52" s="805">
        <v>1.4861682900215153E-6</v>
      </c>
      <c r="IY52" s="805">
        <v>1.6023860931371778E-7</v>
      </c>
      <c r="IZ52" s="805">
        <v>2.6609115771129321E-6</v>
      </c>
      <c r="JA52" s="805">
        <v>1.5670200838156935E-6</v>
      </c>
      <c r="JB52" s="805">
        <v>2.2783309642336214E-6</v>
      </c>
      <c r="JC52" s="805">
        <v>2.7002776600551932E-6</v>
      </c>
      <c r="JD52" s="805">
        <v>3.0596015880475289E-6</v>
      </c>
      <c r="JE52" s="805">
        <v>4.8697013865545236E-6</v>
      </c>
      <c r="JF52" s="805">
        <v>1.9768397558715285E-6</v>
      </c>
      <c r="JG52" s="805">
        <v>3.7891906267770775E-6</v>
      </c>
      <c r="JH52" s="805">
        <v>2.5908329161515526E-6</v>
      </c>
      <c r="JI52" s="805">
        <v>1.1136915185251155E-6</v>
      </c>
      <c r="JJ52" s="805">
        <v>2.6930087273755307E-6</v>
      </c>
      <c r="JK52" s="805">
        <v>1.1981895617682451E-6</v>
      </c>
      <c r="JL52" s="805">
        <v>3.1659205815760104E-6</v>
      </c>
      <c r="JM52" s="805">
        <v>7.0345554997721086E-6</v>
      </c>
      <c r="JN52" s="805">
        <v>2.3732054251798324E-6</v>
      </c>
      <c r="JO52" s="805">
        <v>3.9219535891918546E-6</v>
      </c>
      <c r="JP52" s="805">
        <v>3.3516739348771458E-5</v>
      </c>
      <c r="JQ52" s="805">
        <v>3.7615463633084363E-5</v>
      </c>
      <c r="JR52" s="805">
        <v>4.8718862241387256E-4</v>
      </c>
      <c r="JS52" s="805">
        <v>1.8945757899512658E-3</v>
      </c>
      <c r="JT52" s="805">
        <v>1.0020347294471366</v>
      </c>
      <c r="JU52" s="805">
        <v>3.2466602933850177E-4</v>
      </c>
      <c r="JV52" s="805">
        <v>2.7583731851535653E-4</v>
      </c>
      <c r="JW52" s="805">
        <v>1.3734938581317756E-3</v>
      </c>
      <c r="JX52" s="805">
        <v>5.3791317141492652E-4</v>
      </c>
      <c r="JY52" s="805">
        <v>1.0432180472146851E-3</v>
      </c>
      <c r="JZ52" s="805">
        <v>1.2766540820515935E-3</v>
      </c>
      <c r="KA52" s="805">
        <v>0</v>
      </c>
      <c r="KB52" s="805">
        <v>6.6007196248465122E-6</v>
      </c>
      <c r="KC52" s="805">
        <v>8.5740728942636452E-5</v>
      </c>
      <c r="KD52" s="805">
        <v>1.912911257156635E-6</v>
      </c>
      <c r="KE52" s="805">
        <v>1.2910330023687423E-5</v>
      </c>
      <c r="KF52" s="805">
        <v>4.4217829640367941E-5</v>
      </c>
      <c r="KG52" s="805">
        <v>5.9357078509658777E-6</v>
      </c>
      <c r="KH52" s="805">
        <v>8.3644398155421994E-6</v>
      </c>
      <c r="KI52" s="805">
        <v>5.7399666137592431E-6</v>
      </c>
      <c r="KJ52" s="805">
        <v>5.3174399542508429E-6</v>
      </c>
      <c r="KK52" s="805">
        <v>3.9451871596930276E-6</v>
      </c>
      <c r="KL52" s="805">
        <v>5.7431553861896508E-6</v>
      </c>
      <c r="KM52" s="805">
        <v>1.5648140039517659E-6</v>
      </c>
      <c r="KN52" s="805">
        <v>4.4757851728232512E-6</v>
      </c>
      <c r="KO52" s="805">
        <v>5.9256646362670414E-6</v>
      </c>
      <c r="KP52" s="805">
        <v>4.2780279645303796E-6</v>
      </c>
      <c r="KQ52" s="805">
        <v>3.4866733371869704E-6</v>
      </c>
      <c r="KR52" s="805">
        <v>2.2905009944529377E-6</v>
      </c>
      <c r="KS52" s="805">
        <v>1.3062084334790542E-6</v>
      </c>
      <c r="KT52" s="805">
        <v>2.930924540596777E-7</v>
      </c>
      <c r="KU52" s="805">
        <v>2.1049716390514186E-6</v>
      </c>
      <c r="KV52" s="805">
        <v>1.5818590116136796E-5</v>
      </c>
      <c r="KW52" s="805">
        <v>4.7443990979036514E-5</v>
      </c>
      <c r="KX52" s="805">
        <v>1.9303181907891231E-6</v>
      </c>
      <c r="KY52" s="805">
        <v>3.4085700817953589E-6</v>
      </c>
      <c r="KZ52" s="805">
        <v>5.3185099148370169E-6</v>
      </c>
      <c r="LA52" s="805">
        <v>2.6837157478837669E-6</v>
      </c>
      <c r="LB52" s="805">
        <v>3.9429156513142891E-6</v>
      </c>
      <c r="LC52" s="805">
        <v>2.8274529824176643E-6</v>
      </c>
      <c r="LD52" s="805">
        <v>6.6591965614588914E-6</v>
      </c>
      <c r="LE52" s="805">
        <v>3.9386959379126156E-5</v>
      </c>
      <c r="LF52" s="805">
        <v>1.5500211488430647E-5</v>
      </c>
      <c r="LG52" s="805">
        <v>2.3803783253517904E-5</v>
      </c>
      <c r="LH52" s="805">
        <v>5.165005939390165E-5</v>
      </c>
      <c r="LI52" s="805">
        <v>2.823222733727919E-5</v>
      </c>
      <c r="LJ52" s="805">
        <v>2.8525954133904282E-6</v>
      </c>
      <c r="LK52" s="805">
        <v>7.8285821659982481E-6</v>
      </c>
      <c r="LL52" s="805">
        <v>1.9448094948136026E-6</v>
      </c>
      <c r="LM52" s="805">
        <v>4.2830286462116289E-6</v>
      </c>
      <c r="LN52" s="805">
        <v>4.6929476492576597E-6</v>
      </c>
      <c r="LO52" s="805">
        <v>3.8611947046243512E-6</v>
      </c>
      <c r="LP52" s="805">
        <v>5.3745586931457271E-6</v>
      </c>
      <c r="LQ52" s="805">
        <v>1.7321260745555795E-5</v>
      </c>
      <c r="LR52" s="805">
        <v>2.0987100671135766E-5</v>
      </c>
      <c r="LS52" s="805">
        <v>2.2750889949061452E-4</v>
      </c>
      <c r="LT52" s="805">
        <v>2.6591306465886143E-6</v>
      </c>
      <c r="LU52" s="805">
        <v>4.6693569581145405E-6</v>
      </c>
      <c r="LV52" s="805">
        <v>3.0213265194229629E-6</v>
      </c>
      <c r="LW52" s="805">
        <v>4.682373242084724E-6</v>
      </c>
      <c r="LX52" s="805">
        <v>4.7786007124141571E-6</v>
      </c>
      <c r="LY52" s="805">
        <v>4.5883224169379371E-6</v>
      </c>
      <c r="LZ52" s="805">
        <v>3.8574770240730108E-4</v>
      </c>
      <c r="MA52" s="805">
        <v>1.0498707233664448E-5</v>
      </c>
      <c r="MB52" s="812">
        <v>14977</v>
      </c>
      <c r="MC52" s="835">
        <f>'生産者価格評価表（107部門）（山形県２）'!DU51*100</f>
        <v>24523500</v>
      </c>
      <c r="MD52" s="78">
        <f t="shared" si="4"/>
        <v>6.1072032947988666E-4</v>
      </c>
      <c r="ME52" s="809">
        <v>14977</v>
      </c>
      <c r="MF52" s="135">
        <v>245235</v>
      </c>
      <c r="MG52" s="78">
        <f t="shared" si="5"/>
        <v>6.1072032947988666E-4</v>
      </c>
      <c r="MH52" s="81"/>
      <c r="MI52" s="226">
        <v>0.3811659192825112</v>
      </c>
      <c r="MJ52" s="169">
        <v>0.26374269279552931</v>
      </c>
      <c r="MK52" s="169">
        <v>0</v>
      </c>
      <c r="ML52" s="169">
        <v>0</v>
      </c>
      <c r="MM52" s="169">
        <v>0</v>
      </c>
      <c r="MN52" s="169">
        <v>0</v>
      </c>
      <c r="MO52" s="169">
        <v>1.0843373493975903E-2</v>
      </c>
      <c r="MP52" s="228">
        <v>4.8656415267078548E-2</v>
      </c>
      <c r="MQ52" s="228">
        <v>5.4900438004842109E-2</v>
      </c>
      <c r="MS52" s="174">
        <v>1.0111848745243858E-2</v>
      </c>
      <c r="MT52" s="170">
        <v>6.8634563063065159E-6</v>
      </c>
      <c r="MU52" s="170">
        <v>7.9378780426632451E-3</v>
      </c>
      <c r="MV52" s="170">
        <v>4.3739992731716102E-5</v>
      </c>
      <c r="MW52" s="170">
        <v>2.7139734851886615E-4</v>
      </c>
      <c r="MX52" s="170">
        <v>8.7130996159721702E-5</v>
      </c>
      <c r="MY52" s="170">
        <v>6.7192073941061759E-4</v>
      </c>
      <c r="MZ52" s="171">
        <v>1.0929181694533849E-3</v>
      </c>
    </row>
    <row r="53" spans="1:364">
      <c r="A53" s="41" t="s">
        <v>268</v>
      </c>
      <c r="B53" s="12" t="s">
        <v>182</v>
      </c>
      <c r="C53" s="590">
        <f>IFERROR(1-('生産者価格評価表（107部門）（山形県２）'!DS52/'生産者価格評価表（107部門）（山形県２）'!DO52*-1),0)</f>
        <v>0.12042929991698625</v>
      </c>
      <c r="D53" s="590">
        <v>0.73133702939659617</v>
      </c>
      <c r="E53" s="79">
        <v>0.26866297060340383</v>
      </c>
      <c r="F53" s="79">
        <v>0.2145435791645178</v>
      </c>
      <c r="G53" s="240">
        <f>'生産者価格評価表（107部門）（山形県２）'!DH52/'生産者価格評価表（107部門）（山形県２）'!DH$111</f>
        <v>1.8218795017371408E-5</v>
      </c>
      <c r="H53" s="311">
        <f>'生産者価格評価表（107部門）（山形県２）'!DH52</f>
        <v>43</v>
      </c>
      <c r="I53" s="311">
        <f t="shared" si="1"/>
        <v>43</v>
      </c>
      <c r="J53" s="313">
        <f t="shared" si="2"/>
        <v>2.3295235690901478E-5</v>
      </c>
      <c r="K53" s="590">
        <f>1-('生産者価格評価表（107部門） (山形県)'!DS52/'生産者価格評価表（107部門） (山形県)'!DO52*-1)</f>
        <v>0.12042929991698625</v>
      </c>
      <c r="L53" s="590">
        <v>0.73133702939659617</v>
      </c>
      <c r="M53" s="79">
        <v>0.26866297060340383</v>
      </c>
      <c r="N53" s="79">
        <v>0.2145435791645178</v>
      </c>
      <c r="O53" s="240">
        <f>'生産者価格評価表（107部門） (山形県)'!DH52/'生産者価格評価表（107部門） (山形県)'!DH$111</f>
        <v>1.8218795017371408E-5</v>
      </c>
      <c r="P53" s="816">
        <f>'生産者価格評価表（107部門） (山形県)'!DH52</f>
        <v>43</v>
      </c>
      <c r="Q53" s="311">
        <f t="shared" si="10"/>
        <v>43</v>
      </c>
      <c r="R53" s="313">
        <f t="shared" si="9"/>
        <v>2.3295235690901478E-5</v>
      </c>
      <c r="S53" s="823">
        <f>'生産者価格評価表（107部門）（山形県２）'!C52/'生産者価格評価表（107部門）（山形県２）'!C$120</f>
        <v>0</v>
      </c>
      <c r="T53" s="234">
        <f>'生産者価格評価表（107部門）（山形県２）'!D52/'生産者価格評価表（107部門）（山形県２）'!D$120</f>
        <v>0</v>
      </c>
      <c r="U53" s="234">
        <f>'生産者価格評価表（107部門）（山形県２）'!E52/'生産者価格評価表（107部門）（山形県２）'!E$120</f>
        <v>0</v>
      </c>
      <c r="V53" s="234">
        <f>'生産者価格評価表（107部門）（山形県２）'!F52/'生産者価格評価表（107部門）（山形県２）'!F$120</f>
        <v>0</v>
      </c>
      <c r="W53" s="234">
        <f>'生産者価格評価表（107部門）（山形県２）'!G52/'生産者価格評価表（107部門）（山形県２）'!G$120</f>
        <v>9.3399750933997514E-4</v>
      </c>
      <c r="X53" s="234">
        <f>'生産者価格評価表（107部門）（山形県２）'!H52/'生産者価格評価表（107部門）（山形県２）'!H$120</f>
        <v>0</v>
      </c>
      <c r="Y53" s="234">
        <f>'生産者価格評価表（107部門）（山形県２）'!I52/'生産者価格評価表（107部門）（山形県２）'!I$120</f>
        <v>1.100715465052284E-4</v>
      </c>
      <c r="Z53" s="234">
        <f>'生産者価格評価表（107部門）（山形県２）'!J52/'生産者価格評価表（107部門）（山形県２）'!J$120</f>
        <v>0</v>
      </c>
      <c r="AA53" s="234">
        <f>'生産者価格評価表（107部門）（山形県２）'!K52/'生産者価格評価表（107部門）（山形県２）'!K$120</f>
        <v>0</v>
      </c>
      <c r="AB53" s="234">
        <f>'生産者価格評価表（107部門）（山形県２）'!L52/'生産者価格評価表（107部門）（山形県２）'!L$120</f>
        <v>0</v>
      </c>
      <c r="AC53" s="234" t="e">
        <f>'生産者価格評価表（107部門）（山形県２）'!M52/'生産者価格評価表（107部門）（山形県２）'!M$120</f>
        <v>#DIV/0!</v>
      </c>
      <c r="AD53" s="234">
        <f>'生産者価格評価表（107部門）（山形県２）'!N52/'生産者価格評価表（107部門）（山形県２）'!N$120</f>
        <v>0</v>
      </c>
      <c r="AE53" s="234">
        <f>'生産者価格評価表（107部門）（山形県２）'!O52/'生産者価格評価表（107部門）（山形県２）'!O$120</f>
        <v>0</v>
      </c>
      <c r="AF53" s="234">
        <f>'生産者価格評価表（107部門）（山形県２）'!P52/'生産者価格評価表（107部門）（山形県２）'!P$120</f>
        <v>6.0986765871805816E-5</v>
      </c>
      <c r="AG53" s="234">
        <f>'生産者価格評価表（107部門）（山形県２）'!Q52/'生産者価格評価表（107部門）（山形県２）'!Q$120</f>
        <v>8.8821779100235372E-5</v>
      </c>
      <c r="AH53" s="234">
        <f>'生産者価格評価表（107部門）（山形県２）'!R52/'生産者価格評価表（107部門）（山形県２）'!R$120</f>
        <v>0</v>
      </c>
      <c r="AI53" s="234">
        <f>'生産者価格評価表（107部門）（山形県２）'!S52/'生産者価格評価表（107部門）（山形県２）'!S$120</f>
        <v>0</v>
      </c>
      <c r="AJ53" s="234">
        <f>'生産者価格評価表（107部門）（山形県２）'!T52/'生産者価格評価表（107部門）（山形県２）'!T$120</f>
        <v>0</v>
      </c>
      <c r="AK53" s="234" t="e">
        <f>'生産者価格評価表（107部門）（山形県２）'!U52/'生産者価格評価表（107部門）（山形県２）'!U$120</f>
        <v>#DIV/0!</v>
      </c>
      <c r="AL53" s="234">
        <f>'生産者価格評価表（107部門）（山形県２）'!V52/'生産者価格評価表（107部門）（山形県２）'!V$120</f>
        <v>0</v>
      </c>
      <c r="AM53" s="234" t="e">
        <f>'生産者価格評価表（107部門）（山形県２）'!W52/'生産者価格評価表（107部門）（山形県２）'!W$120</f>
        <v>#DIV/0!</v>
      </c>
      <c r="AN53" s="234">
        <f>'生産者価格評価表（107部門）（山形県２）'!X52/'生産者価格評価表（107部門）（山形県２）'!X$120</f>
        <v>0</v>
      </c>
      <c r="AO53" s="234" t="e">
        <f>'生産者価格評価表（107部門）（山形県２）'!Y52/'生産者価格評価表（107部門）（山形県２）'!Y$120</f>
        <v>#DIV/0!</v>
      </c>
      <c r="AP53" s="234" t="e">
        <f>'生産者価格評価表（107部門）（山形県２）'!Z52/'生産者価格評価表（107部門）（山形県２）'!Z$120</f>
        <v>#DIV/0!</v>
      </c>
      <c r="AQ53" s="234">
        <f>'生産者価格評価表（107部門）（山形県２）'!AA52/'生産者価格評価表（107部門）（山形県２）'!AA$120</f>
        <v>0</v>
      </c>
      <c r="AR53" s="234">
        <f>'生産者価格評価表（107部門）（山形県２）'!AB52/'生産者価格評価表（107部門）（山形県２）'!AB$120</f>
        <v>0</v>
      </c>
      <c r="AS53" s="234">
        <f>'生産者価格評価表（107部門）（山形県２）'!AC52/'生産者価格評価表（107部門）（山形県２）'!AC$120</f>
        <v>0</v>
      </c>
      <c r="AT53" s="234">
        <f>'生産者価格評価表（107部門）（山形県２）'!AD52/'生産者価格評価表（107部門）（山形県２）'!AD$120</f>
        <v>0</v>
      </c>
      <c r="AU53" s="234">
        <f>'生産者価格評価表（107部門）（山形県２）'!AE52/'生産者価格評価表（107部門）（山形県２）'!AE$120</f>
        <v>0</v>
      </c>
      <c r="AV53" s="234">
        <f>'生産者価格評価表（107部門）（山形県２）'!AF52/'生産者価格評価表（107部門）（山形県２）'!AF$120</f>
        <v>0</v>
      </c>
      <c r="AW53" s="234">
        <f>'生産者価格評価表（107部門）（山形県２）'!AG52/'生産者価格評価表（107部門）（山形県２）'!AG$120</f>
        <v>0</v>
      </c>
      <c r="AX53" s="234">
        <f>'生産者価格評価表（107部門）（山形県２）'!AH52/'生産者価格評価表（107部門）（山形県２）'!AH$120</f>
        <v>0</v>
      </c>
      <c r="AY53" s="234">
        <f>'生産者価格評価表（107部門）（山形県２）'!AI52/'生産者価格評価表（107部門）（山形県２）'!AI$120</f>
        <v>0</v>
      </c>
      <c r="AZ53" s="234">
        <f>'生産者価格評価表（107部門）（山形県２）'!AJ52/'生産者価格評価表（107部門）（山形県２）'!AJ$120</f>
        <v>0</v>
      </c>
      <c r="BA53" s="234">
        <f>'生産者価格評価表（107部門）（山形県２）'!AK52/'生産者価格評価表（107部門）（山形県２）'!AK$120</f>
        <v>0</v>
      </c>
      <c r="BB53" s="234">
        <f>'生産者価格評価表（107部門）（山形県２）'!AL52/'生産者価格評価表（107部門）（山形県２）'!AL$120</f>
        <v>0</v>
      </c>
      <c r="BC53" s="234">
        <f>'生産者価格評価表（107部門）（山形県２）'!AM52/'生産者価格評価表（107部門）（山形県２）'!AM$120</f>
        <v>0</v>
      </c>
      <c r="BD53" s="234">
        <f>'生産者価格評価表（107部門）（山形県２）'!AN52/'生産者価格評価表（107部門）（山形県２）'!AN$120</f>
        <v>0</v>
      </c>
      <c r="BE53" s="234">
        <f>'生産者価格評価表（107部門）（山形県２）'!AO52/'生産者価格評価表（107部門）（山形県２）'!AO$120</f>
        <v>0</v>
      </c>
      <c r="BF53" s="234">
        <f>'生産者価格評価表（107部門）（山形県２）'!AP52/'生産者価格評価表（107部門）（山形県２）'!AP$120</f>
        <v>0</v>
      </c>
      <c r="BG53" s="234">
        <f>'生産者価格評価表（107部門）（山形県２）'!AQ52/'生産者価格評価表（107部門）（山形県２）'!AQ$120</f>
        <v>5.5715479617420375E-5</v>
      </c>
      <c r="BH53" s="234">
        <f>'生産者価格評価表（107部門）（山形県２）'!AR52/'生産者価格評価表（107部門）（山形県２）'!AR$120</f>
        <v>1.4332147518746961E-3</v>
      </c>
      <c r="BI53" s="234">
        <f>'生産者価格評価表（107部門）（山形県２）'!AS52/'生産者価格評価表（107部門）（山形県２）'!AS$120</f>
        <v>0</v>
      </c>
      <c r="BJ53" s="234">
        <f>'生産者価格評価表（107部門）（山形県２）'!AT52/'生産者価格評価表（107部門）（山形県２）'!AT$120</f>
        <v>1.6031243172383657E-2</v>
      </c>
      <c r="BK53" s="234">
        <f>'生産者価格評価表（107部門）（山形県２）'!AU52/'生産者価格評価表（107部門）（山形県２）'!AU$120</f>
        <v>1.9668672532425498E-2</v>
      </c>
      <c r="BL53" s="234">
        <f>'生産者価格評価表（107部門）（山形県２）'!AV52/'生産者価格評価表（107部門）（山形県２）'!AV$120</f>
        <v>1.2981753069577081E-2</v>
      </c>
      <c r="BM53" s="234">
        <f>'生産者価格評価表（107部門）（山形県２）'!AW52/'生産者価格評価表（107部門）（山形県２）'!AW$120</f>
        <v>0</v>
      </c>
      <c r="BN53" s="234">
        <f>'生産者価格評価表（107部門）（山形県２）'!AX52/'生産者価格評価表（107部門）（山形県２）'!AX$120</f>
        <v>9.8680857137031829E-4</v>
      </c>
      <c r="BO53" s="234">
        <f>'生産者価格評価表（107部門）（山形県２）'!AY52/'生産者価格評価表（107部門）（山形県２）'!AY$120</f>
        <v>0.20464801444043321</v>
      </c>
      <c r="BP53" s="234">
        <f>'生産者価格評価表（107部門）（山形県２）'!AZ52/'生産者価格評価表（107部門）（山形県２）'!AZ$120</f>
        <v>1.70261066969353E-2</v>
      </c>
      <c r="BQ53" s="234">
        <f>'生産者価格評価表（107部門）（山形県２）'!BA52/'生産者価格評価表（107部門）（山形県２）'!BA$120</f>
        <v>1.0517546600020827E-2</v>
      </c>
      <c r="BR53" s="234">
        <f>'生産者価格評価表（107部門）（山形県２）'!BB52/'生産者価格評価表（107部門）（山形県２）'!BB$120</f>
        <v>9.4243253039839187E-3</v>
      </c>
      <c r="BS53" s="234">
        <f>'生産者価格評価表（107部門）（山形県２）'!BC52/'生産者価格評価表（107部門）（山形県２）'!BC$120</f>
        <v>8.7299298144409183E-3</v>
      </c>
      <c r="BT53" s="234">
        <f>'生産者価格評価表（107部門）（山形県２）'!BD52/'生産者価格評価表（107部門）（山形県２）'!BD$120</f>
        <v>6.446323783224025E-3</v>
      </c>
      <c r="BU53" s="234" t="e">
        <f>'生産者価格評価表（107部門）（山形県２）'!BE52/'生産者価格評価表（107部門）（山形県２）'!BE$120</f>
        <v>#DIV/0!</v>
      </c>
      <c r="BV53" s="234">
        <f>'生産者価格評価表（107部門）（山形県２）'!BF52/'生産者価格評価表（107部門）（山形県２）'!BF$120</f>
        <v>6.2916358253145817E-3</v>
      </c>
      <c r="BW53" s="234">
        <f>'生産者価格評価表（107部門）（山形県２）'!BG52/'生産者価格評価表（107部門）（山形県２）'!BG$120</f>
        <v>4.5243801997057166E-2</v>
      </c>
      <c r="BX53" s="234">
        <f>'生産者価格評価表（107部門）（山形県２）'!BH52/'生産者価格評価表（107部門）（山形県２）'!BH$120</f>
        <v>1.6859852476290831E-2</v>
      </c>
      <c r="BY53" s="234">
        <f>'生産者価格評価表（107部門）（山形県２）'!BI52/'生産者価格評価表（107部門）（山形県２）'!BI$120</f>
        <v>4.4873670861379378E-3</v>
      </c>
      <c r="BZ53" s="234">
        <f>'生産者価格評価表（107部門）（山形県２）'!BJ52/'生産者価格評価表（107部門）（山形県２）'!BJ$120</f>
        <v>9.0154433373532063E-4</v>
      </c>
      <c r="CA53" s="234">
        <f>'生産者価格評価表（107部門）（山形県２）'!BK52/'生産者価格評価表（107部門）（山形県２）'!BK$120</f>
        <v>0</v>
      </c>
      <c r="CB53" s="234">
        <f>'生産者価格評価表（107部門）（山形県２）'!BL52/'生産者価格評価表（107部門）（山形県２）'!BL$120</f>
        <v>2.2025734379593404E-3</v>
      </c>
      <c r="CC53" s="234">
        <f>'生産者価格評価表（107部門）（山形県２）'!BM52/'生産者価格評価表（107部門）（山形県２）'!BM$120</f>
        <v>3.5717672345671209E-3</v>
      </c>
      <c r="CD53" s="234">
        <f>'生産者価格評価表（107部門）（山形県２）'!BN52/'生産者価格評価表（107部門）（山形県２）'!BN$120</f>
        <v>1.2433678117798382E-3</v>
      </c>
      <c r="CE53" s="234">
        <f>'生産者価格評価表（107部門）（山形県２）'!BO52/'生産者価格評価表（107部門）（山形県２）'!BO$120</f>
        <v>4.5977011494252873E-3</v>
      </c>
      <c r="CF53" s="234">
        <f>'生産者価格評価表（107部門）（山形県２）'!BP52/'生産者価格評価表（107部門）（山形県２）'!BP$120</f>
        <v>0</v>
      </c>
      <c r="CG53" s="234">
        <f>'生産者価格評価表（107部門）（山形県２）'!BQ52/'生産者価格評価表（107部門）（山形県２）'!BQ$120</f>
        <v>0</v>
      </c>
      <c r="CH53" s="234">
        <f>'生産者価格評価表（107部門）（山形県２）'!BR52/'生産者価格評価表（107部門）（山形県２）'!BR$120</f>
        <v>0</v>
      </c>
      <c r="CI53" s="234">
        <f>'生産者価格評価表（107部門）（山形県２）'!BS52/'生産者価格評価表（107部門）（山形県２）'!BS$120</f>
        <v>0</v>
      </c>
      <c r="CJ53" s="234">
        <f>'生産者価格評価表（107部門）（山形県２）'!BT52/'生産者価格評価表（107部門）（山形県２）'!BT$120</f>
        <v>0</v>
      </c>
      <c r="CK53" s="234">
        <f>'生産者価格評価表（107部門）（山形県２）'!BU52/'生産者価格評価表（107部門）（山形県２）'!BU$120</f>
        <v>0</v>
      </c>
      <c r="CL53" s="234">
        <f>'生産者価格評価表（107部門）（山形県２）'!BV52/'生産者価格評価表（107部門）（山形県２）'!BV$120</f>
        <v>0</v>
      </c>
      <c r="CM53" s="234">
        <f>'生産者価格評価表（107部門）（山形県２）'!BW52/'生産者価格評価表（107部門）（山形県２）'!BW$120</f>
        <v>0</v>
      </c>
      <c r="CN53" s="234">
        <f>'生産者価格評価表（107部門）（山形県２）'!BX52/'生産者価格評価表（107部門）（山形県２）'!BX$120</f>
        <v>0</v>
      </c>
      <c r="CO53" s="234">
        <f>'生産者価格評価表（107部門）（山形県２）'!BY52/'生産者価格評価表（107部門）（山形県２）'!BY$120</f>
        <v>0</v>
      </c>
      <c r="CP53" s="234">
        <f>'生産者価格評価表（107部門）（山形県２）'!BZ52/'生産者価格評価表（107部門）（山形県２）'!BZ$120</f>
        <v>0</v>
      </c>
      <c r="CQ53" s="234">
        <f>'生産者価格評価表（107部門）（山形県２）'!CA52/'生産者価格評価表（107部門）（山形県２）'!CA$120</f>
        <v>8.8447829048036024E-6</v>
      </c>
      <c r="CR53" s="234">
        <f>'生産者価格評価表（107部門）（山形県２）'!CB52/'生産者価格評価表（107部門）（山形県２）'!CB$120</f>
        <v>0</v>
      </c>
      <c r="CS53" s="234">
        <f>'生産者価格評価表（107部門）（山形県２）'!CC52/'生産者価格評価表（107部門）（山形県２）'!CC$120</f>
        <v>0</v>
      </c>
      <c r="CT53" s="234">
        <f>'生産者価格評価表（107部門）（山形県２）'!CD52/'生産者価格評価表（107部門）（山形県２）'!CD$120</f>
        <v>0</v>
      </c>
      <c r="CU53" s="234">
        <f>'生産者価格評価表（107部門）（山形県２）'!CE52/'生産者価格評価表（107部門）（山形県２）'!CE$120</f>
        <v>0</v>
      </c>
      <c r="CV53" s="234">
        <f>'生産者価格評価表（107部門）（山形県２）'!CF52/'生産者価格評価表（107部門）（山形県２）'!CF$120</f>
        <v>0</v>
      </c>
      <c r="CW53" s="234">
        <f>'生産者価格評価表（107部門）（山形県２）'!CG52/'生産者価格評価表（107部門）（山形県２）'!CG$120</f>
        <v>0</v>
      </c>
      <c r="CX53" s="234">
        <f>'生産者価格評価表（107部門）（山形県２）'!CH52/'生産者価格評価表（107部門）（山形県２）'!CH$120</f>
        <v>0</v>
      </c>
      <c r="CY53" s="234">
        <f>'生産者価格評価表（107部門）（山形県２）'!CI52/'生産者価格評価表（107部門）（山形県２）'!CI$120</f>
        <v>0</v>
      </c>
      <c r="CZ53" s="234">
        <f>'生産者価格評価表（107部門）（山形県２）'!CJ52/'生産者価格評価表（107部門）（山形県２）'!CJ$120</f>
        <v>0</v>
      </c>
      <c r="DA53" s="234">
        <f>'生産者価格評価表（107部門）（山形県２）'!CK52/'生産者価格評価表（107部門）（山形県２）'!CK$120</f>
        <v>0</v>
      </c>
      <c r="DB53" s="234">
        <f>'生産者価格評価表（107部門）（山形県２）'!CL52/'生産者価格評価表（107部門）（山形県２）'!CL$120</f>
        <v>0</v>
      </c>
      <c r="DC53" s="234">
        <f>'生産者価格評価表（107部門）（山形県２）'!CM52/'生産者価格評価表（107部門）（山形県２）'!CM$120</f>
        <v>0</v>
      </c>
      <c r="DD53" s="234">
        <f>'生産者価格評価表（107部門）（山形県２）'!CN52/'生産者価格評価表（107部門）（山形県２）'!CN$120</f>
        <v>0</v>
      </c>
      <c r="DE53" s="234">
        <f>'生産者価格評価表（107部門）（山形県２）'!CO52/'生産者価格評価表（107部門）（山形県２）'!CO$120</f>
        <v>0</v>
      </c>
      <c r="DF53" s="234">
        <f>'生産者価格評価表（107部門）（山形県２）'!CP52/'生産者価格評価表（107部門）（山形県２）'!CP$120</f>
        <v>0</v>
      </c>
      <c r="DG53" s="234">
        <f>'生産者価格評価表（107部門）（山形県２）'!CQ52/'生産者価格評価表（107部門）（山形県２）'!CQ$120</f>
        <v>0</v>
      </c>
      <c r="DH53" s="234">
        <f>'生産者価格評価表（107部門）（山形県２）'!CR52/'生産者価格評価表（107部門）（山形県２）'!CR$120</f>
        <v>0</v>
      </c>
      <c r="DI53" s="234">
        <f>'生産者価格評価表（107部門）（山形県２）'!CS52/'生産者価格評価表（107部門）（山形県２）'!CS$120</f>
        <v>0</v>
      </c>
      <c r="DJ53" s="234">
        <f>'生産者価格評価表（107部門）（山形県２）'!CT52/'生産者価格評価表（107部門）（山形県２）'!CT$120</f>
        <v>0</v>
      </c>
      <c r="DK53" s="234">
        <f>'生産者価格評価表（107部門）（山形県２）'!CU52/'生産者価格評価表（107部門）（山形県２）'!CU$120</f>
        <v>0</v>
      </c>
      <c r="DL53" s="234">
        <f>'生産者価格評価表（107部門）（山形県２）'!CV52/'生産者価格評価表（107部門）（山形県２）'!CV$120</f>
        <v>0</v>
      </c>
      <c r="DM53" s="234">
        <f>'生産者価格評価表（107部門）（山形県２）'!CW52/'生産者価格評価表（107部門）（山形県２）'!CW$120</f>
        <v>1.4925373134328358E-2</v>
      </c>
      <c r="DN53" s="234">
        <f>'生産者価格評価表（107部門）（山形県２）'!CX52/'生産者価格評価表（107部門）（山形県２）'!CX$120</f>
        <v>0</v>
      </c>
      <c r="DO53" s="234">
        <f>'生産者価格評価表（107部門）（山形県２）'!CY52/'生産者価格評価表（107部門）（山形県２）'!CY$120</f>
        <v>0</v>
      </c>
      <c r="DP53" s="234">
        <f>'生産者価格評価表（107部門）（山形県２）'!CZ52/'生産者価格評価表（107部門）（山形県２）'!CZ$120</f>
        <v>0</v>
      </c>
      <c r="DQ53" s="234">
        <f>'生産者価格評価表（107部門）（山形県２）'!DA52/'生産者価格評価表（107部門）（山形県２）'!DA$120</f>
        <v>0</v>
      </c>
      <c r="DR53" s="234">
        <f>'生産者価格評価表（107部門）（山形県２）'!DB52/'生産者価格評価表（107部門）（山形県２）'!DB$120</f>
        <v>0</v>
      </c>
      <c r="DS53" s="234">
        <f>'生産者価格評価表（107部門）（山形県２）'!DC52/'生産者価格評価表（107部門）（山形県２）'!DC$120</f>
        <v>0</v>
      </c>
      <c r="DT53" s="234">
        <f>'生産者価格評価表（107部門）（山形県２）'!DD52/'生産者価格評価表（107部門）（山形県２）'!DD$120</f>
        <v>0</v>
      </c>
      <c r="DU53" s="234">
        <f>'生産者価格評価表（107部門）（山形県２）'!DE52/'生産者価格評価表（107部門）（山形県２）'!DE$120</f>
        <v>5.8134465017585673E-5</v>
      </c>
      <c r="DV53" s="82">
        <v>0</v>
      </c>
      <c r="DW53" s="80">
        <v>0</v>
      </c>
      <c r="DX53" s="80">
        <v>0</v>
      </c>
      <c r="DY53" s="80">
        <v>0</v>
      </c>
      <c r="DZ53" s="80">
        <v>9.3399750933997514E-4</v>
      </c>
      <c r="EA53" s="80">
        <v>0</v>
      </c>
      <c r="EB53" s="80">
        <v>1.100715465052284E-4</v>
      </c>
      <c r="EC53" s="80">
        <v>0</v>
      </c>
      <c r="ED53" s="80">
        <v>0</v>
      </c>
      <c r="EE53" s="80">
        <v>0</v>
      </c>
      <c r="EF53" s="80">
        <v>0</v>
      </c>
      <c r="EG53" s="80">
        <v>0</v>
      </c>
      <c r="EH53" s="80">
        <v>0</v>
      </c>
      <c r="EI53" s="80">
        <v>6.0986765871805816E-5</v>
      </c>
      <c r="EJ53" s="80">
        <v>8.8821779100235372E-5</v>
      </c>
      <c r="EK53" s="80">
        <v>0</v>
      </c>
      <c r="EL53" s="80">
        <v>0</v>
      </c>
      <c r="EM53" s="80">
        <v>0</v>
      </c>
      <c r="EN53" s="80">
        <v>0</v>
      </c>
      <c r="EO53" s="80">
        <v>0</v>
      </c>
      <c r="EP53" s="80">
        <v>0</v>
      </c>
      <c r="EQ53" s="80">
        <v>0</v>
      </c>
      <c r="ER53" s="80">
        <v>0</v>
      </c>
      <c r="ES53" s="80">
        <v>0</v>
      </c>
      <c r="ET53" s="80">
        <v>0</v>
      </c>
      <c r="EU53" s="80">
        <v>0</v>
      </c>
      <c r="EV53" s="80">
        <v>0</v>
      </c>
      <c r="EW53" s="80">
        <v>0</v>
      </c>
      <c r="EX53" s="80">
        <v>0</v>
      </c>
      <c r="EY53" s="80">
        <v>0</v>
      </c>
      <c r="EZ53" s="80">
        <v>0</v>
      </c>
      <c r="FA53" s="80">
        <v>0</v>
      </c>
      <c r="FB53" s="80">
        <v>0</v>
      </c>
      <c r="FC53" s="80">
        <v>0</v>
      </c>
      <c r="FD53" s="80">
        <v>0</v>
      </c>
      <c r="FE53" s="80">
        <v>0</v>
      </c>
      <c r="FF53" s="80">
        <v>0</v>
      </c>
      <c r="FG53" s="80">
        <v>0</v>
      </c>
      <c r="FH53" s="80">
        <v>0</v>
      </c>
      <c r="FI53" s="80">
        <v>0</v>
      </c>
      <c r="FJ53" s="80">
        <v>5.5715479617420375E-5</v>
      </c>
      <c r="FK53" s="80">
        <v>1.4332147518746961E-3</v>
      </c>
      <c r="FL53" s="80">
        <v>0</v>
      </c>
      <c r="FM53" s="80">
        <v>1.6031243172383657E-2</v>
      </c>
      <c r="FN53" s="80">
        <v>1.9668672532425498E-2</v>
      </c>
      <c r="FO53" s="80">
        <v>1.2981753069577081E-2</v>
      </c>
      <c r="FP53" s="80">
        <v>0</v>
      </c>
      <c r="FQ53" s="80">
        <v>9.8680857137031829E-4</v>
      </c>
      <c r="FR53" s="80">
        <v>0.20464801444043321</v>
      </c>
      <c r="FS53" s="80">
        <v>1.70261066969353E-2</v>
      </c>
      <c r="FT53" s="80">
        <v>1.0517546600020827E-2</v>
      </c>
      <c r="FU53" s="80">
        <v>9.4243253039839187E-3</v>
      </c>
      <c r="FV53" s="80">
        <v>8.7299298144409183E-3</v>
      </c>
      <c r="FW53" s="80">
        <v>6.446323783224025E-3</v>
      </c>
      <c r="FX53" s="80">
        <v>0</v>
      </c>
      <c r="FY53" s="80">
        <v>6.2916358253145817E-3</v>
      </c>
      <c r="FZ53" s="80">
        <v>4.5243801997057166E-2</v>
      </c>
      <c r="GA53" s="80">
        <v>1.6859852476290831E-2</v>
      </c>
      <c r="GB53" s="80">
        <v>4.4873670861379378E-3</v>
      </c>
      <c r="GC53" s="80">
        <v>9.0154433373532063E-4</v>
      </c>
      <c r="GD53" s="80">
        <v>0</v>
      </c>
      <c r="GE53" s="80">
        <v>2.2025734379593404E-3</v>
      </c>
      <c r="GF53" s="80">
        <v>3.5717672345671209E-3</v>
      </c>
      <c r="GG53" s="80">
        <v>1.2433678117798382E-3</v>
      </c>
      <c r="GH53" s="80">
        <v>4.5977011494252873E-3</v>
      </c>
      <c r="GI53" s="80">
        <v>0</v>
      </c>
      <c r="GJ53" s="80">
        <v>0</v>
      </c>
      <c r="GK53" s="80">
        <v>0</v>
      </c>
      <c r="GL53" s="80">
        <v>0</v>
      </c>
      <c r="GM53" s="80">
        <v>0</v>
      </c>
      <c r="GN53" s="80">
        <v>0</v>
      </c>
      <c r="GO53" s="80">
        <v>0</v>
      </c>
      <c r="GP53" s="80">
        <v>0</v>
      </c>
      <c r="GQ53" s="80">
        <v>0</v>
      </c>
      <c r="GR53" s="80">
        <v>0</v>
      </c>
      <c r="GS53" s="80">
        <v>0</v>
      </c>
      <c r="GT53" s="80">
        <v>8.8447829048036024E-6</v>
      </c>
      <c r="GU53" s="80">
        <v>0</v>
      </c>
      <c r="GV53" s="80">
        <v>0</v>
      </c>
      <c r="GW53" s="80">
        <v>0</v>
      </c>
      <c r="GX53" s="80">
        <v>0</v>
      </c>
      <c r="GY53" s="80">
        <v>0</v>
      </c>
      <c r="GZ53" s="80">
        <v>0</v>
      </c>
      <c r="HA53" s="80">
        <v>0</v>
      </c>
      <c r="HB53" s="80">
        <v>0</v>
      </c>
      <c r="HC53" s="80">
        <v>0</v>
      </c>
      <c r="HD53" s="80">
        <v>0</v>
      </c>
      <c r="HE53" s="80">
        <v>0</v>
      </c>
      <c r="HF53" s="80">
        <v>0</v>
      </c>
      <c r="HG53" s="80">
        <v>0</v>
      </c>
      <c r="HH53" s="80">
        <v>0</v>
      </c>
      <c r="HI53" s="80">
        <v>0</v>
      </c>
      <c r="HJ53" s="80">
        <v>0</v>
      </c>
      <c r="HK53" s="80">
        <v>0</v>
      </c>
      <c r="HL53" s="80">
        <v>0</v>
      </c>
      <c r="HM53" s="80">
        <v>0</v>
      </c>
      <c r="HN53" s="80">
        <v>0</v>
      </c>
      <c r="HO53" s="80">
        <v>0</v>
      </c>
      <c r="HP53" s="80">
        <v>1.4925373134328358E-2</v>
      </c>
      <c r="HQ53" s="80">
        <v>0</v>
      </c>
      <c r="HR53" s="80">
        <v>0</v>
      </c>
      <c r="HS53" s="80">
        <v>0</v>
      </c>
      <c r="HT53" s="80">
        <v>0</v>
      </c>
      <c r="HU53" s="80">
        <v>0</v>
      </c>
      <c r="HV53" s="80">
        <v>0</v>
      </c>
      <c r="HW53" s="80">
        <v>0</v>
      </c>
      <c r="HX53" s="81">
        <v>5.8134465017585673E-5</v>
      </c>
      <c r="HY53" s="805">
        <v>4.9236336413649217E-5</v>
      </c>
      <c r="HZ53" s="805">
        <v>2.3177483594547052E-5</v>
      </c>
      <c r="IA53" s="805">
        <v>4.0041379039147757E-5</v>
      </c>
      <c r="IB53" s="805">
        <v>3.7469125078962185E-5</v>
      </c>
      <c r="IC53" s="805">
        <v>1.5564385094228998E-4</v>
      </c>
      <c r="ID53" s="805">
        <v>5.034758691762901E-5</v>
      </c>
      <c r="IE53" s="805">
        <v>1.6227681055865615E-4</v>
      </c>
      <c r="IF53" s="805">
        <v>1.9273991729566327E-5</v>
      </c>
      <c r="IG53" s="805">
        <v>1.367398167433247E-5</v>
      </c>
      <c r="IH53" s="805">
        <v>1.3327496795310237E-5</v>
      </c>
      <c r="II53" s="805">
        <v>0</v>
      </c>
      <c r="IJ53" s="805">
        <v>1.7215500500311836E-5</v>
      </c>
      <c r="IK53" s="805">
        <v>1.4129496721374679E-5</v>
      </c>
      <c r="IL53" s="805">
        <v>3.8789605378844179E-5</v>
      </c>
      <c r="IM53" s="805">
        <v>2.5495667323487782E-5</v>
      </c>
      <c r="IN53" s="805">
        <v>1.7143974616956911E-5</v>
      </c>
      <c r="IO53" s="805">
        <v>1.2766853180940794E-5</v>
      </c>
      <c r="IP53" s="805">
        <v>1.307013748157141E-5</v>
      </c>
      <c r="IQ53" s="805">
        <v>0</v>
      </c>
      <c r="IR53" s="805">
        <v>3.1996028387748949E-5</v>
      </c>
      <c r="IS53" s="805">
        <v>0</v>
      </c>
      <c r="IT53" s="805">
        <v>2.032115190432093E-5</v>
      </c>
      <c r="IU53" s="805">
        <v>0</v>
      </c>
      <c r="IV53" s="805">
        <v>0</v>
      </c>
      <c r="IW53" s="805">
        <v>1.3632676883091084E-5</v>
      </c>
      <c r="IX53" s="805">
        <v>1.0247712105523027E-5</v>
      </c>
      <c r="IY53" s="805">
        <v>1.2309339956513341E-6</v>
      </c>
      <c r="IZ53" s="805">
        <v>2.1949128801709173E-5</v>
      </c>
      <c r="JA53" s="805">
        <v>1.4415271163164404E-5</v>
      </c>
      <c r="JB53" s="805">
        <v>1.8772607044088979E-5</v>
      </c>
      <c r="JC53" s="805">
        <v>1.5907889284000942E-5</v>
      </c>
      <c r="JD53" s="805">
        <v>2.0270986393629541E-5</v>
      </c>
      <c r="JE53" s="805">
        <v>4.0467574309412937E-5</v>
      </c>
      <c r="JF53" s="805">
        <v>1.8957119808889895E-5</v>
      </c>
      <c r="JG53" s="805">
        <v>2.9590666161319086E-5</v>
      </c>
      <c r="JH53" s="805">
        <v>2.764359239956215E-5</v>
      </c>
      <c r="JI53" s="805">
        <v>1.0996463195370768E-5</v>
      </c>
      <c r="JJ53" s="805">
        <v>2.3719099286784934E-5</v>
      </c>
      <c r="JK53" s="805">
        <v>8.1893086428882406E-6</v>
      </c>
      <c r="JL53" s="805">
        <v>2.8908197039352216E-5</v>
      </c>
      <c r="JM53" s="805">
        <v>1.924281863688487E-5</v>
      </c>
      <c r="JN53" s="805">
        <v>1.9596402523028593E-4</v>
      </c>
      <c r="JO53" s="805">
        <v>1.6399324408645421E-5</v>
      </c>
      <c r="JP53" s="805">
        <v>2.0153158417466547E-3</v>
      </c>
      <c r="JQ53" s="805">
        <v>2.4856089373224213E-3</v>
      </c>
      <c r="JR53" s="805">
        <v>1.6236034329130283E-3</v>
      </c>
      <c r="JS53" s="805">
        <v>1.652368080950248E-5</v>
      </c>
      <c r="JT53" s="805">
        <v>1.3799759654348039E-4</v>
      </c>
      <c r="JU53" s="805">
        <v>1.0252847640992013</v>
      </c>
      <c r="JV53" s="805">
        <v>2.1201727893695164E-3</v>
      </c>
      <c r="JW53" s="805">
        <v>1.3103686639742162E-3</v>
      </c>
      <c r="JX53" s="805">
        <v>1.1759861787143532E-3</v>
      </c>
      <c r="JY53" s="805">
        <v>1.0868648180094385E-3</v>
      </c>
      <c r="JZ53" s="805">
        <v>8.0508304539657263E-4</v>
      </c>
      <c r="KA53" s="805">
        <v>0</v>
      </c>
      <c r="KB53" s="805">
        <v>8.9511751009956476E-4</v>
      </c>
      <c r="KC53" s="805">
        <v>5.6732196389427461E-3</v>
      </c>
      <c r="KD53" s="805">
        <v>2.1589039980268441E-3</v>
      </c>
      <c r="KE53" s="805">
        <v>6.124583970136332E-4</v>
      </c>
      <c r="KF53" s="805">
        <v>1.4300128586267868E-4</v>
      </c>
      <c r="KG53" s="805">
        <v>4.7583214251131547E-5</v>
      </c>
      <c r="KH53" s="805">
        <v>2.9878714602445979E-4</v>
      </c>
      <c r="KI53" s="805">
        <v>4.7184147805572887E-4</v>
      </c>
      <c r="KJ53" s="805">
        <v>1.8485844849189039E-4</v>
      </c>
      <c r="KK53" s="805">
        <v>5.9817699594039684E-4</v>
      </c>
      <c r="KL53" s="805">
        <v>5.2612816775367329E-5</v>
      </c>
      <c r="KM53" s="805">
        <v>2.1013975883165778E-5</v>
      </c>
      <c r="KN53" s="805">
        <v>4.271572245271547E-5</v>
      </c>
      <c r="KO53" s="805">
        <v>3.899483834077494E-5</v>
      </c>
      <c r="KP53" s="805">
        <v>2.5455400003605823E-5</v>
      </c>
      <c r="KQ53" s="805">
        <v>1.1759061031115417E-5</v>
      </c>
      <c r="KR53" s="805">
        <v>1.4662250224214529E-5</v>
      </c>
      <c r="KS53" s="805">
        <v>1.1703683445508474E-5</v>
      </c>
      <c r="KT53" s="805">
        <v>5.3615686937999475E-6</v>
      </c>
      <c r="KU53" s="805">
        <v>2.1916489615048474E-5</v>
      </c>
      <c r="KV53" s="805">
        <v>1.2901437983274099E-4</v>
      </c>
      <c r="KW53" s="805">
        <v>4.0684622972025642E-4</v>
      </c>
      <c r="KX53" s="805">
        <v>1.4030463419988784E-5</v>
      </c>
      <c r="KY53" s="805">
        <v>3.3956230142652851E-5</v>
      </c>
      <c r="KZ53" s="805">
        <v>2.7738110944935247E-5</v>
      </c>
      <c r="LA53" s="805">
        <v>1.8767976481832542E-5</v>
      </c>
      <c r="LB53" s="805">
        <v>2.5229004636214476E-5</v>
      </c>
      <c r="LC53" s="805">
        <v>1.1477617162156384E-5</v>
      </c>
      <c r="LD53" s="805">
        <v>1.4702014289798204E-5</v>
      </c>
      <c r="LE53" s="805">
        <v>2.7973338029893076E-5</v>
      </c>
      <c r="LF53" s="805">
        <v>2.6450636853505667E-5</v>
      </c>
      <c r="LG53" s="805">
        <v>2.7486435115352153E-5</v>
      </c>
      <c r="LH53" s="805">
        <v>1.9215270686112805E-5</v>
      </c>
      <c r="LI53" s="805">
        <v>5.4072493746087242E-5</v>
      </c>
      <c r="LJ53" s="805">
        <v>1.6199058626511274E-5</v>
      </c>
      <c r="LK53" s="805">
        <v>1.6090618871762918E-5</v>
      </c>
      <c r="LL53" s="805">
        <v>1.023512767217933E-5</v>
      </c>
      <c r="LM53" s="805">
        <v>2.6658420622835351E-5</v>
      </c>
      <c r="LN53" s="805">
        <v>2.1138960692481468E-5</v>
      </c>
      <c r="LO53" s="805">
        <v>1.4987834823160996E-5</v>
      </c>
      <c r="LP53" s="805">
        <v>2.0206364185119598E-5</v>
      </c>
      <c r="LQ53" s="805">
        <v>1.4293804698366317E-4</v>
      </c>
      <c r="LR53" s="805">
        <v>2.193116286305381E-5</v>
      </c>
      <c r="LS53" s="805">
        <v>1.9445834663201773E-3</v>
      </c>
      <c r="LT53" s="805">
        <v>1.145581115809639E-5</v>
      </c>
      <c r="LU53" s="805">
        <v>3.0390807800803017E-5</v>
      </c>
      <c r="LV53" s="805">
        <v>1.7454967945473247E-5</v>
      </c>
      <c r="LW53" s="805">
        <v>2.1477193824315035E-5</v>
      </c>
      <c r="LX53" s="805">
        <v>2.7337269811209256E-5</v>
      </c>
      <c r="LY53" s="805">
        <v>2.5391099123511572E-5</v>
      </c>
      <c r="LZ53" s="805">
        <v>1.5701998456344548E-5</v>
      </c>
      <c r="MA53" s="805">
        <v>4.6468173642625103E-5</v>
      </c>
      <c r="MB53" s="812">
        <v>4797</v>
      </c>
      <c r="MC53" s="835">
        <f>'生産者価格評価表（107部門）（山形県２）'!DU52*100</f>
        <v>9307200</v>
      </c>
      <c r="MD53" s="78">
        <f t="shared" si="4"/>
        <v>5.1540742650850956E-4</v>
      </c>
      <c r="ME53" s="809">
        <v>4797</v>
      </c>
      <c r="MF53" s="135">
        <v>93072</v>
      </c>
      <c r="MG53" s="78">
        <f t="shared" si="5"/>
        <v>5.1540742650850956E-4</v>
      </c>
      <c r="MH53" s="81"/>
      <c r="MI53" s="226">
        <v>0.60377358490566035</v>
      </c>
      <c r="MJ53" s="169">
        <v>0.55293859889357511</v>
      </c>
      <c r="MK53" s="169">
        <v>0</v>
      </c>
      <c r="ML53" s="169">
        <v>0</v>
      </c>
      <c r="MM53" s="169">
        <v>7.8542984305457947E-2</v>
      </c>
      <c r="MN53" s="169">
        <v>7.7890089198846602E-2</v>
      </c>
      <c r="MO53" s="169">
        <v>-7.3338426279602756E-2</v>
      </c>
      <c r="MP53" s="228">
        <v>7.8956269213948868E-2</v>
      </c>
      <c r="MQ53" s="228">
        <v>9.1615320457115915E-2</v>
      </c>
      <c r="MS53" s="174">
        <v>1.0247344657503869E-2</v>
      </c>
      <c r="MT53" s="170">
        <v>4.8414445883376624E-6</v>
      </c>
      <c r="MU53" s="170">
        <v>8.4693003998653517E-3</v>
      </c>
      <c r="MV53" s="170">
        <v>3.7022811557876246E-5</v>
      </c>
      <c r="MW53" s="170">
        <v>2.6162786834232546E-4</v>
      </c>
      <c r="MX53" s="170">
        <v>4.7465143022918264E-6</v>
      </c>
      <c r="MY53" s="170">
        <v>5.1319312636379226E-4</v>
      </c>
      <c r="MZ53" s="171">
        <v>9.5661249248389462E-4</v>
      </c>
    </row>
    <row r="54" spans="1:364">
      <c r="A54" s="41" t="s">
        <v>269</v>
      </c>
      <c r="B54" s="12" t="s">
        <v>184</v>
      </c>
      <c r="C54" s="590">
        <f>IFERROR(1-('生産者価格評価表（107部門）（山形県２）'!DS53/'生産者価格評価表（107部門）（山形県２）'!DO53*-1),0)</f>
        <v>3.3911455956184389E-2</v>
      </c>
      <c r="D54" s="590">
        <v>0.71708286038592506</v>
      </c>
      <c r="E54" s="79">
        <v>0.28291713961407494</v>
      </c>
      <c r="F54" s="79">
        <v>0.21992054483541429</v>
      </c>
      <c r="G54" s="240">
        <f>'生産者価格評価表（107部門）（山形県２）'!DH53/'生産者価格評価表（107部門）（山形県２）'!DH$111</f>
        <v>6.4964833488687403E-3</v>
      </c>
      <c r="H54" s="311">
        <f>'生産者価格評価表（107部門）（山形県２）'!DH53</f>
        <v>15333</v>
      </c>
      <c r="I54" s="311">
        <f t="shared" si="1"/>
        <v>15333</v>
      </c>
      <c r="J54" s="313">
        <f t="shared" si="2"/>
        <v>8.3066476476416819E-3</v>
      </c>
      <c r="K54" s="590">
        <f>1-('生産者価格評価表（107部門） (山形県)'!DS53/'生産者価格評価表（107部門） (山形県)'!DO53*-1)</f>
        <v>3.3911455956184389E-2</v>
      </c>
      <c r="L54" s="590">
        <v>0.71708286038592506</v>
      </c>
      <c r="M54" s="79">
        <v>0.28291713961407494</v>
      </c>
      <c r="N54" s="79">
        <v>0.21992054483541429</v>
      </c>
      <c r="O54" s="240">
        <f>'生産者価格評価表（107部門） (山形県)'!DH53/'生産者価格評価表（107部門） (山形県)'!DH$111</f>
        <v>6.4964833488687403E-3</v>
      </c>
      <c r="P54" s="816">
        <f>'生産者価格評価表（107部門） (山形県)'!DH53</f>
        <v>15333</v>
      </c>
      <c r="Q54" s="311">
        <f t="shared" si="10"/>
        <v>15333</v>
      </c>
      <c r="R54" s="313">
        <f t="shared" si="9"/>
        <v>8.3066476476416819E-3</v>
      </c>
      <c r="S54" s="823">
        <f>'生産者価格評価表（107部門）（山形県２）'!C53/'生産者価格評価表（107部門）（山形県２）'!C$120</f>
        <v>0</v>
      </c>
      <c r="T54" s="234">
        <f>'生産者価格評価表（107部門）（山形県２）'!D53/'生産者価格評価表（107部門）（山形県２）'!D$120</f>
        <v>0</v>
      </c>
      <c r="U54" s="234">
        <f>'生産者価格評価表（107部門）（山形県２）'!E53/'生産者価格評価表（107部門）（山形県２）'!E$120</f>
        <v>0</v>
      </c>
      <c r="V54" s="234">
        <f>'生産者価格評価表（107部門）（山形県２）'!F53/'生産者価格評価表（107部門）（山形県２）'!F$120</f>
        <v>0</v>
      </c>
      <c r="W54" s="234">
        <f>'生産者価格評価表（107部門）（山形県２）'!G53/'生産者価格評価表（107部門）（山形県２）'!G$120</f>
        <v>0</v>
      </c>
      <c r="X54" s="234">
        <f>'生産者価格評価表（107部門）（山形県２）'!H53/'生産者価格評価表（107部門）（山形県２）'!H$120</f>
        <v>0</v>
      </c>
      <c r="Y54" s="234">
        <f>'生産者価格評価表（107部門）（山形県２）'!I53/'生産者価格評価表（107部門）（山形県２）'!I$120</f>
        <v>0</v>
      </c>
      <c r="Z54" s="234">
        <f>'生産者価格評価表（107部門）（山形県２）'!J53/'生産者価格評価表（107部門）（山形県２）'!J$120</f>
        <v>0</v>
      </c>
      <c r="AA54" s="234">
        <f>'生産者価格評価表（107部門）（山形県２）'!K53/'生産者価格評価表（107部門）（山形県２）'!K$120</f>
        <v>0</v>
      </c>
      <c r="AB54" s="234">
        <f>'生産者価格評価表（107部門）（山形県２）'!L53/'生産者価格評価表（107部門）（山形県２）'!L$120</f>
        <v>0</v>
      </c>
      <c r="AC54" s="234" t="e">
        <f>'生産者価格評価表（107部門）（山形県２）'!M53/'生産者価格評価表（107部門）（山形県２）'!M$120</f>
        <v>#DIV/0!</v>
      </c>
      <c r="AD54" s="234">
        <f>'生産者価格評価表（107部門）（山形県２）'!N53/'生産者価格評価表（107部門）（山形県２）'!N$120</f>
        <v>0</v>
      </c>
      <c r="AE54" s="234">
        <f>'生産者価格評価表（107部門）（山形県２）'!O53/'生産者価格評価表（107部門）（山形県２）'!O$120</f>
        <v>0</v>
      </c>
      <c r="AF54" s="234">
        <f>'生産者価格評価表（107部門）（山形県２）'!P53/'生産者価格評価表（107部門）（山形県２）'!P$120</f>
        <v>0</v>
      </c>
      <c r="AG54" s="234">
        <f>'生産者価格評価表（107部門）（山形県２）'!Q53/'生産者価格評価表（107部門）（山形県２）'!Q$120</f>
        <v>0</v>
      </c>
      <c r="AH54" s="234">
        <f>'生産者価格評価表（107部門）（山形県２）'!R53/'生産者価格評価表（107部門）（山形県２）'!R$120</f>
        <v>0</v>
      </c>
      <c r="AI54" s="234">
        <f>'生産者価格評価表（107部門）（山形県２）'!S53/'生産者価格評価表（107部門）（山形県２）'!S$120</f>
        <v>0</v>
      </c>
      <c r="AJ54" s="234">
        <f>'生産者価格評価表（107部門）（山形県２）'!T53/'生産者価格評価表（107部門）（山形県２）'!T$120</f>
        <v>0</v>
      </c>
      <c r="AK54" s="234" t="e">
        <f>'生産者価格評価表（107部門）（山形県２）'!U53/'生産者価格評価表（107部門）（山形県２）'!U$120</f>
        <v>#DIV/0!</v>
      </c>
      <c r="AL54" s="234">
        <f>'生産者価格評価表（107部門）（山形県２）'!V53/'生産者価格評価表（107部門）（山形県２）'!V$120</f>
        <v>0</v>
      </c>
      <c r="AM54" s="234" t="e">
        <f>'生産者価格評価表（107部門）（山形県２）'!W53/'生産者価格評価表（107部門）（山形県２）'!W$120</f>
        <v>#DIV/0!</v>
      </c>
      <c r="AN54" s="234">
        <f>'生産者価格評価表（107部門）（山形県２）'!X53/'生産者価格評価表（107部門）（山形県２）'!X$120</f>
        <v>0</v>
      </c>
      <c r="AO54" s="234" t="e">
        <f>'生産者価格評価表（107部門）（山形県２）'!Y53/'生産者価格評価表（107部門）（山形県２）'!Y$120</f>
        <v>#DIV/0!</v>
      </c>
      <c r="AP54" s="234" t="e">
        <f>'生産者価格評価表（107部門）（山形県２）'!Z53/'生産者価格評価表（107部門）（山形県２）'!Z$120</f>
        <v>#DIV/0!</v>
      </c>
      <c r="AQ54" s="234">
        <f>'生産者価格評価表（107部門）（山形県２）'!AA53/'生産者価格評価表（107部門）（山形県２）'!AA$120</f>
        <v>0</v>
      </c>
      <c r="AR54" s="234">
        <f>'生産者価格評価表（107部門）（山形県２）'!AB53/'生産者価格評価表（107部門）（山形県２）'!AB$120</f>
        <v>0</v>
      </c>
      <c r="AS54" s="234">
        <f>'生産者価格評価表（107部門）（山形県２）'!AC53/'生産者価格評価表（107部門）（山形県２）'!AC$120</f>
        <v>0</v>
      </c>
      <c r="AT54" s="234">
        <f>'生産者価格評価表（107部門）（山形県２）'!AD53/'生産者価格評価表（107部門）（山形県２）'!AD$120</f>
        <v>0</v>
      </c>
      <c r="AU54" s="234">
        <f>'生産者価格評価表（107部門）（山形県２）'!AE53/'生産者価格評価表（107部門）（山形県２）'!AE$120</f>
        <v>0</v>
      </c>
      <c r="AV54" s="234">
        <f>'生産者価格評価表（107部門）（山形県２）'!AF53/'生産者価格評価表（107部門）（山形県２）'!AF$120</f>
        <v>0</v>
      </c>
      <c r="AW54" s="234">
        <f>'生産者価格評価表（107部門）（山形県２）'!AG53/'生産者価格評価表（107部門）（山形県２）'!AG$120</f>
        <v>0</v>
      </c>
      <c r="AX54" s="234">
        <f>'生産者価格評価表（107部門）（山形県２）'!AH53/'生産者価格評価表（107部門）（山形県２）'!AH$120</f>
        <v>0</v>
      </c>
      <c r="AY54" s="234">
        <f>'生産者価格評価表（107部門）（山形県２）'!AI53/'生産者価格評価表（107部門）（山形県２）'!AI$120</f>
        <v>0</v>
      </c>
      <c r="AZ54" s="234">
        <f>'生産者価格評価表（107部門）（山形県２）'!AJ53/'生産者価格評価表（107部門）（山形県２）'!AJ$120</f>
        <v>0</v>
      </c>
      <c r="BA54" s="234">
        <f>'生産者価格評価表（107部門）（山形県２）'!AK53/'生産者価格評価表（107部門）（山形県２）'!AK$120</f>
        <v>0</v>
      </c>
      <c r="BB54" s="234">
        <f>'生産者価格評価表（107部門）（山形県２）'!AL53/'生産者価格評価表（107部門）（山形県２）'!AL$120</f>
        <v>0</v>
      </c>
      <c r="BC54" s="234">
        <f>'生産者価格評価表（107部門）（山形県２）'!AM53/'生産者価格評価表（107部門）（山形県２）'!AM$120</f>
        <v>0</v>
      </c>
      <c r="BD54" s="234">
        <f>'生産者価格評価表（107部門）（山形県２）'!AN53/'生産者価格評価表（107部門）（山形県２）'!AN$120</f>
        <v>0</v>
      </c>
      <c r="BE54" s="234">
        <f>'生産者価格評価表（107部門）（山形県２）'!AO53/'生産者価格評価表（107部門）（山形県２）'!AO$120</f>
        <v>0</v>
      </c>
      <c r="BF54" s="234">
        <f>'生産者価格評価表（107部門）（山形県２）'!AP53/'生産者価格評価表（107部門）（山形県２）'!AP$120</f>
        <v>0</v>
      </c>
      <c r="BG54" s="234">
        <f>'生産者価格評価表（107部門）（山形県２）'!AQ53/'生産者価格評価表（107部門）（山形県２）'!AQ$120</f>
        <v>0</v>
      </c>
      <c r="BH54" s="234">
        <f>'生産者価格評価表（107部門）（山形県２）'!AR53/'生産者価格評価表（107部門）（山形県２）'!AR$120</f>
        <v>0</v>
      </c>
      <c r="BI54" s="234">
        <f>'生産者価格評価表（107部門）（山形県２）'!AS53/'生産者価格評価表（107部門）（山形県２）'!AS$120</f>
        <v>0</v>
      </c>
      <c r="BJ54" s="234">
        <f>'生産者価格評価表（107部門）（山形県２）'!AT53/'生産者価格評価表（107部門）（山形県２）'!AT$120</f>
        <v>0</v>
      </c>
      <c r="BK54" s="234">
        <f>'生産者価格評価表（107部門）（山形県２）'!AU53/'生産者価格評価表（107部門）（山形県２）'!AU$120</f>
        <v>0</v>
      </c>
      <c r="BL54" s="234">
        <f>'生産者価格評価表（107部門）（山形県２）'!AV53/'生産者価格評価表（107部門）（山形県２）'!AV$120</f>
        <v>0</v>
      </c>
      <c r="BM54" s="234">
        <f>'生産者価格評価表（107部門）（山形県２）'!AW53/'生産者価格評価表（107部門）（山形県２）'!AW$120</f>
        <v>0</v>
      </c>
      <c r="BN54" s="234">
        <f>'生産者価格評価表（107部門）（山形県２）'!AX53/'生産者価格評価表（107部門）（山形県２）'!AX$120</f>
        <v>0</v>
      </c>
      <c r="BO54" s="234">
        <f>'生産者価格評価表（107部門）（山形県２）'!AY53/'生産者価格評価表（107部門）（山形県２）'!AY$120</f>
        <v>0</v>
      </c>
      <c r="BP54" s="234">
        <f>'生産者価格評価表（107部門）（山形県２）'!AZ53/'生産者価格評価表（107部門）（山形県２）'!AZ$120</f>
        <v>8.3427922814982972E-2</v>
      </c>
      <c r="BQ54" s="234">
        <f>'生産者価格評価表（107部門）（山形県２）'!BA53/'生産者価格評価表（107部門）（山形県２）'!BA$120</f>
        <v>0</v>
      </c>
      <c r="BR54" s="234">
        <f>'生産者価格評価表（107部門）（山形県２）'!BB53/'生産者価格評価表（107部門）（山形県２）'!BB$120</f>
        <v>0</v>
      </c>
      <c r="BS54" s="234">
        <f>'生産者価格評価表（107部門）（山形県２）'!BC53/'生産者価格評価表（107部門）（山形県２）'!BC$120</f>
        <v>0</v>
      </c>
      <c r="BT54" s="234">
        <f>'生産者価格評価表（107部門）（山形県２）'!BD53/'生産者価格評価表（107部門）（山形県２）'!BD$120</f>
        <v>0</v>
      </c>
      <c r="BU54" s="234" t="e">
        <f>'生産者価格評価表（107部門）（山形県２）'!BE53/'生産者価格評価表（107部門）（山形県２）'!BE$120</f>
        <v>#DIV/0!</v>
      </c>
      <c r="BV54" s="234">
        <f>'生産者価格評価表（107部門）（山形県２）'!BF53/'生産者価格評価表（107部門）（山形県２）'!BF$120</f>
        <v>0</v>
      </c>
      <c r="BW54" s="234">
        <f>'生産者価格評価表（107部門）（山形県２）'!BG53/'生産者価格評価表（107部門）（山形県２）'!BG$120</f>
        <v>0</v>
      </c>
      <c r="BX54" s="234">
        <f>'生産者価格評価表（107部門）（山形県２）'!BH53/'生産者価格評価表（107部門）（山形県２）'!BH$120</f>
        <v>0</v>
      </c>
      <c r="BY54" s="234">
        <f>'生産者価格評価表（107部門）（山形県２）'!BI53/'生産者価格評価表（107部門）（山形県２）'!BI$120</f>
        <v>1.95102916788606E-4</v>
      </c>
      <c r="BZ54" s="234">
        <f>'生産者価格評価表（107部門）（山形県２）'!BJ53/'生産者価格評価表（107部門）（山形県２）'!BJ$120</f>
        <v>0</v>
      </c>
      <c r="CA54" s="234">
        <f>'生産者価格評価表（107部門）（山形県２）'!BK53/'生産者価格評価表（107部門）（山形県２）'!BK$120</f>
        <v>0</v>
      </c>
      <c r="CB54" s="234">
        <f>'生産者価格評価表（107部門）（山形県２）'!BL53/'生産者価格評価表（107部門）（山形県２）'!BL$120</f>
        <v>3.6724633092874428E-3</v>
      </c>
      <c r="CC54" s="234">
        <f>'生産者価格評価表（107部門）（山形県２）'!BM53/'生産者価格評価表（107部門）（山形県２）'!BM$120</f>
        <v>0</v>
      </c>
      <c r="CD54" s="234">
        <f>'生産者価格評価表（107部門）（山形県２）'!BN53/'生産者価格評価表（107部門）（山形県２）'!BN$120</f>
        <v>0</v>
      </c>
      <c r="CE54" s="234">
        <f>'生産者価格評価表（107部門）（山形県２）'!BO53/'生産者価格評価表（107部門）（山形県２）'!BO$120</f>
        <v>0</v>
      </c>
      <c r="CF54" s="234">
        <f>'生産者価格評価表（107部門）（山形県２）'!BP53/'生産者価格評価表（107部門）（山形県２）'!BP$120</f>
        <v>0</v>
      </c>
      <c r="CG54" s="234">
        <f>'生産者価格評価表（107部門）（山形県２）'!BQ53/'生産者価格評価表（107部門）（山形県２）'!BQ$120</f>
        <v>0</v>
      </c>
      <c r="CH54" s="234">
        <f>'生産者価格評価表（107部門）（山形県２）'!BR53/'生産者価格評価表（107部門）（山形県２）'!BR$120</f>
        <v>0</v>
      </c>
      <c r="CI54" s="234">
        <f>'生産者価格評価表（107部門）（山形県２）'!BS53/'生産者価格評価表（107部門）（山形県２）'!BS$120</f>
        <v>0</v>
      </c>
      <c r="CJ54" s="234">
        <f>'生産者価格評価表（107部門）（山形県２）'!BT53/'生産者価格評価表（107部門）（山形県２）'!BT$120</f>
        <v>0</v>
      </c>
      <c r="CK54" s="234">
        <f>'生産者価格評価表（107部門）（山形県２）'!BU53/'生産者価格評価表（107部門）（山形県２）'!BU$120</f>
        <v>0</v>
      </c>
      <c r="CL54" s="234">
        <f>'生産者価格評価表（107部門）（山形県２）'!BV53/'生産者価格評価表（107部門）（山形県２）'!BV$120</f>
        <v>0</v>
      </c>
      <c r="CM54" s="234">
        <f>'生産者価格評価表（107部門）（山形県２）'!BW53/'生産者価格評価表（107部門）（山形県２）'!BW$120</f>
        <v>0</v>
      </c>
      <c r="CN54" s="234">
        <f>'生産者価格評価表（107部門）（山形県２）'!BX53/'生産者価格評価表（107部門）（山形県２）'!BX$120</f>
        <v>0</v>
      </c>
      <c r="CO54" s="234">
        <f>'生産者価格評価表（107部門）（山形県２）'!BY53/'生産者価格評価表（107部門）（山形県２）'!BY$120</f>
        <v>0</v>
      </c>
      <c r="CP54" s="234">
        <f>'生産者価格評価表（107部門）（山形県２）'!BZ53/'生産者価格評価表（107部門）（山形県２）'!BZ$120</f>
        <v>5.4302901585041361E-5</v>
      </c>
      <c r="CQ54" s="234">
        <f>'生産者価格評価表（107部門）（山形県２）'!CA53/'生産者価格評価表（107部門）（山形県２）'!CA$120</f>
        <v>0</v>
      </c>
      <c r="CR54" s="234">
        <f>'生産者価格評価表（107部門）（山形県２）'!CB53/'生産者価格評価表（107部門）（山形県２）'!CB$120</f>
        <v>0</v>
      </c>
      <c r="CS54" s="234">
        <f>'生産者価格評価表（107部門）（山形県２）'!CC53/'生産者価格評価表（107部門）（山形県２）'!CC$120</f>
        <v>0</v>
      </c>
      <c r="CT54" s="234">
        <f>'生産者価格評価表（107部門）（山形県２）'!CD53/'生産者価格評価表（107部門）（山形県２）'!CD$120</f>
        <v>0</v>
      </c>
      <c r="CU54" s="234">
        <f>'生産者価格評価表（107部門）（山形県２）'!CE53/'生産者価格評価表（107部門）（山形県２）'!CE$120</f>
        <v>0</v>
      </c>
      <c r="CV54" s="234">
        <f>'生産者価格評価表（107部門）（山形県２）'!CF53/'生産者価格評価表（107部門）（山形県２）'!CF$120</f>
        <v>0</v>
      </c>
      <c r="CW54" s="234">
        <f>'生産者価格評価表（107部門）（山形県２）'!CG53/'生産者価格評価表（107部門）（山形県２）'!CG$120</f>
        <v>0</v>
      </c>
      <c r="CX54" s="234">
        <f>'生産者価格評価表（107部門）（山形県２）'!CH53/'生産者価格評価表（107部門）（山形県２）'!CH$120</f>
        <v>0</v>
      </c>
      <c r="CY54" s="234">
        <f>'生産者価格評価表（107部門）（山形県２）'!CI53/'生産者価格評価表（107部門）（山形県２）'!CI$120</f>
        <v>0</v>
      </c>
      <c r="CZ54" s="234">
        <f>'生産者価格評価表（107部門）（山形県２）'!CJ53/'生産者価格評価表（107部門）（山形県２）'!CJ$120</f>
        <v>0</v>
      </c>
      <c r="DA54" s="234">
        <f>'生産者価格評価表（107部門）（山形県２）'!CK53/'生産者価格評価表（107部門）（山形県２）'!CK$120</f>
        <v>0</v>
      </c>
      <c r="DB54" s="234">
        <f>'生産者価格評価表（107部門）（山形県２）'!CL53/'生産者価格評価表（107部門）（山形県２）'!CL$120</f>
        <v>5.740802755585323E-4</v>
      </c>
      <c r="DC54" s="234">
        <f>'生産者価格評価表（107部門）（山形県２）'!CM53/'生産者価格評価表（107部門）（山形県２）'!CM$120</f>
        <v>5.2975367686011298E-4</v>
      </c>
      <c r="DD54" s="234">
        <f>'生産者価格評価表（107部門）（山形県２）'!CN53/'生産者価格評価表（107部門）（山形県２）'!CN$120</f>
        <v>0</v>
      </c>
      <c r="DE54" s="234">
        <f>'生産者価格評価表（107部門）（山形県２）'!CO53/'生産者価格評価表（107部門）（山形県２）'!CO$120</f>
        <v>0</v>
      </c>
      <c r="DF54" s="234">
        <f>'生産者価格評価表（107部門）（山形県２）'!CP53/'生産者価格評価表（107部門）（山形県２）'!CP$120</f>
        <v>0</v>
      </c>
      <c r="DG54" s="234">
        <f>'生産者価格評価表（107部門）（山形県２）'!CQ53/'生産者価格評価表（107部門）（山形県２）'!CQ$120</f>
        <v>0</v>
      </c>
      <c r="DH54" s="234">
        <f>'生産者価格評価表（107部門）（山形県２）'!CR53/'生産者価格評価表（107部門）（山形県２）'!CR$120</f>
        <v>0</v>
      </c>
      <c r="DI54" s="234">
        <f>'生産者価格評価表（107部門）（山形県２）'!CS53/'生産者価格評価表（107部門）（山形県２）'!CS$120</f>
        <v>0</v>
      </c>
      <c r="DJ54" s="234">
        <f>'生産者価格評価表（107部門）（山形県２）'!CT53/'生産者価格評価表（107部門）（山形県２）'!CT$120</f>
        <v>0</v>
      </c>
      <c r="DK54" s="234">
        <f>'生産者価格評価表（107部門）（山形県２）'!CU53/'生産者価格評価表（107部門）（山形県２）'!CU$120</f>
        <v>9.0361445783132533E-5</v>
      </c>
      <c r="DL54" s="234">
        <f>'生産者価格評価表（107部門）（山形県２）'!CV53/'生産者価格評価表（107部門）（山形県２）'!CV$120</f>
        <v>0</v>
      </c>
      <c r="DM54" s="234">
        <f>'生産者価格評価表（107部門）（山形県２）'!CW53/'生産者価格評価表（107部門）（山形県２）'!CW$120</f>
        <v>3.2804348089237509E-3</v>
      </c>
      <c r="DN54" s="234">
        <f>'生産者価格評価表（107部門）（山形県２）'!CX53/'生産者価格評価表（107部門）（山形県２）'!CX$120</f>
        <v>1.846562930864684E-5</v>
      </c>
      <c r="DO54" s="234">
        <f>'生産者価格評価表（107部門）（山形県２）'!CY53/'生産者価格評価表（107部門）（山形県２）'!CY$120</f>
        <v>0</v>
      </c>
      <c r="DP54" s="234">
        <f>'生産者価格評価表（107部門）（山形県２）'!CZ53/'生産者価格評価表（107部門）（山形県２）'!CZ$120</f>
        <v>0</v>
      </c>
      <c r="DQ54" s="234">
        <f>'生産者価格評価表（107部門）（山形県２）'!DA53/'生産者価格評価表（107部門）（山形県２）'!DA$120</f>
        <v>0</v>
      </c>
      <c r="DR54" s="234">
        <f>'生産者価格評価表（107部門）（山形県２）'!DB53/'生産者価格評価表（107部門）（山形県２）'!DB$120</f>
        <v>2.8025477707006369E-4</v>
      </c>
      <c r="DS54" s="234">
        <f>'生産者価格評価表（107部門）（山形県２）'!DC53/'生産者価格評価表（107部門）（山形県２）'!DC$120</f>
        <v>0</v>
      </c>
      <c r="DT54" s="234">
        <f>'生産者価格評価表（107部門）（山形県２）'!DD53/'生産者価格評価表（107部門）（山形県２）'!DD$120</f>
        <v>0</v>
      </c>
      <c r="DU54" s="234">
        <f>'生産者価格評価表（107部門）（山形県２）'!DE53/'生産者価格評価表（107部門）（山形県２）'!DE$120</f>
        <v>0</v>
      </c>
      <c r="DV54" s="82">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0">
        <v>0</v>
      </c>
      <c r="EO54" s="80">
        <v>0</v>
      </c>
      <c r="EP54" s="80">
        <v>0</v>
      </c>
      <c r="EQ54" s="80">
        <v>0</v>
      </c>
      <c r="ER54" s="80">
        <v>0</v>
      </c>
      <c r="ES54" s="80">
        <v>0</v>
      </c>
      <c r="ET54" s="80">
        <v>0</v>
      </c>
      <c r="EU54" s="80">
        <v>0</v>
      </c>
      <c r="EV54" s="80">
        <v>0</v>
      </c>
      <c r="EW54" s="80">
        <v>0</v>
      </c>
      <c r="EX54" s="80">
        <v>0</v>
      </c>
      <c r="EY54" s="80">
        <v>0</v>
      </c>
      <c r="EZ54" s="80">
        <v>0</v>
      </c>
      <c r="FA54" s="80">
        <v>0</v>
      </c>
      <c r="FB54" s="80">
        <v>0</v>
      </c>
      <c r="FC54" s="80">
        <v>0</v>
      </c>
      <c r="FD54" s="80">
        <v>0</v>
      </c>
      <c r="FE54" s="80">
        <v>0</v>
      </c>
      <c r="FF54" s="80">
        <v>0</v>
      </c>
      <c r="FG54" s="80">
        <v>0</v>
      </c>
      <c r="FH54" s="80">
        <v>0</v>
      </c>
      <c r="FI54" s="80">
        <v>0</v>
      </c>
      <c r="FJ54" s="80">
        <v>0</v>
      </c>
      <c r="FK54" s="80">
        <v>0</v>
      </c>
      <c r="FL54" s="80">
        <v>0</v>
      </c>
      <c r="FM54" s="80">
        <v>0</v>
      </c>
      <c r="FN54" s="80">
        <v>0</v>
      </c>
      <c r="FO54" s="80">
        <v>0</v>
      </c>
      <c r="FP54" s="80">
        <v>0</v>
      </c>
      <c r="FQ54" s="80">
        <v>0</v>
      </c>
      <c r="FR54" s="80">
        <v>0</v>
      </c>
      <c r="FS54" s="80">
        <v>8.3427922814982972E-2</v>
      </c>
      <c r="FT54" s="80">
        <v>0</v>
      </c>
      <c r="FU54" s="80">
        <v>0</v>
      </c>
      <c r="FV54" s="80">
        <v>0</v>
      </c>
      <c r="FW54" s="80">
        <v>0</v>
      </c>
      <c r="FX54" s="80">
        <v>0</v>
      </c>
      <c r="FY54" s="80">
        <v>0</v>
      </c>
      <c r="FZ54" s="80">
        <v>0</v>
      </c>
      <c r="GA54" s="80">
        <v>0</v>
      </c>
      <c r="GB54" s="80">
        <v>1.95102916788606E-4</v>
      </c>
      <c r="GC54" s="80">
        <v>0</v>
      </c>
      <c r="GD54" s="80">
        <v>0</v>
      </c>
      <c r="GE54" s="80">
        <v>3.6724633092874428E-3</v>
      </c>
      <c r="GF54" s="80">
        <v>0</v>
      </c>
      <c r="GG54" s="80">
        <v>0</v>
      </c>
      <c r="GH54" s="80">
        <v>0</v>
      </c>
      <c r="GI54" s="80">
        <v>0</v>
      </c>
      <c r="GJ54" s="80">
        <v>0</v>
      </c>
      <c r="GK54" s="80">
        <v>0</v>
      </c>
      <c r="GL54" s="80">
        <v>0</v>
      </c>
      <c r="GM54" s="80">
        <v>0</v>
      </c>
      <c r="GN54" s="80">
        <v>0</v>
      </c>
      <c r="GO54" s="80">
        <v>0</v>
      </c>
      <c r="GP54" s="80">
        <v>0</v>
      </c>
      <c r="GQ54" s="80">
        <v>0</v>
      </c>
      <c r="GR54" s="80">
        <v>0</v>
      </c>
      <c r="GS54" s="80">
        <v>5.4302901585041361E-5</v>
      </c>
      <c r="GT54" s="80">
        <v>0</v>
      </c>
      <c r="GU54" s="80">
        <v>0</v>
      </c>
      <c r="GV54" s="80">
        <v>0</v>
      </c>
      <c r="GW54" s="80">
        <v>0</v>
      </c>
      <c r="GX54" s="80">
        <v>0</v>
      </c>
      <c r="GY54" s="80">
        <v>0</v>
      </c>
      <c r="GZ54" s="80">
        <v>0</v>
      </c>
      <c r="HA54" s="80">
        <v>0</v>
      </c>
      <c r="HB54" s="80">
        <v>0</v>
      </c>
      <c r="HC54" s="80">
        <v>0</v>
      </c>
      <c r="HD54" s="80">
        <v>0</v>
      </c>
      <c r="HE54" s="80">
        <v>5.740802755585323E-4</v>
      </c>
      <c r="HF54" s="80">
        <v>5.2975367686011298E-4</v>
      </c>
      <c r="HG54" s="80">
        <v>0</v>
      </c>
      <c r="HH54" s="80">
        <v>0</v>
      </c>
      <c r="HI54" s="80">
        <v>0</v>
      </c>
      <c r="HJ54" s="80">
        <v>0</v>
      </c>
      <c r="HK54" s="80">
        <v>0</v>
      </c>
      <c r="HL54" s="80">
        <v>0</v>
      </c>
      <c r="HM54" s="80">
        <v>0</v>
      </c>
      <c r="HN54" s="80">
        <v>9.0361445783132533E-5</v>
      </c>
      <c r="HO54" s="80">
        <v>0</v>
      </c>
      <c r="HP54" s="80">
        <v>3.2804348089237509E-3</v>
      </c>
      <c r="HQ54" s="80">
        <v>1.846562930864684E-5</v>
      </c>
      <c r="HR54" s="80">
        <v>0</v>
      </c>
      <c r="HS54" s="80">
        <v>0</v>
      </c>
      <c r="HT54" s="80">
        <v>0</v>
      </c>
      <c r="HU54" s="80">
        <v>2.8025477707006369E-4</v>
      </c>
      <c r="HV54" s="80">
        <v>0</v>
      </c>
      <c r="HW54" s="80">
        <v>0</v>
      </c>
      <c r="HX54" s="81">
        <v>0</v>
      </c>
      <c r="HY54" s="805">
        <v>2.8483458634283394E-6</v>
      </c>
      <c r="HZ54" s="805">
        <v>1.3829165091071939E-6</v>
      </c>
      <c r="IA54" s="805">
        <v>2.3387525556852987E-6</v>
      </c>
      <c r="IB54" s="805">
        <v>2.219581953121312E-6</v>
      </c>
      <c r="IC54" s="805">
        <v>1.2050333711309506E-6</v>
      </c>
      <c r="ID54" s="805">
        <v>2.9521125600877809E-6</v>
      </c>
      <c r="IE54" s="805">
        <v>8.6125133668150326E-6</v>
      </c>
      <c r="IF54" s="805">
        <v>1.1588397617477964E-6</v>
      </c>
      <c r="IG54" s="805">
        <v>8.4723215334277007E-7</v>
      </c>
      <c r="IH54" s="805">
        <v>8.1953256493220393E-7</v>
      </c>
      <c r="II54" s="805">
        <v>0</v>
      </c>
      <c r="IJ54" s="805">
        <v>1.0062839829469114E-6</v>
      </c>
      <c r="IK54" s="805">
        <v>8.0058226550556342E-7</v>
      </c>
      <c r="IL54" s="805">
        <v>1.8588597259028872E-6</v>
      </c>
      <c r="IM54" s="805">
        <v>7.5512008093912075E-7</v>
      </c>
      <c r="IN54" s="805">
        <v>9.5214877795948364E-7</v>
      </c>
      <c r="IO54" s="805">
        <v>7.3342394589110267E-7</v>
      </c>
      <c r="IP54" s="805">
        <v>7.9396663475051886E-7</v>
      </c>
      <c r="IQ54" s="805">
        <v>0</v>
      </c>
      <c r="IR54" s="805">
        <v>1.7516756198575085E-6</v>
      </c>
      <c r="IS54" s="805">
        <v>0</v>
      </c>
      <c r="IT54" s="805">
        <v>1.1393677674790549E-6</v>
      </c>
      <c r="IU54" s="805">
        <v>0</v>
      </c>
      <c r="IV54" s="805">
        <v>0</v>
      </c>
      <c r="IW54" s="805">
        <v>8.4023176656965459E-7</v>
      </c>
      <c r="IX54" s="805">
        <v>5.733843079038729E-7</v>
      </c>
      <c r="IY54" s="805">
        <v>7.5529830239744319E-8</v>
      </c>
      <c r="IZ54" s="805">
        <v>1.3027705110258577E-6</v>
      </c>
      <c r="JA54" s="805">
        <v>7.3033986022130015E-7</v>
      </c>
      <c r="JB54" s="805">
        <v>1.1248626918428728E-6</v>
      </c>
      <c r="JC54" s="805">
        <v>9.6026287480293974E-7</v>
      </c>
      <c r="JD54" s="805">
        <v>1.1047984041750353E-6</v>
      </c>
      <c r="JE54" s="805">
        <v>2.2871855699277776E-6</v>
      </c>
      <c r="JF54" s="805">
        <v>9.1903756255927828E-7</v>
      </c>
      <c r="JG54" s="805">
        <v>1.6288671273365013E-6</v>
      </c>
      <c r="JH54" s="805">
        <v>1.2947042105616804E-6</v>
      </c>
      <c r="JI54" s="805">
        <v>5.4427988443885466E-7</v>
      </c>
      <c r="JJ54" s="805">
        <v>1.2838667575142755E-6</v>
      </c>
      <c r="JK54" s="805">
        <v>4.8417047562801289E-7</v>
      </c>
      <c r="JL54" s="805">
        <v>1.5554959390577443E-6</v>
      </c>
      <c r="JM54" s="805">
        <v>7.2297016249651724E-7</v>
      </c>
      <c r="JN54" s="805">
        <v>1.009301678615406E-6</v>
      </c>
      <c r="JO54" s="805">
        <v>9.1717409235565497E-7</v>
      </c>
      <c r="JP54" s="805">
        <v>8.2329737875519354E-7</v>
      </c>
      <c r="JQ54" s="805">
        <v>7.131388721974855E-7</v>
      </c>
      <c r="JR54" s="805">
        <v>8.8968278394693248E-7</v>
      </c>
      <c r="JS54" s="805">
        <v>8.4512012389798464E-7</v>
      </c>
      <c r="JT54" s="805">
        <v>7.9779881104675001E-7</v>
      </c>
      <c r="JU54" s="805">
        <v>7.0593563538221089E-7</v>
      </c>
      <c r="JV54" s="805">
        <v>1.0028376557366683</v>
      </c>
      <c r="JW54" s="805">
        <v>5.8165855141591337E-7</v>
      </c>
      <c r="JX54" s="805">
        <v>6.7228928084248192E-7</v>
      </c>
      <c r="JY54" s="805">
        <v>4.1626489706859529E-7</v>
      </c>
      <c r="JZ54" s="805">
        <v>5.0966968965511383E-7</v>
      </c>
      <c r="KA54" s="805">
        <v>0</v>
      </c>
      <c r="KB54" s="805">
        <v>3.4867411385977259E-7</v>
      </c>
      <c r="KC54" s="805">
        <v>4.6809190683998863E-7</v>
      </c>
      <c r="KD54" s="805">
        <v>4.4812600662702275E-7</v>
      </c>
      <c r="KE54" s="805">
        <v>7.3328017083392885E-6</v>
      </c>
      <c r="KF54" s="805">
        <v>1.6658613135642082E-6</v>
      </c>
      <c r="KG54" s="805">
        <v>3.3802116460341515E-6</v>
      </c>
      <c r="KH54" s="805">
        <v>1.2642981495173625E-4</v>
      </c>
      <c r="KI54" s="805">
        <v>1.7957910466330919E-6</v>
      </c>
      <c r="KJ54" s="805">
        <v>1.8982356382762585E-6</v>
      </c>
      <c r="KK54" s="805">
        <v>1.8106294624182266E-6</v>
      </c>
      <c r="KL54" s="805">
        <v>2.834625233783441E-6</v>
      </c>
      <c r="KM54" s="805">
        <v>7.3274771276589858E-7</v>
      </c>
      <c r="KN54" s="805">
        <v>1.8503110088089743E-6</v>
      </c>
      <c r="KO54" s="805">
        <v>2.3575306806457781E-6</v>
      </c>
      <c r="KP54" s="805">
        <v>1.5113047855389664E-6</v>
      </c>
      <c r="KQ54" s="805">
        <v>7.5164906113509352E-7</v>
      </c>
      <c r="KR54" s="805">
        <v>8.4696745843140268E-7</v>
      </c>
      <c r="KS54" s="805">
        <v>4.9317903995154187E-7</v>
      </c>
      <c r="KT54" s="805">
        <v>8.5831464022745718E-8</v>
      </c>
      <c r="KU54" s="805">
        <v>6.6100200645851818E-7</v>
      </c>
      <c r="KV54" s="805">
        <v>9.493131155031094E-6</v>
      </c>
      <c r="KW54" s="805">
        <v>2.3683737075170247E-5</v>
      </c>
      <c r="KX54" s="805">
        <v>4.4798790264433091E-7</v>
      </c>
      <c r="KY54" s="805">
        <v>1.4492075127923087E-6</v>
      </c>
      <c r="KZ54" s="805">
        <v>1.4912672715062064E-6</v>
      </c>
      <c r="LA54" s="805">
        <v>9.1579430585718895E-7</v>
      </c>
      <c r="LB54" s="805">
        <v>1.3534571578049402E-6</v>
      </c>
      <c r="LC54" s="805">
        <v>8.0882938123357987E-7</v>
      </c>
      <c r="LD54" s="805">
        <v>9.6071697152304032E-7</v>
      </c>
      <c r="LE54" s="805">
        <v>3.6674352530600272E-6</v>
      </c>
      <c r="LF54" s="805">
        <v>1.7347833757016463E-6</v>
      </c>
      <c r="LG54" s="805">
        <v>2.589439471000273E-6</v>
      </c>
      <c r="LH54" s="805">
        <v>2.1553940768552993E-5</v>
      </c>
      <c r="LI54" s="805">
        <v>2.1051873500851812E-5</v>
      </c>
      <c r="LJ54" s="805">
        <v>9.1015487631608939E-7</v>
      </c>
      <c r="LK54" s="805">
        <v>9.8414692835413326E-7</v>
      </c>
      <c r="LL54" s="805">
        <v>5.9700528984563225E-7</v>
      </c>
      <c r="LM54" s="805">
        <v>1.6329477491713511E-6</v>
      </c>
      <c r="LN54" s="805">
        <v>1.3347428338803503E-6</v>
      </c>
      <c r="LO54" s="805">
        <v>8.7802697233550785E-7</v>
      </c>
      <c r="LP54" s="805">
        <v>1.4667942127796577E-6</v>
      </c>
      <c r="LQ54" s="805">
        <v>1.1481692604210489E-5</v>
      </c>
      <c r="LR54" s="805">
        <v>4.1083799641693093E-6</v>
      </c>
      <c r="LS54" s="805">
        <v>1.1414946988247582E-4</v>
      </c>
      <c r="LT54" s="805">
        <v>1.4013007713886649E-6</v>
      </c>
      <c r="LU54" s="805">
        <v>1.7973495553780789E-6</v>
      </c>
      <c r="LV54" s="805">
        <v>1.0414689961251604E-6</v>
      </c>
      <c r="LW54" s="805">
        <v>1.3192701812634865E-6</v>
      </c>
      <c r="LX54" s="805">
        <v>1.1297257584376834E-5</v>
      </c>
      <c r="LY54" s="805">
        <v>1.5292529715947273E-6</v>
      </c>
      <c r="LZ54" s="805">
        <v>5.9737038963645742E-7</v>
      </c>
      <c r="MA54" s="805">
        <v>6.7728241355487899E-6</v>
      </c>
      <c r="MB54" s="812">
        <v>181</v>
      </c>
      <c r="MC54" s="835">
        <f>'生産者価格評価表（107部門）（山形県２）'!DU53*100</f>
        <v>352400</v>
      </c>
      <c r="MD54" s="78">
        <f t="shared" si="4"/>
        <v>5.1362088535754824E-4</v>
      </c>
      <c r="ME54" s="809">
        <v>181</v>
      </c>
      <c r="MF54" s="135">
        <v>3524</v>
      </c>
      <c r="MG54" s="78">
        <f t="shared" si="5"/>
        <v>5.1362088535754824E-4</v>
      </c>
      <c r="MH54" s="81"/>
      <c r="MI54" s="226">
        <v>0.41120704773104738</v>
      </c>
      <c r="MJ54" s="169">
        <v>0.41979805944673088</v>
      </c>
      <c r="MK54" s="169">
        <v>0</v>
      </c>
      <c r="ML54" s="169">
        <v>0</v>
      </c>
      <c r="MM54" s="169">
        <v>0.26691581431943351</v>
      </c>
      <c r="MN54" s="169">
        <v>0.26470584295280974</v>
      </c>
      <c r="MO54" s="169">
        <v>0.25805518039745323</v>
      </c>
      <c r="MP54" s="228">
        <v>0.20004402366015783</v>
      </c>
      <c r="MQ54" s="228">
        <v>0.36259315655612212</v>
      </c>
      <c r="MS54" s="174">
        <v>7.1717167526211623E-3</v>
      </c>
      <c r="MT54" s="170">
        <v>3.1034897663669669E-5</v>
      </c>
      <c r="MU54" s="170">
        <v>5.746434928366643E-3</v>
      </c>
      <c r="MV54" s="170">
        <v>3.1034897663669669E-5</v>
      </c>
      <c r="MW54" s="170">
        <v>1.6778760180732638E-4</v>
      </c>
      <c r="MX54" s="170">
        <v>2.6553923134690625E-5</v>
      </c>
      <c r="MY54" s="170">
        <v>4.3847165576157895E-4</v>
      </c>
      <c r="MZ54" s="171">
        <v>7.3039884822358409E-4</v>
      </c>
    </row>
    <row r="55" spans="1:364">
      <c r="A55" s="41" t="s">
        <v>270</v>
      </c>
      <c r="B55" s="12" t="s">
        <v>183</v>
      </c>
      <c r="C55" s="590">
        <f>IFERROR(1-('生産者価格評価表（107部門）（山形県２）'!DS54/'生産者価格評価表（107部門）（山形県２）'!DO54*-1),0)</f>
        <v>9.3956617561767874E-3</v>
      </c>
      <c r="D55" s="590">
        <v>0.63136519837550764</v>
      </c>
      <c r="E55" s="79">
        <v>0.36863480162449236</v>
      </c>
      <c r="F55" s="79">
        <v>0.25991877538269292</v>
      </c>
      <c r="G55" s="240">
        <f>'生産者価格評価表（107部門）（山形県２）'!DH54/'生産者価格評価表（107部門）（山形県２）'!DH$111</f>
        <v>4.2369290738073047E-7</v>
      </c>
      <c r="H55" s="311">
        <f>'生産者価格評価表（107部門）（山形県２）'!DH54</f>
        <v>1</v>
      </c>
      <c r="I55" s="311">
        <f t="shared" si="1"/>
        <v>1</v>
      </c>
      <c r="J55" s="313">
        <f t="shared" si="2"/>
        <v>5.4174966723026686E-7</v>
      </c>
      <c r="K55" s="590">
        <f>1-('生産者価格評価表（107部門） (山形県)'!DS54/'生産者価格評価表（107部門） (山形県)'!DO54*-1)</f>
        <v>9.3956617561767874E-3</v>
      </c>
      <c r="L55" s="590">
        <v>0.63136519837550764</v>
      </c>
      <c r="M55" s="79">
        <v>0.36863480162449236</v>
      </c>
      <c r="N55" s="79">
        <v>0.25991877538269292</v>
      </c>
      <c r="O55" s="240">
        <f>'生産者価格評価表（107部門） (山形県)'!DH54/'生産者価格評価表（107部門） (山形県)'!DH$111</f>
        <v>4.2369290738073047E-7</v>
      </c>
      <c r="P55" s="816">
        <f>'生産者価格評価表（107部門） (山形県)'!DH54</f>
        <v>1</v>
      </c>
      <c r="Q55" s="311">
        <f t="shared" si="10"/>
        <v>1</v>
      </c>
      <c r="R55" s="313">
        <f t="shared" si="9"/>
        <v>5.4174966723026686E-7</v>
      </c>
      <c r="S55" s="823">
        <f>'生産者価格評価表（107部門）（山形県２）'!C54/'生産者価格評価表（107部門）（山形県２）'!C$120</f>
        <v>0</v>
      </c>
      <c r="T55" s="234">
        <f>'生産者価格評価表（107部門）（山形県２）'!D54/'生産者価格評価表（107部門）（山形県２）'!D$120</f>
        <v>0</v>
      </c>
      <c r="U55" s="234">
        <f>'生産者価格評価表（107部門）（山形県２）'!E54/'生産者価格評価表（107部門）（山形県２）'!E$120</f>
        <v>0</v>
      </c>
      <c r="V55" s="234">
        <f>'生産者価格評価表（107部門）（山形県２）'!F54/'生産者価格評価表（107部門）（山形県２）'!F$120</f>
        <v>0</v>
      </c>
      <c r="W55" s="234">
        <f>'生産者価格評価表（107部門）（山形県２）'!G54/'生産者価格評価表（107部門）（山形県２）'!G$120</f>
        <v>0</v>
      </c>
      <c r="X55" s="234">
        <f>'生産者価格評価表（107部門）（山形県２）'!H54/'生産者価格評価表（107部門）（山形県２）'!H$120</f>
        <v>0</v>
      </c>
      <c r="Y55" s="234">
        <f>'生産者価格評価表（107部門）（山形県２）'!I54/'生産者価格評価表（107部門）（山形県２）'!I$120</f>
        <v>0</v>
      </c>
      <c r="Z55" s="234">
        <f>'生産者価格評価表（107部門）（山形県２）'!J54/'生産者価格評価表（107部門）（山形県２）'!J$120</f>
        <v>0</v>
      </c>
      <c r="AA55" s="234">
        <f>'生産者価格評価表（107部門）（山形県２）'!K54/'生産者価格評価表（107部門）（山形県２）'!K$120</f>
        <v>0</v>
      </c>
      <c r="AB55" s="234">
        <f>'生産者価格評価表（107部門）（山形県２）'!L54/'生産者価格評価表（107部門）（山形県２）'!L$120</f>
        <v>0</v>
      </c>
      <c r="AC55" s="234" t="e">
        <f>'生産者価格評価表（107部門）（山形県２）'!M54/'生産者価格評価表（107部門）（山形県２）'!M$120</f>
        <v>#DIV/0!</v>
      </c>
      <c r="AD55" s="234">
        <f>'生産者価格評価表（107部門）（山形県２）'!N54/'生産者価格評価表（107部門）（山形県２）'!N$120</f>
        <v>0</v>
      </c>
      <c r="AE55" s="234">
        <f>'生産者価格評価表（107部門）（山形県２）'!O54/'生産者価格評価表（107部門）（山形県２）'!O$120</f>
        <v>0</v>
      </c>
      <c r="AF55" s="234">
        <f>'生産者価格評価表（107部門）（山形県２）'!P54/'生産者価格評価表（107部門）（山形県２）'!P$120</f>
        <v>0</v>
      </c>
      <c r="AG55" s="234">
        <f>'生産者価格評価表（107部門）（山形県２）'!Q54/'生産者価格評価表（107部門）（山形県２）'!Q$120</f>
        <v>0</v>
      </c>
      <c r="AH55" s="234">
        <f>'生産者価格評価表（107部門）（山形県２）'!R54/'生産者価格評価表（107部門）（山形県２）'!R$120</f>
        <v>0</v>
      </c>
      <c r="AI55" s="234">
        <f>'生産者価格評価表（107部門）（山形県２）'!S54/'生産者価格評価表（107部門）（山形県２）'!S$120</f>
        <v>0</v>
      </c>
      <c r="AJ55" s="234">
        <f>'生産者価格評価表（107部門）（山形県２）'!T54/'生産者価格評価表（107部門）（山形県２）'!T$120</f>
        <v>0</v>
      </c>
      <c r="AK55" s="234" t="e">
        <f>'生産者価格評価表（107部門）（山形県２）'!U54/'生産者価格評価表（107部門）（山形県２）'!U$120</f>
        <v>#DIV/0!</v>
      </c>
      <c r="AL55" s="234">
        <f>'生産者価格評価表（107部門）（山形県２）'!V54/'生産者価格評価表（107部門）（山形県２）'!V$120</f>
        <v>0</v>
      </c>
      <c r="AM55" s="234" t="e">
        <f>'生産者価格評価表（107部門）（山形県２）'!W54/'生産者価格評価表（107部門）（山形県２）'!W$120</f>
        <v>#DIV/0!</v>
      </c>
      <c r="AN55" s="234">
        <f>'生産者価格評価表（107部門）（山形県２）'!X54/'生産者価格評価表（107部門）（山形県２）'!X$120</f>
        <v>0</v>
      </c>
      <c r="AO55" s="234" t="e">
        <f>'生産者価格評価表（107部門）（山形県２）'!Y54/'生産者価格評価表（107部門）（山形県２）'!Y$120</f>
        <v>#DIV/0!</v>
      </c>
      <c r="AP55" s="234" t="e">
        <f>'生産者価格評価表（107部門）（山形県２）'!Z54/'生産者価格評価表（107部門）（山形県２）'!Z$120</f>
        <v>#DIV/0!</v>
      </c>
      <c r="AQ55" s="234">
        <f>'生産者価格評価表（107部門）（山形県２）'!AA54/'生産者価格評価表（107部門）（山形県２）'!AA$120</f>
        <v>0</v>
      </c>
      <c r="AR55" s="234">
        <f>'生産者価格評価表（107部門）（山形県２）'!AB54/'生産者価格評価表（107部門）（山形県２）'!AB$120</f>
        <v>0</v>
      </c>
      <c r="AS55" s="234">
        <f>'生産者価格評価表（107部門）（山形県２）'!AC54/'生産者価格評価表（107部門）（山形県２）'!AC$120</f>
        <v>0</v>
      </c>
      <c r="AT55" s="234">
        <f>'生産者価格評価表（107部門）（山形県２）'!AD54/'生産者価格評価表（107部門）（山形県２）'!AD$120</f>
        <v>0</v>
      </c>
      <c r="AU55" s="234">
        <f>'生産者価格評価表（107部門）（山形県２）'!AE54/'生産者価格評価表（107部門）（山形県２）'!AE$120</f>
        <v>0</v>
      </c>
      <c r="AV55" s="234">
        <f>'生産者価格評価表（107部門）（山形県２）'!AF54/'生産者価格評価表（107部門）（山形県２）'!AF$120</f>
        <v>0</v>
      </c>
      <c r="AW55" s="234">
        <f>'生産者価格評価表（107部門）（山形県２）'!AG54/'生産者価格評価表（107部門）（山形県２）'!AG$120</f>
        <v>0</v>
      </c>
      <c r="AX55" s="234">
        <f>'生産者価格評価表（107部門）（山形県２）'!AH54/'生産者価格評価表（107部門）（山形県２）'!AH$120</f>
        <v>0</v>
      </c>
      <c r="AY55" s="234">
        <f>'生産者価格評価表（107部門）（山形県２）'!AI54/'生産者価格評価表（107部門）（山形県２）'!AI$120</f>
        <v>0</v>
      </c>
      <c r="AZ55" s="234">
        <f>'生産者価格評価表（107部門）（山形県２）'!AJ54/'生産者価格評価表（107部門）（山形県２）'!AJ$120</f>
        <v>0</v>
      </c>
      <c r="BA55" s="234">
        <f>'生産者価格評価表（107部門）（山形県２）'!AK54/'生産者価格評価表（107部門）（山形県２）'!AK$120</f>
        <v>0</v>
      </c>
      <c r="BB55" s="234">
        <f>'生産者価格評価表（107部門）（山形県２）'!AL54/'生産者価格評価表（107部門）（山形県２）'!AL$120</f>
        <v>0</v>
      </c>
      <c r="BC55" s="234">
        <f>'生産者価格評価表（107部門）（山形県２）'!AM54/'生産者価格評価表（107部門）（山形県２）'!AM$120</f>
        <v>0</v>
      </c>
      <c r="BD55" s="234">
        <f>'生産者価格評価表（107部門）（山形県２）'!AN54/'生産者価格評価表（107部門）（山形県２）'!AN$120</f>
        <v>0</v>
      </c>
      <c r="BE55" s="234">
        <f>'生産者価格評価表（107部門）（山形県２）'!AO54/'生産者価格評価表（107部門）（山形県２）'!AO$120</f>
        <v>0</v>
      </c>
      <c r="BF55" s="234">
        <f>'生産者価格評価表（107部門）（山形県２）'!AP54/'生産者価格評価表（107部門）（山形県２）'!AP$120</f>
        <v>0</v>
      </c>
      <c r="BG55" s="234">
        <f>'生産者価格評価表（107部門）（山形県２）'!AQ54/'生産者価格評価表（107部門）（山形県２）'!AQ$120</f>
        <v>0</v>
      </c>
      <c r="BH55" s="234">
        <f>'生産者価格評価表（107部門）（山形県２）'!AR54/'生産者価格評価表（107部門）（山形県２）'!AR$120</f>
        <v>0</v>
      </c>
      <c r="BI55" s="234">
        <f>'生産者価格評価表（107部門）（山形県２）'!AS54/'生産者価格評価表（107部門）（山形県２）'!AS$120</f>
        <v>0</v>
      </c>
      <c r="BJ55" s="234">
        <f>'生産者価格評価表（107部門）（山形県２）'!AT54/'生産者価格評価表（107部門）（山形県２）'!AT$120</f>
        <v>1.8844221105527637E-3</v>
      </c>
      <c r="BK55" s="234">
        <f>'生産者価格評価表（107部門）（山形県２）'!AU54/'生産者価格評価表（107部門）（山形県２）'!AU$120</f>
        <v>3.155043034211599E-3</v>
      </c>
      <c r="BL55" s="234">
        <f>'生産者価格評価表（107部門）（山形県２）'!AV54/'生産者価格評価表（107部門）（山形県２）'!AV$120</f>
        <v>2.8564120054570259E-3</v>
      </c>
      <c r="BM55" s="234">
        <f>'生産者価格評価表（107部門）（山形県２）'!AW54/'生産者価格評価表（107部門）（山形県２）'!AW$120</f>
        <v>0</v>
      </c>
      <c r="BN55" s="234">
        <f>'生産者価格評価表（107部門）（山形県２）'!AX54/'生産者価格評価表（107部門）（山形県２）'!AX$120</f>
        <v>0</v>
      </c>
      <c r="BO55" s="234">
        <f>'生産者価格評価表（107部門）（山形県２）'!AY54/'生産者価格評価表（107部門）（山形県２）'!AY$120</f>
        <v>4.9746432869176554E-3</v>
      </c>
      <c r="BP55" s="234">
        <f>'生産者価格評価表（107部門）（山形県２）'!AZ54/'生産者価格評価表（107部門）（山形県２）'!AZ$120</f>
        <v>0</v>
      </c>
      <c r="BQ55" s="234">
        <f>'生産者価格評価表（107部門）（山形県２）'!BA54/'生産者価格評価表（107部門）（山形県２）'!BA$120</f>
        <v>3.5509736540664374E-2</v>
      </c>
      <c r="BR55" s="234">
        <f>'生産者価格評価表（107部門）（山形県２）'!BB54/'生産者価格評価表（107部門）（山形県２）'!BB$120</f>
        <v>0</v>
      </c>
      <c r="BS55" s="234">
        <f>'生産者価格評価表（107部門）（山形県２）'!BC54/'生産者価格評価表（107部門）（山形県２）'!BC$120</f>
        <v>8.0761465243726568E-4</v>
      </c>
      <c r="BT55" s="234">
        <f>'生産者価格評価表（107部門）（山形県２）'!BD54/'生産者価格評価表（107部門）（山形県２）'!BD$120</f>
        <v>4.9188816016568866E-4</v>
      </c>
      <c r="BU55" s="234" t="e">
        <f>'生産者価格評価表（107部門）（山形県２）'!BE54/'生産者価格評価表（107部門）（山形県２）'!BE$120</f>
        <v>#DIV/0!</v>
      </c>
      <c r="BV55" s="234">
        <f>'生産者価格評価表（107部門）（山形県２）'!BF54/'生産者価格評価表（107部門）（山形県２）'!BF$120</f>
        <v>0</v>
      </c>
      <c r="BW55" s="234">
        <f>'生産者価格評価表（107部門）（山形県２）'!BG54/'生産者価格評価表（107部門）（山形県２）'!BG$120</f>
        <v>0</v>
      </c>
      <c r="BX55" s="234">
        <f>'生産者価格評価表（107部門）（山形県２）'!BH54/'生産者価格評価表（107部門）（山形県２）'!BH$120</f>
        <v>5.2687038988408848E-4</v>
      </c>
      <c r="BY55" s="234">
        <f>'生産者価格評価表（107部門）（山形県２）'!BI54/'生産者価格評価表（107部門）（山形県２）'!BI$120</f>
        <v>0</v>
      </c>
      <c r="BZ55" s="234">
        <f>'生産者価格評価表（107部門）（山形県２）'!BJ54/'生産者価格評価表（107部門）（山形県２）'!BJ$120</f>
        <v>0</v>
      </c>
      <c r="CA55" s="234">
        <f>'生産者価格評価表（107部門）（山形県２）'!BK54/'生産者価格評価表（107部門）（山形県２）'!BK$120</f>
        <v>0</v>
      </c>
      <c r="CB55" s="234">
        <f>'生産者価格評価表（107部門）（山形県２）'!BL54/'生産者価格評価表（107部門）（山形県２）'!BL$120</f>
        <v>1.0854571357499831E-4</v>
      </c>
      <c r="CC55" s="234">
        <f>'生産者価格評価表（107部門）（山形県２）'!BM54/'生産者価格評価表（107部門）（山形県２）'!BM$120</f>
        <v>4.7412839396908683E-5</v>
      </c>
      <c r="CD55" s="234">
        <f>'生産者価格評価表（107部門）（山形県２）'!BN54/'生産者価格評価表（107部門）（山形県２）'!BN$120</f>
        <v>3.0548260892866713E-4</v>
      </c>
      <c r="CE55" s="234">
        <f>'生産者価格評価表（107部門）（山形県２）'!BO54/'生産者価格評価表（107部門）（山形県２）'!BO$120</f>
        <v>8.0192461908580592E-4</v>
      </c>
      <c r="CF55" s="234">
        <f>'生産者価格評価表（107部門）（山形県２）'!BP54/'生産者価格評価表（107部門）（山形県２）'!BP$120</f>
        <v>0</v>
      </c>
      <c r="CG55" s="234">
        <f>'生産者価格評価表（107部門）（山形県２）'!BQ54/'生産者価格評価表（107部門）（山形県２）'!BQ$120</f>
        <v>0</v>
      </c>
      <c r="CH55" s="234">
        <f>'生産者価格評価表（107部門）（山形県２）'!BR54/'生産者価格評価表（107部門）（山形県２）'!BR$120</f>
        <v>0</v>
      </c>
      <c r="CI55" s="234">
        <f>'生産者価格評価表（107部門）（山形県２）'!BS54/'生産者価格評価表（107部門）（山形県２）'!BS$120</f>
        <v>0</v>
      </c>
      <c r="CJ55" s="234">
        <f>'生産者価格評価表（107部門）（山形県２）'!BT54/'生産者価格評価表（107部門）（山形県２）'!BT$120</f>
        <v>0</v>
      </c>
      <c r="CK55" s="234">
        <f>'生産者価格評価表（107部門）（山形県２）'!BU54/'生産者価格評価表（107部門）（山形県２）'!BU$120</f>
        <v>0</v>
      </c>
      <c r="CL55" s="234">
        <f>'生産者価格評価表（107部門）（山形県２）'!BV54/'生産者価格評価表（107部門）（山形県２）'!BV$120</f>
        <v>0</v>
      </c>
      <c r="CM55" s="234">
        <f>'生産者価格評価表（107部門）（山形県２）'!BW54/'生産者価格評価表（107部門）（山形県２）'!BW$120</f>
        <v>0</v>
      </c>
      <c r="CN55" s="234">
        <f>'生産者価格評価表（107部門）（山形県２）'!BX54/'生産者価格評価表（107部門）（山形県２）'!BX$120</f>
        <v>0</v>
      </c>
      <c r="CO55" s="234">
        <f>'生産者価格評価表（107部門）（山形県２）'!BY54/'生産者価格評価表（107部門）（山形県２）'!BY$120</f>
        <v>0</v>
      </c>
      <c r="CP55" s="234">
        <f>'生産者価格評価表（107部門）（山形県２）'!BZ54/'生産者価格評価表（107部門）（山形県２）'!BZ$120</f>
        <v>0</v>
      </c>
      <c r="CQ55" s="234">
        <f>'生産者価格評価表（107部門）（山形県２）'!CA54/'生産者価格評価表（107部門）（山形県２）'!CA$120</f>
        <v>0</v>
      </c>
      <c r="CR55" s="234">
        <f>'生産者価格評価表（107部門）（山形県２）'!CB54/'生産者価格評価表（107部門）（山形県２）'!CB$120</f>
        <v>0</v>
      </c>
      <c r="CS55" s="234">
        <f>'生産者価格評価表（107部門）（山形県２）'!CC54/'生産者価格評価表（107部門）（山形県２）'!CC$120</f>
        <v>0</v>
      </c>
      <c r="CT55" s="234">
        <f>'生産者価格評価表（107部門）（山形県２）'!CD54/'生産者価格評価表（107部門）（山形県２）'!CD$120</f>
        <v>0</v>
      </c>
      <c r="CU55" s="234">
        <f>'生産者価格評価表（107部門）（山形県２）'!CE54/'生産者価格評価表（107部門）（山形県２）'!CE$120</f>
        <v>0</v>
      </c>
      <c r="CV55" s="234">
        <f>'生産者価格評価表（107部門）（山形県２）'!CF54/'生産者価格評価表（107部門）（山形県２）'!CF$120</f>
        <v>0</v>
      </c>
      <c r="CW55" s="234">
        <f>'生産者価格評価表（107部門）（山形県２）'!CG54/'生産者価格評価表（107部門）（山形県２）'!CG$120</f>
        <v>0</v>
      </c>
      <c r="CX55" s="234">
        <f>'生産者価格評価表（107部門）（山形県２）'!CH54/'生産者価格評価表（107部門）（山形県２）'!CH$120</f>
        <v>0</v>
      </c>
      <c r="CY55" s="234">
        <f>'生産者価格評価表（107部門）（山形県２）'!CI54/'生産者価格評価表（107部門）（山形県２）'!CI$120</f>
        <v>0</v>
      </c>
      <c r="CZ55" s="234">
        <f>'生産者価格評価表（107部門）（山形県２）'!CJ54/'生産者価格評価表（107部門）（山形県２）'!CJ$120</f>
        <v>0</v>
      </c>
      <c r="DA55" s="234">
        <f>'生産者価格評価表（107部門）（山形県２）'!CK54/'生産者価格評価表（107部門）（山形県２）'!CK$120</f>
        <v>0</v>
      </c>
      <c r="DB55" s="234">
        <f>'生産者価格評価表（107部門）（山形県２）'!CL54/'生産者価格評価表（107部門）（山形県２）'!CL$120</f>
        <v>0</v>
      </c>
      <c r="DC55" s="234">
        <f>'生産者価格評価表（107部門）（山形県２）'!CM54/'生産者価格評価表（107部門）（山形県２）'!CM$120</f>
        <v>8.0571838294538122E-4</v>
      </c>
      <c r="DD55" s="234">
        <f>'生産者価格評価表（107部門）（山形県２）'!CN54/'生産者価格評価表（107部門）（山形県２）'!CN$120</f>
        <v>0</v>
      </c>
      <c r="DE55" s="234">
        <f>'生産者価格評価表（107部門）（山形県２）'!CO54/'生産者価格評価表（107部門）（山形県２）'!CO$120</f>
        <v>0</v>
      </c>
      <c r="DF55" s="234">
        <f>'生産者価格評価表（107部門）（山形県２）'!CP54/'生産者価格評価表（107部門）（山形県２）'!CP$120</f>
        <v>6.0637224464452033E-5</v>
      </c>
      <c r="DG55" s="234">
        <f>'生産者価格評価表（107部門）（山形県２）'!CQ54/'生産者価格評価表（107部門）（山形県２）'!CQ$120</f>
        <v>0</v>
      </c>
      <c r="DH55" s="234">
        <f>'生産者価格評価表（107部門）（山形県２）'!CR54/'生産者価格評価表（107部門）（山形県２）'!CR$120</f>
        <v>0</v>
      </c>
      <c r="DI55" s="234">
        <f>'生産者価格評価表（107部門）（山形県２）'!CS54/'生産者価格評価表（107部門）（山形県２）'!CS$120</f>
        <v>0</v>
      </c>
      <c r="DJ55" s="234">
        <f>'生産者価格評価表（107部門）（山形県２）'!CT54/'生産者価格評価表（107部門）（山形県２）'!CT$120</f>
        <v>0</v>
      </c>
      <c r="DK55" s="234">
        <f>'生産者価格評価表（107部門）（山形県２）'!CU54/'生産者価格評価表（107部門）（山形県２）'!CU$120</f>
        <v>0</v>
      </c>
      <c r="DL55" s="234">
        <f>'生産者価格評価表（107部門）（山形県２）'!CV54/'生産者価格評価表（107部門）（山形県２）'!CV$120</f>
        <v>0</v>
      </c>
      <c r="DM55" s="234">
        <f>'生産者価格評価表（107部門）（山形県２）'!CW54/'生産者価格評価表（107部門）（山形県２）'!CW$120</f>
        <v>1.2468073259009091E-3</v>
      </c>
      <c r="DN55" s="234">
        <f>'生産者価格評価表（107部門）（山形県２）'!CX54/'生産者価格評価表（107部門）（山形県２）'!CX$120</f>
        <v>4.9241678156391569E-5</v>
      </c>
      <c r="DO55" s="234">
        <f>'生産者価格評価表（107部門）（山形県２）'!CY54/'生産者価格評価表（107部門）（山形県２）'!CY$120</f>
        <v>0</v>
      </c>
      <c r="DP55" s="234">
        <f>'生産者価格評価表（107部門）（山形県２）'!CZ54/'生産者価格評価表（107部門）（山形県２）'!CZ$120</f>
        <v>0</v>
      </c>
      <c r="DQ55" s="234">
        <f>'生産者価格評価表（107部門）（山形県２）'!DA54/'生産者価格評価表（107部門）（山形県２）'!DA$120</f>
        <v>0</v>
      </c>
      <c r="DR55" s="234">
        <f>'生産者価格評価表（107部門）（山形県２）'!DB54/'生産者価格評価表（107部門）（山形県２）'!DB$120</f>
        <v>0</v>
      </c>
      <c r="DS55" s="234">
        <f>'生産者価格評価表（107部門）（山形県２）'!DC54/'生産者価格評価表（107部門）（山形県２）'!DC$120</f>
        <v>0</v>
      </c>
      <c r="DT55" s="234">
        <f>'生産者価格評価表（107部門）（山形県２）'!DD54/'生産者価格評価表（107部門）（山形県２）'!DD$120</f>
        <v>0</v>
      </c>
      <c r="DU55" s="234">
        <f>'生産者価格評価表（107部門）（山形県２）'!DE54/'生産者価格評価表（107部門）（山形県２）'!DE$120</f>
        <v>0</v>
      </c>
      <c r="DV55" s="82">
        <v>0</v>
      </c>
      <c r="DW55" s="80">
        <v>0</v>
      </c>
      <c r="DX55" s="80">
        <v>0</v>
      </c>
      <c r="DY55" s="80">
        <v>0</v>
      </c>
      <c r="DZ55" s="80">
        <v>0</v>
      </c>
      <c r="EA55" s="80">
        <v>0</v>
      </c>
      <c r="EB55" s="80">
        <v>0</v>
      </c>
      <c r="EC55" s="80">
        <v>0</v>
      </c>
      <c r="ED55" s="80">
        <v>0</v>
      </c>
      <c r="EE55" s="80">
        <v>0</v>
      </c>
      <c r="EF55" s="80">
        <v>0</v>
      </c>
      <c r="EG55" s="80">
        <v>0</v>
      </c>
      <c r="EH55" s="80">
        <v>0</v>
      </c>
      <c r="EI55" s="80">
        <v>0</v>
      </c>
      <c r="EJ55" s="80">
        <v>0</v>
      </c>
      <c r="EK55" s="80">
        <v>0</v>
      </c>
      <c r="EL55" s="80">
        <v>0</v>
      </c>
      <c r="EM55" s="80">
        <v>0</v>
      </c>
      <c r="EN55" s="80">
        <v>0</v>
      </c>
      <c r="EO55" s="80">
        <v>0</v>
      </c>
      <c r="EP55" s="80">
        <v>0</v>
      </c>
      <c r="EQ55" s="80">
        <v>0</v>
      </c>
      <c r="ER55" s="80">
        <v>0</v>
      </c>
      <c r="ES55" s="80">
        <v>0</v>
      </c>
      <c r="ET55" s="80">
        <v>0</v>
      </c>
      <c r="EU55" s="80">
        <v>0</v>
      </c>
      <c r="EV55" s="80">
        <v>0</v>
      </c>
      <c r="EW55" s="80">
        <v>0</v>
      </c>
      <c r="EX55" s="80">
        <v>0</v>
      </c>
      <c r="EY55" s="80">
        <v>0</v>
      </c>
      <c r="EZ55" s="80">
        <v>0</v>
      </c>
      <c r="FA55" s="80">
        <v>0</v>
      </c>
      <c r="FB55" s="80">
        <v>0</v>
      </c>
      <c r="FC55" s="80">
        <v>0</v>
      </c>
      <c r="FD55" s="80">
        <v>0</v>
      </c>
      <c r="FE55" s="80">
        <v>0</v>
      </c>
      <c r="FF55" s="80">
        <v>0</v>
      </c>
      <c r="FG55" s="80">
        <v>0</v>
      </c>
      <c r="FH55" s="80">
        <v>0</v>
      </c>
      <c r="FI55" s="80">
        <v>0</v>
      </c>
      <c r="FJ55" s="80">
        <v>0</v>
      </c>
      <c r="FK55" s="80">
        <v>0</v>
      </c>
      <c r="FL55" s="80">
        <v>0</v>
      </c>
      <c r="FM55" s="80">
        <v>1.8844221105527637E-3</v>
      </c>
      <c r="FN55" s="80">
        <v>3.155043034211599E-3</v>
      </c>
      <c r="FO55" s="80">
        <v>2.8564120054570259E-3</v>
      </c>
      <c r="FP55" s="80">
        <v>0</v>
      </c>
      <c r="FQ55" s="80">
        <v>0</v>
      </c>
      <c r="FR55" s="80">
        <v>4.9746432869176554E-3</v>
      </c>
      <c r="FS55" s="80">
        <v>0</v>
      </c>
      <c r="FT55" s="80">
        <v>3.5509736540664374E-2</v>
      </c>
      <c r="FU55" s="80">
        <v>0</v>
      </c>
      <c r="FV55" s="80">
        <v>8.0761465243726568E-4</v>
      </c>
      <c r="FW55" s="80">
        <v>4.9188816016568866E-4</v>
      </c>
      <c r="FX55" s="80">
        <v>0</v>
      </c>
      <c r="FY55" s="80">
        <v>0</v>
      </c>
      <c r="FZ55" s="80">
        <v>0</v>
      </c>
      <c r="GA55" s="80">
        <v>5.2687038988408848E-4</v>
      </c>
      <c r="GB55" s="80">
        <v>0</v>
      </c>
      <c r="GC55" s="80">
        <v>0</v>
      </c>
      <c r="GD55" s="80">
        <v>0</v>
      </c>
      <c r="GE55" s="80">
        <v>1.0854571357499831E-4</v>
      </c>
      <c r="GF55" s="80">
        <v>4.7412839396908683E-5</v>
      </c>
      <c r="GG55" s="80">
        <v>3.0548260892866713E-4</v>
      </c>
      <c r="GH55" s="80">
        <v>8.0192461908580592E-4</v>
      </c>
      <c r="GI55" s="80">
        <v>0</v>
      </c>
      <c r="GJ55" s="80">
        <v>0</v>
      </c>
      <c r="GK55" s="80">
        <v>0</v>
      </c>
      <c r="GL55" s="80">
        <v>0</v>
      </c>
      <c r="GM55" s="80">
        <v>0</v>
      </c>
      <c r="GN55" s="80">
        <v>0</v>
      </c>
      <c r="GO55" s="80">
        <v>0</v>
      </c>
      <c r="GP55" s="80">
        <v>0</v>
      </c>
      <c r="GQ55" s="80">
        <v>0</v>
      </c>
      <c r="GR55" s="80">
        <v>0</v>
      </c>
      <c r="GS55" s="80">
        <v>0</v>
      </c>
      <c r="GT55" s="80">
        <v>0</v>
      </c>
      <c r="GU55" s="80">
        <v>0</v>
      </c>
      <c r="GV55" s="80">
        <v>0</v>
      </c>
      <c r="GW55" s="80">
        <v>0</v>
      </c>
      <c r="GX55" s="80">
        <v>0</v>
      </c>
      <c r="GY55" s="80">
        <v>0</v>
      </c>
      <c r="GZ55" s="80">
        <v>0</v>
      </c>
      <c r="HA55" s="80">
        <v>0</v>
      </c>
      <c r="HB55" s="80">
        <v>0</v>
      </c>
      <c r="HC55" s="80">
        <v>0</v>
      </c>
      <c r="HD55" s="80">
        <v>0</v>
      </c>
      <c r="HE55" s="80">
        <v>0</v>
      </c>
      <c r="HF55" s="80">
        <v>8.0571838294538122E-4</v>
      </c>
      <c r="HG55" s="80">
        <v>0</v>
      </c>
      <c r="HH55" s="80">
        <v>0</v>
      </c>
      <c r="HI55" s="80">
        <v>6.0637224464452033E-5</v>
      </c>
      <c r="HJ55" s="80">
        <v>0</v>
      </c>
      <c r="HK55" s="80">
        <v>0</v>
      </c>
      <c r="HL55" s="80">
        <v>0</v>
      </c>
      <c r="HM55" s="80">
        <v>0</v>
      </c>
      <c r="HN55" s="80">
        <v>0</v>
      </c>
      <c r="HO55" s="80">
        <v>0</v>
      </c>
      <c r="HP55" s="80">
        <v>1.2468073259009091E-3</v>
      </c>
      <c r="HQ55" s="80">
        <v>4.9241678156391569E-5</v>
      </c>
      <c r="HR55" s="80">
        <v>0</v>
      </c>
      <c r="HS55" s="80">
        <v>0</v>
      </c>
      <c r="HT55" s="80">
        <v>0</v>
      </c>
      <c r="HU55" s="80">
        <v>0</v>
      </c>
      <c r="HV55" s="80">
        <v>0</v>
      </c>
      <c r="HW55" s="80">
        <v>0</v>
      </c>
      <c r="HX55" s="81">
        <v>0</v>
      </c>
      <c r="HY55" s="805">
        <v>3.1510209383651982E-7</v>
      </c>
      <c r="HZ55" s="805">
        <v>1.4424602713615978E-7</v>
      </c>
      <c r="IA55" s="805">
        <v>2.5302255651518538E-7</v>
      </c>
      <c r="IB55" s="805">
        <v>2.3793778412148544E-7</v>
      </c>
      <c r="IC55" s="805">
        <v>1.9635039263312944E-7</v>
      </c>
      <c r="ID55" s="805">
        <v>3.4435911393382392E-7</v>
      </c>
      <c r="IE55" s="805">
        <v>9.5514300160194121E-7</v>
      </c>
      <c r="IF55" s="805">
        <v>1.333975641763139E-7</v>
      </c>
      <c r="IG55" s="805">
        <v>9.4470637876996863E-8</v>
      </c>
      <c r="IH55" s="805">
        <v>8.4258460522238098E-8</v>
      </c>
      <c r="II55" s="805">
        <v>0</v>
      </c>
      <c r="IJ55" s="805">
        <v>1.1032566322596639E-7</v>
      </c>
      <c r="IK55" s="805">
        <v>9.486446775467423E-8</v>
      </c>
      <c r="IL55" s="805">
        <v>2.027640724971482E-7</v>
      </c>
      <c r="IM55" s="805">
        <v>1.031054858191173E-7</v>
      </c>
      <c r="IN55" s="805">
        <v>1.0452456598425996E-7</v>
      </c>
      <c r="IO55" s="805">
        <v>8.2420791076922374E-8</v>
      </c>
      <c r="IP55" s="805">
        <v>9.1102267417613375E-8</v>
      </c>
      <c r="IQ55" s="805">
        <v>0</v>
      </c>
      <c r="IR55" s="805">
        <v>1.9691252383566002E-7</v>
      </c>
      <c r="IS55" s="805">
        <v>0</v>
      </c>
      <c r="IT55" s="805">
        <v>1.2430483587909792E-7</v>
      </c>
      <c r="IU55" s="805">
        <v>0</v>
      </c>
      <c r="IV55" s="805">
        <v>0</v>
      </c>
      <c r="IW55" s="805">
        <v>9.5305625980561123E-8</v>
      </c>
      <c r="IX55" s="805">
        <v>6.808960399841834E-8</v>
      </c>
      <c r="IY55" s="805">
        <v>8.7938427801210702E-9</v>
      </c>
      <c r="IZ55" s="805">
        <v>1.4165432196151268E-7</v>
      </c>
      <c r="JA55" s="805">
        <v>9.9709102223056183E-8</v>
      </c>
      <c r="JB55" s="805">
        <v>1.2945166088424644E-7</v>
      </c>
      <c r="JC55" s="805">
        <v>1.0996507747076946E-7</v>
      </c>
      <c r="JD55" s="805">
        <v>1.3789279018869571E-7</v>
      </c>
      <c r="JE55" s="805">
        <v>2.6922008074118035E-7</v>
      </c>
      <c r="JF55" s="805">
        <v>1.2435157088995666E-7</v>
      </c>
      <c r="JG55" s="805">
        <v>2.1090975438405393E-7</v>
      </c>
      <c r="JH55" s="805">
        <v>1.5335708879026074E-7</v>
      </c>
      <c r="JI55" s="805">
        <v>6.2288806072322605E-8</v>
      </c>
      <c r="JJ55" s="805">
        <v>1.6902481598074772E-7</v>
      </c>
      <c r="JK55" s="805">
        <v>5.9149193699611675E-8</v>
      </c>
      <c r="JL55" s="805">
        <v>1.7495451249832772E-7</v>
      </c>
      <c r="JM55" s="805">
        <v>9.2518876600368254E-8</v>
      </c>
      <c r="JN55" s="805">
        <v>1.2473950739920467E-7</v>
      </c>
      <c r="JO55" s="805">
        <v>1.1174801559888636E-7</v>
      </c>
      <c r="JP55" s="805">
        <v>1.8112453261378085E-5</v>
      </c>
      <c r="JQ55" s="805">
        <v>3.0386424630546999E-5</v>
      </c>
      <c r="JR55" s="805">
        <v>2.7097009923583743E-5</v>
      </c>
      <c r="JS55" s="805">
        <v>1.1359056237202952E-7</v>
      </c>
      <c r="JT55" s="805">
        <v>1.0903922316026504E-7</v>
      </c>
      <c r="JU55" s="805">
        <v>4.8064767199191687E-5</v>
      </c>
      <c r="JV55" s="805">
        <v>1.8792601599080981E-7</v>
      </c>
      <c r="JW55" s="805">
        <v>1.0003338906901347</v>
      </c>
      <c r="JX55" s="805">
        <v>1.3891638617460247E-7</v>
      </c>
      <c r="JY55" s="805">
        <v>7.7107979584052209E-6</v>
      </c>
      <c r="JZ55" s="805">
        <v>4.728868366884069E-6</v>
      </c>
      <c r="KA55" s="805">
        <v>0</v>
      </c>
      <c r="KB55" s="805">
        <v>8.5639706730033885E-8</v>
      </c>
      <c r="KC55" s="805">
        <v>3.3640433991923889E-7</v>
      </c>
      <c r="KD55" s="805">
        <v>5.3042143161573895E-6</v>
      </c>
      <c r="KE55" s="805">
        <v>1.2154222802328702E-7</v>
      </c>
      <c r="KF55" s="805">
        <v>1.9214933731884566E-7</v>
      </c>
      <c r="KG55" s="805">
        <v>3.1401438660011053E-7</v>
      </c>
      <c r="KH55" s="805">
        <v>1.2413011063838409E-6</v>
      </c>
      <c r="KI55" s="805">
        <v>6.8727073101345479E-7</v>
      </c>
      <c r="KJ55" s="805">
        <v>3.1125450254441714E-6</v>
      </c>
      <c r="KK55" s="805">
        <v>7.7769050364542994E-6</v>
      </c>
      <c r="KL55" s="805">
        <v>3.2617016437501592E-7</v>
      </c>
      <c r="KM55" s="805">
        <v>9.3971827281108434E-8</v>
      </c>
      <c r="KN55" s="805">
        <v>2.5555988890955939E-7</v>
      </c>
      <c r="KO55" s="805">
        <v>2.8853282328085799E-7</v>
      </c>
      <c r="KP55" s="805">
        <v>1.8608374325310081E-7</v>
      </c>
      <c r="KQ55" s="805">
        <v>1.0005597138385011E-7</v>
      </c>
      <c r="KR55" s="805">
        <v>1.1893028797890726E-7</v>
      </c>
      <c r="KS55" s="805">
        <v>6.6673317790535879E-8</v>
      </c>
      <c r="KT55" s="805">
        <v>1.5147675401736682E-8</v>
      </c>
      <c r="KU55" s="805">
        <v>8.6111884885647167E-8</v>
      </c>
      <c r="KV55" s="805">
        <v>8.3497074553166333E-7</v>
      </c>
      <c r="KW55" s="805">
        <v>2.5314930381988882E-6</v>
      </c>
      <c r="KX55" s="805">
        <v>8.0002352966844378E-8</v>
      </c>
      <c r="KY55" s="805">
        <v>1.427314735089361E-7</v>
      </c>
      <c r="KZ55" s="805">
        <v>1.7090845387939491E-7</v>
      </c>
      <c r="LA55" s="805">
        <v>1.3361339121262561E-7</v>
      </c>
      <c r="LB55" s="805">
        <v>1.8647471051573842E-7</v>
      </c>
      <c r="LC55" s="805">
        <v>7.4404679966081903E-8</v>
      </c>
      <c r="LD55" s="805">
        <v>1.2051429561644938E-7</v>
      </c>
      <c r="LE55" s="805">
        <v>1.918939803776189E-7</v>
      </c>
      <c r="LF55" s="805">
        <v>2.158855398311078E-7</v>
      </c>
      <c r="LG55" s="805">
        <v>2.1155720150989987E-7</v>
      </c>
      <c r="LH55" s="805">
        <v>1.3197515253274265E-7</v>
      </c>
      <c r="LI55" s="805">
        <v>7.9116491973471906E-6</v>
      </c>
      <c r="LJ55" s="805">
        <v>1.1744949687498752E-7</v>
      </c>
      <c r="LK55" s="805">
        <v>1.2844538163682919E-7</v>
      </c>
      <c r="LL55" s="805">
        <v>6.5360613708356732E-7</v>
      </c>
      <c r="LM55" s="805">
        <v>2.0805728200987345E-7</v>
      </c>
      <c r="LN55" s="805">
        <v>1.6219270711448304E-7</v>
      </c>
      <c r="LO55" s="805">
        <v>1.0341053025445598E-7</v>
      </c>
      <c r="LP55" s="805">
        <v>1.5024737545996268E-7</v>
      </c>
      <c r="LQ55" s="805">
        <v>9.2384844801656864E-7</v>
      </c>
      <c r="LR55" s="805">
        <v>1.6010342080588629E-7</v>
      </c>
      <c r="LS55" s="805">
        <v>1.2231859216922873E-5</v>
      </c>
      <c r="LT55" s="805">
        <v>5.7369893070829027E-7</v>
      </c>
      <c r="LU55" s="805">
        <v>1.9463086840282752E-7</v>
      </c>
      <c r="LV55" s="805">
        <v>1.1447822978013956E-7</v>
      </c>
      <c r="LW55" s="805">
        <v>1.4949429215302114E-7</v>
      </c>
      <c r="LX55" s="805">
        <v>1.7404152985296935E-7</v>
      </c>
      <c r="LY55" s="805">
        <v>1.773244871532226E-7</v>
      </c>
      <c r="LZ55" s="805">
        <v>7.645160057253148E-8</v>
      </c>
      <c r="MA55" s="805">
        <v>2.0884998542447041E-6</v>
      </c>
      <c r="MB55" s="812">
        <v>491</v>
      </c>
      <c r="MC55" s="835">
        <f>'生産者価格評価表（107部門）（山形県２）'!DU54*100</f>
        <v>960300</v>
      </c>
      <c r="MD55" s="78">
        <f t="shared" si="4"/>
        <v>5.1129855253566597E-4</v>
      </c>
      <c r="ME55" s="809">
        <v>491</v>
      </c>
      <c r="MF55" s="135">
        <v>9603</v>
      </c>
      <c r="MG55" s="78">
        <f t="shared" si="5"/>
        <v>5.1129855253566597E-4</v>
      </c>
      <c r="MH55" s="81"/>
      <c r="MI55" s="226">
        <v>0.5</v>
      </c>
      <c r="MJ55" s="169">
        <v>0.45695364238410596</v>
      </c>
      <c r="MK55" s="169">
        <v>0</v>
      </c>
      <c r="ML55" s="169">
        <v>0</v>
      </c>
      <c r="MM55" s="169">
        <v>0.12188068032083466</v>
      </c>
      <c r="MN55" s="169">
        <v>0.11115389026328293</v>
      </c>
      <c r="MO55" s="169">
        <v>1.0999999999999999E-2</v>
      </c>
      <c r="MP55" s="228">
        <v>0.10102086640163736</v>
      </c>
      <c r="MQ55" s="228">
        <v>0.10447272372966333</v>
      </c>
      <c r="MS55" s="174">
        <v>1.1215037954328169E-2</v>
      </c>
      <c r="MT55" s="170">
        <v>8.7336030015210124E-6</v>
      </c>
      <c r="MU55" s="170">
        <v>9.3408613352205187E-3</v>
      </c>
      <c r="MV55" s="170">
        <v>3.7663662944059364E-5</v>
      </c>
      <c r="MW55" s="170">
        <v>2.2243395144498827E-4</v>
      </c>
      <c r="MX55" s="170">
        <v>2.9202985036335881E-5</v>
      </c>
      <c r="MY55" s="170">
        <v>6.2226921385837204E-4</v>
      </c>
      <c r="MZ55" s="171">
        <v>9.5387320282237298E-4</v>
      </c>
    </row>
    <row r="56" spans="1:364">
      <c r="A56" s="41" t="s">
        <v>271</v>
      </c>
      <c r="B56" s="12" t="s">
        <v>272</v>
      </c>
      <c r="C56" s="590">
        <f>IFERROR(1-('生産者価格評価表（107部門）（山形県２）'!DS55/'生産者価格評価表（107部門）（山形県２）'!DO55*-1),0)</f>
        <v>1.3615733736762503E-2</v>
      </c>
      <c r="D56" s="590">
        <v>0.70484726661613994</v>
      </c>
      <c r="E56" s="79">
        <v>0.29515273338386</v>
      </c>
      <c r="F56" s="79">
        <v>0.19520875210070188</v>
      </c>
      <c r="G56" s="240">
        <f>'生産者価格評価表（107部門）（山形県２）'!DH55/'生産者価格評価表（107部門）（山形県２）'!DH$111</f>
        <v>1.9875434285230066E-3</v>
      </c>
      <c r="H56" s="311">
        <f>'生産者価格評価表（107部門）（山形県２）'!DH55</f>
        <v>4691</v>
      </c>
      <c r="I56" s="311">
        <f t="shared" si="1"/>
        <v>4691</v>
      </c>
      <c r="J56" s="313">
        <f t="shared" si="2"/>
        <v>2.541347688977182E-3</v>
      </c>
      <c r="K56" s="590">
        <f>1-('生産者価格評価表（107部門） (山形県)'!DS55/'生産者価格評価表（107部門） (山形県)'!DO55*-1)</f>
        <v>1.3615733736762503E-2</v>
      </c>
      <c r="L56" s="590">
        <v>0.70484726661613994</v>
      </c>
      <c r="M56" s="79">
        <v>0.29515273338386</v>
      </c>
      <c r="N56" s="79">
        <v>0.19520875210070188</v>
      </c>
      <c r="O56" s="240">
        <f>'生産者価格評価表（107部門） (山形県)'!DH55/'生産者価格評価表（107部門） (山形県)'!DH$111</f>
        <v>1.9875434285230066E-3</v>
      </c>
      <c r="P56" s="816">
        <f>'生産者価格評価表（107部門） (山形県)'!DH55</f>
        <v>4691</v>
      </c>
      <c r="Q56" s="311">
        <f t="shared" si="10"/>
        <v>4691</v>
      </c>
      <c r="R56" s="313">
        <f t="shared" si="9"/>
        <v>2.541347688977182E-3</v>
      </c>
      <c r="S56" s="823">
        <f>'生産者価格評価表（107部門）（山形県２）'!C55/'生産者価格評価表（107部門）（山形県２）'!C$120</f>
        <v>5.1147494028530068E-6</v>
      </c>
      <c r="T56" s="234">
        <f>'生産者価格評価表（107部門）（山形県２）'!D55/'生産者価格評価表（107部門）（山形県２）'!D$120</f>
        <v>4.7688309210996924E-5</v>
      </c>
      <c r="U56" s="234">
        <f>'生産者価格評価表（107部門）（山形県２）'!E55/'生産者価格評価表（107部門）（山形県２）'!E$120</f>
        <v>0</v>
      </c>
      <c r="V56" s="234">
        <f>'生産者価格評価表（107部門）（山形県２）'!F55/'生産者価格評価表（107部門）（山形県２）'!F$120</f>
        <v>0</v>
      </c>
      <c r="W56" s="234">
        <f>'生産者価格評価表（107部門）（山形県２）'!G55/'生産者価格評価表（107部門）（山形県２）'!G$120</f>
        <v>1.2453300124533001E-3</v>
      </c>
      <c r="X56" s="234">
        <f>'生産者価格評価表（107部門）（山形県２）'!H55/'生産者価格評価表（107部門）（山形県２）'!H$120</f>
        <v>0</v>
      </c>
      <c r="Y56" s="234">
        <f>'生産者価格評価表（107部門）（山形県２）'!I55/'生産者価格評価表（107部門）（山形県２）'!I$120</f>
        <v>2.201430930104568E-4</v>
      </c>
      <c r="Z56" s="234">
        <f>'生産者価格評価表（107部門）（山形県２）'!J55/'生産者価格評価表（107部門）（山形県２）'!J$120</f>
        <v>0</v>
      </c>
      <c r="AA56" s="234">
        <f>'生産者価格評価表（107部門）（山形県２）'!K55/'生産者価格評価表（107部門）（山形県２）'!K$120</f>
        <v>0</v>
      </c>
      <c r="AB56" s="234">
        <f>'生産者価格評価表（107部門）（山形県２）'!L55/'生産者価格評価表（107部門）（山形県２）'!L$120</f>
        <v>0</v>
      </c>
      <c r="AC56" s="234" t="e">
        <f>'生産者価格評価表（107部門）（山形県２）'!M55/'生産者価格評価表（107部門）（山形県２）'!M$120</f>
        <v>#DIV/0!</v>
      </c>
      <c r="AD56" s="234">
        <f>'生産者価格評価表（107部門）（山形県２）'!N55/'生産者価格評価表（107部門）（山形県２）'!N$120</f>
        <v>0</v>
      </c>
      <c r="AE56" s="234">
        <f>'生産者価格評価表（107部門）（山形県２）'!O55/'生産者価格評価表（107部門）（山形県２）'!O$120</f>
        <v>0</v>
      </c>
      <c r="AF56" s="234">
        <f>'生産者価格評価表（107部門）（山形県２）'!P55/'生産者価格評価表（107部門）（山形県２）'!P$120</f>
        <v>0</v>
      </c>
      <c r="AG56" s="234">
        <f>'生産者価格評価表（107部門）（山形県２）'!Q55/'生産者価格評価表（107部門）（山形県２）'!Q$120</f>
        <v>8.8821779100235374E-4</v>
      </c>
      <c r="AH56" s="234">
        <f>'生産者価格評価表（107部門）（山形県２）'!R55/'生産者価格評価表（107部門）（山形県２）'!R$120</f>
        <v>0</v>
      </c>
      <c r="AI56" s="234">
        <f>'生産者価格評価表（107部門）（山形県２）'!S55/'生産者価格評価表（107部門）（山形県２）'!S$120</f>
        <v>0</v>
      </c>
      <c r="AJ56" s="234">
        <f>'生産者価格評価表（107部門）（山形県２）'!T55/'生産者価格評価表（107部門）（山形県２）'!T$120</f>
        <v>3.41740140796938E-5</v>
      </c>
      <c r="AK56" s="234" t="e">
        <f>'生産者価格評価表（107部門）（山形県２）'!U55/'生産者価格評価表（107部門）（山形県２）'!U$120</f>
        <v>#DIV/0!</v>
      </c>
      <c r="AL56" s="234">
        <f>'生産者価格評価表（107部門）（山形県２）'!V55/'生産者価格評価表（107部門）（山形県２）'!V$120</f>
        <v>0</v>
      </c>
      <c r="AM56" s="234" t="e">
        <f>'生産者価格評価表（107部門）（山形県２）'!W55/'生産者価格評価表（107部門）（山形県２）'!W$120</f>
        <v>#DIV/0!</v>
      </c>
      <c r="AN56" s="234">
        <f>'生産者価格評価表（107部門）（山形県２）'!X55/'生産者価格評価表（107部門）（山形県２）'!X$120</f>
        <v>0</v>
      </c>
      <c r="AO56" s="234" t="e">
        <f>'生産者価格評価表（107部門）（山形県２）'!Y55/'生産者価格評価表（107部門）（山形県２）'!Y$120</f>
        <v>#DIV/0!</v>
      </c>
      <c r="AP56" s="234" t="e">
        <f>'生産者価格評価表（107部門）（山形県２）'!Z55/'生産者価格評価表（107部門）（山形県２）'!Z$120</f>
        <v>#DIV/0!</v>
      </c>
      <c r="AQ56" s="234">
        <f>'生産者価格評価表（107部門）（山形県２）'!AA55/'生産者価格評価表（107部門）（山形県２）'!AA$120</f>
        <v>4.8203689510395126E-6</v>
      </c>
      <c r="AR56" s="234">
        <f>'生産者価格評価表（107部門）（山形県２）'!AB55/'生産者価格評価表（107部門）（山形県２）'!AB$120</f>
        <v>0</v>
      </c>
      <c r="AS56" s="234">
        <f>'生産者価格評価表（107部門）（山形県２）'!AC55/'生産者価格評価表（107部門）（山形県２）'!AC$120</f>
        <v>0</v>
      </c>
      <c r="AT56" s="234">
        <f>'生産者価格評価表（107部門）（山形県２）'!AD55/'生産者価格評価表（107部門）（山形県２）'!AD$120</f>
        <v>0</v>
      </c>
      <c r="AU56" s="234">
        <f>'生産者価格評価表（107部門）（山形県２）'!AE55/'生産者価格評価表（107部門）（山形県２）'!AE$120</f>
        <v>2.5217182988488355E-5</v>
      </c>
      <c r="AV56" s="234">
        <f>'生産者価格評価表（107部門）（山形県２）'!AF55/'生産者価格評価表（107部門）（山形県２）'!AF$120</f>
        <v>0</v>
      </c>
      <c r="AW56" s="234">
        <f>'生産者価格評価表（107部門）（山形県２）'!AG55/'生産者価格評価表（107部門）（山形県２）'!AG$120</f>
        <v>0</v>
      </c>
      <c r="AX56" s="234">
        <f>'生産者価格評価表（107部門）（山形県２）'!AH55/'生産者価格評価表（107部門）（山形県２）'!AH$120</f>
        <v>0</v>
      </c>
      <c r="AY56" s="234">
        <f>'生産者価格評価表（107部門）（山形県２）'!AI55/'生産者価格評価表（107部門）（山形県２）'!AI$120</f>
        <v>0</v>
      </c>
      <c r="AZ56" s="234">
        <f>'生産者価格評価表（107部門）（山形県２）'!AJ55/'生産者価格評価表（107部門）（山形県２）'!AJ$120</f>
        <v>0</v>
      </c>
      <c r="BA56" s="234">
        <f>'生産者価格評価表（107部門）（山形県２）'!AK55/'生産者価格評価表（107部門）（山形県２）'!AK$120</f>
        <v>1.2792631444288091E-4</v>
      </c>
      <c r="BB56" s="234">
        <f>'生産者価格評価表（107部門）（山形県２）'!AL55/'生産者価格評価表（107部門）（山形県２）'!AL$120</f>
        <v>0</v>
      </c>
      <c r="BC56" s="234">
        <f>'生産者価格評価表（107部門）（山形県２）'!AM55/'生産者価格評価表（107部門）（山形県２）'!AM$120</f>
        <v>0</v>
      </c>
      <c r="BD56" s="234">
        <f>'生産者価格評価表（107部門）（山形県２）'!AN55/'生産者価格評価表（107部門）（山形県２）'!AN$120</f>
        <v>0</v>
      </c>
      <c r="BE56" s="234">
        <f>'生産者価格評価表（107部門）（山形県２）'!AO55/'生産者価格評価表（107部門）（山形県２）'!AO$120</f>
        <v>0</v>
      </c>
      <c r="BF56" s="234">
        <f>'生産者価格評価表（107部門）（山形県２）'!AP55/'生産者価格評価表（107部門）（山形県２）'!AP$120</f>
        <v>0</v>
      </c>
      <c r="BG56" s="234">
        <f>'生産者価格評価表（107部門）（山形県２）'!AQ55/'生産者価格評価表（107部門）（山形県２）'!AQ$120</f>
        <v>0</v>
      </c>
      <c r="BH56" s="234">
        <f>'生産者価格評価表（107部門）（山形県２）'!AR55/'生産者価格評価表（107部門）（山形県２）'!AR$120</f>
        <v>0</v>
      </c>
      <c r="BI56" s="234">
        <f>'生産者価格評価表（107部門）（山形県２）'!AS55/'生産者価格評価表（107部門）（山形県２）'!AS$120</f>
        <v>1.9641059635167317E-4</v>
      </c>
      <c r="BJ56" s="234">
        <f>'生産者価格評価表（107部門）（山形県２）'!AT55/'生産者価格評価表（107部門）（山形県２）'!AT$120</f>
        <v>4.915883766659384E-4</v>
      </c>
      <c r="BK56" s="234">
        <f>'生産者価格評価表（107部門）（山形県２）'!AU55/'生産者価格評価表（107部門）（山形県２）'!AU$120</f>
        <v>1.1603653712449953E-3</v>
      </c>
      <c r="BL56" s="234">
        <f>'生産者価格評価表（107部門）（山形県２）'!AV55/'生産者価格評価表（107部門）（山形県２）'!AV$120</f>
        <v>4.5830491132332878E-3</v>
      </c>
      <c r="BM56" s="234">
        <f>'生産者価格評価表（107部門）（山形県２）'!AW55/'生産者価格評価表（107部門）（山形県２）'!AW$120</f>
        <v>4.0967839371731075E-2</v>
      </c>
      <c r="BN56" s="234">
        <f>'生産者価格評価表（107部門）（山形県２）'!AX55/'生産者価格評価表（107部門）（山形県２）'!AX$120</f>
        <v>1.0373723163496239E-2</v>
      </c>
      <c r="BO56" s="234">
        <f>'生産者価格評価表（107部門）（山形県２）'!AY55/'生産者価格評価表（107部門）（山形県２）'!AY$120</f>
        <v>7.1127729069967336E-3</v>
      </c>
      <c r="BP56" s="234">
        <f>'生産者価格評価表（107部門）（山形県２）'!AZ55/'生産者価格評価表（107部門）（山形県２）'!AZ$120</f>
        <v>1.1350737797956867E-2</v>
      </c>
      <c r="BQ56" s="234">
        <f>'生産者価格評価表（107部門）（山形県２）'!BA55/'生産者価格評価表（107部門）（山形県２）'!BA$120</f>
        <v>3.5405602415911693E-3</v>
      </c>
      <c r="BR56" s="234">
        <f>'生産者価格評価表（107部門）（山形県２）'!BB55/'生産者価格評価表（107部門）（山形県２）'!BB$120</f>
        <v>0.123043463933832</v>
      </c>
      <c r="BS56" s="234">
        <f>'生産者価格評価表（107部門）（山形県２）'!BC55/'生産者価格評価表（107部門）（山形県２）'!BC$120</f>
        <v>1.2941063359292376E-2</v>
      </c>
      <c r="BT56" s="234">
        <f>'生産者価格評価表（107部門）（山形県２）'!BD55/'生産者価格評価表（107部門）（山形県２）'!BD$120</f>
        <v>3.6416983085950983E-3</v>
      </c>
      <c r="BU56" s="234" t="e">
        <f>'生産者価格評価表（107部門）（山形県２）'!BE55/'生産者価格評価表（107部門）（山形県２）'!BE$120</f>
        <v>#DIV/0!</v>
      </c>
      <c r="BV56" s="234">
        <f>'生産者価格評価表（107部門）（山形県２）'!BF55/'生産者価格評価表（107部門）（山形県２）'!BF$120</f>
        <v>7.0318282753515917E-3</v>
      </c>
      <c r="BW56" s="234">
        <f>'生産者価格評価表（107部門）（山形県２）'!BG55/'生産者価格評価表（107部門）（山形県２）'!BG$120</f>
        <v>2.2210088932897768E-3</v>
      </c>
      <c r="BX56" s="234">
        <f>'生産者価格評価表（107部門）（山形県２）'!BH55/'生産者価格評価表（107部門）（山形県２）'!BH$120</f>
        <v>1.5806111696522655E-3</v>
      </c>
      <c r="BY56" s="234">
        <f>'生産者価格評価表（107部門）（山形県２）'!BI55/'生産者価格評価表（107部門）（山形県２）'!BI$120</f>
        <v>1.1608623548922056E-2</v>
      </c>
      <c r="BZ56" s="234">
        <f>'生産者価格評価表（107部門）（山形県２）'!BJ55/'生産者価格評価表（107部門）（山形県２）'!BJ$120</f>
        <v>4.8706810757648492E-3</v>
      </c>
      <c r="CA56" s="234">
        <f>'生産者価格評価表（107部門）（山形県２）'!BK55/'生産者価格評価表（107部門）（山形県２）'!BK$120</f>
        <v>0</v>
      </c>
      <c r="CB56" s="234">
        <f>'生産者価格評価表（107部門）（山形県２）'!BL55/'生産者価格評価表（107部門）（山形県２）'!BL$120</f>
        <v>4.6222383030686777E-3</v>
      </c>
      <c r="CC56" s="234">
        <f>'生産者価格評価表（107部門）（山形県２）'!BM55/'生産者価格評価表（107部門）（山形県２）'!BM$120</f>
        <v>3.6982014729588773E-3</v>
      </c>
      <c r="CD56" s="234">
        <f>'生産者価格評価表（107部門）（山形県２）'!BN55/'生産者価格評価表（107部門）（山形県２）'!BN$120</f>
        <v>1.1522589635028673E-3</v>
      </c>
      <c r="CE56" s="234">
        <f>'生産者価格評価表（107部門）（山形県２）'!BO55/'生産者価格評価表（107部門）（山形県２）'!BO$120</f>
        <v>1.7375033413525795E-3</v>
      </c>
      <c r="CF56" s="234">
        <f>'生産者価格評価表（107部門）（山形県２）'!BP55/'生産者価格評価表（107部門）（山形県２）'!BP$120</f>
        <v>0</v>
      </c>
      <c r="CG56" s="234">
        <f>'生産者価格評価表（107部門）（山形県２）'!BQ55/'生産者価格評価表（107部門）（山形県２）'!BQ$120</f>
        <v>0</v>
      </c>
      <c r="CH56" s="234">
        <f>'生産者価格評価表（107部門）（山形県２）'!BR55/'生産者価格評価表（107部門）（山形県２）'!BR$120</f>
        <v>1.5268174580670491E-4</v>
      </c>
      <c r="CI56" s="234">
        <f>'生産者価格評価表（107部門）（山形県２）'!BS55/'生産者価格評価表（107部門）（山形県２）'!BS$120</f>
        <v>0</v>
      </c>
      <c r="CJ56" s="234">
        <f>'生産者価格評価表（107部門）（山形県２）'!BT55/'生産者価格評価表（107部門）（山形県２）'!BT$120</f>
        <v>1.9681020322952669E-4</v>
      </c>
      <c r="CK56" s="234">
        <f>'生産者価格評価表（107部門）（山形県２）'!BU55/'生産者価格評価表（107部門）（山形県２）'!BU$120</f>
        <v>4.2183947320686589E-6</v>
      </c>
      <c r="CL56" s="234">
        <f>'生産者価格評価表（107部門）（山形県２）'!BV55/'生産者価格評価表（107部門）（山形県２）'!BV$120</f>
        <v>3.1480198954857394E-5</v>
      </c>
      <c r="CM56" s="234">
        <f>'生産者価格評価表（107部門）（山形県２）'!BW55/'生産者価格評価表（107部門）（山形県２）'!BW$120</f>
        <v>1.9601693586325859E-5</v>
      </c>
      <c r="CN56" s="234">
        <f>'生産者価格評価表（107部門）（山形県２）'!BX55/'生産者価格評価表（107部門）（山形県２）'!BX$120</f>
        <v>0</v>
      </c>
      <c r="CO56" s="234">
        <f>'生産者価格評価表（107部門）（山形県２）'!BY55/'生産者価格評価表（107部門）（山形県２）'!BY$120</f>
        <v>2.8979907264296752E-4</v>
      </c>
      <c r="CP56" s="234">
        <f>'生産者価格評価表（107部門）（山形県２）'!BZ55/'生産者価格評価表（107部門）（山形県２）'!BZ$120</f>
        <v>2.413462292668505E-5</v>
      </c>
      <c r="CQ56" s="234">
        <f>'生産者価格評価表（107部門）（山形県２）'!CA55/'生産者価格評価表（107部門）（山形県２）'!CA$120</f>
        <v>1.4151652647685764E-4</v>
      </c>
      <c r="CR56" s="234">
        <f>'生産者価格評価表（107部門）（山形県２）'!CB55/'生産者価格評価表（107部門）（山形県２）'!CB$120</f>
        <v>1.5410695022345509E-4</v>
      </c>
      <c r="CS56" s="234">
        <f>'生産者価格評価表（107部門）（山形県２）'!CC55/'生産者価格評価表（107部門）（山形県２）'!CC$120</f>
        <v>0</v>
      </c>
      <c r="CT56" s="234">
        <f>'生産者価格評価表（107部門）（山形県２）'!CD55/'生産者価格評価表（107部門）（山形県２）'!CD$120</f>
        <v>0</v>
      </c>
      <c r="CU56" s="234">
        <f>'生産者価格評価表（107部門）（山形県２）'!CE55/'生産者価格評価表（107部門）（山形県２）'!CE$120</f>
        <v>0</v>
      </c>
      <c r="CV56" s="234">
        <f>'生産者価格評価表（107部門）（山形県２）'!CF55/'生産者価格評価表（107部門）（山形県２）'!CF$120</f>
        <v>4.0060535920947207E-4</v>
      </c>
      <c r="CW56" s="234">
        <f>'生産者価格評価表（107部門）（山形県２）'!CG55/'生産者価格評価表（107部門）（山形県２）'!CG$120</f>
        <v>0</v>
      </c>
      <c r="CX56" s="234">
        <f>'生産者価格評価表（107部門）（山形県２）'!CH55/'生産者価格評価表（107部門）（山形県２）'!CH$120</f>
        <v>0</v>
      </c>
      <c r="CY56" s="234">
        <f>'生産者価格評価表（107部門）（山形県２）'!CI55/'生産者価格評価表（107部門）（山形県２）'!CI$120</f>
        <v>6.3661321768193212E-4</v>
      </c>
      <c r="CZ56" s="234">
        <f>'生産者価格評価表（107部門）（山形県２）'!CJ55/'生産者価格評価表（107部門）（山形県２）'!CJ$120</f>
        <v>0</v>
      </c>
      <c r="DA56" s="234">
        <f>'生産者価格評価表（107部門）（山形県２）'!CK55/'生産者価格評価表（107部門）（山形県２）'!CK$120</f>
        <v>0</v>
      </c>
      <c r="DB56" s="234">
        <f>'生産者価格評価表（107部門）（山形県２）'!CL55/'生産者価格評価表（107部門）（山形県２）'!CL$120</f>
        <v>6.2192029852174333E-4</v>
      </c>
      <c r="DC56" s="234">
        <f>'生産者価格評価表（107部門）（山形県２）'!CM55/'生産者価格評価表（107部門）（山形県２）'!CM$120</f>
        <v>3.5973970614686741E-4</v>
      </c>
      <c r="DD56" s="234">
        <f>'生産者価格評価表（107部門）（山形県２）'!CN55/'生産者価格評価表（107部門）（山形県２）'!CN$120</f>
        <v>5.7754886537508354E-4</v>
      </c>
      <c r="DE56" s="234">
        <f>'生産者価格評価表（107部門）（山形県２）'!CO55/'生産者価格評価表（107部門）（山形県２）'!CO$120</f>
        <v>1.1085417312322694E-3</v>
      </c>
      <c r="DF56" s="234">
        <f>'生産者価格評価表（107部門）（山形県２）'!CP55/'生産者価格評価表（107部門）（山形県２）'!CP$120</f>
        <v>3.1531356721515059E-5</v>
      </c>
      <c r="DG56" s="234">
        <f>'生産者価格評価表（107部門）（山形県２）'!CQ55/'生産者価格評価表（107部門）（山形県２）'!CQ$120</f>
        <v>1.8889308651303362E-4</v>
      </c>
      <c r="DH56" s="234">
        <f>'生産者価格評価表（107部門）（山形県２）'!CR55/'生産者価格評価表（107部門）（山形県２）'!CR$120</f>
        <v>0</v>
      </c>
      <c r="DI56" s="234">
        <f>'生産者価格評価表（107部門）（山形県２）'!CS55/'生産者価格評価表（107部門）（山形県２）'!CS$120</f>
        <v>8.8293204072082569E-6</v>
      </c>
      <c r="DJ56" s="234">
        <f>'生産者価格評価表（107部門）（山形県２）'!CT55/'生産者価格評価表（107部門）（山形県２）'!CT$120</f>
        <v>0</v>
      </c>
      <c r="DK56" s="234">
        <f>'生産者価格評価表（107部門）（山形県２）'!CU55/'生産者価格評価表（107部門）（山形県２）'!CU$120</f>
        <v>3.0120481927710842E-5</v>
      </c>
      <c r="DL56" s="234">
        <f>'生産者価格評価表（107部門）（山形県２）'!CV55/'生産者価格評価表（107部門）（山形県２）'!CV$120</f>
        <v>0</v>
      </c>
      <c r="DM56" s="234">
        <f>'生産者価格評価表（107部門）（山形県２）'!CW55/'生産者価格評価表（107部門）（山形県２）'!CW$120</f>
        <v>5.8708888646790379E-3</v>
      </c>
      <c r="DN56" s="234">
        <f>'生産者価格評価表（107部門）（山形県２）'!CX55/'生産者価格評価表（107部門）（山形県２）'!CX$120</f>
        <v>7.386251723458736E-5</v>
      </c>
      <c r="DO56" s="234">
        <f>'生産者価格評価表（107部門）（山形県２）'!CY55/'生産者価格評価表（107部門）（山形県２）'!CY$120</f>
        <v>9.3979662800969873E-5</v>
      </c>
      <c r="DP56" s="234">
        <f>'生産者価格評価表（107部門）（山形県２）'!CZ55/'生産者価格評価表（107部門）（山形県２）'!CZ$120</f>
        <v>4.0897166994817746E-5</v>
      </c>
      <c r="DQ56" s="234">
        <f>'生産者価格評価表（107部門）（山形県２）'!DA55/'生産者価格評価表（107部門）（山形県２）'!DA$120</f>
        <v>2.7924380776856273E-5</v>
      </c>
      <c r="DR56" s="234">
        <f>'生産者価格評価表（107部門）（山形県２）'!DB55/'生産者価格評価表（107部門）（山形県２）'!DB$120</f>
        <v>4.3312101910828024E-4</v>
      </c>
      <c r="DS56" s="234">
        <f>'生産者価格評価表（107部門）（山形県２）'!DC55/'生産者価格評価表（107部門）（山形県２）'!DC$120</f>
        <v>1.0859414026019156E-4</v>
      </c>
      <c r="DT56" s="234">
        <f>'生産者価格評価表（107部門）（山形県２）'!DD55/'生産者価格評価表（107部門）（山形県２）'!DD$120</f>
        <v>0</v>
      </c>
      <c r="DU56" s="234">
        <f>'生産者価格評価表（107部門）（山形県２）'!DE55/'生産者価格評価表（107部門）（山形県２）'!DE$120</f>
        <v>1.075487602825335E-3</v>
      </c>
      <c r="DV56" s="82">
        <v>5.1147494028530068E-6</v>
      </c>
      <c r="DW56" s="80">
        <v>4.7688309210996924E-5</v>
      </c>
      <c r="DX56" s="80">
        <v>0</v>
      </c>
      <c r="DY56" s="80">
        <v>0</v>
      </c>
      <c r="DZ56" s="80">
        <v>1.2453300124533001E-3</v>
      </c>
      <c r="EA56" s="80">
        <v>0</v>
      </c>
      <c r="EB56" s="80">
        <v>2.201430930104568E-4</v>
      </c>
      <c r="EC56" s="80">
        <v>0</v>
      </c>
      <c r="ED56" s="80">
        <v>0</v>
      </c>
      <c r="EE56" s="80">
        <v>0</v>
      </c>
      <c r="EF56" s="80">
        <v>0</v>
      </c>
      <c r="EG56" s="80">
        <v>0</v>
      </c>
      <c r="EH56" s="80">
        <v>0</v>
      </c>
      <c r="EI56" s="80">
        <v>0</v>
      </c>
      <c r="EJ56" s="80">
        <v>8.8821779100235374E-4</v>
      </c>
      <c r="EK56" s="80">
        <v>0</v>
      </c>
      <c r="EL56" s="80">
        <v>0</v>
      </c>
      <c r="EM56" s="80">
        <v>3.41740140796938E-5</v>
      </c>
      <c r="EN56" s="80">
        <v>0</v>
      </c>
      <c r="EO56" s="80">
        <v>0</v>
      </c>
      <c r="EP56" s="80">
        <v>0</v>
      </c>
      <c r="EQ56" s="80">
        <v>0</v>
      </c>
      <c r="ER56" s="80">
        <v>0</v>
      </c>
      <c r="ES56" s="80">
        <v>0</v>
      </c>
      <c r="ET56" s="80">
        <v>4.8203689510395126E-6</v>
      </c>
      <c r="EU56" s="80">
        <v>0</v>
      </c>
      <c r="EV56" s="80">
        <v>0</v>
      </c>
      <c r="EW56" s="80">
        <v>0</v>
      </c>
      <c r="EX56" s="80">
        <v>2.5217182988488355E-5</v>
      </c>
      <c r="EY56" s="80">
        <v>0</v>
      </c>
      <c r="EZ56" s="80">
        <v>0</v>
      </c>
      <c r="FA56" s="80">
        <v>0</v>
      </c>
      <c r="FB56" s="80">
        <v>0</v>
      </c>
      <c r="FC56" s="80">
        <v>0</v>
      </c>
      <c r="FD56" s="80">
        <v>1.2792631444288091E-4</v>
      </c>
      <c r="FE56" s="80">
        <v>0</v>
      </c>
      <c r="FF56" s="80">
        <v>0</v>
      </c>
      <c r="FG56" s="80">
        <v>0</v>
      </c>
      <c r="FH56" s="80">
        <v>0</v>
      </c>
      <c r="FI56" s="80">
        <v>0</v>
      </c>
      <c r="FJ56" s="80">
        <v>0</v>
      </c>
      <c r="FK56" s="80">
        <v>0</v>
      </c>
      <c r="FL56" s="80">
        <v>1.9641059635167317E-4</v>
      </c>
      <c r="FM56" s="80">
        <v>4.915883766659384E-4</v>
      </c>
      <c r="FN56" s="80">
        <v>1.1603653712449953E-3</v>
      </c>
      <c r="FO56" s="80">
        <v>4.5830491132332878E-3</v>
      </c>
      <c r="FP56" s="80">
        <v>4.0967839371731075E-2</v>
      </c>
      <c r="FQ56" s="80">
        <v>1.0373723163496239E-2</v>
      </c>
      <c r="FR56" s="80">
        <v>7.1127729069967336E-3</v>
      </c>
      <c r="FS56" s="80">
        <v>1.1350737797956867E-2</v>
      </c>
      <c r="FT56" s="80">
        <v>3.5405602415911693E-3</v>
      </c>
      <c r="FU56" s="80">
        <v>0.123043463933832</v>
      </c>
      <c r="FV56" s="80">
        <v>1.2941063359292376E-2</v>
      </c>
      <c r="FW56" s="80">
        <v>3.6416983085950983E-3</v>
      </c>
      <c r="FX56" s="80">
        <v>0</v>
      </c>
      <c r="FY56" s="80">
        <v>7.0318282753515917E-3</v>
      </c>
      <c r="FZ56" s="80">
        <v>2.2210088932897768E-3</v>
      </c>
      <c r="GA56" s="80">
        <v>1.5806111696522655E-3</v>
      </c>
      <c r="GB56" s="80">
        <v>1.1608623548922056E-2</v>
      </c>
      <c r="GC56" s="80">
        <v>4.8706810757648492E-3</v>
      </c>
      <c r="GD56" s="80">
        <v>0</v>
      </c>
      <c r="GE56" s="80">
        <v>4.6222383030686777E-3</v>
      </c>
      <c r="GF56" s="80">
        <v>3.6982014729588773E-3</v>
      </c>
      <c r="GG56" s="80">
        <v>1.1522589635028673E-3</v>
      </c>
      <c r="GH56" s="80">
        <v>1.7375033413525795E-3</v>
      </c>
      <c r="GI56" s="80">
        <v>0</v>
      </c>
      <c r="GJ56" s="80">
        <v>0</v>
      </c>
      <c r="GK56" s="80">
        <v>1.5268174580670491E-4</v>
      </c>
      <c r="GL56" s="80">
        <v>0</v>
      </c>
      <c r="GM56" s="80">
        <v>1.9681020322952669E-4</v>
      </c>
      <c r="GN56" s="80">
        <v>4.2183947320686589E-6</v>
      </c>
      <c r="GO56" s="80">
        <v>3.1480198954857394E-5</v>
      </c>
      <c r="GP56" s="80">
        <v>1.9601693586325859E-5</v>
      </c>
      <c r="GQ56" s="80">
        <v>0</v>
      </c>
      <c r="GR56" s="80">
        <v>2.8979907264296752E-4</v>
      </c>
      <c r="GS56" s="80">
        <v>2.413462292668505E-5</v>
      </c>
      <c r="GT56" s="80">
        <v>1.4151652647685764E-4</v>
      </c>
      <c r="GU56" s="80">
        <v>1.5410695022345509E-4</v>
      </c>
      <c r="GV56" s="80">
        <v>0</v>
      </c>
      <c r="GW56" s="80">
        <v>0</v>
      </c>
      <c r="GX56" s="80">
        <v>0</v>
      </c>
      <c r="GY56" s="80">
        <v>4.0060535920947207E-4</v>
      </c>
      <c r="GZ56" s="80">
        <v>0</v>
      </c>
      <c r="HA56" s="80">
        <v>0</v>
      </c>
      <c r="HB56" s="80">
        <v>6.3661321768193212E-4</v>
      </c>
      <c r="HC56" s="80">
        <v>0</v>
      </c>
      <c r="HD56" s="80">
        <v>0</v>
      </c>
      <c r="HE56" s="80">
        <v>6.2192029852174333E-4</v>
      </c>
      <c r="HF56" s="80">
        <v>3.5973970614686741E-4</v>
      </c>
      <c r="HG56" s="80">
        <v>5.7754886537508354E-4</v>
      </c>
      <c r="HH56" s="80">
        <v>1.1085417312322694E-3</v>
      </c>
      <c r="HI56" s="80">
        <v>3.1531356721515059E-5</v>
      </c>
      <c r="HJ56" s="80">
        <v>1.8889308651303362E-4</v>
      </c>
      <c r="HK56" s="80">
        <v>0</v>
      </c>
      <c r="HL56" s="80">
        <v>8.8293204072082569E-6</v>
      </c>
      <c r="HM56" s="80">
        <v>0</v>
      </c>
      <c r="HN56" s="80">
        <v>3.0120481927710842E-5</v>
      </c>
      <c r="HO56" s="80">
        <v>0</v>
      </c>
      <c r="HP56" s="80">
        <v>5.8708888646790379E-3</v>
      </c>
      <c r="HQ56" s="80">
        <v>7.386251723458736E-5</v>
      </c>
      <c r="HR56" s="80">
        <v>9.3979662800969873E-5</v>
      </c>
      <c r="HS56" s="80">
        <v>4.0897166994817746E-5</v>
      </c>
      <c r="HT56" s="80">
        <v>2.7924380776856273E-5</v>
      </c>
      <c r="HU56" s="80">
        <v>4.3312101910828024E-4</v>
      </c>
      <c r="HV56" s="80">
        <v>1.0859414026019156E-4</v>
      </c>
      <c r="HW56" s="80">
        <v>0</v>
      </c>
      <c r="HX56" s="81">
        <v>1.075487602825335E-3</v>
      </c>
      <c r="HY56" s="805">
        <v>2.7354952736918298E-6</v>
      </c>
      <c r="HZ56" s="805">
        <v>2.0229302059676957E-6</v>
      </c>
      <c r="IA56" s="805">
        <v>2.0780029864358004E-6</v>
      </c>
      <c r="IB56" s="805">
        <v>1.903794357902653E-6</v>
      </c>
      <c r="IC56" s="805">
        <v>1.894358866187971E-5</v>
      </c>
      <c r="ID56" s="805">
        <v>2.7881530684971273E-6</v>
      </c>
      <c r="IE56" s="805">
        <v>1.0741157215106437E-5</v>
      </c>
      <c r="IF56" s="805">
        <v>1.3708480087621178E-6</v>
      </c>
      <c r="IG56" s="805">
        <v>9.2477570919174655E-7</v>
      </c>
      <c r="IH56" s="805">
        <v>7.8961323179227042E-7</v>
      </c>
      <c r="II56" s="805">
        <v>0</v>
      </c>
      <c r="IJ56" s="805">
        <v>1.061155984378505E-6</v>
      </c>
      <c r="IK56" s="805">
        <v>1.4729074532234023E-6</v>
      </c>
      <c r="IL56" s="805">
        <v>1.7462212178464619E-6</v>
      </c>
      <c r="IM56" s="805">
        <v>1.3242218956457457E-5</v>
      </c>
      <c r="IN56" s="805">
        <v>1.2853790711228884E-6</v>
      </c>
      <c r="IO56" s="805">
        <v>9.4234816802027658E-7</v>
      </c>
      <c r="IP56" s="805">
        <v>1.3364711078341595E-6</v>
      </c>
      <c r="IQ56" s="805">
        <v>0</v>
      </c>
      <c r="IR56" s="805">
        <v>1.8169708283505494E-6</v>
      </c>
      <c r="IS56" s="805">
        <v>0</v>
      </c>
      <c r="IT56" s="805">
        <v>1.0297824127671457E-6</v>
      </c>
      <c r="IU56" s="805">
        <v>0</v>
      </c>
      <c r="IV56" s="805">
        <v>0</v>
      </c>
      <c r="IW56" s="805">
        <v>9.6032602683238511E-7</v>
      </c>
      <c r="IX56" s="805">
        <v>7.6305425166127387E-7</v>
      </c>
      <c r="IY56" s="805">
        <v>8.3197744968693731E-8</v>
      </c>
      <c r="IZ56" s="805">
        <v>1.3963250874514575E-6</v>
      </c>
      <c r="JA56" s="805">
        <v>1.2240702485727363E-6</v>
      </c>
      <c r="JB56" s="805">
        <v>1.1486492410057623E-6</v>
      </c>
      <c r="JC56" s="805">
        <v>1.3154168320524129E-6</v>
      </c>
      <c r="JD56" s="805">
        <v>1.4515184611968525E-6</v>
      </c>
      <c r="JE56" s="805">
        <v>2.4527754829336245E-6</v>
      </c>
      <c r="JF56" s="805">
        <v>1.1467427517591441E-6</v>
      </c>
      <c r="JG56" s="805">
        <v>3.6582083303560714E-6</v>
      </c>
      <c r="JH56" s="805">
        <v>1.8362213502896125E-6</v>
      </c>
      <c r="JI56" s="805">
        <v>6.9516364811703749E-7</v>
      </c>
      <c r="JJ56" s="805">
        <v>1.6123919220665784E-6</v>
      </c>
      <c r="JK56" s="805">
        <v>6.3175936160352294E-7</v>
      </c>
      <c r="JL56" s="805">
        <v>1.9082485814937374E-6</v>
      </c>
      <c r="JM56" s="805">
        <v>9.2489939978636662E-7</v>
      </c>
      <c r="JN56" s="805">
        <v>1.193350291864094E-6</v>
      </c>
      <c r="JO56" s="805">
        <v>3.7201874319730505E-6</v>
      </c>
      <c r="JP56" s="805">
        <v>7.9116005396689063E-6</v>
      </c>
      <c r="JQ56" s="805">
        <v>1.7249996318018457E-5</v>
      </c>
      <c r="JR56" s="805">
        <v>6.4557740223078266E-5</v>
      </c>
      <c r="JS56" s="805">
        <v>5.6061006910477519E-4</v>
      </c>
      <c r="JT56" s="805">
        <v>1.4311518569679426E-4</v>
      </c>
      <c r="JU56" s="805">
        <v>1.0083953589467862E-4</v>
      </c>
      <c r="JV56" s="805">
        <v>1.5747640038227265E-4</v>
      </c>
      <c r="JW56" s="805">
        <v>5.1103456184844574E-5</v>
      </c>
      <c r="JX56" s="805">
        <v>1.0016796076195724</v>
      </c>
      <c r="JY56" s="805">
        <v>1.7937929080359571E-4</v>
      </c>
      <c r="JZ56" s="805">
        <v>5.3483266421373145E-5</v>
      </c>
      <c r="KA56" s="805">
        <v>0</v>
      </c>
      <c r="KB56" s="805">
        <v>9.7572024494528429E-5</v>
      </c>
      <c r="KC56" s="805">
        <v>3.1867769374648733E-5</v>
      </c>
      <c r="KD56" s="805">
        <v>2.3052798398402643E-5</v>
      </c>
      <c r="KE56" s="805">
        <v>1.6548494540435951E-4</v>
      </c>
      <c r="KF56" s="805">
        <v>6.9862169050091406E-5</v>
      </c>
      <c r="KG56" s="805">
        <v>2.4046672978739871E-6</v>
      </c>
      <c r="KH56" s="805">
        <v>6.4732345337368608E-5</v>
      </c>
      <c r="KI56" s="805">
        <v>5.2502544302334609E-5</v>
      </c>
      <c r="KJ56" s="805">
        <v>1.7546077064922011E-5</v>
      </c>
      <c r="KK56" s="805">
        <v>2.5464748802933537E-5</v>
      </c>
      <c r="KL56" s="805">
        <v>2.859050066726522E-6</v>
      </c>
      <c r="KM56" s="805">
        <v>1.7725574436040849E-6</v>
      </c>
      <c r="KN56" s="805">
        <v>5.2454903355236478E-6</v>
      </c>
      <c r="KO56" s="805">
        <v>2.3732965669841428E-6</v>
      </c>
      <c r="KP56" s="805">
        <v>4.2984019117054777E-6</v>
      </c>
      <c r="KQ56" s="805">
        <v>9.3719587578573875E-7</v>
      </c>
      <c r="KR56" s="805">
        <v>1.4293987512477568E-6</v>
      </c>
      <c r="KS56" s="805">
        <v>1.159640835312558E-6</v>
      </c>
      <c r="KT56" s="805">
        <v>5.5104659733712202E-7</v>
      </c>
      <c r="KU56" s="805">
        <v>7.4435356301217515E-6</v>
      </c>
      <c r="KV56" s="805">
        <v>6.2143613743396823E-6</v>
      </c>
      <c r="KW56" s="805">
        <v>2.0286945089034103E-5</v>
      </c>
      <c r="KX56" s="805">
        <v>3.0492893094990428E-6</v>
      </c>
      <c r="KY56" s="805">
        <v>5.9259033163390851E-6</v>
      </c>
      <c r="KZ56" s="805">
        <v>1.5680192381768151E-6</v>
      </c>
      <c r="LA56" s="805">
        <v>1.5444983518853581E-6</v>
      </c>
      <c r="LB56" s="805">
        <v>7.3101532855002405E-6</v>
      </c>
      <c r="LC56" s="805">
        <v>6.8695816279116669E-7</v>
      </c>
      <c r="LD56" s="805">
        <v>1.181273027381725E-6</v>
      </c>
      <c r="LE56" s="805">
        <v>1.2299838423498069E-5</v>
      </c>
      <c r="LF56" s="805">
        <v>1.6672872531054151E-6</v>
      </c>
      <c r="LG56" s="805">
        <v>6.6117555166846177E-6</v>
      </c>
      <c r="LH56" s="805">
        <v>1.0344595834546163E-5</v>
      </c>
      <c r="LI56" s="805">
        <v>7.8425685151710417E-6</v>
      </c>
      <c r="LJ56" s="805">
        <v>9.1238700837986335E-6</v>
      </c>
      <c r="LK56" s="805">
        <v>1.6362507316810425E-5</v>
      </c>
      <c r="LL56" s="805">
        <v>1.2611636065331835E-6</v>
      </c>
      <c r="LM56" s="805">
        <v>4.4347318701019657E-6</v>
      </c>
      <c r="LN56" s="805">
        <v>1.550109820726493E-6</v>
      </c>
      <c r="LO56" s="805">
        <v>1.1432491500047882E-6</v>
      </c>
      <c r="LP56" s="805">
        <v>1.5112167988187641E-6</v>
      </c>
      <c r="LQ56" s="805">
        <v>6.9996337199299785E-6</v>
      </c>
      <c r="LR56" s="805">
        <v>6.0327895117630317E-6</v>
      </c>
      <c r="LS56" s="805">
        <v>8.3006381159239938E-5</v>
      </c>
      <c r="LT56" s="805">
        <v>1.9042021552313175E-6</v>
      </c>
      <c r="LU56" s="805">
        <v>3.3342110808627888E-6</v>
      </c>
      <c r="LV56" s="805">
        <v>1.9758680578749699E-6</v>
      </c>
      <c r="LW56" s="805">
        <v>2.0059460488919239E-6</v>
      </c>
      <c r="LX56" s="805">
        <v>7.7825625829799551E-6</v>
      </c>
      <c r="LY56" s="805">
        <v>3.4216502992366932E-6</v>
      </c>
      <c r="LZ56" s="805">
        <v>4.3048554708425942E-6</v>
      </c>
      <c r="MA56" s="805">
        <v>1.7998920185146989E-5</v>
      </c>
      <c r="MB56" s="812">
        <v>1242</v>
      </c>
      <c r="MC56" s="835">
        <f>'生産者価格評価表（107部門）（山形県２）'!DU55*100</f>
        <v>3034700</v>
      </c>
      <c r="MD56" s="78">
        <f t="shared" si="4"/>
        <v>4.0926615480937163E-4</v>
      </c>
      <c r="ME56" s="809">
        <v>1242</v>
      </c>
      <c r="MF56" s="135">
        <v>30347</v>
      </c>
      <c r="MG56" s="78">
        <f t="shared" si="5"/>
        <v>4.0926615480937157E-4</v>
      </c>
      <c r="MH56" s="81"/>
      <c r="MI56" s="226">
        <v>0.29104317319395717</v>
      </c>
      <c r="MJ56" s="169">
        <v>0.32729577745202715</v>
      </c>
      <c r="MK56" s="169">
        <v>0</v>
      </c>
      <c r="ML56" s="169">
        <v>0</v>
      </c>
      <c r="MM56" s="169">
        <v>0.12311913357400722</v>
      </c>
      <c r="MN56" s="169">
        <v>0.11088491103796401</v>
      </c>
      <c r="MO56" s="169">
        <v>7.2586404657303011E-2</v>
      </c>
      <c r="MP56" s="228">
        <v>0.10192077045096738</v>
      </c>
      <c r="MQ56" s="228">
        <v>0.16865074065797536</v>
      </c>
      <c r="MS56" s="174">
        <v>7.5907522905318409E-3</v>
      </c>
      <c r="MT56" s="170">
        <v>1.3411834195142957E-4</v>
      </c>
      <c r="MU56" s="170">
        <v>5.7223185410537588E-3</v>
      </c>
      <c r="MV56" s="170">
        <v>2.6324087173847924E-5</v>
      </c>
      <c r="MW56" s="170">
        <v>2.3845395753828666E-4</v>
      </c>
      <c r="MX56" s="170">
        <v>7.9932994630078365E-5</v>
      </c>
      <c r="MY56" s="170">
        <v>6.1948070838310733E-4</v>
      </c>
      <c r="MZ56" s="171">
        <v>7.701236598013319E-4</v>
      </c>
    </row>
    <row r="57" spans="1:364">
      <c r="A57" s="41" t="s">
        <v>273</v>
      </c>
      <c r="B57" s="12" t="s">
        <v>402</v>
      </c>
      <c r="C57" s="590">
        <f>IFERROR(1-('生産者価格評価表（107部門）（山形県２）'!DS56/'生産者価格評価表（107部門）（山形県２）'!DO56*-1),0)</f>
        <v>3.1436605478499802E-3</v>
      </c>
      <c r="D57" s="590">
        <v>0.74577444476492649</v>
      </c>
      <c r="E57" s="79">
        <v>0.25422555523507356</v>
      </c>
      <c r="F57" s="79">
        <v>0.16411883472743005</v>
      </c>
      <c r="G57" s="240">
        <f>'生産者価格評価表（107部門）（山形県２）'!DH56/'生産者価格評価表（107部門）（山形県２）'!DH$111</f>
        <v>1.50110160155919E-2</v>
      </c>
      <c r="H57" s="311">
        <f>'生産者価格評価表（107部門）（山形県２）'!DH56</f>
        <v>35429</v>
      </c>
      <c r="I57" s="311">
        <f t="shared" si="1"/>
        <v>35429</v>
      </c>
      <c r="J57" s="313">
        <f t="shared" si="2"/>
        <v>1.9193648960301127E-2</v>
      </c>
      <c r="K57" s="590">
        <f>1-('生産者価格評価表（107部門） (山形県)'!DS56/'生産者価格評価表（107部門） (山形県)'!DO56*-1)</f>
        <v>3.1436605478499802E-3</v>
      </c>
      <c r="L57" s="590">
        <v>0.74577444476492649</v>
      </c>
      <c r="M57" s="79">
        <v>0.25422555523507356</v>
      </c>
      <c r="N57" s="79">
        <v>0.16411883472743005</v>
      </c>
      <c r="O57" s="240">
        <f>'生産者価格評価表（107部門） (山形県)'!DH56/'生産者価格評価表（107部門） (山形県)'!DH$111</f>
        <v>1.50110160155919E-2</v>
      </c>
      <c r="P57" s="816">
        <f>'生産者価格評価表（107部門） (山形県)'!DH56</f>
        <v>35429</v>
      </c>
      <c r="Q57" s="311">
        <f t="shared" si="10"/>
        <v>35429</v>
      </c>
      <c r="R57" s="313">
        <f t="shared" si="9"/>
        <v>1.9193648960301127E-2</v>
      </c>
      <c r="S57" s="823">
        <f>'生産者価格評価表（107部門）（山形県２）'!C56/'生産者価格評価表（107部門）（山形県２）'!C$120</f>
        <v>0</v>
      </c>
      <c r="T57" s="234">
        <f>'生産者価格評価表（107部門）（山形県２）'!D56/'生産者価格評価表（107部門）（山形県２）'!D$120</f>
        <v>0</v>
      </c>
      <c r="U57" s="234">
        <f>'生産者価格評価表（107部門）（山形県２）'!E56/'生産者価格評価表（107部門）（山形県２）'!E$120</f>
        <v>0</v>
      </c>
      <c r="V57" s="234">
        <f>'生産者価格評価表（107部門）（山形県２）'!F56/'生産者価格評価表（107部門）（山形県２）'!F$120</f>
        <v>6.3556628956400158E-5</v>
      </c>
      <c r="W57" s="234">
        <f>'生産者価格評価表（107部門）（山形県２）'!G56/'生産者価格評価表（107部門）（山形県２）'!G$120</f>
        <v>0</v>
      </c>
      <c r="X57" s="234">
        <f>'生産者価格評価表（107部門）（山形県２）'!H56/'生産者価格評価表（107部門）（山形県２）'!H$120</f>
        <v>0</v>
      </c>
      <c r="Y57" s="234">
        <f>'生産者価格評価表（107部門）（山形県２）'!I56/'生産者価格評価表（107部門）（山形県２）'!I$120</f>
        <v>0</v>
      </c>
      <c r="Z57" s="234">
        <f>'生産者価格評価表（107部門）（山形県２）'!J56/'生産者価格評価表（107部門）（山形県２）'!J$120</f>
        <v>3.5253223907326323E-6</v>
      </c>
      <c r="AA57" s="234">
        <f>'生産者価格評価表（107部門）（山形県２）'!K56/'生産者価格評価表（107部門）（山形県２）'!K$120</f>
        <v>2.6664533503986347E-5</v>
      </c>
      <c r="AB57" s="234">
        <f>'生産者価格評価表（107部門）（山形県２）'!L56/'生産者価格評価表（107部門）（山形県２）'!L$120</f>
        <v>0</v>
      </c>
      <c r="AC57" s="234" t="e">
        <f>'生産者価格評価表（107部門）（山形県２）'!M56/'生産者価格評価表（107部門）（山形県２）'!M$120</f>
        <v>#DIV/0!</v>
      </c>
      <c r="AD57" s="234">
        <f>'生産者価格評価表（107部門）（山形県２）'!N56/'生産者価格評価表（107部門）（山形県２）'!N$120</f>
        <v>0</v>
      </c>
      <c r="AE57" s="234">
        <f>'生産者価格評価表（107部門）（山形県２）'!O56/'生産者価格評価表（107部門）（山形県２）'!O$120</f>
        <v>0</v>
      </c>
      <c r="AF57" s="234">
        <f>'生産者価格評価表（107部門）（山形県２）'!P56/'生産者価格評価表（107部門）（山形県２）'!P$120</f>
        <v>0</v>
      </c>
      <c r="AG57" s="234">
        <f>'生産者価格評価表（107部門）（山形県２）'!Q56/'生産者価格評価表（107部門）（山形県２）'!Q$120</f>
        <v>0</v>
      </c>
      <c r="AH57" s="234">
        <f>'生産者価格評価表（107部門）（山形県２）'!R56/'生産者価格評価表（107部門）（山形県２）'!R$120</f>
        <v>0</v>
      </c>
      <c r="AI57" s="234">
        <f>'生産者価格評価表（107部門）（山形県２）'!S56/'生産者価格評価表（107部門）（山形県２）'!S$120</f>
        <v>0</v>
      </c>
      <c r="AJ57" s="234">
        <f>'生産者価格評価表（107部門）（山形県２）'!T56/'生産者価格評価表（107部門）（山形県２）'!T$120</f>
        <v>0</v>
      </c>
      <c r="AK57" s="234" t="e">
        <f>'生産者価格評価表（107部門）（山形県２）'!U56/'生産者価格評価表（107部門）（山形県２）'!U$120</f>
        <v>#DIV/0!</v>
      </c>
      <c r="AL57" s="234">
        <f>'生産者価格評価表（107部門）（山形県２）'!V56/'生産者価格評価表（107部門）（山形県２）'!V$120</f>
        <v>0</v>
      </c>
      <c r="AM57" s="234" t="e">
        <f>'生産者価格評価表（107部門）（山形県２）'!W56/'生産者価格評価表（107部門）（山形県２）'!W$120</f>
        <v>#DIV/0!</v>
      </c>
      <c r="AN57" s="234">
        <f>'生産者価格評価表（107部門）（山形県２）'!X56/'生産者価格評価表（107部門）（山形県２）'!X$120</f>
        <v>0</v>
      </c>
      <c r="AO57" s="234" t="e">
        <f>'生産者価格評価表（107部門）（山形県２）'!Y56/'生産者価格評価表（107部門）（山形県２）'!Y$120</f>
        <v>#DIV/0!</v>
      </c>
      <c r="AP57" s="234" t="e">
        <f>'生産者価格評価表（107部門）（山形県２）'!Z56/'生産者価格評価表（107部門）（山形県２）'!Z$120</f>
        <v>#DIV/0!</v>
      </c>
      <c r="AQ57" s="234">
        <f>'生産者価格評価表（107部門）（山形県２）'!AA56/'生産者価格評価表（107部門）（山形県２）'!AA$120</f>
        <v>1.3979069958014586E-4</v>
      </c>
      <c r="AR57" s="234">
        <f>'生産者価格評価表（107部門）（山形県２）'!AB56/'生産者価格評価表（107部門）（山形県２）'!AB$120</f>
        <v>0</v>
      </c>
      <c r="AS57" s="234">
        <f>'生産者価格評価表（107部門）（山形県２）'!AC56/'生産者価格評価表（107部門）（山形県２）'!AC$120</f>
        <v>0</v>
      </c>
      <c r="AT57" s="234">
        <f>'生産者価格評価表（107部門）（山形県２）'!AD56/'生産者価格評価表（107部門）（山形県２）'!AD$120</f>
        <v>0</v>
      </c>
      <c r="AU57" s="234">
        <f>'生産者価格評価表（107部門）（山形県２）'!AE56/'生産者価格評価表（107部門）（山形県２）'!AE$120</f>
        <v>0</v>
      </c>
      <c r="AV57" s="234">
        <f>'生産者価格評価表（107部門）（山形県２）'!AF56/'生産者価格評価表（107部門）（山形県２）'!AF$120</f>
        <v>0</v>
      </c>
      <c r="AW57" s="234">
        <f>'生産者価格評価表（107部門）（山形県２）'!AG56/'生産者価格評価表（107部門）（山形県２）'!AG$120</f>
        <v>3.2604088552704511E-5</v>
      </c>
      <c r="AX57" s="234">
        <f>'生産者価格評価表（107部門）（山形県２）'!AH56/'生産者価格評価表（107部門）（山形県２）'!AH$120</f>
        <v>0</v>
      </c>
      <c r="AY57" s="234">
        <f>'生産者価格評価表（107部門）（山形県２）'!AI56/'生産者価格評価表（107部門）（山形県２）'!AI$120</f>
        <v>0</v>
      </c>
      <c r="AZ57" s="234">
        <f>'生産者価格評価表（107部門）（山形県２）'!AJ56/'生産者価格評価表（107部門）（山形県２）'!AJ$120</f>
        <v>0</v>
      </c>
      <c r="BA57" s="234">
        <f>'生産者価格評価表（107部門）（山形県２）'!AK56/'生産者価格評価表（107部門）（山形県２）'!AK$120</f>
        <v>6.3963157221440454E-5</v>
      </c>
      <c r="BB57" s="234">
        <f>'生産者価格評価表（107部門）（山形県２）'!AL56/'生産者価格評価表（107部門）（山形県２）'!AL$120</f>
        <v>0</v>
      </c>
      <c r="BC57" s="234">
        <f>'生産者価格評価表（107部門）（山形県２）'!AM56/'生産者価格評価表（107部門）（山形県２）'!AM$120</f>
        <v>0</v>
      </c>
      <c r="BD57" s="234">
        <f>'生産者価格評価表（107部門）（山形県２）'!AN56/'生産者価格評価表（107部門）（山形県２）'!AN$120</f>
        <v>0</v>
      </c>
      <c r="BE57" s="234">
        <f>'生産者価格評価表（107部門）（山形県２）'!AO56/'生産者価格評価表（107部門）（山形県２）'!AO$120</f>
        <v>0</v>
      </c>
      <c r="BF57" s="234">
        <f>'生産者価格評価表（107部門）（山形県２）'!AP56/'生産者価格評価表（107部門）（山形県２）'!AP$120</f>
        <v>0</v>
      </c>
      <c r="BG57" s="234">
        <f>'生産者価格評価表（107部門）（山形県２）'!AQ56/'生産者価格評価表（107部門）（山形県２）'!AQ$120</f>
        <v>0</v>
      </c>
      <c r="BH57" s="234">
        <f>'生産者価格評価表（107部門）（山形県２）'!AR56/'生産者価格評価表（107部門）（山形県２）'!AR$120</f>
        <v>1.02372482276764E-4</v>
      </c>
      <c r="BI57" s="234">
        <f>'生産者価格評価表（107部門）（山形県２）'!AS56/'生産者価格評価表（107部門）（山形県２）'!AS$120</f>
        <v>2.4551324543959147E-5</v>
      </c>
      <c r="BJ57" s="234">
        <f>'生産者価格評価表（107部門）（山形県２）'!AT56/'生産者価格評価表（107部門）（山形県２）'!AT$120</f>
        <v>3.00415119073629E-4</v>
      </c>
      <c r="BK57" s="234">
        <f>'生産者価格評価表（107部門）（山形県２）'!AU56/'生産者価格評価表（107部門）（山形県２）'!AU$120</f>
        <v>1.1507755747884252E-4</v>
      </c>
      <c r="BL57" s="234">
        <f>'生産者価格評価表（107部門）（山形県２）'!AV56/'生産者価格評価表（107部門）（山形県２）'!AV$120</f>
        <v>2.1316507503410641E-5</v>
      </c>
      <c r="BM57" s="234">
        <f>'生産者価格評価表（107部門）（山形県２）'!AW56/'生産者価格評価表（107部門）（山形県２）'!AW$120</f>
        <v>1.1128245075751554E-4</v>
      </c>
      <c r="BN57" s="234">
        <f>'生産者価格評価表（107部門）（山形県２）'!AX56/'生産者価格評価表（107部門）（山形県２）'!AX$120</f>
        <v>4.0777213692988359E-5</v>
      </c>
      <c r="BO57" s="234">
        <f>'生産者価格評価表（107部門）（山形県２）'!AY56/'生産者価格評価表（107部門）（山形県２）'!AY$120</f>
        <v>4.2977479800584495E-5</v>
      </c>
      <c r="BP57" s="234">
        <f>'生産者価格評価表（107部門）（山形県２）'!AZ56/'生産者価格評価表（107部門）（山形県２）'!AZ$120</f>
        <v>0</v>
      </c>
      <c r="BQ57" s="234">
        <f>'生産者価格評価表（107部門）（山形県２）'!BA56/'生産者価格評価表（107部門）（山形県２）'!BA$120</f>
        <v>1.0413412475268145E-4</v>
      </c>
      <c r="BR57" s="234">
        <f>'生産者価格評価表（107部門）（山形県２）'!BB56/'生産者価格評価表（107部門）（山形県２）'!BB$120</f>
        <v>0</v>
      </c>
      <c r="BS57" s="234">
        <f>'生産者価格評価表（107部門）（山形県２）'!BC56/'生産者価格評価表（107部門）（山形県２）'!BC$120</f>
        <v>1.8921257571387368E-2</v>
      </c>
      <c r="BT57" s="234">
        <f>'生産者価格評価表（107部門）（山形県２）'!BD56/'生産者価格評価表（107部門）（山形県２）'!BD$120</f>
        <v>4.8325854332067656E-4</v>
      </c>
      <c r="BU57" s="234" t="e">
        <f>'生産者価格評価表（107部門）（山形県２）'!BE56/'生産者価格評価表（107部門）（山形県２）'!BE$120</f>
        <v>#DIV/0!</v>
      </c>
      <c r="BV57" s="234">
        <f>'生産者価格評価表（107部門）（山形県２）'!BF56/'生産者価格評価表（107部門）（山形県２）'!BF$120</f>
        <v>8.8823094004441151E-3</v>
      </c>
      <c r="BW57" s="234">
        <f>'生産者価格評価表（107部門）（山形県２）'!BG56/'生産者価格評価表（107部門）（山形県２）'!BG$120</f>
        <v>2.776261116612221E-5</v>
      </c>
      <c r="BX57" s="234">
        <f>'生産者価格評価表（107部門）（山形県２）'!BH56/'生産者価格評価表（107部門）（山形県２）'!BH$120</f>
        <v>0</v>
      </c>
      <c r="BY57" s="234">
        <f>'生産者価格評価表（107部門）（山形県２）'!BI56/'生産者価格評価表（107部門）（山形県２）'!BI$120</f>
        <v>1.95102916788606E-4</v>
      </c>
      <c r="BZ57" s="234">
        <f>'生産者価格評価表（107部門）（山形県２）'!BJ56/'生産者価格評価表（107部門）（山形県２）'!BJ$120</f>
        <v>5.8541839852942895E-5</v>
      </c>
      <c r="CA57" s="234">
        <f>'生産者価格評価表（107部門）（山形県２）'!BK56/'生産者価格評価表（107部門）（山形県２）'!BK$120</f>
        <v>0</v>
      </c>
      <c r="CB57" s="234">
        <f>'生産者価格評価表（107部門）（山形県２）'!BL56/'生産者価格評価表（107部門）（山形県２）'!BL$120</f>
        <v>1.2347074919156057E-3</v>
      </c>
      <c r="CC57" s="234">
        <f>'生産者価格評価表（107部門）（山形県２）'!BM56/'生産者価格評価表（107部門）（山形県２）'!BM$120</f>
        <v>5.0573695356702592E-4</v>
      </c>
      <c r="CD57" s="234">
        <f>'生産者価格評価表（107部門）（山形県２）'!BN56/'生産者価格評価表（107部門）（山形県２）'!BN$120</f>
        <v>2.2134090787287635E-3</v>
      </c>
      <c r="CE57" s="234">
        <f>'生産者価格評価表（107部門）（山形県２）'!BO56/'生産者価格評価表（107部門）（山形県２）'!BO$120</f>
        <v>3.5284683239775461E-3</v>
      </c>
      <c r="CF57" s="234">
        <f>'生産者価格評価表（107部門）（山形県２）'!BP56/'生産者価格評価表（107部門）（山形県２）'!BP$120</f>
        <v>8.0637357675063701E-6</v>
      </c>
      <c r="CG57" s="234">
        <f>'生産者価格評価表（107部門）（山形県２）'!BQ56/'生産者価格評価表（107部門）（山形県２）'!BQ$120</f>
        <v>0</v>
      </c>
      <c r="CH57" s="234">
        <f>'生産者価格評価表（107部門）（山形県２）'!BR56/'生産者価格評価表（107部門）（山形県２）'!BR$120</f>
        <v>0</v>
      </c>
      <c r="CI57" s="234">
        <f>'生産者価格評価表（107部門）（山形県２）'!BS56/'生産者価格評価表（107部門）（山形県２）'!BS$120</f>
        <v>2.210237821589603E-5</v>
      </c>
      <c r="CJ57" s="234">
        <f>'生産者価格評価表（107部門）（山形県２）'!BT56/'生産者価格評価表（107部門）（山形県２）'!BT$120</f>
        <v>2.8325954483501972E-4</v>
      </c>
      <c r="CK57" s="234">
        <f>'生産者価格評価表（107部門）（山形県２）'!BU56/'生産者価格評価表（107部門）（山形県２）'!BU$120</f>
        <v>1.4342542089033439E-4</v>
      </c>
      <c r="CL57" s="234">
        <f>'生産者価格評価表（107部門）（山形県２）'!BV56/'生産者価格評価表（107部門）（山形県２）'!BV$120</f>
        <v>2.2036139268400177E-4</v>
      </c>
      <c r="CM57" s="234">
        <f>'生産者価格評価表（107部門）（山形県２）'!BW56/'生産者価格評価表（107部門）（山形県２）'!BW$120</f>
        <v>9.800846793162929E-5</v>
      </c>
      <c r="CN57" s="234">
        <f>'生産者価格評価表（107部門）（山形県２）'!BX56/'生産者価格評価表（107部門）（山形県２）'!BX$120</f>
        <v>0</v>
      </c>
      <c r="CO57" s="234">
        <f>'生産者価格評価表（107部門）（山形県２）'!BY56/'生産者価格評価表（107部門）（山形県２）'!BY$120</f>
        <v>0</v>
      </c>
      <c r="CP57" s="234">
        <f>'生産者価格評価表（107部門）（山形県２）'!BZ56/'生産者価格評価表（107部門）（山形県２）'!BZ$120</f>
        <v>2.1117795060849418E-4</v>
      </c>
      <c r="CQ57" s="234">
        <f>'生産者価格評価表（107部門）（山形県２）'!CA56/'生産者価格評価表（107部門）（山形県２）'!CA$120</f>
        <v>0</v>
      </c>
      <c r="CR57" s="234">
        <f>'生産者価格評価表（107部門）（山形県２）'!CB56/'生産者価格評価表（107部門）（山形県２）'!CB$120</f>
        <v>1.5410695022345509E-4</v>
      </c>
      <c r="CS57" s="234">
        <f>'生産者価格評価表（107部門）（山形県２）'!CC56/'生産者価格評価表（107部門）（山形県２）'!CC$120</f>
        <v>0</v>
      </c>
      <c r="CT57" s="234">
        <f>'生産者価格評価表（107部門）（山形県２）'!CD56/'生産者価格評価表（107部門）（山形県２）'!CD$120</f>
        <v>0</v>
      </c>
      <c r="CU57" s="234">
        <f>'生産者価格評価表（107部門）（山形県２）'!CE56/'生産者価格評価表（107部門）（山形県２）'!CE$120</f>
        <v>0</v>
      </c>
      <c r="CV57" s="234">
        <f>'生産者価格評価表（107部門）（山形県２）'!CF56/'生産者価格評価表（107部門）（山形県２）'!CF$120</f>
        <v>4.451170657883023E-5</v>
      </c>
      <c r="CW57" s="234">
        <f>'生産者価格評価表（107部門）（山形県２）'!CG56/'生産者価格評価表（107部門）（山形県２）'!CG$120</f>
        <v>0</v>
      </c>
      <c r="CX57" s="234">
        <f>'生産者価格評価表（107部門）（山形県２）'!CH56/'生産者価格評価表（107部門）（山形県２）'!CH$120</f>
        <v>8.785493393308968E-6</v>
      </c>
      <c r="CY57" s="234">
        <f>'生産者価格評価表（107部門）（山形県２）'!CI56/'生産者価格評価表（107部門）（山形県２）'!CI$120</f>
        <v>1.5915330442048303E-4</v>
      </c>
      <c r="CZ57" s="234">
        <f>'生産者価格評価表（107部門）（山形県２）'!CJ56/'生産者価格評価表（107部門）（山形県２）'!CJ$120</f>
        <v>3.6171598061202341E-4</v>
      </c>
      <c r="DA57" s="234">
        <f>'生産者価格評価表（107部門）（山形県２）'!CK56/'生産者価格評価表（107部門）（山形県２）'!CK$120</f>
        <v>0</v>
      </c>
      <c r="DB57" s="234">
        <f>'生産者価格評価表（107部門）（山形県２）'!CL56/'生産者価格評価表（107部門）（山形県２）'!CL$120</f>
        <v>3.8272018370568816E-4</v>
      </c>
      <c r="DC57" s="234">
        <f>'生産者価格評価表（107部門）（山形県２）'!CM56/'生産者価格評価表（107部門）（山形県２）'!CM$120</f>
        <v>1.4709904422580812E-3</v>
      </c>
      <c r="DD57" s="234">
        <f>'生産者価格評価表（107部門）（山形県２）'!CN56/'生産者価格評価表（107部門）（山形県２）'!CN$120</f>
        <v>2.5860396957093291E-5</v>
      </c>
      <c r="DE57" s="234">
        <f>'生産者価格評価表（107部門）（山形県２）'!CO56/'生産者価格評価表（107部門）（山形県２）'!CO$120</f>
        <v>4.7679214246549215E-5</v>
      </c>
      <c r="DF57" s="234">
        <f>'生産者価格評価表（107部門）（山形県２）'!CP56/'生産者価格評価表（107部門）（山形県２）'!CP$120</f>
        <v>2.4254889785780814E-5</v>
      </c>
      <c r="DG57" s="234">
        <f>'生産者価格評価表（107部門）（山形県２）'!CQ56/'生産者価格評価表（107部門）（山形県２）'!CQ$120</f>
        <v>0</v>
      </c>
      <c r="DH57" s="234">
        <f>'生産者価格評価表（107部門）（山形県２）'!CR56/'生産者価格評価表（107部門）（山形県２）'!CR$120</f>
        <v>5.7182612673573058E-5</v>
      </c>
      <c r="DI57" s="234">
        <f>'生産者価格評価表（107部門）（山形県２）'!CS56/'生産者価格評価表（107部門）（山形県２）'!CS$120</f>
        <v>0</v>
      </c>
      <c r="DJ57" s="234">
        <f>'生産者価格評価表（107部門）（山形県２）'!CT56/'生産者価格評価表（107部門）（山形県２）'!CT$120</f>
        <v>8.3763318367620452E-5</v>
      </c>
      <c r="DK57" s="234">
        <f>'生産者価格評価表（107部門）（山形県２）'!CU56/'生産者価格評価表（107部門）（山形県２）'!CU$120</f>
        <v>9.0361445783132533E-5</v>
      </c>
      <c r="DL57" s="234">
        <f>'生産者価格評価表（107部門）（山形県２）'!CV56/'生産者価格評価表（107部門）（山形県２）'!CV$120</f>
        <v>3.6603221083455345E-4</v>
      </c>
      <c r="DM57" s="234">
        <f>'生産者価格評価表（107部門）（山形県２）'!CW56/'生産者価格評価表（107部門）（山形県２）'!CW$120</f>
        <v>6.7787582767428066E-4</v>
      </c>
      <c r="DN57" s="234">
        <f>'生産者価格評価表（107部門）（山形県２）'!CX56/'生産者価格評価表（107部門）（山形県２）'!CX$120</f>
        <v>5.1703762064211152E-4</v>
      </c>
      <c r="DO57" s="234">
        <f>'生産者価格評価表（107部門）（山形県２）'!CY56/'生産者価格評価表（107部門）（山形県２）'!CY$120</f>
        <v>1.8795932560193973E-5</v>
      </c>
      <c r="DP57" s="234">
        <f>'生産者価格評価表（107部門）（山形県２）'!CZ56/'生産者価格評価表（107部門）（山形県２）'!CZ$120</f>
        <v>1.6943112040710209E-4</v>
      </c>
      <c r="DQ57" s="234">
        <f>'生産者価格評価表（107部門）（山形県２）'!DA56/'生産者価格評価表（107部門）（山形県２）'!DA$120</f>
        <v>0</v>
      </c>
      <c r="DR57" s="234">
        <f>'生産者価格評価表（107部門）（山形県２）'!DB56/'生産者価格評価表（107部門）（山形県２）'!DB$120</f>
        <v>3.8216560509554139E-4</v>
      </c>
      <c r="DS57" s="234">
        <f>'生産者価格評価表（107部門）（山形県２）'!DC56/'生産者価格評価表（107部門）（山形県２）'!DC$120</f>
        <v>2.1718828052038312E-5</v>
      </c>
      <c r="DT57" s="234">
        <f>'生産者価格評価表（107部門）（山形県２）'!DD56/'生産者価格評価表（107部門）（山形県２）'!DD$120</f>
        <v>0</v>
      </c>
      <c r="DU57" s="234">
        <f>'生産者価格評価表（107部門）（山形県２）'!DE56/'生産者価格評価表（107部門）（山形県２）'!DE$120</f>
        <v>0</v>
      </c>
      <c r="DV57" s="82">
        <v>0</v>
      </c>
      <c r="DW57" s="80">
        <v>0</v>
      </c>
      <c r="DX57" s="80">
        <v>0</v>
      </c>
      <c r="DY57" s="80">
        <v>6.3556628956400158E-5</v>
      </c>
      <c r="DZ57" s="80">
        <v>0</v>
      </c>
      <c r="EA57" s="80">
        <v>0</v>
      </c>
      <c r="EB57" s="80">
        <v>0</v>
      </c>
      <c r="EC57" s="80">
        <v>3.5253223907326323E-6</v>
      </c>
      <c r="ED57" s="80">
        <v>2.6664533503986347E-5</v>
      </c>
      <c r="EE57" s="80">
        <v>0</v>
      </c>
      <c r="EF57" s="80">
        <v>0</v>
      </c>
      <c r="EG57" s="80">
        <v>0</v>
      </c>
      <c r="EH57" s="80">
        <v>0</v>
      </c>
      <c r="EI57" s="80">
        <v>0</v>
      </c>
      <c r="EJ57" s="80">
        <v>0</v>
      </c>
      <c r="EK57" s="80">
        <v>0</v>
      </c>
      <c r="EL57" s="80">
        <v>0</v>
      </c>
      <c r="EM57" s="80">
        <v>0</v>
      </c>
      <c r="EN57" s="80">
        <v>0</v>
      </c>
      <c r="EO57" s="80">
        <v>0</v>
      </c>
      <c r="EP57" s="80">
        <v>0</v>
      </c>
      <c r="EQ57" s="80">
        <v>0</v>
      </c>
      <c r="ER57" s="80">
        <v>0</v>
      </c>
      <c r="ES57" s="80">
        <v>0</v>
      </c>
      <c r="ET57" s="80">
        <v>1.3979069958014586E-4</v>
      </c>
      <c r="EU57" s="80">
        <v>0</v>
      </c>
      <c r="EV57" s="80">
        <v>0</v>
      </c>
      <c r="EW57" s="80">
        <v>0</v>
      </c>
      <c r="EX57" s="80">
        <v>0</v>
      </c>
      <c r="EY57" s="80">
        <v>0</v>
      </c>
      <c r="EZ57" s="80">
        <v>3.2604088552704511E-5</v>
      </c>
      <c r="FA57" s="80">
        <v>0</v>
      </c>
      <c r="FB57" s="80">
        <v>0</v>
      </c>
      <c r="FC57" s="80">
        <v>0</v>
      </c>
      <c r="FD57" s="80">
        <v>6.3963157221440454E-5</v>
      </c>
      <c r="FE57" s="80">
        <v>0</v>
      </c>
      <c r="FF57" s="80">
        <v>0</v>
      </c>
      <c r="FG57" s="80">
        <v>0</v>
      </c>
      <c r="FH57" s="80">
        <v>0</v>
      </c>
      <c r="FI57" s="80">
        <v>0</v>
      </c>
      <c r="FJ57" s="80">
        <v>0</v>
      </c>
      <c r="FK57" s="80">
        <v>1.02372482276764E-4</v>
      </c>
      <c r="FL57" s="80">
        <v>2.4551324543959147E-5</v>
      </c>
      <c r="FM57" s="80">
        <v>3.00415119073629E-4</v>
      </c>
      <c r="FN57" s="80">
        <v>1.1507755747884252E-4</v>
      </c>
      <c r="FO57" s="80">
        <v>2.1316507503410641E-5</v>
      </c>
      <c r="FP57" s="80">
        <v>1.1128245075751554E-4</v>
      </c>
      <c r="FQ57" s="80">
        <v>4.0777213692988359E-5</v>
      </c>
      <c r="FR57" s="80">
        <v>4.2977479800584495E-5</v>
      </c>
      <c r="FS57" s="80">
        <v>0</v>
      </c>
      <c r="FT57" s="80">
        <v>1.0413412475268145E-4</v>
      </c>
      <c r="FU57" s="80">
        <v>0</v>
      </c>
      <c r="FV57" s="80">
        <v>1.8921257571387368E-2</v>
      </c>
      <c r="FW57" s="80">
        <v>4.8325854332067656E-4</v>
      </c>
      <c r="FX57" s="80">
        <v>0</v>
      </c>
      <c r="FY57" s="80">
        <v>8.8823094004441151E-3</v>
      </c>
      <c r="FZ57" s="80">
        <v>2.776261116612221E-5</v>
      </c>
      <c r="GA57" s="80">
        <v>0</v>
      </c>
      <c r="GB57" s="80">
        <v>1.95102916788606E-4</v>
      </c>
      <c r="GC57" s="80">
        <v>5.8541839852942895E-5</v>
      </c>
      <c r="GD57" s="80">
        <v>0</v>
      </c>
      <c r="GE57" s="80">
        <v>1.2347074919156057E-3</v>
      </c>
      <c r="GF57" s="80">
        <v>5.0573695356702592E-4</v>
      </c>
      <c r="GG57" s="80">
        <v>2.2134090787287635E-3</v>
      </c>
      <c r="GH57" s="80">
        <v>3.5284683239775461E-3</v>
      </c>
      <c r="GI57" s="80">
        <v>8.0637357675063701E-6</v>
      </c>
      <c r="GJ57" s="80">
        <v>0</v>
      </c>
      <c r="GK57" s="80">
        <v>0</v>
      </c>
      <c r="GL57" s="80">
        <v>2.210237821589603E-5</v>
      </c>
      <c r="GM57" s="80">
        <v>2.8325954483501972E-4</v>
      </c>
      <c r="GN57" s="80">
        <v>1.4342542089033439E-4</v>
      </c>
      <c r="GO57" s="80">
        <v>2.2036139268400177E-4</v>
      </c>
      <c r="GP57" s="80">
        <v>9.800846793162929E-5</v>
      </c>
      <c r="GQ57" s="80">
        <v>0</v>
      </c>
      <c r="GR57" s="80">
        <v>0</v>
      </c>
      <c r="GS57" s="80">
        <v>2.1117795060849418E-4</v>
      </c>
      <c r="GT57" s="80">
        <v>0</v>
      </c>
      <c r="GU57" s="80">
        <v>1.5410695022345509E-4</v>
      </c>
      <c r="GV57" s="80">
        <v>0</v>
      </c>
      <c r="GW57" s="80">
        <v>0</v>
      </c>
      <c r="GX57" s="80">
        <v>0</v>
      </c>
      <c r="GY57" s="80">
        <v>4.451170657883023E-5</v>
      </c>
      <c r="GZ57" s="80">
        <v>0</v>
      </c>
      <c r="HA57" s="80">
        <v>8.785493393308968E-6</v>
      </c>
      <c r="HB57" s="80">
        <v>1.5915330442048303E-4</v>
      </c>
      <c r="HC57" s="80">
        <v>3.6171598061202341E-4</v>
      </c>
      <c r="HD57" s="80">
        <v>0</v>
      </c>
      <c r="HE57" s="80">
        <v>3.8272018370568816E-4</v>
      </c>
      <c r="HF57" s="80">
        <v>1.4709904422580812E-3</v>
      </c>
      <c r="HG57" s="80">
        <v>2.5860396957093291E-5</v>
      </c>
      <c r="HH57" s="80">
        <v>4.7679214246549215E-5</v>
      </c>
      <c r="HI57" s="80">
        <v>2.4254889785780814E-5</v>
      </c>
      <c r="HJ57" s="80">
        <v>0</v>
      </c>
      <c r="HK57" s="80">
        <v>5.7182612673573058E-5</v>
      </c>
      <c r="HL57" s="80">
        <v>0</v>
      </c>
      <c r="HM57" s="80">
        <v>8.3763318367620452E-5</v>
      </c>
      <c r="HN57" s="80">
        <v>9.0361445783132533E-5</v>
      </c>
      <c r="HO57" s="80">
        <v>3.6603221083455345E-4</v>
      </c>
      <c r="HP57" s="80">
        <v>6.7787582767428066E-4</v>
      </c>
      <c r="HQ57" s="80">
        <v>5.1703762064211152E-4</v>
      </c>
      <c r="HR57" s="80">
        <v>1.8795932560193973E-5</v>
      </c>
      <c r="HS57" s="80">
        <v>1.6943112040710209E-4</v>
      </c>
      <c r="HT57" s="80">
        <v>0</v>
      </c>
      <c r="HU57" s="80">
        <v>3.8216560509554139E-4</v>
      </c>
      <c r="HV57" s="80">
        <v>2.1718828052038312E-5</v>
      </c>
      <c r="HW57" s="80">
        <v>0</v>
      </c>
      <c r="HX57" s="81">
        <v>0</v>
      </c>
      <c r="HY57" s="805">
        <v>1.3353327724584915E-7</v>
      </c>
      <c r="HZ57" s="805">
        <v>1.0542638472373156E-7</v>
      </c>
      <c r="IA57" s="805">
        <v>1.2719020825937208E-7</v>
      </c>
      <c r="IB57" s="805">
        <v>3.1838570320146574E-7</v>
      </c>
      <c r="IC57" s="805">
        <v>9.947410250856735E-8</v>
      </c>
      <c r="ID57" s="805">
        <v>1.7450252211728831E-7</v>
      </c>
      <c r="IE57" s="805">
        <v>3.0415354338716401E-7</v>
      </c>
      <c r="IF57" s="805">
        <v>1.4140814321368884E-7</v>
      </c>
      <c r="IG57" s="805">
        <v>1.8476869215005551E-7</v>
      </c>
      <c r="IH57" s="805">
        <v>7.1020424016148934E-8</v>
      </c>
      <c r="II57" s="805">
        <v>0</v>
      </c>
      <c r="IJ57" s="805">
        <v>8.9910801255588085E-8</v>
      </c>
      <c r="IK57" s="805">
        <v>1.2125106704147622E-7</v>
      </c>
      <c r="IL57" s="805">
        <v>1.3972175799760526E-7</v>
      </c>
      <c r="IM57" s="805">
        <v>1.2485919959959901E-7</v>
      </c>
      <c r="IN57" s="805">
        <v>1.5575204553249542E-7</v>
      </c>
      <c r="IO57" s="805">
        <v>1.1435889111547267E-7</v>
      </c>
      <c r="IP57" s="805">
        <v>1.0339511947567151E-7</v>
      </c>
      <c r="IQ57" s="805">
        <v>0</v>
      </c>
      <c r="IR57" s="805">
        <v>1.2231911120146629E-7</v>
      </c>
      <c r="IS57" s="805">
        <v>0</v>
      </c>
      <c r="IT57" s="805">
        <v>5.350204476987557E-8</v>
      </c>
      <c r="IU57" s="805">
        <v>0</v>
      </c>
      <c r="IV57" s="805">
        <v>0</v>
      </c>
      <c r="IW57" s="805">
        <v>5.4874508688239615E-7</v>
      </c>
      <c r="IX57" s="805">
        <v>9.2850534311495552E-8</v>
      </c>
      <c r="IY57" s="805">
        <v>1.3751234584944415E-8</v>
      </c>
      <c r="IZ57" s="805">
        <v>1.1311845149260829E-7</v>
      </c>
      <c r="JA57" s="805">
        <v>9.0008832628411793E-8</v>
      </c>
      <c r="JB57" s="805">
        <v>9.8305315136148645E-8</v>
      </c>
      <c r="JC57" s="805">
        <v>2.2803543479402399E-7</v>
      </c>
      <c r="JD57" s="805">
        <v>1.2414047894702131E-7</v>
      </c>
      <c r="JE57" s="805">
        <v>1.7717715879581982E-7</v>
      </c>
      <c r="JF57" s="805">
        <v>9.7321287853124832E-8</v>
      </c>
      <c r="JG57" s="805">
        <v>3.5688404124255847E-7</v>
      </c>
      <c r="JH57" s="805">
        <v>9.5538336437167541E-8</v>
      </c>
      <c r="JI57" s="805">
        <v>2.9437017134191251E-8</v>
      </c>
      <c r="JJ57" s="805">
        <v>1.1916149725291368E-7</v>
      </c>
      <c r="JK57" s="805">
        <v>7.7656419961273884E-8</v>
      </c>
      <c r="JL57" s="805">
        <v>8.3606584181028161E-8</v>
      </c>
      <c r="JM57" s="805">
        <v>8.2416453291972644E-8</v>
      </c>
      <c r="JN57" s="805">
        <v>4.1591836589179984E-7</v>
      </c>
      <c r="JO57" s="805">
        <v>1.6825119431310465E-7</v>
      </c>
      <c r="JP57" s="805">
        <v>1.0441859403099466E-6</v>
      </c>
      <c r="JQ57" s="805">
        <v>4.5341054479999858E-7</v>
      </c>
      <c r="JR57" s="805">
        <v>1.6003662643979911E-7</v>
      </c>
      <c r="JS57" s="805">
        <v>4.3763425111680161E-7</v>
      </c>
      <c r="JT57" s="805">
        <v>2.2074779770582532E-7</v>
      </c>
      <c r="JU57" s="805">
        <v>2.3962183370939084E-7</v>
      </c>
      <c r="JV57" s="805">
        <v>7.8717328912325914E-8</v>
      </c>
      <c r="JW57" s="805">
        <v>3.9860300049952393E-7</v>
      </c>
      <c r="JX57" s="805">
        <v>9.327984144797061E-8</v>
      </c>
      <c r="JY57" s="805">
        <v>1.0000595655148079</v>
      </c>
      <c r="JZ57" s="805">
        <v>1.6169659215036063E-6</v>
      </c>
      <c r="KA57" s="805">
        <v>0</v>
      </c>
      <c r="KB57" s="805">
        <v>2.8152233387826928E-5</v>
      </c>
      <c r="KC57" s="805">
        <v>1.5918855509195833E-7</v>
      </c>
      <c r="KD57" s="805">
        <v>6.8328984122444354E-8</v>
      </c>
      <c r="KE57" s="805">
        <v>7.1673805882319092E-7</v>
      </c>
      <c r="KF57" s="805">
        <v>3.2541048072301493E-7</v>
      </c>
      <c r="KG57" s="805">
        <v>2.9300104468580162E-7</v>
      </c>
      <c r="KH57" s="805">
        <v>4.0508032637481782E-6</v>
      </c>
      <c r="KI57" s="805">
        <v>1.7402059159980158E-6</v>
      </c>
      <c r="KJ57" s="805">
        <v>7.1695580606689695E-6</v>
      </c>
      <c r="KK57" s="805">
        <v>1.1235079133226241E-5</v>
      </c>
      <c r="KL57" s="805">
        <v>1.9812375420186419E-7</v>
      </c>
      <c r="KM57" s="805">
        <v>1.1849643759393373E-7</v>
      </c>
      <c r="KN57" s="805">
        <v>2.2591204443079955E-7</v>
      </c>
      <c r="KO57" s="805">
        <v>2.3027400332278049E-7</v>
      </c>
      <c r="KP57" s="805">
        <v>1.0446073860775586E-6</v>
      </c>
      <c r="KQ57" s="805">
        <v>5.9736862655898203E-7</v>
      </c>
      <c r="KR57" s="805">
        <v>8.4407707689041539E-7</v>
      </c>
      <c r="KS57" s="805">
        <v>4.1860220769672421E-7</v>
      </c>
      <c r="KT57" s="805">
        <v>5.0199999648312469E-8</v>
      </c>
      <c r="KU57" s="805">
        <v>1.1785223243108869E-7</v>
      </c>
      <c r="KV57" s="805">
        <v>8.6889513823053208E-7</v>
      </c>
      <c r="KW57" s="805">
        <v>6.2137807025984394E-7</v>
      </c>
      <c r="KX57" s="805">
        <v>5.828008991823314E-7</v>
      </c>
      <c r="KY57" s="805">
        <v>1.3699547072729367E-7</v>
      </c>
      <c r="KZ57" s="805">
        <v>1.1251762891558985E-7</v>
      </c>
      <c r="LA57" s="805">
        <v>2.004627975931675E-7</v>
      </c>
      <c r="LB57" s="805">
        <v>3.429195742744213E-7</v>
      </c>
      <c r="LC57" s="805">
        <v>7.172220419520238E-8</v>
      </c>
      <c r="LD57" s="805">
        <v>2.0088271121628327E-7</v>
      </c>
      <c r="LE57" s="805">
        <v>8.8190570211474354E-7</v>
      </c>
      <c r="LF57" s="805">
        <v>1.3901283656332871E-6</v>
      </c>
      <c r="LG57" s="805">
        <v>6.1413739483871825E-7</v>
      </c>
      <c r="LH57" s="805">
        <v>1.4085282664504305E-6</v>
      </c>
      <c r="LI57" s="805">
        <v>4.7991441839919749E-6</v>
      </c>
      <c r="LJ57" s="805">
        <v>1.7342298424072867E-7</v>
      </c>
      <c r="LK57" s="805">
        <v>3.1852343555868805E-7</v>
      </c>
      <c r="LL57" s="805">
        <v>2.217322508994858E-7</v>
      </c>
      <c r="LM57" s="805">
        <v>1.4843441907016514E-7</v>
      </c>
      <c r="LN57" s="805">
        <v>3.1992553726798602E-7</v>
      </c>
      <c r="LO57" s="805">
        <v>8.4983526981985019E-8</v>
      </c>
      <c r="LP57" s="805">
        <v>4.3385836251628192E-7</v>
      </c>
      <c r="LQ57" s="805">
        <v>5.6074927983145646E-7</v>
      </c>
      <c r="LR57" s="805">
        <v>1.6913990319366456E-6</v>
      </c>
      <c r="LS57" s="805">
        <v>2.2793521794282666E-6</v>
      </c>
      <c r="LT57" s="805">
        <v>1.7946760893499905E-6</v>
      </c>
      <c r="LU57" s="805">
        <v>2.0012082086920626E-7</v>
      </c>
      <c r="LV57" s="805">
        <v>6.8367719077675755E-7</v>
      </c>
      <c r="LW57" s="805">
        <v>1.193907879097122E-7</v>
      </c>
      <c r="LX57" s="805">
        <v>1.3286207934877663E-6</v>
      </c>
      <c r="LY57" s="805">
        <v>2.0849643704382714E-7</v>
      </c>
      <c r="LZ57" s="805">
        <v>1.7497782563607086E-7</v>
      </c>
      <c r="MA57" s="805">
        <v>1.2803530053628149E-6</v>
      </c>
      <c r="MB57" s="812">
        <v>1637</v>
      </c>
      <c r="MC57" s="835">
        <f>'生産者価格評価表（107部門）（山形県２）'!DU56*100</f>
        <v>5200500</v>
      </c>
      <c r="MD57" s="78">
        <f t="shared" si="4"/>
        <v>3.1477742524757237E-4</v>
      </c>
      <c r="ME57" s="809">
        <v>1637</v>
      </c>
      <c r="MF57" s="135">
        <v>52005</v>
      </c>
      <c r="MG57" s="78">
        <f t="shared" si="5"/>
        <v>3.1477742524757232E-4</v>
      </c>
      <c r="MH57" s="81"/>
      <c r="MI57" s="226">
        <v>0.4437479768105706</v>
      </c>
      <c r="MJ57" s="169">
        <v>0.25594447963568945</v>
      </c>
      <c r="MK57" s="169">
        <v>0</v>
      </c>
      <c r="ML57" s="169">
        <v>0</v>
      </c>
      <c r="MM57" s="169">
        <v>0.16192976717309196</v>
      </c>
      <c r="MN57" s="169">
        <v>0.1654658454856886</v>
      </c>
      <c r="MO57" s="169">
        <v>1.0892779939472546</v>
      </c>
      <c r="MP57" s="228">
        <v>0.13618292768464613</v>
      </c>
      <c r="MQ57" s="228">
        <v>0.19462141717058359</v>
      </c>
      <c r="MS57" s="174">
        <v>8.8058341946931767E-3</v>
      </c>
      <c r="MT57" s="170">
        <v>2.0565433466283026E-5</v>
      </c>
      <c r="MU57" s="170">
        <v>7.0424576655629522E-3</v>
      </c>
      <c r="MV57" s="170">
        <v>3.653646158371559E-5</v>
      </c>
      <c r="MW57" s="170">
        <v>2.7085113437508925E-4</v>
      </c>
      <c r="MX57" s="170">
        <v>3.8177320636876469E-5</v>
      </c>
      <c r="MY57" s="170">
        <v>5.1315132122517915E-4</v>
      </c>
      <c r="MZ57" s="171">
        <v>8.8409485784308203E-4</v>
      </c>
    </row>
    <row r="58" spans="1:364">
      <c r="A58" s="41" t="s">
        <v>274</v>
      </c>
      <c r="B58" s="12" t="s">
        <v>275</v>
      </c>
      <c r="C58" s="590">
        <f>IFERROR(1-('生産者価格評価表（107部門）（山形県２）'!DS57/'生産者価格評価表（107部門）（山形県２）'!DO57*-1),0)</f>
        <v>0</v>
      </c>
      <c r="D58" s="590">
        <v>0.86340179496030378</v>
      </c>
      <c r="E58" s="79">
        <v>0.13659820503969625</v>
      </c>
      <c r="F58" s="79">
        <v>0.12267863306869176</v>
      </c>
      <c r="G58" s="240">
        <f>'生産者価格評価表（107部門）（山形県２）'!DH57/'生産者価格評価表（107部門）（山形県２）'!DH$111</f>
        <v>6.6477417168036602E-4</v>
      </c>
      <c r="H58" s="311">
        <f>'生産者価格評価表（107部門）（山形県２）'!DH57</f>
        <v>1569</v>
      </c>
      <c r="I58" s="311">
        <f t="shared" si="1"/>
        <v>1569</v>
      </c>
      <c r="J58" s="313">
        <f t="shared" si="2"/>
        <v>8.5000522788428873E-4</v>
      </c>
      <c r="K58" s="590">
        <f>1-('生産者価格評価表（107部門） (山形県)'!DS57/'生産者価格評価表（107部門） (山形県)'!DO57*-1)</f>
        <v>0</v>
      </c>
      <c r="L58" s="590">
        <v>0.86340179496030378</v>
      </c>
      <c r="M58" s="79">
        <v>0.13659820503969625</v>
      </c>
      <c r="N58" s="79">
        <v>0.12267863306869176</v>
      </c>
      <c r="O58" s="240">
        <f>'生産者価格評価表（107部門） (山形県)'!DH57/'生産者価格評価表（107部門） (山形県)'!DH$111</f>
        <v>6.6477417168036602E-4</v>
      </c>
      <c r="P58" s="816">
        <f>'生産者価格評価表（107部門） (山形県)'!DH57</f>
        <v>1569</v>
      </c>
      <c r="Q58" s="311">
        <f t="shared" si="10"/>
        <v>1569</v>
      </c>
      <c r="R58" s="313">
        <f t="shared" si="9"/>
        <v>8.5000522788428873E-4</v>
      </c>
      <c r="S58" s="823">
        <f>'生産者価格評価表（107部門）（山形県２）'!C57/'生産者価格評価表（107部門）（山形県２）'!C$120</f>
        <v>0</v>
      </c>
      <c r="T58" s="234">
        <f>'生産者価格評価表（107部門）（山形県２）'!D57/'生産者価格評価表（107部門）（山形県２）'!D$120</f>
        <v>0</v>
      </c>
      <c r="U58" s="234">
        <f>'生産者価格評価表（107部門）（山形県２）'!E57/'生産者価格評価表（107部門）（山形県２）'!E$120</f>
        <v>0</v>
      </c>
      <c r="V58" s="234">
        <f>'生産者価格評価表（107部門）（山形県２）'!F57/'生産者価格評価表（107部門）（山形県２）'!F$120</f>
        <v>0</v>
      </c>
      <c r="W58" s="234">
        <f>'生産者価格評価表（107部門）（山形県２）'!G57/'生産者価格評価表（107部門）（山形県２）'!G$120</f>
        <v>0</v>
      </c>
      <c r="X58" s="234">
        <f>'生産者価格評価表（107部門）（山形県２）'!H57/'生産者価格評価表（107部門）（山形県２）'!H$120</f>
        <v>0</v>
      </c>
      <c r="Y58" s="234">
        <f>'生産者価格評価表（107部門）（山形県２）'!I57/'生産者価格評価表（107部門）（山形県２）'!I$120</f>
        <v>0</v>
      </c>
      <c r="Z58" s="234">
        <f>'生産者価格評価表（107部門）（山形県２）'!J57/'生産者価格評価表（107部門）（山形県２）'!J$120</f>
        <v>0</v>
      </c>
      <c r="AA58" s="234">
        <f>'生産者価格評価表（107部門）（山形県２）'!K57/'生産者価格評価表（107部門）（山形県２）'!K$120</f>
        <v>0</v>
      </c>
      <c r="AB58" s="234">
        <f>'生産者価格評価表（107部門）（山形県２）'!L57/'生産者価格評価表（107部門）（山形県２）'!L$120</f>
        <v>0</v>
      </c>
      <c r="AC58" s="234" t="e">
        <f>'生産者価格評価表（107部門）（山形県２）'!M57/'生産者価格評価表（107部門）（山形県２）'!M$120</f>
        <v>#DIV/0!</v>
      </c>
      <c r="AD58" s="234">
        <f>'生産者価格評価表（107部門）（山形県２）'!N57/'生産者価格評価表（107部門）（山形県２）'!N$120</f>
        <v>0</v>
      </c>
      <c r="AE58" s="234">
        <f>'生産者価格評価表（107部門）（山形県２）'!O57/'生産者価格評価表（107部門）（山形県２）'!O$120</f>
        <v>0</v>
      </c>
      <c r="AF58" s="234">
        <f>'生産者価格評価表（107部門）（山形県２）'!P57/'生産者価格評価表（107部門）（山形県２）'!P$120</f>
        <v>0</v>
      </c>
      <c r="AG58" s="234">
        <f>'生産者価格評価表（107部門）（山形県２）'!Q57/'生産者価格評価表（107部門）（山形県２）'!Q$120</f>
        <v>0</v>
      </c>
      <c r="AH58" s="234">
        <f>'生産者価格評価表（107部門）（山形県２）'!R57/'生産者価格評価表（107部門）（山形県２）'!R$120</f>
        <v>0</v>
      </c>
      <c r="AI58" s="234">
        <f>'生産者価格評価表（107部門）（山形県２）'!S57/'生産者価格評価表（107部門）（山形県２）'!S$120</f>
        <v>0</v>
      </c>
      <c r="AJ58" s="234">
        <f>'生産者価格評価表（107部門）（山形県２）'!T57/'生産者価格評価表（107部門）（山形県２）'!T$120</f>
        <v>0</v>
      </c>
      <c r="AK58" s="234" t="e">
        <f>'生産者価格評価表（107部門）（山形県２）'!U57/'生産者価格評価表（107部門）（山形県２）'!U$120</f>
        <v>#DIV/0!</v>
      </c>
      <c r="AL58" s="234">
        <f>'生産者価格評価表（107部門）（山形県２）'!V57/'生産者価格評価表（107部門）（山形県２）'!V$120</f>
        <v>0</v>
      </c>
      <c r="AM58" s="234" t="e">
        <f>'生産者価格評価表（107部門）（山形県２）'!W57/'生産者価格評価表（107部門）（山形県２）'!W$120</f>
        <v>#DIV/0!</v>
      </c>
      <c r="AN58" s="234">
        <f>'生産者価格評価表（107部門）（山形県２）'!X57/'生産者価格評価表（107部門）（山形県２）'!X$120</f>
        <v>0</v>
      </c>
      <c r="AO58" s="234" t="e">
        <f>'生産者価格評価表（107部門）（山形県２）'!Y57/'生産者価格評価表（107部門）（山形県２）'!Y$120</f>
        <v>#DIV/0!</v>
      </c>
      <c r="AP58" s="234" t="e">
        <f>'生産者価格評価表（107部門）（山形県２）'!Z57/'生産者価格評価表（107部門）（山形県２）'!Z$120</f>
        <v>#DIV/0!</v>
      </c>
      <c r="AQ58" s="234">
        <f>'生産者価格評価表（107部門）（山形県２）'!AA57/'生産者価格評価表（107部門）（山形県２）'!AA$120</f>
        <v>0</v>
      </c>
      <c r="AR58" s="234">
        <f>'生産者価格評価表（107部門）（山形県２）'!AB57/'生産者価格評価表（107部門）（山形県２）'!AB$120</f>
        <v>0</v>
      </c>
      <c r="AS58" s="234">
        <f>'生産者価格評価表（107部門）（山形県２）'!AC57/'生産者価格評価表（107部門）（山形県２）'!AC$120</f>
        <v>0</v>
      </c>
      <c r="AT58" s="234">
        <f>'生産者価格評価表（107部門）（山形県２）'!AD57/'生産者価格評価表（107部門）（山形県２）'!AD$120</f>
        <v>0</v>
      </c>
      <c r="AU58" s="234">
        <f>'生産者価格評価表（107部門）（山形県２）'!AE57/'生産者価格評価表（107部門）（山形県２）'!AE$120</f>
        <v>0</v>
      </c>
      <c r="AV58" s="234">
        <f>'生産者価格評価表（107部門）（山形県２）'!AF57/'生産者価格評価表（107部門）（山形県２）'!AF$120</f>
        <v>0</v>
      </c>
      <c r="AW58" s="234">
        <f>'生産者価格評価表（107部門）（山形県２）'!AG57/'生産者価格評価表（107部門）（山形県２）'!AG$120</f>
        <v>0</v>
      </c>
      <c r="AX58" s="234">
        <f>'生産者価格評価表（107部門）（山形県２）'!AH57/'生産者価格評価表（107部門）（山形県２）'!AH$120</f>
        <v>0</v>
      </c>
      <c r="AY58" s="234">
        <f>'生産者価格評価表（107部門）（山形県２）'!AI57/'生産者価格評価表（107部門）（山形県２）'!AI$120</f>
        <v>0</v>
      </c>
      <c r="AZ58" s="234">
        <f>'生産者価格評価表（107部門）（山形県２）'!AJ57/'生産者価格評価表（107部門）（山形県２）'!AJ$120</f>
        <v>0</v>
      </c>
      <c r="BA58" s="234">
        <f>'生産者価格評価表（107部門）（山形県２）'!AK57/'生産者価格評価表（107部門）（山形県２）'!AK$120</f>
        <v>0</v>
      </c>
      <c r="BB58" s="234">
        <f>'生産者価格評価表（107部門）（山形県２）'!AL57/'生産者価格評価表（107部門）（山形県２）'!AL$120</f>
        <v>0</v>
      </c>
      <c r="BC58" s="234">
        <f>'生産者価格評価表（107部門）（山形県２）'!AM57/'生産者価格評価表（107部門）（山形県２）'!AM$120</f>
        <v>0</v>
      </c>
      <c r="BD58" s="234">
        <f>'生産者価格評価表（107部門）（山形県２）'!AN57/'生産者価格評価表（107部門）（山形県２）'!AN$120</f>
        <v>0</v>
      </c>
      <c r="BE58" s="234">
        <f>'生産者価格評価表（107部門）（山形県２）'!AO57/'生産者価格評価表（107部門）（山形県２）'!AO$120</f>
        <v>0</v>
      </c>
      <c r="BF58" s="234">
        <f>'生産者価格評価表（107部門）（山形県２）'!AP57/'生産者価格評価表（107部門）（山形県２）'!AP$120</f>
        <v>0</v>
      </c>
      <c r="BG58" s="234">
        <f>'生産者価格評価表（107部門）（山形県２）'!AQ57/'生産者価格評価表（107部門）（山形県２）'!AQ$120</f>
        <v>0</v>
      </c>
      <c r="BH58" s="234">
        <f>'生産者価格評価表（107部門）（山形県２）'!AR57/'生産者価格評価表（107部門）（山形県２）'!AR$120</f>
        <v>0</v>
      </c>
      <c r="BI58" s="234">
        <f>'生産者価格評価表（107部門）（山形県２）'!AS57/'生産者価格評価表（107部門）（山形県２）'!AS$120</f>
        <v>0</v>
      </c>
      <c r="BJ58" s="234">
        <f>'生産者価格評価表（107部門）（山形県２）'!AT57/'生産者価格評価表（107部門）（山形県２）'!AT$120</f>
        <v>0</v>
      </c>
      <c r="BK58" s="234">
        <f>'生産者価格評価表（107部門）（山形県２）'!AU57/'生産者価格評価表（107部門）（山形県２）'!AU$120</f>
        <v>1.917959291314042E-4</v>
      </c>
      <c r="BL58" s="234">
        <f>'生産者価格評価表（107部門）（山形県２）'!AV57/'生産者価格評価表（107部門）（山形県２）'!AV$120</f>
        <v>0</v>
      </c>
      <c r="BM58" s="234">
        <f>'生産者価格評価表（107部門）（山形県２）'!AW57/'生産者価格評価表（107部門）（山形県２）'!AW$120</f>
        <v>0</v>
      </c>
      <c r="BN58" s="234">
        <f>'生産者価格評価表（107部門）（山形県２）'!AX57/'生産者価格評価表（107部門）（山形県２）'!AX$120</f>
        <v>0</v>
      </c>
      <c r="BO58" s="234">
        <f>'生産者価格評価表（107部門）（山形県２）'!AY57/'生産者価格評価表（107部門）（山形県２）'!AY$120</f>
        <v>0</v>
      </c>
      <c r="BP58" s="234">
        <f>'生産者価格評価表（107部門）（山形県２）'!AZ57/'生産者価格評価表（107部門）（山形県２）'!AZ$120</f>
        <v>0</v>
      </c>
      <c r="BQ58" s="234">
        <f>'生産者価格評価表（107部門）（山形県２）'!BA57/'生産者価格評価表（107部門）（山形県２）'!BA$120</f>
        <v>0</v>
      </c>
      <c r="BR58" s="234">
        <f>'生産者価格評価表（107部門）（山形県２）'!BB57/'生産者価格評価表（107部門）（山形県２）'!BB$120</f>
        <v>0</v>
      </c>
      <c r="BS58" s="234">
        <f>'生産者価格評価表（107部門）（山形県２）'!BC57/'生産者価格評価表（107部門）（山形県２）'!BC$120</f>
        <v>3.8457840592250748E-5</v>
      </c>
      <c r="BT58" s="234">
        <f>'生産者価格評価表（107部門）（山形県２）'!BD57/'生産者価格評価表（107部門）（山形県２）'!BD$120</f>
        <v>4.068001380738695E-2</v>
      </c>
      <c r="BU58" s="234" t="e">
        <f>'生産者価格評価表（107部門）（山形県２）'!BE57/'生産者価格評価表（107部門）（山形県２）'!BE$120</f>
        <v>#DIV/0!</v>
      </c>
      <c r="BV58" s="234">
        <f>'生産者価格評価表（107部門）（山形県２）'!BF57/'生産者価格評価表（107部門）（山形県２）'!BF$120</f>
        <v>0</v>
      </c>
      <c r="BW58" s="234">
        <f>'生産者価格評価表（107部門）（山形県２）'!BG57/'生産者価格評価表（107部門）（山形県２）'!BG$120</f>
        <v>0</v>
      </c>
      <c r="BX58" s="234">
        <f>'生産者価格評価表（107部門）（山形県２）'!BH57/'生産者価格評価表（107部門）（山形県２）'!BH$120</f>
        <v>0</v>
      </c>
      <c r="BY58" s="234">
        <f>'生産者価格評価表（107部門）（山形県２）'!BI57/'生産者価格評価表（107部門）（山形県２）'!BI$120</f>
        <v>0</v>
      </c>
      <c r="BZ58" s="234">
        <f>'生産者価格評価表（107部門）（山形県２）'!BJ57/'生産者価格評価表（107部門）（山形県２）'!BJ$120</f>
        <v>0</v>
      </c>
      <c r="CA58" s="234">
        <f>'生産者価格評価表（107部門）（山形県２）'!BK57/'生産者価格評価表（107部門）（山形県２）'!BK$120</f>
        <v>0</v>
      </c>
      <c r="CB58" s="234">
        <f>'生産者価格評価表（107部門）（山形県２）'!BL57/'生産者価格評価表（107部門）（山形県２）'!BL$120</f>
        <v>0</v>
      </c>
      <c r="CC58" s="234">
        <f>'生産者価格評価表（107部門）（山形県２）'!BM57/'生産者価格評価表（107部門）（山形県２）'!BM$120</f>
        <v>0</v>
      </c>
      <c r="CD58" s="234">
        <f>'生産者価格評価表（107部門）（山形県２）'!BN57/'生産者価格評価表（107部門）（山形県２）'!BN$120</f>
        <v>0</v>
      </c>
      <c r="CE58" s="234">
        <f>'生産者価格評価表（107部門）（山形県２）'!BO57/'生産者価格評価表（107部門）（山形県２）'!BO$120</f>
        <v>0</v>
      </c>
      <c r="CF58" s="234">
        <f>'生産者価格評価表（107部門）（山形県２）'!BP57/'生産者価格評価表（107部門）（山形県２）'!BP$120</f>
        <v>0</v>
      </c>
      <c r="CG58" s="234">
        <f>'生産者価格評価表（107部門）（山形県２）'!BQ57/'生産者価格評価表（107部門）（山形県２）'!BQ$120</f>
        <v>0</v>
      </c>
      <c r="CH58" s="234">
        <f>'生産者価格評価表（107部門）（山形県２）'!BR57/'生産者価格評価表（107部門）（山形県２）'!BR$120</f>
        <v>0</v>
      </c>
      <c r="CI58" s="234">
        <f>'生産者価格評価表（107部門）（山形県２）'!BS57/'生産者価格評価表（107部門）（山形県２）'!BS$120</f>
        <v>0</v>
      </c>
      <c r="CJ58" s="234">
        <f>'生産者価格評価表（107部門）（山形県２）'!BT57/'生産者価格評価表（107部門）（山形県２）'!BT$120</f>
        <v>0</v>
      </c>
      <c r="CK58" s="234">
        <f>'生産者価格評価表（107部門）（山形県２）'!BU57/'生産者価格評価表（107部門）（山形県２）'!BU$120</f>
        <v>0</v>
      </c>
      <c r="CL58" s="234">
        <f>'生産者価格評価表（107部門）（山形県２）'!BV57/'生産者価格評価表（107部門）（山形県２）'!BV$120</f>
        <v>0</v>
      </c>
      <c r="CM58" s="234">
        <f>'生産者価格評価表（107部門）（山形県２）'!BW57/'生産者価格評価表（107部門）（山形県２）'!BW$120</f>
        <v>0</v>
      </c>
      <c r="CN58" s="234">
        <f>'生産者価格評価表（107部門）（山形県２）'!BX57/'生産者価格評価表（107部門）（山形県２）'!BX$120</f>
        <v>0</v>
      </c>
      <c r="CO58" s="234">
        <f>'生産者価格評価表（107部門）（山形県２）'!BY57/'生産者価格評価表（107部門）（山形県２）'!BY$120</f>
        <v>0</v>
      </c>
      <c r="CP58" s="234">
        <f>'生産者価格評価表（107部門）（山形県２）'!BZ57/'生産者価格評価表（107部門）（山形県２）'!BZ$120</f>
        <v>0</v>
      </c>
      <c r="CQ58" s="234">
        <f>'生産者価格評価表（107部門）（山形県２）'!CA57/'生産者価格評価表（107部門）（山形県２）'!CA$120</f>
        <v>0</v>
      </c>
      <c r="CR58" s="234">
        <f>'生産者価格評価表（107部門）（山形県２）'!CB57/'生産者価格評価表（107部門）（山形県２）'!CB$120</f>
        <v>0</v>
      </c>
      <c r="CS58" s="234">
        <f>'生産者価格評価表（107部門）（山形県２）'!CC57/'生産者価格評価表（107部門）（山形県２）'!CC$120</f>
        <v>0</v>
      </c>
      <c r="CT58" s="234">
        <f>'生産者価格評価表（107部門）（山形県２）'!CD57/'生産者価格評価表（107部門）（山形県２）'!CD$120</f>
        <v>0</v>
      </c>
      <c r="CU58" s="234">
        <f>'生産者価格評価表（107部門）（山形県２）'!CE57/'生産者価格評価表（107部門）（山形県２）'!CE$120</f>
        <v>0</v>
      </c>
      <c r="CV58" s="234">
        <f>'生産者価格評価表（107部門）（山形県２）'!CF57/'生産者価格評価表（107部門）（山形県２）'!CF$120</f>
        <v>0</v>
      </c>
      <c r="CW58" s="234">
        <f>'生産者価格評価表（107部門）（山形県２）'!CG57/'生産者価格評価表（107部門）（山形県２）'!CG$120</f>
        <v>0</v>
      </c>
      <c r="CX58" s="234">
        <f>'生産者価格評価表（107部門）（山形県２）'!CH57/'生産者価格評価表（107部門）（山形県２）'!CH$120</f>
        <v>7.9069440539780719E-5</v>
      </c>
      <c r="CY58" s="234">
        <f>'生産者価格評価表（107部門）（山形県２）'!CI57/'生産者価格評価表（107部門）（山形県２）'!CI$120</f>
        <v>1.1936497831536228E-4</v>
      </c>
      <c r="CZ58" s="234">
        <f>'生産者価格評価表（107部門）（山形県２）'!CJ57/'生産者価格評価表（107部門）（山形県２）'!CJ$120</f>
        <v>0</v>
      </c>
      <c r="DA58" s="234">
        <f>'生産者価格評価表（107部門）（山形県２）'!CK57/'生産者価格評価表（107部門）（山形県２）'!CK$120</f>
        <v>0</v>
      </c>
      <c r="DB58" s="234">
        <f>'生産者価格評価表（107部門）（山形県２）'!CL57/'生産者価格評価表（107部門）（山形県２）'!CL$120</f>
        <v>0</v>
      </c>
      <c r="DC58" s="234">
        <f>'生産者価格評価表（107部門）（山形県２）'!CM57/'生産者価格評価表（107部門）（山形県２）'!CM$120</f>
        <v>0</v>
      </c>
      <c r="DD58" s="234">
        <f>'生産者価格評価表（107部門）（山形県２）'!CN57/'生産者価格評価表（107部門）（山形県２）'!CN$120</f>
        <v>0</v>
      </c>
      <c r="DE58" s="234">
        <f>'生産者価格評価表（107部門）（山形県２）'!CO57/'生産者価格評価表（107部門）（山形県２）'!CO$120</f>
        <v>0</v>
      </c>
      <c r="DF58" s="234">
        <f>'生産者価格評価表（107部門）（山形県２）'!CP57/'生産者価格評価表（107部門）（山形県２）'!CP$120</f>
        <v>0</v>
      </c>
      <c r="DG58" s="234">
        <f>'生産者価格評価表（107部門）（山形県２）'!CQ57/'生産者価格評価表（107部門）（山形県２）'!CQ$120</f>
        <v>0</v>
      </c>
      <c r="DH58" s="234">
        <f>'生産者価格評価表（107部門）（山形県２）'!CR57/'生産者価格評価表（107部門）（山形県２）'!CR$120</f>
        <v>0</v>
      </c>
      <c r="DI58" s="234">
        <f>'生産者価格評価表（107部門）（山形県２）'!CS57/'生産者価格評価表（107部門）（山形県２）'!CS$120</f>
        <v>0</v>
      </c>
      <c r="DJ58" s="234">
        <f>'生産者価格評価表（107部門）（山形県２）'!CT57/'生産者価格評価表（107部門）（山形県２）'!CT$120</f>
        <v>0</v>
      </c>
      <c r="DK58" s="234">
        <f>'生産者価格評価表（107部門）（山形県２）'!CU57/'生産者価格評価表（107部門）（山形県２）'!CU$120</f>
        <v>3.4337349397590361E-3</v>
      </c>
      <c r="DL58" s="234">
        <f>'生産者価格評価表（107部門）（山形県２）'!CV57/'生産者価格評価表（107部門）（山形県２）'!CV$120</f>
        <v>0</v>
      </c>
      <c r="DM58" s="234">
        <f>'生産者価格評価表（107部門）（山形県２）'!CW57/'生産者価格評価表（107部門）（山形県２）'!CW$120</f>
        <v>8.2313493360448365E-4</v>
      </c>
      <c r="DN58" s="234">
        <f>'生産者価格評価表（107部門）（山形県２）'!CX57/'生産者価格評価表（107部門）（山形県２）'!CX$120</f>
        <v>0</v>
      </c>
      <c r="DO58" s="234">
        <f>'生産者価格評価表（107部門）（山形県２）'!CY57/'生産者価格評価表（107部門）（山形県２）'!CY$120</f>
        <v>0</v>
      </c>
      <c r="DP58" s="234">
        <f>'生産者価格評価表（107部門）（山形県２）'!CZ57/'生産者価格評価表（107部門）（山形県２）'!CZ$120</f>
        <v>0</v>
      </c>
      <c r="DQ58" s="234">
        <f>'生産者価格評価表（107部門）（山形県２）'!DA57/'生産者価格評価表（107部門）（山形県２）'!DA$120</f>
        <v>0</v>
      </c>
      <c r="DR58" s="234">
        <f>'生産者価格評価表（107部門）（山形県２）'!DB57/'生産者価格評価表（107部門）（山形県２）'!DB$120</f>
        <v>0</v>
      </c>
      <c r="DS58" s="234">
        <f>'生産者価格評価表（107部門）（山形県２）'!DC57/'生産者価格評価表（107部門）（山形県２）'!DC$120</f>
        <v>0</v>
      </c>
      <c r="DT58" s="234">
        <f>'生産者価格評価表（107部門）（山形県２）'!DD57/'生産者価格評価表（107部門）（山形県２）'!DD$120</f>
        <v>0</v>
      </c>
      <c r="DU58" s="234">
        <f>'生産者価格評価表（107部門）（山形県２）'!DE57/'生産者価格評価表（107部門）（山形県２）'!DE$120</f>
        <v>0</v>
      </c>
      <c r="DV58" s="82">
        <v>0</v>
      </c>
      <c r="DW58" s="80">
        <v>0</v>
      </c>
      <c r="DX58" s="80">
        <v>0</v>
      </c>
      <c r="DY58" s="80">
        <v>0</v>
      </c>
      <c r="DZ58" s="80">
        <v>0</v>
      </c>
      <c r="EA58" s="80">
        <v>0</v>
      </c>
      <c r="EB58" s="80">
        <v>0</v>
      </c>
      <c r="EC58" s="80">
        <v>0</v>
      </c>
      <c r="ED58" s="80">
        <v>0</v>
      </c>
      <c r="EE58" s="80">
        <v>0</v>
      </c>
      <c r="EF58" s="80">
        <v>0</v>
      </c>
      <c r="EG58" s="80">
        <v>0</v>
      </c>
      <c r="EH58" s="80">
        <v>0</v>
      </c>
      <c r="EI58" s="80">
        <v>0</v>
      </c>
      <c r="EJ58" s="80">
        <v>0</v>
      </c>
      <c r="EK58" s="80">
        <v>0</v>
      </c>
      <c r="EL58" s="80">
        <v>0</v>
      </c>
      <c r="EM58" s="80">
        <v>0</v>
      </c>
      <c r="EN58" s="80">
        <v>0</v>
      </c>
      <c r="EO58" s="80">
        <v>0</v>
      </c>
      <c r="EP58" s="80">
        <v>0</v>
      </c>
      <c r="EQ58" s="80">
        <v>0</v>
      </c>
      <c r="ER58" s="80">
        <v>0</v>
      </c>
      <c r="ES58" s="80">
        <v>0</v>
      </c>
      <c r="ET58" s="80">
        <v>0</v>
      </c>
      <c r="EU58" s="80">
        <v>0</v>
      </c>
      <c r="EV58" s="80">
        <v>0</v>
      </c>
      <c r="EW58" s="80">
        <v>0</v>
      </c>
      <c r="EX58" s="80">
        <v>0</v>
      </c>
      <c r="EY58" s="80">
        <v>0</v>
      </c>
      <c r="EZ58" s="80">
        <v>0</v>
      </c>
      <c r="FA58" s="80">
        <v>0</v>
      </c>
      <c r="FB58" s="80">
        <v>0</v>
      </c>
      <c r="FC58" s="80">
        <v>0</v>
      </c>
      <c r="FD58" s="80">
        <v>0</v>
      </c>
      <c r="FE58" s="80">
        <v>0</v>
      </c>
      <c r="FF58" s="80">
        <v>0</v>
      </c>
      <c r="FG58" s="80">
        <v>0</v>
      </c>
      <c r="FH58" s="80">
        <v>0</v>
      </c>
      <c r="FI58" s="80">
        <v>0</v>
      </c>
      <c r="FJ58" s="80">
        <v>0</v>
      </c>
      <c r="FK58" s="80">
        <v>0</v>
      </c>
      <c r="FL58" s="80">
        <v>0</v>
      </c>
      <c r="FM58" s="80">
        <v>0</v>
      </c>
      <c r="FN58" s="80">
        <v>1.917959291314042E-4</v>
      </c>
      <c r="FO58" s="80">
        <v>0</v>
      </c>
      <c r="FP58" s="80">
        <v>0</v>
      </c>
      <c r="FQ58" s="80">
        <v>0</v>
      </c>
      <c r="FR58" s="80">
        <v>0</v>
      </c>
      <c r="FS58" s="80">
        <v>0</v>
      </c>
      <c r="FT58" s="80">
        <v>0</v>
      </c>
      <c r="FU58" s="80">
        <v>0</v>
      </c>
      <c r="FV58" s="80">
        <v>3.8457840592250748E-5</v>
      </c>
      <c r="FW58" s="80">
        <v>4.068001380738695E-2</v>
      </c>
      <c r="FX58" s="80">
        <v>0</v>
      </c>
      <c r="FY58" s="80">
        <v>0</v>
      </c>
      <c r="FZ58" s="80">
        <v>0</v>
      </c>
      <c r="GA58" s="80">
        <v>0</v>
      </c>
      <c r="GB58" s="80">
        <v>0</v>
      </c>
      <c r="GC58" s="80">
        <v>0</v>
      </c>
      <c r="GD58" s="80">
        <v>0</v>
      </c>
      <c r="GE58" s="80">
        <v>0</v>
      </c>
      <c r="GF58" s="80">
        <v>0</v>
      </c>
      <c r="GG58" s="80">
        <v>0</v>
      </c>
      <c r="GH58" s="80">
        <v>0</v>
      </c>
      <c r="GI58" s="80">
        <v>0</v>
      </c>
      <c r="GJ58" s="80">
        <v>0</v>
      </c>
      <c r="GK58" s="80">
        <v>0</v>
      </c>
      <c r="GL58" s="80">
        <v>0</v>
      </c>
      <c r="GM58" s="80">
        <v>0</v>
      </c>
      <c r="GN58" s="80">
        <v>0</v>
      </c>
      <c r="GO58" s="80">
        <v>0</v>
      </c>
      <c r="GP58" s="80">
        <v>0</v>
      </c>
      <c r="GQ58" s="80">
        <v>0</v>
      </c>
      <c r="GR58" s="80">
        <v>0</v>
      </c>
      <c r="GS58" s="80">
        <v>0</v>
      </c>
      <c r="GT58" s="80">
        <v>0</v>
      </c>
      <c r="GU58" s="80">
        <v>0</v>
      </c>
      <c r="GV58" s="80">
        <v>0</v>
      </c>
      <c r="GW58" s="80">
        <v>0</v>
      </c>
      <c r="GX58" s="80">
        <v>0</v>
      </c>
      <c r="GY58" s="80">
        <v>0</v>
      </c>
      <c r="GZ58" s="80">
        <v>0</v>
      </c>
      <c r="HA58" s="80">
        <v>7.9069440539780719E-5</v>
      </c>
      <c r="HB58" s="80">
        <v>1.1936497831536228E-4</v>
      </c>
      <c r="HC58" s="80">
        <v>0</v>
      </c>
      <c r="HD58" s="80">
        <v>0</v>
      </c>
      <c r="HE58" s="80">
        <v>0</v>
      </c>
      <c r="HF58" s="80">
        <v>0</v>
      </c>
      <c r="HG58" s="80">
        <v>0</v>
      </c>
      <c r="HH58" s="80">
        <v>0</v>
      </c>
      <c r="HI58" s="80">
        <v>0</v>
      </c>
      <c r="HJ58" s="80">
        <v>0</v>
      </c>
      <c r="HK58" s="80">
        <v>0</v>
      </c>
      <c r="HL58" s="80">
        <v>0</v>
      </c>
      <c r="HM58" s="80">
        <v>0</v>
      </c>
      <c r="HN58" s="80">
        <v>3.4337349397590361E-3</v>
      </c>
      <c r="HO58" s="80">
        <v>0</v>
      </c>
      <c r="HP58" s="80">
        <v>8.2313493360448365E-4</v>
      </c>
      <c r="HQ58" s="80">
        <v>0</v>
      </c>
      <c r="HR58" s="80">
        <v>0</v>
      </c>
      <c r="HS58" s="80">
        <v>0</v>
      </c>
      <c r="HT58" s="80">
        <v>0</v>
      </c>
      <c r="HU58" s="80">
        <v>0</v>
      </c>
      <c r="HV58" s="80">
        <v>0</v>
      </c>
      <c r="HW58" s="80">
        <v>0</v>
      </c>
      <c r="HX58" s="81">
        <v>0</v>
      </c>
      <c r="HY58" s="805">
        <v>0</v>
      </c>
      <c r="HZ58" s="805">
        <v>0</v>
      </c>
      <c r="IA58" s="805">
        <v>0</v>
      </c>
      <c r="IB58" s="805">
        <v>0</v>
      </c>
      <c r="IC58" s="805">
        <v>0</v>
      </c>
      <c r="ID58" s="805">
        <v>0</v>
      </c>
      <c r="IE58" s="805">
        <v>0</v>
      </c>
      <c r="IF58" s="805">
        <v>0</v>
      </c>
      <c r="IG58" s="805">
        <v>0</v>
      </c>
      <c r="IH58" s="805">
        <v>0</v>
      </c>
      <c r="II58" s="805">
        <v>0</v>
      </c>
      <c r="IJ58" s="805">
        <v>0</v>
      </c>
      <c r="IK58" s="805">
        <v>0</v>
      </c>
      <c r="IL58" s="805">
        <v>0</v>
      </c>
      <c r="IM58" s="805">
        <v>0</v>
      </c>
      <c r="IN58" s="805">
        <v>0</v>
      </c>
      <c r="IO58" s="805">
        <v>0</v>
      </c>
      <c r="IP58" s="805">
        <v>0</v>
      </c>
      <c r="IQ58" s="805">
        <v>0</v>
      </c>
      <c r="IR58" s="805">
        <v>0</v>
      </c>
      <c r="IS58" s="805">
        <v>0</v>
      </c>
      <c r="IT58" s="805">
        <v>0</v>
      </c>
      <c r="IU58" s="805">
        <v>0</v>
      </c>
      <c r="IV58" s="805">
        <v>0</v>
      </c>
      <c r="IW58" s="805">
        <v>0</v>
      </c>
      <c r="IX58" s="805">
        <v>0</v>
      </c>
      <c r="IY58" s="805">
        <v>0</v>
      </c>
      <c r="IZ58" s="805">
        <v>0</v>
      </c>
      <c r="JA58" s="805">
        <v>0</v>
      </c>
      <c r="JB58" s="805">
        <v>0</v>
      </c>
      <c r="JC58" s="805">
        <v>0</v>
      </c>
      <c r="JD58" s="805">
        <v>0</v>
      </c>
      <c r="JE58" s="805">
        <v>0</v>
      </c>
      <c r="JF58" s="805">
        <v>0</v>
      </c>
      <c r="JG58" s="805">
        <v>0</v>
      </c>
      <c r="JH58" s="805">
        <v>0</v>
      </c>
      <c r="JI58" s="805">
        <v>0</v>
      </c>
      <c r="JJ58" s="805">
        <v>0</v>
      </c>
      <c r="JK58" s="805">
        <v>0</v>
      </c>
      <c r="JL58" s="805">
        <v>0</v>
      </c>
      <c r="JM58" s="805">
        <v>0</v>
      </c>
      <c r="JN58" s="805">
        <v>0</v>
      </c>
      <c r="JO58" s="805">
        <v>0</v>
      </c>
      <c r="JP58" s="805">
        <v>0</v>
      </c>
      <c r="JQ58" s="805">
        <v>0</v>
      </c>
      <c r="JR58" s="805">
        <v>0</v>
      </c>
      <c r="JS58" s="805">
        <v>0</v>
      </c>
      <c r="JT58" s="805">
        <v>0</v>
      </c>
      <c r="JU58" s="805">
        <v>0</v>
      </c>
      <c r="JV58" s="805">
        <v>0</v>
      </c>
      <c r="JW58" s="805">
        <v>0</v>
      </c>
      <c r="JX58" s="805">
        <v>0</v>
      </c>
      <c r="JY58" s="805">
        <v>0</v>
      </c>
      <c r="JZ58" s="805">
        <v>1</v>
      </c>
      <c r="KA58" s="805">
        <v>0</v>
      </c>
      <c r="KB58" s="805">
        <v>0</v>
      </c>
      <c r="KC58" s="805">
        <v>0</v>
      </c>
      <c r="KD58" s="805">
        <v>0</v>
      </c>
      <c r="KE58" s="805">
        <v>0</v>
      </c>
      <c r="KF58" s="805">
        <v>0</v>
      </c>
      <c r="KG58" s="805">
        <v>0</v>
      </c>
      <c r="KH58" s="805">
        <v>0</v>
      </c>
      <c r="KI58" s="805">
        <v>0</v>
      </c>
      <c r="KJ58" s="805">
        <v>0</v>
      </c>
      <c r="KK58" s="805">
        <v>0</v>
      </c>
      <c r="KL58" s="805">
        <v>0</v>
      </c>
      <c r="KM58" s="805">
        <v>0</v>
      </c>
      <c r="KN58" s="805">
        <v>0</v>
      </c>
      <c r="KO58" s="805">
        <v>0</v>
      </c>
      <c r="KP58" s="805">
        <v>0</v>
      </c>
      <c r="KQ58" s="805">
        <v>0</v>
      </c>
      <c r="KR58" s="805">
        <v>0</v>
      </c>
      <c r="KS58" s="805">
        <v>0</v>
      </c>
      <c r="KT58" s="805">
        <v>0</v>
      </c>
      <c r="KU58" s="805">
        <v>0</v>
      </c>
      <c r="KV58" s="805">
        <v>0</v>
      </c>
      <c r="KW58" s="805">
        <v>0</v>
      </c>
      <c r="KX58" s="805">
        <v>0</v>
      </c>
      <c r="KY58" s="805">
        <v>0</v>
      </c>
      <c r="KZ58" s="805">
        <v>0</v>
      </c>
      <c r="LA58" s="805">
        <v>0</v>
      </c>
      <c r="LB58" s="805">
        <v>0</v>
      </c>
      <c r="LC58" s="805">
        <v>0</v>
      </c>
      <c r="LD58" s="805">
        <v>0</v>
      </c>
      <c r="LE58" s="805">
        <v>0</v>
      </c>
      <c r="LF58" s="805">
        <v>0</v>
      </c>
      <c r="LG58" s="805">
        <v>0</v>
      </c>
      <c r="LH58" s="805">
        <v>0</v>
      </c>
      <c r="LI58" s="805">
        <v>0</v>
      </c>
      <c r="LJ58" s="805">
        <v>0</v>
      </c>
      <c r="LK58" s="805">
        <v>0</v>
      </c>
      <c r="LL58" s="805">
        <v>0</v>
      </c>
      <c r="LM58" s="805">
        <v>0</v>
      </c>
      <c r="LN58" s="805">
        <v>0</v>
      </c>
      <c r="LO58" s="805">
        <v>0</v>
      </c>
      <c r="LP58" s="805">
        <v>0</v>
      </c>
      <c r="LQ58" s="805">
        <v>0</v>
      </c>
      <c r="LR58" s="805">
        <v>0</v>
      </c>
      <c r="LS58" s="805">
        <v>0</v>
      </c>
      <c r="LT58" s="805">
        <v>0</v>
      </c>
      <c r="LU58" s="805">
        <v>0</v>
      </c>
      <c r="LV58" s="805">
        <v>0</v>
      </c>
      <c r="LW58" s="805">
        <v>0</v>
      </c>
      <c r="LX58" s="805">
        <v>0</v>
      </c>
      <c r="LY58" s="805">
        <v>0</v>
      </c>
      <c r="LZ58" s="805">
        <v>0</v>
      </c>
      <c r="MA58" s="805">
        <v>0</v>
      </c>
      <c r="MB58" s="812">
        <v>2893</v>
      </c>
      <c r="MC58" s="835">
        <f>'生産者価格評価表（107部門）（山形県２）'!DU57*100</f>
        <v>11588000</v>
      </c>
      <c r="MD58" s="78">
        <f t="shared" si="4"/>
        <v>2.4965481532619949E-4</v>
      </c>
      <c r="ME58" s="809">
        <v>2893</v>
      </c>
      <c r="MF58" s="135">
        <v>115880</v>
      </c>
      <c r="MG58" s="78">
        <f t="shared" si="5"/>
        <v>2.4965481532619955E-4</v>
      </c>
      <c r="MH58" s="81"/>
      <c r="MI58" s="226">
        <v>0</v>
      </c>
      <c r="MJ58" s="169">
        <v>0.332108208226637</v>
      </c>
      <c r="MK58" s="169">
        <v>0</v>
      </c>
      <c r="ML58" s="169">
        <v>0</v>
      </c>
      <c r="MM58" s="169">
        <v>0.12267673144645885</v>
      </c>
      <c r="MN58" s="169">
        <v>0.12258673551456384</v>
      </c>
      <c r="MO58" s="169">
        <v>9.2900888467178463E-2</v>
      </c>
      <c r="MP58" s="228">
        <v>8.8734296261278031E-2</v>
      </c>
      <c r="MQ58" s="228">
        <v>0.14987528066678352</v>
      </c>
      <c r="MS58" s="174">
        <v>6.4014191204183049E-3</v>
      </c>
      <c r="MT58" s="170">
        <v>1.0300542231579366E-5</v>
      </c>
      <c r="MU58" s="170">
        <v>4.9278897665400497E-3</v>
      </c>
      <c r="MV58" s="170">
        <v>3.0901626694738097E-5</v>
      </c>
      <c r="MW58" s="170">
        <v>2.565938645188074E-4</v>
      </c>
      <c r="MX58" s="170">
        <v>6.2906882914288268E-5</v>
      </c>
      <c r="MY58" s="170">
        <v>4.1882740466618243E-4</v>
      </c>
      <c r="MZ58" s="171">
        <v>6.9399903285265977E-4</v>
      </c>
    </row>
    <row r="59" spans="1:364">
      <c r="A59" s="41" t="s">
        <v>276</v>
      </c>
      <c r="B59" s="12" t="s">
        <v>36</v>
      </c>
      <c r="C59" s="590">
        <f>IFERROR(1-('生産者価格評価表（107部門）（山形県２）'!DS58/'生産者価格評価表（107部門）（山形県２）'!DO58*-1),0)</f>
        <v>0</v>
      </c>
      <c r="D59" s="590">
        <v>0</v>
      </c>
      <c r="E59" s="79">
        <v>0</v>
      </c>
      <c r="F59" s="79">
        <v>0</v>
      </c>
      <c r="G59" s="240">
        <f>'生産者価格評価表（107部門）（山形県２）'!DH58/'生産者価格評価表（107部門）（山形県２）'!DH$111</f>
        <v>1.6742225235149562E-2</v>
      </c>
      <c r="H59" s="311">
        <f>'生産者価格評価表（107部門）（山形県２）'!DH58</f>
        <v>39515</v>
      </c>
      <c r="I59" s="311">
        <f t="shared" si="1"/>
        <v>39515</v>
      </c>
      <c r="J59" s="313">
        <f t="shared" si="2"/>
        <v>2.1407238100603996E-2</v>
      </c>
      <c r="K59" s="590">
        <f>1-('生産者価格評価表（107部門） (山形県)'!DS58/'生産者価格評価表（107部門） (山形県)'!DO58*-1)</f>
        <v>0</v>
      </c>
      <c r="L59" s="590">
        <v>0</v>
      </c>
      <c r="M59" s="79">
        <v>0</v>
      </c>
      <c r="N59" s="79">
        <v>0</v>
      </c>
      <c r="O59" s="240">
        <f>'生産者価格評価表（107部門） (山形県)'!DH58/'生産者価格評価表（107部門） (山形県)'!DH$111</f>
        <v>1.6742225235149562E-2</v>
      </c>
      <c r="P59" s="816">
        <f>'生産者価格評価表（107部門） (山形県)'!DH58</f>
        <v>39515</v>
      </c>
      <c r="Q59" s="311">
        <f t="shared" si="10"/>
        <v>39515</v>
      </c>
      <c r="R59" s="313">
        <f t="shared" si="9"/>
        <v>2.1407238100603996E-2</v>
      </c>
      <c r="S59" s="823">
        <f>'生産者価格評価表（107部門）（山形県２）'!C58/'生産者価格評価表（107部門）（山形県２）'!C$120</f>
        <v>0</v>
      </c>
      <c r="T59" s="234">
        <f>'生産者価格評価表（107部門）（山形県２）'!D58/'生産者価格評価表（107部門）（山形県２）'!D$120</f>
        <v>0</v>
      </c>
      <c r="U59" s="234">
        <f>'生産者価格評価表（107部門）（山形県２）'!E58/'生産者価格評価表（107部門）（山形県２）'!E$120</f>
        <v>0</v>
      </c>
      <c r="V59" s="234">
        <f>'生産者価格評価表（107部門）（山形県２）'!F58/'生産者価格評価表（107部門）（山形県２）'!F$120</f>
        <v>0</v>
      </c>
      <c r="W59" s="234">
        <f>'生産者価格評価表（107部門）（山形県２）'!G58/'生産者価格評価表（107部門）（山形県２）'!G$120</f>
        <v>0</v>
      </c>
      <c r="X59" s="234">
        <f>'生産者価格評価表（107部門）（山形県２）'!H58/'生産者価格評価表（107部門）（山形県２）'!H$120</f>
        <v>0</v>
      </c>
      <c r="Y59" s="234">
        <f>'生産者価格評価表（107部門）（山形県２）'!I58/'生産者価格評価表（107部門）（山形県２）'!I$120</f>
        <v>0</v>
      </c>
      <c r="Z59" s="234">
        <f>'生産者価格評価表（107部門）（山形県２）'!J58/'生産者価格評価表（107部門）（山形県２）'!J$120</f>
        <v>0</v>
      </c>
      <c r="AA59" s="234">
        <f>'生産者価格評価表（107部門）（山形県２）'!K58/'生産者価格評価表（107部門）（山形県２）'!K$120</f>
        <v>0</v>
      </c>
      <c r="AB59" s="234">
        <f>'生産者価格評価表（107部門）（山形県２）'!L58/'生産者価格評価表（107部門）（山形県２）'!L$120</f>
        <v>0</v>
      </c>
      <c r="AC59" s="234" t="e">
        <f>'生産者価格評価表（107部門）（山形県２）'!M58/'生産者価格評価表（107部門）（山形県２）'!M$120</f>
        <v>#DIV/0!</v>
      </c>
      <c r="AD59" s="234">
        <f>'生産者価格評価表（107部門）（山形県２）'!N58/'生産者価格評価表（107部門）（山形県２）'!N$120</f>
        <v>0</v>
      </c>
      <c r="AE59" s="234">
        <f>'生産者価格評価表（107部門）（山形県２）'!O58/'生産者価格評価表（107部門）（山形県２）'!O$120</f>
        <v>0</v>
      </c>
      <c r="AF59" s="234">
        <f>'生産者価格評価表（107部門）（山形県２）'!P58/'生産者価格評価表（107部門）（山形県２）'!P$120</f>
        <v>0</v>
      </c>
      <c r="AG59" s="234">
        <f>'生産者価格評価表（107部門）（山形県２）'!Q58/'生産者価格評価表（107部門）（山形県２）'!Q$120</f>
        <v>0</v>
      </c>
      <c r="AH59" s="234">
        <f>'生産者価格評価表（107部門）（山形県２）'!R58/'生産者価格評価表（107部門）（山形県２）'!R$120</f>
        <v>0</v>
      </c>
      <c r="AI59" s="234">
        <f>'生産者価格評価表（107部門）（山形県２）'!S58/'生産者価格評価表（107部門）（山形県２）'!S$120</f>
        <v>0</v>
      </c>
      <c r="AJ59" s="234">
        <f>'生産者価格評価表（107部門）（山形県２）'!T58/'生産者価格評価表（107部門）（山形県２）'!T$120</f>
        <v>0</v>
      </c>
      <c r="AK59" s="234" t="e">
        <f>'生産者価格評価表（107部門）（山形県２）'!U58/'生産者価格評価表（107部門）（山形県２）'!U$120</f>
        <v>#DIV/0!</v>
      </c>
      <c r="AL59" s="234">
        <f>'生産者価格評価表（107部門）（山形県２）'!V58/'生産者価格評価表（107部門）（山形県２）'!V$120</f>
        <v>0</v>
      </c>
      <c r="AM59" s="234" t="e">
        <f>'生産者価格評価表（107部門）（山形県２）'!W58/'生産者価格評価表（107部門）（山形県２）'!W$120</f>
        <v>#DIV/0!</v>
      </c>
      <c r="AN59" s="234">
        <f>'生産者価格評価表（107部門）（山形県２）'!X58/'生産者価格評価表（107部門）（山形県２）'!X$120</f>
        <v>0</v>
      </c>
      <c r="AO59" s="234" t="e">
        <f>'生産者価格評価表（107部門）（山形県２）'!Y58/'生産者価格評価表（107部門）（山形県２）'!Y$120</f>
        <v>#DIV/0!</v>
      </c>
      <c r="AP59" s="234" t="e">
        <f>'生産者価格評価表（107部門）（山形県２）'!Z58/'生産者価格評価表（107部門）（山形県２）'!Z$120</f>
        <v>#DIV/0!</v>
      </c>
      <c r="AQ59" s="234">
        <f>'生産者価格評価表（107部門）（山形県２）'!AA58/'生産者価格評価表（107部門）（山形県２）'!AA$120</f>
        <v>0</v>
      </c>
      <c r="AR59" s="234">
        <f>'生産者価格評価表（107部門）（山形県２）'!AB58/'生産者価格評価表（107部門）（山形県２）'!AB$120</f>
        <v>0</v>
      </c>
      <c r="AS59" s="234">
        <f>'生産者価格評価表（107部門）（山形県２）'!AC58/'生産者価格評価表（107部門）（山形県２）'!AC$120</f>
        <v>0</v>
      </c>
      <c r="AT59" s="234">
        <f>'生産者価格評価表（107部門）（山形県２）'!AD58/'生産者価格評価表（107部門）（山形県２）'!AD$120</f>
        <v>0</v>
      </c>
      <c r="AU59" s="234">
        <f>'生産者価格評価表（107部門）（山形県２）'!AE58/'生産者価格評価表（107部門）（山形県２）'!AE$120</f>
        <v>0</v>
      </c>
      <c r="AV59" s="234">
        <f>'生産者価格評価表（107部門）（山形県２）'!AF58/'生産者価格評価表（107部門）（山形県２）'!AF$120</f>
        <v>0</v>
      </c>
      <c r="AW59" s="234">
        <f>'生産者価格評価表（107部門）（山形県２）'!AG58/'生産者価格評価表（107部門）（山形県２）'!AG$120</f>
        <v>0</v>
      </c>
      <c r="AX59" s="234">
        <f>'生産者価格評価表（107部門）（山形県２）'!AH58/'生産者価格評価表（107部門）（山形県２）'!AH$120</f>
        <v>0</v>
      </c>
      <c r="AY59" s="234">
        <f>'生産者価格評価表（107部門）（山形県２）'!AI58/'生産者価格評価表（107部門）（山形県２）'!AI$120</f>
        <v>0</v>
      </c>
      <c r="AZ59" s="234">
        <f>'生産者価格評価表（107部門）（山形県２）'!AJ58/'生産者価格評価表（107部門）（山形県２）'!AJ$120</f>
        <v>0</v>
      </c>
      <c r="BA59" s="234">
        <f>'生産者価格評価表（107部門）（山形県２）'!AK58/'生産者価格評価表（107部門）（山形県２）'!AK$120</f>
        <v>0</v>
      </c>
      <c r="BB59" s="234">
        <f>'生産者価格評価表（107部門）（山形県２）'!AL58/'生産者価格評価表（107部門）（山形県２）'!AL$120</f>
        <v>0</v>
      </c>
      <c r="BC59" s="234">
        <f>'生産者価格評価表（107部門）（山形県２）'!AM58/'生産者価格評価表（107部門）（山形県２）'!AM$120</f>
        <v>0</v>
      </c>
      <c r="BD59" s="234">
        <f>'生産者価格評価表（107部門）（山形県２）'!AN58/'生産者価格評価表（107部門）（山形県２）'!AN$120</f>
        <v>0</v>
      </c>
      <c r="BE59" s="234">
        <f>'生産者価格評価表（107部門）（山形県２）'!AO58/'生産者価格評価表（107部門）（山形県２）'!AO$120</f>
        <v>0</v>
      </c>
      <c r="BF59" s="234">
        <f>'生産者価格評価表（107部門）（山形県２）'!AP58/'生産者価格評価表（107部門）（山形県２）'!AP$120</f>
        <v>0</v>
      </c>
      <c r="BG59" s="234">
        <f>'生産者価格評価表（107部門）（山形県２）'!AQ58/'生産者価格評価表（107部門）（山形県２）'!AQ$120</f>
        <v>0</v>
      </c>
      <c r="BH59" s="234">
        <f>'生産者価格評価表（107部門）（山形県２）'!AR58/'生産者価格評価表（107部門）（山形県２）'!AR$120</f>
        <v>0</v>
      </c>
      <c r="BI59" s="234">
        <f>'生産者価格評価表（107部門）（山形県２）'!AS58/'生産者価格評価表（107部門）（山形県２）'!AS$120</f>
        <v>0</v>
      </c>
      <c r="BJ59" s="234">
        <f>'生産者価格評価表（107部門）（山形県２）'!AT58/'生産者価格評価表（107部門）（山形県２）'!AT$120</f>
        <v>0</v>
      </c>
      <c r="BK59" s="234">
        <f>'生産者価格評価表（107部門）（山形県２）'!AU58/'生産者価格評価表（107部門）（山形県２）'!AU$120</f>
        <v>0</v>
      </c>
      <c r="BL59" s="234">
        <f>'生産者価格評価表（107部門）（山形県２）'!AV58/'生産者価格評価表（107部門）（山形県２）'!AV$120</f>
        <v>0</v>
      </c>
      <c r="BM59" s="234">
        <f>'生産者価格評価表（107部門）（山形県２）'!AW58/'生産者価格評価表（107部門）（山形県２）'!AW$120</f>
        <v>0</v>
      </c>
      <c r="BN59" s="234">
        <f>'生産者価格評価表（107部門）（山形県２）'!AX58/'生産者価格評価表（107部門）（山形県２）'!AX$120</f>
        <v>0</v>
      </c>
      <c r="BO59" s="234">
        <f>'生産者価格評価表（107部門）（山形県２）'!AY58/'生産者価格評価表（107部門）（山形県２）'!AY$120</f>
        <v>0</v>
      </c>
      <c r="BP59" s="234">
        <f>'生産者価格評価表（107部門）（山形県２）'!AZ58/'生産者価格評価表（107部門）（山形県２）'!AZ$120</f>
        <v>0</v>
      </c>
      <c r="BQ59" s="234">
        <f>'生産者価格評価表（107部門）（山形県２）'!BA58/'生産者価格評価表（107部門）（山形県２）'!BA$120</f>
        <v>0</v>
      </c>
      <c r="BR59" s="234">
        <f>'生産者価格評価表（107部門）（山形県２）'!BB58/'生産者価格評価表（107部門）（山形県２）'!BB$120</f>
        <v>0</v>
      </c>
      <c r="BS59" s="234">
        <f>'生産者価格評価表（107部門）（山形県２）'!BC58/'生産者価格評価表（107部門）（山形県２）'!BC$120</f>
        <v>0</v>
      </c>
      <c r="BT59" s="234">
        <f>'生産者価格評価表（107部門）（山形県２）'!BD58/'生産者価格評価表（107部門）（山形県２）'!BD$120</f>
        <v>0</v>
      </c>
      <c r="BU59" s="234" t="e">
        <f>'生産者価格評価表（107部門）（山形県２）'!BE58/'生産者価格評価表（107部門）（山形県２）'!BE$120</f>
        <v>#DIV/0!</v>
      </c>
      <c r="BV59" s="234">
        <f>'生産者価格評価表（107部門）（山形県２）'!BF58/'生産者価格評価表（107部門）（山形県２）'!BF$120</f>
        <v>0</v>
      </c>
      <c r="BW59" s="234">
        <f>'生産者価格評価表（107部門）（山形県２）'!BG58/'生産者価格評価表（107部門）（山形県２）'!BG$120</f>
        <v>0</v>
      </c>
      <c r="BX59" s="234">
        <f>'生産者価格評価表（107部門）（山形県２）'!BH58/'生産者価格評価表（107部門）（山形県２）'!BH$120</f>
        <v>0</v>
      </c>
      <c r="BY59" s="234">
        <f>'生産者価格評価表（107部門）（山形県２）'!BI58/'生産者価格評価表（107部門）（山形県２）'!BI$120</f>
        <v>0</v>
      </c>
      <c r="BZ59" s="234">
        <f>'生産者価格評価表（107部門）（山形県２）'!BJ58/'生産者価格評価表（107部門）（山形県２）'!BJ$120</f>
        <v>0</v>
      </c>
      <c r="CA59" s="234">
        <f>'生産者価格評価表（107部門）（山形県２）'!BK58/'生産者価格評価表（107部門）（山形県２）'!BK$120</f>
        <v>0</v>
      </c>
      <c r="CB59" s="234">
        <f>'生産者価格評価表（107部門）（山形県２）'!BL58/'生産者価格評価表（107部門）（山形県２）'!BL$120</f>
        <v>0</v>
      </c>
      <c r="CC59" s="234">
        <f>'生産者価格評価表（107部門）（山形県２）'!BM58/'生産者価格評価表（107部門）（山形県２）'!BM$120</f>
        <v>0</v>
      </c>
      <c r="CD59" s="234">
        <f>'生産者価格評価表（107部門）（山形県２）'!BN58/'生産者価格評価表（107部門）（山形県２）'!BN$120</f>
        <v>0</v>
      </c>
      <c r="CE59" s="234">
        <f>'生産者価格評価表（107部門）（山形県２）'!BO58/'生産者価格評価表（107部門）（山形県２）'!BO$120</f>
        <v>0</v>
      </c>
      <c r="CF59" s="234">
        <f>'生産者価格評価表（107部門）（山形県２）'!BP58/'生産者価格評価表（107部門）（山形県２）'!BP$120</f>
        <v>0</v>
      </c>
      <c r="CG59" s="234">
        <f>'生産者価格評価表（107部門）（山形県２）'!BQ58/'生産者価格評価表（107部門）（山形県２）'!BQ$120</f>
        <v>0</v>
      </c>
      <c r="CH59" s="234">
        <f>'生産者価格評価表（107部門）（山形県２）'!BR58/'生産者価格評価表（107部門）（山形県２）'!BR$120</f>
        <v>0</v>
      </c>
      <c r="CI59" s="234">
        <f>'生産者価格評価表（107部門）（山形県２）'!BS58/'生産者価格評価表（107部門）（山形県２）'!BS$120</f>
        <v>0</v>
      </c>
      <c r="CJ59" s="234">
        <f>'生産者価格評価表（107部門）（山形県２）'!BT58/'生産者価格評価表（107部門）（山形県２）'!BT$120</f>
        <v>0</v>
      </c>
      <c r="CK59" s="234">
        <f>'生産者価格評価表（107部門）（山形県２）'!BU58/'生産者価格評価表（107部門）（山形県２）'!BU$120</f>
        <v>0</v>
      </c>
      <c r="CL59" s="234">
        <f>'生産者価格評価表（107部門）（山形県２）'!BV58/'生産者価格評価表（107部門）（山形県２）'!BV$120</f>
        <v>0</v>
      </c>
      <c r="CM59" s="234">
        <f>'生産者価格評価表（107部門）（山形県２）'!BW58/'生産者価格評価表（107部門）（山形県２）'!BW$120</f>
        <v>0</v>
      </c>
      <c r="CN59" s="234">
        <f>'生産者価格評価表（107部門）（山形県２）'!BX58/'生産者価格評価表（107部門）（山形県２）'!BX$120</f>
        <v>0</v>
      </c>
      <c r="CO59" s="234">
        <f>'生産者価格評価表（107部門）（山形県２）'!BY58/'生産者価格評価表（107部門）（山形県２）'!BY$120</f>
        <v>0</v>
      </c>
      <c r="CP59" s="234">
        <f>'生産者価格評価表（107部門）（山形県２）'!BZ58/'生産者価格評価表（107部門）（山形県２）'!BZ$120</f>
        <v>0</v>
      </c>
      <c r="CQ59" s="234">
        <f>'生産者価格評価表（107部門）（山形県２）'!CA58/'生産者価格評価表（107部門）（山形県２）'!CA$120</f>
        <v>0</v>
      </c>
      <c r="CR59" s="234">
        <f>'生産者価格評価表（107部門）（山形県２）'!CB58/'生産者価格評価表（107部門）（山形県２）'!CB$120</f>
        <v>0</v>
      </c>
      <c r="CS59" s="234">
        <f>'生産者価格評価表（107部門）（山形県２）'!CC58/'生産者価格評価表（107部門）（山形県２）'!CC$120</f>
        <v>0</v>
      </c>
      <c r="CT59" s="234">
        <f>'生産者価格評価表（107部門）（山形県２）'!CD58/'生産者価格評価表（107部門）（山形県２）'!CD$120</f>
        <v>0</v>
      </c>
      <c r="CU59" s="234">
        <f>'生産者価格評価表（107部門）（山形県２）'!CE58/'生産者価格評価表（107部門）（山形県２）'!CE$120</f>
        <v>0</v>
      </c>
      <c r="CV59" s="234">
        <f>'生産者価格評価表（107部門）（山形県２）'!CF58/'生産者価格評価表（107部門）（山形県２）'!CF$120</f>
        <v>0</v>
      </c>
      <c r="CW59" s="234">
        <f>'生産者価格評価表（107部門）（山形県２）'!CG58/'生産者価格評価表（107部門）（山形県２）'!CG$120</f>
        <v>0</v>
      </c>
      <c r="CX59" s="234">
        <f>'生産者価格評価表（107部門）（山形県２）'!CH58/'生産者価格評価表（107部門）（山形県２）'!CH$120</f>
        <v>0</v>
      </c>
      <c r="CY59" s="234">
        <f>'生産者価格評価表（107部門）（山形県２）'!CI58/'生産者価格評価表（107部門）（山形県２）'!CI$120</f>
        <v>0</v>
      </c>
      <c r="CZ59" s="234">
        <f>'生産者価格評価表（107部門）（山形県２）'!CJ58/'生産者価格評価表（107部門）（山形県２）'!CJ$120</f>
        <v>0</v>
      </c>
      <c r="DA59" s="234">
        <f>'生産者価格評価表（107部門）（山形県２）'!CK58/'生産者価格評価表（107部門）（山形県２）'!CK$120</f>
        <v>0</v>
      </c>
      <c r="DB59" s="234">
        <f>'生産者価格評価表（107部門）（山形県２）'!CL58/'生産者価格評価表（107部門）（山形県２）'!CL$120</f>
        <v>0</v>
      </c>
      <c r="DC59" s="234">
        <f>'生産者価格評価表（107部門）（山形県２）'!CM58/'生産者価格評価表（107部門）（山形県２）'!CM$120</f>
        <v>0</v>
      </c>
      <c r="DD59" s="234">
        <f>'生産者価格評価表（107部門）（山形県２）'!CN58/'生産者価格評価表（107部門）（山形県２）'!CN$120</f>
        <v>0</v>
      </c>
      <c r="DE59" s="234">
        <f>'生産者価格評価表（107部門）（山形県２）'!CO58/'生産者価格評価表（107部門）（山形県２）'!CO$120</f>
        <v>0</v>
      </c>
      <c r="DF59" s="234">
        <f>'生産者価格評価表（107部門）（山形県２）'!CP58/'生産者価格評価表（107部門）（山形県２）'!CP$120</f>
        <v>0</v>
      </c>
      <c r="DG59" s="234">
        <f>'生産者価格評価表（107部門）（山形県２）'!CQ58/'生産者価格評価表（107部門）（山形県２）'!CQ$120</f>
        <v>0</v>
      </c>
      <c r="DH59" s="234">
        <f>'生産者価格評価表（107部門）（山形県２）'!CR58/'生産者価格評価表（107部門）（山形県２）'!CR$120</f>
        <v>0</v>
      </c>
      <c r="DI59" s="234">
        <f>'生産者価格評価表（107部門）（山形県２）'!CS58/'生産者価格評価表（107部門）（山形県２）'!CS$120</f>
        <v>0</v>
      </c>
      <c r="DJ59" s="234">
        <f>'生産者価格評価表（107部門）（山形県２）'!CT58/'生産者価格評価表（107部門）（山形県２）'!CT$120</f>
        <v>0</v>
      </c>
      <c r="DK59" s="234">
        <f>'生産者価格評価表（107部門）（山形県２）'!CU58/'生産者価格評価表（107部門）（山形県２）'!CU$120</f>
        <v>0</v>
      </c>
      <c r="DL59" s="234">
        <f>'生産者価格評価表（107部門）（山形県２）'!CV58/'生産者価格評価表（107部門）（山形県２）'!CV$120</f>
        <v>0</v>
      </c>
      <c r="DM59" s="234">
        <f>'生産者価格評価表（107部門）（山形県２）'!CW58/'生産者価格評価表（107部門）（山形県２）'!CW$120</f>
        <v>0</v>
      </c>
      <c r="DN59" s="234">
        <f>'生産者価格評価表（107部門）（山形県２）'!CX58/'生産者価格評価表（107部門）（山形県２）'!CX$120</f>
        <v>0</v>
      </c>
      <c r="DO59" s="234">
        <f>'生産者価格評価表（107部門）（山形県２）'!CY58/'生産者価格評価表（107部門）（山形県２）'!CY$120</f>
        <v>0</v>
      </c>
      <c r="DP59" s="234">
        <f>'生産者価格評価表（107部門）（山形県２）'!CZ58/'生産者価格評価表（107部門）（山形県２）'!CZ$120</f>
        <v>0</v>
      </c>
      <c r="DQ59" s="234">
        <f>'生産者価格評価表（107部門）（山形県２）'!DA58/'生産者価格評価表（107部門）（山形県２）'!DA$120</f>
        <v>0</v>
      </c>
      <c r="DR59" s="234">
        <f>'生産者価格評価表（107部門）（山形県２）'!DB58/'生産者価格評価表（107部門）（山形県２）'!DB$120</f>
        <v>0</v>
      </c>
      <c r="DS59" s="234">
        <f>'生産者価格評価表（107部門）（山形県２）'!DC58/'生産者価格評価表（107部門）（山形県２）'!DC$120</f>
        <v>0</v>
      </c>
      <c r="DT59" s="234">
        <f>'生産者価格評価表（107部門）（山形県２）'!DD58/'生産者価格評価表（107部門）（山形県２）'!DD$120</f>
        <v>0</v>
      </c>
      <c r="DU59" s="234">
        <f>'生産者価格評価表（107部門）（山形県２）'!DE58/'生産者価格評価表（107部門）（山形県２）'!DE$120</f>
        <v>0</v>
      </c>
      <c r="DV59" s="82">
        <v>0</v>
      </c>
      <c r="DW59" s="80">
        <v>0</v>
      </c>
      <c r="DX59" s="80">
        <v>0</v>
      </c>
      <c r="DY59" s="80">
        <v>0</v>
      </c>
      <c r="DZ59" s="80">
        <v>0</v>
      </c>
      <c r="EA59" s="80">
        <v>0</v>
      </c>
      <c r="EB59" s="80">
        <v>0</v>
      </c>
      <c r="EC59" s="80">
        <v>0</v>
      </c>
      <c r="ED59" s="80">
        <v>0</v>
      </c>
      <c r="EE59" s="80">
        <v>0</v>
      </c>
      <c r="EF59" s="80">
        <v>0</v>
      </c>
      <c r="EG59" s="80">
        <v>0</v>
      </c>
      <c r="EH59" s="80">
        <v>0</v>
      </c>
      <c r="EI59" s="80">
        <v>0</v>
      </c>
      <c r="EJ59" s="80">
        <v>0</v>
      </c>
      <c r="EK59" s="80">
        <v>0</v>
      </c>
      <c r="EL59" s="80">
        <v>0</v>
      </c>
      <c r="EM59" s="80">
        <v>0</v>
      </c>
      <c r="EN59" s="80">
        <v>0</v>
      </c>
      <c r="EO59" s="80">
        <v>0</v>
      </c>
      <c r="EP59" s="80">
        <v>0</v>
      </c>
      <c r="EQ59" s="80">
        <v>0</v>
      </c>
      <c r="ER59" s="80">
        <v>0</v>
      </c>
      <c r="ES59" s="80">
        <v>0</v>
      </c>
      <c r="ET59" s="80">
        <v>0</v>
      </c>
      <c r="EU59" s="80">
        <v>0</v>
      </c>
      <c r="EV59" s="80">
        <v>0</v>
      </c>
      <c r="EW59" s="80">
        <v>0</v>
      </c>
      <c r="EX59" s="80">
        <v>0</v>
      </c>
      <c r="EY59" s="80">
        <v>0</v>
      </c>
      <c r="EZ59" s="80">
        <v>0</v>
      </c>
      <c r="FA59" s="80">
        <v>0</v>
      </c>
      <c r="FB59" s="80">
        <v>0</v>
      </c>
      <c r="FC59" s="80">
        <v>0</v>
      </c>
      <c r="FD59" s="80">
        <v>0</v>
      </c>
      <c r="FE59" s="80">
        <v>0</v>
      </c>
      <c r="FF59" s="80">
        <v>0</v>
      </c>
      <c r="FG59" s="80">
        <v>0</v>
      </c>
      <c r="FH59" s="80">
        <v>0</v>
      </c>
      <c r="FI59" s="80">
        <v>0</v>
      </c>
      <c r="FJ59" s="80">
        <v>0</v>
      </c>
      <c r="FK59" s="80">
        <v>0</v>
      </c>
      <c r="FL59" s="80">
        <v>0</v>
      </c>
      <c r="FM59" s="80">
        <v>0</v>
      </c>
      <c r="FN59" s="80">
        <v>0</v>
      </c>
      <c r="FO59" s="80">
        <v>0</v>
      </c>
      <c r="FP59" s="80">
        <v>0</v>
      </c>
      <c r="FQ59" s="80">
        <v>0</v>
      </c>
      <c r="FR59" s="80">
        <v>0</v>
      </c>
      <c r="FS59" s="80">
        <v>0</v>
      </c>
      <c r="FT59" s="80">
        <v>0</v>
      </c>
      <c r="FU59" s="80">
        <v>0</v>
      </c>
      <c r="FV59" s="80">
        <v>0</v>
      </c>
      <c r="FW59" s="80">
        <v>0</v>
      </c>
      <c r="FX59" s="80">
        <v>0</v>
      </c>
      <c r="FY59" s="80">
        <v>0</v>
      </c>
      <c r="FZ59" s="80">
        <v>0</v>
      </c>
      <c r="GA59" s="80">
        <v>0</v>
      </c>
      <c r="GB59" s="80">
        <v>0</v>
      </c>
      <c r="GC59" s="80">
        <v>0</v>
      </c>
      <c r="GD59" s="80">
        <v>0</v>
      </c>
      <c r="GE59" s="80">
        <v>0</v>
      </c>
      <c r="GF59" s="80">
        <v>0</v>
      </c>
      <c r="GG59" s="80">
        <v>0</v>
      </c>
      <c r="GH59" s="80">
        <v>0</v>
      </c>
      <c r="GI59" s="80">
        <v>0</v>
      </c>
      <c r="GJ59" s="80">
        <v>0</v>
      </c>
      <c r="GK59" s="80">
        <v>0</v>
      </c>
      <c r="GL59" s="80">
        <v>0</v>
      </c>
      <c r="GM59" s="80">
        <v>0</v>
      </c>
      <c r="GN59" s="80">
        <v>0</v>
      </c>
      <c r="GO59" s="80">
        <v>0</v>
      </c>
      <c r="GP59" s="80">
        <v>0</v>
      </c>
      <c r="GQ59" s="80">
        <v>0</v>
      </c>
      <c r="GR59" s="80">
        <v>0</v>
      </c>
      <c r="GS59" s="80">
        <v>0</v>
      </c>
      <c r="GT59" s="80">
        <v>0</v>
      </c>
      <c r="GU59" s="80">
        <v>0</v>
      </c>
      <c r="GV59" s="80">
        <v>0</v>
      </c>
      <c r="GW59" s="80">
        <v>0</v>
      </c>
      <c r="GX59" s="80">
        <v>0</v>
      </c>
      <c r="GY59" s="80">
        <v>0</v>
      </c>
      <c r="GZ59" s="80">
        <v>0</v>
      </c>
      <c r="HA59" s="80">
        <v>0</v>
      </c>
      <c r="HB59" s="80">
        <v>0</v>
      </c>
      <c r="HC59" s="80">
        <v>0</v>
      </c>
      <c r="HD59" s="80">
        <v>0</v>
      </c>
      <c r="HE59" s="80">
        <v>0</v>
      </c>
      <c r="HF59" s="80">
        <v>0</v>
      </c>
      <c r="HG59" s="80">
        <v>0</v>
      </c>
      <c r="HH59" s="80">
        <v>0</v>
      </c>
      <c r="HI59" s="80">
        <v>0</v>
      </c>
      <c r="HJ59" s="80">
        <v>0</v>
      </c>
      <c r="HK59" s="80">
        <v>0</v>
      </c>
      <c r="HL59" s="80">
        <v>0</v>
      </c>
      <c r="HM59" s="80">
        <v>0</v>
      </c>
      <c r="HN59" s="80">
        <v>0</v>
      </c>
      <c r="HO59" s="80">
        <v>0</v>
      </c>
      <c r="HP59" s="80">
        <v>0</v>
      </c>
      <c r="HQ59" s="80">
        <v>0</v>
      </c>
      <c r="HR59" s="80">
        <v>0</v>
      </c>
      <c r="HS59" s="80">
        <v>0</v>
      </c>
      <c r="HT59" s="80">
        <v>0</v>
      </c>
      <c r="HU59" s="80">
        <v>0</v>
      </c>
      <c r="HV59" s="80">
        <v>0</v>
      </c>
      <c r="HW59" s="80">
        <v>0</v>
      </c>
      <c r="HX59" s="81">
        <v>0</v>
      </c>
      <c r="HY59" s="805">
        <v>0</v>
      </c>
      <c r="HZ59" s="805">
        <v>0</v>
      </c>
      <c r="IA59" s="805">
        <v>0</v>
      </c>
      <c r="IB59" s="805">
        <v>0</v>
      </c>
      <c r="IC59" s="805">
        <v>0</v>
      </c>
      <c r="ID59" s="805">
        <v>0</v>
      </c>
      <c r="IE59" s="805">
        <v>0</v>
      </c>
      <c r="IF59" s="805">
        <v>0</v>
      </c>
      <c r="IG59" s="805">
        <v>0</v>
      </c>
      <c r="IH59" s="805">
        <v>0</v>
      </c>
      <c r="II59" s="805">
        <v>0</v>
      </c>
      <c r="IJ59" s="805">
        <v>0</v>
      </c>
      <c r="IK59" s="805">
        <v>0</v>
      </c>
      <c r="IL59" s="805">
        <v>0</v>
      </c>
      <c r="IM59" s="805">
        <v>0</v>
      </c>
      <c r="IN59" s="805">
        <v>0</v>
      </c>
      <c r="IO59" s="805">
        <v>0</v>
      </c>
      <c r="IP59" s="805">
        <v>0</v>
      </c>
      <c r="IQ59" s="805">
        <v>0</v>
      </c>
      <c r="IR59" s="805">
        <v>0</v>
      </c>
      <c r="IS59" s="805">
        <v>0</v>
      </c>
      <c r="IT59" s="805">
        <v>0</v>
      </c>
      <c r="IU59" s="805">
        <v>0</v>
      </c>
      <c r="IV59" s="805">
        <v>0</v>
      </c>
      <c r="IW59" s="805">
        <v>0</v>
      </c>
      <c r="IX59" s="805">
        <v>0</v>
      </c>
      <c r="IY59" s="805">
        <v>0</v>
      </c>
      <c r="IZ59" s="805">
        <v>0</v>
      </c>
      <c r="JA59" s="805">
        <v>0</v>
      </c>
      <c r="JB59" s="805">
        <v>0</v>
      </c>
      <c r="JC59" s="805">
        <v>0</v>
      </c>
      <c r="JD59" s="805">
        <v>0</v>
      </c>
      <c r="JE59" s="805">
        <v>0</v>
      </c>
      <c r="JF59" s="805">
        <v>0</v>
      </c>
      <c r="JG59" s="805">
        <v>0</v>
      </c>
      <c r="JH59" s="805">
        <v>0</v>
      </c>
      <c r="JI59" s="805">
        <v>0</v>
      </c>
      <c r="JJ59" s="805">
        <v>0</v>
      </c>
      <c r="JK59" s="805">
        <v>0</v>
      </c>
      <c r="JL59" s="805">
        <v>0</v>
      </c>
      <c r="JM59" s="805">
        <v>0</v>
      </c>
      <c r="JN59" s="805">
        <v>0</v>
      </c>
      <c r="JO59" s="805">
        <v>0</v>
      </c>
      <c r="JP59" s="805">
        <v>0</v>
      </c>
      <c r="JQ59" s="805">
        <v>0</v>
      </c>
      <c r="JR59" s="805">
        <v>0</v>
      </c>
      <c r="JS59" s="805">
        <v>0</v>
      </c>
      <c r="JT59" s="805">
        <v>0</v>
      </c>
      <c r="JU59" s="805">
        <v>0</v>
      </c>
      <c r="JV59" s="805">
        <v>0</v>
      </c>
      <c r="JW59" s="805">
        <v>0</v>
      </c>
      <c r="JX59" s="805">
        <v>0</v>
      </c>
      <c r="JY59" s="805">
        <v>0</v>
      </c>
      <c r="JZ59" s="805">
        <v>0</v>
      </c>
      <c r="KA59" s="805">
        <v>1</v>
      </c>
      <c r="KB59" s="805">
        <v>0</v>
      </c>
      <c r="KC59" s="805">
        <v>0</v>
      </c>
      <c r="KD59" s="805">
        <v>0</v>
      </c>
      <c r="KE59" s="805">
        <v>0</v>
      </c>
      <c r="KF59" s="805">
        <v>0</v>
      </c>
      <c r="KG59" s="805">
        <v>0</v>
      </c>
      <c r="KH59" s="805">
        <v>0</v>
      </c>
      <c r="KI59" s="805">
        <v>0</v>
      </c>
      <c r="KJ59" s="805">
        <v>0</v>
      </c>
      <c r="KK59" s="805">
        <v>0</v>
      </c>
      <c r="KL59" s="805">
        <v>0</v>
      </c>
      <c r="KM59" s="805">
        <v>0</v>
      </c>
      <c r="KN59" s="805">
        <v>0</v>
      </c>
      <c r="KO59" s="805">
        <v>0</v>
      </c>
      <c r="KP59" s="805">
        <v>0</v>
      </c>
      <c r="KQ59" s="805">
        <v>0</v>
      </c>
      <c r="KR59" s="805">
        <v>0</v>
      </c>
      <c r="KS59" s="805">
        <v>0</v>
      </c>
      <c r="KT59" s="805">
        <v>0</v>
      </c>
      <c r="KU59" s="805">
        <v>0</v>
      </c>
      <c r="KV59" s="805">
        <v>0</v>
      </c>
      <c r="KW59" s="805">
        <v>0</v>
      </c>
      <c r="KX59" s="805">
        <v>0</v>
      </c>
      <c r="KY59" s="805">
        <v>0</v>
      </c>
      <c r="KZ59" s="805">
        <v>0</v>
      </c>
      <c r="LA59" s="805">
        <v>0</v>
      </c>
      <c r="LB59" s="805">
        <v>0</v>
      </c>
      <c r="LC59" s="805">
        <v>0</v>
      </c>
      <c r="LD59" s="805">
        <v>0</v>
      </c>
      <c r="LE59" s="805">
        <v>0</v>
      </c>
      <c r="LF59" s="805">
        <v>0</v>
      </c>
      <c r="LG59" s="805">
        <v>0</v>
      </c>
      <c r="LH59" s="805">
        <v>0</v>
      </c>
      <c r="LI59" s="805">
        <v>0</v>
      </c>
      <c r="LJ59" s="805">
        <v>0</v>
      </c>
      <c r="LK59" s="805">
        <v>0</v>
      </c>
      <c r="LL59" s="805">
        <v>0</v>
      </c>
      <c r="LM59" s="805">
        <v>0</v>
      </c>
      <c r="LN59" s="805">
        <v>0</v>
      </c>
      <c r="LO59" s="805">
        <v>0</v>
      </c>
      <c r="LP59" s="805">
        <v>0</v>
      </c>
      <c r="LQ59" s="805">
        <v>0</v>
      </c>
      <c r="LR59" s="805">
        <v>0</v>
      </c>
      <c r="LS59" s="805">
        <v>0</v>
      </c>
      <c r="LT59" s="805">
        <v>0</v>
      </c>
      <c r="LU59" s="805">
        <v>0</v>
      </c>
      <c r="LV59" s="805">
        <v>0</v>
      </c>
      <c r="LW59" s="805">
        <v>0</v>
      </c>
      <c r="LX59" s="805">
        <v>0</v>
      </c>
      <c r="LY59" s="805">
        <v>0</v>
      </c>
      <c r="LZ59" s="805">
        <v>0</v>
      </c>
      <c r="MA59" s="805">
        <v>0</v>
      </c>
      <c r="MB59" s="812">
        <v>0</v>
      </c>
      <c r="MC59" s="835">
        <f>'生産者価格評価表（107部門）（山形県２）'!DU58*100</f>
        <v>0</v>
      </c>
      <c r="MD59" s="78">
        <f t="shared" si="4"/>
        <v>0</v>
      </c>
      <c r="ME59" s="809">
        <v>0</v>
      </c>
      <c r="MF59" s="135">
        <v>0</v>
      </c>
      <c r="MG59" s="78">
        <f t="shared" si="5"/>
        <v>0</v>
      </c>
      <c r="MH59" s="81"/>
      <c r="MI59" s="226">
        <v>0</v>
      </c>
      <c r="MJ59" s="169">
        <v>0.3237050361701827</v>
      </c>
      <c r="MK59" s="169">
        <v>0</v>
      </c>
      <c r="ML59" s="169">
        <v>0</v>
      </c>
      <c r="MM59" s="169">
        <v>0.10956623741795254</v>
      </c>
      <c r="MN59" s="169">
        <v>0.14346309490943057</v>
      </c>
      <c r="MO59" s="169">
        <v>0.25263157894736843</v>
      </c>
      <c r="MP59" s="228">
        <v>3.1483369586867517E-2</v>
      </c>
      <c r="MQ59" s="228">
        <v>0.16047594328832762</v>
      </c>
      <c r="MS59" s="174">
        <v>1.9968663310142017E-2</v>
      </c>
      <c r="MT59" s="170">
        <v>1.4230925903198185E-5</v>
      </c>
      <c r="MU59" s="170">
        <v>1.5561039927298115E-2</v>
      </c>
      <c r="MV59" s="170">
        <v>6.5357198627909521E-4</v>
      </c>
      <c r="MW59" s="170">
        <v>1.6804431262001374E-3</v>
      </c>
      <c r="MX59" s="170">
        <v>0</v>
      </c>
      <c r="MY59" s="170">
        <v>1.0787805911182786E-3</v>
      </c>
      <c r="MZ59" s="171">
        <v>9.8059675334319319E-4</v>
      </c>
    </row>
    <row r="60" spans="1:364">
      <c r="A60" s="41" t="s">
        <v>277</v>
      </c>
      <c r="B60" s="12" t="s">
        <v>37</v>
      </c>
      <c r="C60" s="590">
        <f>IFERROR(1-('生産者価格評価表（107部門）（山形県２）'!DS59/'生産者価格評価表（107部門）（山形県２）'!DO59*-1),0)</f>
        <v>0.14501932159725206</v>
      </c>
      <c r="D60" s="590">
        <v>0.78201332346410068</v>
      </c>
      <c r="E60" s="79">
        <v>0.21798667653589934</v>
      </c>
      <c r="F60" s="79">
        <v>0.16506291635825315</v>
      </c>
      <c r="G60" s="240">
        <f>'生産者価格評価表（107部門）（山形県２）'!DH59/'生産者価格評価表（107部門）（山形県２）'!DH$111</f>
        <v>4.944496229133124E-4</v>
      </c>
      <c r="H60" s="311">
        <f>'生産者価格評価表（107部門）（山形県２）'!DH59</f>
        <v>1167</v>
      </c>
      <c r="I60" s="311">
        <f t="shared" si="1"/>
        <v>1167</v>
      </c>
      <c r="J60" s="313">
        <f t="shared" si="2"/>
        <v>6.322218616577215E-4</v>
      </c>
      <c r="K60" s="590">
        <f>1-('生産者価格評価表（107部門） (山形県)'!DS59/'生産者価格評価表（107部門） (山形県)'!DO59*-1)</f>
        <v>0.14501932159725206</v>
      </c>
      <c r="L60" s="590">
        <v>0.78201332346410068</v>
      </c>
      <c r="M60" s="79">
        <v>0.21798667653589934</v>
      </c>
      <c r="N60" s="79">
        <v>0.16506291635825315</v>
      </c>
      <c r="O60" s="240">
        <f>'生産者価格評価表（107部門） (山形県)'!DH59/'生産者価格評価表（107部門） (山形県)'!DH$111</f>
        <v>4.944496229133124E-4</v>
      </c>
      <c r="P60" s="816">
        <f>'生産者価格評価表（107部門） (山形県)'!DH59</f>
        <v>1167</v>
      </c>
      <c r="Q60" s="311">
        <f t="shared" si="10"/>
        <v>1167</v>
      </c>
      <c r="R60" s="313">
        <f t="shared" si="9"/>
        <v>6.322218616577215E-4</v>
      </c>
      <c r="S60" s="823">
        <f>'生産者価格評価表（107部門）（山形県２）'!C59/'生産者価格評価表（107部門）（山形県２）'!C$120</f>
        <v>0</v>
      </c>
      <c r="T60" s="234">
        <f>'生産者価格評価表（107部門）（山形県２）'!D59/'生産者価格評価表（107部門）（山形県２）'!D$120</f>
        <v>0</v>
      </c>
      <c r="U60" s="234">
        <f>'生産者価格評価表（107部門）（山形県２）'!E59/'生産者価格評価表（107部門）（山形県２）'!E$120</f>
        <v>0</v>
      </c>
      <c r="V60" s="234">
        <f>'生産者価格評価表（107部門）（山形県２）'!F59/'生産者価格評価表（107部門）（山形県２）'!F$120</f>
        <v>0</v>
      </c>
      <c r="W60" s="234">
        <f>'生産者価格評価表（107部門）（山形県２）'!G59/'生産者価格評価表（107部門）（山形県２）'!G$120</f>
        <v>0</v>
      </c>
      <c r="X60" s="234">
        <f>'生産者価格評価表（107部門）（山形県２）'!H59/'生産者価格評価表（107部門）（山形県２）'!H$120</f>
        <v>0</v>
      </c>
      <c r="Y60" s="234">
        <f>'生産者価格評価表（107部門）（山形県２）'!I59/'生産者価格評価表（107部門）（山形県２）'!I$120</f>
        <v>0</v>
      </c>
      <c r="Z60" s="234">
        <f>'生産者価格評価表（107部門）（山形県２）'!J59/'生産者価格評価表（107部門）（山形県２）'!J$120</f>
        <v>0</v>
      </c>
      <c r="AA60" s="234">
        <f>'生産者価格評価表（107部門）（山形県２）'!K59/'生産者価格評価表（107部門）（山形県２）'!K$120</f>
        <v>0</v>
      </c>
      <c r="AB60" s="234">
        <f>'生産者価格評価表（107部門）（山形県２）'!L59/'生産者価格評価表（107部門）（山形県２）'!L$120</f>
        <v>0</v>
      </c>
      <c r="AC60" s="234" t="e">
        <f>'生産者価格評価表（107部門）（山形県２）'!M59/'生産者価格評価表（107部門）（山形県２）'!M$120</f>
        <v>#DIV/0!</v>
      </c>
      <c r="AD60" s="234">
        <f>'生産者価格評価表（107部門）（山形県２）'!N59/'生産者価格評価表（107部門）（山形県２）'!N$120</f>
        <v>0</v>
      </c>
      <c r="AE60" s="234">
        <f>'生産者価格評価表（107部門）（山形県２）'!O59/'生産者価格評価表（107部門）（山形県２）'!O$120</f>
        <v>0</v>
      </c>
      <c r="AF60" s="234">
        <f>'生産者価格評価表（107部門）（山形県２）'!P59/'生産者価格評価表（107部門）（山形県２）'!P$120</f>
        <v>0</v>
      </c>
      <c r="AG60" s="234">
        <f>'生産者価格評価表（107部門）（山形県２）'!Q59/'生産者価格評価表（107部門）（山形県２）'!Q$120</f>
        <v>0</v>
      </c>
      <c r="AH60" s="234">
        <f>'生産者価格評価表（107部門）（山形県２）'!R59/'生産者価格評価表（107部門）（山形県２）'!R$120</f>
        <v>0</v>
      </c>
      <c r="AI60" s="234">
        <f>'生産者価格評価表（107部門）（山形県２）'!S59/'生産者価格評価表（107部門）（山形県２）'!S$120</f>
        <v>0</v>
      </c>
      <c r="AJ60" s="234">
        <f>'生産者価格評価表（107部門）（山形県２）'!T59/'生産者価格評価表（107部門）（山形県２）'!T$120</f>
        <v>0</v>
      </c>
      <c r="AK60" s="234" t="e">
        <f>'生産者価格評価表（107部門）（山形県２）'!U59/'生産者価格評価表（107部門）（山形県２）'!U$120</f>
        <v>#DIV/0!</v>
      </c>
      <c r="AL60" s="234">
        <f>'生産者価格評価表（107部門）（山形県２）'!V59/'生産者価格評価表（107部門）（山形県２）'!V$120</f>
        <v>0</v>
      </c>
      <c r="AM60" s="234" t="e">
        <f>'生産者価格評価表（107部門）（山形県２）'!W59/'生産者価格評価表（107部門）（山形県２）'!W$120</f>
        <v>#DIV/0!</v>
      </c>
      <c r="AN60" s="234">
        <f>'生産者価格評価表（107部門）（山形県２）'!X59/'生産者価格評価表（107部門）（山形県２）'!X$120</f>
        <v>0</v>
      </c>
      <c r="AO60" s="234" t="e">
        <f>'生産者価格評価表（107部門）（山形県２）'!Y59/'生産者価格評価表（107部門）（山形県２）'!Y$120</f>
        <v>#DIV/0!</v>
      </c>
      <c r="AP60" s="234" t="e">
        <f>'生産者価格評価表（107部門）（山形県２）'!Z59/'生産者価格評価表（107部門）（山形県２）'!Z$120</f>
        <v>#DIV/0!</v>
      </c>
      <c r="AQ60" s="234">
        <f>'生産者価格評価表（107部門）（山形県２）'!AA59/'生産者価格評価表（107部門）（山形県２）'!AA$120</f>
        <v>0</v>
      </c>
      <c r="AR60" s="234">
        <f>'生産者価格評価表（107部門）（山形県２）'!AB59/'生産者価格評価表（107部門）（山形県２）'!AB$120</f>
        <v>0</v>
      </c>
      <c r="AS60" s="234">
        <f>'生産者価格評価表（107部門）（山形県２）'!AC59/'生産者価格評価表（107部門）（山形県２）'!AC$120</f>
        <v>0</v>
      </c>
      <c r="AT60" s="234">
        <f>'生産者価格評価表（107部門）（山形県２）'!AD59/'生産者価格評価表（107部門）（山形県２）'!AD$120</f>
        <v>0</v>
      </c>
      <c r="AU60" s="234">
        <f>'生産者価格評価表（107部門）（山形県２）'!AE59/'生産者価格評価表（107部門）（山形県２）'!AE$120</f>
        <v>0</v>
      </c>
      <c r="AV60" s="234">
        <f>'生産者価格評価表（107部門）（山形県２）'!AF59/'生産者価格評価表（107部門）（山形県２）'!AF$120</f>
        <v>0</v>
      </c>
      <c r="AW60" s="234">
        <f>'生産者価格評価表（107部門）（山形県２）'!AG59/'生産者価格評価表（107部門）（山形県２）'!AG$120</f>
        <v>0</v>
      </c>
      <c r="AX60" s="234">
        <f>'生産者価格評価表（107部門）（山形県２）'!AH59/'生産者価格評価表（107部門）（山形県２）'!AH$120</f>
        <v>0</v>
      </c>
      <c r="AY60" s="234">
        <f>'生産者価格評価表（107部門）（山形県２）'!AI59/'生産者価格評価表（107部門）（山形県２）'!AI$120</f>
        <v>0</v>
      </c>
      <c r="AZ60" s="234">
        <f>'生産者価格評価表（107部門）（山形県２）'!AJ59/'生産者価格評価表（107部門）（山形県２）'!AJ$120</f>
        <v>0</v>
      </c>
      <c r="BA60" s="234">
        <f>'生産者価格評価表（107部門）（山形県２）'!AK59/'生産者価格評価表（107部門）（山形県２）'!AK$120</f>
        <v>0</v>
      </c>
      <c r="BB60" s="234">
        <f>'生産者価格評価表（107部門）（山形県２）'!AL59/'生産者価格評価表（107部門）（山形県２）'!AL$120</f>
        <v>0</v>
      </c>
      <c r="BC60" s="234">
        <f>'生産者価格評価表（107部門）（山形県２）'!AM59/'生産者価格評価表（107部門）（山形県２）'!AM$120</f>
        <v>0</v>
      </c>
      <c r="BD60" s="234">
        <f>'生産者価格評価表（107部門）（山形県２）'!AN59/'生産者価格評価表（107部門）（山形県２）'!AN$120</f>
        <v>0</v>
      </c>
      <c r="BE60" s="234">
        <f>'生産者価格評価表（107部門）（山形県２）'!AO59/'生産者価格評価表（107部門）（山形県２）'!AO$120</f>
        <v>0</v>
      </c>
      <c r="BF60" s="234">
        <f>'生産者価格評価表（107部門）（山形県２）'!AP59/'生産者価格評価表（107部門）（山形県２）'!AP$120</f>
        <v>0</v>
      </c>
      <c r="BG60" s="234">
        <f>'生産者価格評価表（107部門）（山形県２）'!AQ59/'生産者価格評価表（107部門）（山形県２）'!AQ$120</f>
        <v>0</v>
      </c>
      <c r="BH60" s="234">
        <f>'生産者価格評価表（107部門）（山形県２）'!AR59/'生産者価格評価表（107部門）（山形県２）'!AR$120</f>
        <v>0</v>
      </c>
      <c r="BI60" s="234">
        <f>'生産者価格評価表（107部門）（山形県２）'!AS59/'生産者価格評価表（107部門）（山形県２）'!AS$120</f>
        <v>0</v>
      </c>
      <c r="BJ60" s="234">
        <f>'生産者価格評価表（107部門）（山形県２）'!AT59/'生産者価格評価表（107部門）（山形県２）'!AT$120</f>
        <v>0</v>
      </c>
      <c r="BK60" s="234">
        <f>'生産者価格評価表（107部門）（山形県２）'!AU59/'生産者価格評価表（107部門）（山形県２）'!AU$120</f>
        <v>0</v>
      </c>
      <c r="BL60" s="234">
        <f>'生産者価格評価表（107部門）（山形県２）'!AV59/'生産者価格評価表（107部門）（山形県２）'!AV$120</f>
        <v>0</v>
      </c>
      <c r="BM60" s="234">
        <f>'生産者価格評価表（107部門）（山形県２）'!AW59/'生産者価格評価表（107部門）（山形県２）'!AW$120</f>
        <v>0</v>
      </c>
      <c r="BN60" s="234">
        <f>'生産者価格評価表（107部門）（山形県２）'!AX59/'生産者価格評価表（107部門）（山形県２）'!AX$120</f>
        <v>0</v>
      </c>
      <c r="BO60" s="234">
        <f>'生産者価格評価表（107部門）（山形県２）'!AY59/'生産者価格評価表（107部門）（山形県２）'!AY$120</f>
        <v>0</v>
      </c>
      <c r="BP60" s="234">
        <f>'生産者価格評価表（107部門）（山形県２）'!AZ59/'生産者価格評価表（107部門）（山形県２）'!AZ$120</f>
        <v>0</v>
      </c>
      <c r="BQ60" s="234">
        <f>'生産者価格評価表（107部門）（山形県２）'!BA59/'生産者価格評価表（107部門）（山形県２）'!BA$120</f>
        <v>0</v>
      </c>
      <c r="BR60" s="234">
        <f>'生産者価格評価表（107部門）（山形県２）'!BB59/'生産者価格評価表（107部門）（山形県２）'!BB$120</f>
        <v>0</v>
      </c>
      <c r="BS60" s="234">
        <f>'生産者価格評価表（107部門）（山形県２）'!BC59/'生産者価格評価表（107部門）（山形県２）'!BC$120</f>
        <v>0</v>
      </c>
      <c r="BT60" s="234">
        <f>'生産者価格評価表（107部門）（山形県２）'!BD59/'生産者価格評価表（107部門）（山形県２）'!BD$120</f>
        <v>0</v>
      </c>
      <c r="BU60" s="234" t="e">
        <f>'生産者価格評価表（107部門）（山形県２）'!BE59/'生産者価格評価表（107部門）（山形県２）'!BE$120</f>
        <v>#DIV/0!</v>
      </c>
      <c r="BV60" s="234">
        <f>'生産者価格評価表（107部門）（山形県２）'!BF59/'生産者価格評価表（107部門）（山形県２）'!BF$120</f>
        <v>4.4781643227239085E-2</v>
      </c>
      <c r="BW60" s="234">
        <f>'生産者価格評価表（107部門）（山形県２）'!BG59/'生産者価格評価表（107部門）（山形県２）'!BG$120</f>
        <v>0</v>
      </c>
      <c r="BX60" s="234">
        <f>'生産者価格評価表（107部門）（山形県２）'!BH59/'生産者価格評価表（107部門）（山形県２）'!BH$120</f>
        <v>0</v>
      </c>
      <c r="BY60" s="234">
        <f>'生産者価格評価表（107部門）（山形県２）'!BI59/'生産者価格評価表（107部門）（山形県２）'!BI$120</f>
        <v>0</v>
      </c>
      <c r="BZ60" s="234">
        <f>'生産者価格評価表（107部門）（山形県２）'!BJ59/'生産者価格評価表（107部門）（山形県２）'!BJ$120</f>
        <v>0</v>
      </c>
      <c r="CA60" s="234">
        <f>'生産者価格評価表（107部門）（山形県２）'!BK59/'生産者価格評価表（107部門）（山形県２）'!BK$120</f>
        <v>0</v>
      </c>
      <c r="CB60" s="234">
        <f>'生産者価格評価表（107部門）（山形県２）'!BL59/'生産者価格評価表（107部門）（山形県２）'!BL$120</f>
        <v>0</v>
      </c>
      <c r="CC60" s="234">
        <f>'生産者価格評価表（107部門）（山形県２）'!BM59/'生産者価格評価表（107部門）（山形県２）'!BM$120</f>
        <v>0</v>
      </c>
      <c r="CD60" s="234">
        <f>'生産者価格評価表（107部門）（山形県２）'!BN59/'生産者価格評価表（107部門）（山形県２）'!BN$120</f>
        <v>0</v>
      </c>
      <c r="CE60" s="234">
        <f>'生産者価格評価表（107部門）（山形県２）'!BO59/'生産者価格評価表（107部門）（山形県２）'!BO$120</f>
        <v>0</v>
      </c>
      <c r="CF60" s="234">
        <f>'生産者価格評価表（107部門）（山形県２）'!BP59/'生産者価格評価表（107部門）（山形県２）'!BP$120</f>
        <v>0</v>
      </c>
      <c r="CG60" s="234">
        <f>'生産者価格評価表（107部門）（山形県２）'!BQ59/'生産者価格評価表（107部門）（山形県２）'!BQ$120</f>
        <v>0</v>
      </c>
      <c r="CH60" s="234">
        <f>'生産者価格評価表（107部門）（山形県２）'!BR59/'生産者価格評価表（107部門）（山形県２）'!BR$120</f>
        <v>0</v>
      </c>
      <c r="CI60" s="234">
        <f>'生産者価格評価表（107部門）（山形県２）'!BS59/'生産者価格評価表（107部門）（山形県２）'!BS$120</f>
        <v>0</v>
      </c>
      <c r="CJ60" s="234">
        <f>'生産者価格評価表（107部門）（山形県２）'!BT59/'生産者価格評価表（107部門）（山形県２）'!BT$120</f>
        <v>0</v>
      </c>
      <c r="CK60" s="234">
        <f>'生産者価格評価表（107部門）（山形県２）'!BU59/'生産者価格評価表（107部門）（山形県２）'!BU$120</f>
        <v>0</v>
      </c>
      <c r="CL60" s="234">
        <f>'生産者価格評価表（107部門）（山形県２）'!BV59/'生産者価格評価表（107部門）（山形県２）'!BV$120</f>
        <v>0</v>
      </c>
      <c r="CM60" s="234">
        <f>'生産者価格評価表（107部門）（山形県２）'!BW59/'生産者価格評価表（107部門）（山形県２）'!BW$120</f>
        <v>0</v>
      </c>
      <c r="CN60" s="234">
        <f>'生産者価格評価表（107部門）（山形県２）'!BX59/'生産者価格評価表（107部門）（山形県２）'!BX$120</f>
        <v>0</v>
      </c>
      <c r="CO60" s="234">
        <f>'生産者価格評価表（107部門）（山形県２）'!BY59/'生産者価格評価表（107部門）（山形県２）'!BY$120</f>
        <v>0</v>
      </c>
      <c r="CP60" s="234">
        <f>'生産者価格評価表（107部門）（山形県２）'!BZ59/'生産者価格評価表（107部門）（山形県２）'!BZ$120</f>
        <v>0</v>
      </c>
      <c r="CQ60" s="234">
        <f>'生産者価格評価表（107部門）（山形県２）'!CA59/'生産者価格評価表（107部門）（山形県２）'!CA$120</f>
        <v>0</v>
      </c>
      <c r="CR60" s="234">
        <f>'生産者価格評価表（107部門）（山形県２）'!CB59/'生産者価格評価表（107部門）（山形県２）'!CB$120</f>
        <v>0</v>
      </c>
      <c r="CS60" s="234">
        <f>'生産者価格評価表（107部門）（山形県２）'!CC59/'生産者価格評価表（107部門）（山形県２）'!CC$120</f>
        <v>0</v>
      </c>
      <c r="CT60" s="234">
        <f>'生産者価格評価表（107部門）（山形県２）'!CD59/'生産者価格評価表（107部門）（山形県２）'!CD$120</f>
        <v>0</v>
      </c>
      <c r="CU60" s="234">
        <f>'生産者価格評価表（107部門）（山形県２）'!CE59/'生産者価格評価表（107部門）（山形県２）'!CE$120</f>
        <v>0</v>
      </c>
      <c r="CV60" s="234">
        <f>'生産者価格評価表（107部門）（山形県２）'!CF59/'生産者価格評価表（107部門）（山形県２）'!CF$120</f>
        <v>0</v>
      </c>
      <c r="CW60" s="234">
        <f>'生産者価格評価表（107部門）（山形県２）'!CG59/'生産者価格評価表（107部門）（山形県２）'!CG$120</f>
        <v>0</v>
      </c>
      <c r="CX60" s="234">
        <f>'生産者価格評価表（107部門）（山形県２）'!CH59/'生産者価格評価表（107部門）（山形県２）'!CH$120</f>
        <v>0</v>
      </c>
      <c r="CY60" s="234">
        <f>'生産者価格評価表（107部門）（山形県２）'!CI59/'生産者価格評価表（107部門）（山形県２）'!CI$120</f>
        <v>0</v>
      </c>
      <c r="CZ60" s="234">
        <f>'生産者価格評価表（107部門）（山形県２）'!CJ59/'生産者価格評価表（107部門）（山形県２）'!CJ$120</f>
        <v>0</v>
      </c>
      <c r="DA60" s="234">
        <f>'生産者価格評価表（107部門）（山形県２）'!CK59/'生産者価格評価表（107部門）（山形県２）'!CK$120</f>
        <v>0</v>
      </c>
      <c r="DB60" s="234">
        <f>'生産者価格評価表（107部門）（山形県２）'!CL59/'生産者価格評価表（107部門）（山形県２）'!CL$120</f>
        <v>0</v>
      </c>
      <c r="DC60" s="234">
        <f>'生産者価格評価表（107部門）（山形県２）'!CM59/'生産者価格評価表（107部門）（山形県２）'!CM$120</f>
        <v>3.0553235316583264E-4</v>
      </c>
      <c r="DD60" s="234">
        <f>'生産者価格評価表（107部門）（山形県２）'!CN59/'生産者価格評価表（107部門）（山形県２）'!CN$120</f>
        <v>0</v>
      </c>
      <c r="DE60" s="234">
        <f>'生産者価格評価表（107部門）（山形県２）'!CO59/'生産者価格評価表（107部門）（山形県２）'!CO$120</f>
        <v>0</v>
      </c>
      <c r="DF60" s="234">
        <f>'生産者価格評価表（107部門）（山形県２）'!CP59/'生産者価格評価表（107部門）（山形県２）'!CP$120</f>
        <v>0</v>
      </c>
      <c r="DG60" s="234">
        <f>'生産者価格評価表（107部門）（山形県２）'!CQ59/'生産者価格評価表（107部門）（山形県２）'!CQ$120</f>
        <v>0</v>
      </c>
      <c r="DH60" s="234">
        <f>'生産者価格評価表（107部門）（山形県２）'!CR59/'生産者価格評価表（107部門）（山形県２）'!CR$120</f>
        <v>0</v>
      </c>
      <c r="DI60" s="234">
        <f>'生産者価格評価表（107部門）（山形県２）'!CS59/'生産者価格評価表（107部門）（山形県２）'!CS$120</f>
        <v>0</v>
      </c>
      <c r="DJ60" s="234">
        <f>'生産者価格評価表（107部門）（山形県２）'!CT59/'生産者価格評価表（107部門）（山形県２）'!CT$120</f>
        <v>0</v>
      </c>
      <c r="DK60" s="234">
        <f>'生産者価格評価表（107部門）（山形県２）'!CU59/'生産者価格評価表（107部門）（山形県２）'!CU$120</f>
        <v>0</v>
      </c>
      <c r="DL60" s="234">
        <f>'生産者価格評価表（107部門）（山形県２）'!CV59/'生産者価格評価表（107部門）（山形県２）'!CV$120</f>
        <v>0</v>
      </c>
      <c r="DM60" s="234">
        <f>'生産者価格評価表（107部門）（山形県２）'!CW59/'生産者価格評価表（107部門）（山形県２）'!CW$120</f>
        <v>5.3503770684291442E-3</v>
      </c>
      <c r="DN60" s="234">
        <f>'生産者価格評価表（107部門）（山形県２）'!CX59/'生産者価格評価表（107部門）（山形県２）'!CX$120</f>
        <v>0</v>
      </c>
      <c r="DO60" s="234">
        <f>'生産者価格評価表（107部門）（山形県２）'!CY59/'生産者価格評価表（107部門）（山形県２）'!CY$120</f>
        <v>0</v>
      </c>
      <c r="DP60" s="234">
        <f>'生産者価格評価表（107部門）（山形県２）'!CZ59/'生産者価格評価表（107部門）（山形県２）'!CZ$120</f>
        <v>0</v>
      </c>
      <c r="DQ60" s="234">
        <f>'生産者価格評価表（107部門）（山形県２）'!DA59/'生産者価格評価表（107部門）（山形県２）'!DA$120</f>
        <v>0</v>
      </c>
      <c r="DR60" s="234">
        <f>'生産者価格評価表（107部門）（山形県２）'!DB59/'生産者価格評価表（107部門）（山形県２）'!DB$120</f>
        <v>0</v>
      </c>
      <c r="DS60" s="234">
        <f>'生産者価格評価表（107部門）（山形県２）'!DC59/'生産者価格評価表（107部門）（山形県２）'!DC$120</f>
        <v>0</v>
      </c>
      <c r="DT60" s="234">
        <f>'生産者価格評価表（107部門）（山形県２）'!DD59/'生産者価格評価表（107部門）（山形県２）'!DD$120</f>
        <v>0</v>
      </c>
      <c r="DU60" s="234">
        <f>'生産者価格評価表（107部門）（山形県２）'!DE59/'生産者価格評価表（107部門）（山形県２）'!DE$120</f>
        <v>0</v>
      </c>
      <c r="DV60" s="82">
        <v>0</v>
      </c>
      <c r="DW60" s="80">
        <v>0</v>
      </c>
      <c r="DX60" s="80">
        <v>0</v>
      </c>
      <c r="DY60" s="80">
        <v>0</v>
      </c>
      <c r="DZ60" s="80">
        <v>0</v>
      </c>
      <c r="EA60" s="80">
        <v>0</v>
      </c>
      <c r="EB60" s="80">
        <v>0</v>
      </c>
      <c r="EC60" s="80">
        <v>0</v>
      </c>
      <c r="ED60" s="80">
        <v>0</v>
      </c>
      <c r="EE60" s="80">
        <v>0</v>
      </c>
      <c r="EF60" s="80">
        <v>0</v>
      </c>
      <c r="EG60" s="80">
        <v>0</v>
      </c>
      <c r="EH60" s="80">
        <v>0</v>
      </c>
      <c r="EI60" s="80">
        <v>0</v>
      </c>
      <c r="EJ60" s="80">
        <v>0</v>
      </c>
      <c r="EK60" s="80">
        <v>0</v>
      </c>
      <c r="EL60" s="80">
        <v>0</v>
      </c>
      <c r="EM60" s="80">
        <v>0</v>
      </c>
      <c r="EN60" s="80">
        <v>0</v>
      </c>
      <c r="EO60" s="80">
        <v>0</v>
      </c>
      <c r="EP60" s="80">
        <v>0</v>
      </c>
      <c r="EQ60" s="80">
        <v>0</v>
      </c>
      <c r="ER60" s="80">
        <v>0</v>
      </c>
      <c r="ES60" s="80">
        <v>0</v>
      </c>
      <c r="ET60" s="80">
        <v>0</v>
      </c>
      <c r="EU60" s="80">
        <v>0</v>
      </c>
      <c r="EV60" s="80">
        <v>0</v>
      </c>
      <c r="EW60" s="80">
        <v>0</v>
      </c>
      <c r="EX60" s="80">
        <v>0</v>
      </c>
      <c r="EY60" s="80">
        <v>0</v>
      </c>
      <c r="EZ60" s="80">
        <v>0</v>
      </c>
      <c r="FA60" s="80">
        <v>0</v>
      </c>
      <c r="FB60" s="80">
        <v>0</v>
      </c>
      <c r="FC60" s="80">
        <v>0</v>
      </c>
      <c r="FD60" s="80">
        <v>0</v>
      </c>
      <c r="FE60" s="80">
        <v>0</v>
      </c>
      <c r="FF60" s="80">
        <v>0</v>
      </c>
      <c r="FG60" s="80">
        <v>0</v>
      </c>
      <c r="FH60" s="80">
        <v>0</v>
      </c>
      <c r="FI60" s="80">
        <v>0</v>
      </c>
      <c r="FJ60" s="80">
        <v>0</v>
      </c>
      <c r="FK60" s="80">
        <v>0</v>
      </c>
      <c r="FL60" s="80">
        <v>0</v>
      </c>
      <c r="FM60" s="80">
        <v>0</v>
      </c>
      <c r="FN60" s="80">
        <v>0</v>
      </c>
      <c r="FO60" s="80">
        <v>0</v>
      </c>
      <c r="FP60" s="80">
        <v>0</v>
      </c>
      <c r="FQ60" s="80">
        <v>0</v>
      </c>
      <c r="FR60" s="80">
        <v>0</v>
      </c>
      <c r="FS60" s="80">
        <v>0</v>
      </c>
      <c r="FT60" s="80">
        <v>0</v>
      </c>
      <c r="FU60" s="80">
        <v>0</v>
      </c>
      <c r="FV60" s="80">
        <v>0</v>
      </c>
      <c r="FW60" s="80">
        <v>0</v>
      </c>
      <c r="FX60" s="80">
        <v>0</v>
      </c>
      <c r="FY60" s="80">
        <v>4.4781643227239085E-2</v>
      </c>
      <c r="FZ60" s="80">
        <v>0</v>
      </c>
      <c r="GA60" s="80">
        <v>0</v>
      </c>
      <c r="GB60" s="80">
        <v>0</v>
      </c>
      <c r="GC60" s="80">
        <v>0</v>
      </c>
      <c r="GD60" s="80">
        <v>0</v>
      </c>
      <c r="GE60" s="80">
        <v>0</v>
      </c>
      <c r="GF60" s="80">
        <v>0</v>
      </c>
      <c r="GG60" s="80">
        <v>0</v>
      </c>
      <c r="GH60" s="80">
        <v>0</v>
      </c>
      <c r="GI60" s="80">
        <v>0</v>
      </c>
      <c r="GJ60" s="80">
        <v>0</v>
      </c>
      <c r="GK60" s="80">
        <v>0</v>
      </c>
      <c r="GL60" s="80">
        <v>0</v>
      </c>
      <c r="GM60" s="80">
        <v>0</v>
      </c>
      <c r="GN60" s="80">
        <v>0</v>
      </c>
      <c r="GO60" s="80">
        <v>0</v>
      </c>
      <c r="GP60" s="80">
        <v>0</v>
      </c>
      <c r="GQ60" s="80">
        <v>0</v>
      </c>
      <c r="GR60" s="80">
        <v>0</v>
      </c>
      <c r="GS60" s="80">
        <v>0</v>
      </c>
      <c r="GT60" s="80">
        <v>0</v>
      </c>
      <c r="GU60" s="80">
        <v>0</v>
      </c>
      <c r="GV60" s="80">
        <v>0</v>
      </c>
      <c r="GW60" s="80">
        <v>0</v>
      </c>
      <c r="GX60" s="80">
        <v>0</v>
      </c>
      <c r="GY60" s="80">
        <v>0</v>
      </c>
      <c r="GZ60" s="80">
        <v>0</v>
      </c>
      <c r="HA60" s="80">
        <v>0</v>
      </c>
      <c r="HB60" s="80">
        <v>0</v>
      </c>
      <c r="HC60" s="80">
        <v>0</v>
      </c>
      <c r="HD60" s="80">
        <v>0</v>
      </c>
      <c r="HE60" s="80">
        <v>0</v>
      </c>
      <c r="HF60" s="80">
        <v>3.0553235316583264E-4</v>
      </c>
      <c r="HG60" s="80">
        <v>0</v>
      </c>
      <c r="HH60" s="80">
        <v>0</v>
      </c>
      <c r="HI60" s="80">
        <v>0</v>
      </c>
      <c r="HJ60" s="80">
        <v>0</v>
      </c>
      <c r="HK60" s="80">
        <v>0</v>
      </c>
      <c r="HL60" s="80">
        <v>0</v>
      </c>
      <c r="HM60" s="80">
        <v>0</v>
      </c>
      <c r="HN60" s="80">
        <v>0</v>
      </c>
      <c r="HO60" s="80">
        <v>0</v>
      </c>
      <c r="HP60" s="80">
        <v>5.3503770684291442E-3</v>
      </c>
      <c r="HQ60" s="80">
        <v>0</v>
      </c>
      <c r="HR60" s="80">
        <v>0</v>
      </c>
      <c r="HS60" s="80">
        <v>0</v>
      </c>
      <c r="HT60" s="80">
        <v>0</v>
      </c>
      <c r="HU60" s="80">
        <v>0</v>
      </c>
      <c r="HV60" s="80">
        <v>0</v>
      </c>
      <c r="HW60" s="80">
        <v>0</v>
      </c>
      <c r="HX60" s="81">
        <v>0</v>
      </c>
      <c r="HY60" s="805">
        <v>1.9469567152307509E-5</v>
      </c>
      <c r="HZ60" s="805">
        <v>9.0248846132769465E-6</v>
      </c>
      <c r="IA60" s="805">
        <v>1.5786521969610195E-5</v>
      </c>
      <c r="IB60" s="805">
        <v>1.4962891111874527E-5</v>
      </c>
      <c r="IC60" s="805">
        <v>7.8369325692420381E-6</v>
      </c>
      <c r="ID60" s="805">
        <v>1.9521462180300791E-5</v>
      </c>
      <c r="IE60" s="805">
        <v>5.9096125410056727E-5</v>
      </c>
      <c r="IF60" s="805">
        <v>7.4147492213981801E-6</v>
      </c>
      <c r="IG60" s="805">
        <v>5.3472761146383528E-6</v>
      </c>
      <c r="IH60" s="805">
        <v>5.1701084863755976E-6</v>
      </c>
      <c r="II60" s="805">
        <v>0</v>
      </c>
      <c r="IJ60" s="805">
        <v>6.5255587533398275E-6</v>
      </c>
      <c r="IK60" s="805">
        <v>4.9724309573583081E-6</v>
      </c>
      <c r="IL60" s="805">
        <v>1.2331622207088059E-5</v>
      </c>
      <c r="IM60" s="805">
        <v>4.5671202640949953E-6</v>
      </c>
      <c r="IN60" s="805">
        <v>6.0661292718134915E-6</v>
      </c>
      <c r="IO60" s="805">
        <v>4.5925484555339939E-6</v>
      </c>
      <c r="IP60" s="805">
        <v>4.9847265228763947E-6</v>
      </c>
      <c r="IQ60" s="805">
        <v>0</v>
      </c>
      <c r="IR60" s="805">
        <v>1.1784307290686568E-5</v>
      </c>
      <c r="IS60" s="805">
        <v>0</v>
      </c>
      <c r="IT60" s="805">
        <v>7.814796188845146E-6</v>
      </c>
      <c r="IU60" s="805">
        <v>0</v>
      </c>
      <c r="IV60" s="805">
        <v>0</v>
      </c>
      <c r="IW60" s="805">
        <v>5.2063695844608829E-6</v>
      </c>
      <c r="IX60" s="805">
        <v>3.5350582839640402E-6</v>
      </c>
      <c r="IY60" s="805">
        <v>4.7037573038204005E-7</v>
      </c>
      <c r="IZ60" s="805">
        <v>8.1015430049076407E-6</v>
      </c>
      <c r="JA60" s="805">
        <v>4.7491701229146804E-6</v>
      </c>
      <c r="JB60" s="805">
        <v>7.1941883116333758E-6</v>
      </c>
      <c r="JC60" s="805">
        <v>6.1083083323895646E-6</v>
      </c>
      <c r="JD60" s="805">
        <v>7.1015797758718137E-6</v>
      </c>
      <c r="JE60" s="805">
        <v>1.5073306780595749E-5</v>
      </c>
      <c r="JF60" s="805">
        <v>6.0519761401127004E-6</v>
      </c>
      <c r="JG60" s="805">
        <v>1.0391502256167277E-5</v>
      </c>
      <c r="JH60" s="805">
        <v>8.6523208388960962E-6</v>
      </c>
      <c r="JI60" s="805">
        <v>3.7064255859223538E-6</v>
      </c>
      <c r="JJ60" s="805">
        <v>8.2175036169261866E-6</v>
      </c>
      <c r="JK60" s="805">
        <v>2.9786637690327303E-6</v>
      </c>
      <c r="JL60" s="805">
        <v>1.0367300935813775E-5</v>
      </c>
      <c r="JM60" s="805">
        <v>4.5293142134691637E-6</v>
      </c>
      <c r="JN60" s="805">
        <v>6.6349013309109104E-6</v>
      </c>
      <c r="JO60" s="805">
        <v>5.906541497840234E-6</v>
      </c>
      <c r="JP60" s="805">
        <v>5.2079981291422493E-6</v>
      </c>
      <c r="JQ60" s="805">
        <v>4.4536521682605477E-6</v>
      </c>
      <c r="JR60" s="805">
        <v>5.748718437105201E-6</v>
      </c>
      <c r="JS60" s="805">
        <v>5.4198288617909354E-6</v>
      </c>
      <c r="JT60" s="805">
        <v>5.0919149519975533E-6</v>
      </c>
      <c r="JU60" s="805">
        <v>4.3522255237658431E-6</v>
      </c>
      <c r="JV60" s="805">
        <v>2.9158937954718367E-6</v>
      </c>
      <c r="JW60" s="805">
        <v>3.7351034264954622E-6</v>
      </c>
      <c r="JX60" s="805">
        <v>3.9499904010100845E-6</v>
      </c>
      <c r="JY60" s="805">
        <v>2.4384271489983143E-6</v>
      </c>
      <c r="JZ60" s="805">
        <v>3.1033306983801515E-6</v>
      </c>
      <c r="KA60" s="805">
        <v>0</v>
      </c>
      <c r="KB60" s="805">
        <v>1.0065388675104596</v>
      </c>
      <c r="KC60" s="805">
        <v>3.0124412882188369E-6</v>
      </c>
      <c r="KD60" s="805">
        <v>2.7342591040567289E-6</v>
      </c>
      <c r="KE60" s="805">
        <v>2.4386107622365857E-6</v>
      </c>
      <c r="KF60" s="805">
        <v>1.0986869116053641E-5</v>
      </c>
      <c r="KG60" s="805">
        <v>1.9297851200396435E-5</v>
      </c>
      <c r="KH60" s="805">
        <v>9.6076485346248014E-6</v>
      </c>
      <c r="KI60" s="805">
        <v>1.1528583794906382E-5</v>
      </c>
      <c r="KJ60" s="805">
        <v>1.2029998397307924E-5</v>
      </c>
      <c r="KK60" s="805">
        <v>1.1362543687442766E-5</v>
      </c>
      <c r="KL60" s="805">
        <v>1.9266645965502258E-5</v>
      </c>
      <c r="KM60" s="805">
        <v>4.5752263183145404E-6</v>
      </c>
      <c r="KN60" s="805">
        <v>1.2114518745082134E-5</v>
      </c>
      <c r="KO60" s="805">
        <v>1.5383767738287171E-5</v>
      </c>
      <c r="KP60" s="805">
        <v>9.7077238102027856E-6</v>
      </c>
      <c r="KQ60" s="805">
        <v>4.3072402930164845E-6</v>
      </c>
      <c r="KR60" s="805">
        <v>5.340597317558717E-6</v>
      </c>
      <c r="KS60" s="805">
        <v>3.1633391347754097E-6</v>
      </c>
      <c r="KT60" s="805">
        <v>5.3289746315153782E-7</v>
      </c>
      <c r="KU60" s="805">
        <v>3.4516987626646531E-6</v>
      </c>
      <c r="KV60" s="805">
        <v>5.2851574403567007E-5</v>
      </c>
      <c r="KW60" s="805">
        <v>1.6426715387247114E-4</v>
      </c>
      <c r="KX60" s="805">
        <v>2.6583731129428117E-6</v>
      </c>
      <c r="KY60" s="805">
        <v>7.4839360651845231E-6</v>
      </c>
      <c r="KZ60" s="805">
        <v>1.022486874352958E-5</v>
      </c>
      <c r="LA60" s="805">
        <v>5.556365137348853E-6</v>
      </c>
      <c r="LB60" s="805">
        <v>8.45311207096791E-6</v>
      </c>
      <c r="LC60" s="805">
        <v>4.4322951850269277E-6</v>
      </c>
      <c r="LD60" s="805">
        <v>5.1528823286441962E-6</v>
      </c>
      <c r="LE60" s="805">
        <v>8.8895923737849655E-6</v>
      </c>
      <c r="LF60" s="805">
        <v>1.0533694192200565E-5</v>
      </c>
      <c r="LG60" s="805">
        <v>8.9769569557189857E-6</v>
      </c>
      <c r="LH60" s="805">
        <v>7.0866053854720637E-6</v>
      </c>
      <c r="LI60" s="805">
        <v>6.47735973637902E-5</v>
      </c>
      <c r="LJ60" s="805">
        <v>5.6292425192749198E-6</v>
      </c>
      <c r="LK60" s="805">
        <v>5.6872055581035815E-6</v>
      </c>
      <c r="LL60" s="805">
        <v>3.5627173029972488E-6</v>
      </c>
      <c r="LM60" s="805">
        <v>1.057285875291797E-5</v>
      </c>
      <c r="LN60" s="805">
        <v>7.9223745047474579E-6</v>
      </c>
      <c r="LO60" s="805">
        <v>5.5259590082430846E-6</v>
      </c>
      <c r="LP60" s="805">
        <v>7.7637035706529115E-6</v>
      </c>
      <c r="LQ60" s="805">
        <v>5.8215206779213859E-5</v>
      </c>
      <c r="LR60" s="805">
        <v>7.8293421797157407E-6</v>
      </c>
      <c r="LS60" s="805">
        <v>7.9870308822173374E-4</v>
      </c>
      <c r="LT60" s="805">
        <v>4.338790827701991E-6</v>
      </c>
      <c r="LU60" s="805">
        <v>1.1658570476018876E-5</v>
      </c>
      <c r="LV60" s="805">
        <v>6.483532594134027E-6</v>
      </c>
      <c r="LW60" s="805">
        <v>8.1314196629692625E-6</v>
      </c>
      <c r="LX60" s="805">
        <v>1.0154768171297191E-5</v>
      </c>
      <c r="LY60" s="805">
        <v>9.455519061758922E-6</v>
      </c>
      <c r="LZ60" s="805">
        <v>3.6072862244875608E-6</v>
      </c>
      <c r="MA60" s="805">
        <v>2.6238048564358439E-5</v>
      </c>
      <c r="MB60" s="812">
        <v>87</v>
      </c>
      <c r="MC60" s="835">
        <f>'生産者価格評価表（107部門）（山形県２）'!DU59*100</f>
        <v>270200</v>
      </c>
      <c r="MD60" s="78">
        <f t="shared" si="4"/>
        <v>3.2198371576609919E-4</v>
      </c>
      <c r="ME60" s="809">
        <v>87</v>
      </c>
      <c r="MF60" s="135">
        <v>2702</v>
      </c>
      <c r="MG60" s="78">
        <f t="shared" si="5"/>
        <v>3.2198371576609914E-4</v>
      </c>
      <c r="MH60" s="81"/>
      <c r="MI60" s="226">
        <v>0</v>
      </c>
      <c r="MJ60" s="169">
        <v>0.291695557199392</v>
      </c>
      <c r="MK60" s="169">
        <v>0</v>
      </c>
      <c r="ML60" s="169">
        <v>0</v>
      </c>
      <c r="MM60" s="169">
        <v>7.4560133227137795E-2</v>
      </c>
      <c r="MN60" s="169">
        <v>0.1036897599210313</v>
      </c>
      <c r="MO60" s="169">
        <v>3.8183279742765273E-2</v>
      </c>
      <c r="MP60" s="228">
        <v>3.1241759868169232E-2</v>
      </c>
      <c r="MQ60" s="228">
        <v>9.3082808836233488E-2</v>
      </c>
      <c r="MS60" s="174">
        <v>1.7311038067803854E-2</v>
      </c>
      <c r="MT60" s="170">
        <v>4.7031662467679843E-6</v>
      </c>
      <c r="MU60" s="170">
        <v>1.336113092711823E-2</v>
      </c>
      <c r="MV60" s="170">
        <v>5.4631979122456902E-4</v>
      </c>
      <c r="MW60" s="170">
        <v>1.4337131986647523E-3</v>
      </c>
      <c r="MX60" s="170">
        <v>0</v>
      </c>
      <c r="MY60" s="170">
        <v>9.2276121761587847E-4</v>
      </c>
      <c r="MZ60" s="171">
        <v>1.0424097669336559E-3</v>
      </c>
    </row>
    <row r="61" spans="1:364">
      <c r="A61" s="41" t="s">
        <v>278</v>
      </c>
      <c r="B61" s="12" t="s">
        <v>279</v>
      </c>
      <c r="C61" s="590">
        <f>IFERROR(1-('生産者価格評価表（107部門）（山形県２）'!DS60/'生産者価格評価表（107部門）（山形県２）'!DO60*-1),0)</f>
        <v>3.6408961196575551E-2</v>
      </c>
      <c r="D61" s="590">
        <v>0.73550560342035365</v>
      </c>
      <c r="E61" s="79">
        <v>0.2644943965796463</v>
      </c>
      <c r="F61" s="79">
        <v>0.27324887330069686</v>
      </c>
      <c r="G61" s="240">
        <f>'生産者価格評価表（107部門）（山形県２）'!DH60/'生産者価格評価表（107部門）（山形県２）'!DH$111</f>
        <v>5.42326921447335E-5</v>
      </c>
      <c r="H61" s="311">
        <f>'生産者価格評価表（107部門）（山形県２）'!DH60</f>
        <v>128</v>
      </c>
      <c r="I61" s="311">
        <f t="shared" si="1"/>
        <v>128</v>
      </c>
      <c r="J61" s="313">
        <f t="shared" si="2"/>
        <v>6.9343957405474158E-5</v>
      </c>
      <c r="K61" s="590">
        <f>1-('生産者価格評価表（107部門） (山形県)'!DS60/'生産者価格評価表（107部門） (山形県)'!DO60*-1)</f>
        <v>3.6408961196575551E-2</v>
      </c>
      <c r="L61" s="590">
        <v>0.73550560342035365</v>
      </c>
      <c r="M61" s="79">
        <v>0.2644943965796463</v>
      </c>
      <c r="N61" s="79">
        <v>0.27324887330069686</v>
      </c>
      <c r="O61" s="240">
        <f>'生産者価格評価表（107部門） (山形県)'!DH60/'生産者価格評価表（107部門） (山形県)'!DH$111</f>
        <v>5.42326921447335E-5</v>
      </c>
      <c r="P61" s="816">
        <f>'生産者価格評価表（107部門） (山形県)'!DH60</f>
        <v>128</v>
      </c>
      <c r="Q61" s="311">
        <f t="shared" si="10"/>
        <v>128</v>
      </c>
      <c r="R61" s="313">
        <f t="shared" si="9"/>
        <v>6.9343957405474158E-5</v>
      </c>
      <c r="S61" s="823">
        <f>'生産者価格評価表（107部門）（山形県２）'!C60/'生産者価格評価表（107部門）（山形県２）'!C$120</f>
        <v>0</v>
      </c>
      <c r="T61" s="234">
        <f>'生産者価格評価表（107部門）（山形県２）'!D60/'生産者価格評価表（107部門）（山形県２）'!D$120</f>
        <v>0</v>
      </c>
      <c r="U61" s="234">
        <f>'生産者価格評価表（107部門）（山形県２）'!E60/'生産者価格評価表（107部門）（山形県２）'!E$120</f>
        <v>0</v>
      </c>
      <c r="V61" s="234">
        <f>'生産者価格評価表（107部門）（山形県２）'!F60/'生産者価格評価表（107部門）（山形県２）'!F$120</f>
        <v>0</v>
      </c>
      <c r="W61" s="234">
        <f>'生産者価格評価表（107部門）（山形県２）'!G60/'生産者価格評価表（107部門）（山形県２）'!G$120</f>
        <v>0</v>
      </c>
      <c r="X61" s="234">
        <f>'生産者価格評価表（107部門）（山形県２）'!H60/'生産者価格評価表（107部門）（山形県２）'!H$120</f>
        <v>0</v>
      </c>
      <c r="Y61" s="234">
        <f>'生産者価格評価表（107部門）（山形県２）'!I60/'生産者価格評価表（107部門）（山形県２）'!I$120</f>
        <v>0</v>
      </c>
      <c r="Z61" s="234">
        <f>'生産者価格評価表（107部門）（山形県２）'!J60/'生産者価格評価表（107部門）（山形県２）'!J$120</f>
        <v>0</v>
      </c>
      <c r="AA61" s="234">
        <f>'生産者価格評価表（107部門）（山形県２）'!K60/'生産者価格評価表（107部門）（山形県２）'!K$120</f>
        <v>0</v>
      </c>
      <c r="AB61" s="234">
        <f>'生産者価格評価表（107部門）（山形県２）'!L60/'生産者価格評価表（107部門）（山形県２）'!L$120</f>
        <v>0</v>
      </c>
      <c r="AC61" s="234" t="e">
        <f>'生産者価格評価表（107部門）（山形県２）'!M60/'生産者価格評価表（107部門）（山形県２）'!M$120</f>
        <v>#DIV/0!</v>
      </c>
      <c r="AD61" s="234">
        <f>'生産者価格評価表（107部門）（山形県２）'!N60/'生産者価格評価表（107部門）（山形県２）'!N$120</f>
        <v>0</v>
      </c>
      <c r="AE61" s="234">
        <f>'生産者価格評価表（107部門）（山形県２）'!O60/'生産者価格評価表（107部門）（山形県２）'!O$120</f>
        <v>0</v>
      </c>
      <c r="AF61" s="234">
        <f>'生産者価格評価表（107部門）（山形県２）'!P60/'生産者価格評価表（107部門）（山形県２）'!P$120</f>
        <v>0</v>
      </c>
      <c r="AG61" s="234">
        <f>'生産者価格評価表（107部門）（山形県２）'!Q60/'生産者価格評価表（107部門）（山形県２）'!Q$120</f>
        <v>0</v>
      </c>
      <c r="AH61" s="234">
        <f>'生産者価格評価表（107部門）（山形県２）'!R60/'生産者価格評価表（107部門）（山形県２）'!R$120</f>
        <v>0</v>
      </c>
      <c r="AI61" s="234">
        <f>'生産者価格評価表（107部門）（山形県２）'!S60/'生産者価格評価表（107部門）（山形県２）'!S$120</f>
        <v>0</v>
      </c>
      <c r="AJ61" s="234">
        <f>'生産者価格評価表（107部門）（山形県２）'!T60/'生産者価格評価表（107部門）（山形県２）'!T$120</f>
        <v>0</v>
      </c>
      <c r="AK61" s="234" t="e">
        <f>'生産者価格評価表（107部門）（山形県２）'!U60/'生産者価格評価表（107部門）（山形県２）'!U$120</f>
        <v>#DIV/0!</v>
      </c>
      <c r="AL61" s="234">
        <f>'生産者価格評価表（107部門）（山形県２）'!V60/'生産者価格評価表（107部門）（山形県２）'!V$120</f>
        <v>0</v>
      </c>
      <c r="AM61" s="234" t="e">
        <f>'生産者価格評価表（107部門）（山形県２）'!W60/'生産者価格評価表（107部門）（山形県２）'!W$120</f>
        <v>#DIV/0!</v>
      </c>
      <c r="AN61" s="234">
        <f>'生産者価格評価表（107部門）（山形県２）'!X60/'生産者価格評価表（107部門）（山形県２）'!X$120</f>
        <v>0</v>
      </c>
      <c r="AO61" s="234" t="e">
        <f>'生産者価格評価表（107部門）（山形県２）'!Y60/'生産者価格評価表（107部門）（山形県２）'!Y$120</f>
        <v>#DIV/0!</v>
      </c>
      <c r="AP61" s="234" t="e">
        <f>'生産者価格評価表（107部門）（山形県２）'!Z60/'生産者価格評価表（107部門）（山形県２）'!Z$120</f>
        <v>#DIV/0!</v>
      </c>
      <c r="AQ61" s="234">
        <f>'生産者価格評価表（107部門）（山形県２）'!AA60/'生産者価格評価表（107部門）（山形県２）'!AA$120</f>
        <v>0</v>
      </c>
      <c r="AR61" s="234">
        <f>'生産者価格評価表（107部門）（山形県２）'!AB60/'生産者価格評価表（107部門）（山形県２）'!AB$120</f>
        <v>0</v>
      </c>
      <c r="AS61" s="234">
        <f>'生産者価格評価表（107部門）（山形県２）'!AC60/'生産者価格評価表（107部門）（山形県２）'!AC$120</f>
        <v>0</v>
      </c>
      <c r="AT61" s="234">
        <f>'生産者価格評価表（107部門）（山形県２）'!AD60/'生産者価格評価表（107部門）（山形県２）'!AD$120</f>
        <v>0</v>
      </c>
      <c r="AU61" s="234">
        <f>'生産者価格評価表（107部門）（山形県２）'!AE60/'生産者価格評価表（107部門）（山形県２）'!AE$120</f>
        <v>0</v>
      </c>
      <c r="AV61" s="234">
        <f>'生産者価格評価表（107部門）（山形県２）'!AF60/'生産者価格評価表（107部門）（山形県２）'!AF$120</f>
        <v>0</v>
      </c>
      <c r="AW61" s="234">
        <f>'生産者価格評価表（107部門）（山形県２）'!AG60/'生産者価格評価表（107部門）（山形県２）'!AG$120</f>
        <v>0</v>
      </c>
      <c r="AX61" s="234">
        <f>'生産者価格評価表（107部門）（山形県２）'!AH60/'生産者価格評価表（107部門）（山形県２）'!AH$120</f>
        <v>0</v>
      </c>
      <c r="AY61" s="234">
        <f>'生産者価格評価表（107部門）（山形県２）'!AI60/'生産者価格評価表（107部門）（山形県２）'!AI$120</f>
        <v>0</v>
      </c>
      <c r="AZ61" s="234">
        <f>'生産者価格評価表（107部門）（山形県２）'!AJ60/'生産者価格評価表（107部門）（山形県２）'!AJ$120</f>
        <v>0</v>
      </c>
      <c r="BA61" s="234">
        <f>'生産者価格評価表（107部門）（山形県２）'!AK60/'生産者価格評価表（107部門）（山形県２）'!AK$120</f>
        <v>0</v>
      </c>
      <c r="BB61" s="234">
        <f>'生産者価格評価表（107部門）（山形県２）'!AL60/'生産者価格評価表（107部門）（山形県２）'!AL$120</f>
        <v>0</v>
      </c>
      <c r="BC61" s="234">
        <f>'生産者価格評価表（107部門）（山形県２）'!AM60/'生産者価格評価表（107部門）（山形県２）'!AM$120</f>
        <v>0</v>
      </c>
      <c r="BD61" s="234">
        <f>'生産者価格評価表（107部門）（山形県２）'!AN60/'生産者価格評価表（107部門）（山形県２）'!AN$120</f>
        <v>0</v>
      </c>
      <c r="BE61" s="234">
        <f>'生産者価格評価表（107部門）（山形県２）'!AO60/'生産者価格評価表（107部門）（山形県２）'!AO$120</f>
        <v>0</v>
      </c>
      <c r="BF61" s="234">
        <f>'生産者価格評価表（107部門）（山形県２）'!AP60/'生産者価格評価表（107部門）（山形県２）'!AP$120</f>
        <v>0</v>
      </c>
      <c r="BG61" s="234">
        <f>'生産者価格評価表（107部門）（山形県２）'!AQ60/'生産者価格評価表（107部門）（山形県２）'!AQ$120</f>
        <v>0</v>
      </c>
      <c r="BH61" s="234">
        <f>'生産者価格評価表（107部門）（山形県２）'!AR60/'生産者価格評価表（107部門）（山形県２）'!AR$120</f>
        <v>0</v>
      </c>
      <c r="BI61" s="234">
        <f>'生産者価格評価表（107部門）（山形県２）'!AS60/'生産者価格評価表（107部門）（山形県２）'!AS$120</f>
        <v>0</v>
      </c>
      <c r="BJ61" s="234">
        <f>'生産者価格評価表（107部門）（山形県２）'!AT60/'生産者価格評価表（107部門）（山形県２）'!AT$120</f>
        <v>0</v>
      </c>
      <c r="BK61" s="234">
        <f>'生産者価格評価表（107部門）（山形県２）'!AU60/'生産者価格評価表（107部門）（山形県２）'!AU$120</f>
        <v>2.9728369015367647E-4</v>
      </c>
      <c r="BL61" s="234">
        <f>'生産者価格評価表（107部門）（山形県２）'!AV60/'生産者価格評価表（107部門）（山形県２）'!AV$120</f>
        <v>0</v>
      </c>
      <c r="BM61" s="234">
        <f>'生産者価格評価表（107部門）（山形県２）'!AW60/'生産者価格評価表（107部門）（山形県２）'!AW$120</f>
        <v>0</v>
      </c>
      <c r="BN61" s="234">
        <f>'生産者価格評価表（107部門）（山形県２）'!AX60/'生産者価格評価表（107部門）（山形県２）'!AX$120</f>
        <v>0</v>
      </c>
      <c r="BO61" s="234">
        <f>'生産者価格評価表（107部門）（山形県２）'!AY60/'生産者価格評価表（107部門）（山形県２）'!AY$120</f>
        <v>0</v>
      </c>
      <c r="BP61" s="234">
        <f>'生産者価格評価表（107部門）（山形県２）'!AZ60/'生産者価格評価表（107部門）（山形県２）'!AZ$120</f>
        <v>0</v>
      </c>
      <c r="BQ61" s="234">
        <f>'生産者価格評価表（107部門）（山形県２）'!BA60/'生産者価格評価表（107部門）（山形県２）'!BA$120</f>
        <v>0</v>
      </c>
      <c r="BR61" s="234">
        <f>'生産者価格評価表（107部門）（山形県２）'!BB60/'生産者価格評価表（107部門）（山形県２）'!BB$120</f>
        <v>0</v>
      </c>
      <c r="BS61" s="234">
        <f>'生産者価格評価表（107部門）（山形県２）'!BC60/'生産者価格評価表（107部門）（山形県２）'!BC$120</f>
        <v>0</v>
      </c>
      <c r="BT61" s="234">
        <f>'生産者価格評価表（107部門）（山形県２）'!BD60/'生産者価格評価表（107部門）（山形県２）'!BD$120</f>
        <v>0</v>
      </c>
      <c r="BU61" s="234" t="e">
        <f>'生産者価格評価表（107部門）（山形県２）'!BE60/'生産者価格評価表（107部門）（山形県２）'!BE$120</f>
        <v>#DIV/0!</v>
      </c>
      <c r="BV61" s="234">
        <f>'生産者価格評価表（107部門）（山形県２）'!BF60/'生産者価格評価表（107部門）（山形県２）'!BF$120</f>
        <v>0.51517394522575866</v>
      </c>
      <c r="BW61" s="234">
        <f>'生産者価格評価表（107部門）（山形県２）'!BG60/'生産者価格評価表（107部門）（山形県２）'!BG$120</f>
        <v>0.37439731998260212</v>
      </c>
      <c r="BX61" s="234">
        <f>'生産者価格評価表（107部門）（山形県２）'!BH60/'生産者価格評価表（107部門）（山形県２）'!BH$120</f>
        <v>0</v>
      </c>
      <c r="BY61" s="234">
        <f>'生産者価格評価表（107部門）（山形県２）'!BI60/'生産者価格評価表（107部門）（山形県２）'!BI$120</f>
        <v>0.11891522778265536</v>
      </c>
      <c r="BZ61" s="234">
        <f>'生産者価格評価表（107部門）（山形県２）'!BJ60/'生産者価格評価表（107部門）（山形県２）'!BJ$120</f>
        <v>0</v>
      </c>
      <c r="CA61" s="234">
        <f>'生産者価格評価表（107部門）（山形県２）'!BK60/'生産者価格評価表（107部門）（山形県２）'!BK$120</f>
        <v>0</v>
      </c>
      <c r="CB61" s="234">
        <f>'生産者価格評価表（107部門）（山形県２）'!BL60/'生産者価格評価表（107部門）（山形県２）'!BL$120</f>
        <v>0</v>
      </c>
      <c r="CC61" s="234">
        <f>'生産者価格評価表（107部門）（山形県２）'!BM60/'生産者価格評価表（107部門）（山形県２）'!BM$120</f>
        <v>0</v>
      </c>
      <c r="CD61" s="234">
        <f>'生産者価格評価表（107部門）（山形県２）'!BN60/'生産者価格評価表（107部門）（山形県２）'!BN$120</f>
        <v>0</v>
      </c>
      <c r="CE61" s="234">
        <f>'生産者価格評価表（107部門）（山形県２）'!BO60/'生産者価格評価表（107部門）（山形県２）'!BO$120</f>
        <v>0</v>
      </c>
      <c r="CF61" s="234">
        <f>'生産者価格評価表（107部門）（山形県２）'!BP60/'生産者価格評価表（107部門）（山形県２）'!BP$120</f>
        <v>0</v>
      </c>
      <c r="CG61" s="234">
        <f>'生産者価格評価表（107部門）（山形県２）'!BQ60/'生産者価格評価表（107部門）（山形県２）'!BQ$120</f>
        <v>0</v>
      </c>
      <c r="CH61" s="234">
        <f>'生産者価格評価表（107部門）（山形県２）'!BR60/'生産者価格評価表（107部門）（山形県２）'!BR$120</f>
        <v>0</v>
      </c>
      <c r="CI61" s="234">
        <f>'生産者価格評価表（107部門）（山形県２）'!BS60/'生産者価格評価表（107部門）（山形県２）'!BS$120</f>
        <v>0</v>
      </c>
      <c r="CJ61" s="234">
        <f>'生産者価格評価表（107部門）（山形県２）'!BT60/'生産者価格評価表（107部門）（山形県２）'!BT$120</f>
        <v>0</v>
      </c>
      <c r="CK61" s="234">
        <f>'生産者価格評価表（107部門）（山形県２）'!BU60/'生産者価格評価表（107部門）（山形県２）'!BU$120</f>
        <v>0</v>
      </c>
      <c r="CL61" s="234">
        <f>'生産者価格評価表（107部門）（山形県２）'!BV60/'生産者価格評価表（107部門）（山形県２）'!BV$120</f>
        <v>0</v>
      </c>
      <c r="CM61" s="234">
        <f>'生産者価格評価表（107部門）（山形県２）'!BW60/'生産者価格評価表（107部門）（山形県２）'!BW$120</f>
        <v>0</v>
      </c>
      <c r="CN61" s="234">
        <f>'生産者価格評価表（107部門）（山形県２）'!BX60/'生産者価格評価表（107部門）（山形県２）'!BX$120</f>
        <v>0</v>
      </c>
      <c r="CO61" s="234">
        <f>'生産者価格評価表（107部門）（山形県２）'!BY60/'生産者価格評価表（107部門）（山形県２）'!BY$120</f>
        <v>0</v>
      </c>
      <c r="CP61" s="234">
        <f>'生産者価格評価表（107部門）（山形県２）'!BZ60/'生産者価格評価表（107部門）（山形県２）'!BZ$120</f>
        <v>0</v>
      </c>
      <c r="CQ61" s="234">
        <f>'生産者価格評価表（107部門）（山形県２）'!CA60/'生産者価格評価表（107部門）（山形県２）'!CA$120</f>
        <v>1.2382696066725042E-4</v>
      </c>
      <c r="CR61" s="234">
        <f>'生産者価格評価表（107部門）（山形県２）'!CB60/'生産者価格評価表（107部門）（山形県２）'!CB$120</f>
        <v>0</v>
      </c>
      <c r="CS61" s="234">
        <f>'生産者価格評価表（107部門）（山形県２）'!CC60/'生産者価格評価表（107部門）（山形県２）'!CC$120</f>
        <v>0</v>
      </c>
      <c r="CT61" s="234">
        <f>'生産者価格評価表（107部門）（山形県２）'!CD60/'生産者価格評価表（107部門）（山形県２）'!CD$120</f>
        <v>0</v>
      </c>
      <c r="CU61" s="234">
        <f>'生産者価格評価表（107部門）（山形県２）'!CE60/'生産者価格評価表（107部門）（山形県２）'!CE$120</f>
        <v>0</v>
      </c>
      <c r="CV61" s="234">
        <f>'生産者価格評価表（107部門）（山形県２）'!CF60/'生産者価格評価表（107部門）（山形県２）'!CF$120</f>
        <v>0</v>
      </c>
      <c r="CW61" s="234">
        <f>'生産者価格評価表（107部門）（山形県２）'!CG60/'生産者価格評価表（107部門）（山形県２）'!CG$120</f>
        <v>0</v>
      </c>
      <c r="CX61" s="234">
        <f>'生産者価格評価表（107部門）（山形県２）'!CH60/'生産者価格評価表（107部門）（山形県２）'!CH$120</f>
        <v>0</v>
      </c>
      <c r="CY61" s="234">
        <f>'生産者価格評価表（107部門）（山形県２）'!CI60/'生産者価格評価表（107部門）（山形県２）'!CI$120</f>
        <v>0</v>
      </c>
      <c r="CZ61" s="234">
        <f>'生産者価格評価表（107部門）（山形県２）'!CJ60/'生産者価格評価表（107部門）（山形県２）'!CJ$120</f>
        <v>0</v>
      </c>
      <c r="DA61" s="234">
        <f>'生産者価格評価表（107部門）（山形県２）'!CK60/'生産者価格評価表（107部門）（山形県２）'!CK$120</f>
        <v>0</v>
      </c>
      <c r="DB61" s="234">
        <f>'生産者価格評価表（107部門）（山形県２）'!CL60/'生産者価格評価表（107部門）（山形県２）'!CL$120</f>
        <v>0</v>
      </c>
      <c r="DC61" s="234">
        <f>'生産者価格評価表（107部門）（山形県２）'!CM60/'生産者価格評価表（107部門）（山形県２）'!CM$120</f>
        <v>0</v>
      </c>
      <c r="DD61" s="234">
        <f>'生産者価格評価表（107部門）（山形県２）'!CN60/'生産者価格評価表（107部門）（山形県２）'!CN$120</f>
        <v>0</v>
      </c>
      <c r="DE61" s="234">
        <f>'生産者価格評価表（107部門）（山形県２）'!CO60/'生産者価格評価表（107部門）（山形県２）'!CO$120</f>
        <v>0</v>
      </c>
      <c r="DF61" s="234">
        <f>'生産者価格評価表（107部門）（山形県２）'!CP60/'生産者価格評価表（107部門）（山形県２）'!CP$120</f>
        <v>0</v>
      </c>
      <c r="DG61" s="234">
        <f>'生産者価格評価表（107部門）（山形県２）'!CQ60/'生産者価格評価表（107部門）（山形県２）'!CQ$120</f>
        <v>0</v>
      </c>
      <c r="DH61" s="234">
        <f>'生産者価格評価表（107部門）（山形県２）'!CR60/'生産者価格評価表（107部門）（山形県２）'!CR$120</f>
        <v>0</v>
      </c>
      <c r="DI61" s="234">
        <f>'生産者価格評価表（107部門）（山形県２）'!CS60/'生産者価格評価表（107部門）（山形県２）'!CS$120</f>
        <v>0</v>
      </c>
      <c r="DJ61" s="234">
        <f>'生産者価格評価表（107部門）（山形県２）'!CT60/'生産者価格評価表（107部門）（山形県２）'!CT$120</f>
        <v>0</v>
      </c>
      <c r="DK61" s="234">
        <f>'生産者価格評価表（107部門）（山形県２）'!CU60/'生産者価格評価表（107部門）（山形県２）'!CU$120</f>
        <v>0</v>
      </c>
      <c r="DL61" s="234">
        <f>'生産者価格評価表（107部門）（山形県２）'!CV60/'生産者価格評価表（107部門）（山形県２）'!CV$120</f>
        <v>0</v>
      </c>
      <c r="DM61" s="234">
        <f>'生産者価格評価表（107部門）（山形県２）'!CW60/'生産者価格評価表（107部門）（山形県２）'!CW$120</f>
        <v>0.21400297781167157</v>
      </c>
      <c r="DN61" s="234">
        <f>'生産者価格評価表（107部門）（山形県２）'!CX60/'生産者価格評価表（107部門）（山形県２）'!CX$120</f>
        <v>0</v>
      </c>
      <c r="DO61" s="234">
        <f>'生産者価格評価表（107部門）（山形県２）'!CY60/'生産者価格評価表（107部門）（山形県２）'!CY$120</f>
        <v>0</v>
      </c>
      <c r="DP61" s="234">
        <f>'生産者価格評価表（107部門）（山形県２）'!CZ60/'生産者価格評価表（107部門）（山形県２）'!CZ$120</f>
        <v>0</v>
      </c>
      <c r="DQ61" s="234">
        <f>'生産者価格評価表（107部門）（山形県２）'!DA60/'生産者価格評価表（107部門）（山形県２）'!DA$120</f>
        <v>0</v>
      </c>
      <c r="DR61" s="234">
        <f>'生産者価格評価表（107部門）（山形県２）'!DB60/'生産者価格評価表（107部門）（山形県２）'!DB$120</f>
        <v>0</v>
      </c>
      <c r="DS61" s="234">
        <f>'生産者価格評価表（107部門）（山形県２）'!DC60/'生産者価格評価表（107部門）（山形県２）'!DC$120</f>
        <v>0</v>
      </c>
      <c r="DT61" s="234">
        <f>'生産者価格評価表（107部門）（山形県２）'!DD60/'生産者価格評価表（107部門）（山形県２）'!DD$120</f>
        <v>0</v>
      </c>
      <c r="DU61" s="234">
        <f>'生産者価格評価表（107部門）（山形県２）'!DE60/'生産者価格評価表（107部門）（山形県２）'!DE$120</f>
        <v>0</v>
      </c>
      <c r="DV61" s="82">
        <v>0</v>
      </c>
      <c r="DW61" s="80">
        <v>0</v>
      </c>
      <c r="DX61" s="80">
        <v>0</v>
      </c>
      <c r="DY61" s="80">
        <v>0</v>
      </c>
      <c r="DZ61" s="80">
        <v>0</v>
      </c>
      <c r="EA61" s="80">
        <v>0</v>
      </c>
      <c r="EB61" s="80">
        <v>0</v>
      </c>
      <c r="EC61" s="80">
        <v>0</v>
      </c>
      <c r="ED61" s="80">
        <v>0</v>
      </c>
      <c r="EE61" s="80">
        <v>0</v>
      </c>
      <c r="EF61" s="80">
        <v>0</v>
      </c>
      <c r="EG61" s="80">
        <v>0</v>
      </c>
      <c r="EH61" s="80">
        <v>0</v>
      </c>
      <c r="EI61" s="80">
        <v>0</v>
      </c>
      <c r="EJ61" s="80">
        <v>0</v>
      </c>
      <c r="EK61" s="80">
        <v>0</v>
      </c>
      <c r="EL61" s="80">
        <v>0</v>
      </c>
      <c r="EM61" s="80">
        <v>0</v>
      </c>
      <c r="EN61" s="80">
        <v>0</v>
      </c>
      <c r="EO61" s="80">
        <v>0</v>
      </c>
      <c r="EP61" s="80">
        <v>0</v>
      </c>
      <c r="EQ61" s="80">
        <v>0</v>
      </c>
      <c r="ER61" s="80">
        <v>0</v>
      </c>
      <c r="ES61" s="80">
        <v>0</v>
      </c>
      <c r="ET61" s="80">
        <v>0</v>
      </c>
      <c r="EU61" s="80">
        <v>0</v>
      </c>
      <c r="EV61" s="80">
        <v>0</v>
      </c>
      <c r="EW61" s="80">
        <v>0</v>
      </c>
      <c r="EX61" s="80">
        <v>0</v>
      </c>
      <c r="EY61" s="80">
        <v>0</v>
      </c>
      <c r="EZ61" s="80">
        <v>0</v>
      </c>
      <c r="FA61" s="80">
        <v>0</v>
      </c>
      <c r="FB61" s="80">
        <v>0</v>
      </c>
      <c r="FC61" s="80">
        <v>0</v>
      </c>
      <c r="FD61" s="80">
        <v>0</v>
      </c>
      <c r="FE61" s="80">
        <v>0</v>
      </c>
      <c r="FF61" s="80">
        <v>0</v>
      </c>
      <c r="FG61" s="80">
        <v>0</v>
      </c>
      <c r="FH61" s="80">
        <v>0</v>
      </c>
      <c r="FI61" s="80">
        <v>0</v>
      </c>
      <c r="FJ61" s="80">
        <v>0</v>
      </c>
      <c r="FK61" s="80">
        <v>0</v>
      </c>
      <c r="FL61" s="80">
        <v>0</v>
      </c>
      <c r="FM61" s="80">
        <v>0</v>
      </c>
      <c r="FN61" s="80">
        <v>2.9728369015367647E-4</v>
      </c>
      <c r="FO61" s="80">
        <v>0</v>
      </c>
      <c r="FP61" s="80">
        <v>0</v>
      </c>
      <c r="FQ61" s="80">
        <v>0</v>
      </c>
      <c r="FR61" s="80">
        <v>0</v>
      </c>
      <c r="FS61" s="80">
        <v>0</v>
      </c>
      <c r="FT61" s="80">
        <v>0</v>
      </c>
      <c r="FU61" s="80">
        <v>0</v>
      </c>
      <c r="FV61" s="80">
        <v>0</v>
      </c>
      <c r="FW61" s="80">
        <v>0</v>
      </c>
      <c r="FX61" s="80">
        <v>0</v>
      </c>
      <c r="FY61" s="80">
        <v>0.51517394522575866</v>
      </c>
      <c r="FZ61" s="80">
        <v>0.37439731998260212</v>
      </c>
      <c r="GA61" s="80">
        <v>0</v>
      </c>
      <c r="GB61" s="80">
        <v>0.11891522778265536</v>
      </c>
      <c r="GC61" s="80">
        <v>0</v>
      </c>
      <c r="GD61" s="80">
        <v>0</v>
      </c>
      <c r="GE61" s="80">
        <v>0</v>
      </c>
      <c r="GF61" s="80">
        <v>0</v>
      </c>
      <c r="GG61" s="80">
        <v>0</v>
      </c>
      <c r="GH61" s="80">
        <v>0</v>
      </c>
      <c r="GI61" s="80">
        <v>0</v>
      </c>
      <c r="GJ61" s="80">
        <v>0</v>
      </c>
      <c r="GK61" s="80">
        <v>0</v>
      </c>
      <c r="GL61" s="80">
        <v>0</v>
      </c>
      <c r="GM61" s="80">
        <v>0</v>
      </c>
      <c r="GN61" s="80">
        <v>0</v>
      </c>
      <c r="GO61" s="80">
        <v>0</v>
      </c>
      <c r="GP61" s="80">
        <v>0</v>
      </c>
      <c r="GQ61" s="80">
        <v>0</v>
      </c>
      <c r="GR61" s="80">
        <v>0</v>
      </c>
      <c r="GS61" s="80">
        <v>0</v>
      </c>
      <c r="GT61" s="80">
        <v>1.2382696066725042E-4</v>
      </c>
      <c r="GU61" s="80">
        <v>0</v>
      </c>
      <c r="GV61" s="80">
        <v>0</v>
      </c>
      <c r="GW61" s="80">
        <v>0</v>
      </c>
      <c r="GX61" s="80">
        <v>0</v>
      </c>
      <c r="GY61" s="80">
        <v>0</v>
      </c>
      <c r="GZ61" s="80">
        <v>0</v>
      </c>
      <c r="HA61" s="80">
        <v>0</v>
      </c>
      <c r="HB61" s="80">
        <v>0</v>
      </c>
      <c r="HC61" s="80">
        <v>0</v>
      </c>
      <c r="HD61" s="80">
        <v>0</v>
      </c>
      <c r="HE61" s="80">
        <v>0</v>
      </c>
      <c r="HF61" s="80">
        <v>0</v>
      </c>
      <c r="HG61" s="80">
        <v>0</v>
      </c>
      <c r="HH61" s="80">
        <v>0</v>
      </c>
      <c r="HI61" s="80">
        <v>0</v>
      </c>
      <c r="HJ61" s="80">
        <v>0</v>
      </c>
      <c r="HK61" s="80">
        <v>0</v>
      </c>
      <c r="HL61" s="80">
        <v>0</v>
      </c>
      <c r="HM61" s="80">
        <v>0</v>
      </c>
      <c r="HN61" s="80">
        <v>0</v>
      </c>
      <c r="HO61" s="80">
        <v>0</v>
      </c>
      <c r="HP61" s="80">
        <v>0.21400297781167157</v>
      </c>
      <c r="HQ61" s="80">
        <v>0</v>
      </c>
      <c r="HR61" s="80">
        <v>0</v>
      </c>
      <c r="HS61" s="80">
        <v>0</v>
      </c>
      <c r="HT61" s="80">
        <v>0</v>
      </c>
      <c r="HU61" s="80">
        <v>0</v>
      </c>
      <c r="HV61" s="80">
        <v>0</v>
      </c>
      <c r="HW61" s="80">
        <v>0</v>
      </c>
      <c r="HX61" s="81">
        <v>0</v>
      </c>
      <c r="HY61" s="805">
        <v>1.9689480392412326E-4</v>
      </c>
      <c r="HZ61" s="805">
        <v>9.1439574575077556E-5</v>
      </c>
      <c r="IA61" s="805">
        <v>1.6004364222603449E-4</v>
      </c>
      <c r="IB61" s="805">
        <v>1.5152219574876818E-4</v>
      </c>
      <c r="IC61" s="805">
        <v>7.8359615077285558E-5</v>
      </c>
      <c r="ID61" s="805">
        <v>1.9685953632819694E-4</v>
      </c>
      <c r="IE61" s="805">
        <v>5.9912305675159541E-4</v>
      </c>
      <c r="IF61" s="805">
        <v>7.454791571770593E-5</v>
      </c>
      <c r="IG61" s="805">
        <v>5.3975060212787478E-5</v>
      </c>
      <c r="IH61" s="805">
        <v>5.2325322246941843E-5</v>
      </c>
      <c r="II61" s="805">
        <v>0</v>
      </c>
      <c r="IJ61" s="805">
        <v>6.5944693730560984E-5</v>
      </c>
      <c r="IK61" s="805">
        <v>5.0062677068114332E-5</v>
      </c>
      <c r="IL61" s="805">
        <v>1.2469396848533795E-4</v>
      </c>
      <c r="IM61" s="805">
        <v>4.6032770732466011E-5</v>
      </c>
      <c r="IN61" s="805">
        <v>6.1318203712952863E-5</v>
      </c>
      <c r="IO61" s="805">
        <v>4.6317835070026973E-5</v>
      </c>
      <c r="IP61" s="805">
        <v>5.0352817337522162E-5</v>
      </c>
      <c r="IQ61" s="805">
        <v>0</v>
      </c>
      <c r="IR61" s="805">
        <v>1.1924750254788829E-4</v>
      </c>
      <c r="IS61" s="805">
        <v>0</v>
      </c>
      <c r="IT61" s="805">
        <v>7.9219447439289546E-5</v>
      </c>
      <c r="IU61" s="805">
        <v>0</v>
      </c>
      <c r="IV61" s="805">
        <v>0</v>
      </c>
      <c r="IW61" s="805">
        <v>5.2507315186744384E-5</v>
      </c>
      <c r="IX61" s="805">
        <v>3.5581997238922019E-5</v>
      </c>
      <c r="IY61" s="805">
        <v>4.7455749478573615E-6</v>
      </c>
      <c r="IZ61" s="805">
        <v>8.1495257235985095E-5</v>
      </c>
      <c r="JA61" s="805">
        <v>4.7980369284355981E-5</v>
      </c>
      <c r="JB61" s="805">
        <v>7.229586509313413E-5</v>
      </c>
      <c r="JC61" s="805">
        <v>6.1511728000182423E-5</v>
      </c>
      <c r="JD61" s="805">
        <v>7.140859240560644E-5</v>
      </c>
      <c r="JE61" s="805">
        <v>1.5194148059705217E-4</v>
      </c>
      <c r="JF61" s="805">
        <v>6.13307588704687E-5</v>
      </c>
      <c r="JG61" s="805">
        <v>1.0394024524990572E-4</v>
      </c>
      <c r="JH61" s="805">
        <v>8.7048115869420081E-5</v>
      </c>
      <c r="JI61" s="805">
        <v>3.742779239283307E-5</v>
      </c>
      <c r="JJ61" s="805">
        <v>8.1857527747134607E-5</v>
      </c>
      <c r="JK61" s="805">
        <v>2.9715580573584013E-5</v>
      </c>
      <c r="JL61" s="805">
        <v>1.0470276213394192E-4</v>
      </c>
      <c r="JM61" s="805">
        <v>4.4915242848128054E-5</v>
      </c>
      <c r="JN61" s="805">
        <v>6.7038025515867472E-5</v>
      </c>
      <c r="JO61" s="805">
        <v>5.9438576708292899E-5</v>
      </c>
      <c r="JP61" s="805">
        <v>5.1980939905335447E-5</v>
      </c>
      <c r="JQ61" s="805">
        <v>5.5591038827993281E-5</v>
      </c>
      <c r="JR61" s="805">
        <v>5.7998981744007984E-5</v>
      </c>
      <c r="JS61" s="805">
        <v>5.4814790377301545E-5</v>
      </c>
      <c r="JT61" s="805">
        <v>5.1533930090060588E-5</v>
      </c>
      <c r="JU61" s="805">
        <v>4.3720864168447814E-5</v>
      </c>
      <c r="JV61" s="805">
        <v>2.9510594152933684E-5</v>
      </c>
      <c r="JW61" s="805">
        <v>3.7808277916871233E-5</v>
      </c>
      <c r="JX61" s="805">
        <v>3.8982563809986607E-5</v>
      </c>
      <c r="JY61" s="805">
        <v>2.4547768970183089E-5</v>
      </c>
      <c r="JZ61" s="805">
        <v>3.1251615597284576E-5</v>
      </c>
      <c r="KA61" s="805">
        <v>0</v>
      </c>
      <c r="KB61" s="805">
        <v>1.9162806330825188E-2</v>
      </c>
      <c r="KC61" s="805">
        <v>1.0138502298591026</v>
      </c>
      <c r="KD61" s="805">
        <v>2.7156461414410344E-5</v>
      </c>
      <c r="KE61" s="805">
        <v>4.5901308428089836E-3</v>
      </c>
      <c r="KF61" s="805">
        <v>1.1139088733158586E-4</v>
      </c>
      <c r="KG61" s="805">
        <v>1.9514823306372115E-4</v>
      </c>
      <c r="KH61" s="805">
        <v>9.5557241094892226E-5</v>
      </c>
      <c r="KI61" s="805">
        <v>1.1486262237756509E-4</v>
      </c>
      <c r="KJ61" s="805">
        <v>1.2145402021558586E-4</v>
      </c>
      <c r="KK61" s="805">
        <v>1.1420018151089297E-4</v>
      </c>
      <c r="KL61" s="805">
        <v>1.9482055720542211E-4</v>
      </c>
      <c r="KM61" s="805">
        <v>4.6089707684067833E-5</v>
      </c>
      <c r="KN61" s="805">
        <v>1.218223236283311E-4</v>
      </c>
      <c r="KO61" s="805">
        <v>1.5379268145802362E-4</v>
      </c>
      <c r="KP61" s="805">
        <v>9.7829719228638155E-5</v>
      </c>
      <c r="KQ61" s="805">
        <v>4.3233979446276746E-5</v>
      </c>
      <c r="KR61" s="805">
        <v>5.3330436763457371E-5</v>
      </c>
      <c r="KS61" s="805">
        <v>3.1928075015628498E-5</v>
      </c>
      <c r="KT61" s="805">
        <v>5.3563539405989847E-6</v>
      </c>
      <c r="KU61" s="805">
        <v>8.9840389379870043E-5</v>
      </c>
      <c r="KV61" s="805">
        <v>5.34566627317192E-4</v>
      </c>
      <c r="KW61" s="805">
        <v>1.6698327373561239E-3</v>
      </c>
      <c r="KX61" s="805">
        <v>2.5956538868931539E-5</v>
      </c>
      <c r="KY61" s="805">
        <v>1.8908985567063377E-4</v>
      </c>
      <c r="KZ61" s="805">
        <v>1.0366293168084965E-4</v>
      </c>
      <c r="LA61" s="805">
        <v>5.586698098124333E-5</v>
      </c>
      <c r="LB61" s="805">
        <v>8.5956152387896018E-5</v>
      </c>
      <c r="LC61" s="805">
        <v>4.4808675180213342E-5</v>
      </c>
      <c r="LD61" s="805">
        <v>5.1773883322883284E-5</v>
      </c>
      <c r="LE61" s="805">
        <v>8.9059677770154144E-5</v>
      </c>
      <c r="LF61" s="805">
        <v>1.0672068358602193E-4</v>
      </c>
      <c r="LG61" s="805">
        <v>9.0295099377967473E-5</v>
      </c>
      <c r="LH61" s="805">
        <v>7.1654111951836895E-5</v>
      </c>
      <c r="LI61" s="805">
        <v>2.0873045209458376E-4</v>
      </c>
      <c r="LJ61" s="805">
        <v>5.5978456849450995E-5</v>
      </c>
      <c r="LK61" s="805">
        <v>5.7463328307322411E-5</v>
      </c>
      <c r="LL61" s="805">
        <v>3.5852858971371721E-5</v>
      </c>
      <c r="LM61" s="805">
        <v>1.0557069382851081E-4</v>
      </c>
      <c r="LN61" s="805">
        <v>7.8960405214607165E-5</v>
      </c>
      <c r="LO61" s="805">
        <v>5.5599354848637108E-5</v>
      </c>
      <c r="LP61" s="805">
        <v>7.8203988648784092E-5</v>
      </c>
      <c r="LQ61" s="805">
        <v>5.8958007767859872E-4</v>
      </c>
      <c r="LR61" s="805">
        <v>7.899693321121417E-5</v>
      </c>
      <c r="LS61" s="805">
        <v>8.0974231303816251E-3</v>
      </c>
      <c r="LT61" s="805">
        <v>4.3554919789261516E-5</v>
      </c>
      <c r="LU61" s="805">
        <v>1.1805677830527583E-4</v>
      </c>
      <c r="LV61" s="805">
        <v>6.5428887226120017E-5</v>
      </c>
      <c r="LW61" s="805">
        <v>8.1716177047952608E-5</v>
      </c>
      <c r="LX61" s="805">
        <v>1.0290463564990952E-4</v>
      </c>
      <c r="LY61" s="805">
        <v>9.4776363939369068E-5</v>
      </c>
      <c r="LZ61" s="805">
        <v>3.6400155390111515E-5</v>
      </c>
      <c r="MA61" s="805">
        <v>1.5778277395612841E-4</v>
      </c>
      <c r="MB61" s="812">
        <v>5793</v>
      </c>
      <c r="MC61" s="835">
        <f>'生産者価格評価表（107部門）（山形県２）'!DU60*100</f>
        <v>10805900</v>
      </c>
      <c r="MD61" s="78">
        <f t="shared" si="4"/>
        <v>5.3609602161781985E-4</v>
      </c>
      <c r="ME61" s="809">
        <v>5793</v>
      </c>
      <c r="MF61" s="135">
        <v>108059</v>
      </c>
      <c r="MG61" s="78">
        <f t="shared" si="5"/>
        <v>5.3609602161781985E-4</v>
      </c>
      <c r="MH61" s="81"/>
      <c r="MI61" s="226">
        <v>0</v>
      </c>
      <c r="MJ61" s="169">
        <v>0.12144932214331827</v>
      </c>
      <c r="MK61" s="169">
        <v>0</v>
      </c>
      <c r="ML61" s="169">
        <v>0</v>
      </c>
      <c r="MM61" s="169">
        <v>0</v>
      </c>
      <c r="MN61" s="169">
        <v>0</v>
      </c>
      <c r="MO61" s="169">
        <v>7.8489901115085206E-2</v>
      </c>
      <c r="MP61" s="228">
        <v>3.0004942700896639E-2</v>
      </c>
      <c r="MQ61" s="228">
        <v>3.1274647726266494E-2</v>
      </c>
      <c r="MS61" s="174">
        <v>1.4827094764747195E-2</v>
      </c>
      <c r="MT61" s="170">
        <v>1.0151483194897205E-4</v>
      </c>
      <c r="MU61" s="170">
        <v>9.8365787129913122E-3</v>
      </c>
      <c r="MV61" s="170">
        <v>5.8068047646292616E-4</v>
      </c>
      <c r="MW61" s="170">
        <v>2.0961379340272176E-3</v>
      </c>
      <c r="MX61" s="170">
        <v>6.2159916353863502E-5</v>
      </c>
      <c r="MY61" s="170">
        <v>9.7771553967284991E-4</v>
      </c>
      <c r="MZ61" s="171">
        <v>1.1723073532900546E-3</v>
      </c>
    </row>
    <row r="62" spans="1:364">
      <c r="A62" s="41" t="s">
        <v>280</v>
      </c>
      <c r="B62" s="12" t="s">
        <v>38</v>
      </c>
      <c r="C62" s="590">
        <f>IFERROR(1-('生産者価格評価表（107部門）（山形県２）'!DS61/'生産者価格評価表（107部門）（山形県２）'!DO61*-1),0)</f>
        <v>0.15745393634840876</v>
      </c>
      <c r="D62" s="590">
        <v>0.53213909378292945</v>
      </c>
      <c r="E62" s="79">
        <v>0.4678609062170706</v>
      </c>
      <c r="F62" s="79">
        <v>0.12908324552160169</v>
      </c>
      <c r="G62" s="240">
        <f>'生産者価格評価表（107部門）（山形県２）'!DH61/'生産者価格評価表（107部門）（山形県２）'!DH$111</f>
        <v>3.9827133293788662E-5</v>
      </c>
      <c r="H62" s="311">
        <f>'生産者価格評価表（107部門）（山形県２）'!DH61</f>
        <v>94</v>
      </c>
      <c r="I62" s="311">
        <f t="shared" si="1"/>
        <v>94</v>
      </c>
      <c r="J62" s="313">
        <f t="shared" si="2"/>
        <v>5.092446871964509E-5</v>
      </c>
      <c r="K62" s="590">
        <f>1-('生産者価格評価表（107部門） (山形県)'!DS61/'生産者価格評価表（107部門） (山形県)'!DO61*-1)</f>
        <v>0.15745393634840876</v>
      </c>
      <c r="L62" s="590">
        <v>0.53213909378292945</v>
      </c>
      <c r="M62" s="79">
        <v>0.4678609062170706</v>
      </c>
      <c r="N62" s="79">
        <v>0.12908324552160169</v>
      </c>
      <c r="O62" s="240">
        <f>'生産者価格評価表（107部門） (山形県)'!DH61/'生産者価格評価表（107部門） (山形県)'!DH$111</f>
        <v>3.9827133293788662E-5</v>
      </c>
      <c r="P62" s="816">
        <f>'生産者価格評価表（107部門） (山形県)'!DH61</f>
        <v>94</v>
      </c>
      <c r="Q62" s="311">
        <f t="shared" si="10"/>
        <v>94</v>
      </c>
      <c r="R62" s="313">
        <f t="shared" si="9"/>
        <v>5.092446871964509E-5</v>
      </c>
      <c r="S62" s="823">
        <f>'生産者価格評価表（107部門）（山形県２）'!C61/'生産者価格評価表（107部門）（山形県２）'!C$120</f>
        <v>0</v>
      </c>
      <c r="T62" s="234">
        <f>'生産者価格評価表（107部門）（山形県２）'!D61/'生産者価格評価表（107部門）（山形県２）'!D$120</f>
        <v>0</v>
      </c>
      <c r="U62" s="234">
        <f>'生産者価格評価表（107部門）（山形県２）'!E61/'生産者価格評価表（107部門）（山形県２）'!E$120</f>
        <v>0</v>
      </c>
      <c r="V62" s="234">
        <f>'生産者価格評価表（107部門）（山形県２）'!F61/'生産者価格評価表（107部門）（山形県２）'!F$120</f>
        <v>0</v>
      </c>
      <c r="W62" s="234">
        <f>'生産者価格評価表（107部門）（山形県２）'!G61/'生産者価格評価表（107部門）（山形県２）'!G$120</f>
        <v>5.4483188044831883E-2</v>
      </c>
      <c r="X62" s="234">
        <f>'生産者価格評価表（107部門）（山形県２）'!H61/'生産者価格評価表（107部門）（山形県２）'!H$120</f>
        <v>0</v>
      </c>
      <c r="Y62" s="234">
        <f>'生産者価格評価表（107部門）（山形県２）'!I61/'生産者価格評価表（107部門）（山形県２）'!I$120</f>
        <v>0</v>
      </c>
      <c r="Z62" s="234">
        <f>'生産者価格評価表（107部門）（山形県２）'!J61/'生産者価格評価表（107部門）（山形県２）'!J$120</f>
        <v>0</v>
      </c>
      <c r="AA62" s="234">
        <f>'生産者価格評価表（107部門）（山形県２）'!K61/'生産者価格評価表（107部門）（山形県２）'!K$120</f>
        <v>0</v>
      </c>
      <c r="AB62" s="234">
        <f>'生産者価格評価表（107部門）（山形県２）'!L61/'生産者価格評価表（107部門）（山形県２）'!L$120</f>
        <v>0</v>
      </c>
      <c r="AC62" s="234" t="e">
        <f>'生産者価格評価表（107部門）（山形県２）'!M61/'生産者価格評価表（107部門）（山形県２）'!M$120</f>
        <v>#DIV/0!</v>
      </c>
      <c r="AD62" s="234">
        <f>'生産者価格評価表（107部門）（山形県２）'!N61/'生産者価格評価表（107部門）（山形県２）'!N$120</f>
        <v>0</v>
      </c>
      <c r="AE62" s="234">
        <f>'生産者価格評価表（107部門）（山形県２）'!O61/'生産者価格評価表（107部門）（山形県２）'!O$120</f>
        <v>0</v>
      </c>
      <c r="AF62" s="234">
        <f>'生産者価格評価表（107部門）（山形県２）'!P61/'生産者価格評価表（107部門）（山形県２）'!P$120</f>
        <v>0</v>
      </c>
      <c r="AG62" s="234">
        <f>'生産者価格評価表（107部門）（山形県２）'!Q61/'生産者価格評価表（107部門）（山形県２）'!Q$120</f>
        <v>0</v>
      </c>
      <c r="AH62" s="234">
        <f>'生産者価格評価表（107部門）（山形県２）'!R61/'生産者価格評価表（107部門）（山形県２）'!R$120</f>
        <v>0</v>
      </c>
      <c r="AI62" s="234">
        <f>'生産者価格評価表（107部門）（山形県２）'!S61/'生産者価格評価表（107部門）（山形県２）'!S$120</f>
        <v>0</v>
      </c>
      <c r="AJ62" s="234">
        <f>'生産者価格評価表（107部門）（山形県２）'!T61/'生産者価格評価表（107部門）（山形県２）'!T$120</f>
        <v>0</v>
      </c>
      <c r="AK62" s="234" t="e">
        <f>'生産者価格評価表（107部門）（山形県２）'!U61/'生産者価格評価表（107部門）（山形県２）'!U$120</f>
        <v>#DIV/0!</v>
      </c>
      <c r="AL62" s="234">
        <f>'生産者価格評価表（107部門）（山形県２）'!V61/'生産者価格評価表（107部門）（山形県２）'!V$120</f>
        <v>0</v>
      </c>
      <c r="AM62" s="234" t="e">
        <f>'生産者価格評価表（107部門）（山形県２）'!W61/'生産者価格評価表（107部門）（山形県２）'!W$120</f>
        <v>#DIV/0!</v>
      </c>
      <c r="AN62" s="234">
        <f>'生産者価格評価表（107部門）（山形県２）'!X61/'生産者価格評価表（107部門）（山形県２）'!X$120</f>
        <v>0</v>
      </c>
      <c r="AO62" s="234" t="e">
        <f>'生産者価格評価表（107部門）（山形県２）'!Y61/'生産者価格評価表（107部門）（山形県２）'!Y$120</f>
        <v>#DIV/0!</v>
      </c>
      <c r="AP62" s="234" t="e">
        <f>'生産者価格評価表（107部門）（山形県２）'!Z61/'生産者価格評価表（107部門）（山形県２）'!Z$120</f>
        <v>#DIV/0!</v>
      </c>
      <c r="AQ62" s="234">
        <f>'生産者価格評価表（107部門）（山形県２）'!AA61/'生産者価格評価表（107部門）（山形県２）'!AA$120</f>
        <v>0</v>
      </c>
      <c r="AR62" s="234">
        <f>'生産者価格評価表（107部門）（山形県２）'!AB61/'生産者価格評価表（107部門）（山形県２）'!AB$120</f>
        <v>0</v>
      </c>
      <c r="AS62" s="234">
        <f>'生産者価格評価表（107部門）（山形県２）'!AC61/'生産者価格評価表（107部門）（山形県２）'!AC$120</f>
        <v>0</v>
      </c>
      <c r="AT62" s="234">
        <f>'生産者価格評価表（107部門）（山形県２）'!AD61/'生産者価格評価表（107部門）（山形県２）'!AD$120</f>
        <v>0</v>
      </c>
      <c r="AU62" s="234">
        <f>'生産者価格評価表（107部門）（山形県２）'!AE61/'生産者価格評価表（107部門）（山形県２）'!AE$120</f>
        <v>0</v>
      </c>
      <c r="AV62" s="234">
        <f>'生産者価格評価表（107部門）（山形県２）'!AF61/'生産者価格評価表（107部門）（山形県２）'!AF$120</f>
        <v>0</v>
      </c>
      <c r="AW62" s="234">
        <f>'生産者価格評価表（107部門）（山形県２）'!AG61/'生産者価格評価表（107部門）（山形県２）'!AG$120</f>
        <v>0</v>
      </c>
      <c r="AX62" s="234">
        <f>'生産者価格評価表（107部門）（山形県２）'!AH61/'生産者価格評価表（107部門）（山形県２）'!AH$120</f>
        <v>0</v>
      </c>
      <c r="AY62" s="234">
        <f>'生産者価格評価表（107部門）（山形県２）'!AI61/'生産者価格評価表（107部門）（山形県２）'!AI$120</f>
        <v>0</v>
      </c>
      <c r="AZ62" s="234">
        <f>'生産者価格評価表（107部門）（山形県２）'!AJ61/'生産者価格評価表（107部門）（山形県２）'!AJ$120</f>
        <v>0</v>
      </c>
      <c r="BA62" s="234">
        <f>'生産者価格評価表（107部門）（山形県２）'!AK61/'生産者価格評価表（107部門）（山形県２）'!AK$120</f>
        <v>0</v>
      </c>
      <c r="BB62" s="234">
        <f>'生産者価格評価表（107部門）（山形県２）'!AL61/'生産者価格評価表（107部門）（山形県２）'!AL$120</f>
        <v>0</v>
      </c>
      <c r="BC62" s="234">
        <f>'生産者価格評価表（107部門）（山形県２）'!AM61/'生産者価格評価表（107部門）（山形県２）'!AM$120</f>
        <v>0</v>
      </c>
      <c r="BD62" s="234">
        <f>'生産者価格評価表（107部門）（山形県２）'!AN61/'生産者価格評価表（107部門）（山形県２）'!AN$120</f>
        <v>0</v>
      </c>
      <c r="BE62" s="234">
        <f>'生産者価格評価表（107部門）（山形県２）'!AO61/'生産者価格評価表（107部門）（山形県２）'!AO$120</f>
        <v>0</v>
      </c>
      <c r="BF62" s="234">
        <f>'生産者価格評価表（107部門）（山形県２）'!AP61/'生産者価格評価表（107部門）（山形県２）'!AP$120</f>
        <v>0</v>
      </c>
      <c r="BG62" s="234">
        <f>'生産者価格評価表（107部門）（山形県２）'!AQ61/'生産者価格評価表（107部門）（山形県２）'!AQ$120</f>
        <v>0</v>
      </c>
      <c r="BH62" s="234">
        <f>'生産者価格評価表（107部門）（山形県２）'!AR61/'生産者価格評価表（107部門）（山形県２）'!AR$120</f>
        <v>0</v>
      </c>
      <c r="BI62" s="234">
        <f>'生産者価格評価表（107部門）（山形県２）'!AS61/'生産者価格評価表（107部門）（山形県２）'!AS$120</f>
        <v>0</v>
      </c>
      <c r="BJ62" s="234">
        <f>'生産者価格評価表（107部門）（山形県２）'!AT61/'生産者価格評価表（107部門）（山形県２）'!AT$120</f>
        <v>0</v>
      </c>
      <c r="BK62" s="234">
        <f>'生産者価格評価表（107部門）（山形県２）'!AU61/'生産者価格評価表（107部門）（山形県２）'!AU$120</f>
        <v>0</v>
      </c>
      <c r="BL62" s="234">
        <f>'生産者価格評価表（107部門）（山形県２）'!AV61/'生産者価格評価表（107部門）（山形県２）'!AV$120</f>
        <v>0</v>
      </c>
      <c r="BM62" s="234">
        <f>'生産者価格評価表（107部門）（山形県２）'!AW61/'生産者価格評価表（107部門）（山形県２）'!AW$120</f>
        <v>0</v>
      </c>
      <c r="BN62" s="234">
        <f>'生産者価格評価表（107部門）（山形県２）'!AX61/'生産者価格評価表（107部門）（山形県２）'!AX$120</f>
        <v>0</v>
      </c>
      <c r="BO62" s="234">
        <f>'生産者価格評価表（107部門）（山形県２）'!AY61/'生産者価格評価表（107部門）（山形県２）'!AY$120</f>
        <v>0</v>
      </c>
      <c r="BP62" s="234">
        <f>'生産者価格評価表（107部門）（山形県２）'!AZ61/'生産者価格評価表（107部門）（山形県２）'!AZ$120</f>
        <v>0</v>
      </c>
      <c r="BQ62" s="234">
        <f>'生産者価格評価表（107部門）（山形県２）'!BA61/'生産者価格評価表（107部門）（山形県２）'!BA$120</f>
        <v>0</v>
      </c>
      <c r="BR62" s="234">
        <f>'生産者価格評価表（107部門）（山形県２）'!BB61/'生産者価格評価表（107部門）（山形県２）'!BB$120</f>
        <v>0</v>
      </c>
      <c r="BS62" s="234">
        <f>'生産者価格評価表（107部門）（山形県２）'!BC61/'生産者価格評価表（107部門）（山形県２）'!BC$120</f>
        <v>0</v>
      </c>
      <c r="BT62" s="234">
        <f>'生産者価格評価表（107部門）（山形県２）'!BD61/'生産者価格評価表（107部門）（山形県２）'!BD$120</f>
        <v>0</v>
      </c>
      <c r="BU62" s="234" t="e">
        <f>'生産者価格評価表（107部門）（山形県２）'!BE61/'生産者価格評価表（107部門）（山形県２）'!BE$120</f>
        <v>#DIV/0!</v>
      </c>
      <c r="BV62" s="234">
        <f>'生産者価格評価表（107部門）（山形県２）'!BF61/'生産者価格評価表（107部門）（山形県２）'!BF$120</f>
        <v>0</v>
      </c>
      <c r="BW62" s="234">
        <f>'生産者価格評価表（107部門）（山形県２）'!BG61/'生産者価格評価表（107部門）（山形県２）'!BG$120</f>
        <v>0</v>
      </c>
      <c r="BX62" s="234">
        <f>'生産者価格評価表（107部門）（山形県２）'!BH61/'生産者価格評価表（107部門）（山形県２）'!BH$120</f>
        <v>0.19336143308746048</v>
      </c>
      <c r="BY62" s="234">
        <f>'生産者価格評価表（107部門）（山形県２）'!BI61/'生産者価格評価表（107部門）（山形県２）'!BI$120</f>
        <v>0</v>
      </c>
      <c r="BZ62" s="234">
        <f>'生産者価格評価表（107部門）（山形県２）'!BJ61/'生産者価格評価表（107部門）（山形県２）'!BJ$120</f>
        <v>0</v>
      </c>
      <c r="CA62" s="234">
        <f>'生産者価格評価表（107部門）（山形県２）'!BK61/'生産者価格評価表（107部門）（山形県２）'!BK$120</f>
        <v>0</v>
      </c>
      <c r="CB62" s="234">
        <f>'生産者価格評価表（107部門）（山形県２）'!BL61/'生産者価格評価表（107部門）（山形県２）'!BL$120</f>
        <v>0</v>
      </c>
      <c r="CC62" s="234">
        <f>'生産者価格評価表（107部門）（山形県２）'!BM61/'生産者価格評価表（107部門）（山形県２）'!BM$120</f>
        <v>0</v>
      </c>
      <c r="CD62" s="234">
        <f>'生産者価格評価表（107部門）（山形県２）'!BN61/'生産者価格評価表（107部門）（山形県２）'!BN$120</f>
        <v>0</v>
      </c>
      <c r="CE62" s="234">
        <f>'生産者価格評価表（107部門）（山形県２）'!BO61/'生産者価格評価表（107部門）（山形県２）'!BO$120</f>
        <v>0</v>
      </c>
      <c r="CF62" s="234">
        <f>'生産者価格評価表（107部門）（山形県２）'!BP61/'生産者価格評価表（107部門）（山形県２）'!BP$120</f>
        <v>0</v>
      </c>
      <c r="CG62" s="234">
        <f>'生産者価格評価表（107部門）（山形県２）'!BQ61/'生産者価格評価表（107部門）（山形県２）'!BQ$120</f>
        <v>0</v>
      </c>
      <c r="CH62" s="234">
        <f>'生産者価格評価表（107部門）（山形県２）'!BR61/'生産者価格評価表（107部門）（山形県２）'!BR$120</f>
        <v>0</v>
      </c>
      <c r="CI62" s="234">
        <f>'生産者価格評価表（107部門）（山形県２）'!BS61/'生産者価格評価表（107部門）（山形県２）'!BS$120</f>
        <v>0</v>
      </c>
      <c r="CJ62" s="234">
        <f>'生産者価格評価表（107部門）（山形県２）'!BT61/'生産者価格評価表（107部門）（山形県２）'!BT$120</f>
        <v>0</v>
      </c>
      <c r="CK62" s="234">
        <f>'生産者価格評価表（107部門）（山形県２）'!BU61/'生産者価格評価表（107部門）（山形県２）'!BU$120</f>
        <v>0</v>
      </c>
      <c r="CL62" s="234">
        <f>'生産者価格評価表（107部門）（山形県２）'!BV61/'生産者価格評価表（107部門）（山形県２）'!BV$120</f>
        <v>0</v>
      </c>
      <c r="CM62" s="234">
        <f>'生産者価格評価表（107部門）（山形県２）'!BW61/'生産者価格評価表（107部門）（山形県２）'!BW$120</f>
        <v>0</v>
      </c>
      <c r="CN62" s="234">
        <f>'生産者価格評価表（107部門）（山形県２）'!BX61/'生産者価格評価表（107部門）（山形県２）'!BX$120</f>
        <v>0</v>
      </c>
      <c r="CO62" s="234">
        <f>'生産者価格評価表（107部門）（山形県２）'!BY61/'生産者価格評価表（107部門）（山形県２）'!BY$120</f>
        <v>0</v>
      </c>
      <c r="CP62" s="234">
        <f>'生産者価格評価表（107部門）（山形県２）'!BZ61/'生産者価格評価表（107部門）（山形県２）'!BZ$120</f>
        <v>0</v>
      </c>
      <c r="CQ62" s="234">
        <f>'生産者価格評価表（107部門）（山形県２）'!CA61/'生産者価格評価表（107部門）（山形県２）'!CA$120</f>
        <v>0</v>
      </c>
      <c r="CR62" s="234">
        <f>'生産者価格評価表（107部門）（山形県２）'!CB61/'生産者価格評価表（107部門）（山形県２）'!CB$120</f>
        <v>1.8646940977038066E-2</v>
      </c>
      <c r="CS62" s="234">
        <f>'生産者価格評価表（107部門）（山形県２）'!CC61/'生産者価格評価表（107部門）（山形県２）'!CC$120</f>
        <v>0</v>
      </c>
      <c r="CT62" s="234">
        <f>'生産者価格評価表（107部門）（山形県２）'!CD61/'生産者価格評価表（107部門）（山形県２）'!CD$120</f>
        <v>0</v>
      </c>
      <c r="CU62" s="234">
        <f>'生産者価格評価表（107部門）（山形県２）'!CE61/'生産者価格評価表（107部門）（山形県２）'!CE$120</f>
        <v>0</v>
      </c>
      <c r="CV62" s="234">
        <f>'生産者価格評価表（107部門）（山形県２）'!CF61/'生産者価格評価表（107部門）（山形県２）'!CF$120</f>
        <v>4.451170657883023E-4</v>
      </c>
      <c r="CW62" s="234">
        <f>'生産者価格評価表（107部門）（山形県２）'!CG61/'生産者価格評価表（107部門）（山形県２）'!CG$120</f>
        <v>0</v>
      </c>
      <c r="CX62" s="234">
        <f>'生産者価格評価表（107部門）（山形県２）'!CH61/'生産者価格評価表（107部門）（山形県２）'!CH$120</f>
        <v>0</v>
      </c>
      <c r="CY62" s="234">
        <f>'生産者価格評価表（107部門）（山形県２）'!CI61/'生産者価格評価表（107部門）（山形県２）'!CI$120</f>
        <v>0</v>
      </c>
      <c r="CZ62" s="234">
        <f>'生産者価格評価表（107部門）（山形県２）'!CJ61/'生産者価格評価表（107部門）（山形県２）'!CJ$120</f>
        <v>0</v>
      </c>
      <c r="DA62" s="234">
        <f>'生産者価格評価表（107部門）（山形県２）'!CK61/'生産者価格評価表（107部門）（山形県２）'!CK$120</f>
        <v>0</v>
      </c>
      <c r="DB62" s="234">
        <f>'生産者価格評価表（107部門）（山形県２）'!CL61/'生産者価格評価表（107部門）（山形県２）'!CL$120</f>
        <v>0</v>
      </c>
      <c r="DC62" s="234">
        <f>'生産者価格評価表（107部門）（山形県２）'!CM61/'生産者価格評価表（107部門）（山形県２）'!CM$120</f>
        <v>1.0718272066704611E-3</v>
      </c>
      <c r="DD62" s="234">
        <f>'生産者価格評価表（107部門）（山形県２）'!CN61/'生産者価格評価表（107部門）（山形県２）'!CN$120</f>
        <v>6.0340926233217682E-5</v>
      </c>
      <c r="DE62" s="234">
        <f>'生産者価格評価表（107部門）（山形県２）'!CO61/'生産者価格評価表（107部門）（山形県２）'!CO$120</f>
        <v>1.9071685698619686E-4</v>
      </c>
      <c r="DF62" s="234">
        <f>'生産者価格評価表（107部門）（山形県２）'!CP61/'生産者価格評価表（107部門）（山形県２）'!CP$120</f>
        <v>0</v>
      </c>
      <c r="DG62" s="234">
        <f>'生産者価格評価表（107部門）（山形県２）'!CQ61/'生産者価格評価表（107部門）（山形県２）'!CQ$120</f>
        <v>0</v>
      </c>
      <c r="DH62" s="234">
        <f>'生産者価格評価表（107部門）（山形県２）'!CR61/'生産者価格評価表（107部門）（山形県２）'!CR$120</f>
        <v>0</v>
      </c>
      <c r="DI62" s="234">
        <f>'生産者価格評価表（107部門）（山形県２）'!CS61/'生産者価格評価表（107部門）（山形県２）'!CS$120</f>
        <v>0</v>
      </c>
      <c r="DJ62" s="234">
        <f>'生産者価格評価表（107部門）（山形県２）'!CT61/'生産者価格評価表（107部門）（山形県２）'!CT$120</f>
        <v>0</v>
      </c>
      <c r="DK62" s="234">
        <f>'生産者価格評価表（107部門）（山形県２）'!CU61/'生産者価格評価表（107部門）（山形県２）'!CU$120</f>
        <v>0</v>
      </c>
      <c r="DL62" s="234">
        <f>'生産者価格評価表（107部門）（山形県２）'!CV61/'生産者価格評価表（107部門）（山形県２）'!CV$120</f>
        <v>0</v>
      </c>
      <c r="DM62" s="234">
        <f>'生産者価格評価表（107部門）（山形県２）'!CW61/'生産者価格評価表（107部門）（山形県２）'!CW$120</f>
        <v>0</v>
      </c>
      <c r="DN62" s="234">
        <f>'生産者価格評価表（107部門）（山形県２）'!CX61/'生産者価格評価表（107部門）（山形県２）'!CX$120</f>
        <v>0</v>
      </c>
      <c r="DO62" s="234">
        <f>'生産者価格評価表（107部門）（山形県２）'!CY61/'生産者価格評価表（107部門）（山形県２）'!CY$120</f>
        <v>0</v>
      </c>
      <c r="DP62" s="234">
        <f>'生産者価格評価表（107部門）（山形県２）'!CZ61/'生産者価格評価表（107部門）（山形県２）'!CZ$120</f>
        <v>0</v>
      </c>
      <c r="DQ62" s="234">
        <f>'生産者価格評価表（107部門）（山形県２）'!DA61/'生産者価格評価表（107部門）（山形県２）'!DA$120</f>
        <v>0</v>
      </c>
      <c r="DR62" s="234">
        <f>'生産者価格評価表（107部門）（山形県２）'!DB61/'生産者価格評価表（107部門）（山形県２）'!DB$120</f>
        <v>0</v>
      </c>
      <c r="DS62" s="234">
        <f>'生産者価格評価表（107部門）（山形県２）'!DC61/'生産者価格評価表（107部門）（山形県２）'!DC$120</f>
        <v>0</v>
      </c>
      <c r="DT62" s="234">
        <f>'生産者価格評価表（107部門）（山形県２）'!DD61/'生産者価格評価表（107部門）（山形県２）'!DD$120</f>
        <v>0</v>
      </c>
      <c r="DU62" s="234">
        <f>'生産者価格評価表（107部門）（山形県２）'!DE61/'生産者価格評価表（107部門）（山形県２）'!DE$120</f>
        <v>0</v>
      </c>
      <c r="DV62" s="82">
        <v>0</v>
      </c>
      <c r="DW62" s="80">
        <v>0</v>
      </c>
      <c r="DX62" s="80">
        <v>0</v>
      </c>
      <c r="DY62" s="80">
        <v>0</v>
      </c>
      <c r="DZ62" s="80">
        <v>5.4483188044831883E-2</v>
      </c>
      <c r="EA62" s="80">
        <v>0</v>
      </c>
      <c r="EB62" s="80">
        <v>0</v>
      </c>
      <c r="EC62" s="80">
        <v>0</v>
      </c>
      <c r="ED62" s="80">
        <v>0</v>
      </c>
      <c r="EE62" s="80">
        <v>0</v>
      </c>
      <c r="EF62" s="80">
        <v>0</v>
      </c>
      <c r="EG62" s="80">
        <v>0</v>
      </c>
      <c r="EH62" s="80">
        <v>0</v>
      </c>
      <c r="EI62" s="80">
        <v>0</v>
      </c>
      <c r="EJ62" s="80">
        <v>0</v>
      </c>
      <c r="EK62" s="80">
        <v>0</v>
      </c>
      <c r="EL62" s="80">
        <v>0</v>
      </c>
      <c r="EM62" s="80">
        <v>0</v>
      </c>
      <c r="EN62" s="80">
        <v>0</v>
      </c>
      <c r="EO62" s="80">
        <v>0</v>
      </c>
      <c r="EP62" s="80">
        <v>0</v>
      </c>
      <c r="EQ62" s="80">
        <v>0</v>
      </c>
      <c r="ER62" s="80">
        <v>0</v>
      </c>
      <c r="ES62" s="80">
        <v>0</v>
      </c>
      <c r="ET62" s="80">
        <v>0</v>
      </c>
      <c r="EU62" s="80">
        <v>0</v>
      </c>
      <c r="EV62" s="80">
        <v>0</v>
      </c>
      <c r="EW62" s="80">
        <v>0</v>
      </c>
      <c r="EX62" s="80">
        <v>0</v>
      </c>
      <c r="EY62" s="80">
        <v>0</v>
      </c>
      <c r="EZ62" s="80">
        <v>0</v>
      </c>
      <c r="FA62" s="80">
        <v>0</v>
      </c>
      <c r="FB62" s="80">
        <v>0</v>
      </c>
      <c r="FC62" s="80">
        <v>0</v>
      </c>
      <c r="FD62" s="80">
        <v>0</v>
      </c>
      <c r="FE62" s="80">
        <v>0</v>
      </c>
      <c r="FF62" s="80">
        <v>0</v>
      </c>
      <c r="FG62" s="80">
        <v>0</v>
      </c>
      <c r="FH62" s="80">
        <v>0</v>
      </c>
      <c r="FI62" s="80">
        <v>0</v>
      </c>
      <c r="FJ62" s="80">
        <v>0</v>
      </c>
      <c r="FK62" s="80">
        <v>0</v>
      </c>
      <c r="FL62" s="80">
        <v>0</v>
      </c>
      <c r="FM62" s="80">
        <v>0</v>
      </c>
      <c r="FN62" s="80">
        <v>0</v>
      </c>
      <c r="FO62" s="80">
        <v>0</v>
      </c>
      <c r="FP62" s="80">
        <v>0</v>
      </c>
      <c r="FQ62" s="80">
        <v>0</v>
      </c>
      <c r="FR62" s="80">
        <v>0</v>
      </c>
      <c r="FS62" s="80">
        <v>0</v>
      </c>
      <c r="FT62" s="80">
        <v>0</v>
      </c>
      <c r="FU62" s="80">
        <v>0</v>
      </c>
      <c r="FV62" s="80">
        <v>0</v>
      </c>
      <c r="FW62" s="80">
        <v>0</v>
      </c>
      <c r="FX62" s="80">
        <v>0</v>
      </c>
      <c r="FY62" s="80">
        <v>0</v>
      </c>
      <c r="FZ62" s="80">
        <v>0</v>
      </c>
      <c r="GA62" s="80">
        <v>0.19336143308746048</v>
      </c>
      <c r="GB62" s="80">
        <v>0</v>
      </c>
      <c r="GC62" s="80">
        <v>0</v>
      </c>
      <c r="GD62" s="80">
        <v>0</v>
      </c>
      <c r="GE62" s="80">
        <v>0</v>
      </c>
      <c r="GF62" s="80">
        <v>0</v>
      </c>
      <c r="GG62" s="80">
        <v>0</v>
      </c>
      <c r="GH62" s="80">
        <v>0</v>
      </c>
      <c r="GI62" s="80">
        <v>0</v>
      </c>
      <c r="GJ62" s="80">
        <v>0</v>
      </c>
      <c r="GK62" s="80">
        <v>0</v>
      </c>
      <c r="GL62" s="80">
        <v>0</v>
      </c>
      <c r="GM62" s="80">
        <v>0</v>
      </c>
      <c r="GN62" s="80">
        <v>0</v>
      </c>
      <c r="GO62" s="80">
        <v>0</v>
      </c>
      <c r="GP62" s="80">
        <v>0</v>
      </c>
      <c r="GQ62" s="80">
        <v>0</v>
      </c>
      <c r="GR62" s="80">
        <v>0</v>
      </c>
      <c r="GS62" s="80">
        <v>0</v>
      </c>
      <c r="GT62" s="80">
        <v>0</v>
      </c>
      <c r="GU62" s="80">
        <v>1.8646940977038066E-2</v>
      </c>
      <c r="GV62" s="80">
        <v>0</v>
      </c>
      <c r="GW62" s="80">
        <v>0</v>
      </c>
      <c r="GX62" s="80">
        <v>0</v>
      </c>
      <c r="GY62" s="80">
        <v>4.451170657883023E-4</v>
      </c>
      <c r="GZ62" s="80">
        <v>0</v>
      </c>
      <c r="HA62" s="80">
        <v>0</v>
      </c>
      <c r="HB62" s="80">
        <v>0</v>
      </c>
      <c r="HC62" s="80">
        <v>0</v>
      </c>
      <c r="HD62" s="80">
        <v>0</v>
      </c>
      <c r="HE62" s="80">
        <v>0</v>
      </c>
      <c r="HF62" s="80">
        <v>1.0718272066704611E-3</v>
      </c>
      <c r="HG62" s="80">
        <v>6.0340926233217682E-5</v>
      </c>
      <c r="HH62" s="80">
        <v>1.9071685698619686E-4</v>
      </c>
      <c r="HI62" s="80">
        <v>0</v>
      </c>
      <c r="HJ62" s="80">
        <v>0</v>
      </c>
      <c r="HK62" s="80">
        <v>0</v>
      </c>
      <c r="HL62" s="80">
        <v>0</v>
      </c>
      <c r="HM62" s="80">
        <v>0</v>
      </c>
      <c r="HN62" s="80">
        <v>0</v>
      </c>
      <c r="HO62" s="80">
        <v>0</v>
      </c>
      <c r="HP62" s="80">
        <v>0</v>
      </c>
      <c r="HQ62" s="80">
        <v>0</v>
      </c>
      <c r="HR62" s="80">
        <v>0</v>
      </c>
      <c r="HS62" s="80">
        <v>0</v>
      </c>
      <c r="HT62" s="80">
        <v>0</v>
      </c>
      <c r="HU62" s="80">
        <v>0</v>
      </c>
      <c r="HV62" s="80">
        <v>0</v>
      </c>
      <c r="HW62" s="80">
        <v>0</v>
      </c>
      <c r="HX62" s="81">
        <v>0</v>
      </c>
      <c r="HY62" s="805">
        <v>9.5153519328815223E-7</v>
      </c>
      <c r="HZ62" s="805">
        <v>1.1432156771721422E-6</v>
      </c>
      <c r="IA62" s="805">
        <v>3.6343104706169863E-7</v>
      </c>
      <c r="IB62" s="805">
        <v>7.3384441990652171E-7</v>
      </c>
      <c r="IC62" s="805">
        <v>8.9924160368955886E-3</v>
      </c>
      <c r="ID62" s="805">
        <v>9.5039649476270862E-7</v>
      </c>
      <c r="IE62" s="805">
        <v>2.4269538292119746E-6</v>
      </c>
      <c r="IF62" s="805">
        <v>3.409506887911303E-5</v>
      </c>
      <c r="IG62" s="805">
        <v>1.1773908503252897E-6</v>
      </c>
      <c r="IH62" s="805">
        <v>1.7506949533353663E-5</v>
      </c>
      <c r="II62" s="805">
        <v>0</v>
      </c>
      <c r="IJ62" s="805">
        <v>3.3436546653229908E-7</v>
      </c>
      <c r="IK62" s="805">
        <v>3.3043969771317268E-7</v>
      </c>
      <c r="IL62" s="805">
        <v>8.6739970279361188E-7</v>
      </c>
      <c r="IM62" s="805">
        <v>3.9894957358765563E-7</v>
      </c>
      <c r="IN62" s="805">
        <v>7.7855110169146488E-7</v>
      </c>
      <c r="IO62" s="805">
        <v>4.3411867662239514E-7</v>
      </c>
      <c r="IP62" s="805">
        <v>3.559447353568271E-7</v>
      </c>
      <c r="IQ62" s="805">
        <v>0</v>
      </c>
      <c r="IR62" s="805">
        <v>1.7086453313912607E-6</v>
      </c>
      <c r="IS62" s="805">
        <v>0</v>
      </c>
      <c r="IT62" s="805">
        <v>2.5323985023368066E-7</v>
      </c>
      <c r="IU62" s="805">
        <v>0</v>
      </c>
      <c r="IV62" s="805">
        <v>0</v>
      </c>
      <c r="IW62" s="805">
        <v>1.2416573631090425E-6</v>
      </c>
      <c r="IX62" s="805">
        <v>5.3299828336825428E-7</v>
      </c>
      <c r="IY62" s="805">
        <v>7.4816478139581185E-7</v>
      </c>
      <c r="IZ62" s="805">
        <v>8.0620781985837312E-7</v>
      </c>
      <c r="JA62" s="805">
        <v>2.6997483082408161E-7</v>
      </c>
      <c r="JB62" s="805">
        <v>3.6251864981029148E-7</v>
      </c>
      <c r="JC62" s="805">
        <v>9.327033804411146E-7</v>
      </c>
      <c r="JD62" s="805">
        <v>1.1237462531407118E-6</v>
      </c>
      <c r="JE62" s="805">
        <v>1.661864839956071E-6</v>
      </c>
      <c r="JF62" s="805">
        <v>4.1478969905806283E-7</v>
      </c>
      <c r="JG62" s="805">
        <v>1.3577399331928582E-6</v>
      </c>
      <c r="JH62" s="805">
        <v>7.6862373996718359E-7</v>
      </c>
      <c r="JI62" s="805">
        <v>2.3977582243708682E-7</v>
      </c>
      <c r="JJ62" s="805">
        <v>1.4622831624366123E-6</v>
      </c>
      <c r="JK62" s="805">
        <v>9.2740573702127785E-7</v>
      </c>
      <c r="JL62" s="805">
        <v>2.8456680709172508E-6</v>
      </c>
      <c r="JM62" s="805">
        <v>6.3968553104983859E-7</v>
      </c>
      <c r="JN62" s="805">
        <v>5.7888966661439034E-7</v>
      </c>
      <c r="JO62" s="805">
        <v>5.6273330485584943E-7</v>
      </c>
      <c r="JP62" s="805">
        <v>5.8723927152178088E-7</v>
      </c>
      <c r="JQ62" s="805">
        <v>5.4106971840680001E-7</v>
      </c>
      <c r="JR62" s="805">
        <v>3.4616973300553231E-7</v>
      </c>
      <c r="JS62" s="805">
        <v>2.5858693371727632E-7</v>
      </c>
      <c r="JT62" s="805">
        <v>2.6604047433054089E-7</v>
      </c>
      <c r="JU62" s="805">
        <v>5.2972932154173892E-7</v>
      </c>
      <c r="JV62" s="805">
        <v>2.441158801908077E-7</v>
      </c>
      <c r="JW62" s="805">
        <v>1.7138881683092643E-7</v>
      </c>
      <c r="JX62" s="805">
        <v>6.3377962637544637E-7</v>
      </c>
      <c r="JY62" s="805">
        <v>2.2525843630745804E-7</v>
      </c>
      <c r="JZ62" s="805">
        <v>2.8822400974579261E-7</v>
      </c>
      <c r="KA62" s="805">
        <v>0</v>
      </c>
      <c r="KB62" s="805">
        <v>4.5359380321935851E-7</v>
      </c>
      <c r="KC62" s="805">
        <v>2.8471768607860915E-7</v>
      </c>
      <c r="KD62" s="805">
        <v>1.0314019993771615</v>
      </c>
      <c r="KE62" s="805">
        <v>4.8685385124986079E-7</v>
      </c>
      <c r="KF62" s="805">
        <v>1.2181483817781178E-6</v>
      </c>
      <c r="KG62" s="805">
        <v>1.3404587101943827E-5</v>
      </c>
      <c r="KH62" s="805">
        <v>1.0966802158188284E-6</v>
      </c>
      <c r="KI62" s="805">
        <v>1.1882916648915563E-6</v>
      </c>
      <c r="KJ62" s="805">
        <v>7.6931126046010614E-7</v>
      </c>
      <c r="KK62" s="805">
        <v>9.3990903801516343E-7</v>
      </c>
      <c r="KL62" s="805">
        <v>1.0007259379885827E-6</v>
      </c>
      <c r="KM62" s="805">
        <v>8.8721880318746816E-7</v>
      </c>
      <c r="KN62" s="805">
        <v>5.8965184605488494E-7</v>
      </c>
      <c r="KO62" s="805">
        <v>1.2680014668449564E-6</v>
      </c>
      <c r="KP62" s="805">
        <v>7.1518804775531833E-7</v>
      </c>
      <c r="KQ62" s="805">
        <v>3.7703959631808137E-7</v>
      </c>
      <c r="KR62" s="805">
        <v>4.2595556623500669E-7</v>
      </c>
      <c r="KS62" s="805">
        <v>1.1283929692696717E-7</v>
      </c>
      <c r="KT62" s="805">
        <v>4.3231171359456738E-8</v>
      </c>
      <c r="KU62" s="805">
        <v>2.0186854970674734E-6</v>
      </c>
      <c r="KV62" s="805">
        <v>1.8345832089974777E-6</v>
      </c>
      <c r="KW62" s="805">
        <v>5.1684266667777621E-6</v>
      </c>
      <c r="KX62" s="805">
        <v>3.064387837082638E-3</v>
      </c>
      <c r="KY62" s="805">
        <v>9.8824483540715814E-6</v>
      </c>
      <c r="KZ62" s="805">
        <v>1.0798160116604697E-6</v>
      </c>
      <c r="LA62" s="805">
        <v>4.9392059881843756E-7</v>
      </c>
      <c r="LB62" s="805">
        <v>7.3688935535903835E-5</v>
      </c>
      <c r="LC62" s="805">
        <v>3.5752440490622565E-7</v>
      </c>
      <c r="LD62" s="805">
        <v>3.903986274852666E-7</v>
      </c>
      <c r="LE62" s="805">
        <v>6.1678810636387055E-7</v>
      </c>
      <c r="LF62" s="805">
        <v>2.9735973497087514E-7</v>
      </c>
      <c r="LG62" s="805">
        <v>5.2870646913240997E-7</v>
      </c>
      <c r="LH62" s="805">
        <v>4.0948609433557361E-7</v>
      </c>
      <c r="LI62" s="805">
        <v>1.7434905182468207E-4</v>
      </c>
      <c r="LJ62" s="805">
        <v>1.0916277365644521E-5</v>
      </c>
      <c r="LK62" s="805">
        <v>3.1285465385660066E-5</v>
      </c>
      <c r="LL62" s="805">
        <v>1.5761714938668038E-6</v>
      </c>
      <c r="LM62" s="805">
        <v>7.7966069544868242E-7</v>
      </c>
      <c r="LN62" s="805">
        <v>4.1343410253332308E-6</v>
      </c>
      <c r="LO62" s="805">
        <v>8.0062667718843081E-6</v>
      </c>
      <c r="LP62" s="805">
        <v>4.6932849932943011E-7</v>
      </c>
      <c r="LQ62" s="805">
        <v>5.9420718868930248E-7</v>
      </c>
      <c r="LR62" s="805">
        <v>4.1036453645140897E-7</v>
      </c>
      <c r="LS62" s="805">
        <v>3.0500899663504899E-7</v>
      </c>
      <c r="LT62" s="805">
        <v>3.046704284300182E-7</v>
      </c>
      <c r="LU62" s="805">
        <v>1.9369322066813801E-5</v>
      </c>
      <c r="LV62" s="805">
        <v>3.0862177376422656E-5</v>
      </c>
      <c r="LW62" s="805">
        <v>5.2058861140105943E-7</v>
      </c>
      <c r="LX62" s="805">
        <v>5.8367053712183582E-7</v>
      </c>
      <c r="LY62" s="805">
        <v>4.7721876591625609E-6</v>
      </c>
      <c r="LZ62" s="805">
        <v>5.8045894118437887E-7</v>
      </c>
      <c r="MA62" s="805">
        <v>4.3099462636135092E-5</v>
      </c>
      <c r="MB62" s="812">
        <v>57</v>
      </c>
      <c r="MC62" s="835">
        <f>'生産者価格評価表（107部門）（山形県２）'!DU61*100</f>
        <v>189800</v>
      </c>
      <c r="MD62" s="78">
        <f t="shared" si="4"/>
        <v>3.0031612223393046E-4</v>
      </c>
      <c r="ME62" s="809">
        <v>57</v>
      </c>
      <c r="MF62" s="135">
        <v>1898</v>
      </c>
      <c r="MG62" s="78">
        <f t="shared" si="5"/>
        <v>3.0031612223393046E-4</v>
      </c>
      <c r="MH62" s="81"/>
      <c r="MI62" s="226">
        <v>0</v>
      </c>
      <c r="MJ62" s="169">
        <v>0.28379640438944664</v>
      </c>
      <c r="MK62" s="169">
        <v>0</v>
      </c>
      <c r="ML62" s="169">
        <v>0</v>
      </c>
      <c r="MM62" s="169">
        <v>0.11042445501507984</v>
      </c>
      <c r="MN62" s="169">
        <v>0.10600370762711864</v>
      </c>
      <c r="MO62" s="169">
        <v>0</v>
      </c>
      <c r="MP62" s="228">
        <v>8.2515269488996637E-2</v>
      </c>
      <c r="MQ62" s="228">
        <v>7.4733369826751314E-2</v>
      </c>
      <c r="MS62" s="174">
        <v>3.4180252507485737E-3</v>
      </c>
      <c r="MT62" s="170">
        <v>8.6204924356836662E-6</v>
      </c>
      <c r="MU62" s="170">
        <v>2.8460887333810999E-3</v>
      </c>
      <c r="MV62" s="170">
        <v>2.1551231089209167E-5</v>
      </c>
      <c r="MW62" s="170">
        <v>6.6643037675862191E-5</v>
      </c>
      <c r="MX62" s="170">
        <v>0</v>
      </c>
      <c r="MY62" s="170">
        <v>1.8235657075484679E-4</v>
      </c>
      <c r="MZ62" s="171">
        <v>2.9276518541187222E-4</v>
      </c>
    </row>
    <row r="63" spans="1:364">
      <c r="A63" s="41" t="s">
        <v>281</v>
      </c>
      <c r="B63" s="12" t="s">
        <v>40</v>
      </c>
      <c r="C63" s="590">
        <f>IFERROR(1-('生産者価格評価表（107部門）（山形県２）'!DS62/'生産者価格評価表（107部門）（山形県２）'!DO62*-1),0)</f>
        <v>0.21509043927648575</v>
      </c>
      <c r="D63" s="590">
        <v>0.61467173934250319</v>
      </c>
      <c r="E63" s="79">
        <v>0.38532826065749681</v>
      </c>
      <c r="F63" s="79">
        <v>0.29187396351575456</v>
      </c>
      <c r="G63" s="240">
        <f>'生産者価格評価表（107部門）（山形県２）'!DH62/'生産者価格評価表（107部門）（山形県２）'!DH$111</f>
        <v>1.35158037454453E-4</v>
      </c>
      <c r="H63" s="311">
        <f>'生産者価格評価表（107部門）（山形県２）'!DH62</f>
        <v>319</v>
      </c>
      <c r="I63" s="311">
        <f t="shared" si="1"/>
        <v>319</v>
      </c>
      <c r="J63" s="313">
        <f t="shared" si="2"/>
        <v>1.7281814384645513E-4</v>
      </c>
      <c r="K63" s="590">
        <f>1-('生産者価格評価表（107部門） (山形県)'!DS62/'生産者価格評価表（107部門） (山形県)'!DO62*-1)</f>
        <v>0.21509043927648575</v>
      </c>
      <c r="L63" s="590">
        <v>0.61467173934250319</v>
      </c>
      <c r="M63" s="79">
        <v>0.38532826065749681</v>
      </c>
      <c r="N63" s="79">
        <v>0.29187396351575456</v>
      </c>
      <c r="O63" s="240">
        <f>'生産者価格評価表（107部門） (山形県)'!DH62/'生産者価格評価表（107部門） (山形県)'!DH$111</f>
        <v>1.35158037454453E-4</v>
      </c>
      <c r="P63" s="816">
        <f>'生産者価格評価表（107部門） (山形県)'!DH62</f>
        <v>319</v>
      </c>
      <c r="Q63" s="311">
        <f t="shared" si="10"/>
        <v>319</v>
      </c>
      <c r="R63" s="313">
        <f t="shared" si="9"/>
        <v>1.7281814384645513E-4</v>
      </c>
      <c r="S63" s="823">
        <f>'生産者価格評価表（107部門）（山形県２）'!C62/'生産者価格評価表（107部門）（山形県２）'!C$120</f>
        <v>0</v>
      </c>
      <c r="T63" s="234">
        <f>'生産者価格評価表（107部門）（山形県２）'!D62/'生産者価格評価表（107部門）（山形県２）'!D$120</f>
        <v>0</v>
      </c>
      <c r="U63" s="234">
        <f>'生産者価格評価表（107部門）（山形県２）'!E62/'生産者価格評価表（107部門）（山形県２）'!E$120</f>
        <v>0</v>
      </c>
      <c r="V63" s="234">
        <f>'生産者価格評価表（107部門）（山形県２）'!F62/'生産者価格評価表（107部門）（山形県２）'!F$120</f>
        <v>0</v>
      </c>
      <c r="W63" s="234">
        <f>'生産者価格評価表（107部門）（山形県２）'!G62/'生産者価格評価表（107部門）（山形県２）'!G$120</f>
        <v>0</v>
      </c>
      <c r="X63" s="234">
        <f>'生産者価格評価表（107部門）（山形県２）'!H62/'生産者価格評価表（107部門）（山形県２）'!H$120</f>
        <v>0</v>
      </c>
      <c r="Y63" s="234">
        <f>'生産者価格評価表（107部門）（山形県２）'!I62/'生産者価格評価表（107部門）（山形県２）'!I$120</f>
        <v>0</v>
      </c>
      <c r="Z63" s="234">
        <f>'生産者価格評価表（107部門）（山形県２）'!J62/'生産者価格評価表（107部門）（山形県２）'!J$120</f>
        <v>0</v>
      </c>
      <c r="AA63" s="234">
        <f>'生産者価格評価表（107部門）（山形県２）'!K62/'生産者価格評価表（107部門）（山形県２）'!K$120</f>
        <v>0</v>
      </c>
      <c r="AB63" s="234">
        <f>'生産者価格評価表（107部門）（山形県２）'!L62/'生産者価格評価表（107部門）（山形県２）'!L$120</f>
        <v>0</v>
      </c>
      <c r="AC63" s="234" t="e">
        <f>'生産者価格評価表（107部門）（山形県２）'!M62/'生産者価格評価表（107部門）（山形県２）'!M$120</f>
        <v>#DIV/0!</v>
      </c>
      <c r="AD63" s="234">
        <f>'生産者価格評価表（107部門）（山形県２）'!N62/'生産者価格評価表（107部門）（山形県２）'!N$120</f>
        <v>0</v>
      </c>
      <c r="AE63" s="234">
        <f>'生産者価格評価表（107部門）（山形県２）'!O62/'生産者価格評価表（107部門）（山形県２）'!O$120</f>
        <v>0</v>
      </c>
      <c r="AF63" s="234">
        <f>'生産者価格評価表（107部門）（山形県２）'!P62/'生産者価格評価表（107部門）（山形県２）'!P$120</f>
        <v>0</v>
      </c>
      <c r="AG63" s="234">
        <f>'生産者価格評価表（107部門）（山形県２）'!Q62/'生産者価格評価表（107部門）（山形県２）'!Q$120</f>
        <v>0</v>
      </c>
      <c r="AH63" s="234">
        <f>'生産者価格評価表（107部門）（山形県２）'!R62/'生産者価格評価表（107部門）（山形県２）'!R$120</f>
        <v>0</v>
      </c>
      <c r="AI63" s="234">
        <f>'生産者価格評価表（107部門）（山形県２）'!S62/'生産者価格評価表（107部門）（山形県２）'!S$120</f>
        <v>0</v>
      </c>
      <c r="AJ63" s="234">
        <f>'生産者価格評価表（107部門）（山形県２）'!T62/'生産者価格評価表（107部門）（山形県２）'!T$120</f>
        <v>0</v>
      </c>
      <c r="AK63" s="234" t="e">
        <f>'生産者価格評価表（107部門）（山形県２）'!U62/'生産者価格評価表（107部門）（山形県２）'!U$120</f>
        <v>#DIV/0!</v>
      </c>
      <c r="AL63" s="234">
        <f>'生産者価格評価表（107部門）（山形県２）'!V62/'生産者価格評価表（107部門）（山形県２）'!V$120</f>
        <v>0</v>
      </c>
      <c r="AM63" s="234" t="e">
        <f>'生産者価格評価表（107部門）（山形県２）'!W62/'生産者価格評価表（107部門）（山形県２）'!W$120</f>
        <v>#DIV/0!</v>
      </c>
      <c r="AN63" s="234">
        <f>'生産者価格評価表（107部門）（山形県２）'!X62/'生産者価格評価表（107部門）（山形県２）'!X$120</f>
        <v>0</v>
      </c>
      <c r="AO63" s="234" t="e">
        <f>'生産者価格評価表（107部門）（山形県２）'!Y62/'生産者価格評価表（107部門）（山形県２）'!Y$120</f>
        <v>#DIV/0!</v>
      </c>
      <c r="AP63" s="234" t="e">
        <f>'生産者価格評価表（107部門）（山形県２）'!Z62/'生産者価格評価表（107部門）（山形県２）'!Z$120</f>
        <v>#DIV/0!</v>
      </c>
      <c r="AQ63" s="234">
        <f>'生産者価格評価表（107部門）（山形県２）'!AA62/'生産者価格評価表（107部門）（山形県２）'!AA$120</f>
        <v>0</v>
      </c>
      <c r="AR63" s="234">
        <f>'生産者価格評価表（107部門）（山形県２）'!AB62/'生産者価格評価表（107部門）（山形県２）'!AB$120</f>
        <v>0</v>
      </c>
      <c r="AS63" s="234">
        <f>'生産者価格評価表（107部門）（山形県２）'!AC62/'生産者価格評価表（107部門）（山形県２）'!AC$120</f>
        <v>0</v>
      </c>
      <c r="AT63" s="234">
        <f>'生産者価格評価表（107部門）（山形県２）'!AD62/'生産者価格評価表（107部門）（山形県２）'!AD$120</f>
        <v>0</v>
      </c>
      <c r="AU63" s="234">
        <f>'生産者価格評価表（107部門）（山形県２）'!AE62/'生産者価格評価表（107部門）（山形県２）'!AE$120</f>
        <v>0</v>
      </c>
      <c r="AV63" s="234">
        <f>'生産者価格評価表（107部門）（山形県２）'!AF62/'生産者価格評価表（107部門）（山形県２）'!AF$120</f>
        <v>0</v>
      </c>
      <c r="AW63" s="234">
        <f>'生産者価格評価表（107部門）（山形県２）'!AG62/'生産者価格評価表（107部門）（山形県２）'!AG$120</f>
        <v>0</v>
      </c>
      <c r="AX63" s="234">
        <f>'生産者価格評価表（107部門）（山形県２）'!AH62/'生産者価格評価表（107部門）（山形県２）'!AH$120</f>
        <v>0</v>
      </c>
      <c r="AY63" s="234">
        <f>'生産者価格評価表（107部門）（山形県２）'!AI62/'生産者価格評価表（107部門）（山形県２）'!AI$120</f>
        <v>0</v>
      </c>
      <c r="AZ63" s="234">
        <f>'生産者価格評価表（107部門）（山形県２）'!AJ62/'生産者価格評価表（107部門）（山形県２）'!AJ$120</f>
        <v>0</v>
      </c>
      <c r="BA63" s="234">
        <f>'生産者価格評価表（107部門）（山形県２）'!AK62/'生産者価格評価表（107部門）（山形県２）'!AK$120</f>
        <v>0</v>
      </c>
      <c r="BB63" s="234">
        <f>'生産者価格評価表（107部門）（山形県２）'!AL62/'生産者価格評価表（107部門）（山形県２）'!AL$120</f>
        <v>0</v>
      </c>
      <c r="BC63" s="234">
        <f>'生産者価格評価表（107部門）（山形県２）'!AM62/'生産者価格評価表（107部門）（山形県２）'!AM$120</f>
        <v>0</v>
      </c>
      <c r="BD63" s="234">
        <f>'生産者価格評価表（107部門）（山形県２）'!AN62/'生産者価格評価表（107部門）（山形県２）'!AN$120</f>
        <v>0</v>
      </c>
      <c r="BE63" s="234">
        <f>'生産者価格評価表（107部門）（山形県２）'!AO62/'生産者価格評価表（107部門）（山形県２）'!AO$120</f>
        <v>0</v>
      </c>
      <c r="BF63" s="234">
        <f>'生産者価格評価表（107部門）（山形県２）'!AP62/'生産者価格評価表（107部門）（山形県２）'!AP$120</f>
        <v>0</v>
      </c>
      <c r="BG63" s="234">
        <f>'生産者価格評価表（107部門）（山形県２）'!AQ62/'生産者価格評価表（107部門）（山形県２）'!AQ$120</f>
        <v>0</v>
      </c>
      <c r="BH63" s="234">
        <f>'生産者価格評価表（107部門）（山形県２）'!AR62/'生産者価格評価表（107部門）（山形県２）'!AR$120</f>
        <v>0</v>
      </c>
      <c r="BI63" s="234">
        <f>'生産者価格評価表（107部門）（山形県２）'!AS62/'生産者価格評価表（107部門）（山形県２）'!AS$120</f>
        <v>0</v>
      </c>
      <c r="BJ63" s="234">
        <f>'生産者価格評価表（107部門）（山形県２）'!AT62/'生産者価格評価表（107部門）（山形県２）'!AT$120</f>
        <v>0</v>
      </c>
      <c r="BK63" s="234">
        <f>'生産者価格評価表（107部門）（山形県２）'!AU62/'生産者価格評価表（107部門）（山形県２）'!AU$120</f>
        <v>0</v>
      </c>
      <c r="BL63" s="234">
        <f>'生産者価格評価表（107部門）（山形県２）'!AV62/'生産者価格評価表（107部門）（山形県２）'!AV$120</f>
        <v>0</v>
      </c>
      <c r="BM63" s="234">
        <f>'生産者価格評価表（107部門）（山形県２）'!AW62/'生産者価格評価表（107部門）（山形県２）'!AW$120</f>
        <v>0</v>
      </c>
      <c r="BN63" s="234">
        <f>'生産者価格評価表（107部門）（山形県２）'!AX62/'生産者価格評価表（107部門）（山形県２）'!AX$120</f>
        <v>0</v>
      </c>
      <c r="BO63" s="234">
        <f>'生産者価格評価表（107部門）（山形県２）'!AY62/'生産者価格評価表（107部門）（山形県２）'!AY$120</f>
        <v>0</v>
      </c>
      <c r="BP63" s="234">
        <f>'生産者価格評価表（107部門）（山形県２）'!AZ62/'生産者価格評価表（107部門）（山形県２）'!AZ$120</f>
        <v>0</v>
      </c>
      <c r="BQ63" s="234">
        <f>'生産者価格評価表（107部門）（山形県２）'!BA62/'生産者価格評価表（107部門）（山形県２）'!BA$120</f>
        <v>0</v>
      </c>
      <c r="BR63" s="234">
        <f>'生産者価格評価表（107部門）（山形県２）'!BB62/'生産者価格評価表（107部門）（山形県２）'!BB$120</f>
        <v>0</v>
      </c>
      <c r="BS63" s="234">
        <f>'生産者価格評価表（107部門）（山形県２）'!BC62/'生産者価格評価表（107部門）（山形県２）'!BC$120</f>
        <v>0</v>
      </c>
      <c r="BT63" s="234">
        <f>'生産者価格評価表（107部門）（山形県２）'!BD62/'生産者価格評価表（107部門）（山形県２）'!BD$120</f>
        <v>0</v>
      </c>
      <c r="BU63" s="234" t="e">
        <f>'生産者価格評価表（107部門）（山形県２）'!BE62/'生産者価格評価表（107部門）（山形県２）'!BE$120</f>
        <v>#DIV/0!</v>
      </c>
      <c r="BV63" s="234">
        <f>'生産者価格評価表（107部門）（山形県２）'!BF62/'生産者価格評価表（107部門）（山形県２）'!BF$120</f>
        <v>0</v>
      </c>
      <c r="BW63" s="234">
        <f>'生産者価格評価表（107部門）（山形県２）'!BG62/'生産者価格評価表（107部門）（山形県２）'!BG$120</f>
        <v>0</v>
      </c>
      <c r="BX63" s="234">
        <f>'生産者価格評価表（107部門）（山形県２）'!BH62/'生産者価格評価表（107部門）（山形県２）'!BH$120</f>
        <v>0</v>
      </c>
      <c r="BY63" s="234">
        <f>'生産者価格評価表（107部門）（山形県２）'!BI62/'生産者価格評価表（107部門）（山形県２）'!BI$120</f>
        <v>0.17988488927909471</v>
      </c>
      <c r="BZ63" s="234">
        <f>'生産者価格評価表（107部門）（山形県２）'!BJ62/'生産者価格評価表（107部門）（山形県２）'!BJ$120</f>
        <v>0</v>
      </c>
      <c r="CA63" s="234">
        <f>'生産者価格評価表（107部門）（山形県２）'!BK62/'生産者価格評価表（107部門）（山形県２）'!BK$120</f>
        <v>0</v>
      </c>
      <c r="CB63" s="234">
        <f>'生産者価格評価表（107部門）（山形県２）'!BL62/'生産者価格評価表（107部門）（山形県２）'!BL$120</f>
        <v>0</v>
      </c>
      <c r="CC63" s="234">
        <f>'生産者価格評価表（107部門）（山形県２）'!BM62/'生産者価格評価表（107部門）（山形県２）'!BM$120</f>
        <v>0</v>
      </c>
      <c r="CD63" s="234">
        <f>'生産者価格評価表（107部門）（山形県２）'!BN62/'生産者価格評価表（107部門）（山形県２）'!BN$120</f>
        <v>0</v>
      </c>
      <c r="CE63" s="234">
        <f>'生産者価格評価表（107部門）（山形県２）'!BO62/'生産者価格評価表（107部門）（山形県２）'!BO$120</f>
        <v>0</v>
      </c>
      <c r="CF63" s="234">
        <f>'生産者価格評価表（107部門）（山形県２）'!BP62/'生産者価格評価表（107部門）（山形県２）'!BP$120</f>
        <v>0</v>
      </c>
      <c r="CG63" s="234">
        <f>'生産者価格評価表（107部門）（山形県２）'!BQ62/'生産者価格評価表（107部門）（山形県２）'!BQ$120</f>
        <v>0</v>
      </c>
      <c r="CH63" s="234">
        <f>'生産者価格評価表（107部門）（山形県２）'!BR62/'生産者価格評価表（107部門）（山形県２）'!BR$120</f>
        <v>0</v>
      </c>
      <c r="CI63" s="234">
        <f>'生産者価格評価表（107部門）（山形県２）'!BS62/'生産者価格評価表（107部門）（山形県２）'!BS$120</f>
        <v>0</v>
      </c>
      <c r="CJ63" s="234">
        <f>'生産者価格評価表（107部門）（山形県２）'!BT62/'生産者価格評価表（107部門）（山形県２）'!BT$120</f>
        <v>0</v>
      </c>
      <c r="CK63" s="234">
        <f>'生産者価格評価表（107部門）（山形県２）'!BU62/'生産者価格評価表（107部門）（山形県２）'!BU$120</f>
        <v>0</v>
      </c>
      <c r="CL63" s="234">
        <f>'生産者価格評価表（107部門）（山形県２）'!BV62/'生産者価格評価表（107部門）（山形県２）'!BV$120</f>
        <v>0</v>
      </c>
      <c r="CM63" s="234">
        <f>'生産者価格評価表（107部門）（山形県２）'!BW62/'生産者価格評価表（107部門）（山形県２）'!BW$120</f>
        <v>0</v>
      </c>
      <c r="CN63" s="234">
        <f>'生産者価格評価表（107部門）（山形県２）'!BX62/'生産者価格評価表（107部門）（山形県２）'!BX$120</f>
        <v>0</v>
      </c>
      <c r="CO63" s="234">
        <f>'生産者価格評価表（107部門）（山形県２）'!BY62/'生産者価格評価表（107部門）（山形県２）'!BY$120</f>
        <v>5.6800618238021641E-2</v>
      </c>
      <c r="CP63" s="234">
        <f>'生産者価格評価表（107部門）（山形県２）'!BZ62/'生産者価格評価表（107部門）（山形県２）'!BZ$120</f>
        <v>0</v>
      </c>
      <c r="CQ63" s="234">
        <f>'生産者価格評価表（107部門）（山形県２）'!CA62/'生産者価格評価表（107部門）（山形県２）'!CA$120</f>
        <v>0</v>
      </c>
      <c r="CR63" s="234">
        <f>'生産者価格評価表（107部門）（山形県２）'!CB62/'生産者価格評価表（107部門）（山形県２）'!CB$120</f>
        <v>0</v>
      </c>
      <c r="CS63" s="234">
        <f>'生産者価格評価表（107部門）（山形県２）'!CC62/'生産者価格評価表（107部門）（山形県２）'!CC$120</f>
        <v>0.11609907120743033</v>
      </c>
      <c r="CT63" s="234">
        <f>'生産者価格評価表（107部門）（山形県２）'!CD62/'生産者価格評価表（107部門）（山形県２）'!CD$120</f>
        <v>0</v>
      </c>
      <c r="CU63" s="234">
        <f>'生産者価格評価表（107部門）（山形県２）'!CE62/'生産者価格評価表（107部門）（山形県２）'!CE$120</f>
        <v>0</v>
      </c>
      <c r="CV63" s="234">
        <f>'生産者価格評価表（107部門）（山形県２）'!CF62/'生産者価格評価表（107部門）（山形県２）'!CF$120</f>
        <v>1.335351197364907E-3</v>
      </c>
      <c r="CW63" s="234">
        <f>'生産者価格評価表（107部門）（山形県２）'!CG62/'生産者価格評価表（107部門）（山形県２）'!CG$120</f>
        <v>0</v>
      </c>
      <c r="CX63" s="234">
        <f>'生産者価格評価表（107部門）（山形県２）'!CH62/'生産者価格評価表（107部門）（山形県２）'!CH$120</f>
        <v>0</v>
      </c>
      <c r="CY63" s="234">
        <f>'生産者価格評価表（107部門）（山形県２）'!CI62/'生産者価格評価表（107部門）（山形県２）'!CI$120</f>
        <v>0</v>
      </c>
      <c r="CZ63" s="234">
        <f>'生産者価格評価表（107部門）（山形県２）'!CJ62/'生産者価格評価表（107部門）（山形県２）'!CJ$120</f>
        <v>0</v>
      </c>
      <c r="DA63" s="234">
        <f>'生産者価格評価表（107部門）（山形県２）'!CK62/'生産者価格評価表（107部門）（山形県２）'!CK$120</f>
        <v>0</v>
      </c>
      <c r="DB63" s="234">
        <f>'生産者価格評価表（107部門）（山形県２）'!CL62/'生産者価格評価表（107部門）（山形県２）'!CL$120</f>
        <v>0</v>
      </c>
      <c r="DC63" s="234">
        <f>'生産者価格評価表（107部門）（山形県２）'!CM62/'生産者価格評価表（107部門）（山形県２）'!CM$120</f>
        <v>3.4618786790160871E-3</v>
      </c>
      <c r="DD63" s="234">
        <f>'生産者価格評価表（107部門）（山形県２）'!CN62/'生産者価格評価表（107部門）（山形県２）'!CN$120</f>
        <v>0</v>
      </c>
      <c r="DE63" s="234">
        <f>'生産者価格評価表（107部門）（山形県２）'!CO62/'生産者価格評価表（107部門）（山形県２）'!CO$120</f>
        <v>0</v>
      </c>
      <c r="DF63" s="234">
        <f>'生産者価格評価表（107部門）（山形県２）'!CP62/'生産者価格評価表（107部門）（山形県２）'!CP$120</f>
        <v>0</v>
      </c>
      <c r="DG63" s="234">
        <f>'生産者価格評価表（107部門）（山形県２）'!CQ62/'生産者価格評価表（107部門）（山形県２）'!CQ$120</f>
        <v>0</v>
      </c>
      <c r="DH63" s="234">
        <f>'生産者価格評価表（107部門）（山形県２）'!CR62/'生産者価格評価表（107部門）（山形県２）'!CR$120</f>
        <v>0</v>
      </c>
      <c r="DI63" s="234">
        <f>'生産者価格評価表（107部門）（山形県２）'!CS62/'生産者価格評価表（107部門）（山形県２）'!CS$120</f>
        <v>0</v>
      </c>
      <c r="DJ63" s="234">
        <f>'生産者価格評価表（107部門）（山形県２）'!CT62/'生産者価格評価表（107部門）（山形県２）'!CT$120</f>
        <v>0</v>
      </c>
      <c r="DK63" s="234">
        <f>'生産者価格評価表（107部門）（山形県２）'!CU62/'生産者価格評価表（107部門）（山形県２）'!CU$120</f>
        <v>0</v>
      </c>
      <c r="DL63" s="234">
        <f>'生産者価格評価表（107部門）（山形県２）'!CV62/'生産者価格評価表（107部門）（山形県２）'!CV$120</f>
        <v>0</v>
      </c>
      <c r="DM63" s="234">
        <f>'生産者価格評価表（107部門）（山形県２）'!CW62/'生産者価格評価表（107部門）（山形県２）'!CW$120</f>
        <v>3.7646318286910945E-3</v>
      </c>
      <c r="DN63" s="234">
        <f>'生産者価格評価表（107部門）（山形県２）'!CX62/'生産者価格評価表（107部門）（山形県２）'!CX$120</f>
        <v>6.1552097695489461E-6</v>
      </c>
      <c r="DO63" s="234">
        <f>'生産者価格評価表（107部門）（山形県２）'!CY62/'生産者価格評価表（107部門）（山形県２）'!CY$120</f>
        <v>0</v>
      </c>
      <c r="DP63" s="234">
        <f>'生産者価格評価表（107部門）（山形県２）'!CZ62/'生産者価格評価表（107部門）（山形県２）'!CZ$120</f>
        <v>0</v>
      </c>
      <c r="DQ63" s="234">
        <f>'生産者価格評価表（107部門）（山形県２）'!DA62/'生産者価格評価表（107部門）（山形県２）'!DA$120</f>
        <v>0</v>
      </c>
      <c r="DR63" s="234">
        <f>'生産者価格評価表（107部門）（山形県２）'!DB62/'生産者価格評価表（107部門）（山形県２）'!DB$120</f>
        <v>0</v>
      </c>
      <c r="DS63" s="234">
        <f>'生産者価格評価表（107部門）（山形県２）'!DC62/'生産者価格評価表（107部門）（山形県２）'!DC$120</f>
        <v>1.0859414026019156E-4</v>
      </c>
      <c r="DT63" s="234">
        <f>'生産者価格評価表（107部門）（山形県２）'!DD62/'生産者価格評価表（107部門）（山形県２）'!DD$120</f>
        <v>0</v>
      </c>
      <c r="DU63" s="234">
        <f>'生産者価格評価表（107部門）（山形県２）'!DE62/'生産者価格評価表（107部門）（山形県２）'!DE$120</f>
        <v>0</v>
      </c>
      <c r="DV63" s="82">
        <v>0</v>
      </c>
      <c r="DW63" s="80">
        <v>0</v>
      </c>
      <c r="DX63" s="80">
        <v>0</v>
      </c>
      <c r="DY63" s="80">
        <v>0</v>
      </c>
      <c r="DZ63" s="80">
        <v>0</v>
      </c>
      <c r="EA63" s="80">
        <v>0</v>
      </c>
      <c r="EB63" s="80">
        <v>0</v>
      </c>
      <c r="EC63" s="80">
        <v>0</v>
      </c>
      <c r="ED63" s="80">
        <v>0</v>
      </c>
      <c r="EE63" s="80">
        <v>0</v>
      </c>
      <c r="EF63" s="80">
        <v>0</v>
      </c>
      <c r="EG63" s="80">
        <v>0</v>
      </c>
      <c r="EH63" s="80">
        <v>0</v>
      </c>
      <c r="EI63" s="80">
        <v>0</v>
      </c>
      <c r="EJ63" s="80">
        <v>0</v>
      </c>
      <c r="EK63" s="80">
        <v>0</v>
      </c>
      <c r="EL63" s="80">
        <v>0</v>
      </c>
      <c r="EM63" s="80">
        <v>0</v>
      </c>
      <c r="EN63" s="80">
        <v>0</v>
      </c>
      <c r="EO63" s="80">
        <v>0</v>
      </c>
      <c r="EP63" s="80">
        <v>0</v>
      </c>
      <c r="EQ63" s="80">
        <v>0</v>
      </c>
      <c r="ER63" s="80">
        <v>0</v>
      </c>
      <c r="ES63" s="80">
        <v>0</v>
      </c>
      <c r="ET63" s="80">
        <v>0</v>
      </c>
      <c r="EU63" s="80">
        <v>0</v>
      </c>
      <c r="EV63" s="80">
        <v>0</v>
      </c>
      <c r="EW63" s="80">
        <v>0</v>
      </c>
      <c r="EX63" s="80">
        <v>0</v>
      </c>
      <c r="EY63" s="80">
        <v>0</v>
      </c>
      <c r="EZ63" s="80">
        <v>0</v>
      </c>
      <c r="FA63" s="80">
        <v>0</v>
      </c>
      <c r="FB63" s="80">
        <v>0</v>
      </c>
      <c r="FC63" s="80">
        <v>0</v>
      </c>
      <c r="FD63" s="80">
        <v>0</v>
      </c>
      <c r="FE63" s="80">
        <v>0</v>
      </c>
      <c r="FF63" s="80">
        <v>0</v>
      </c>
      <c r="FG63" s="80">
        <v>0</v>
      </c>
      <c r="FH63" s="80">
        <v>0</v>
      </c>
      <c r="FI63" s="80">
        <v>0</v>
      </c>
      <c r="FJ63" s="80">
        <v>0</v>
      </c>
      <c r="FK63" s="80">
        <v>0</v>
      </c>
      <c r="FL63" s="80">
        <v>0</v>
      </c>
      <c r="FM63" s="80">
        <v>0</v>
      </c>
      <c r="FN63" s="80">
        <v>0</v>
      </c>
      <c r="FO63" s="80">
        <v>0</v>
      </c>
      <c r="FP63" s="80">
        <v>0</v>
      </c>
      <c r="FQ63" s="80">
        <v>0</v>
      </c>
      <c r="FR63" s="80">
        <v>0</v>
      </c>
      <c r="FS63" s="80">
        <v>0</v>
      </c>
      <c r="FT63" s="80">
        <v>0</v>
      </c>
      <c r="FU63" s="80">
        <v>0</v>
      </c>
      <c r="FV63" s="80">
        <v>0</v>
      </c>
      <c r="FW63" s="80">
        <v>0</v>
      </c>
      <c r="FX63" s="80">
        <v>0</v>
      </c>
      <c r="FY63" s="80">
        <v>0</v>
      </c>
      <c r="FZ63" s="80">
        <v>0</v>
      </c>
      <c r="GA63" s="80">
        <v>0</v>
      </c>
      <c r="GB63" s="80">
        <v>0.17988488927909471</v>
      </c>
      <c r="GC63" s="80">
        <v>0</v>
      </c>
      <c r="GD63" s="80">
        <v>0</v>
      </c>
      <c r="GE63" s="80">
        <v>0</v>
      </c>
      <c r="GF63" s="80">
        <v>0</v>
      </c>
      <c r="GG63" s="80">
        <v>0</v>
      </c>
      <c r="GH63" s="80">
        <v>0</v>
      </c>
      <c r="GI63" s="80">
        <v>0</v>
      </c>
      <c r="GJ63" s="80">
        <v>0</v>
      </c>
      <c r="GK63" s="80">
        <v>0</v>
      </c>
      <c r="GL63" s="80">
        <v>0</v>
      </c>
      <c r="GM63" s="80">
        <v>0</v>
      </c>
      <c r="GN63" s="80">
        <v>0</v>
      </c>
      <c r="GO63" s="80">
        <v>0</v>
      </c>
      <c r="GP63" s="80">
        <v>0</v>
      </c>
      <c r="GQ63" s="80">
        <v>0</v>
      </c>
      <c r="GR63" s="80">
        <v>5.6800618238021641E-2</v>
      </c>
      <c r="GS63" s="80">
        <v>0</v>
      </c>
      <c r="GT63" s="80">
        <v>0</v>
      </c>
      <c r="GU63" s="80">
        <v>0</v>
      </c>
      <c r="GV63" s="80">
        <v>0.11609907120743033</v>
      </c>
      <c r="GW63" s="80">
        <v>0</v>
      </c>
      <c r="GX63" s="80">
        <v>0</v>
      </c>
      <c r="GY63" s="80">
        <v>1.335351197364907E-3</v>
      </c>
      <c r="GZ63" s="80">
        <v>0</v>
      </c>
      <c r="HA63" s="80">
        <v>0</v>
      </c>
      <c r="HB63" s="80">
        <v>0</v>
      </c>
      <c r="HC63" s="80">
        <v>0</v>
      </c>
      <c r="HD63" s="80">
        <v>0</v>
      </c>
      <c r="HE63" s="80">
        <v>0</v>
      </c>
      <c r="HF63" s="80">
        <v>3.4618786790160871E-3</v>
      </c>
      <c r="HG63" s="80">
        <v>0</v>
      </c>
      <c r="HH63" s="80">
        <v>0</v>
      </c>
      <c r="HI63" s="80">
        <v>0</v>
      </c>
      <c r="HJ63" s="80">
        <v>0</v>
      </c>
      <c r="HK63" s="80">
        <v>0</v>
      </c>
      <c r="HL63" s="80">
        <v>0</v>
      </c>
      <c r="HM63" s="80">
        <v>0</v>
      </c>
      <c r="HN63" s="80">
        <v>0</v>
      </c>
      <c r="HO63" s="80">
        <v>0</v>
      </c>
      <c r="HP63" s="80">
        <v>3.7646318286910945E-3</v>
      </c>
      <c r="HQ63" s="80">
        <v>6.1552097695489461E-6</v>
      </c>
      <c r="HR63" s="80">
        <v>0</v>
      </c>
      <c r="HS63" s="80">
        <v>0</v>
      </c>
      <c r="HT63" s="80">
        <v>0</v>
      </c>
      <c r="HU63" s="80">
        <v>0</v>
      </c>
      <c r="HV63" s="80">
        <v>1.0859414026019156E-4</v>
      </c>
      <c r="HW63" s="80">
        <v>0</v>
      </c>
      <c r="HX63" s="81">
        <v>0</v>
      </c>
      <c r="HY63" s="805">
        <v>2.5372429959698586E-5</v>
      </c>
      <c r="HZ63" s="805">
        <v>1.1943275914182654E-5</v>
      </c>
      <c r="IA63" s="805">
        <v>2.0222584240836727E-5</v>
      </c>
      <c r="IB63" s="805">
        <v>2.2020618294612838E-5</v>
      </c>
      <c r="IC63" s="805">
        <v>1.6529428249434948E-5</v>
      </c>
      <c r="ID63" s="805">
        <v>3.7461818779910428E-5</v>
      </c>
      <c r="IE63" s="805">
        <v>8.324831990531544E-5</v>
      </c>
      <c r="IF63" s="805">
        <v>1.3185792438668236E-5</v>
      </c>
      <c r="IG63" s="805">
        <v>1.001018565298669E-5</v>
      </c>
      <c r="IH63" s="805">
        <v>7.6608449013650811E-6</v>
      </c>
      <c r="II63" s="805">
        <v>0</v>
      </c>
      <c r="IJ63" s="805">
        <v>1.2833506915361089E-5</v>
      </c>
      <c r="IK63" s="805">
        <v>1.3695677079680659E-5</v>
      </c>
      <c r="IL63" s="805">
        <v>1.9171669452551415E-5</v>
      </c>
      <c r="IM63" s="805">
        <v>1.1807642288742912E-5</v>
      </c>
      <c r="IN63" s="805">
        <v>1.8604999714351185E-5</v>
      </c>
      <c r="IO63" s="805">
        <v>1.3248731550901126E-5</v>
      </c>
      <c r="IP63" s="805">
        <v>1.3766213836690698E-5</v>
      </c>
      <c r="IQ63" s="805">
        <v>0</v>
      </c>
      <c r="IR63" s="805">
        <v>1.9147072457157151E-5</v>
      </c>
      <c r="IS63" s="805">
        <v>0</v>
      </c>
      <c r="IT63" s="805">
        <v>1.0507708151285801E-5</v>
      </c>
      <c r="IU63" s="805">
        <v>0</v>
      </c>
      <c r="IV63" s="805">
        <v>0</v>
      </c>
      <c r="IW63" s="805">
        <v>2.0659367600374348E-5</v>
      </c>
      <c r="IX63" s="805">
        <v>1.0755734610060859E-5</v>
      </c>
      <c r="IY63" s="805">
        <v>9.2951749649093076E-7</v>
      </c>
      <c r="IZ63" s="805">
        <v>1.3412102140575968E-5</v>
      </c>
      <c r="JA63" s="805">
        <v>1.4301464598776955E-5</v>
      </c>
      <c r="JB63" s="805">
        <v>1.3973014317563316E-5</v>
      </c>
      <c r="JC63" s="805">
        <v>1.3300515967723904E-5</v>
      </c>
      <c r="JD63" s="805">
        <v>1.8152137047073314E-5</v>
      </c>
      <c r="JE63" s="805">
        <v>2.4247483402214864E-5</v>
      </c>
      <c r="JF63" s="805">
        <v>1.654980276653834E-5</v>
      </c>
      <c r="JG63" s="805">
        <v>2.8909216162314648E-5</v>
      </c>
      <c r="JH63" s="805">
        <v>1.1871918957578182E-5</v>
      </c>
      <c r="JI63" s="805">
        <v>4.9415223453835993E-6</v>
      </c>
      <c r="JJ63" s="805">
        <v>1.6001708347492287E-5</v>
      </c>
      <c r="JK63" s="805">
        <v>5.5443447293911576E-6</v>
      </c>
      <c r="JL63" s="805">
        <v>1.6163880224177069E-5</v>
      </c>
      <c r="JM63" s="805">
        <v>1.1009684166694424E-5</v>
      </c>
      <c r="JN63" s="805">
        <v>1.8755272679457612E-5</v>
      </c>
      <c r="JO63" s="805">
        <v>1.1574465762534785E-5</v>
      </c>
      <c r="JP63" s="805">
        <v>1.3444390719444619E-5</v>
      </c>
      <c r="JQ63" s="805">
        <v>1.3095905997018384E-5</v>
      </c>
      <c r="JR63" s="805">
        <v>1.4186189199676899E-5</v>
      </c>
      <c r="JS63" s="805">
        <v>1.3107244987312033E-5</v>
      </c>
      <c r="JT63" s="805">
        <v>1.8310361989515968E-5</v>
      </c>
      <c r="JU63" s="805">
        <v>1.1505025027960372E-5</v>
      </c>
      <c r="JV63" s="805">
        <v>8.5301351856119583E-6</v>
      </c>
      <c r="JW63" s="805">
        <v>1.4686394446247517E-5</v>
      </c>
      <c r="JX63" s="805">
        <v>9.1064916726368225E-6</v>
      </c>
      <c r="JY63" s="805">
        <v>1.67833401100198E-5</v>
      </c>
      <c r="JZ63" s="805">
        <v>8.5484177942830853E-6</v>
      </c>
      <c r="KA63" s="805">
        <v>0</v>
      </c>
      <c r="KB63" s="805">
        <v>4.0153560525668488E-6</v>
      </c>
      <c r="KC63" s="805">
        <v>5.7250517105372222E-6</v>
      </c>
      <c r="KD63" s="805">
        <v>7.740864776946428E-6</v>
      </c>
      <c r="KE63" s="805">
        <v>1.0402571215514278</v>
      </c>
      <c r="KF63" s="805">
        <v>2.0310532616866647E-5</v>
      </c>
      <c r="KG63" s="805">
        <v>2.9087709629001148E-5</v>
      </c>
      <c r="KH63" s="805">
        <v>1.9701377370230364E-5</v>
      </c>
      <c r="KI63" s="805">
        <v>2.2624135859902368E-5</v>
      </c>
      <c r="KJ63" s="805">
        <v>2.0035468497227917E-5</v>
      </c>
      <c r="KK63" s="805">
        <v>1.8665596167701839E-5</v>
      </c>
      <c r="KL63" s="805">
        <v>2.5608066107284366E-5</v>
      </c>
      <c r="KM63" s="805">
        <v>8.21586089601242E-6</v>
      </c>
      <c r="KN63" s="805">
        <v>2.1266244728673036E-5</v>
      </c>
      <c r="KO63" s="805">
        <v>5.6430690911923851E-5</v>
      </c>
      <c r="KP63" s="805">
        <v>2.4372259687290362E-5</v>
      </c>
      <c r="KQ63" s="805">
        <v>3.7242669125238345E-5</v>
      </c>
      <c r="KR63" s="805">
        <v>1.1587419621808988E-5</v>
      </c>
      <c r="KS63" s="805">
        <v>5.6938630992118869E-6</v>
      </c>
      <c r="KT63" s="805">
        <v>2.3924074842035321E-6</v>
      </c>
      <c r="KU63" s="805">
        <v>1.2724547822197278E-2</v>
      </c>
      <c r="KV63" s="805">
        <v>6.7617367809689945E-5</v>
      </c>
      <c r="KW63" s="805">
        <v>1.9894284682401095E-4</v>
      </c>
      <c r="KX63" s="805">
        <v>2.2010504474424248E-5</v>
      </c>
      <c r="KY63" s="805">
        <v>2.6028592958925522E-2</v>
      </c>
      <c r="KZ63" s="805">
        <v>3.0591347879250016E-5</v>
      </c>
      <c r="LA63" s="805">
        <v>1.374521522771136E-5</v>
      </c>
      <c r="LB63" s="805">
        <v>3.215489763405858E-4</v>
      </c>
      <c r="LC63" s="805">
        <v>1.0757083491436379E-5</v>
      </c>
      <c r="LD63" s="805">
        <v>1.4785255917273467E-5</v>
      </c>
      <c r="LE63" s="805">
        <v>2.6337866690957851E-5</v>
      </c>
      <c r="LF63" s="805">
        <v>1.5366927353834974E-5</v>
      </c>
      <c r="LG63" s="805">
        <v>2.7234019217473862E-5</v>
      </c>
      <c r="LH63" s="805">
        <v>1.5936356505080226E-5</v>
      </c>
      <c r="LI63" s="805">
        <v>8.1568155685989648E-4</v>
      </c>
      <c r="LJ63" s="805">
        <v>2.1370124818306295E-5</v>
      </c>
      <c r="LK63" s="805">
        <v>5.1642074598902303E-5</v>
      </c>
      <c r="LL63" s="805">
        <v>1.0761287002684662E-5</v>
      </c>
      <c r="LM63" s="805">
        <v>2.3590718884069046E-5</v>
      </c>
      <c r="LN63" s="805">
        <v>1.594333888546387E-5</v>
      </c>
      <c r="LO63" s="805">
        <v>9.85796932007507E-6</v>
      </c>
      <c r="LP63" s="805">
        <v>2.4288347845451473E-5</v>
      </c>
      <c r="LQ63" s="805">
        <v>6.8720435412326737E-5</v>
      </c>
      <c r="LR63" s="805">
        <v>1.7571355634958692E-5</v>
      </c>
      <c r="LS63" s="805">
        <v>8.6434128335626382E-4</v>
      </c>
      <c r="LT63" s="805">
        <v>1.2349982815165412E-5</v>
      </c>
      <c r="LU63" s="805">
        <v>2.9393483198777561E-5</v>
      </c>
      <c r="LV63" s="805">
        <v>1.6004246383376024E-5</v>
      </c>
      <c r="LW63" s="805">
        <v>1.7227289542266881E-5</v>
      </c>
      <c r="LX63" s="805">
        <v>1.9150369090344498E-5</v>
      </c>
      <c r="LY63" s="805">
        <v>4.5623752296449352E-5</v>
      </c>
      <c r="LZ63" s="805">
        <v>8.714693455820029E-6</v>
      </c>
      <c r="MA63" s="805">
        <v>2.4961826693545525E-4</v>
      </c>
      <c r="MB63" s="812">
        <v>571</v>
      </c>
      <c r="MC63" s="835">
        <f>'生産者価格評価表（107部門）（山形県２）'!DU62*100</f>
        <v>1025100</v>
      </c>
      <c r="MD63" s="78">
        <f t="shared" si="4"/>
        <v>5.5701882743147007E-4</v>
      </c>
      <c r="ME63" s="809">
        <v>571</v>
      </c>
      <c r="MF63" s="135">
        <v>10251</v>
      </c>
      <c r="MG63" s="78">
        <f t="shared" si="5"/>
        <v>5.5701882743147007E-4</v>
      </c>
      <c r="MH63" s="81"/>
      <c r="MI63" s="226">
        <v>0</v>
      </c>
      <c r="MJ63" s="169">
        <v>0.45033633331469991</v>
      </c>
      <c r="MK63" s="169">
        <v>0</v>
      </c>
      <c r="ML63" s="169">
        <v>0</v>
      </c>
      <c r="MM63" s="169">
        <v>0.14542808190694811</v>
      </c>
      <c r="MN63" s="169">
        <v>0.15316753894072369</v>
      </c>
      <c r="MO63" s="169">
        <v>-1.0447210517117502E-2</v>
      </c>
      <c r="MP63" s="228">
        <v>9.3611628577812425E-2</v>
      </c>
      <c r="MQ63" s="228">
        <v>0.10933287481096553</v>
      </c>
      <c r="MS63" s="174">
        <v>1.1143146267611842E-2</v>
      </c>
      <c r="MT63" s="170">
        <v>3.3775085128566835E-5</v>
      </c>
      <c r="MU63" s="170">
        <v>8.8808004139568006E-3</v>
      </c>
      <c r="MV63" s="170">
        <v>3.4900921299519061E-4</v>
      </c>
      <c r="MW63" s="170">
        <v>2.1113083517597625E-4</v>
      </c>
      <c r="MX63" s="170">
        <v>6.7111532787931505E-5</v>
      </c>
      <c r="MY63" s="170">
        <v>7.4670718507182179E-4</v>
      </c>
      <c r="MZ63" s="171">
        <v>8.546120024955548E-4</v>
      </c>
    </row>
    <row r="64" spans="1:364">
      <c r="A64" s="41" t="s">
        <v>282</v>
      </c>
      <c r="B64" s="12" t="s">
        <v>42</v>
      </c>
      <c r="C64" s="590">
        <f>IFERROR(1-('生産者価格評価表（107部門）（山形県２）'!DS63/'生産者価格評価表（107部門）（山形県２）'!DO63*-1),0)</f>
        <v>0.33531042128603106</v>
      </c>
      <c r="D64" s="590">
        <v>0.64308211078457778</v>
      </c>
      <c r="E64" s="79">
        <v>0.35691788921542228</v>
      </c>
      <c r="F64" s="79">
        <v>0.1446568862766219</v>
      </c>
      <c r="G64" s="240">
        <f>'生産者価格評価表（107部門）（山形県２）'!DH63/'生産者価格評価表（107部門）（山形県２）'!DH$111</f>
        <v>6.3045504618252689E-3</v>
      </c>
      <c r="H64" s="311">
        <f>'生産者価格評価表（107部門）（山形県２）'!DH63</f>
        <v>14880</v>
      </c>
      <c r="I64" s="311">
        <f t="shared" si="1"/>
        <v>14880</v>
      </c>
      <c r="J64" s="313">
        <f t="shared" si="2"/>
        <v>8.0612350483863712E-3</v>
      </c>
      <c r="K64" s="590">
        <f>1-('生産者価格評価表（107部門） (山形県)'!DS63/'生産者価格評価表（107部門） (山形県)'!DO63*-1)</f>
        <v>0.33531042128603106</v>
      </c>
      <c r="L64" s="590">
        <v>0.64308211078457778</v>
      </c>
      <c r="M64" s="79">
        <v>0.35691788921542228</v>
      </c>
      <c r="N64" s="79">
        <v>0.1446568862766219</v>
      </c>
      <c r="O64" s="240">
        <f>'生産者価格評価表（107部門） (山形県)'!DH63/'生産者価格評価表（107部門） (山形県)'!DH$111</f>
        <v>6.3045504618252689E-3</v>
      </c>
      <c r="P64" s="816">
        <f>'生産者価格評価表（107部門） (山形県)'!DH63</f>
        <v>14880</v>
      </c>
      <c r="Q64" s="311">
        <f t="shared" si="10"/>
        <v>14880</v>
      </c>
      <c r="R64" s="313">
        <f t="shared" si="9"/>
        <v>8.0612350483863712E-3</v>
      </c>
      <c r="S64" s="823">
        <f>'生産者価格評価表（107部門）（山形県２）'!C63/'生産者価格評価表（107部門）（山形県２）'!C$120</f>
        <v>1.2786873507132518E-4</v>
      </c>
      <c r="T64" s="234">
        <f>'生産者価格評価表（107部門）（山形県２）'!D63/'生産者価格評価表（107部門）（山形県２）'!D$120</f>
        <v>4.7688309210996924E-5</v>
      </c>
      <c r="U64" s="234">
        <f>'生産者価格評価表（107部門）（山形県２）'!E63/'生産者価格評価表（107部門）（山形県２）'!E$120</f>
        <v>1.2628654416871882E-4</v>
      </c>
      <c r="V64" s="234">
        <f>'生産者価格評価表（107部門）（山形県２）'!F63/'生産者価格評価表（107部門）（山形県２）'!F$120</f>
        <v>2.5422651582560063E-4</v>
      </c>
      <c r="W64" s="234">
        <f>'生産者価格評価表（107部門）（山形県２）'!G63/'生産者価格評価表（107部門）（山形県２）'!G$120</f>
        <v>8.717310087173101E-3</v>
      </c>
      <c r="X64" s="234">
        <f>'生産者価格評価表（107部門）（山形県２）'!H63/'生産者価格評価表（107部門）（山形県２）'!H$120</f>
        <v>1.4705882352941176E-3</v>
      </c>
      <c r="Y64" s="234">
        <f>'生産者価格評価表（107部門）（山形県２）'!I63/'生産者価格評価表（107部門）（山形県２）'!I$120</f>
        <v>1.981287837094111E-3</v>
      </c>
      <c r="Z64" s="234">
        <f>'生産者価格評価表（107部門）（山形県２）'!J63/'生産者価格評価表（107部門）（山形県２）'!J$120</f>
        <v>2.8202579125861059E-4</v>
      </c>
      <c r="AA64" s="234">
        <f>'生産者価格評価表（107部門）（山形県２）'!K63/'生産者価格評価表（107部門）（山形県２）'!K$120</f>
        <v>1.5465429432312081E-3</v>
      </c>
      <c r="AB64" s="234">
        <f>'生産者価格評価表（107部門）（山形県２）'!L63/'生産者価格評価表（107部門）（山形県２）'!L$120</f>
        <v>0</v>
      </c>
      <c r="AC64" s="234" t="e">
        <f>'生産者価格評価表（107部門）（山形県２）'!M63/'生産者価格評価表（107部門）（山形県２）'!M$120</f>
        <v>#DIV/0!</v>
      </c>
      <c r="AD64" s="234">
        <f>'生産者価格評価表（107部門）（山形県２）'!N63/'生産者価格評価表（107部門）（山形県２）'!N$120</f>
        <v>2.491073652744333E-4</v>
      </c>
      <c r="AE64" s="234">
        <f>'生産者価格評価表（107部門）（山形県２）'!O63/'生産者価格評価表（107部門）（山形県２）'!O$120</f>
        <v>2.3458616508904042E-2</v>
      </c>
      <c r="AF64" s="234">
        <f>'生産者価格評価表（107部門）（山形県２）'!P63/'生産者価格評価表（107部門）（山形県２）'!P$120</f>
        <v>2.378483869000427E-3</v>
      </c>
      <c r="AG64" s="234">
        <f>'生産者価格評価表（107部門）（山形県２）'!Q63/'生産者価格評価表（107部門）（山形県２）'!Q$120</f>
        <v>8.0827818981214199E-3</v>
      </c>
      <c r="AH64" s="234">
        <f>'生産者価格評価表（107部門）（山形県２）'!R63/'生産者価格評価表（107部門）（山形県２）'!R$120</f>
        <v>5.4340442874609423E-4</v>
      </c>
      <c r="AI64" s="234">
        <f>'生産者価格評価表（107部門）（山形県２）'!S63/'生産者価格評価表（107部門）（山形県２）'!S$120</f>
        <v>6.5303990073793506E-5</v>
      </c>
      <c r="AJ64" s="234">
        <f>'生産者価格評価表（107部門）（山形県２）'!T63/'生産者価格評価表（107部門）（山形県２）'!T$120</f>
        <v>3.41740140796938E-5</v>
      </c>
      <c r="AK64" s="234" t="e">
        <f>'生産者価格評価表（107部門）（山形県２）'!U63/'生産者価格評価表（107部門）（山形県２）'!U$120</f>
        <v>#DIV/0!</v>
      </c>
      <c r="AL64" s="234">
        <f>'生産者価格評価表（107部門）（山形県２）'!V63/'生産者価格評価表（107部門）（山形県２）'!V$120</f>
        <v>0</v>
      </c>
      <c r="AM64" s="234" t="e">
        <f>'生産者価格評価表（107部門）（山形県２）'!W63/'生産者価格評価表（107部門）（山形県２）'!W$120</f>
        <v>#DIV/0!</v>
      </c>
      <c r="AN64" s="234">
        <f>'生産者価格評価表（107部門）（山形県２）'!X63/'生産者価格評価表（107部門）（山形県２）'!X$120</f>
        <v>0</v>
      </c>
      <c r="AO64" s="234" t="e">
        <f>'生産者価格評価表（107部門）（山形県２）'!Y63/'生産者価格評価表（107部門）（山形県２）'!Y$120</f>
        <v>#DIV/0!</v>
      </c>
      <c r="AP64" s="234" t="e">
        <f>'生産者価格評価表（107部門）（山形県２）'!Z63/'生産者価格評価表（107部門）（山形県２）'!Z$120</f>
        <v>#DIV/0!</v>
      </c>
      <c r="AQ64" s="234">
        <f>'生産者価格評価表（107部門）（山形県２）'!AA63/'生産者価格評価表（107部門）（山形県２）'!AA$120</f>
        <v>1.0604811692286928E-4</v>
      </c>
      <c r="AR64" s="234">
        <f>'生産者価格評価表（107部門）（山形県２）'!AB63/'生産者価格評価表（107部門）（山形県２）'!AB$120</f>
        <v>2.6161378330904063E-4</v>
      </c>
      <c r="AS64" s="234">
        <f>'生産者価格評価表（107部門）（山形県２）'!AC63/'生産者価格評価表（107部門）（山形県２）'!AC$120</f>
        <v>0</v>
      </c>
      <c r="AT64" s="234">
        <f>'生産者価格評価表（107部門）（山形県２）'!AD63/'生産者価格評価表（107部門）（山形県２）'!AD$120</f>
        <v>3.9494470774091627E-4</v>
      </c>
      <c r="AU64" s="234">
        <f>'生産者価格評価表（107部門）（山形県２）'!AE63/'生産者価格評価表（107部門）（山形県２）'!AE$120</f>
        <v>2.5217182988488356E-4</v>
      </c>
      <c r="AV64" s="234">
        <f>'生産者価格評価表（107部門）（山形県２）'!AF63/'生産者価格評価表（107部門）（山形県２）'!AF$120</f>
        <v>0</v>
      </c>
      <c r="AW64" s="234">
        <f>'生産者価格評価表（107部門）（山形県２）'!AG63/'生産者価格評価表（107部門）（山形県２）'!AG$120</f>
        <v>1.0237683805549215E-2</v>
      </c>
      <c r="AX64" s="234">
        <f>'生産者価格評価表（107部門）（山形県２）'!AH63/'生産者価格評価表（107部門）（山形県２）'!AH$120</f>
        <v>3.828772282199347E-3</v>
      </c>
      <c r="AY64" s="234">
        <f>'生産者価格評価表（107部門）（山形県２）'!AI63/'生産者価格評価表（107部門）（山形県２）'!AI$120</f>
        <v>9.2867756315007425E-5</v>
      </c>
      <c r="AZ64" s="234">
        <f>'生産者価格評価表（107部門）（山形県２）'!AJ63/'生産者価格評価表（107部門）（山形県２）'!AJ$120</f>
        <v>3.2154340836012861E-3</v>
      </c>
      <c r="BA64" s="234">
        <f>'生産者価格評価表（107部門）（山形県２）'!AK63/'生産者価格評価表（107部門）（山形県２）'!AK$120</f>
        <v>2.5585262888576181E-4</v>
      </c>
      <c r="BB64" s="234">
        <f>'生産者価格評価表（107部門）（山形県２）'!AL63/'生産者価格評価表（107部門）（山形県２）'!AL$120</f>
        <v>0</v>
      </c>
      <c r="BC64" s="234">
        <f>'生産者価格評価表（107部門）（山形県２）'!AM63/'生産者価格評価表（107部門）（山形県２）'!AM$120</f>
        <v>1.2903225806451613E-3</v>
      </c>
      <c r="BD64" s="234">
        <f>'生産者価格評価表（107部門）（山形県２）'!AN63/'生産者価格評価表（107部門）（山形県２）'!AN$120</f>
        <v>3.0126963632451042E-3</v>
      </c>
      <c r="BE64" s="234">
        <f>'生産者価格評価表（107部門）（山形県２）'!AO63/'生産者価格評価表（107部門）（山形県２）'!AO$120</f>
        <v>0</v>
      </c>
      <c r="BF64" s="234">
        <f>'生産者価格評価表（107部門）（山形県２）'!AP63/'生産者価格評価表（107部門）（山形県２）'!AP$120</f>
        <v>0</v>
      </c>
      <c r="BG64" s="234">
        <f>'生産者価格評価表（107部門）（山形県２）'!AQ63/'生産者価格評価表（107部門）（山形県２）'!AQ$120</f>
        <v>1.4671742965920698E-3</v>
      </c>
      <c r="BH64" s="234">
        <f>'生産者価格評価表（107部門）（山形県２）'!AR63/'生産者価格評価表（107部門）（山形県２）'!AR$120</f>
        <v>2.5593120569191001E-5</v>
      </c>
      <c r="BI64" s="234">
        <f>'生産者価格評価表（107部門）（山形県２）'!AS63/'生産者価格評価表（107部門）（山形県２）'!AS$120</f>
        <v>1.4730794726375488E-4</v>
      </c>
      <c r="BJ64" s="234">
        <f>'生産者価格評価表（107部門）（山形県２）'!AT63/'生産者価格評価表（107部門）（山形県２）'!AT$120</f>
        <v>2.7310465370329909E-5</v>
      </c>
      <c r="BK64" s="234">
        <f>'生産者価格評価表（107部門）（山形県２）'!AU63/'生産者価格評価表（107部門）（山形県２）'!AU$120</f>
        <v>1.5775215171057995E-3</v>
      </c>
      <c r="BL64" s="234">
        <f>'生産者価格評価表（107部門）（山形県２）'!AV63/'生産者価格評価表（107部門）（山形県２）'!AV$120</f>
        <v>1.7053206002728514E-3</v>
      </c>
      <c r="BM64" s="234">
        <f>'生産者価格評価表（107部門）（山形県２）'!AW63/'生産者価格評価表（107部門）（山形県２）'!AW$120</f>
        <v>3.4974484523790596E-4</v>
      </c>
      <c r="BN64" s="234">
        <f>'生産者価格評価表（107部門）（山形県２）'!AX63/'生産者価格評価表（107部門）（山形県２）'!AX$120</f>
        <v>2.0429384060187167E-3</v>
      </c>
      <c r="BO64" s="234">
        <f>'生産者価格評価表（107部門）（山形県２）'!AY63/'生産者価格評価表（107部門）（山形県２）'!AY$120</f>
        <v>7.6285026646037474E-4</v>
      </c>
      <c r="BP64" s="234">
        <f>'生産者価格評価表（107部門）（山形県２）'!AZ63/'生産者価格評価表（107部門）（山形県２）'!AZ$120</f>
        <v>2.8376844494892167E-4</v>
      </c>
      <c r="BQ64" s="234">
        <f>'生産者価格評価表（107部門）（山形県２）'!BA63/'生産者価格評価表（107部門）（山形県２）'!BA$120</f>
        <v>3.2281578673331252E-3</v>
      </c>
      <c r="BR64" s="234">
        <f>'生産者価格評価表（107部門）（山形県２）'!BB63/'生産者価格評価表（107部門）（山形県２）'!BB$120</f>
        <v>9.2266121857185221E-4</v>
      </c>
      <c r="BS64" s="234">
        <f>'生産者価格評価表（107部門）（山形県２）'!BC63/'生産者価格評価表（107部門）（山形県２）'!BC$120</f>
        <v>2.7305066820498031E-3</v>
      </c>
      <c r="BT64" s="234">
        <f>'生産者価格評価表（107部門）（山形県２）'!BD63/'生産者価格評価表（107部門）（山形県２）'!BD$120</f>
        <v>5.7818432861580951E-4</v>
      </c>
      <c r="BU64" s="234" t="e">
        <f>'生産者価格評価表（107部門）（山形県２）'!BE63/'生産者価格評価表（107部門）（山形県２）'!BE$120</f>
        <v>#DIV/0!</v>
      </c>
      <c r="BV64" s="234">
        <f>'生産者価格評価表（107部門）（山形県２）'!BF63/'生産者価格評価表（107部門）（山形県２）'!BF$120</f>
        <v>3.7009622501850479E-4</v>
      </c>
      <c r="BW64" s="234">
        <f>'生産者価格評価表（107部門）（山形県２）'!BG63/'生産者価格評価表（107部門）（山形県２）'!BG$120</f>
        <v>3.7942235260367019E-4</v>
      </c>
      <c r="BX64" s="234">
        <f>'生産者価格評価表（107部門）（山形県２）'!BH63/'生産者価格評価表（107部門）（山形県２）'!BH$120</f>
        <v>0</v>
      </c>
      <c r="BY64" s="234">
        <f>'生産者価格評価表（107部門）（山形県２）'!BI63/'生産者価格評価表（107部門）（山形県２）'!BI$120</f>
        <v>4.8775729197151496E-4</v>
      </c>
      <c r="BZ64" s="234">
        <f>'生産者価格評価表（107部門）（山形県２）'!BJ63/'生産者価格評価表（107部門）（山形県２）'!BJ$120</f>
        <v>7.1666920347972701E-2</v>
      </c>
      <c r="CA64" s="234">
        <f>'生産者価格評価表（107部門）（山形県２）'!BK63/'生産者価格評価表（107部門）（山形県２）'!BK$120</f>
        <v>0</v>
      </c>
      <c r="CB64" s="234">
        <f>'生産者価格評価表（107部門）（山形県２）'!BL63/'生産者価格評価表（107部門）（山形県２）'!BL$120</f>
        <v>1.4246624906718527E-3</v>
      </c>
      <c r="CC64" s="234">
        <f>'生産者価格評価表（107部門）（山形県２）'!BM63/'生産者価格評価表（107部門）（山形県２）'!BM$120</f>
        <v>5.3576508518506814E-3</v>
      </c>
      <c r="CD64" s="234">
        <f>'生産者価格評価表（107部門）（山形県２）'!BN63/'生産者価格評価表（107部門）（山形県２）'!BN$120</f>
        <v>3.1888096896939815E-3</v>
      </c>
      <c r="CE64" s="234">
        <f>'生産者価格評価表（107部門）（山形県２）'!BO63/'生産者価格評価表（107部門）（山形県２）'!BO$120</f>
        <v>3.6353916065223202E-3</v>
      </c>
      <c r="CF64" s="234">
        <f>'生産者価格評価表（107部門）（山形県２）'!BP63/'生産者価格評価表（107部門）（山形県２）'!BP$120</f>
        <v>1.612747153501274E-5</v>
      </c>
      <c r="CG64" s="234">
        <f>'生産者価格評価表（107部門）（山形県２）'!BQ63/'生産者価格評価表（107部門）（山形県２）'!BQ$120</f>
        <v>0</v>
      </c>
      <c r="CH64" s="234">
        <f>'生産者価格評価表（107部門）（山形県２）'!BR63/'生産者価格評価表（107部門）（山形県２）'!BR$120</f>
        <v>5.0166859336488753E-4</v>
      </c>
      <c r="CI64" s="234">
        <f>'生産者価格評価表（107部門）（山形県２）'!BS63/'生産者価格評価表（107部門）（山形県２）'!BS$120</f>
        <v>3.9784280788612852E-4</v>
      </c>
      <c r="CJ64" s="234">
        <f>'生産者価格評価表（107部門）（山形県２）'!BT63/'生産者価格評価表（107部門）（山形県２）'!BT$120</f>
        <v>3.3476128025956874E-4</v>
      </c>
      <c r="CK64" s="234">
        <f>'生産者価格評価表（107部門）（山形県２）'!BU63/'生産者価格評価表（107部門）（山形県２）'!BU$120</f>
        <v>2.1091973660343293E-4</v>
      </c>
      <c r="CL64" s="234">
        <f>'生産者価格評価表（107部門）（山形県２）'!BV63/'生産者価格評価表（107部門）（山形県２）'!BV$120</f>
        <v>0</v>
      </c>
      <c r="CM64" s="234">
        <f>'生産者価格評価表（107部門）（山形県２）'!BW63/'生産者価格評価表（107部門）（山形県２）'!BW$120</f>
        <v>1.9601693586325859E-5</v>
      </c>
      <c r="CN64" s="234">
        <f>'生産者価格評価表（107部門）（山形県２）'!BX63/'生産者価格評価表（107部門）（山形県２）'!BX$120</f>
        <v>0</v>
      </c>
      <c r="CO64" s="234">
        <f>'生産者価格評価表（107部門）（山形県２）'!BY63/'生産者価格評価表（107部門）（山形県２）'!BY$120</f>
        <v>0</v>
      </c>
      <c r="CP64" s="234">
        <f>'生産者価格評価表（107部門）（山形県２）'!BZ63/'生産者価格評価表（107部門）（山形県２）'!BZ$120</f>
        <v>2.1117795060849418E-4</v>
      </c>
      <c r="CQ64" s="234">
        <f>'生産者価格評価表（107部門）（山形県２）'!CA63/'生産者価格評価表（107部門）（山形県２）'!CA$120</f>
        <v>8.8447829048036024E-6</v>
      </c>
      <c r="CR64" s="234">
        <f>'生産者価格評価表（107部門）（山形県２）'!CB63/'生産者価格評価表（107部門）（山形県２）'!CB$120</f>
        <v>1.5410695022345509E-4</v>
      </c>
      <c r="CS64" s="234">
        <f>'生産者価格評価表（107部門）（山形県２）'!CC63/'生産者価格評価表（107部門）（山形県２）'!CC$120</f>
        <v>0</v>
      </c>
      <c r="CT64" s="234">
        <f>'生産者価格評価表（107部門）（山形県２）'!CD63/'生産者価格評価表（107部門）（山形県２）'!CD$120</f>
        <v>0</v>
      </c>
      <c r="CU64" s="234">
        <f>'生産者価格評価表（107部門）（山形県２）'!CE63/'生産者価格評価表（107部門）（山形県２）'!CE$120</f>
        <v>0</v>
      </c>
      <c r="CV64" s="234">
        <f>'生産者価格評価表（107部門）（山形県２）'!CF63/'生産者価格評価表（107部門）（山形県２）'!CF$120</f>
        <v>8.9023413157660459E-5</v>
      </c>
      <c r="CW64" s="234">
        <f>'生産者価格評価表（107部門）（山形県２）'!CG63/'生産者価格評価表（107部門）（山形県２）'!CG$120</f>
        <v>0</v>
      </c>
      <c r="CX64" s="234">
        <f>'生産者価格評価表（107部門）（山形県２）'!CH63/'生産者価格評価表（107部門）（山形県２）'!CH$120</f>
        <v>1.3441804891762721E-3</v>
      </c>
      <c r="CY64" s="234">
        <f>'生産者価格評価表（107部門）（山形県２）'!CI63/'生産者価格評価表（107部門）（山形県２）'!CI$120</f>
        <v>1.949627979150917E-3</v>
      </c>
      <c r="CZ64" s="234">
        <f>'生産者価格評価表（107部門）（山形県２）'!CJ63/'生産者価格評価表（107部門）（山形県２）'!CJ$120</f>
        <v>7.0896332199956594E-3</v>
      </c>
      <c r="DA64" s="234">
        <f>'生産者価格評価表（107部門）（山形県２）'!CK63/'生産者価格評価表（107部門）（山形県２）'!CK$120</f>
        <v>6.6093853271645734E-4</v>
      </c>
      <c r="DB64" s="234">
        <f>'生産者価格評価表（107部門）（山形県２）'!CL63/'生産者価格評価表（107部門）（山形県２）'!CL$120</f>
        <v>8.4676840644883518E-3</v>
      </c>
      <c r="DC64" s="234">
        <f>'生産者価格評価表（107部門）（山形県２）'!CM63/'生産者価格評価表（107部門）（山形県２）'!CM$120</f>
        <v>1.3009764715448356E-3</v>
      </c>
      <c r="DD64" s="234">
        <f>'生産者価格評価表（107部門）（山形県２）'!CN63/'生産者価格評価表（107部門）（山形県２）'!CN$120</f>
        <v>2.6851712173781867E-3</v>
      </c>
      <c r="DE64" s="234">
        <f>'生産者価格評価表（107部門）（山形県２）'!CO63/'生産者価格評価表（107部門）（山形県２）'!CO$120</f>
        <v>4.2911292821894292E-3</v>
      </c>
      <c r="DF64" s="234">
        <f>'生産者価格評価表（107部門）（山形県２）'!CP63/'生産者価格評価表（107部門）（山形県２）'!CP$120</f>
        <v>2.061665631791369E-4</v>
      </c>
      <c r="DG64" s="234">
        <f>'生産者価格評価表（107部門）（山形県２）'!CQ63/'生産者価格評価表（107部門）（山形県２）'!CQ$120</f>
        <v>6.1390253116735927E-4</v>
      </c>
      <c r="DH64" s="234">
        <f>'生産者価格評価表（107部門）（山形県２）'!CR63/'生産者価格評価表（107部門）（山形県２）'!CR$120</f>
        <v>3.4118958895231924E-3</v>
      </c>
      <c r="DI64" s="234">
        <f>'生産者価格評価表（107部門）（山形県２）'!CS63/'生産者価格評価表（107部門）（山形県２）'!CS$120</f>
        <v>1.995426412029066E-3</v>
      </c>
      <c r="DJ64" s="234">
        <f>'生産者価格評価表（107部門）（山形県２）'!CT63/'生産者価格評価表（107部門）（山形県２）'!CT$120</f>
        <v>5.1095624204248475E-3</v>
      </c>
      <c r="DK64" s="234">
        <f>'生産者価格評価表（107部門）（山形県２）'!CU63/'生産者価格評価表（107部門）（山形県２）'!CU$120</f>
        <v>7.4698795180722895E-3</v>
      </c>
      <c r="DL64" s="234">
        <f>'生産者価格評価表（107部門）（山形県２）'!CV63/'生産者価格評価表（107部門）（山形県２）'!CV$120</f>
        <v>2.440214738897023E-3</v>
      </c>
      <c r="DM64" s="234">
        <f>'生産者価格評価表（107部門）（山形県２）'!CW63/'生産者価格評価表（107部門）（山形県２）'!CW$120</f>
        <v>1.222597474912542E-3</v>
      </c>
      <c r="DN64" s="234">
        <f>'生産者価格評価表（107部門）（山形県２）'!CX63/'生産者価格評価表（107部門）（山形県２）'!CX$120</f>
        <v>3.9454894622808741E-3</v>
      </c>
      <c r="DO64" s="234">
        <f>'生産者価格評価表（107部門）（山形県２）'!CY63/'生産者価格評価表（107部門）（山形県２）'!CY$120</f>
        <v>2.0299607165009492E-3</v>
      </c>
      <c r="DP64" s="234">
        <f>'生産者価格評価表（107部門）（山形県２）'!CZ63/'生産者価格評価表（107部門）（山形県２）'!CZ$120</f>
        <v>2.0857555167357049E-3</v>
      </c>
      <c r="DQ64" s="234">
        <f>'生産者価格評価表（107部門）（山形県２）'!DA63/'生産者価格評価表（107部門）（山形県２）'!DA$120</f>
        <v>3.7139426433218845E-3</v>
      </c>
      <c r="DR64" s="234">
        <f>'生産者価格評価表（107部門）（山形県２）'!DB63/'生産者価格評価表（107部門）（山形県２）'!DB$120</f>
        <v>6.980891719745223E-3</v>
      </c>
      <c r="DS64" s="234">
        <f>'生産者価格評価表（107部門）（山形県２）'!DC63/'生産者価格評価表（107部門）（山形県２）'!DC$120</f>
        <v>9.5128466867927808E-3</v>
      </c>
      <c r="DT64" s="234">
        <f>'生産者価格評価表（107部門）（山形県２）'!DD63/'生産者価格評価表（107部門）（山形県２）'!DD$120</f>
        <v>0.14681208053691275</v>
      </c>
      <c r="DU64" s="234">
        <f>'生産者価格評価表（107部門）（山形県２）'!DE63/'生産者価格評価表（107部門）（山形県２）'!DE$120</f>
        <v>4.9414295264947822E-4</v>
      </c>
      <c r="DV64" s="82">
        <v>1.2786873507132518E-4</v>
      </c>
      <c r="DW64" s="80">
        <v>4.7688309210996924E-5</v>
      </c>
      <c r="DX64" s="80">
        <v>1.2628654416871882E-4</v>
      </c>
      <c r="DY64" s="80">
        <v>2.5422651582560063E-4</v>
      </c>
      <c r="DZ64" s="80">
        <v>8.717310087173101E-3</v>
      </c>
      <c r="EA64" s="80">
        <v>1.4705882352941176E-3</v>
      </c>
      <c r="EB64" s="80">
        <v>1.981287837094111E-3</v>
      </c>
      <c r="EC64" s="80">
        <v>2.8202579125861059E-4</v>
      </c>
      <c r="ED64" s="80">
        <v>1.5465429432312081E-3</v>
      </c>
      <c r="EE64" s="80">
        <v>0</v>
      </c>
      <c r="EF64" s="80">
        <v>0</v>
      </c>
      <c r="EG64" s="80">
        <v>2.491073652744333E-4</v>
      </c>
      <c r="EH64" s="80">
        <v>2.3458616508904042E-2</v>
      </c>
      <c r="EI64" s="80">
        <v>2.378483869000427E-3</v>
      </c>
      <c r="EJ64" s="80">
        <v>8.0827818981214199E-3</v>
      </c>
      <c r="EK64" s="80">
        <v>5.4340442874609423E-4</v>
      </c>
      <c r="EL64" s="80">
        <v>6.5303990073793506E-5</v>
      </c>
      <c r="EM64" s="80">
        <v>3.41740140796938E-5</v>
      </c>
      <c r="EN64" s="80">
        <v>0</v>
      </c>
      <c r="EO64" s="80">
        <v>0</v>
      </c>
      <c r="EP64" s="80">
        <v>0</v>
      </c>
      <c r="EQ64" s="80">
        <v>0</v>
      </c>
      <c r="ER64" s="80">
        <v>0</v>
      </c>
      <c r="ES64" s="80">
        <v>0</v>
      </c>
      <c r="ET64" s="80">
        <v>1.0604811692286928E-4</v>
      </c>
      <c r="EU64" s="80">
        <v>2.6161378330904063E-4</v>
      </c>
      <c r="EV64" s="80">
        <v>0</v>
      </c>
      <c r="EW64" s="80">
        <v>3.9494470774091627E-4</v>
      </c>
      <c r="EX64" s="80">
        <v>2.5217182988488356E-4</v>
      </c>
      <c r="EY64" s="80">
        <v>0</v>
      </c>
      <c r="EZ64" s="80">
        <v>1.0237683805549215E-2</v>
      </c>
      <c r="FA64" s="80">
        <v>3.828772282199347E-3</v>
      </c>
      <c r="FB64" s="80">
        <v>9.2867756315007425E-5</v>
      </c>
      <c r="FC64" s="80">
        <v>3.2154340836012861E-3</v>
      </c>
      <c r="FD64" s="80">
        <v>2.5585262888576181E-4</v>
      </c>
      <c r="FE64" s="80">
        <v>0</v>
      </c>
      <c r="FF64" s="80">
        <v>1.2903225806451613E-3</v>
      </c>
      <c r="FG64" s="80">
        <v>3.0126963632451042E-3</v>
      </c>
      <c r="FH64" s="80">
        <v>0</v>
      </c>
      <c r="FI64" s="80">
        <v>0</v>
      </c>
      <c r="FJ64" s="80">
        <v>1.4671742965920698E-3</v>
      </c>
      <c r="FK64" s="80">
        <v>2.5593120569191001E-5</v>
      </c>
      <c r="FL64" s="80">
        <v>1.4730794726375488E-4</v>
      </c>
      <c r="FM64" s="80">
        <v>2.7310465370329909E-5</v>
      </c>
      <c r="FN64" s="80">
        <v>1.5775215171057995E-3</v>
      </c>
      <c r="FO64" s="80">
        <v>1.7053206002728514E-3</v>
      </c>
      <c r="FP64" s="80">
        <v>3.4974484523790596E-4</v>
      </c>
      <c r="FQ64" s="80">
        <v>2.0429384060187167E-3</v>
      </c>
      <c r="FR64" s="80">
        <v>7.6285026646037474E-4</v>
      </c>
      <c r="FS64" s="80">
        <v>2.8376844494892167E-4</v>
      </c>
      <c r="FT64" s="80">
        <v>3.2281578673331252E-3</v>
      </c>
      <c r="FU64" s="80">
        <v>9.2266121857185221E-4</v>
      </c>
      <c r="FV64" s="80">
        <v>2.7305066820498031E-3</v>
      </c>
      <c r="FW64" s="80">
        <v>5.7818432861580951E-4</v>
      </c>
      <c r="FX64" s="80">
        <v>0</v>
      </c>
      <c r="FY64" s="80">
        <v>3.7009622501850479E-4</v>
      </c>
      <c r="FZ64" s="80">
        <v>3.7942235260367019E-4</v>
      </c>
      <c r="GA64" s="80">
        <v>0</v>
      </c>
      <c r="GB64" s="80">
        <v>4.8775729197151496E-4</v>
      </c>
      <c r="GC64" s="80">
        <v>7.1666920347972701E-2</v>
      </c>
      <c r="GD64" s="80">
        <v>0</v>
      </c>
      <c r="GE64" s="80">
        <v>1.4246624906718527E-3</v>
      </c>
      <c r="GF64" s="80">
        <v>5.3576508518506814E-3</v>
      </c>
      <c r="GG64" s="80">
        <v>3.1888096896939815E-3</v>
      </c>
      <c r="GH64" s="80">
        <v>3.6353916065223202E-3</v>
      </c>
      <c r="GI64" s="80">
        <v>1.612747153501274E-5</v>
      </c>
      <c r="GJ64" s="80">
        <v>0</v>
      </c>
      <c r="GK64" s="80">
        <v>5.0166859336488753E-4</v>
      </c>
      <c r="GL64" s="80">
        <v>3.9784280788612852E-4</v>
      </c>
      <c r="GM64" s="80">
        <v>3.3476128025956874E-4</v>
      </c>
      <c r="GN64" s="80">
        <v>2.1091973660343293E-4</v>
      </c>
      <c r="GO64" s="80">
        <v>0</v>
      </c>
      <c r="GP64" s="80">
        <v>1.9601693586325859E-5</v>
      </c>
      <c r="GQ64" s="80">
        <v>0</v>
      </c>
      <c r="GR64" s="80">
        <v>0</v>
      </c>
      <c r="GS64" s="80">
        <v>2.1117795060849418E-4</v>
      </c>
      <c r="GT64" s="80">
        <v>8.8447829048036024E-6</v>
      </c>
      <c r="GU64" s="80">
        <v>1.5410695022345509E-4</v>
      </c>
      <c r="GV64" s="80">
        <v>0</v>
      </c>
      <c r="GW64" s="80">
        <v>0</v>
      </c>
      <c r="GX64" s="80">
        <v>0</v>
      </c>
      <c r="GY64" s="80">
        <v>8.9023413157660459E-5</v>
      </c>
      <c r="GZ64" s="80">
        <v>0</v>
      </c>
      <c r="HA64" s="80">
        <v>1.3441804891762721E-3</v>
      </c>
      <c r="HB64" s="80">
        <v>1.949627979150917E-3</v>
      </c>
      <c r="HC64" s="80">
        <v>7.0896332199956594E-3</v>
      </c>
      <c r="HD64" s="80">
        <v>6.6093853271645734E-4</v>
      </c>
      <c r="HE64" s="80">
        <v>8.4676840644883518E-3</v>
      </c>
      <c r="HF64" s="80">
        <v>1.3009764715448356E-3</v>
      </c>
      <c r="HG64" s="80">
        <v>2.6851712173781867E-3</v>
      </c>
      <c r="HH64" s="80">
        <v>4.2911292821894292E-3</v>
      </c>
      <c r="HI64" s="80">
        <v>2.061665631791369E-4</v>
      </c>
      <c r="HJ64" s="80">
        <v>6.1390253116735927E-4</v>
      </c>
      <c r="HK64" s="80">
        <v>3.4118958895231924E-3</v>
      </c>
      <c r="HL64" s="80">
        <v>1.995426412029066E-3</v>
      </c>
      <c r="HM64" s="80">
        <v>5.1095624204248475E-3</v>
      </c>
      <c r="HN64" s="80">
        <v>7.4698795180722895E-3</v>
      </c>
      <c r="HO64" s="80">
        <v>2.440214738897023E-3</v>
      </c>
      <c r="HP64" s="80">
        <v>1.222597474912542E-3</v>
      </c>
      <c r="HQ64" s="80">
        <v>3.9454894622808741E-3</v>
      </c>
      <c r="HR64" s="80">
        <v>2.0299607165009492E-3</v>
      </c>
      <c r="HS64" s="80">
        <v>2.0857555167357049E-3</v>
      </c>
      <c r="HT64" s="80">
        <v>3.7139426433218845E-3</v>
      </c>
      <c r="HU64" s="80">
        <v>6.980891719745223E-3</v>
      </c>
      <c r="HV64" s="80">
        <v>9.5128466867927808E-3</v>
      </c>
      <c r="HW64" s="80">
        <v>0.14681208053691275</v>
      </c>
      <c r="HX64" s="81">
        <v>4.9414295264947822E-4</v>
      </c>
      <c r="HY64" s="805">
        <v>1.4337164282278095E-4</v>
      </c>
      <c r="HZ64" s="805">
        <v>1.2389471578192041E-4</v>
      </c>
      <c r="IA64" s="805">
        <v>2.4646432473763181E-4</v>
      </c>
      <c r="IB64" s="805">
        <v>2.3972192076407222E-4</v>
      </c>
      <c r="IC64" s="805">
        <v>3.2015528545416014E-3</v>
      </c>
      <c r="ID64" s="805">
        <v>7.0516912935867022E-4</v>
      </c>
      <c r="IE64" s="805">
        <v>9.4050027918089892E-4</v>
      </c>
      <c r="IF64" s="805">
        <v>2.3681463599174591E-4</v>
      </c>
      <c r="IG64" s="805">
        <v>6.3950818695243325E-4</v>
      </c>
      <c r="IH64" s="805">
        <v>7.3866908927046042E-5</v>
      </c>
      <c r="II64" s="805">
        <v>0</v>
      </c>
      <c r="IJ64" s="805">
        <v>1.976369832157983E-4</v>
      </c>
      <c r="IK64" s="805">
        <v>8.2293077343960058E-3</v>
      </c>
      <c r="IL64" s="805">
        <v>9.7937059122665663E-4</v>
      </c>
      <c r="IM64" s="805">
        <v>2.966445063314269E-3</v>
      </c>
      <c r="IN64" s="805">
        <v>2.8034681722648663E-4</v>
      </c>
      <c r="IO64" s="805">
        <v>1.2102298217702304E-4</v>
      </c>
      <c r="IP64" s="805">
        <v>1.3727926673713517E-4</v>
      </c>
      <c r="IQ64" s="805">
        <v>0</v>
      </c>
      <c r="IR64" s="805">
        <v>1.6296040118498036E-4</v>
      </c>
      <c r="IS64" s="805">
        <v>0</v>
      </c>
      <c r="IT64" s="805">
        <v>3.2637386147133393E-5</v>
      </c>
      <c r="IU64" s="805">
        <v>0</v>
      </c>
      <c r="IV64" s="805">
        <v>0</v>
      </c>
      <c r="IW64" s="805">
        <v>1.7115389450385717E-4</v>
      </c>
      <c r="IX64" s="805">
        <v>1.925170022802831E-4</v>
      </c>
      <c r="IY64" s="805">
        <v>1.4018209471484287E-5</v>
      </c>
      <c r="IZ64" s="805">
        <v>2.5469900018880573E-4</v>
      </c>
      <c r="JA64" s="805">
        <v>1.5617982671672841E-4</v>
      </c>
      <c r="JB64" s="805">
        <v>7.2727659435390445E-5</v>
      </c>
      <c r="JC64" s="805">
        <v>3.8744179355537059E-3</v>
      </c>
      <c r="JD64" s="805">
        <v>1.5245857467192639E-3</v>
      </c>
      <c r="JE64" s="805">
        <v>2.2165857158802703E-4</v>
      </c>
      <c r="JF64" s="805">
        <v>1.1840313082838632E-3</v>
      </c>
      <c r="JG64" s="805">
        <v>2.7747143112294415E-4</v>
      </c>
      <c r="JH64" s="805">
        <v>6.3681285725789819E-5</v>
      </c>
      <c r="JI64" s="805">
        <v>4.6480041639470942E-4</v>
      </c>
      <c r="JJ64" s="805">
        <v>1.1346890631113494E-3</v>
      </c>
      <c r="JK64" s="805">
        <v>7.4975049223316496E-5</v>
      </c>
      <c r="JL64" s="805">
        <v>1.4935636283682603E-4</v>
      </c>
      <c r="JM64" s="805">
        <v>5.847974901711661E-4</v>
      </c>
      <c r="JN64" s="805">
        <v>1.0438272477347991E-4</v>
      </c>
      <c r="JO64" s="805">
        <v>1.4715067405950737E-4</v>
      </c>
      <c r="JP64" s="805">
        <v>1.342184574909312E-4</v>
      </c>
      <c r="JQ64" s="805">
        <v>6.8259225825705592E-4</v>
      </c>
      <c r="JR64" s="805">
        <v>7.1237284986227459E-4</v>
      </c>
      <c r="JS64" s="805">
        <v>2.4674084277593705E-4</v>
      </c>
      <c r="JT64" s="805">
        <v>8.423226214225619E-4</v>
      </c>
      <c r="JU64" s="805">
        <v>4.1657273987122644E-4</v>
      </c>
      <c r="JV64" s="805">
        <v>1.9058570492572202E-4</v>
      </c>
      <c r="JW64" s="805">
        <v>1.1981473500112375E-3</v>
      </c>
      <c r="JX64" s="805">
        <v>4.5144766706712691E-4</v>
      </c>
      <c r="JY64" s="805">
        <v>1.0386908201876651E-3</v>
      </c>
      <c r="JZ64" s="805">
        <v>3.1408229772453847E-4</v>
      </c>
      <c r="KA64" s="805">
        <v>0</v>
      </c>
      <c r="KB64" s="805">
        <v>1.6402145480782739E-4</v>
      </c>
      <c r="KC64" s="805">
        <v>2.0581414101369011E-4</v>
      </c>
      <c r="KD64" s="805">
        <v>8.7974663316861326E-5</v>
      </c>
      <c r="KE64" s="805">
        <v>3.2706710850427453E-4</v>
      </c>
      <c r="KF64" s="805">
        <v>1.0248541414014127</v>
      </c>
      <c r="KG64" s="805">
        <v>1.867681879153519E-4</v>
      </c>
      <c r="KH64" s="805">
        <v>6.7373237055598847E-4</v>
      </c>
      <c r="KI64" s="805">
        <v>1.9597730580491008E-3</v>
      </c>
      <c r="KJ64" s="805">
        <v>1.42610678082948E-3</v>
      </c>
      <c r="KK64" s="805">
        <v>1.4334413463680839E-3</v>
      </c>
      <c r="KL64" s="805">
        <v>1.4437010327578024E-4</v>
      </c>
      <c r="KM64" s="805">
        <v>1.3271601515651627E-4</v>
      </c>
      <c r="KN64" s="805">
        <v>4.6410319886797509E-4</v>
      </c>
      <c r="KO64" s="805">
        <v>4.1609792245528125E-4</v>
      </c>
      <c r="KP64" s="805">
        <v>3.6917647094782184E-4</v>
      </c>
      <c r="KQ64" s="805">
        <v>4.0767541900763992E-4</v>
      </c>
      <c r="KR64" s="805">
        <v>1.8325259705194853E-4</v>
      </c>
      <c r="KS64" s="805">
        <v>1.1654913661036081E-4</v>
      </c>
      <c r="KT64" s="805">
        <v>4.151691760249821E-5</v>
      </c>
      <c r="KU64" s="805">
        <v>2.0492506436762232E-4</v>
      </c>
      <c r="KV64" s="805">
        <v>2.426356298192355E-4</v>
      </c>
      <c r="KW64" s="805">
        <v>4.0275303053987445E-4</v>
      </c>
      <c r="KX64" s="805">
        <v>2.439947892033046E-4</v>
      </c>
      <c r="KY64" s="805">
        <v>2.80971367288079E-4</v>
      </c>
      <c r="KZ64" s="805">
        <v>3.7153861142377807E-4</v>
      </c>
      <c r="LA64" s="805">
        <v>2.9821629157926498E-4</v>
      </c>
      <c r="LB64" s="805">
        <v>3.6864520542665769E-4</v>
      </c>
      <c r="LC64" s="805">
        <v>2.1375038795393129E-4</v>
      </c>
      <c r="LD64" s="805">
        <v>8.5356573515344824E-4</v>
      </c>
      <c r="LE64" s="805">
        <v>1.4544290332720751E-3</v>
      </c>
      <c r="LF64" s="805">
        <v>2.7154033632082984E-3</v>
      </c>
      <c r="LG64" s="805">
        <v>1.2611919142895176E-3</v>
      </c>
      <c r="LH64" s="805">
        <v>3.344073971107414E-3</v>
      </c>
      <c r="LI64" s="805">
        <v>7.5208148462775344E-4</v>
      </c>
      <c r="LJ64" s="805">
        <v>1.0836539317994605E-3</v>
      </c>
      <c r="LK64" s="805">
        <v>1.9373446064537381E-3</v>
      </c>
      <c r="LL64" s="805">
        <v>2.5121330107787836E-4</v>
      </c>
      <c r="LM64" s="805">
        <v>4.7878763791017395E-4</v>
      </c>
      <c r="LN64" s="805">
        <v>1.5198465734681669E-3</v>
      </c>
      <c r="LO64" s="805">
        <v>1.0555453723833917E-3</v>
      </c>
      <c r="LP64" s="805">
        <v>2.2350907090364237E-3</v>
      </c>
      <c r="LQ64" s="805">
        <v>2.7685758712153235E-3</v>
      </c>
      <c r="LR64" s="805">
        <v>1.8449790188959222E-3</v>
      </c>
      <c r="LS64" s="805">
        <v>5.7854069587491097E-4</v>
      </c>
      <c r="LT64" s="805">
        <v>1.6165055705841347E-3</v>
      </c>
      <c r="LU64" s="805">
        <v>9.7557676454265501E-4</v>
      </c>
      <c r="LV64" s="805">
        <v>9.0107666588188045E-4</v>
      </c>
      <c r="LW64" s="805">
        <v>1.6088826993243548E-3</v>
      </c>
      <c r="LX64" s="805">
        <v>2.6867719955738483E-3</v>
      </c>
      <c r="LY64" s="805">
        <v>3.5457620721417974E-3</v>
      </c>
      <c r="LZ64" s="805">
        <v>5.0518670239958131E-2</v>
      </c>
      <c r="MA64" s="805">
        <v>4.9575350584446704E-4</v>
      </c>
      <c r="MB64" s="812">
        <v>5029</v>
      </c>
      <c r="MC64" s="835">
        <f>'生産者価格評価表（107部門）（山形県２）'!DU63*100</f>
        <v>8540900</v>
      </c>
      <c r="MD64" s="78">
        <f t="shared" si="4"/>
        <v>5.8881382524089969E-4</v>
      </c>
      <c r="ME64" s="809">
        <v>5029</v>
      </c>
      <c r="MF64" s="135">
        <v>85409</v>
      </c>
      <c r="MG64" s="78">
        <f t="shared" si="5"/>
        <v>5.8881382524089969E-4</v>
      </c>
      <c r="MH64" s="81"/>
      <c r="MI64" s="226">
        <v>0.64955701755266504</v>
      </c>
      <c r="MJ64" s="169">
        <v>0.5913956101580643</v>
      </c>
      <c r="MK64" s="169">
        <v>0.59259259259259256</v>
      </c>
      <c r="ML64" s="169">
        <v>0</v>
      </c>
      <c r="MM64" s="169">
        <v>0.35852451641925326</v>
      </c>
      <c r="MN64" s="169">
        <v>0.36136608927594482</v>
      </c>
      <c r="MO64" s="169">
        <v>0.21785745543659013</v>
      </c>
      <c r="MP64" s="228">
        <v>0.18006558370387532</v>
      </c>
      <c r="MQ64" s="228">
        <v>0.44879532330239424</v>
      </c>
      <c r="MS64" s="174">
        <v>4.313926332821847E-2</v>
      </c>
      <c r="MT64" s="170">
        <v>8.7675986868814956E-5</v>
      </c>
      <c r="MU64" s="170">
        <v>3.8277262740141503E-2</v>
      </c>
      <c r="MV64" s="170">
        <v>2.6743335502054294E-4</v>
      </c>
      <c r="MW64" s="170">
        <v>4.0944253966323439E-4</v>
      </c>
      <c r="MX64" s="170">
        <v>1.3725826909807582E-4</v>
      </c>
      <c r="MY64" s="170">
        <v>2.5777603942257893E-3</v>
      </c>
      <c r="MZ64" s="171">
        <v>1.382430043200507E-3</v>
      </c>
    </row>
    <row r="65" spans="1:364">
      <c r="A65" s="41" t="s">
        <v>283</v>
      </c>
      <c r="B65" s="12" t="s">
        <v>43</v>
      </c>
      <c r="C65" s="590">
        <f>IFERROR(1-('生産者価格評価表（107部門）（山形県２）'!DS64/'生産者価格評価表（107部門）（山形県２）'!DO64*-1),0)</f>
        <v>0.82225399094591378</v>
      </c>
      <c r="D65" s="590">
        <v>0.67107750472589789</v>
      </c>
      <c r="E65" s="79">
        <v>0.32892249527410206</v>
      </c>
      <c r="F65" s="79">
        <v>0.14721172022684309</v>
      </c>
      <c r="G65" s="240">
        <f>'生産者価格評価表（107部門）（山形県２）'!DH64/'生産者価格評価表（107部門）（山形県２）'!DH$111</f>
        <v>3.2454876705363954E-4</v>
      </c>
      <c r="H65" s="311">
        <f>'生産者価格評価表（107部門）（山形県２）'!DH64</f>
        <v>766</v>
      </c>
      <c r="I65" s="311">
        <f t="shared" si="1"/>
        <v>766</v>
      </c>
      <c r="J65" s="313">
        <f t="shared" si="2"/>
        <v>4.1498024509838447E-4</v>
      </c>
      <c r="K65" s="590">
        <f>1-('生産者価格評価表（107部門） (山形県)'!DS64/'生産者価格評価表（107部門） (山形県)'!DO64*-1)</f>
        <v>0.82225399094591378</v>
      </c>
      <c r="L65" s="590">
        <v>0.67107750472589789</v>
      </c>
      <c r="M65" s="79">
        <v>0.32892249527410206</v>
      </c>
      <c r="N65" s="79">
        <v>0.14721172022684309</v>
      </c>
      <c r="O65" s="240">
        <f>'生産者価格評価表（107部門） (山形県)'!DH64/'生産者価格評価表（107部門） (山形県)'!DH$111</f>
        <v>3.2454876705363954E-4</v>
      </c>
      <c r="P65" s="816">
        <f>'生産者価格評価表（107部門） (山形県)'!DH64</f>
        <v>766</v>
      </c>
      <c r="Q65" s="311">
        <f t="shared" si="10"/>
        <v>766</v>
      </c>
      <c r="R65" s="313">
        <f t="shared" si="9"/>
        <v>4.1498024509838447E-4</v>
      </c>
      <c r="S65" s="823">
        <f>'生産者価格評価表（107部門）（山形県２）'!C64/'生産者価格評価表（107部門）（山形県２）'!C$120</f>
        <v>3.7849145581112252E-4</v>
      </c>
      <c r="T65" s="234">
        <f>'生産者価格評価表（107部門）（山形県２）'!D64/'生産者価格評価表（107部門）（山形県２）'!D$120</f>
        <v>3.4574024177972769E-3</v>
      </c>
      <c r="U65" s="234">
        <f>'生産者価格評価表（107部門）（山形県２）'!E64/'生産者価格評価表（107部門）（山形県２）'!E$120</f>
        <v>0</v>
      </c>
      <c r="V65" s="234">
        <f>'生産者価格評価表（107部門）（山形県２）'!F64/'生産者価格評価表（107部門）（山形県２）'!F$120</f>
        <v>7.1183424431168173E-3</v>
      </c>
      <c r="W65" s="234">
        <f>'生産者価格評価表（107部門）（山形県２）'!G64/'生産者価格評価表（107部門）（山形県２）'!G$120</f>
        <v>0</v>
      </c>
      <c r="X65" s="234">
        <f>'生産者価格評価表（107部門）（山形県２）'!H64/'生産者価格評価表（107部門）（山形県２）'!H$120</f>
        <v>0</v>
      </c>
      <c r="Y65" s="234">
        <f>'生産者価格評価表（107部門）（山形県２）'!I64/'生産者価格評価表（107部門）（山形県２）'!I$120</f>
        <v>0</v>
      </c>
      <c r="Z65" s="234">
        <f>'生産者価格評価表（107部門）（山形県２）'!J64/'生産者価格評価表（107部門）（山形県２）'!J$120</f>
        <v>0</v>
      </c>
      <c r="AA65" s="234">
        <f>'生産者価格評価表（107部門）（山形県２）'!K64/'生産者価格評価表（107部門）（山形県２）'!K$120</f>
        <v>4.2663253606378156E-4</v>
      </c>
      <c r="AB65" s="234">
        <f>'生産者価格評価表（107部門）（山形県２）'!L64/'生産者価格評価表（107部門）（山形県２）'!L$120</f>
        <v>4.5307443365695796E-2</v>
      </c>
      <c r="AC65" s="234" t="e">
        <f>'生産者価格評価表（107部門）（山形県２）'!M64/'生産者価格評価表（107部門）（山形県２）'!M$120</f>
        <v>#DIV/0!</v>
      </c>
      <c r="AD65" s="234">
        <f>'生産者価格評価表（107部門）（山形県２）'!N64/'生産者価格評価表（107部門）（山形県２）'!N$120</f>
        <v>5.8125051897367768E-4</v>
      </c>
      <c r="AE65" s="234">
        <f>'生産者価格評価表（107部門）（山形県２）'!O64/'生産者価格評価表（107部門）（山形県２）'!O$120</f>
        <v>0</v>
      </c>
      <c r="AF65" s="234">
        <f>'生産者価格評価表（107部門）（山形県２）'!P64/'生産者価格評価表（107部門）（山形県２）'!P$120</f>
        <v>7.5623589681039216E-3</v>
      </c>
      <c r="AG65" s="234">
        <f>'生産者価格評価表（107部門）（山形県２）'!Q64/'生産者価格評価表（107部門）（山形県２）'!Q$120</f>
        <v>0</v>
      </c>
      <c r="AH65" s="234">
        <f>'生産者価格評価表（107部門）（山形県２）'!R64/'生産者価格評価表（107部門）（山形県２）'!R$120</f>
        <v>7.3359597880722728E-3</v>
      </c>
      <c r="AI65" s="234">
        <f>'生産者価格評価表（107部門）（山形県２）'!S64/'生産者価格評価表（107部門）（山形県２）'!S$120</f>
        <v>0</v>
      </c>
      <c r="AJ65" s="234">
        <f>'生産者価格評価表（107部門）（山形県２）'!T64/'生産者価格評価表（107部門）（山形県２）'!T$120</f>
        <v>0</v>
      </c>
      <c r="AK65" s="234" t="e">
        <f>'生産者価格評価表（107部門）（山形県２）'!U64/'生産者価格評価表（107部門）（山形県２）'!U$120</f>
        <v>#DIV/0!</v>
      </c>
      <c r="AL65" s="234">
        <f>'生産者価格評価表（107部門）（山形県２）'!V64/'生産者価格評価表（107部門）（山形県２）'!V$120</f>
        <v>7.6057195010648007E-4</v>
      </c>
      <c r="AM65" s="234" t="e">
        <f>'生産者価格評価表（107部門）（山形県２）'!W64/'生産者価格評価表（107部門）（山形県２）'!W$120</f>
        <v>#DIV/0!</v>
      </c>
      <c r="AN65" s="234">
        <f>'生産者価格評価表（107部門）（山形県２）'!X64/'生産者価格評価表（107部門）（山形県２）'!X$120</f>
        <v>0</v>
      </c>
      <c r="AO65" s="234" t="e">
        <f>'生産者価格評価表（107部門）（山形県２）'!Y64/'生産者価格評価表（107部門）（山形県２）'!Y$120</f>
        <v>#DIV/0!</v>
      </c>
      <c r="AP65" s="234" t="e">
        <f>'生産者価格評価表（107部門）（山形県２）'!Z64/'生産者価格評価表（107部門）（山形県２）'!Z$120</f>
        <v>#DIV/0!</v>
      </c>
      <c r="AQ65" s="234">
        <f>'生産者価格評価表（107部門）（山形県２）'!AA64/'生産者価格評価表（107部門）（山形県２）'!AA$120</f>
        <v>0</v>
      </c>
      <c r="AR65" s="234">
        <f>'生産者価格評価表（107部門）（山形県２）'!AB64/'生産者価格評価表（107部門）（山形県２）'!AB$120</f>
        <v>0</v>
      </c>
      <c r="AS65" s="234">
        <f>'生産者価格評価表（107部門）（山形県２）'!AC64/'生産者価格評価表（107部門）（山形県２）'!AC$120</f>
        <v>0</v>
      </c>
      <c r="AT65" s="234">
        <f>'生産者価格評価表（107部門）（山形県２）'!AD64/'生産者価格評価表（107部門）（山形県２）'!AD$120</f>
        <v>0</v>
      </c>
      <c r="AU65" s="234">
        <f>'生産者価格評価表（107部門）（山形県２）'!AE64/'生産者価格評価表（107部門）（山形県２）'!AE$120</f>
        <v>1.5760739367805222E-3</v>
      </c>
      <c r="AV65" s="234">
        <f>'生産者価格評価表（107部門）（山形県２）'!AF64/'生産者価格評価表（107部門）（山形県２）'!AF$120</f>
        <v>0</v>
      </c>
      <c r="AW65" s="234">
        <f>'生産者価格評価表（107部門）（山形県２）'!AG64/'生産者価格評価表（107部門）（山形県２）'!AG$120</f>
        <v>0</v>
      </c>
      <c r="AX65" s="234">
        <f>'生産者価格評価表（107部門）（山形県２）'!AH64/'生産者価格評価表（107部門）（山形県２）'!AH$120</f>
        <v>1.4342204368566407E-2</v>
      </c>
      <c r="AY65" s="234">
        <f>'生産者価格評価表（107部門）（山形県２）'!AI64/'生産者価格評価表（107部門）（山形県２）'!AI$120</f>
        <v>2.0895245170876671E-3</v>
      </c>
      <c r="AZ65" s="234">
        <f>'生産者価格評価表（107部門）（山形県２）'!AJ64/'生産者価格評価表（107部門）（山形県２）'!AJ$120</f>
        <v>1.2861736334405145E-2</v>
      </c>
      <c r="BA65" s="234">
        <f>'生産者価格評価表（107部門）（山形県２）'!AK64/'生産者価格評価表（107部門）（山形県２）'!AK$120</f>
        <v>1.2792631444288091E-4</v>
      </c>
      <c r="BB65" s="234">
        <f>'生産者価格評価表（107部門）（山形県２）'!AL64/'生産者価格評価表（107部門）（山形県２）'!AL$120</f>
        <v>3.1914893617021274E-2</v>
      </c>
      <c r="BC65" s="234">
        <f>'生産者価格評価表（107部門）（山形県２）'!AM64/'生産者価格評価表（107部門）（山形県２）'!AM$120</f>
        <v>6.4516129032258064E-3</v>
      </c>
      <c r="BD65" s="234">
        <f>'生産者価格評価表（107部門）（山形県２）'!AN64/'生産者価格評価表（107部門）（山形県２）'!AN$120</f>
        <v>5.4336130837099204E-3</v>
      </c>
      <c r="BE65" s="234">
        <f>'生産者価格評価表（107部門）（山形県２）'!AO64/'生産者価格評価表（107部門）（山形県２）'!AO$120</f>
        <v>0</v>
      </c>
      <c r="BF65" s="234">
        <f>'生産者価格評価表（107部門）（山形県２）'!AP64/'生産者価格評価表（107部門）（山形県２）'!AP$120</f>
        <v>5.0149204244031832E-2</v>
      </c>
      <c r="BG65" s="234">
        <f>'生産者価格評価表（107部門）（山形県２）'!AQ64/'生産者価格評価表（107部門）（山形県２）'!AQ$120</f>
        <v>3.8443680936020058E-3</v>
      </c>
      <c r="BH65" s="234">
        <f>'生産者価格評価表（107部門）（山形県２）'!AR64/'生産者価格評価表（107部門）（山形県２）'!AR$120</f>
        <v>0</v>
      </c>
      <c r="BI65" s="234">
        <f>'生産者価格評価表（107部門）（山形県２）'!AS64/'生産者価格評価表（107部門）（山形県２）'!AS$120</f>
        <v>5.8923178905501952E-4</v>
      </c>
      <c r="BJ65" s="234">
        <f>'生産者価格評価表（107部門）（山形県２）'!AT64/'生産者価格評価表（107部門）（山形県２）'!AT$120</f>
        <v>0</v>
      </c>
      <c r="BK65" s="234">
        <f>'生産者価格評価表（107部門）（山形県２）'!AU64/'生産者価格評価表（107部門）（山形県２）'!AU$120</f>
        <v>0</v>
      </c>
      <c r="BL65" s="234">
        <f>'生産者価格評価表（107部門）（山形県２）'!AV64/'生産者価格評価表（107部門）（山形県２）'!AV$120</f>
        <v>0</v>
      </c>
      <c r="BM65" s="234">
        <f>'生産者価格評価表（107部門）（山形県２）'!AW64/'生産者価格評価表（107部門）（山形県２）'!AW$120</f>
        <v>3.338473522725466E-4</v>
      </c>
      <c r="BN65" s="234">
        <f>'生産者価格評価表（107部門）（山形県２）'!AX64/'生産者価格評価表（107部門）（山形県２）'!AX$120</f>
        <v>0</v>
      </c>
      <c r="BO65" s="234">
        <f>'生産者価格評価表（107部門）（山形県２）'!AY64/'生産者価格評価表（107部門）（山形県２）'!AY$120</f>
        <v>0</v>
      </c>
      <c r="BP65" s="234">
        <f>'生産者価格評価表（107部門）（山形県２）'!AZ64/'生産者価格評価表（107部門）（山形県２）'!AZ$120</f>
        <v>0</v>
      </c>
      <c r="BQ65" s="234">
        <f>'生産者価格評価表（107部門）（山形県２）'!BA64/'生産者価格評価表（107部門）（山形県２）'!BA$120</f>
        <v>0</v>
      </c>
      <c r="BR65" s="234">
        <f>'生産者価格評価表（107部門）（山形県２）'!BB64/'生産者価格評価表（107部門）（山形県２）'!BB$120</f>
        <v>0</v>
      </c>
      <c r="BS65" s="234">
        <f>'生産者価格評価表（107部門）（山形県２）'!BC64/'生産者価格評価表（107部門）（山形県２）'!BC$120</f>
        <v>0</v>
      </c>
      <c r="BT65" s="234">
        <f>'生産者価格評価表（107部門）（山形県２）'!BD64/'生産者価格評価表（107部門）（山形県２）'!BD$120</f>
        <v>0</v>
      </c>
      <c r="BU65" s="234" t="e">
        <f>'生産者価格評価表（107部門）（山形県２）'!BE64/'生産者価格評価表（107部門）（山形県２）'!BE$120</f>
        <v>#DIV/0!</v>
      </c>
      <c r="BV65" s="234">
        <f>'生産者価格評価表（107部門）（山形県２）'!BF64/'生産者価格評価表（107部門）（山形県２）'!BF$120</f>
        <v>0</v>
      </c>
      <c r="BW65" s="234">
        <f>'生産者価格評価表（107部門）（山形県２）'!BG64/'生産者価格評価表（107部門）（山形県２）'!BG$120</f>
        <v>2.3135509305101843E-4</v>
      </c>
      <c r="BX65" s="234">
        <f>'生産者価格評価表（107部門）（山形県２）'!BH64/'生産者価格評価表（107部門）（山形県２）'!BH$120</f>
        <v>0</v>
      </c>
      <c r="BY65" s="234">
        <f>'生産者価格評価表（107部門）（山形県２）'!BI64/'生産者価格評価表（107部門）（山形県２）'!BI$120</f>
        <v>0</v>
      </c>
      <c r="BZ65" s="234">
        <f>'生産者価格評価表（107部門）（山形県２）'!BJ64/'生産者価格評価表（107部門）（山形県２）'!BJ$120</f>
        <v>1.170836797058858E-5</v>
      </c>
      <c r="CA65" s="234">
        <f>'生産者価格評価表（107部門）（山形県２）'!BK64/'生産者価格評価表（107部門）（山形県２）'!BK$120</f>
        <v>0</v>
      </c>
      <c r="CB65" s="234">
        <f>'生産者価格評価表（107部門）（山形県２）'!BL64/'生産者価格評価表（107部門）（山形県２）'!BL$120</f>
        <v>0</v>
      </c>
      <c r="CC65" s="234">
        <f>'生産者価格評価表（107部門）（山形県２）'!BM64/'生産者価格評価表（107部門）（山形県２）'!BM$120</f>
        <v>0</v>
      </c>
      <c r="CD65" s="234">
        <f>'生産者価格評価表（107部門）（山形県２）'!BN64/'生産者価格評価表（107部門）（山形県２）'!BN$120</f>
        <v>3.0012326491237471E-4</v>
      </c>
      <c r="CE65" s="234">
        <f>'生産者価格評価表（107部門）（山形県２）'!BO64/'生産者価格評価表（107部門）（山形県２）'!BO$120</f>
        <v>2.6730820636193531E-5</v>
      </c>
      <c r="CF65" s="234">
        <f>'生産者価格評価表（107部門）（山形県２）'!BP64/'生産者価格評価表（107部門）（山形県２）'!BP$120</f>
        <v>3.8141470180305132E-3</v>
      </c>
      <c r="CG65" s="234">
        <f>'生産者価格評価表（107部門）（山形県２）'!BQ64/'生産者価格評価表（107部門）（山形県２）'!BQ$120</f>
        <v>5.1869461854333263E-3</v>
      </c>
      <c r="CH65" s="234">
        <f>'生産者価格評価表（107部門）（山形県２）'!BR64/'生産者価格評価表（107部門）（山形県２）'!BR$120</f>
        <v>0</v>
      </c>
      <c r="CI65" s="234">
        <f>'生産者価格評価表（107部門）（山形県２）'!BS64/'生産者価格評価表（107部門）（山形県２）'!BS$120</f>
        <v>0</v>
      </c>
      <c r="CJ65" s="234">
        <f>'生産者価格評価表（107部門）（山形県２）'!BT64/'生産者価格評価表（107部門）（山形県２）'!BT$120</f>
        <v>0</v>
      </c>
      <c r="CK65" s="234">
        <f>'生産者価格評価表（107部門）（山形県２）'!BU64/'生産者価格評価表（107部門）（山形県２）'!BU$120</f>
        <v>0</v>
      </c>
      <c r="CL65" s="234">
        <f>'生産者価格評価表（107部門）（山形県２）'!BV64/'生産者価格評価表（107部門）（山形県２）'!BV$120</f>
        <v>0</v>
      </c>
      <c r="CM65" s="234">
        <f>'生産者価格評価表（107部門）（山形県２）'!BW64/'生産者価格評価表（107部門）（山形県２）'!BW$120</f>
        <v>0</v>
      </c>
      <c r="CN65" s="234">
        <f>'生産者価格評価表（107部門）（山形県２）'!BX64/'生産者価格評価表（107部門）（山形県２）'!BX$120</f>
        <v>0</v>
      </c>
      <c r="CO65" s="234">
        <f>'生産者価格評価表（107部門）（山形県２）'!BY64/'生産者価格評価表（107部門）（山形県２）'!BY$120</f>
        <v>0</v>
      </c>
      <c r="CP65" s="234">
        <f>'生産者価格評価表（107部門）（山形県２）'!BZ64/'生産者価格評価表（107部門）（山形県２）'!BZ$120</f>
        <v>2.7754816365687805E-4</v>
      </c>
      <c r="CQ65" s="234">
        <f>'生産者価格評価表（107部門）（山形県２）'!CA64/'生産者価格評価表（107部門）（山形県２）'!CA$120</f>
        <v>0</v>
      </c>
      <c r="CR65" s="234">
        <f>'生産者価格評価表（107部門）（山形県２）'!CB64/'生産者価格評価表（107部門）（山形県２）'!CB$120</f>
        <v>0</v>
      </c>
      <c r="CS65" s="234">
        <f>'生産者価格評価表（107部門）（山形県２）'!CC64/'生産者価格評価表（107部門）（山形県２）'!CC$120</f>
        <v>0</v>
      </c>
      <c r="CT65" s="234">
        <f>'生産者価格評価表（107部門）（山形県２）'!CD64/'生産者価格評価表（107部門）（山形県２）'!CD$120</f>
        <v>0</v>
      </c>
      <c r="CU65" s="234">
        <f>'生産者価格評価表（107部門）（山形県２）'!CE64/'生産者価格評価表（107部門）（山形県２）'!CE$120</f>
        <v>0</v>
      </c>
      <c r="CV65" s="234">
        <f>'生産者価格評価表（107部門）（山形県２）'!CF64/'生産者価格評価表（107部門）（山形県２）'!CF$120</f>
        <v>0</v>
      </c>
      <c r="CW65" s="234">
        <f>'生産者価格評価表（107部門）（山形県２）'!CG64/'生産者価格評価表（107部門）（山形県２）'!CG$120</f>
        <v>0</v>
      </c>
      <c r="CX65" s="234">
        <f>'生産者価格評価表（107部門）（山形県２）'!CH64/'生産者価格評価表（107部門）（山形県２）'!CH$120</f>
        <v>0</v>
      </c>
      <c r="CY65" s="234">
        <f>'生産者価格評価表（107部門）（山形県２）'!CI64/'生産者価格評価表（107部門）（山形県２）'!CI$120</f>
        <v>0</v>
      </c>
      <c r="CZ65" s="234">
        <f>'生産者価格評価表（107部門）（山形県２）'!CJ64/'生産者価格評価表（107部門）（山形県２）'!CJ$120</f>
        <v>0</v>
      </c>
      <c r="DA65" s="234">
        <f>'生産者価格評価表（107部門）（山形県２）'!CK64/'生産者価格評価表（107部門）（山形県２）'!CK$120</f>
        <v>0</v>
      </c>
      <c r="DB65" s="234">
        <f>'生産者価格評価表（107部門）（山形県２）'!CL64/'生産者価格評価表（107部門）（山形県２）'!CL$120</f>
        <v>0</v>
      </c>
      <c r="DC65" s="234">
        <f>'生産者価格評価表（107部門）（山形県２）'!CM64/'生産者価格評価表（107部門）（山形県２）'!CM$120</f>
        <v>0</v>
      </c>
      <c r="DD65" s="234">
        <f>'生産者価格評価表（107部門）（山形県２）'!CN64/'生産者価格評価表（107部門）（山形県２）'!CN$120</f>
        <v>0</v>
      </c>
      <c r="DE65" s="234">
        <f>'生産者価格評価表（107部門）（山形県２）'!CO64/'生産者価格評価表（107部門）（山形県２）'!CO$120</f>
        <v>0</v>
      </c>
      <c r="DF65" s="234">
        <f>'生産者価格評価表（107部門）（山形県２）'!CP64/'生産者価格評価表（107部門）（山形県２）'!CP$120</f>
        <v>0</v>
      </c>
      <c r="DG65" s="234">
        <f>'生産者価格評価表（107部門）（山形県２）'!CQ64/'生産者価格評価表（107部門）（山形県２）'!CQ$120</f>
        <v>0</v>
      </c>
      <c r="DH65" s="234">
        <f>'生産者価格評価表（107部門）（山形県２）'!CR64/'生産者価格評価表（107部門）（山形県２）'!CR$120</f>
        <v>0</v>
      </c>
      <c r="DI65" s="234">
        <f>'生産者価格評価表（107部門）（山形県２）'!CS64/'生産者価格評価表（107部門）（山形県２）'!CS$120</f>
        <v>0</v>
      </c>
      <c r="DJ65" s="234">
        <f>'生産者価格評価表（107部門）（山形県２）'!CT64/'生産者価格評価表（107部門）（山形県２）'!CT$120</f>
        <v>0</v>
      </c>
      <c r="DK65" s="234">
        <f>'生産者価格評価表（107部門）（山形県２）'!CU64/'生産者価格評価表（107部門）（山形県２）'!CU$120</f>
        <v>0</v>
      </c>
      <c r="DL65" s="234">
        <f>'生産者価格評価表（107部門）（山形県２）'!CV64/'生産者価格評価表（107部門）（山形県２）'!CV$120</f>
        <v>0</v>
      </c>
      <c r="DM65" s="234">
        <f>'生産者価格評価表（107部門）（山形県２）'!CW64/'生産者価格評価表（107部門）（山形県２）'!CW$120</f>
        <v>0</v>
      </c>
      <c r="DN65" s="234">
        <f>'生産者価格評価表（107部門）（山形県２）'!CX64/'生産者価格評価表（107部門）（山形県２）'!CX$120</f>
        <v>0</v>
      </c>
      <c r="DO65" s="234">
        <f>'生産者価格評価表（107部門）（山形県２）'!CY64/'生産者価格評価表（107部門）（山形県２）'!CY$120</f>
        <v>0</v>
      </c>
      <c r="DP65" s="234">
        <f>'生産者価格評価表（107部門）（山形県２）'!CZ64/'生産者価格評価表（107部門）（山形県２）'!CZ$120</f>
        <v>7.0109429133973273E-5</v>
      </c>
      <c r="DQ65" s="234">
        <f>'生産者価格評価表（107部門）（山形県２）'!DA64/'生産者価格評価表（107部門）（山形県２）'!DA$120</f>
        <v>0</v>
      </c>
      <c r="DR65" s="234">
        <f>'生産者価格評価表（107部門）（山形県２）'!DB64/'生産者価格評価表（107部門）（山形県２）'!DB$120</f>
        <v>0</v>
      </c>
      <c r="DS65" s="234">
        <f>'生産者価格評価表（107部門）（山形県２）'!DC64/'生産者価格評価表（107部門）（山形県２）'!DC$120</f>
        <v>0</v>
      </c>
      <c r="DT65" s="234">
        <f>'生産者価格評価表（107部門）（山形県２）'!DD64/'生産者価格評価表（107部門）（山形県２）'!DD$120</f>
        <v>0</v>
      </c>
      <c r="DU65" s="234">
        <f>'生産者価格評価表（107部門）（山形県２）'!DE64/'生産者価格評価表（107部門）（山形県２）'!DE$120</f>
        <v>0</v>
      </c>
      <c r="DV65" s="82">
        <v>3.7849145581112252E-4</v>
      </c>
      <c r="DW65" s="80">
        <v>3.4574024177972769E-3</v>
      </c>
      <c r="DX65" s="80">
        <v>0</v>
      </c>
      <c r="DY65" s="80">
        <v>7.1183424431168173E-3</v>
      </c>
      <c r="DZ65" s="80">
        <v>0</v>
      </c>
      <c r="EA65" s="80">
        <v>0</v>
      </c>
      <c r="EB65" s="80">
        <v>0</v>
      </c>
      <c r="EC65" s="80">
        <v>0</v>
      </c>
      <c r="ED65" s="80">
        <v>4.2663253606378156E-4</v>
      </c>
      <c r="EE65" s="80">
        <v>4.5307443365695796E-2</v>
      </c>
      <c r="EF65" s="80">
        <v>0</v>
      </c>
      <c r="EG65" s="80">
        <v>5.8125051897367768E-4</v>
      </c>
      <c r="EH65" s="80">
        <v>0</v>
      </c>
      <c r="EI65" s="80">
        <v>7.5623589681039216E-3</v>
      </c>
      <c r="EJ65" s="80">
        <v>0</v>
      </c>
      <c r="EK65" s="80">
        <v>7.3359597880722728E-3</v>
      </c>
      <c r="EL65" s="80">
        <v>0</v>
      </c>
      <c r="EM65" s="80">
        <v>0</v>
      </c>
      <c r="EN65" s="80">
        <v>0</v>
      </c>
      <c r="EO65" s="80">
        <v>7.6057195010648007E-4</v>
      </c>
      <c r="EP65" s="80">
        <v>0</v>
      </c>
      <c r="EQ65" s="80">
        <v>0</v>
      </c>
      <c r="ER65" s="80">
        <v>0</v>
      </c>
      <c r="ES65" s="80">
        <v>0</v>
      </c>
      <c r="ET65" s="80">
        <v>0</v>
      </c>
      <c r="EU65" s="80">
        <v>0</v>
      </c>
      <c r="EV65" s="80">
        <v>0</v>
      </c>
      <c r="EW65" s="80">
        <v>0</v>
      </c>
      <c r="EX65" s="80">
        <v>1.5760739367805222E-3</v>
      </c>
      <c r="EY65" s="80">
        <v>0</v>
      </c>
      <c r="EZ65" s="80">
        <v>0</v>
      </c>
      <c r="FA65" s="80">
        <v>1.4342204368566407E-2</v>
      </c>
      <c r="FB65" s="80">
        <v>2.0895245170876671E-3</v>
      </c>
      <c r="FC65" s="80">
        <v>1.2861736334405145E-2</v>
      </c>
      <c r="FD65" s="80">
        <v>1.2792631444288091E-4</v>
      </c>
      <c r="FE65" s="80">
        <v>3.1914893617021274E-2</v>
      </c>
      <c r="FF65" s="80">
        <v>6.4516129032258064E-3</v>
      </c>
      <c r="FG65" s="80">
        <v>5.4336130837099204E-3</v>
      </c>
      <c r="FH65" s="80">
        <v>0</v>
      </c>
      <c r="FI65" s="80">
        <v>5.0149204244031832E-2</v>
      </c>
      <c r="FJ65" s="80">
        <v>3.8443680936020058E-3</v>
      </c>
      <c r="FK65" s="80">
        <v>0</v>
      </c>
      <c r="FL65" s="80">
        <v>5.8923178905501952E-4</v>
      </c>
      <c r="FM65" s="80">
        <v>0</v>
      </c>
      <c r="FN65" s="80">
        <v>0</v>
      </c>
      <c r="FO65" s="80">
        <v>0</v>
      </c>
      <c r="FP65" s="80">
        <v>3.338473522725466E-4</v>
      </c>
      <c r="FQ65" s="80">
        <v>0</v>
      </c>
      <c r="FR65" s="80">
        <v>0</v>
      </c>
      <c r="FS65" s="80">
        <v>0</v>
      </c>
      <c r="FT65" s="80">
        <v>0</v>
      </c>
      <c r="FU65" s="80">
        <v>0</v>
      </c>
      <c r="FV65" s="80">
        <v>0</v>
      </c>
      <c r="FW65" s="80">
        <v>0</v>
      </c>
      <c r="FX65" s="80">
        <v>0</v>
      </c>
      <c r="FY65" s="80">
        <v>0</v>
      </c>
      <c r="FZ65" s="80">
        <v>2.3135509305101843E-4</v>
      </c>
      <c r="GA65" s="80">
        <v>0</v>
      </c>
      <c r="GB65" s="80">
        <v>0</v>
      </c>
      <c r="GC65" s="80">
        <v>1.170836797058858E-5</v>
      </c>
      <c r="GD65" s="80">
        <v>0</v>
      </c>
      <c r="GE65" s="80">
        <v>0</v>
      </c>
      <c r="GF65" s="80">
        <v>0</v>
      </c>
      <c r="GG65" s="80">
        <v>3.0012326491237471E-4</v>
      </c>
      <c r="GH65" s="80">
        <v>2.6730820636193531E-5</v>
      </c>
      <c r="GI65" s="80">
        <v>3.8141470180305132E-3</v>
      </c>
      <c r="GJ65" s="80">
        <v>5.1869461854333263E-3</v>
      </c>
      <c r="GK65" s="80">
        <v>0</v>
      </c>
      <c r="GL65" s="80">
        <v>0</v>
      </c>
      <c r="GM65" s="80">
        <v>0</v>
      </c>
      <c r="GN65" s="80">
        <v>0</v>
      </c>
      <c r="GO65" s="80">
        <v>0</v>
      </c>
      <c r="GP65" s="80">
        <v>0</v>
      </c>
      <c r="GQ65" s="80">
        <v>0</v>
      </c>
      <c r="GR65" s="80">
        <v>0</v>
      </c>
      <c r="GS65" s="80">
        <v>2.7754816365687805E-4</v>
      </c>
      <c r="GT65" s="80">
        <v>0</v>
      </c>
      <c r="GU65" s="80">
        <v>0</v>
      </c>
      <c r="GV65" s="80">
        <v>0</v>
      </c>
      <c r="GW65" s="80">
        <v>0</v>
      </c>
      <c r="GX65" s="80">
        <v>0</v>
      </c>
      <c r="GY65" s="80">
        <v>0</v>
      </c>
      <c r="GZ65" s="80">
        <v>0</v>
      </c>
      <c r="HA65" s="80">
        <v>0</v>
      </c>
      <c r="HB65" s="80">
        <v>0</v>
      </c>
      <c r="HC65" s="80">
        <v>0</v>
      </c>
      <c r="HD65" s="80">
        <v>0</v>
      </c>
      <c r="HE65" s="80">
        <v>0</v>
      </c>
      <c r="HF65" s="80">
        <v>0</v>
      </c>
      <c r="HG65" s="80">
        <v>0</v>
      </c>
      <c r="HH65" s="80">
        <v>0</v>
      </c>
      <c r="HI65" s="80">
        <v>0</v>
      </c>
      <c r="HJ65" s="80">
        <v>0</v>
      </c>
      <c r="HK65" s="80">
        <v>0</v>
      </c>
      <c r="HL65" s="80">
        <v>0</v>
      </c>
      <c r="HM65" s="80">
        <v>0</v>
      </c>
      <c r="HN65" s="80">
        <v>0</v>
      </c>
      <c r="HO65" s="80">
        <v>0</v>
      </c>
      <c r="HP65" s="80">
        <v>0</v>
      </c>
      <c r="HQ65" s="80">
        <v>0</v>
      </c>
      <c r="HR65" s="80">
        <v>0</v>
      </c>
      <c r="HS65" s="80">
        <v>7.0109429133973273E-5</v>
      </c>
      <c r="HT65" s="80">
        <v>0</v>
      </c>
      <c r="HU65" s="80">
        <v>0</v>
      </c>
      <c r="HV65" s="80">
        <v>0</v>
      </c>
      <c r="HW65" s="80">
        <v>0</v>
      </c>
      <c r="HX65" s="81">
        <v>0</v>
      </c>
      <c r="HY65" s="805">
        <v>3.6556770337342446E-4</v>
      </c>
      <c r="HZ65" s="805">
        <v>3.3391988758908267E-3</v>
      </c>
      <c r="IA65" s="805">
        <v>2.1835037278780632E-4</v>
      </c>
      <c r="IB65" s="805">
        <v>6.5440417287979296E-3</v>
      </c>
      <c r="IC65" s="805">
        <v>4.2789709502847878E-5</v>
      </c>
      <c r="ID65" s="805">
        <v>1.9754729659438749E-4</v>
      </c>
      <c r="IE65" s="805">
        <v>9.4588368169892017E-5</v>
      </c>
      <c r="IF65" s="805">
        <v>3.9164298153718957E-4</v>
      </c>
      <c r="IG65" s="805">
        <v>4.2865981487788757E-4</v>
      </c>
      <c r="IH65" s="805">
        <v>3.7512908297904615E-2</v>
      </c>
      <c r="II65" s="805">
        <v>0</v>
      </c>
      <c r="IJ65" s="805">
        <v>6.5259351682151791E-4</v>
      </c>
      <c r="IK65" s="805">
        <v>7.6727442043051535E-5</v>
      </c>
      <c r="IL65" s="805">
        <v>7.124262856250208E-3</v>
      </c>
      <c r="IM65" s="805">
        <v>1.894338657766607E-4</v>
      </c>
      <c r="IN65" s="805">
        <v>6.1984375501633257E-3</v>
      </c>
      <c r="IO65" s="805">
        <v>1.1114341986903313E-4</v>
      </c>
      <c r="IP65" s="805">
        <v>9.5630338377825926E-5</v>
      </c>
      <c r="IQ65" s="805">
        <v>0</v>
      </c>
      <c r="IR65" s="805">
        <v>1.1954755618653536E-3</v>
      </c>
      <c r="IS65" s="805">
        <v>0</v>
      </c>
      <c r="IT65" s="805">
        <v>7.4343458585549393E-5</v>
      </c>
      <c r="IU65" s="805">
        <v>0</v>
      </c>
      <c r="IV65" s="805">
        <v>0</v>
      </c>
      <c r="IW65" s="805">
        <v>5.5346110695680177E-5</v>
      </c>
      <c r="IX65" s="805">
        <v>7.314055437278724E-5</v>
      </c>
      <c r="IY65" s="805">
        <v>2.0517695043086677E-5</v>
      </c>
      <c r="IZ65" s="805">
        <v>8.0047115754764783E-5</v>
      </c>
      <c r="JA65" s="805">
        <v>1.409413672518061E-3</v>
      </c>
      <c r="JB65" s="805">
        <v>9.4011604575396641E-5</v>
      </c>
      <c r="JC65" s="805">
        <v>1.1656106260892759E-4</v>
      </c>
      <c r="JD65" s="805">
        <v>1.1933600954327725E-2</v>
      </c>
      <c r="JE65" s="805">
        <v>1.9556982424395056E-3</v>
      </c>
      <c r="JF65" s="805">
        <v>1.0746222321945303E-2</v>
      </c>
      <c r="JG65" s="805">
        <v>3.1985062827135274E-4</v>
      </c>
      <c r="JH65" s="805">
        <v>2.6674190161093611E-2</v>
      </c>
      <c r="JI65" s="805">
        <v>5.3922615425139406E-3</v>
      </c>
      <c r="JJ65" s="805">
        <v>4.8444053125488006E-3</v>
      </c>
      <c r="JK65" s="805">
        <v>8.4188878300321009E-5</v>
      </c>
      <c r="JL65" s="805">
        <v>4.1365735281600702E-2</v>
      </c>
      <c r="JM65" s="805">
        <v>3.3416035568443279E-3</v>
      </c>
      <c r="JN65" s="805">
        <v>1.2578665503638453E-4</v>
      </c>
      <c r="JO65" s="805">
        <v>6.1259543107550424E-4</v>
      </c>
      <c r="JP65" s="805">
        <v>9.5918205355810074E-5</v>
      </c>
      <c r="JQ65" s="805">
        <v>7.6192129126424415E-5</v>
      </c>
      <c r="JR65" s="805">
        <v>6.4973869865265447E-5</v>
      </c>
      <c r="JS65" s="805">
        <v>3.8307192760833419E-4</v>
      </c>
      <c r="JT65" s="805">
        <v>1.1659247817662727E-4</v>
      </c>
      <c r="JU65" s="805">
        <v>9.1773295079058793E-5</v>
      </c>
      <c r="JV65" s="805">
        <v>6.5809522208597307E-5</v>
      </c>
      <c r="JW65" s="805">
        <v>3.9544693251327674E-5</v>
      </c>
      <c r="JX65" s="805">
        <v>7.938614532619814E-5</v>
      </c>
      <c r="JY65" s="805">
        <v>6.0760150485854309E-5</v>
      </c>
      <c r="JZ65" s="805">
        <v>4.9307051845314677E-5</v>
      </c>
      <c r="KA65" s="805">
        <v>0</v>
      </c>
      <c r="KB65" s="805">
        <v>4.3707259043868367E-5</v>
      </c>
      <c r="KC65" s="805">
        <v>2.87707785837124E-4</v>
      </c>
      <c r="KD65" s="805">
        <v>1.045132586349659E-4</v>
      </c>
      <c r="KE65" s="805">
        <v>7.1745529952384654E-5</v>
      </c>
      <c r="KF65" s="805">
        <v>9.3399098477020244E-5</v>
      </c>
      <c r="KG65" s="805">
        <v>1.0001490074526507</v>
      </c>
      <c r="KH65" s="805">
        <v>1.1922587900411522E-4</v>
      </c>
      <c r="KI65" s="805">
        <v>8.6797838520104726E-5</v>
      </c>
      <c r="KJ65" s="805">
        <v>3.3925981944775581E-4</v>
      </c>
      <c r="KK65" s="805">
        <v>1.1578943322432101E-4</v>
      </c>
      <c r="KL65" s="805">
        <v>3.4704049333643102E-3</v>
      </c>
      <c r="KM65" s="805">
        <v>4.3490530214609965E-3</v>
      </c>
      <c r="KN65" s="805">
        <v>1.1791277929307237E-4</v>
      </c>
      <c r="KO65" s="805">
        <v>2.086171700749742E-4</v>
      </c>
      <c r="KP65" s="805">
        <v>8.6271116653897155E-5</v>
      </c>
      <c r="KQ65" s="805">
        <v>2.0833445241359496E-5</v>
      </c>
      <c r="KR65" s="805">
        <v>4.6120936801676873E-5</v>
      </c>
      <c r="KS65" s="805">
        <v>1.736778195445139E-5</v>
      </c>
      <c r="KT65" s="805">
        <v>2.2176293713371281E-6</v>
      </c>
      <c r="KU65" s="805">
        <v>1.6096100645457322E-4</v>
      </c>
      <c r="KV65" s="805">
        <v>2.4557268020613393E-4</v>
      </c>
      <c r="KW65" s="805">
        <v>2.2214553405705563E-5</v>
      </c>
      <c r="KX65" s="805">
        <v>9.9016398154248153E-6</v>
      </c>
      <c r="KY65" s="805">
        <v>1.732933473526779E-5</v>
      </c>
      <c r="KZ65" s="805">
        <v>5.3258714725748753E-6</v>
      </c>
      <c r="LA65" s="805">
        <v>1.405492105340966E-4</v>
      </c>
      <c r="LB65" s="805">
        <v>3.8871469402779756E-5</v>
      </c>
      <c r="LC65" s="805">
        <v>2.7832508391802127E-5</v>
      </c>
      <c r="LD65" s="805">
        <v>3.8531768619740989E-5</v>
      </c>
      <c r="LE65" s="805">
        <v>3.3230759344789025E-5</v>
      </c>
      <c r="LF65" s="805">
        <v>1.4177495086209972E-5</v>
      </c>
      <c r="LG65" s="805">
        <v>3.5541022776956235E-5</v>
      </c>
      <c r="LH65" s="805">
        <v>3.9971540675517901E-5</v>
      </c>
      <c r="LI65" s="805">
        <v>4.2354358131048202E-5</v>
      </c>
      <c r="LJ65" s="805">
        <v>8.3967965717348094E-5</v>
      </c>
      <c r="LK65" s="805">
        <v>5.0030937838847875E-5</v>
      </c>
      <c r="LL65" s="805">
        <v>3.798248375261921E-5</v>
      </c>
      <c r="LM65" s="805">
        <v>4.5343730490513425E-5</v>
      </c>
      <c r="LN65" s="805">
        <v>7.6694404215476853E-5</v>
      </c>
      <c r="LO65" s="805">
        <v>5.6383572168673693E-5</v>
      </c>
      <c r="LP65" s="805">
        <v>2.3059866307717725E-5</v>
      </c>
      <c r="LQ65" s="805">
        <v>1.38458792857566E-5</v>
      </c>
      <c r="LR65" s="805">
        <v>3.518412691555167E-5</v>
      </c>
      <c r="LS65" s="805">
        <v>2.2498530454379817E-5</v>
      </c>
      <c r="LT65" s="805">
        <v>2.0362858310397368E-5</v>
      </c>
      <c r="LU65" s="805">
        <v>1.6444994604478615E-4</v>
      </c>
      <c r="LV65" s="805">
        <v>2.0550030893326445E-4</v>
      </c>
      <c r="LW65" s="805">
        <v>1.090046247119177E-4</v>
      </c>
      <c r="LX65" s="805">
        <v>1.0934261959123323E-4</v>
      </c>
      <c r="LY65" s="805">
        <v>1.1097927114269006E-4</v>
      </c>
      <c r="LZ65" s="805">
        <v>5.551480649110219E-5</v>
      </c>
      <c r="MA65" s="805">
        <v>4.059649497776221E-5</v>
      </c>
      <c r="MB65" s="812">
        <v>241</v>
      </c>
      <c r="MC65" s="835">
        <f>'生産者価格評価表（107部門）（山形県２）'!DU64*100</f>
        <v>423200</v>
      </c>
      <c r="MD65" s="78">
        <f t="shared" si="4"/>
        <v>5.6947069943289223E-4</v>
      </c>
      <c r="ME65" s="809">
        <v>241</v>
      </c>
      <c r="MF65" s="135">
        <v>4232</v>
      </c>
      <c r="MG65" s="78">
        <f t="shared" si="5"/>
        <v>5.6947069943289223E-4</v>
      </c>
      <c r="MH65" s="81"/>
      <c r="MI65" s="226">
        <v>0</v>
      </c>
      <c r="MJ65" s="169">
        <v>0</v>
      </c>
      <c r="MK65" s="169">
        <v>0</v>
      </c>
      <c r="ML65" s="169">
        <v>0</v>
      </c>
      <c r="MM65" s="169">
        <v>0</v>
      </c>
      <c r="MN65" s="169">
        <v>0</v>
      </c>
      <c r="MO65" s="169">
        <v>0</v>
      </c>
      <c r="MP65" s="228">
        <v>0</v>
      </c>
      <c r="MQ65" s="228">
        <v>0</v>
      </c>
      <c r="MS65" s="174">
        <v>0</v>
      </c>
      <c r="MT65" s="170">
        <v>0</v>
      </c>
      <c r="MU65" s="170">
        <v>0</v>
      </c>
      <c r="MV65" s="170">
        <v>0</v>
      </c>
      <c r="MW65" s="170">
        <v>0</v>
      </c>
      <c r="MX65" s="170">
        <v>0</v>
      </c>
      <c r="MY65" s="170">
        <v>0</v>
      </c>
      <c r="MZ65" s="171">
        <v>0</v>
      </c>
    </row>
    <row r="66" spans="1:364">
      <c r="A66" s="41" t="s">
        <v>284</v>
      </c>
      <c r="B66" s="12" t="s">
        <v>44</v>
      </c>
      <c r="C66" s="590">
        <f>IFERROR(1-('生産者価格評価表（107部門）（山形県２）'!DS65/'生産者価格評価表（107部門）（山形県２）'!DO65*-1),0)</f>
        <v>1</v>
      </c>
      <c r="D66" s="590">
        <v>0.52799348725718553</v>
      </c>
      <c r="E66" s="79">
        <v>0.47200651274281452</v>
      </c>
      <c r="F66" s="79">
        <v>0.24554849505890866</v>
      </c>
      <c r="G66" s="240">
        <f>'生産者価格評価表（107部門）（山形県２）'!DH65/'生産者価格評価表（107部門）（山形県２）'!DH$111</f>
        <v>0</v>
      </c>
      <c r="H66" s="311">
        <f>'生産者価格評価表（107部門）（山形県２）'!DH65</f>
        <v>0</v>
      </c>
      <c r="I66" s="311">
        <f t="shared" si="1"/>
        <v>0</v>
      </c>
      <c r="J66" s="313">
        <f t="shared" si="2"/>
        <v>0</v>
      </c>
      <c r="K66" s="590">
        <f>1-('生産者価格評価表（107部門） (山形県)'!DS65/'生産者価格評価表（107部門） (山形県)'!DO65*-1)</f>
        <v>1</v>
      </c>
      <c r="L66" s="590">
        <v>0.52799348725718553</v>
      </c>
      <c r="M66" s="79">
        <v>0.47200651274281452</v>
      </c>
      <c r="N66" s="79">
        <v>0.24554849505890866</v>
      </c>
      <c r="O66" s="240">
        <f>'生産者価格評価表（107部門） (山形県)'!DH65/'生産者価格評価表（107部門） (山形県)'!DH$111</f>
        <v>0</v>
      </c>
      <c r="P66" s="816">
        <f>'生産者価格評価表（107部門） (山形県)'!DH65</f>
        <v>0</v>
      </c>
      <c r="Q66" s="311">
        <f t="shared" si="10"/>
        <v>0</v>
      </c>
      <c r="R66" s="313">
        <f t="shared" si="9"/>
        <v>0</v>
      </c>
      <c r="S66" s="823">
        <f>'生産者価格評価表（107部門）（山形県２）'!C65/'生産者価格評価表（107部門）（山形県２）'!C$120</f>
        <v>0</v>
      </c>
      <c r="T66" s="234">
        <f>'生産者価格評価表（107部門）（山形県２）'!D65/'生産者価格評価表（107部門）（山形県２）'!D$120</f>
        <v>0</v>
      </c>
      <c r="U66" s="234">
        <f>'生産者価格評価表（107部門）（山形県２）'!E65/'生産者価格評価表（107部門）（山形県２）'!E$120</f>
        <v>0</v>
      </c>
      <c r="V66" s="234">
        <f>'生産者価格評価表（107部門）（山形県２）'!F65/'生産者価格評価表（107部門）（山形県２）'!F$120</f>
        <v>0</v>
      </c>
      <c r="W66" s="234">
        <f>'生産者価格評価表（107部門）（山形県２）'!G65/'生産者価格評価表（107部門）（山形県２）'!G$120</f>
        <v>0</v>
      </c>
      <c r="X66" s="234">
        <f>'生産者価格評価表（107部門）（山形県２）'!H65/'生産者価格評価表（107部門）（山形県２）'!H$120</f>
        <v>0</v>
      </c>
      <c r="Y66" s="234">
        <f>'生産者価格評価表（107部門）（山形県２）'!I65/'生産者価格評価表（107部門）（山形県２）'!I$120</f>
        <v>0</v>
      </c>
      <c r="Z66" s="234">
        <f>'生産者価格評価表（107部門）（山形県２）'!J65/'生産者価格評価表（107部門）（山形県２）'!J$120</f>
        <v>0</v>
      </c>
      <c r="AA66" s="234">
        <f>'生産者価格評価表（107部門）（山形県２）'!K65/'生産者価格評価表（107部門）（山形県２）'!K$120</f>
        <v>0</v>
      </c>
      <c r="AB66" s="234">
        <f>'生産者価格評価表（107部門）（山形県２）'!L65/'生産者価格評価表（107部門）（山形県２）'!L$120</f>
        <v>0</v>
      </c>
      <c r="AC66" s="234" t="e">
        <f>'生産者価格評価表（107部門）（山形県２）'!M65/'生産者価格評価表（107部門）（山形県２）'!M$120</f>
        <v>#DIV/0!</v>
      </c>
      <c r="AD66" s="234">
        <f>'生産者価格評価表（107部門）（山形県２）'!N65/'生産者価格評価表（107部門）（山形県２）'!N$120</f>
        <v>0</v>
      </c>
      <c r="AE66" s="234">
        <f>'生産者価格評価表（107部門）（山形県２）'!O65/'生産者価格評価表（107部門）（山形県２）'!O$120</f>
        <v>0</v>
      </c>
      <c r="AF66" s="234">
        <f>'生産者価格評価表（107部門）（山形県２）'!P65/'生産者価格評価表（107部門）（山形県２）'!P$120</f>
        <v>0</v>
      </c>
      <c r="AG66" s="234">
        <f>'生産者価格評価表（107部門）（山形県２）'!Q65/'生産者価格評価表（107部門）（山形県２）'!Q$120</f>
        <v>0</v>
      </c>
      <c r="AH66" s="234">
        <f>'生産者価格評価表（107部門）（山形県２）'!R65/'生産者価格評価表（107部門）（山形県２）'!R$120</f>
        <v>0</v>
      </c>
      <c r="AI66" s="234">
        <f>'生産者価格評価表（107部門）（山形県２）'!S65/'生産者価格評価表（107部門）（山形県２）'!S$120</f>
        <v>0</v>
      </c>
      <c r="AJ66" s="234">
        <f>'生産者価格評価表（107部門）（山形県２）'!T65/'生産者価格評価表（107部門）（山形県２）'!T$120</f>
        <v>0</v>
      </c>
      <c r="AK66" s="234" t="e">
        <f>'生産者価格評価表（107部門）（山形県２）'!U65/'生産者価格評価表（107部門）（山形県２）'!U$120</f>
        <v>#DIV/0!</v>
      </c>
      <c r="AL66" s="234">
        <f>'生産者価格評価表（107部門）（山形県２）'!V65/'生産者価格評価表（107部門）（山形県２）'!V$120</f>
        <v>0</v>
      </c>
      <c r="AM66" s="234" t="e">
        <f>'生産者価格評価表（107部門）（山形県２）'!W65/'生産者価格評価表（107部門）（山形県２）'!W$120</f>
        <v>#DIV/0!</v>
      </c>
      <c r="AN66" s="234">
        <f>'生産者価格評価表（107部門）（山形県２）'!X65/'生産者価格評価表（107部門）（山形県２）'!X$120</f>
        <v>0</v>
      </c>
      <c r="AO66" s="234" t="e">
        <f>'生産者価格評価表（107部門）（山形県２）'!Y65/'生産者価格評価表（107部門）（山形県２）'!Y$120</f>
        <v>#DIV/0!</v>
      </c>
      <c r="AP66" s="234" t="e">
        <f>'生産者価格評価表（107部門）（山形県２）'!Z65/'生産者価格評価表（107部門）（山形県２）'!Z$120</f>
        <v>#DIV/0!</v>
      </c>
      <c r="AQ66" s="234">
        <f>'生産者価格評価表（107部門）（山形県２）'!AA65/'生産者価格評価表（107部門）（山形県２）'!AA$120</f>
        <v>0</v>
      </c>
      <c r="AR66" s="234">
        <f>'生産者価格評価表（107部門）（山形県２）'!AB65/'生産者価格評価表（107部門）（山形県２）'!AB$120</f>
        <v>0</v>
      </c>
      <c r="AS66" s="234">
        <f>'生産者価格評価表（107部門）（山形県２）'!AC65/'生産者価格評価表（107部門）（山形県２）'!AC$120</f>
        <v>0</v>
      </c>
      <c r="AT66" s="234">
        <f>'生産者価格評価表（107部門）（山形県２）'!AD65/'生産者価格評価表（107部門）（山形県２）'!AD$120</f>
        <v>0</v>
      </c>
      <c r="AU66" s="234">
        <f>'生産者価格評価表（107部門）（山形県２）'!AE65/'生産者価格評価表（107部門）（山形県２）'!AE$120</f>
        <v>0</v>
      </c>
      <c r="AV66" s="234">
        <f>'生産者価格評価表（107部門）（山形県２）'!AF65/'生産者価格評価表（107部門）（山形県２）'!AF$120</f>
        <v>0</v>
      </c>
      <c r="AW66" s="234">
        <f>'生産者価格評価表（107部門）（山形県２）'!AG65/'生産者価格評価表（107部門）（山形県２）'!AG$120</f>
        <v>0</v>
      </c>
      <c r="AX66" s="234">
        <f>'生産者価格評価表（107部門）（山形県２）'!AH65/'生産者価格評価表（107部門）（山形県２）'!AH$120</f>
        <v>0</v>
      </c>
      <c r="AY66" s="234">
        <f>'生産者価格評価表（107部門）（山形県２）'!AI65/'生産者価格評価表（107部門）（山形県２）'!AI$120</f>
        <v>0</v>
      </c>
      <c r="AZ66" s="234">
        <f>'生産者価格評価表（107部門）（山形県２）'!AJ65/'生産者価格評価表（107部門）（山形県２）'!AJ$120</f>
        <v>0</v>
      </c>
      <c r="BA66" s="234">
        <f>'生産者価格評価表（107部門）（山形県２）'!AK65/'生産者価格評価表（107部門）（山形県２）'!AK$120</f>
        <v>0</v>
      </c>
      <c r="BB66" s="234">
        <f>'生産者価格評価表（107部門）（山形県２）'!AL65/'生産者価格評価表（107部門）（山形県２）'!AL$120</f>
        <v>0</v>
      </c>
      <c r="BC66" s="234">
        <f>'生産者価格評価表（107部門）（山形県２）'!AM65/'生産者価格評価表（107部門）（山形県２）'!AM$120</f>
        <v>0</v>
      </c>
      <c r="BD66" s="234">
        <f>'生産者価格評価表（107部門）（山形県２）'!AN65/'生産者価格評価表（107部門）（山形県２）'!AN$120</f>
        <v>0</v>
      </c>
      <c r="BE66" s="234">
        <f>'生産者価格評価表（107部門）（山形県２）'!AO65/'生産者価格評価表（107部門）（山形県２）'!AO$120</f>
        <v>0</v>
      </c>
      <c r="BF66" s="234">
        <f>'生産者価格評価表（107部門）（山形県２）'!AP65/'生産者価格評価表（107部門）（山形県２）'!AP$120</f>
        <v>0</v>
      </c>
      <c r="BG66" s="234">
        <f>'生産者価格評価表（107部門）（山形県２）'!AQ65/'生産者価格評価表（107部門）（山形県２）'!AQ$120</f>
        <v>0</v>
      </c>
      <c r="BH66" s="234">
        <f>'生産者価格評価表（107部門）（山形県２）'!AR65/'生産者価格評価表（107部門）（山形県２）'!AR$120</f>
        <v>0</v>
      </c>
      <c r="BI66" s="234">
        <f>'生産者価格評価表（107部門）（山形県２）'!AS65/'生産者価格評価表（107部門）（山形県２）'!AS$120</f>
        <v>0</v>
      </c>
      <c r="BJ66" s="234">
        <f>'生産者価格評価表（107部門）（山形県２）'!AT65/'生産者価格評価表（107部門）（山形県２）'!AT$120</f>
        <v>0</v>
      </c>
      <c r="BK66" s="234">
        <f>'生産者価格評価表（107部門）（山形県２）'!AU65/'生産者価格評価表（107部門）（山形県２）'!AU$120</f>
        <v>0</v>
      </c>
      <c r="BL66" s="234">
        <f>'生産者価格評価表（107部門）（山形県２）'!AV65/'生産者価格評価表（107部門）（山形県２）'!AV$120</f>
        <v>0</v>
      </c>
      <c r="BM66" s="234">
        <f>'生産者価格評価表（107部門）（山形県２）'!AW65/'生産者価格評価表（107部門）（山形県２）'!AW$120</f>
        <v>0</v>
      </c>
      <c r="BN66" s="234">
        <f>'生産者価格評価表（107部門）（山形県２）'!AX65/'生産者価格評価表（107部門）（山形県２）'!AX$120</f>
        <v>0</v>
      </c>
      <c r="BO66" s="234">
        <f>'生産者価格評価表（107部門）（山形県２）'!AY65/'生産者価格評価表（107部門）（山形県２）'!AY$120</f>
        <v>0</v>
      </c>
      <c r="BP66" s="234">
        <f>'生産者価格評価表（107部門）（山形県２）'!AZ65/'生産者価格評価表（107部門）（山形県２）'!AZ$120</f>
        <v>0</v>
      </c>
      <c r="BQ66" s="234">
        <f>'生産者価格評価表（107部門）（山形県２）'!BA65/'生産者価格評価表（107部門）（山形県２）'!BA$120</f>
        <v>0</v>
      </c>
      <c r="BR66" s="234">
        <f>'生産者価格評価表（107部門）（山形県２）'!BB65/'生産者価格評価表（107部門）（山形県２）'!BB$120</f>
        <v>0</v>
      </c>
      <c r="BS66" s="234">
        <f>'生産者価格評価表（107部門）（山形県２）'!BC65/'生産者価格評価表（107部門）（山形県２）'!BC$120</f>
        <v>0</v>
      </c>
      <c r="BT66" s="234">
        <f>'生産者価格評価表（107部門）（山形県２）'!BD65/'生産者価格評価表（107部門）（山形県２）'!BD$120</f>
        <v>0</v>
      </c>
      <c r="BU66" s="234" t="e">
        <f>'生産者価格評価表（107部門）（山形県２）'!BE65/'生産者価格評価表（107部門）（山形県２）'!BE$120</f>
        <v>#DIV/0!</v>
      </c>
      <c r="BV66" s="234">
        <f>'生産者価格評価表（107部門）（山形県２）'!BF65/'生産者価格評価表（107部門）（山形県２）'!BF$120</f>
        <v>0</v>
      </c>
      <c r="BW66" s="234">
        <f>'生産者価格評価表（107部門）（山形県２）'!BG65/'生産者価格評価表（107部門）（山形県２）'!BG$120</f>
        <v>0</v>
      </c>
      <c r="BX66" s="234">
        <f>'生産者価格評価表（107部門）（山形県２）'!BH65/'生産者価格評価表（107部門）（山形県２）'!BH$120</f>
        <v>0</v>
      </c>
      <c r="BY66" s="234">
        <f>'生産者価格評価表（107部門）（山形県２）'!BI65/'生産者価格評価表（107部門）（山形県２）'!BI$120</f>
        <v>0</v>
      </c>
      <c r="BZ66" s="234">
        <f>'生産者価格評価表（107部門）（山形県２）'!BJ65/'生産者価格評価表（107部門）（山形県２）'!BJ$120</f>
        <v>0</v>
      </c>
      <c r="CA66" s="234">
        <f>'生産者価格評価表（107部門）（山形県２）'!BK65/'生産者価格評価表（107部門）（山形県２）'!BK$120</f>
        <v>0</v>
      </c>
      <c r="CB66" s="234">
        <f>'生産者価格評価表（107部門）（山形県２）'!BL65/'生産者価格評価表（107部門）（山形県２）'!BL$120</f>
        <v>0</v>
      </c>
      <c r="CC66" s="234">
        <f>'生産者価格評価表（107部門）（山形県２）'!BM65/'生産者価格評価表（107部門）（山形県２）'!BM$120</f>
        <v>0</v>
      </c>
      <c r="CD66" s="234">
        <f>'生産者価格評価表（107部門）（山形県２）'!BN65/'生産者価格評価表（107部門）（山形県２）'!BN$120</f>
        <v>0</v>
      </c>
      <c r="CE66" s="234">
        <f>'生産者価格評価表（107部門）（山形県２）'!BO65/'生産者価格評価表（107部門）（山形県２）'!BO$120</f>
        <v>0</v>
      </c>
      <c r="CF66" s="234">
        <f>'生産者価格評価表（107部門）（山形県２）'!BP65/'生産者価格評価表（107部門）（山形県２）'!BP$120</f>
        <v>0</v>
      </c>
      <c r="CG66" s="234">
        <f>'生産者価格評価表（107部門）（山形県２）'!BQ65/'生産者価格評価表（107部門）（山形県２）'!BQ$120</f>
        <v>0</v>
      </c>
      <c r="CH66" s="234">
        <f>'生産者価格評価表（107部門）（山形県２）'!BR65/'生産者価格評価表（107部門）（山形県２）'!BR$120</f>
        <v>0</v>
      </c>
      <c r="CI66" s="234">
        <f>'生産者価格評価表（107部門）（山形県２）'!BS65/'生産者価格評価表（107部門）（山形県２）'!BS$120</f>
        <v>0</v>
      </c>
      <c r="CJ66" s="234">
        <f>'生産者価格評価表（107部門）（山形県２）'!BT65/'生産者価格評価表（107部門）（山形県２）'!BT$120</f>
        <v>0</v>
      </c>
      <c r="CK66" s="234">
        <f>'生産者価格評価表（107部門）（山形県２）'!BU65/'生産者価格評価表（107部門）（山形県２）'!BU$120</f>
        <v>0</v>
      </c>
      <c r="CL66" s="234">
        <f>'生産者価格評価表（107部門）（山形県２）'!BV65/'生産者価格評価表（107部門）（山形県２）'!BV$120</f>
        <v>0</v>
      </c>
      <c r="CM66" s="234">
        <f>'生産者価格評価表（107部門）（山形県２）'!BW65/'生産者価格評価表（107部門）（山形県２）'!BW$120</f>
        <v>0</v>
      </c>
      <c r="CN66" s="234">
        <f>'生産者価格評価表（107部門）（山形県２）'!BX65/'生産者価格評価表（107部門）（山形県２）'!BX$120</f>
        <v>0</v>
      </c>
      <c r="CO66" s="234">
        <f>'生産者価格評価表（107部門）（山形県２）'!BY65/'生産者価格評価表（107部門）（山形県２）'!BY$120</f>
        <v>0</v>
      </c>
      <c r="CP66" s="234">
        <f>'生産者価格評価表（107部門）（山形県２）'!BZ65/'生産者価格評価表（107部門）（山形県２）'!BZ$120</f>
        <v>0</v>
      </c>
      <c r="CQ66" s="234">
        <f>'生産者価格評価表（107部門）（山形県２）'!CA65/'生産者価格評価表（107部門）（山形県２）'!CA$120</f>
        <v>0</v>
      </c>
      <c r="CR66" s="234">
        <f>'生産者価格評価表（107部門）（山形県２）'!CB65/'生産者価格評価表（107部門）（山形県２）'!CB$120</f>
        <v>0</v>
      </c>
      <c r="CS66" s="234">
        <f>'生産者価格評価表（107部門）（山形県２）'!CC65/'生産者価格評価表（107部門）（山形県２）'!CC$120</f>
        <v>0</v>
      </c>
      <c r="CT66" s="234">
        <f>'生産者価格評価表（107部門）（山形県２）'!CD65/'生産者価格評価表（107部門）（山形県２）'!CD$120</f>
        <v>0</v>
      </c>
      <c r="CU66" s="234">
        <f>'生産者価格評価表（107部門）（山形県２）'!CE65/'生産者価格評価表（107部門）（山形県２）'!CE$120</f>
        <v>0</v>
      </c>
      <c r="CV66" s="234">
        <f>'生産者価格評価表（107部門）（山形県２）'!CF65/'生産者価格評価表（107部門）（山形県２）'!CF$120</f>
        <v>0</v>
      </c>
      <c r="CW66" s="234">
        <f>'生産者価格評価表（107部門）（山形県２）'!CG65/'生産者価格評価表（107部門）（山形県２）'!CG$120</f>
        <v>0</v>
      </c>
      <c r="CX66" s="234">
        <f>'生産者価格評価表（107部門）（山形県２）'!CH65/'生産者価格評価表（107部門）（山形県２）'!CH$120</f>
        <v>0</v>
      </c>
      <c r="CY66" s="234">
        <f>'生産者価格評価表（107部門）（山形県２）'!CI65/'生産者価格評価表（107部門）（山形県２）'!CI$120</f>
        <v>0</v>
      </c>
      <c r="CZ66" s="234">
        <f>'生産者価格評価表（107部門）（山形県２）'!CJ65/'生産者価格評価表（107部門）（山形県２）'!CJ$120</f>
        <v>0</v>
      </c>
      <c r="DA66" s="234">
        <f>'生産者価格評価表（107部門）（山形県２）'!CK65/'生産者価格評価表（107部門）（山形県２）'!CK$120</f>
        <v>0</v>
      </c>
      <c r="DB66" s="234">
        <f>'生産者価格評価表（107部門）（山形県２）'!CL65/'生産者価格評価表（107部門）（山形県２）'!CL$120</f>
        <v>0</v>
      </c>
      <c r="DC66" s="234">
        <f>'生産者価格評価表（107部門）（山形県２）'!CM65/'生産者価格評価表（107部門）（山形県２）'!CM$120</f>
        <v>0</v>
      </c>
      <c r="DD66" s="234">
        <f>'生産者価格評価表（107部門）（山形県２）'!CN65/'生産者価格評価表（107部門）（山形県２）'!CN$120</f>
        <v>0</v>
      </c>
      <c r="DE66" s="234">
        <f>'生産者価格評価表（107部門）（山形県２）'!CO65/'生産者価格評価表（107部門）（山形県２）'!CO$120</f>
        <v>0</v>
      </c>
      <c r="DF66" s="234">
        <f>'生産者価格評価表（107部門）（山形県２）'!CP65/'生産者価格評価表（107部門）（山形県２）'!CP$120</f>
        <v>0</v>
      </c>
      <c r="DG66" s="234">
        <f>'生産者価格評価表（107部門）（山形県２）'!CQ65/'生産者価格評価表（107部門）（山形県２）'!CQ$120</f>
        <v>0</v>
      </c>
      <c r="DH66" s="234">
        <f>'生産者価格評価表（107部門）（山形県２）'!CR65/'生産者価格評価表（107部門）（山形県２）'!CR$120</f>
        <v>0</v>
      </c>
      <c r="DI66" s="234">
        <f>'生産者価格評価表（107部門）（山形県２）'!CS65/'生産者価格評価表（107部門）（山形県２）'!CS$120</f>
        <v>0</v>
      </c>
      <c r="DJ66" s="234">
        <f>'生産者価格評価表（107部門）（山形県２）'!CT65/'生産者価格評価表（107部門）（山形県２）'!CT$120</f>
        <v>0</v>
      </c>
      <c r="DK66" s="234">
        <f>'生産者価格評価表（107部門）（山形県２）'!CU65/'生産者価格評価表（107部門）（山形県２）'!CU$120</f>
        <v>0</v>
      </c>
      <c r="DL66" s="234">
        <f>'生産者価格評価表（107部門）（山形県２）'!CV65/'生産者価格評価表（107部門）（山形県２）'!CV$120</f>
        <v>0</v>
      </c>
      <c r="DM66" s="234">
        <f>'生産者価格評価表（107部門）（山形県２）'!CW65/'生産者価格評価表（107部門）（山形県２）'!CW$120</f>
        <v>0</v>
      </c>
      <c r="DN66" s="234">
        <f>'生産者価格評価表（107部門）（山形県２）'!CX65/'生産者価格評価表（107部門）（山形県２）'!CX$120</f>
        <v>0</v>
      </c>
      <c r="DO66" s="234">
        <f>'生産者価格評価表（107部門）（山形県２）'!CY65/'生産者価格評価表（107部門）（山形県２）'!CY$120</f>
        <v>0</v>
      </c>
      <c r="DP66" s="234">
        <f>'生産者価格評価表（107部門）（山形県２）'!CZ65/'生産者価格評価表（107部門）（山形県２）'!CZ$120</f>
        <v>0</v>
      </c>
      <c r="DQ66" s="234">
        <f>'生産者価格評価表（107部門）（山形県２）'!DA65/'生産者価格評価表（107部門）（山形県２）'!DA$120</f>
        <v>0</v>
      </c>
      <c r="DR66" s="234">
        <f>'生産者価格評価表（107部門）（山形県２）'!DB65/'生産者価格評価表（107部門）（山形県２）'!DB$120</f>
        <v>0</v>
      </c>
      <c r="DS66" s="234">
        <f>'生産者価格評価表（107部門）（山形県２）'!DC65/'生産者価格評価表（107部門）（山形県２）'!DC$120</f>
        <v>0</v>
      </c>
      <c r="DT66" s="234">
        <f>'生産者価格評価表（107部門）（山形県２）'!DD65/'生産者価格評価表（107部門）（山形県２）'!DD$120</f>
        <v>0</v>
      </c>
      <c r="DU66" s="234">
        <f>'生産者価格評価表（107部門）（山形県２）'!DE65/'生産者価格評価表（107部門）（山形県２）'!DE$120</f>
        <v>0</v>
      </c>
      <c r="DV66" s="82">
        <v>0</v>
      </c>
      <c r="DW66" s="80">
        <v>0</v>
      </c>
      <c r="DX66" s="80">
        <v>0</v>
      </c>
      <c r="DY66" s="80">
        <v>0</v>
      </c>
      <c r="DZ66" s="80">
        <v>0</v>
      </c>
      <c r="EA66" s="80">
        <v>0</v>
      </c>
      <c r="EB66" s="80">
        <v>0</v>
      </c>
      <c r="EC66" s="80">
        <v>0</v>
      </c>
      <c r="ED66" s="80">
        <v>0</v>
      </c>
      <c r="EE66" s="80">
        <v>0</v>
      </c>
      <c r="EF66" s="80">
        <v>0</v>
      </c>
      <c r="EG66" s="80">
        <v>0</v>
      </c>
      <c r="EH66" s="80">
        <v>0</v>
      </c>
      <c r="EI66" s="80">
        <v>0</v>
      </c>
      <c r="EJ66" s="80">
        <v>0</v>
      </c>
      <c r="EK66" s="80">
        <v>0</v>
      </c>
      <c r="EL66" s="80">
        <v>0</v>
      </c>
      <c r="EM66" s="80">
        <v>0</v>
      </c>
      <c r="EN66" s="80">
        <v>0</v>
      </c>
      <c r="EO66" s="80">
        <v>0</v>
      </c>
      <c r="EP66" s="80">
        <v>0</v>
      </c>
      <c r="EQ66" s="80">
        <v>0</v>
      </c>
      <c r="ER66" s="80">
        <v>0</v>
      </c>
      <c r="ES66" s="80">
        <v>0</v>
      </c>
      <c r="ET66" s="80">
        <v>0</v>
      </c>
      <c r="EU66" s="80">
        <v>0</v>
      </c>
      <c r="EV66" s="80">
        <v>0</v>
      </c>
      <c r="EW66" s="80">
        <v>0</v>
      </c>
      <c r="EX66" s="80">
        <v>0</v>
      </c>
      <c r="EY66" s="80">
        <v>0</v>
      </c>
      <c r="EZ66" s="80">
        <v>0</v>
      </c>
      <c r="FA66" s="80">
        <v>0</v>
      </c>
      <c r="FB66" s="80">
        <v>0</v>
      </c>
      <c r="FC66" s="80">
        <v>0</v>
      </c>
      <c r="FD66" s="80">
        <v>0</v>
      </c>
      <c r="FE66" s="80">
        <v>0</v>
      </c>
      <c r="FF66" s="80">
        <v>0</v>
      </c>
      <c r="FG66" s="80">
        <v>0</v>
      </c>
      <c r="FH66" s="80">
        <v>0</v>
      </c>
      <c r="FI66" s="80">
        <v>0</v>
      </c>
      <c r="FJ66" s="80">
        <v>0</v>
      </c>
      <c r="FK66" s="80">
        <v>0</v>
      </c>
      <c r="FL66" s="80">
        <v>0</v>
      </c>
      <c r="FM66" s="80">
        <v>0</v>
      </c>
      <c r="FN66" s="80">
        <v>0</v>
      </c>
      <c r="FO66" s="80">
        <v>0</v>
      </c>
      <c r="FP66" s="80">
        <v>0</v>
      </c>
      <c r="FQ66" s="80">
        <v>0</v>
      </c>
      <c r="FR66" s="80">
        <v>0</v>
      </c>
      <c r="FS66" s="80">
        <v>0</v>
      </c>
      <c r="FT66" s="80">
        <v>0</v>
      </c>
      <c r="FU66" s="80">
        <v>0</v>
      </c>
      <c r="FV66" s="80">
        <v>0</v>
      </c>
      <c r="FW66" s="80">
        <v>0</v>
      </c>
      <c r="FX66" s="80">
        <v>0</v>
      </c>
      <c r="FY66" s="80">
        <v>0</v>
      </c>
      <c r="FZ66" s="80">
        <v>0</v>
      </c>
      <c r="GA66" s="80">
        <v>0</v>
      </c>
      <c r="GB66" s="80">
        <v>0</v>
      </c>
      <c r="GC66" s="80">
        <v>0</v>
      </c>
      <c r="GD66" s="80">
        <v>0</v>
      </c>
      <c r="GE66" s="80">
        <v>0</v>
      </c>
      <c r="GF66" s="80">
        <v>0</v>
      </c>
      <c r="GG66" s="80">
        <v>0</v>
      </c>
      <c r="GH66" s="80">
        <v>0</v>
      </c>
      <c r="GI66" s="80">
        <v>0</v>
      </c>
      <c r="GJ66" s="80">
        <v>0</v>
      </c>
      <c r="GK66" s="80">
        <v>0</v>
      </c>
      <c r="GL66" s="80">
        <v>0</v>
      </c>
      <c r="GM66" s="80">
        <v>0</v>
      </c>
      <c r="GN66" s="80">
        <v>0</v>
      </c>
      <c r="GO66" s="80">
        <v>0</v>
      </c>
      <c r="GP66" s="80">
        <v>0</v>
      </c>
      <c r="GQ66" s="80">
        <v>0</v>
      </c>
      <c r="GR66" s="80">
        <v>0</v>
      </c>
      <c r="GS66" s="80">
        <v>0</v>
      </c>
      <c r="GT66" s="80">
        <v>0</v>
      </c>
      <c r="GU66" s="80">
        <v>0</v>
      </c>
      <c r="GV66" s="80">
        <v>0</v>
      </c>
      <c r="GW66" s="80">
        <v>0</v>
      </c>
      <c r="GX66" s="80">
        <v>0</v>
      </c>
      <c r="GY66" s="80">
        <v>0</v>
      </c>
      <c r="GZ66" s="80">
        <v>0</v>
      </c>
      <c r="HA66" s="80">
        <v>0</v>
      </c>
      <c r="HB66" s="80">
        <v>0</v>
      </c>
      <c r="HC66" s="80">
        <v>0</v>
      </c>
      <c r="HD66" s="80">
        <v>0</v>
      </c>
      <c r="HE66" s="80">
        <v>0</v>
      </c>
      <c r="HF66" s="80">
        <v>0</v>
      </c>
      <c r="HG66" s="80">
        <v>0</v>
      </c>
      <c r="HH66" s="80">
        <v>0</v>
      </c>
      <c r="HI66" s="80">
        <v>0</v>
      </c>
      <c r="HJ66" s="80">
        <v>0</v>
      </c>
      <c r="HK66" s="80">
        <v>0</v>
      </c>
      <c r="HL66" s="80">
        <v>0</v>
      </c>
      <c r="HM66" s="80">
        <v>0</v>
      </c>
      <c r="HN66" s="80">
        <v>0</v>
      </c>
      <c r="HO66" s="80">
        <v>0</v>
      </c>
      <c r="HP66" s="80">
        <v>0</v>
      </c>
      <c r="HQ66" s="80">
        <v>0</v>
      </c>
      <c r="HR66" s="80">
        <v>0</v>
      </c>
      <c r="HS66" s="80">
        <v>0</v>
      </c>
      <c r="HT66" s="80">
        <v>0</v>
      </c>
      <c r="HU66" s="80">
        <v>0</v>
      </c>
      <c r="HV66" s="80">
        <v>0</v>
      </c>
      <c r="HW66" s="80">
        <v>0</v>
      </c>
      <c r="HX66" s="81">
        <v>0</v>
      </c>
      <c r="HY66" s="805">
        <v>0</v>
      </c>
      <c r="HZ66" s="805">
        <v>0</v>
      </c>
      <c r="IA66" s="805">
        <v>0</v>
      </c>
      <c r="IB66" s="805">
        <v>0</v>
      </c>
      <c r="IC66" s="805">
        <v>0</v>
      </c>
      <c r="ID66" s="805">
        <v>0</v>
      </c>
      <c r="IE66" s="805">
        <v>0</v>
      </c>
      <c r="IF66" s="805">
        <v>0</v>
      </c>
      <c r="IG66" s="805">
        <v>0</v>
      </c>
      <c r="IH66" s="805">
        <v>0</v>
      </c>
      <c r="II66" s="805">
        <v>0</v>
      </c>
      <c r="IJ66" s="805">
        <v>0</v>
      </c>
      <c r="IK66" s="805">
        <v>0</v>
      </c>
      <c r="IL66" s="805">
        <v>0</v>
      </c>
      <c r="IM66" s="805">
        <v>0</v>
      </c>
      <c r="IN66" s="805">
        <v>0</v>
      </c>
      <c r="IO66" s="805">
        <v>0</v>
      </c>
      <c r="IP66" s="805">
        <v>0</v>
      </c>
      <c r="IQ66" s="805">
        <v>0</v>
      </c>
      <c r="IR66" s="805">
        <v>0</v>
      </c>
      <c r="IS66" s="805">
        <v>0</v>
      </c>
      <c r="IT66" s="805">
        <v>0</v>
      </c>
      <c r="IU66" s="805">
        <v>0</v>
      </c>
      <c r="IV66" s="805">
        <v>0</v>
      </c>
      <c r="IW66" s="805">
        <v>0</v>
      </c>
      <c r="IX66" s="805">
        <v>0</v>
      </c>
      <c r="IY66" s="805">
        <v>0</v>
      </c>
      <c r="IZ66" s="805">
        <v>0</v>
      </c>
      <c r="JA66" s="805">
        <v>0</v>
      </c>
      <c r="JB66" s="805">
        <v>0</v>
      </c>
      <c r="JC66" s="805">
        <v>0</v>
      </c>
      <c r="JD66" s="805">
        <v>0</v>
      </c>
      <c r="JE66" s="805">
        <v>0</v>
      </c>
      <c r="JF66" s="805">
        <v>0</v>
      </c>
      <c r="JG66" s="805">
        <v>0</v>
      </c>
      <c r="JH66" s="805">
        <v>0</v>
      </c>
      <c r="JI66" s="805">
        <v>0</v>
      </c>
      <c r="JJ66" s="805">
        <v>0</v>
      </c>
      <c r="JK66" s="805">
        <v>0</v>
      </c>
      <c r="JL66" s="805">
        <v>0</v>
      </c>
      <c r="JM66" s="805">
        <v>0</v>
      </c>
      <c r="JN66" s="805">
        <v>0</v>
      </c>
      <c r="JO66" s="805">
        <v>0</v>
      </c>
      <c r="JP66" s="805">
        <v>0</v>
      </c>
      <c r="JQ66" s="805">
        <v>0</v>
      </c>
      <c r="JR66" s="805">
        <v>0</v>
      </c>
      <c r="JS66" s="805">
        <v>0</v>
      </c>
      <c r="JT66" s="805">
        <v>0</v>
      </c>
      <c r="JU66" s="805">
        <v>0</v>
      </c>
      <c r="JV66" s="805">
        <v>0</v>
      </c>
      <c r="JW66" s="805">
        <v>0</v>
      </c>
      <c r="JX66" s="805">
        <v>0</v>
      </c>
      <c r="JY66" s="805">
        <v>0</v>
      </c>
      <c r="JZ66" s="805">
        <v>0</v>
      </c>
      <c r="KA66" s="805">
        <v>0</v>
      </c>
      <c r="KB66" s="805">
        <v>0</v>
      </c>
      <c r="KC66" s="805">
        <v>0</v>
      </c>
      <c r="KD66" s="805">
        <v>0</v>
      </c>
      <c r="KE66" s="805">
        <v>0</v>
      </c>
      <c r="KF66" s="805">
        <v>0</v>
      </c>
      <c r="KG66" s="805">
        <v>0</v>
      </c>
      <c r="KH66" s="805">
        <v>1</v>
      </c>
      <c r="KI66" s="805">
        <v>0</v>
      </c>
      <c r="KJ66" s="805">
        <v>0</v>
      </c>
      <c r="KK66" s="805">
        <v>0</v>
      </c>
      <c r="KL66" s="805">
        <v>0</v>
      </c>
      <c r="KM66" s="805">
        <v>0</v>
      </c>
      <c r="KN66" s="805">
        <v>0</v>
      </c>
      <c r="KO66" s="805">
        <v>0</v>
      </c>
      <c r="KP66" s="805">
        <v>0</v>
      </c>
      <c r="KQ66" s="805">
        <v>0</v>
      </c>
      <c r="KR66" s="805">
        <v>0</v>
      </c>
      <c r="KS66" s="805">
        <v>0</v>
      </c>
      <c r="KT66" s="805">
        <v>0</v>
      </c>
      <c r="KU66" s="805">
        <v>0</v>
      </c>
      <c r="KV66" s="805">
        <v>0</v>
      </c>
      <c r="KW66" s="805">
        <v>0</v>
      </c>
      <c r="KX66" s="805">
        <v>0</v>
      </c>
      <c r="KY66" s="805">
        <v>0</v>
      </c>
      <c r="KZ66" s="805">
        <v>0</v>
      </c>
      <c r="LA66" s="805">
        <v>0</v>
      </c>
      <c r="LB66" s="805">
        <v>0</v>
      </c>
      <c r="LC66" s="805">
        <v>0</v>
      </c>
      <c r="LD66" s="805">
        <v>0</v>
      </c>
      <c r="LE66" s="805">
        <v>0</v>
      </c>
      <c r="LF66" s="805">
        <v>0</v>
      </c>
      <c r="LG66" s="805">
        <v>0</v>
      </c>
      <c r="LH66" s="805">
        <v>0</v>
      </c>
      <c r="LI66" s="805">
        <v>0</v>
      </c>
      <c r="LJ66" s="805">
        <v>0</v>
      </c>
      <c r="LK66" s="805">
        <v>0</v>
      </c>
      <c r="LL66" s="805">
        <v>0</v>
      </c>
      <c r="LM66" s="805">
        <v>0</v>
      </c>
      <c r="LN66" s="805">
        <v>0</v>
      </c>
      <c r="LO66" s="805">
        <v>0</v>
      </c>
      <c r="LP66" s="805">
        <v>0</v>
      </c>
      <c r="LQ66" s="805">
        <v>0</v>
      </c>
      <c r="LR66" s="805">
        <v>0</v>
      </c>
      <c r="LS66" s="805">
        <v>0</v>
      </c>
      <c r="LT66" s="805">
        <v>0</v>
      </c>
      <c r="LU66" s="805">
        <v>0</v>
      </c>
      <c r="LV66" s="805">
        <v>0</v>
      </c>
      <c r="LW66" s="805">
        <v>0</v>
      </c>
      <c r="LX66" s="805">
        <v>0</v>
      </c>
      <c r="LY66" s="805">
        <v>0</v>
      </c>
      <c r="LZ66" s="805">
        <v>0</v>
      </c>
      <c r="MA66" s="805">
        <v>0</v>
      </c>
      <c r="MB66" s="812">
        <v>17447</v>
      </c>
      <c r="MC66" s="835">
        <f>'生産者価格評価表（107部門）（山形県２）'!DU65*100</f>
        <v>22110500</v>
      </c>
      <c r="MD66" s="78">
        <f t="shared" si="4"/>
        <v>7.8908211030958143E-4</v>
      </c>
      <c r="ME66" s="809">
        <v>17447</v>
      </c>
      <c r="MF66" s="135">
        <v>221105</v>
      </c>
      <c r="MG66" s="78">
        <f t="shared" si="5"/>
        <v>7.8908211030958143E-4</v>
      </c>
      <c r="MH66" s="81"/>
      <c r="MI66" s="226">
        <v>0</v>
      </c>
      <c r="MJ66" s="169">
        <v>0</v>
      </c>
      <c r="MK66" s="169">
        <v>0</v>
      </c>
      <c r="ML66" s="169">
        <v>0</v>
      </c>
      <c r="MM66" s="169">
        <v>0</v>
      </c>
      <c r="MN66" s="169">
        <v>0</v>
      </c>
      <c r="MO66" s="169">
        <v>0</v>
      </c>
      <c r="MP66" s="228">
        <v>0</v>
      </c>
      <c r="MQ66" s="228">
        <v>0</v>
      </c>
      <c r="MS66" s="174">
        <v>0</v>
      </c>
      <c r="MT66" s="170">
        <v>0</v>
      </c>
      <c r="MU66" s="170">
        <v>0</v>
      </c>
      <c r="MV66" s="170">
        <v>0</v>
      </c>
      <c r="MW66" s="170">
        <v>0</v>
      </c>
      <c r="MX66" s="170">
        <v>0</v>
      </c>
      <c r="MY66" s="170">
        <v>0</v>
      </c>
      <c r="MZ66" s="171">
        <v>0</v>
      </c>
    </row>
    <row r="67" spans="1:364">
      <c r="A67" s="41" t="s">
        <v>285</v>
      </c>
      <c r="B67" s="12" t="s">
        <v>45</v>
      </c>
      <c r="C67" s="590">
        <f>IFERROR(1-('生産者価格評価表（107部門）（山形県２）'!DS66/'生産者価格評価表（107部門）（山形県２）'!DO66*-1),0)</f>
        <v>1</v>
      </c>
      <c r="D67" s="590">
        <v>0.56244270948572872</v>
      </c>
      <c r="E67" s="79">
        <v>0.43755729051427128</v>
      </c>
      <c r="F67" s="79">
        <v>0.23513607484906912</v>
      </c>
      <c r="G67" s="240">
        <f>'生産者価格評価表（107部門）（山形県２）'!DH66/'生産者価格評価表（107部門）（山形県２）'!DH$111</f>
        <v>0</v>
      </c>
      <c r="H67" s="311">
        <f>'生産者価格評価表（107部門）（山形県２）'!DH66</f>
        <v>0</v>
      </c>
      <c r="I67" s="311">
        <f t="shared" si="1"/>
        <v>0</v>
      </c>
      <c r="J67" s="313">
        <f t="shared" si="2"/>
        <v>0</v>
      </c>
      <c r="K67" s="590">
        <f>1-('生産者価格評価表（107部門） (山形県)'!DS66/'生産者価格評価表（107部門） (山形県)'!DO66*-1)</f>
        <v>1</v>
      </c>
      <c r="L67" s="590">
        <v>0.56244270948572872</v>
      </c>
      <c r="M67" s="79">
        <v>0.43755729051427128</v>
      </c>
      <c r="N67" s="79">
        <v>0.23513607484906912</v>
      </c>
      <c r="O67" s="240">
        <f>'生産者価格評価表（107部門） (山形県)'!DH66/'生産者価格評価表（107部門） (山形県)'!DH$111</f>
        <v>0</v>
      </c>
      <c r="P67" s="816">
        <f>'生産者価格評価表（107部門） (山形県)'!DH66</f>
        <v>0</v>
      </c>
      <c r="Q67" s="311">
        <f t="shared" si="10"/>
        <v>0</v>
      </c>
      <c r="R67" s="313">
        <f t="shared" si="9"/>
        <v>0</v>
      </c>
      <c r="S67" s="823">
        <f>'生産者価格評価表（107部門）（山形県２）'!C66/'生産者価格評価表（107部門）（山形県２）'!C$120</f>
        <v>2.8335711691805658E-3</v>
      </c>
      <c r="T67" s="234">
        <f>'生産者価格評価表（107部門）（山形県２）'!D66/'生産者価格評価表（107部門）（山形県２）'!D$120</f>
        <v>1.5021817401464032E-3</v>
      </c>
      <c r="U67" s="234">
        <f>'生産者価格評価表（107部門）（山形県２）'!E66/'生産者価格評価表（107部門）（山形県２）'!E$120</f>
        <v>2.1468712508682201E-3</v>
      </c>
      <c r="V67" s="234">
        <f>'生産者価格評価表（107部門）（山形県２）'!F66/'生産者価格評価表（107部門）（山形県２）'!F$120</f>
        <v>1.2711325791280031E-3</v>
      </c>
      <c r="W67" s="234">
        <f>'生産者価格評価表（107部門）（山形県２）'!G66/'生産者価格評価表（107部門）（山形県２）'!G$120</f>
        <v>0</v>
      </c>
      <c r="X67" s="234">
        <f>'生産者価格評価表（107部門）（山形県２）'!H66/'生産者価格評価表（107部門）（山形県２）'!H$120</f>
        <v>2.9411764705882353E-3</v>
      </c>
      <c r="Y67" s="234">
        <f>'生産者価格評価表（107部門）（山形県２）'!I66/'生産者価格評価表（107部門）（山形県２）'!I$120</f>
        <v>2.8618602091359385E-3</v>
      </c>
      <c r="Z67" s="234">
        <f>'生産者価格評価表（107部門）（山形県２）'!J66/'生産者価格評価表（107部門）（山形県２）'!J$120</f>
        <v>5.1117174665623168E-4</v>
      </c>
      <c r="AA67" s="234">
        <f>'生産者価格評価表（107部門）（山形県２）'!K66/'生産者価格評価表（107部門）（山形県２）'!K$120</f>
        <v>5.3329067007972691E-4</v>
      </c>
      <c r="AB67" s="234">
        <f>'生産者価格評価表（107部門）（山形県２）'!L66/'生産者価格評価表（107部門）（山形県２）'!L$120</f>
        <v>0</v>
      </c>
      <c r="AC67" s="234" t="e">
        <f>'生産者価格評価表（107部門）（山形県２）'!M66/'生産者価格評価表（107部門）（山形県２）'!M$120</f>
        <v>#DIV/0!</v>
      </c>
      <c r="AD67" s="234">
        <f>'生産者価格評価表（107部門）（山形県２）'!N66/'生産者価格評価表（107部門）（山形県２）'!N$120</f>
        <v>1.826787345345844E-3</v>
      </c>
      <c r="AE67" s="234">
        <f>'生産者価格評価表（107部門）（山形県２）'!O66/'生産者価格評価表（107部門）（山形県２）'!O$120</f>
        <v>1.8241882918256342E-3</v>
      </c>
      <c r="AF67" s="234">
        <f>'生産者価格評価表（107部門）（山形県２）'!P66/'生産者価格評価表（107部門）（山形県２）'!P$120</f>
        <v>1.0977617856925048E-3</v>
      </c>
      <c r="AG67" s="234">
        <f>'生産者価格評価表（107部門）（山形県２）'!Q66/'生産者価格評価表（107部門）（山形県２）'!Q$120</f>
        <v>1.9096682506550607E-3</v>
      </c>
      <c r="AH67" s="234">
        <f>'生産者価格評価表（107部門）（山形県２）'!R66/'生産者価格評価表（107部門）（山形県２）'!R$120</f>
        <v>4.3472354299687538E-3</v>
      </c>
      <c r="AI67" s="234">
        <f>'生産者価格評価表（107部門）（山形県２）'!S66/'生産者価格評価表（107部門）（山形県２）'!S$120</f>
        <v>2.8243975706915693E-3</v>
      </c>
      <c r="AJ67" s="234">
        <f>'生産者価格評価表（107部門）（山形県２）'!T66/'生産者価格評価表（107部門）（山形県２）'!T$120</f>
        <v>1.366960563187752E-3</v>
      </c>
      <c r="AK67" s="234" t="e">
        <f>'生産者価格評価表（107部門）（山形県２）'!U66/'生産者価格評価表（107部門）（山形県２）'!U$120</f>
        <v>#DIV/0!</v>
      </c>
      <c r="AL67" s="234">
        <f>'生産者価格評価表（107部門）（山形県２）'!V66/'生産者価格評価表（107部門）（山形県２）'!V$120</f>
        <v>4.5634317006388809E-3</v>
      </c>
      <c r="AM67" s="234" t="e">
        <f>'生産者価格評価表（107部門）（山形県２）'!W66/'生産者価格評価表（107部門）（山形県２）'!W$120</f>
        <v>#DIV/0!</v>
      </c>
      <c r="AN67" s="234">
        <f>'生産者価格評価表（107部門）（山形県２）'!X66/'生産者価格評価表（107部門）（山形県２）'!X$120</f>
        <v>2.3322104172065301E-3</v>
      </c>
      <c r="AO67" s="234" t="e">
        <f>'生産者価格評価表（107部門）（山形県２）'!Y66/'生産者価格評価表（107部門）（山形県２）'!Y$120</f>
        <v>#DIV/0!</v>
      </c>
      <c r="AP67" s="234" t="e">
        <f>'生産者価格評価表（107部門）（山形県２）'!Z66/'生産者価格評価表（107部門）（山形県２）'!Z$120</f>
        <v>#DIV/0!</v>
      </c>
      <c r="AQ67" s="234">
        <f>'生産者価格評価表（107部門）（山形県２）'!AA66/'生産者価格評価表（107部門）（山形県２）'!AA$120</f>
        <v>1.4075477337035377E-3</v>
      </c>
      <c r="AR67" s="234">
        <f>'生産者価格評価表（107部門）（山形県２）'!AB66/'生産者価格評価表（107部門）（山形県２）'!AB$120</f>
        <v>3.0085585080539671E-3</v>
      </c>
      <c r="AS67" s="234">
        <f>'生産者価格評価表（107部門）（山形県２）'!AC66/'生産者価格評価表（107部門）（山形県２）'!AC$120</f>
        <v>0</v>
      </c>
      <c r="AT67" s="234">
        <f>'生産者価格評価表（107部門）（山形県２）'!AD66/'生産者価格評価表（107部門）（山形県２）'!AD$120</f>
        <v>3.5545023696682463E-3</v>
      </c>
      <c r="AU67" s="234">
        <f>'生産者価格評価表（107部門）（山形県２）'!AE66/'生産者価格評価表（107部門）（山形県２）'!AE$120</f>
        <v>3.1395392820668003E-3</v>
      </c>
      <c r="AV67" s="234">
        <f>'生産者価格評価表（107部門）（山形県２）'!AF66/'生産者価格評価表（107部門）（山形県２）'!AF$120</f>
        <v>2.3961661341853034E-3</v>
      </c>
      <c r="AW67" s="234">
        <f>'生産者価格評価表（107部門）（山形県２）'!AG66/'生産者価格評価表（107部門）（山形県２）'!AG$120</f>
        <v>6.1947768250138571E-4</v>
      </c>
      <c r="AX67" s="234">
        <f>'生産者価格評価表（107部門）（山形県２）'!AH66/'生産者価格評価表（107部門）（山形県２）'!AH$120</f>
        <v>4.1112226964599551E-3</v>
      </c>
      <c r="AY67" s="234">
        <f>'生産者価格評価表（107部門）（山形県２）'!AI66/'生産者価格評価表（107部門）（山形県２）'!AI$120</f>
        <v>6.2685735512630018E-3</v>
      </c>
      <c r="AZ67" s="234">
        <f>'生産者価格評価表（107部門）（山形県２）'!AJ66/'生産者価格評価表（107部門）（山形県２）'!AJ$120</f>
        <v>3.2154340836012861E-3</v>
      </c>
      <c r="BA67" s="234">
        <f>'生産者価格評価表（107部門）（山形県２）'!AK66/'生産者価格評価表（107部門）（山形県２）'!AK$120</f>
        <v>6.2044262504797236E-3</v>
      </c>
      <c r="BB67" s="234">
        <f>'生産者価格評価表（107部門）（山形県２）'!AL66/'生産者価格評価表（107部門）（山形県２）'!AL$120</f>
        <v>1.3297872340425532E-2</v>
      </c>
      <c r="BC67" s="234">
        <f>'生産者価格評価表（107部門）（山形県２）'!AM66/'生産者価格評価表（107部門）（山形県２）'!AM$120</f>
        <v>3.8709677419354839E-3</v>
      </c>
      <c r="BD67" s="234">
        <f>'生産者価格評価表（107部門）（山形県２）'!AN66/'生産者価格評価表（107部門）（山形県２）'!AN$120</f>
        <v>5.0032278889606194E-3</v>
      </c>
      <c r="BE67" s="234">
        <f>'生産者価格評価表（107部門）（山形県２）'!AO66/'生産者価格評価表（107部門）（山形県２）'!AO$120</f>
        <v>1.4755959137343927E-3</v>
      </c>
      <c r="BF67" s="234">
        <f>'生産者価格評価表（107部門）（山形県２）'!AP66/'生産者価格評価表（107部門）（山形県２）'!AP$120</f>
        <v>2.8597480106100797E-3</v>
      </c>
      <c r="BG67" s="234">
        <f>'生産者価格評価表（107部門）（山形県２）'!AQ66/'生産者価格評価表（107部門）（山形県２）'!AQ$120</f>
        <v>2.2471910112359553E-3</v>
      </c>
      <c r="BH67" s="234">
        <f>'生産者価格評価表（107部門）（山形県２）'!AR66/'生産者価格評価表（107部門）（山形県２）'!AR$120</f>
        <v>4.3508304967624705E-3</v>
      </c>
      <c r="BI67" s="234">
        <f>'生産者価格評価表（107部門）（山形県２）'!AS66/'生産者価格評価表（107部門）（山形県２）'!AS$120</f>
        <v>2.9216076207311385E-3</v>
      </c>
      <c r="BJ67" s="234">
        <f>'生産者価格評価表（107部門）（山形県２）'!AT66/'生産者価格評価表（107部門）（山形県２）'!AT$120</f>
        <v>1.4474546646274854E-3</v>
      </c>
      <c r="BK67" s="234">
        <f>'生産者価格評価表（107部門）（山形県２）'!AU66/'生産者価格評価表（107部門）（山形県２）'!AU$120</f>
        <v>1.5631368224209442E-3</v>
      </c>
      <c r="BL67" s="234">
        <f>'生産者価格評価表（107部門）（山形県２）'!AV66/'生産者価格評価表（107部門）（山形県２）'!AV$120</f>
        <v>1.2789904502046386E-3</v>
      </c>
      <c r="BM67" s="234">
        <f>'生産者価格評価表（107部門）（山形県２）'!AW66/'生産者価格評価表（107部門）（山形県２）'!AW$120</f>
        <v>1.3035944231594677E-3</v>
      </c>
      <c r="BN67" s="234">
        <f>'生産者価格評価表（107部門）（山形県２）'!AX66/'生産者価格評価表（107部門）（山形県２）'!AX$120</f>
        <v>4.1388871898383186E-3</v>
      </c>
      <c r="BO67" s="234">
        <f>'生産者価格評価表（107部門）（山形県２）'!AY66/'生産者価格評価表（107部門）（山形県２）'!AY$120</f>
        <v>1.923242221076156E-3</v>
      </c>
      <c r="BP67" s="234">
        <f>'生産者価格評価表（107部門）（山形県２）'!AZ66/'生産者価格評価表（107部門）（山形県２）'!AZ$120</f>
        <v>1.1350737797956867E-3</v>
      </c>
      <c r="BQ67" s="234">
        <f>'生産者価格評価表（107部門）（山形県２）'!BA66/'生産者価格評価表（107部門）（山形県２）'!BA$120</f>
        <v>9.372071227741331E-4</v>
      </c>
      <c r="BR67" s="234">
        <f>'生産者価格評価表（107部門）（山形県２）'!BB66/'生産者価格評価表（107部門）（山形県２）'!BB$120</f>
        <v>1.1533265232148153E-3</v>
      </c>
      <c r="BS67" s="234">
        <f>'生産者価格評価表（107部門）（山形県２）'!BC66/'生産者価格評価表（107部門）（山形県２）'!BC$120</f>
        <v>9.6144601480626865E-4</v>
      </c>
      <c r="BT67" s="234">
        <f>'生産者価格評価表（107部門）（山形県２）'!BD66/'生産者価格評価表（107部門）（山形県２）'!BD$120</f>
        <v>1.4929237141870901E-3</v>
      </c>
      <c r="BU67" s="234" t="e">
        <f>'生産者価格評価表（107部門）（山形県２）'!BE66/'生産者価格評価表（107部門）（山形県２）'!BE$120</f>
        <v>#DIV/0!</v>
      </c>
      <c r="BV67" s="234">
        <f>'生産者価格評価表（107部門）（山形県２）'!BF66/'生産者価格評価表（107部門）（山形県２）'!BF$120</f>
        <v>7.4019245003700959E-4</v>
      </c>
      <c r="BW67" s="234">
        <f>'生産者価格評価表（107部門）（山形県２）'!BG66/'生産者価格評価表（107部門）（山形県２）'!BG$120</f>
        <v>5.3674381587836271E-4</v>
      </c>
      <c r="BX67" s="234">
        <f>'生産者価格評価表（107部門）（山形県２）'!BH66/'生産者価格評価表（107部門）（山形県２）'!BH$120</f>
        <v>1.5806111696522655E-3</v>
      </c>
      <c r="BY67" s="234">
        <f>'生産者価格評価表（107部門）（山形県２）'!BI66/'生産者価格評価表（107部門）（山形県２）'!BI$120</f>
        <v>1.1706175007316359E-3</v>
      </c>
      <c r="BZ67" s="234">
        <f>'生産者価格評価表（107部門）（山形県２）'!BJ66/'生産者価格評価表（107部門）（山形県２）'!BJ$120</f>
        <v>1.4986711002353383E-3</v>
      </c>
      <c r="CA67" s="234">
        <f>'生産者価格評価表（107部門）（山形県２）'!BK66/'生産者価格評価表（107部門）（山形県２）'!BK$120</f>
        <v>2.3629489603024575E-4</v>
      </c>
      <c r="CB67" s="234">
        <f>'生産者価格評価表（107部門）（山形県２）'!BL66/'生産者価格評価表（107部門）（山形県２）'!BL$120</f>
        <v>5.7891047239999095E-4</v>
      </c>
      <c r="CC67" s="234">
        <f>'生産者価格評価表（107部門）（山形県２）'!BM66/'生産者価格評価表（107部門）（山形県２）'!BM$120</f>
        <v>9.9566962733508234E-4</v>
      </c>
      <c r="CD67" s="234">
        <f>'生産者価格評価表（107部門）（山形県２）'!BN66/'生産者価格評価表（107部門）（山形県２）'!BN$120</f>
        <v>3.590760490915912E-4</v>
      </c>
      <c r="CE67" s="234">
        <f>'生産者価格評価表（107部門）（山形県２）'!BO66/'生産者価格評価表（107部門）（山形県２）'!BO$120</f>
        <v>2.1384656508954825E-4</v>
      </c>
      <c r="CF67" s="234">
        <f>'生産者価格評価表（107部門）（山形県２）'!BP66/'生産者価格評価表（107部門）（山形県２）'!BP$120</f>
        <v>1.1337612489113956E-2</v>
      </c>
      <c r="CG67" s="234">
        <f>'生産者価格評価表（107部門）（山形県２）'!BQ66/'生産者価格評価表（107部門）（山形県２）'!BQ$120</f>
        <v>2.1504214393775666E-2</v>
      </c>
      <c r="CH67" s="234">
        <f>'生産者価格評価表（107部門）（山形県２）'!BR66/'生産者価格評価表（107部門）（山形県２）'!BR$120</f>
        <v>2.3687482278011648E-2</v>
      </c>
      <c r="CI67" s="234">
        <f>'生産者価格評価表（107部門）（山形県２）'!BS66/'生産者価格評価表（107部門）（山形県２）'!BS$120</f>
        <v>2.5196711166121473E-3</v>
      </c>
      <c r="CJ67" s="234">
        <f>'生産者価格評価表（107部門）（山形県２）'!BT66/'生産者価格評価表（107部門）（山形県２）'!BT$120</f>
        <v>2.795808494475519E-3</v>
      </c>
      <c r="CK67" s="234">
        <f>'生産者価格評価表（107部門）（山形県２）'!BU66/'生産者価格評価表（107部門）（山形県２）'!BU$120</f>
        <v>2.2990251289774191E-3</v>
      </c>
      <c r="CL67" s="234">
        <f>'生産者価格評価表（107部門）（山形県２）'!BV66/'生産者価格評価表（107部門）（山形県２）'!BV$120</f>
        <v>3.3369010892148839E-3</v>
      </c>
      <c r="CM67" s="234">
        <f>'生産者価格評価表（107部門）（山形県２）'!BW66/'生産者価格評価表（107部門）（山形県２）'!BW$120</f>
        <v>8.6247451779833777E-3</v>
      </c>
      <c r="CN67" s="234">
        <f>'生産者価格評価表（107部門）（山形県２）'!BX66/'生産者価格評価表（107部門）（山形県２）'!BX$120</f>
        <v>8.9857074668105111E-3</v>
      </c>
      <c r="CO67" s="234">
        <f>'生産者価格評価表（107部門）（山形県２）'!BY66/'生産者価格評価表（107部門）（山形県２）'!BY$120</f>
        <v>1.2654559505409583E-2</v>
      </c>
      <c r="CP67" s="234">
        <f>'生産者価格評価表（107部門）（山形県２）'!BZ66/'生産者価格評価表（107部門）（山形県２）'!BZ$120</f>
        <v>7.7230793365392161E-4</v>
      </c>
      <c r="CQ67" s="234">
        <f>'生産者価格評価表（107部門）（山形県２）'!CA66/'生産者価格評価表（107部門）（山形県２）'!CA$120</f>
        <v>1.1560131256578307E-2</v>
      </c>
      <c r="CR67" s="234">
        <f>'生産者価格評価表（107部門）（山形県２）'!CB66/'生産者価格評価表（107部門）（山形県２）'!CB$120</f>
        <v>2.1574973031283709E-3</v>
      </c>
      <c r="CS67" s="234">
        <f>'生産者価格評価表（107部門）（山形県２）'!CC66/'生産者価格評価表（107部門）（山形県２）'!CC$120</f>
        <v>0</v>
      </c>
      <c r="CT67" s="234">
        <f>'生産者価格評価表（107部門）（山形県２）'!CD66/'生産者価格評価表（107部門）（山形県２）'!CD$120</f>
        <v>5.9171597633136093E-3</v>
      </c>
      <c r="CU67" s="234">
        <f>'生産者価格評価表（107部門）（山形県２）'!CE66/'生産者価格評価表（107部門）（山形県２）'!CE$120</f>
        <v>1.0729613733905579E-2</v>
      </c>
      <c r="CV67" s="234">
        <f>'生産者価格評価表（107部門）（山形県２）'!CF66/'生産者価格評価表（107部門）（山形県２）'!CF$120</f>
        <v>9.1694115552390272E-3</v>
      </c>
      <c r="CW67" s="234">
        <f>'生産者価格評価表（107部門）（山形県２）'!CG66/'生産者価格評価表（107部門）（山形県２）'!CG$120</f>
        <v>1.1749347258485641E-3</v>
      </c>
      <c r="CX67" s="234">
        <f>'生産者価格評価表（107部門）（山形県２）'!CH66/'生産者価格評価表（107部門）（山形県２）'!CH$120</f>
        <v>3.6284087714366039E-3</v>
      </c>
      <c r="CY67" s="234">
        <f>'生産者価格評価表（107部門）（山形県２）'!CI66/'生産者価格評価表（107部門）（山形県２）'!CI$120</f>
        <v>1.2413957744797676E-2</v>
      </c>
      <c r="CZ67" s="234">
        <f>'生産者価格評価表（107部門）（山形県２）'!CJ66/'生産者価格評価表（107部門）（山形県２）'!CJ$120</f>
        <v>4.3405917673442813E-4</v>
      </c>
      <c r="DA67" s="234">
        <f>'生産者価格評価表（107部門）（山形県２）'!CK66/'生産者価格評価表（107部門）（山形県２）'!CK$120</f>
        <v>5.6179775280898875E-3</v>
      </c>
      <c r="DB67" s="234">
        <f>'生産者価格評価表（107部門）（山形県２）'!CL66/'生産者価格評価表（107部門）（山形県２）'!CL$120</f>
        <v>2.4398411711237622E-3</v>
      </c>
      <c r="DC67" s="234">
        <f>'生産者価格評価表（107部門）（山形県２）'!CM66/'生産者価格評価表（107部門）（山形県２）'!CM$120</f>
        <v>7.7688992704183085E-3</v>
      </c>
      <c r="DD67" s="234">
        <f>'生産者価格評価表（107部門）（山形県２）'!CN66/'生産者価格評価表（107部門）（山形県２）'!CN$120</f>
        <v>4.7453828416266193E-3</v>
      </c>
      <c r="DE67" s="234">
        <f>'生産者価格評価表（107部門）（山形県２）'!CO66/'生産者価格評価表（107部門）（山形県２）'!CO$120</f>
        <v>3.4329034257515436E-3</v>
      </c>
      <c r="DF67" s="234">
        <f>'生産者価格評価表（107部門）（山形県２）'!CP66/'生産者価格評価表（107部門）（山形県２）'!CP$120</f>
        <v>1.7220971747904377E-3</v>
      </c>
      <c r="DG67" s="234">
        <f>'生産者価格評価表（107部門）（山形県２）'!CQ66/'生産者価格評価表（107部門）（山形県２）'!CQ$120</f>
        <v>1.3222516055912353E-3</v>
      </c>
      <c r="DH67" s="234">
        <f>'生産者価格評価表（107部門）（山形県２）'!CR66/'生産者価格評価表（107部門）（山形県２）'!CR$120</f>
        <v>3.0402089071449676E-3</v>
      </c>
      <c r="DI67" s="234">
        <f>'生産者価格評価表（107部門）（山形県２）'!CS66/'生産者価格評価表（107部門）（山形県２）'!CS$120</f>
        <v>2.1366955385443984E-3</v>
      </c>
      <c r="DJ67" s="234">
        <f>'生産者価格評価表（107部門）（山形県２）'!CT66/'生産者価格評価表（107部門）（山形県２）'!CT$120</f>
        <v>1.7087716946994572E-3</v>
      </c>
      <c r="DK67" s="234">
        <f>'生産者価格評価表（107部門）（山形県２）'!CU66/'生産者価格評価表（107部門）（山形県２）'!CU$120</f>
        <v>1.5060240963855422E-3</v>
      </c>
      <c r="DL67" s="234">
        <f>'生産者価格評価表（107部門）（山形県２）'!CV66/'生産者価格評価表（107部門）（山形県２）'!CV$120</f>
        <v>2.440214738897023E-4</v>
      </c>
      <c r="DM67" s="234">
        <f>'生産者価格評価表（107部門）（山形県２）'!CW66/'生産者価格評価表（107部門）（山形県２）'!CW$120</f>
        <v>7.3840045514519861E-4</v>
      </c>
      <c r="DN67" s="234">
        <f>'生産者価格評価表（107部門）（山形県２）'!CX66/'生産者価格評価表（107部門）（山形県２）'!CX$120</f>
        <v>1.2125763246011423E-3</v>
      </c>
      <c r="DO67" s="234">
        <f>'生産者価格評価表（107部門）（山形県２）'!CY66/'生産者価格評価表（107部門）（山形県２）'!CY$120</f>
        <v>1.447286807134936E-3</v>
      </c>
      <c r="DP67" s="234">
        <f>'生産者価格評価表（107部門）（山形県２）'!CZ66/'生産者価格評価表（107部門）（山形県２）'!CZ$120</f>
        <v>1.1042235088600792E-3</v>
      </c>
      <c r="DQ67" s="234">
        <f>'生産者価格評価表（107部門）（山形県２）'!DA66/'生産者価格評価表（107部門）（山形県２）'!DA$120</f>
        <v>1.9826310351567953E-3</v>
      </c>
      <c r="DR67" s="234">
        <f>'生産者価格評価表（107部門）（山形県２）'!DB66/'生産者価格評価表（107部門）（山形県２）'!DB$120</f>
        <v>3.337579617834395E-3</v>
      </c>
      <c r="DS67" s="234">
        <f>'生産者価格評価表（107部門）（山形県２）'!DC66/'生産者価格評価表（107部門）（山形県２）'!DC$120</f>
        <v>3.1926677236496317E-3</v>
      </c>
      <c r="DT67" s="234">
        <f>'生産者価格評価表（107部門）（山形県２）'!DD66/'生産者価格評価表（107部門）（山形県２）'!DD$120</f>
        <v>0</v>
      </c>
      <c r="DU67" s="234">
        <f>'生産者価格評価表（107部門）（山形県２）'!DE66/'生産者価格評価表（107部門）（山形県２）'!DE$120</f>
        <v>0</v>
      </c>
      <c r="DV67" s="82">
        <v>2.8335711691805658E-3</v>
      </c>
      <c r="DW67" s="80">
        <v>1.5021817401464032E-3</v>
      </c>
      <c r="DX67" s="80">
        <v>2.1468712508682201E-3</v>
      </c>
      <c r="DY67" s="80">
        <v>1.2711325791280031E-3</v>
      </c>
      <c r="DZ67" s="80">
        <v>0</v>
      </c>
      <c r="EA67" s="80">
        <v>2.9411764705882353E-3</v>
      </c>
      <c r="EB67" s="80">
        <v>2.8618602091359385E-3</v>
      </c>
      <c r="EC67" s="80">
        <v>5.1117174665623168E-4</v>
      </c>
      <c r="ED67" s="80">
        <v>5.3329067007972691E-4</v>
      </c>
      <c r="EE67" s="80">
        <v>0</v>
      </c>
      <c r="EF67" s="80">
        <v>0</v>
      </c>
      <c r="EG67" s="80">
        <v>1.826787345345844E-3</v>
      </c>
      <c r="EH67" s="80">
        <v>1.8241882918256342E-3</v>
      </c>
      <c r="EI67" s="80">
        <v>1.0977617856925048E-3</v>
      </c>
      <c r="EJ67" s="80">
        <v>1.9096682506550607E-3</v>
      </c>
      <c r="EK67" s="80">
        <v>4.3472354299687538E-3</v>
      </c>
      <c r="EL67" s="80">
        <v>2.8243975706915693E-3</v>
      </c>
      <c r="EM67" s="80">
        <v>1.366960563187752E-3</v>
      </c>
      <c r="EN67" s="80">
        <v>0</v>
      </c>
      <c r="EO67" s="80">
        <v>4.5634317006388809E-3</v>
      </c>
      <c r="EP67" s="80">
        <v>0</v>
      </c>
      <c r="EQ67" s="80">
        <v>2.3322104172065301E-3</v>
      </c>
      <c r="ER67" s="80">
        <v>0</v>
      </c>
      <c r="ES67" s="80">
        <v>0</v>
      </c>
      <c r="ET67" s="80">
        <v>1.4075477337035377E-3</v>
      </c>
      <c r="EU67" s="80">
        <v>3.0085585080539671E-3</v>
      </c>
      <c r="EV67" s="80">
        <v>0</v>
      </c>
      <c r="EW67" s="80">
        <v>3.5545023696682463E-3</v>
      </c>
      <c r="EX67" s="80">
        <v>3.1395392820668003E-3</v>
      </c>
      <c r="EY67" s="80">
        <v>2.3961661341853034E-3</v>
      </c>
      <c r="EZ67" s="80">
        <v>6.1947768250138571E-4</v>
      </c>
      <c r="FA67" s="80">
        <v>4.1112226964599551E-3</v>
      </c>
      <c r="FB67" s="80">
        <v>6.2685735512630018E-3</v>
      </c>
      <c r="FC67" s="80">
        <v>3.2154340836012861E-3</v>
      </c>
      <c r="FD67" s="80">
        <v>6.2044262504797236E-3</v>
      </c>
      <c r="FE67" s="80">
        <v>1.3297872340425532E-2</v>
      </c>
      <c r="FF67" s="80">
        <v>3.8709677419354839E-3</v>
      </c>
      <c r="FG67" s="80">
        <v>5.0032278889606194E-3</v>
      </c>
      <c r="FH67" s="80">
        <v>1.4755959137343927E-3</v>
      </c>
      <c r="FI67" s="80">
        <v>2.8597480106100797E-3</v>
      </c>
      <c r="FJ67" s="80">
        <v>2.2471910112359553E-3</v>
      </c>
      <c r="FK67" s="80">
        <v>4.3508304967624705E-3</v>
      </c>
      <c r="FL67" s="80">
        <v>2.9216076207311385E-3</v>
      </c>
      <c r="FM67" s="80">
        <v>1.4474546646274854E-3</v>
      </c>
      <c r="FN67" s="80">
        <v>1.5631368224209442E-3</v>
      </c>
      <c r="FO67" s="80">
        <v>1.2789904502046386E-3</v>
      </c>
      <c r="FP67" s="80">
        <v>1.3035944231594677E-3</v>
      </c>
      <c r="FQ67" s="80">
        <v>4.1388871898383186E-3</v>
      </c>
      <c r="FR67" s="80">
        <v>1.923242221076156E-3</v>
      </c>
      <c r="FS67" s="80">
        <v>1.1350737797956867E-3</v>
      </c>
      <c r="FT67" s="80">
        <v>9.372071227741331E-4</v>
      </c>
      <c r="FU67" s="80">
        <v>1.1533265232148153E-3</v>
      </c>
      <c r="FV67" s="80">
        <v>9.6144601480626865E-4</v>
      </c>
      <c r="FW67" s="80">
        <v>1.4929237141870901E-3</v>
      </c>
      <c r="FX67" s="80">
        <v>0</v>
      </c>
      <c r="FY67" s="80">
        <v>7.4019245003700959E-4</v>
      </c>
      <c r="FZ67" s="80">
        <v>5.3674381587836271E-4</v>
      </c>
      <c r="GA67" s="80">
        <v>1.5806111696522655E-3</v>
      </c>
      <c r="GB67" s="80">
        <v>1.1706175007316359E-3</v>
      </c>
      <c r="GC67" s="80">
        <v>1.4986711002353383E-3</v>
      </c>
      <c r="GD67" s="80">
        <v>2.3629489603024575E-4</v>
      </c>
      <c r="GE67" s="80">
        <v>5.7891047239999095E-4</v>
      </c>
      <c r="GF67" s="80">
        <v>9.9566962733508234E-4</v>
      </c>
      <c r="GG67" s="80">
        <v>3.590760490915912E-4</v>
      </c>
      <c r="GH67" s="80">
        <v>2.1384656508954825E-4</v>
      </c>
      <c r="GI67" s="80">
        <v>1.1337612489113956E-2</v>
      </c>
      <c r="GJ67" s="80">
        <v>2.1504214393775666E-2</v>
      </c>
      <c r="GK67" s="80">
        <v>2.3687482278011648E-2</v>
      </c>
      <c r="GL67" s="80">
        <v>2.5196711166121473E-3</v>
      </c>
      <c r="GM67" s="80">
        <v>2.795808494475519E-3</v>
      </c>
      <c r="GN67" s="80">
        <v>2.2990251289774191E-3</v>
      </c>
      <c r="GO67" s="80">
        <v>3.3369010892148839E-3</v>
      </c>
      <c r="GP67" s="80">
        <v>8.6247451779833777E-3</v>
      </c>
      <c r="GQ67" s="80">
        <v>8.9857074668105111E-3</v>
      </c>
      <c r="GR67" s="80">
        <v>1.2654559505409583E-2</v>
      </c>
      <c r="GS67" s="80">
        <v>7.7230793365392161E-4</v>
      </c>
      <c r="GT67" s="80">
        <v>1.1560131256578307E-2</v>
      </c>
      <c r="GU67" s="80">
        <v>2.1574973031283709E-3</v>
      </c>
      <c r="GV67" s="80">
        <v>0</v>
      </c>
      <c r="GW67" s="80">
        <v>5.9171597633136093E-3</v>
      </c>
      <c r="GX67" s="80">
        <v>1.0729613733905579E-2</v>
      </c>
      <c r="GY67" s="80">
        <v>9.1694115552390272E-3</v>
      </c>
      <c r="GZ67" s="80">
        <v>1.1749347258485641E-3</v>
      </c>
      <c r="HA67" s="80">
        <v>3.6284087714366039E-3</v>
      </c>
      <c r="HB67" s="80">
        <v>1.2413957744797676E-2</v>
      </c>
      <c r="HC67" s="80">
        <v>4.3405917673442813E-4</v>
      </c>
      <c r="HD67" s="80">
        <v>5.6179775280898875E-3</v>
      </c>
      <c r="HE67" s="80">
        <v>2.4398411711237622E-3</v>
      </c>
      <c r="HF67" s="80">
        <v>7.7688992704183085E-3</v>
      </c>
      <c r="HG67" s="80">
        <v>4.7453828416266193E-3</v>
      </c>
      <c r="HH67" s="80">
        <v>3.4329034257515436E-3</v>
      </c>
      <c r="HI67" s="80">
        <v>1.7220971747904377E-3</v>
      </c>
      <c r="HJ67" s="80">
        <v>1.3222516055912353E-3</v>
      </c>
      <c r="HK67" s="80">
        <v>3.0402089071449676E-3</v>
      </c>
      <c r="HL67" s="80">
        <v>2.1366955385443984E-3</v>
      </c>
      <c r="HM67" s="80">
        <v>1.7087716946994572E-3</v>
      </c>
      <c r="HN67" s="80">
        <v>1.5060240963855422E-3</v>
      </c>
      <c r="HO67" s="80">
        <v>2.440214738897023E-4</v>
      </c>
      <c r="HP67" s="80">
        <v>7.3840045514519861E-4</v>
      </c>
      <c r="HQ67" s="80">
        <v>1.2125763246011423E-3</v>
      </c>
      <c r="HR67" s="80">
        <v>1.447286807134936E-3</v>
      </c>
      <c r="HS67" s="80">
        <v>1.1042235088600792E-3</v>
      </c>
      <c r="HT67" s="80">
        <v>1.9826310351567953E-3</v>
      </c>
      <c r="HU67" s="80">
        <v>3.337579617834395E-3</v>
      </c>
      <c r="HV67" s="80">
        <v>3.1926677236496317E-3</v>
      </c>
      <c r="HW67" s="80">
        <v>0</v>
      </c>
      <c r="HX67" s="81">
        <v>0</v>
      </c>
      <c r="HY67" s="805">
        <v>4.2541555239860272E-3</v>
      </c>
      <c r="HZ67" s="805">
        <v>2.6662265846844444E-3</v>
      </c>
      <c r="IA67" s="805">
        <v>3.3893111888109772E-3</v>
      </c>
      <c r="IB67" s="805">
        <v>2.2023593613225406E-3</v>
      </c>
      <c r="IC67" s="805">
        <v>9.1704076259328674E-4</v>
      </c>
      <c r="ID67" s="805">
        <v>4.9352605009245739E-3</v>
      </c>
      <c r="IE67" s="805">
        <v>7.824109500565956E-3</v>
      </c>
      <c r="IF67" s="805">
        <v>1.7628798697123993E-3</v>
      </c>
      <c r="IG67" s="805">
        <v>1.3342631708016157E-3</v>
      </c>
      <c r="IH67" s="805">
        <v>8.4575750684597582E-4</v>
      </c>
      <c r="II67" s="805">
        <v>0</v>
      </c>
      <c r="IJ67" s="805">
        <v>3.0115163004627507E-3</v>
      </c>
      <c r="IK67" s="805">
        <v>2.6007419367700718E-3</v>
      </c>
      <c r="IL67" s="805">
        <v>2.201914855539046E-3</v>
      </c>
      <c r="IM67" s="805">
        <v>2.6447714750610402E-3</v>
      </c>
      <c r="IN67" s="805">
        <v>5.3308688332779448E-3</v>
      </c>
      <c r="IO67" s="805">
        <v>3.6094946599742848E-3</v>
      </c>
      <c r="IP67" s="805">
        <v>2.1145689118887236E-3</v>
      </c>
      <c r="IQ67" s="805">
        <v>0</v>
      </c>
      <c r="IR67" s="805">
        <v>7.2271733172164562E-3</v>
      </c>
      <c r="IS67" s="805">
        <v>0</v>
      </c>
      <c r="IT67" s="805">
        <v>2.9139410203088433E-3</v>
      </c>
      <c r="IU67" s="805">
        <v>0</v>
      </c>
      <c r="IV67" s="805">
        <v>0</v>
      </c>
      <c r="IW67" s="805">
        <v>2.1642487793675303E-3</v>
      </c>
      <c r="IX67" s="805">
        <v>3.6511895491924003E-3</v>
      </c>
      <c r="IY67" s="805">
        <v>1.946464139220701E-4</v>
      </c>
      <c r="IZ67" s="805">
        <v>4.2841459804156736E-3</v>
      </c>
      <c r="JA67" s="805">
        <v>3.8301742981181114E-3</v>
      </c>
      <c r="JB67" s="805">
        <v>3.0510403992404546E-3</v>
      </c>
      <c r="JC67" s="805">
        <v>1.4679007852589922E-3</v>
      </c>
      <c r="JD67" s="805">
        <v>5.2550957447059597E-3</v>
      </c>
      <c r="JE67" s="805">
        <v>8.1290164263539879E-3</v>
      </c>
      <c r="JF67" s="805">
        <v>4.2329386955156359E-3</v>
      </c>
      <c r="JG67" s="805">
        <v>7.5649578913330896E-3</v>
      </c>
      <c r="JH67" s="805">
        <v>1.512468101066029E-2</v>
      </c>
      <c r="JI67" s="805">
        <v>4.3808292476797761E-3</v>
      </c>
      <c r="JJ67" s="805">
        <v>6.7769390983703701E-3</v>
      </c>
      <c r="JK67" s="805">
        <v>1.9485950855212559E-3</v>
      </c>
      <c r="JL67" s="805">
        <v>4.3705039701006174E-3</v>
      </c>
      <c r="JM67" s="805">
        <v>2.908488358102557E-3</v>
      </c>
      <c r="JN67" s="805">
        <v>5.0882287793779964E-3</v>
      </c>
      <c r="JO67" s="805">
        <v>3.701780524705245E-3</v>
      </c>
      <c r="JP67" s="805">
        <v>2.028213714040513E-3</v>
      </c>
      <c r="JQ67" s="805">
        <v>2.1153716085979906E-3</v>
      </c>
      <c r="JR67" s="805">
        <v>1.8548838575376584E-3</v>
      </c>
      <c r="JS67" s="805">
        <v>1.9907900619480917E-3</v>
      </c>
      <c r="JT67" s="805">
        <v>4.7633315419991556E-3</v>
      </c>
      <c r="JU67" s="805">
        <v>2.4973768286499797E-3</v>
      </c>
      <c r="JV67" s="805">
        <v>1.6092622364791477E-3</v>
      </c>
      <c r="JW67" s="805">
        <v>1.2830950269561233E-3</v>
      </c>
      <c r="JX67" s="805">
        <v>1.7318743648185809E-3</v>
      </c>
      <c r="JY67" s="805">
        <v>1.3429569430031816E-3</v>
      </c>
      <c r="JZ67" s="805">
        <v>1.9263668501945884E-3</v>
      </c>
      <c r="KA67" s="805">
        <v>0</v>
      </c>
      <c r="KB67" s="805">
        <v>9.988714282863102E-4</v>
      </c>
      <c r="KC67" s="805">
        <v>1.003252699317971E-3</v>
      </c>
      <c r="KD67" s="805">
        <v>2.1656068234154422E-3</v>
      </c>
      <c r="KE67" s="805">
        <v>1.6634030538187597E-3</v>
      </c>
      <c r="KF67" s="805">
        <v>2.7482924336126851E-3</v>
      </c>
      <c r="KG67" s="805">
        <v>1.4311933917505193E-3</v>
      </c>
      <c r="KH67" s="805">
        <v>1.4822817140445488E-3</v>
      </c>
      <c r="KI67" s="805">
        <v>1.0020779886297613</v>
      </c>
      <c r="KJ67" s="805">
        <v>1.5960709014895217E-3</v>
      </c>
      <c r="KK67" s="805">
        <v>1.2039709350867877E-3</v>
      </c>
      <c r="KL67" s="805">
        <v>1.3036205850520078E-2</v>
      </c>
      <c r="KM67" s="805">
        <v>2.2341930722363266E-2</v>
      </c>
      <c r="KN67" s="805">
        <v>2.6915958802233481E-2</v>
      </c>
      <c r="KO67" s="805">
        <v>4.1874941890266337E-3</v>
      </c>
      <c r="KP67" s="805">
        <v>4.1341137183385068E-3</v>
      </c>
      <c r="KQ67" s="805">
        <v>2.920781655197836E-3</v>
      </c>
      <c r="KR67" s="805">
        <v>4.0030755439692907E-3</v>
      </c>
      <c r="KS67" s="805">
        <v>9.0497061774502102E-3</v>
      </c>
      <c r="KT67" s="805">
        <v>9.1797060816307778E-3</v>
      </c>
      <c r="KU67" s="805">
        <v>1.3998076615910425E-2</v>
      </c>
      <c r="KV67" s="805">
        <v>1.2422607927856676E-3</v>
      </c>
      <c r="KW67" s="805">
        <v>1.3200884778034171E-2</v>
      </c>
      <c r="KX67" s="805">
        <v>2.9247976587551696E-3</v>
      </c>
      <c r="KY67" s="805">
        <v>1.5521547544190589E-3</v>
      </c>
      <c r="KZ67" s="805">
        <v>6.3266409733287524E-3</v>
      </c>
      <c r="LA67" s="805">
        <v>1.1758253000401774E-2</v>
      </c>
      <c r="LB67" s="805">
        <v>9.8797828412335569E-3</v>
      </c>
      <c r="LC67" s="805">
        <v>1.5332641699124525E-3</v>
      </c>
      <c r="LD67" s="805">
        <v>4.7945280545973312E-3</v>
      </c>
      <c r="LE67" s="805">
        <v>1.4255949305448544E-2</v>
      </c>
      <c r="LF67" s="805">
        <v>1.1265289812053794E-3</v>
      </c>
      <c r="LG67" s="805">
        <v>1.2610309483193726E-2</v>
      </c>
      <c r="LH67" s="805">
        <v>3.3920996292866787E-3</v>
      </c>
      <c r="LI67" s="805">
        <v>8.6307526266508807E-3</v>
      </c>
      <c r="LJ67" s="805">
        <v>5.6611394436449636E-3</v>
      </c>
      <c r="LK67" s="805">
        <v>4.4106462604973215E-3</v>
      </c>
      <c r="LL67" s="805">
        <v>2.5169419078909516E-3</v>
      </c>
      <c r="LM67" s="805">
        <v>2.1446819477652685E-3</v>
      </c>
      <c r="LN67" s="805">
        <v>3.9660856066899399E-3</v>
      </c>
      <c r="LO67" s="805">
        <v>2.8939300157043873E-3</v>
      </c>
      <c r="LP67" s="805">
        <v>2.5177097097658667E-3</v>
      </c>
      <c r="LQ67" s="805">
        <v>2.1160349748543337E-3</v>
      </c>
      <c r="LR67" s="805">
        <v>6.0822286611823166E-3</v>
      </c>
      <c r="LS67" s="805">
        <v>1.1897357070623283E-3</v>
      </c>
      <c r="LT67" s="805">
        <v>1.6925645005602063E-3</v>
      </c>
      <c r="LU67" s="805">
        <v>3.6717375874681314E-3</v>
      </c>
      <c r="LV67" s="805">
        <v>2.5692985923030753E-3</v>
      </c>
      <c r="LW67" s="805">
        <v>3.5927483538569145E-3</v>
      </c>
      <c r="LX67" s="805">
        <v>4.7485419812505767E-3</v>
      </c>
      <c r="LY67" s="805">
        <v>4.6379657532454712E-3</v>
      </c>
      <c r="LZ67" s="805">
        <v>1.0280151537057571E-3</v>
      </c>
      <c r="MA67" s="805">
        <v>2.9598027895267782E-3</v>
      </c>
      <c r="MB67" s="812">
        <v>5000</v>
      </c>
      <c r="MC67" s="835">
        <f>'生産者価格評価表（107部門）（山形県２）'!DU66*100</f>
        <v>6327400</v>
      </c>
      <c r="MD67" s="78">
        <f t="shared" si="4"/>
        <v>7.9021398994847801E-4</v>
      </c>
      <c r="ME67" s="809">
        <v>5000</v>
      </c>
      <c r="MF67" s="135">
        <v>63274</v>
      </c>
      <c r="MG67" s="78">
        <f t="shared" si="5"/>
        <v>7.9021398994847812E-4</v>
      </c>
      <c r="MH67" s="81"/>
      <c r="MI67" s="226">
        <v>0</v>
      </c>
      <c r="MJ67" s="169">
        <v>0</v>
      </c>
      <c r="MK67" s="169">
        <v>0</v>
      </c>
      <c r="ML67" s="169">
        <v>0</v>
      </c>
      <c r="MM67" s="169">
        <v>0</v>
      </c>
      <c r="MN67" s="169">
        <v>0</v>
      </c>
      <c r="MO67" s="169">
        <v>0</v>
      </c>
      <c r="MP67" s="228">
        <v>0</v>
      </c>
      <c r="MQ67" s="228">
        <v>0</v>
      </c>
      <c r="MS67" s="174">
        <v>0</v>
      </c>
      <c r="MT67" s="170">
        <v>0</v>
      </c>
      <c r="MU67" s="170">
        <v>0</v>
      </c>
      <c r="MV67" s="170">
        <v>0</v>
      </c>
      <c r="MW67" s="170">
        <v>0</v>
      </c>
      <c r="MX67" s="170">
        <v>0</v>
      </c>
      <c r="MY67" s="170">
        <v>0</v>
      </c>
      <c r="MZ67" s="171">
        <v>0</v>
      </c>
    </row>
    <row r="68" spans="1:364">
      <c r="A68" s="41" t="s">
        <v>286</v>
      </c>
      <c r="B68" s="12" t="s">
        <v>46</v>
      </c>
      <c r="C68" s="590">
        <f>IFERROR(1-('生産者価格評価表（107部門）（山形県２）'!DS67/'生産者価格評価表（107部門）（山形県２）'!DO67*-1),0)</f>
        <v>1</v>
      </c>
      <c r="D68" s="590">
        <v>0.50121121174768213</v>
      </c>
      <c r="E68" s="79">
        <v>0.49878878825231793</v>
      </c>
      <c r="F68" s="79">
        <v>0.26600568090465726</v>
      </c>
      <c r="G68" s="240">
        <f>'生産者価格評価表（107部門）（山形県２）'!DH67/'生産者価格評価表（107部門）（山形県２）'!DH$111</f>
        <v>0</v>
      </c>
      <c r="H68" s="311">
        <f>'生産者価格評価表（107部門）（山形県２）'!DH67</f>
        <v>0</v>
      </c>
      <c r="I68" s="311">
        <f t="shared" si="1"/>
        <v>0</v>
      </c>
      <c r="J68" s="313">
        <f t="shared" si="2"/>
        <v>0</v>
      </c>
      <c r="K68" s="590">
        <f>1-('生産者価格評価表（107部門） (山形県)'!DS67/'生産者価格評価表（107部門） (山形県)'!DO67*-1)</f>
        <v>1</v>
      </c>
      <c r="L68" s="590">
        <v>0.50121121174768213</v>
      </c>
      <c r="M68" s="79">
        <v>0.49878878825231793</v>
      </c>
      <c r="N68" s="79">
        <v>0.26600568090465726</v>
      </c>
      <c r="O68" s="240">
        <f>'生産者価格評価表（107部門） (山形県)'!DH67/'生産者価格評価表（107部門） (山形県)'!DH$111</f>
        <v>0</v>
      </c>
      <c r="P68" s="816">
        <f>'生産者価格評価表（107部門） (山形県)'!DH67</f>
        <v>0</v>
      </c>
      <c r="Q68" s="311">
        <f t="shared" si="10"/>
        <v>0</v>
      </c>
      <c r="R68" s="313">
        <f t="shared" si="9"/>
        <v>0</v>
      </c>
      <c r="S68" s="823">
        <f>'生産者価格評価表（107部門）（山形県２）'!C67/'生産者価格評価表（107部門）（山形県２）'!C$120</f>
        <v>0</v>
      </c>
      <c r="T68" s="234">
        <f>'生産者価格評価表（107部門）（山形県２）'!D67/'生産者価格評価表（107部門）（山形県２）'!D$120</f>
        <v>0</v>
      </c>
      <c r="U68" s="234">
        <f>'生産者価格評価表（107部門）（山形県２）'!E67/'生産者価格評価表（107部門）（山形県２）'!E$120</f>
        <v>0</v>
      </c>
      <c r="V68" s="234">
        <f>'生産者価格評価表（107部門）（山形県２）'!F67/'生産者価格評価表（107部門）（山形県２）'!F$120</f>
        <v>0</v>
      </c>
      <c r="W68" s="234">
        <f>'生産者価格評価表（107部門）（山形県２）'!G67/'生産者価格評価表（107部門）（山形県２）'!G$120</f>
        <v>0</v>
      </c>
      <c r="X68" s="234">
        <f>'生産者価格評価表（107部門）（山形県２）'!H67/'生産者価格評価表（107部門）（山形県２）'!H$120</f>
        <v>0</v>
      </c>
      <c r="Y68" s="234">
        <f>'生産者価格評価表（107部門）（山形県２）'!I67/'生産者価格評価表（107部門）（山形県２）'!I$120</f>
        <v>0</v>
      </c>
      <c r="Z68" s="234">
        <f>'生産者価格評価表（107部門）（山形県２）'!J67/'生産者価格評価表（107部門）（山形県２）'!J$120</f>
        <v>0</v>
      </c>
      <c r="AA68" s="234">
        <f>'生産者価格評価表（107部門）（山形県２）'!K67/'生産者価格評価表（107部門）（山形県２）'!K$120</f>
        <v>0</v>
      </c>
      <c r="AB68" s="234">
        <f>'生産者価格評価表（107部門）（山形県２）'!L67/'生産者価格評価表（107部門）（山形県２）'!L$120</f>
        <v>0</v>
      </c>
      <c r="AC68" s="234" t="e">
        <f>'生産者価格評価表（107部門）（山形県２）'!M67/'生産者価格評価表（107部門）（山形県２）'!M$120</f>
        <v>#DIV/0!</v>
      </c>
      <c r="AD68" s="234">
        <f>'生産者価格評価表（107部門）（山形県２）'!N67/'生産者価格評価表（107部門）（山形県２）'!N$120</f>
        <v>0</v>
      </c>
      <c r="AE68" s="234">
        <f>'生産者価格評価表（107部門）（山形県２）'!O67/'生産者価格評価表（107部門）（山形県２）'!O$120</f>
        <v>0</v>
      </c>
      <c r="AF68" s="234">
        <f>'生産者価格評価表（107部門）（山形県２）'!P67/'生産者価格評価表（107部門）（山形県２）'!P$120</f>
        <v>0</v>
      </c>
      <c r="AG68" s="234">
        <f>'生産者価格評価表（107部門）（山形県２）'!Q67/'生産者価格評価表（107部門）（山形県２）'!Q$120</f>
        <v>0</v>
      </c>
      <c r="AH68" s="234">
        <f>'生産者価格評価表（107部門）（山形県２）'!R67/'生産者価格評価表（107部門）（山形県２）'!R$120</f>
        <v>0</v>
      </c>
      <c r="AI68" s="234">
        <f>'生産者価格評価表（107部門）（山形県２）'!S67/'生産者価格評価表（107部門）（山形県２）'!S$120</f>
        <v>0</v>
      </c>
      <c r="AJ68" s="234">
        <f>'生産者価格評価表（107部門）（山形県２）'!T67/'生産者価格評価表（107部門）（山形県２）'!T$120</f>
        <v>0</v>
      </c>
      <c r="AK68" s="234" t="e">
        <f>'生産者価格評価表（107部門）（山形県２）'!U67/'生産者価格評価表（107部門）（山形県２）'!U$120</f>
        <v>#DIV/0!</v>
      </c>
      <c r="AL68" s="234">
        <f>'生産者価格評価表（107部門）（山形県２）'!V67/'生産者価格評価表（107部門）（山形県２）'!V$120</f>
        <v>0</v>
      </c>
      <c r="AM68" s="234" t="e">
        <f>'生産者価格評価表（107部門）（山形県２）'!W67/'生産者価格評価表（107部門）（山形県２）'!W$120</f>
        <v>#DIV/0!</v>
      </c>
      <c r="AN68" s="234">
        <f>'生産者価格評価表（107部門）（山形県２）'!X67/'生産者価格評価表（107部門）（山形県２）'!X$120</f>
        <v>0</v>
      </c>
      <c r="AO68" s="234" t="e">
        <f>'生産者価格評価表（107部門）（山形県２）'!Y67/'生産者価格評価表（107部門）（山形県２）'!Y$120</f>
        <v>#DIV/0!</v>
      </c>
      <c r="AP68" s="234" t="e">
        <f>'生産者価格評価表（107部門）（山形県２）'!Z67/'生産者価格評価表（107部門）（山形県２）'!Z$120</f>
        <v>#DIV/0!</v>
      </c>
      <c r="AQ68" s="234">
        <f>'生産者価格評価表（107部門）（山形県２）'!AA67/'生産者価格評価表（107部門）（山形県２）'!AA$120</f>
        <v>0</v>
      </c>
      <c r="AR68" s="234">
        <f>'生産者価格評価表（107部門）（山形県２）'!AB67/'生産者価格評価表（107部門）（山形県２）'!AB$120</f>
        <v>0</v>
      </c>
      <c r="AS68" s="234">
        <f>'生産者価格評価表（107部門）（山形県２）'!AC67/'生産者価格評価表（107部門）（山形県２）'!AC$120</f>
        <v>0</v>
      </c>
      <c r="AT68" s="234">
        <f>'生産者価格評価表（107部門）（山形県２）'!AD67/'生産者価格評価表（107部門）（山形県２）'!AD$120</f>
        <v>0</v>
      </c>
      <c r="AU68" s="234">
        <f>'生産者価格評価表（107部門）（山形県２）'!AE67/'生産者価格評価表（107部門）（山形県２）'!AE$120</f>
        <v>0</v>
      </c>
      <c r="AV68" s="234">
        <f>'生産者価格評価表（107部門）（山形県２）'!AF67/'生産者価格評価表（107部門）（山形県２）'!AF$120</f>
        <v>0</v>
      </c>
      <c r="AW68" s="234">
        <f>'生産者価格評価表（107部門）（山形県２）'!AG67/'生産者価格評価表（107部門）（山形県２）'!AG$120</f>
        <v>0</v>
      </c>
      <c r="AX68" s="234">
        <f>'生産者価格評価表（107部門）（山形県２）'!AH67/'生産者価格評価表（107部門）（山形県２）'!AH$120</f>
        <v>0</v>
      </c>
      <c r="AY68" s="234">
        <f>'生産者価格評価表（107部門）（山形県２）'!AI67/'生産者価格評価表（107部門）（山形県２）'!AI$120</f>
        <v>0</v>
      </c>
      <c r="AZ68" s="234">
        <f>'生産者価格評価表（107部門）（山形県２）'!AJ67/'生産者価格評価表（107部門）（山形県２）'!AJ$120</f>
        <v>0</v>
      </c>
      <c r="BA68" s="234">
        <f>'生産者価格評価表（107部門）（山形県２）'!AK67/'生産者価格評価表（107部門）（山形県２）'!AK$120</f>
        <v>0</v>
      </c>
      <c r="BB68" s="234">
        <f>'生産者価格評価表（107部門）（山形県２）'!AL67/'生産者価格評価表（107部門）（山形県２）'!AL$120</f>
        <v>0</v>
      </c>
      <c r="BC68" s="234">
        <f>'生産者価格評価表（107部門）（山形県２）'!AM67/'生産者価格評価表（107部門）（山形県２）'!AM$120</f>
        <v>0</v>
      </c>
      <c r="BD68" s="234">
        <f>'生産者価格評価表（107部門）（山形県２）'!AN67/'生産者価格評価表（107部門）（山形県２）'!AN$120</f>
        <v>0</v>
      </c>
      <c r="BE68" s="234">
        <f>'生産者価格評価表（107部門）（山形県２）'!AO67/'生産者価格評価表（107部門）（山形県２）'!AO$120</f>
        <v>0</v>
      </c>
      <c r="BF68" s="234">
        <f>'生産者価格評価表（107部門）（山形県２）'!AP67/'生産者価格評価表（107部門）（山形県２）'!AP$120</f>
        <v>0</v>
      </c>
      <c r="BG68" s="234">
        <f>'生産者価格評価表（107部門）（山形県２）'!AQ67/'生産者価格評価表（107部門）（山形県２）'!AQ$120</f>
        <v>0</v>
      </c>
      <c r="BH68" s="234">
        <f>'生産者価格評価表（107部門）（山形県２）'!AR67/'生産者価格評価表（107部門）（山形県２）'!AR$120</f>
        <v>0</v>
      </c>
      <c r="BI68" s="234">
        <f>'生産者価格評価表（107部門）（山形県２）'!AS67/'生産者価格評価表（107部門）（山形県２）'!AS$120</f>
        <v>0</v>
      </c>
      <c r="BJ68" s="234">
        <f>'生産者価格評価表（107部門）（山形県２）'!AT67/'生産者価格評価表（107部門）（山形県２）'!AT$120</f>
        <v>0</v>
      </c>
      <c r="BK68" s="234">
        <f>'生産者価格評価表（107部門）（山形県２）'!AU67/'生産者価格評価表（107部門）（山形県２）'!AU$120</f>
        <v>0</v>
      </c>
      <c r="BL68" s="234">
        <f>'生産者価格評価表（107部門）（山形県２）'!AV67/'生産者価格評価表（107部門）（山形県２）'!AV$120</f>
        <v>0</v>
      </c>
      <c r="BM68" s="234">
        <f>'生産者価格評価表（107部門）（山形県２）'!AW67/'生産者価格評価表（107部門）（山形県２）'!AW$120</f>
        <v>0</v>
      </c>
      <c r="BN68" s="234">
        <f>'生産者価格評価表（107部門）（山形県２）'!AX67/'生産者価格評価表（107部門）（山形県２）'!AX$120</f>
        <v>0</v>
      </c>
      <c r="BO68" s="234">
        <f>'生産者価格評価表（107部門）（山形県２）'!AY67/'生産者価格評価表（107部門）（山形県２）'!AY$120</f>
        <v>0</v>
      </c>
      <c r="BP68" s="234">
        <f>'生産者価格評価表（107部門）（山形県２）'!AZ67/'生産者価格評価表（107部門）（山形県２）'!AZ$120</f>
        <v>0</v>
      </c>
      <c r="BQ68" s="234">
        <f>'生産者価格評価表（107部門）（山形県２）'!BA67/'生産者価格評価表（107部門）（山形県２）'!BA$120</f>
        <v>0</v>
      </c>
      <c r="BR68" s="234">
        <f>'生産者価格評価表（107部門）（山形県２）'!BB67/'生産者価格評価表（107部門）（山形県２）'!BB$120</f>
        <v>0</v>
      </c>
      <c r="BS68" s="234">
        <f>'生産者価格評価表（107部門）（山形県２）'!BC67/'生産者価格評価表（107部門）（山形県２）'!BC$120</f>
        <v>0</v>
      </c>
      <c r="BT68" s="234">
        <f>'生産者価格評価表（107部門）（山形県２）'!BD67/'生産者価格評価表（107部門）（山形県２）'!BD$120</f>
        <v>0</v>
      </c>
      <c r="BU68" s="234" t="e">
        <f>'生産者価格評価表（107部門）（山形県２）'!BE67/'生産者価格評価表（107部門）（山形県２）'!BE$120</f>
        <v>#DIV/0!</v>
      </c>
      <c r="BV68" s="234">
        <f>'生産者価格評価表（107部門）（山形県２）'!BF67/'生産者価格評価表（107部門）（山形県２）'!BF$120</f>
        <v>0</v>
      </c>
      <c r="BW68" s="234">
        <f>'生産者価格評価表（107部門）（山形県２）'!BG67/'生産者価格評価表（107部門）（山形県２）'!BG$120</f>
        <v>0</v>
      </c>
      <c r="BX68" s="234">
        <f>'生産者価格評価表（107部門）（山形県２）'!BH67/'生産者価格評価表（107部門）（山形県２）'!BH$120</f>
        <v>0</v>
      </c>
      <c r="BY68" s="234">
        <f>'生産者価格評価表（107部門）（山形県２）'!BI67/'生産者価格評価表（107部門）（山形県２）'!BI$120</f>
        <v>0</v>
      </c>
      <c r="BZ68" s="234">
        <f>'生産者価格評価表（107部門）（山形県２）'!BJ67/'生産者価格評価表（107部門）（山形県２）'!BJ$120</f>
        <v>0</v>
      </c>
      <c r="CA68" s="234">
        <f>'生産者価格評価表（107部門）（山形県２）'!BK67/'生産者価格評価表（107部門）（山形県２）'!BK$120</f>
        <v>0</v>
      </c>
      <c r="CB68" s="234">
        <f>'生産者価格評価表（107部門）（山形県２）'!BL67/'生産者価格評価表（107部門）（山形県２）'!BL$120</f>
        <v>0</v>
      </c>
      <c r="CC68" s="234">
        <f>'生産者価格評価表（107部門）（山形県２）'!BM67/'生産者価格評価表（107部門）（山形県２）'!BM$120</f>
        <v>0</v>
      </c>
      <c r="CD68" s="234">
        <f>'生産者価格評価表（107部門）（山形県２）'!BN67/'生産者価格評価表（107部門）（山形県２）'!BN$120</f>
        <v>0</v>
      </c>
      <c r="CE68" s="234">
        <f>'生産者価格評価表（107部門）（山形県２）'!BO67/'生産者価格評価表（107部門）（山形県２）'!BO$120</f>
        <v>0</v>
      </c>
      <c r="CF68" s="234">
        <f>'生産者価格評価表（107部門）（山形県２）'!BP67/'生産者価格評価表（107部門）（山形県２）'!BP$120</f>
        <v>0</v>
      </c>
      <c r="CG68" s="234">
        <f>'生産者価格評価表（107部門）（山形県２）'!BQ67/'生産者価格評価表（107部門）（山形県２）'!BQ$120</f>
        <v>0</v>
      </c>
      <c r="CH68" s="234">
        <f>'生産者価格評価表（107部門）（山形県２）'!BR67/'生産者価格評価表（107部門）（山形県２）'!BR$120</f>
        <v>0</v>
      </c>
      <c r="CI68" s="234">
        <f>'生産者価格評価表（107部門）（山形県２）'!BS67/'生産者価格評価表（107部門）（山形県２）'!BS$120</f>
        <v>0</v>
      </c>
      <c r="CJ68" s="234">
        <f>'生産者価格評価表（107部門）（山形県２）'!BT67/'生産者価格評価表（107部門）（山形県２）'!BT$120</f>
        <v>0</v>
      </c>
      <c r="CK68" s="234">
        <f>'生産者価格評価表（107部門）（山形県２）'!BU67/'生産者価格評価表（107部門）（山形県２）'!BU$120</f>
        <v>0</v>
      </c>
      <c r="CL68" s="234">
        <f>'生産者価格評価表（107部門）（山形県２）'!BV67/'生産者価格評価表（107部門）（山形県２）'!BV$120</f>
        <v>0</v>
      </c>
      <c r="CM68" s="234">
        <f>'生産者価格評価表（107部門）（山形県２）'!BW67/'生産者価格評価表（107部門）（山形県２）'!BW$120</f>
        <v>0</v>
      </c>
      <c r="CN68" s="234">
        <f>'生産者価格評価表（107部門）（山形県２）'!BX67/'生産者価格評価表（107部門）（山形県２）'!BX$120</f>
        <v>0</v>
      </c>
      <c r="CO68" s="234">
        <f>'生産者価格評価表（107部門）（山形県２）'!BY67/'生産者価格評価表（107部門）（山形県２）'!BY$120</f>
        <v>0</v>
      </c>
      <c r="CP68" s="234">
        <f>'生産者価格評価表（107部門）（山形県２）'!BZ67/'生産者価格評価表（107部門）（山形県２）'!BZ$120</f>
        <v>0</v>
      </c>
      <c r="CQ68" s="234">
        <f>'生産者価格評価表（107部門）（山形県２）'!CA67/'生産者価格評価表（107部門）（山形県２）'!CA$120</f>
        <v>0</v>
      </c>
      <c r="CR68" s="234">
        <f>'生産者価格評価表（107部門）（山形県２）'!CB67/'生産者価格評価表（107部門）（山形県２）'!CB$120</f>
        <v>0</v>
      </c>
      <c r="CS68" s="234">
        <f>'生産者価格評価表（107部門）（山形県２）'!CC67/'生産者価格評価表（107部門）（山形県２）'!CC$120</f>
        <v>0</v>
      </c>
      <c r="CT68" s="234">
        <f>'生産者価格評価表（107部門）（山形県２）'!CD67/'生産者価格評価表（107部門）（山形県２）'!CD$120</f>
        <v>0</v>
      </c>
      <c r="CU68" s="234">
        <f>'生産者価格評価表（107部門）（山形県２）'!CE67/'生産者価格評価表（107部門）（山形県２）'!CE$120</f>
        <v>0</v>
      </c>
      <c r="CV68" s="234">
        <f>'生産者価格評価表（107部門）（山形県２）'!CF67/'生産者価格評価表（107部門）（山形県２）'!CF$120</f>
        <v>0</v>
      </c>
      <c r="CW68" s="234">
        <f>'生産者価格評価表（107部門）（山形県２）'!CG67/'生産者価格評価表（107部門）（山形県２）'!CG$120</f>
        <v>0</v>
      </c>
      <c r="CX68" s="234">
        <f>'生産者価格評価表（107部門）（山形県２）'!CH67/'生産者価格評価表（107部門）（山形県２）'!CH$120</f>
        <v>0</v>
      </c>
      <c r="CY68" s="234">
        <f>'生産者価格評価表（107部門）（山形県２）'!CI67/'生産者価格評価表（107部門）（山形県２）'!CI$120</f>
        <v>0</v>
      </c>
      <c r="CZ68" s="234">
        <f>'生産者価格評価表（107部門）（山形県２）'!CJ67/'生産者価格評価表（107部門）（山形県２）'!CJ$120</f>
        <v>0</v>
      </c>
      <c r="DA68" s="234">
        <f>'生産者価格評価表（107部門）（山形県２）'!CK67/'生産者価格評価表（107部門）（山形県２）'!CK$120</f>
        <v>0</v>
      </c>
      <c r="DB68" s="234">
        <f>'生産者価格評価表（107部門）（山形県２）'!CL67/'生産者価格評価表（107部門）（山形県２）'!CL$120</f>
        <v>0</v>
      </c>
      <c r="DC68" s="234">
        <f>'生産者価格評価表（107部門）（山形県２）'!CM67/'生産者価格評価表（107部門）（山形県２）'!CM$120</f>
        <v>0</v>
      </c>
      <c r="DD68" s="234">
        <f>'生産者価格評価表（107部門）（山形県２）'!CN67/'生産者価格評価表（107部門）（山形県２）'!CN$120</f>
        <v>0</v>
      </c>
      <c r="DE68" s="234">
        <f>'生産者価格評価表（107部門）（山形県２）'!CO67/'生産者価格評価表（107部門）（山形県２）'!CO$120</f>
        <v>0</v>
      </c>
      <c r="DF68" s="234">
        <f>'生産者価格評価表（107部門）（山形県２）'!CP67/'生産者価格評価表（107部門）（山形県２）'!CP$120</f>
        <v>0</v>
      </c>
      <c r="DG68" s="234">
        <f>'生産者価格評価表（107部門）（山形県２）'!CQ67/'生産者価格評価表（107部門）（山形県２）'!CQ$120</f>
        <v>0</v>
      </c>
      <c r="DH68" s="234">
        <f>'生産者価格評価表（107部門）（山形県２）'!CR67/'生産者価格評価表（107部門）（山形県２）'!CR$120</f>
        <v>0</v>
      </c>
      <c r="DI68" s="234">
        <f>'生産者価格評価表（107部門）（山形県２）'!CS67/'生産者価格評価表（107部門）（山形県２）'!CS$120</f>
        <v>0</v>
      </c>
      <c r="DJ68" s="234">
        <f>'生産者価格評価表（107部門）（山形県２）'!CT67/'生産者価格評価表（107部門）（山形県２）'!CT$120</f>
        <v>0</v>
      </c>
      <c r="DK68" s="234">
        <f>'生産者価格評価表（107部門）（山形県２）'!CU67/'生産者価格評価表（107部門）（山形県２）'!CU$120</f>
        <v>0</v>
      </c>
      <c r="DL68" s="234">
        <f>'生産者価格評価表（107部門）（山形県２）'!CV67/'生産者価格評価表（107部門）（山形県２）'!CV$120</f>
        <v>0</v>
      </c>
      <c r="DM68" s="234">
        <f>'生産者価格評価表（107部門）（山形県２）'!CW67/'生産者価格評価表（107部門）（山形県２）'!CW$120</f>
        <v>0</v>
      </c>
      <c r="DN68" s="234">
        <f>'生産者価格評価表（107部門）（山形県２）'!CX67/'生産者価格評価表（107部門）（山形県２）'!CX$120</f>
        <v>0</v>
      </c>
      <c r="DO68" s="234">
        <f>'生産者価格評価表（107部門）（山形県２）'!CY67/'生産者価格評価表（107部門）（山形県２）'!CY$120</f>
        <v>0</v>
      </c>
      <c r="DP68" s="234">
        <f>'生産者価格評価表（107部門）（山形県２）'!CZ67/'生産者価格評価表（107部門）（山形県２）'!CZ$120</f>
        <v>0</v>
      </c>
      <c r="DQ68" s="234">
        <f>'生産者価格評価表（107部門）（山形県２）'!DA67/'生産者価格評価表（107部門）（山形県２）'!DA$120</f>
        <v>0</v>
      </c>
      <c r="DR68" s="234">
        <f>'生産者価格評価表（107部門）（山形県２）'!DB67/'生産者価格評価表（107部門）（山形県２）'!DB$120</f>
        <v>0</v>
      </c>
      <c r="DS68" s="234">
        <f>'生産者価格評価表（107部門）（山形県２）'!DC67/'生産者価格評価表（107部門）（山形県２）'!DC$120</f>
        <v>0</v>
      </c>
      <c r="DT68" s="234">
        <f>'生産者価格評価表（107部門）（山形県２）'!DD67/'生産者価格評価表（107部門）（山形県２）'!DD$120</f>
        <v>0</v>
      </c>
      <c r="DU68" s="234">
        <f>'生産者価格評価表（107部門）（山形県２）'!DE67/'生産者価格評価表（107部門）（山形県２）'!DE$120</f>
        <v>0</v>
      </c>
      <c r="DV68" s="82">
        <v>0</v>
      </c>
      <c r="DW68" s="80">
        <v>0</v>
      </c>
      <c r="DX68" s="80">
        <v>0</v>
      </c>
      <c r="DY68" s="80">
        <v>0</v>
      </c>
      <c r="DZ68" s="80">
        <v>0</v>
      </c>
      <c r="EA68" s="80">
        <v>0</v>
      </c>
      <c r="EB68" s="80">
        <v>0</v>
      </c>
      <c r="EC68" s="80">
        <v>0</v>
      </c>
      <c r="ED68" s="80">
        <v>0</v>
      </c>
      <c r="EE68" s="80">
        <v>0</v>
      </c>
      <c r="EF68" s="80">
        <v>0</v>
      </c>
      <c r="EG68" s="80">
        <v>0</v>
      </c>
      <c r="EH68" s="80">
        <v>0</v>
      </c>
      <c r="EI68" s="80">
        <v>0</v>
      </c>
      <c r="EJ68" s="80">
        <v>0</v>
      </c>
      <c r="EK68" s="80">
        <v>0</v>
      </c>
      <c r="EL68" s="80">
        <v>0</v>
      </c>
      <c r="EM68" s="80">
        <v>0</v>
      </c>
      <c r="EN68" s="80">
        <v>0</v>
      </c>
      <c r="EO68" s="80">
        <v>0</v>
      </c>
      <c r="EP68" s="80">
        <v>0</v>
      </c>
      <c r="EQ68" s="80">
        <v>0</v>
      </c>
      <c r="ER68" s="80">
        <v>0</v>
      </c>
      <c r="ES68" s="80">
        <v>0</v>
      </c>
      <c r="ET68" s="80">
        <v>0</v>
      </c>
      <c r="EU68" s="80">
        <v>0</v>
      </c>
      <c r="EV68" s="80">
        <v>0</v>
      </c>
      <c r="EW68" s="80">
        <v>0</v>
      </c>
      <c r="EX68" s="80">
        <v>0</v>
      </c>
      <c r="EY68" s="80">
        <v>0</v>
      </c>
      <c r="EZ68" s="80">
        <v>0</v>
      </c>
      <c r="FA68" s="80">
        <v>0</v>
      </c>
      <c r="FB68" s="80">
        <v>0</v>
      </c>
      <c r="FC68" s="80">
        <v>0</v>
      </c>
      <c r="FD68" s="80">
        <v>0</v>
      </c>
      <c r="FE68" s="80">
        <v>0</v>
      </c>
      <c r="FF68" s="80">
        <v>0</v>
      </c>
      <c r="FG68" s="80">
        <v>0</v>
      </c>
      <c r="FH68" s="80">
        <v>0</v>
      </c>
      <c r="FI68" s="80">
        <v>0</v>
      </c>
      <c r="FJ68" s="80">
        <v>0</v>
      </c>
      <c r="FK68" s="80">
        <v>0</v>
      </c>
      <c r="FL68" s="80">
        <v>0</v>
      </c>
      <c r="FM68" s="80">
        <v>0</v>
      </c>
      <c r="FN68" s="80">
        <v>0</v>
      </c>
      <c r="FO68" s="80">
        <v>0</v>
      </c>
      <c r="FP68" s="80">
        <v>0</v>
      </c>
      <c r="FQ68" s="80">
        <v>0</v>
      </c>
      <c r="FR68" s="80">
        <v>0</v>
      </c>
      <c r="FS68" s="80">
        <v>0</v>
      </c>
      <c r="FT68" s="80">
        <v>0</v>
      </c>
      <c r="FU68" s="80">
        <v>0</v>
      </c>
      <c r="FV68" s="80">
        <v>0</v>
      </c>
      <c r="FW68" s="80">
        <v>0</v>
      </c>
      <c r="FX68" s="80">
        <v>0</v>
      </c>
      <c r="FY68" s="80">
        <v>0</v>
      </c>
      <c r="FZ68" s="80">
        <v>0</v>
      </c>
      <c r="GA68" s="80">
        <v>0</v>
      </c>
      <c r="GB68" s="80">
        <v>0</v>
      </c>
      <c r="GC68" s="80">
        <v>0</v>
      </c>
      <c r="GD68" s="80">
        <v>0</v>
      </c>
      <c r="GE68" s="80">
        <v>0</v>
      </c>
      <c r="GF68" s="80">
        <v>0</v>
      </c>
      <c r="GG68" s="80">
        <v>0</v>
      </c>
      <c r="GH68" s="80">
        <v>0</v>
      </c>
      <c r="GI68" s="80">
        <v>0</v>
      </c>
      <c r="GJ68" s="80">
        <v>0</v>
      </c>
      <c r="GK68" s="80">
        <v>0</v>
      </c>
      <c r="GL68" s="80">
        <v>0</v>
      </c>
      <c r="GM68" s="80">
        <v>0</v>
      </c>
      <c r="GN68" s="80">
        <v>0</v>
      </c>
      <c r="GO68" s="80">
        <v>0</v>
      </c>
      <c r="GP68" s="80">
        <v>0</v>
      </c>
      <c r="GQ68" s="80">
        <v>0</v>
      </c>
      <c r="GR68" s="80">
        <v>0</v>
      </c>
      <c r="GS68" s="80">
        <v>0</v>
      </c>
      <c r="GT68" s="80">
        <v>0</v>
      </c>
      <c r="GU68" s="80">
        <v>0</v>
      </c>
      <c r="GV68" s="80">
        <v>0</v>
      </c>
      <c r="GW68" s="80">
        <v>0</v>
      </c>
      <c r="GX68" s="80">
        <v>0</v>
      </c>
      <c r="GY68" s="80">
        <v>0</v>
      </c>
      <c r="GZ68" s="80">
        <v>0</v>
      </c>
      <c r="HA68" s="80">
        <v>0</v>
      </c>
      <c r="HB68" s="80">
        <v>0</v>
      </c>
      <c r="HC68" s="80">
        <v>0</v>
      </c>
      <c r="HD68" s="80">
        <v>0</v>
      </c>
      <c r="HE68" s="80">
        <v>0</v>
      </c>
      <c r="HF68" s="80">
        <v>0</v>
      </c>
      <c r="HG68" s="80">
        <v>0</v>
      </c>
      <c r="HH68" s="80">
        <v>0</v>
      </c>
      <c r="HI68" s="80">
        <v>0</v>
      </c>
      <c r="HJ68" s="80">
        <v>0</v>
      </c>
      <c r="HK68" s="80">
        <v>0</v>
      </c>
      <c r="HL68" s="80">
        <v>0</v>
      </c>
      <c r="HM68" s="80">
        <v>0</v>
      </c>
      <c r="HN68" s="80">
        <v>0</v>
      </c>
      <c r="HO68" s="80">
        <v>0</v>
      </c>
      <c r="HP68" s="80">
        <v>0</v>
      </c>
      <c r="HQ68" s="80">
        <v>0</v>
      </c>
      <c r="HR68" s="80">
        <v>0</v>
      </c>
      <c r="HS68" s="80">
        <v>0</v>
      </c>
      <c r="HT68" s="80">
        <v>0</v>
      </c>
      <c r="HU68" s="80">
        <v>0</v>
      </c>
      <c r="HV68" s="80">
        <v>0</v>
      </c>
      <c r="HW68" s="80">
        <v>0</v>
      </c>
      <c r="HX68" s="81">
        <v>0</v>
      </c>
      <c r="HY68" s="805">
        <v>0</v>
      </c>
      <c r="HZ68" s="805">
        <v>0</v>
      </c>
      <c r="IA68" s="805">
        <v>0</v>
      </c>
      <c r="IB68" s="805">
        <v>0</v>
      </c>
      <c r="IC68" s="805">
        <v>0</v>
      </c>
      <c r="ID68" s="805">
        <v>0</v>
      </c>
      <c r="IE68" s="805">
        <v>0</v>
      </c>
      <c r="IF68" s="805">
        <v>0</v>
      </c>
      <c r="IG68" s="805">
        <v>0</v>
      </c>
      <c r="IH68" s="805">
        <v>0</v>
      </c>
      <c r="II68" s="805">
        <v>0</v>
      </c>
      <c r="IJ68" s="805">
        <v>0</v>
      </c>
      <c r="IK68" s="805">
        <v>0</v>
      </c>
      <c r="IL68" s="805">
        <v>0</v>
      </c>
      <c r="IM68" s="805">
        <v>0</v>
      </c>
      <c r="IN68" s="805">
        <v>0</v>
      </c>
      <c r="IO68" s="805">
        <v>0</v>
      </c>
      <c r="IP68" s="805">
        <v>0</v>
      </c>
      <c r="IQ68" s="805">
        <v>0</v>
      </c>
      <c r="IR68" s="805">
        <v>0</v>
      </c>
      <c r="IS68" s="805">
        <v>0</v>
      </c>
      <c r="IT68" s="805">
        <v>0</v>
      </c>
      <c r="IU68" s="805">
        <v>0</v>
      </c>
      <c r="IV68" s="805">
        <v>0</v>
      </c>
      <c r="IW68" s="805">
        <v>0</v>
      </c>
      <c r="IX68" s="805">
        <v>0</v>
      </c>
      <c r="IY68" s="805">
        <v>0</v>
      </c>
      <c r="IZ68" s="805">
        <v>0</v>
      </c>
      <c r="JA68" s="805">
        <v>0</v>
      </c>
      <c r="JB68" s="805">
        <v>0</v>
      </c>
      <c r="JC68" s="805">
        <v>0</v>
      </c>
      <c r="JD68" s="805">
        <v>0</v>
      </c>
      <c r="JE68" s="805">
        <v>0</v>
      </c>
      <c r="JF68" s="805">
        <v>0</v>
      </c>
      <c r="JG68" s="805">
        <v>0</v>
      </c>
      <c r="JH68" s="805">
        <v>0</v>
      </c>
      <c r="JI68" s="805">
        <v>0</v>
      </c>
      <c r="JJ68" s="805">
        <v>0</v>
      </c>
      <c r="JK68" s="805">
        <v>0</v>
      </c>
      <c r="JL68" s="805">
        <v>0</v>
      </c>
      <c r="JM68" s="805">
        <v>0</v>
      </c>
      <c r="JN68" s="805">
        <v>0</v>
      </c>
      <c r="JO68" s="805">
        <v>0</v>
      </c>
      <c r="JP68" s="805">
        <v>0</v>
      </c>
      <c r="JQ68" s="805">
        <v>0</v>
      </c>
      <c r="JR68" s="805">
        <v>0</v>
      </c>
      <c r="JS68" s="805">
        <v>0</v>
      </c>
      <c r="JT68" s="805">
        <v>0</v>
      </c>
      <c r="JU68" s="805">
        <v>0</v>
      </c>
      <c r="JV68" s="805">
        <v>0</v>
      </c>
      <c r="JW68" s="805">
        <v>0</v>
      </c>
      <c r="JX68" s="805">
        <v>0</v>
      </c>
      <c r="JY68" s="805">
        <v>0</v>
      </c>
      <c r="JZ68" s="805">
        <v>0</v>
      </c>
      <c r="KA68" s="805">
        <v>0</v>
      </c>
      <c r="KB68" s="805">
        <v>0</v>
      </c>
      <c r="KC68" s="805">
        <v>0</v>
      </c>
      <c r="KD68" s="805">
        <v>0</v>
      </c>
      <c r="KE68" s="805">
        <v>0</v>
      </c>
      <c r="KF68" s="805">
        <v>0</v>
      </c>
      <c r="KG68" s="805">
        <v>0</v>
      </c>
      <c r="KH68" s="805">
        <v>0</v>
      </c>
      <c r="KI68" s="805">
        <v>0</v>
      </c>
      <c r="KJ68" s="805">
        <v>1</v>
      </c>
      <c r="KK68" s="805">
        <v>0</v>
      </c>
      <c r="KL68" s="805">
        <v>0</v>
      </c>
      <c r="KM68" s="805">
        <v>0</v>
      </c>
      <c r="KN68" s="805">
        <v>0</v>
      </c>
      <c r="KO68" s="805">
        <v>0</v>
      </c>
      <c r="KP68" s="805">
        <v>0</v>
      </c>
      <c r="KQ68" s="805">
        <v>0</v>
      </c>
      <c r="KR68" s="805">
        <v>0</v>
      </c>
      <c r="KS68" s="805">
        <v>0</v>
      </c>
      <c r="KT68" s="805">
        <v>0</v>
      </c>
      <c r="KU68" s="805">
        <v>0</v>
      </c>
      <c r="KV68" s="805">
        <v>0</v>
      </c>
      <c r="KW68" s="805">
        <v>0</v>
      </c>
      <c r="KX68" s="805">
        <v>0</v>
      </c>
      <c r="KY68" s="805">
        <v>0</v>
      </c>
      <c r="KZ68" s="805">
        <v>0</v>
      </c>
      <c r="LA68" s="805">
        <v>0</v>
      </c>
      <c r="LB68" s="805">
        <v>0</v>
      </c>
      <c r="LC68" s="805">
        <v>0</v>
      </c>
      <c r="LD68" s="805">
        <v>0</v>
      </c>
      <c r="LE68" s="805">
        <v>0</v>
      </c>
      <c r="LF68" s="805">
        <v>0</v>
      </c>
      <c r="LG68" s="805">
        <v>0</v>
      </c>
      <c r="LH68" s="805">
        <v>0</v>
      </c>
      <c r="LI68" s="805">
        <v>0</v>
      </c>
      <c r="LJ68" s="805">
        <v>0</v>
      </c>
      <c r="LK68" s="805">
        <v>0</v>
      </c>
      <c r="LL68" s="805">
        <v>0</v>
      </c>
      <c r="LM68" s="805">
        <v>0</v>
      </c>
      <c r="LN68" s="805">
        <v>0</v>
      </c>
      <c r="LO68" s="805">
        <v>0</v>
      </c>
      <c r="LP68" s="805">
        <v>0</v>
      </c>
      <c r="LQ68" s="805">
        <v>0</v>
      </c>
      <c r="LR68" s="805">
        <v>0</v>
      </c>
      <c r="LS68" s="805">
        <v>0</v>
      </c>
      <c r="LT68" s="805">
        <v>0</v>
      </c>
      <c r="LU68" s="805">
        <v>0</v>
      </c>
      <c r="LV68" s="805">
        <v>0</v>
      </c>
      <c r="LW68" s="805">
        <v>0</v>
      </c>
      <c r="LX68" s="805">
        <v>0</v>
      </c>
      <c r="LY68" s="805">
        <v>0</v>
      </c>
      <c r="LZ68" s="805">
        <v>0</v>
      </c>
      <c r="MA68" s="805">
        <v>0</v>
      </c>
      <c r="MB68" s="812">
        <v>17434</v>
      </c>
      <c r="MC68" s="835">
        <f>'生産者価格評価表（107部門）（山形県２）'!DU67*100</f>
        <v>18659000</v>
      </c>
      <c r="MD68" s="78">
        <f t="shared" si="4"/>
        <v>9.3434803580041807E-4</v>
      </c>
      <c r="ME68" s="809">
        <v>17434</v>
      </c>
      <c r="MF68" s="135">
        <v>186590</v>
      </c>
      <c r="MG68" s="78">
        <f t="shared" si="5"/>
        <v>9.3434803580041807E-4</v>
      </c>
      <c r="MH68" s="81"/>
      <c r="MI68" s="226">
        <v>0</v>
      </c>
      <c r="MJ68" s="169">
        <v>0</v>
      </c>
      <c r="MK68" s="169">
        <v>0</v>
      </c>
      <c r="ML68" s="169">
        <v>0</v>
      </c>
      <c r="MM68" s="169">
        <v>0</v>
      </c>
      <c r="MN68" s="169">
        <v>0</v>
      </c>
      <c r="MO68" s="169">
        <v>0</v>
      </c>
      <c r="MP68" s="228">
        <v>0</v>
      </c>
      <c r="MQ68" s="228">
        <v>0</v>
      </c>
      <c r="MS68" s="174">
        <v>0</v>
      </c>
      <c r="MT68" s="170">
        <v>0</v>
      </c>
      <c r="MU68" s="170">
        <v>0</v>
      </c>
      <c r="MV68" s="170">
        <v>0</v>
      </c>
      <c r="MW68" s="170">
        <v>0</v>
      </c>
      <c r="MX68" s="170">
        <v>0</v>
      </c>
      <c r="MY68" s="170">
        <v>0</v>
      </c>
      <c r="MZ68" s="171">
        <v>0</v>
      </c>
    </row>
    <row r="69" spans="1:364">
      <c r="A69" s="41" t="s">
        <v>287</v>
      </c>
      <c r="B69" s="12" t="s">
        <v>47</v>
      </c>
      <c r="C69" s="590">
        <f>IFERROR(1-('生産者価格評価表（107部門）（山形県２）'!DS68/'生産者価格評価表（107部門）（山形県２）'!DO68*-1),0)</f>
        <v>1</v>
      </c>
      <c r="D69" s="590">
        <v>0.49778134188719592</v>
      </c>
      <c r="E69" s="79">
        <v>0.50221865811280408</v>
      </c>
      <c r="F69" s="79">
        <v>0.3112002138465651</v>
      </c>
      <c r="G69" s="240">
        <f>'生産者価格評価表（107部門）（山形県２）'!DH68/'生産者価格評価表（107部門）（山形県２）'!DH$111</f>
        <v>0</v>
      </c>
      <c r="H69" s="311">
        <f>'生産者価格評価表（107部門）（山形県２）'!DH68</f>
        <v>0</v>
      </c>
      <c r="I69" s="311">
        <f t="shared" si="1"/>
        <v>0</v>
      </c>
      <c r="J69" s="313">
        <f t="shared" si="2"/>
        <v>0</v>
      </c>
      <c r="K69" s="590">
        <f>1-('生産者価格評価表（107部門） (山形県)'!DS68/'生産者価格評価表（107部門） (山形県)'!DO68*-1)</f>
        <v>1</v>
      </c>
      <c r="L69" s="590">
        <v>0.49778134188719592</v>
      </c>
      <c r="M69" s="79">
        <v>0.50221865811280408</v>
      </c>
      <c r="N69" s="79">
        <v>0.3112002138465651</v>
      </c>
      <c r="O69" s="240">
        <f>'生産者価格評価表（107部門） (山形県)'!DH68/'生産者価格評価表（107部門） (山形県)'!DH$111</f>
        <v>0</v>
      </c>
      <c r="P69" s="816">
        <f>'生産者価格評価表（107部門） (山形県)'!DH68</f>
        <v>0</v>
      </c>
      <c r="Q69" s="311">
        <f t="shared" si="10"/>
        <v>0</v>
      </c>
      <c r="R69" s="313">
        <f t="shared" ref="R69:R100" si="11">Q69/$Q$112</f>
        <v>0</v>
      </c>
      <c r="S69" s="823">
        <f>'生産者価格評価表（107部門）（山形県２）'!C68/'生産者価格評価表（107部門）（山形県２）'!C$120</f>
        <v>0</v>
      </c>
      <c r="T69" s="234">
        <f>'生産者価格評価表（107部門）（山形県２）'!D68/'生産者価格評価表（107部門）（山形県２）'!D$120</f>
        <v>0</v>
      </c>
      <c r="U69" s="234">
        <f>'生産者価格評価表（107部門）（山形県２）'!E68/'生産者価格評価表（107部門）（山形県２）'!E$120</f>
        <v>0</v>
      </c>
      <c r="V69" s="234">
        <f>'生産者価格評価表（107部門）（山形県２）'!F68/'生産者価格評価表（107部門）（山形県２）'!F$120</f>
        <v>0</v>
      </c>
      <c r="W69" s="234">
        <f>'生産者価格評価表（107部門）（山形県２）'!G68/'生産者価格評価表（107部門）（山形県２）'!G$120</f>
        <v>0</v>
      </c>
      <c r="X69" s="234">
        <f>'生産者価格評価表（107部門）（山形県２）'!H68/'生産者価格評価表（107部門）（山形県２）'!H$120</f>
        <v>0</v>
      </c>
      <c r="Y69" s="234">
        <f>'生産者価格評価表（107部門）（山形県２）'!I68/'生産者価格評価表（107部門）（山形県２）'!I$120</f>
        <v>0</v>
      </c>
      <c r="Z69" s="234">
        <f>'生産者価格評価表（107部門）（山形県２）'!J68/'生産者価格評価表（107部門）（山形県２）'!J$120</f>
        <v>0</v>
      </c>
      <c r="AA69" s="234">
        <f>'生産者価格評価表（107部門）（山形県２）'!K68/'生産者価格評価表（107部門）（山形県２）'!K$120</f>
        <v>0</v>
      </c>
      <c r="AB69" s="234">
        <f>'生産者価格評価表（107部門）（山形県２）'!L68/'生産者価格評価表（107部門）（山形県２）'!L$120</f>
        <v>0</v>
      </c>
      <c r="AC69" s="234" t="e">
        <f>'生産者価格評価表（107部門）（山形県２）'!M68/'生産者価格評価表（107部門）（山形県２）'!M$120</f>
        <v>#DIV/0!</v>
      </c>
      <c r="AD69" s="234">
        <f>'生産者価格評価表（107部門）（山形県２）'!N68/'生産者価格評価表（107部門）（山形県２）'!N$120</f>
        <v>0</v>
      </c>
      <c r="AE69" s="234">
        <f>'生産者価格評価表（107部門）（山形県２）'!O68/'生産者価格評価表（107部門）（山形県２）'!O$120</f>
        <v>0</v>
      </c>
      <c r="AF69" s="234">
        <f>'生産者価格評価表（107部門）（山形県２）'!P68/'生産者価格評価表（107部門）（山形県２）'!P$120</f>
        <v>0</v>
      </c>
      <c r="AG69" s="234">
        <f>'生産者価格評価表（107部門）（山形県２）'!Q68/'生産者価格評価表（107部門）（山形県２）'!Q$120</f>
        <v>0</v>
      </c>
      <c r="AH69" s="234">
        <f>'生産者価格評価表（107部門）（山形県２）'!R68/'生産者価格評価表（107部門）（山形県２）'!R$120</f>
        <v>0</v>
      </c>
      <c r="AI69" s="234">
        <f>'生産者価格評価表（107部門）（山形県２）'!S68/'生産者価格評価表（107部門）（山形県２）'!S$120</f>
        <v>0</v>
      </c>
      <c r="AJ69" s="234">
        <f>'生産者価格評価表（107部門）（山形県２）'!T68/'生産者価格評価表（107部門）（山形県２）'!T$120</f>
        <v>0</v>
      </c>
      <c r="AK69" s="234" t="e">
        <f>'生産者価格評価表（107部門）（山形県２）'!U68/'生産者価格評価表（107部門）（山形県２）'!U$120</f>
        <v>#DIV/0!</v>
      </c>
      <c r="AL69" s="234">
        <f>'生産者価格評価表（107部門）（山形県２）'!V68/'生産者価格評価表（107部門）（山形県２）'!V$120</f>
        <v>0</v>
      </c>
      <c r="AM69" s="234" t="e">
        <f>'生産者価格評価表（107部門）（山形県２）'!W68/'生産者価格評価表（107部門）（山形県２）'!W$120</f>
        <v>#DIV/0!</v>
      </c>
      <c r="AN69" s="234">
        <f>'生産者価格評価表（107部門）（山形県２）'!X68/'生産者価格評価表（107部門）（山形県２）'!X$120</f>
        <v>0</v>
      </c>
      <c r="AO69" s="234" t="e">
        <f>'生産者価格評価表（107部門）（山形県２）'!Y68/'生産者価格評価表（107部門）（山形県２）'!Y$120</f>
        <v>#DIV/0!</v>
      </c>
      <c r="AP69" s="234" t="e">
        <f>'生産者価格評価表（107部門）（山形県２）'!Z68/'生産者価格評価表（107部門）（山形県２）'!Z$120</f>
        <v>#DIV/0!</v>
      </c>
      <c r="AQ69" s="234">
        <f>'生産者価格評価表（107部門）（山形県２）'!AA68/'生産者価格評価表（107部門）（山形県２）'!AA$120</f>
        <v>0</v>
      </c>
      <c r="AR69" s="234">
        <f>'生産者価格評価表（107部門）（山形県２）'!AB68/'生産者価格評価表（107部門）（山形県２）'!AB$120</f>
        <v>0</v>
      </c>
      <c r="AS69" s="234">
        <f>'生産者価格評価表（107部門）（山形県２）'!AC68/'生産者価格評価表（107部門）（山形県２）'!AC$120</f>
        <v>0</v>
      </c>
      <c r="AT69" s="234">
        <f>'生産者価格評価表（107部門）（山形県２）'!AD68/'生産者価格評価表（107部門）（山形県２）'!AD$120</f>
        <v>0</v>
      </c>
      <c r="AU69" s="234">
        <f>'生産者価格評価表（107部門）（山形県２）'!AE68/'生産者価格評価表（107部門）（山形県２）'!AE$120</f>
        <v>0</v>
      </c>
      <c r="AV69" s="234">
        <f>'生産者価格評価表（107部門）（山形県２）'!AF68/'生産者価格評価表（107部門）（山形県２）'!AF$120</f>
        <v>0</v>
      </c>
      <c r="AW69" s="234">
        <f>'生産者価格評価表（107部門）（山形県２）'!AG68/'生産者価格評価表（107部門）（山形県２）'!AG$120</f>
        <v>0</v>
      </c>
      <c r="AX69" s="234">
        <f>'生産者価格評価表（107部門）（山形県２）'!AH68/'生産者価格評価表（107部門）（山形県２）'!AH$120</f>
        <v>0</v>
      </c>
      <c r="AY69" s="234">
        <f>'生産者価格評価表（107部門）（山形県２）'!AI68/'生産者価格評価表（107部門）（山形県２）'!AI$120</f>
        <v>0</v>
      </c>
      <c r="AZ69" s="234">
        <f>'生産者価格評価表（107部門）（山形県２）'!AJ68/'生産者価格評価表（107部門）（山形県２）'!AJ$120</f>
        <v>0</v>
      </c>
      <c r="BA69" s="234">
        <f>'生産者価格評価表（107部門）（山形県２）'!AK68/'生産者価格評価表（107部門）（山形県２）'!AK$120</f>
        <v>0</v>
      </c>
      <c r="BB69" s="234">
        <f>'生産者価格評価表（107部門）（山形県２）'!AL68/'生産者価格評価表（107部門）（山形県２）'!AL$120</f>
        <v>0</v>
      </c>
      <c r="BC69" s="234">
        <f>'生産者価格評価表（107部門）（山形県２）'!AM68/'生産者価格評価表（107部門）（山形県２）'!AM$120</f>
        <v>0</v>
      </c>
      <c r="BD69" s="234">
        <f>'生産者価格評価表（107部門）（山形県２）'!AN68/'生産者価格評価表（107部門）（山形県２）'!AN$120</f>
        <v>0</v>
      </c>
      <c r="BE69" s="234">
        <f>'生産者価格評価表（107部門）（山形県２）'!AO68/'生産者価格評価表（107部門）（山形県２）'!AO$120</f>
        <v>0</v>
      </c>
      <c r="BF69" s="234">
        <f>'生産者価格評価表（107部門）（山形県２）'!AP68/'生産者価格評価表（107部門）（山形県２）'!AP$120</f>
        <v>0</v>
      </c>
      <c r="BG69" s="234">
        <f>'生産者価格評価表（107部門）（山形県２）'!AQ68/'生産者価格評価表（107部門）（山形県２）'!AQ$120</f>
        <v>0</v>
      </c>
      <c r="BH69" s="234">
        <f>'生産者価格評価表（107部門）（山形県２）'!AR68/'生産者価格評価表（107部門）（山形県２）'!AR$120</f>
        <v>0</v>
      </c>
      <c r="BI69" s="234">
        <f>'生産者価格評価表（107部門）（山形県２）'!AS68/'生産者価格評価表（107部門）（山形県２）'!AS$120</f>
        <v>0</v>
      </c>
      <c r="BJ69" s="234">
        <f>'生産者価格評価表（107部門）（山形県２）'!AT68/'生産者価格評価表（107部門）（山形県２）'!AT$120</f>
        <v>0</v>
      </c>
      <c r="BK69" s="234">
        <f>'生産者価格評価表（107部門）（山形県２）'!AU68/'生産者価格評価表（107部門）（山形県２）'!AU$120</f>
        <v>0</v>
      </c>
      <c r="BL69" s="234">
        <f>'生産者価格評価表（107部門）（山形県２）'!AV68/'生産者価格評価表（107部門）（山形県２）'!AV$120</f>
        <v>0</v>
      </c>
      <c r="BM69" s="234">
        <f>'生産者価格評価表（107部門）（山形県２）'!AW68/'生産者価格評価表（107部門）（山形県２）'!AW$120</f>
        <v>0</v>
      </c>
      <c r="BN69" s="234">
        <f>'生産者価格評価表（107部門）（山形県２）'!AX68/'生産者価格評価表（107部門）（山形県２）'!AX$120</f>
        <v>0</v>
      </c>
      <c r="BO69" s="234">
        <f>'生産者価格評価表（107部門）（山形県２）'!AY68/'生産者価格評価表（107部門）（山形県２）'!AY$120</f>
        <v>0</v>
      </c>
      <c r="BP69" s="234">
        <f>'生産者価格評価表（107部門）（山形県２）'!AZ68/'生産者価格評価表（107部門）（山形県２）'!AZ$120</f>
        <v>0</v>
      </c>
      <c r="BQ69" s="234">
        <f>'生産者価格評価表（107部門）（山形県２）'!BA68/'生産者価格評価表（107部門）（山形県２）'!BA$120</f>
        <v>0</v>
      </c>
      <c r="BR69" s="234">
        <f>'生産者価格評価表（107部門）（山形県２）'!BB68/'生産者価格評価表（107部門）（山形県２）'!BB$120</f>
        <v>0</v>
      </c>
      <c r="BS69" s="234">
        <f>'生産者価格評価表（107部門）（山形県２）'!BC68/'生産者価格評価表（107部門）（山形県２）'!BC$120</f>
        <v>0</v>
      </c>
      <c r="BT69" s="234">
        <f>'生産者価格評価表（107部門）（山形県２）'!BD68/'生産者価格評価表（107部門）（山形県２）'!BD$120</f>
        <v>0</v>
      </c>
      <c r="BU69" s="234" t="e">
        <f>'生産者価格評価表（107部門）（山形県２）'!BE68/'生産者価格評価表（107部門）（山形県２）'!BE$120</f>
        <v>#DIV/0!</v>
      </c>
      <c r="BV69" s="234">
        <f>'生産者価格評価表（107部門）（山形県２）'!BF68/'生産者価格評価表（107部門）（山形県２）'!BF$120</f>
        <v>0</v>
      </c>
      <c r="BW69" s="234">
        <f>'生産者価格評価表（107部門）（山形県２）'!BG68/'生産者価格評価表（107部門）（山形県２）'!BG$120</f>
        <v>0</v>
      </c>
      <c r="BX69" s="234">
        <f>'生産者価格評価表（107部門）（山形県２）'!BH68/'生産者価格評価表（107部門）（山形県２）'!BH$120</f>
        <v>0</v>
      </c>
      <c r="BY69" s="234">
        <f>'生産者価格評価表（107部門）（山形県２）'!BI68/'生産者価格評価表（107部門）（山形県２）'!BI$120</f>
        <v>0</v>
      </c>
      <c r="BZ69" s="234">
        <f>'生産者価格評価表（107部門）（山形県２）'!BJ68/'生産者価格評価表（107部門）（山形県２）'!BJ$120</f>
        <v>0</v>
      </c>
      <c r="CA69" s="234">
        <f>'生産者価格評価表（107部門）（山形県２）'!BK68/'生産者価格評価表（107部門）（山形県２）'!BK$120</f>
        <v>0</v>
      </c>
      <c r="CB69" s="234">
        <f>'生産者価格評価表（107部門）（山形県２）'!BL68/'生産者価格評価表（107部門）（山形県２）'!BL$120</f>
        <v>0</v>
      </c>
      <c r="CC69" s="234">
        <f>'生産者価格評価表（107部門）（山形県２）'!BM68/'生産者価格評価表（107部門）（山形県２）'!BM$120</f>
        <v>0</v>
      </c>
      <c r="CD69" s="234">
        <f>'生産者価格評価表（107部門）（山形県２）'!BN68/'生産者価格評価表（107部門）（山形県２）'!BN$120</f>
        <v>0</v>
      </c>
      <c r="CE69" s="234">
        <f>'生産者価格評価表（107部門）（山形県２）'!BO68/'生産者価格評価表（107部門）（山形県２）'!BO$120</f>
        <v>0</v>
      </c>
      <c r="CF69" s="234">
        <f>'生産者価格評価表（107部門）（山形県２）'!BP68/'生産者価格評価表（107部門）（山形県２）'!BP$120</f>
        <v>0</v>
      </c>
      <c r="CG69" s="234">
        <f>'生産者価格評価表（107部門）（山形県２）'!BQ68/'生産者価格評価表（107部門）（山形県２）'!BQ$120</f>
        <v>0</v>
      </c>
      <c r="CH69" s="234">
        <f>'生産者価格評価表（107部門）（山形県２）'!BR68/'生産者価格評価表（107部門）（山形県２）'!BR$120</f>
        <v>0</v>
      </c>
      <c r="CI69" s="234">
        <f>'生産者価格評価表（107部門）（山形県２）'!BS68/'生産者価格評価表（107部門）（山形県２）'!BS$120</f>
        <v>0</v>
      </c>
      <c r="CJ69" s="234">
        <f>'生産者価格評価表（107部門）（山形県２）'!BT68/'生産者価格評価表（107部門）（山形県２）'!BT$120</f>
        <v>0</v>
      </c>
      <c r="CK69" s="234">
        <f>'生産者価格評価表（107部門）（山形県２）'!BU68/'生産者価格評価表（107部門）（山形県２）'!BU$120</f>
        <v>0</v>
      </c>
      <c r="CL69" s="234">
        <f>'生産者価格評価表（107部門）（山形県２）'!BV68/'生産者価格評価表（107部門）（山形県２）'!BV$120</f>
        <v>0</v>
      </c>
      <c r="CM69" s="234">
        <f>'生産者価格評価表（107部門）（山形県２）'!BW68/'生産者価格評価表（107部門）（山形県２）'!BW$120</f>
        <v>0</v>
      </c>
      <c r="CN69" s="234">
        <f>'生産者価格評価表（107部門）（山形県２）'!BX68/'生産者価格評価表（107部門）（山形県２）'!BX$120</f>
        <v>0</v>
      </c>
      <c r="CO69" s="234">
        <f>'生産者価格評価表（107部門）（山形県２）'!BY68/'生産者価格評価表（107部門）（山形県２）'!BY$120</f>
        <v>0</v>
      </c>
      <c r="CP69" s="234">
        <f>'生産者価格評価表（107部門）（山形県２）'!BZ68/'生産者価格評価表（107部門）（山形県２）'!BZ$120</f>
        <v>0</v>
      </c>
      <c r="CQ69" s="234">
        <f>'生産者価格評価表（107部門）（山形県２）'!CA68/'生産者価格評価表（107部門）（山形県２）'!CA$120</f>
        <v>0</v>
      </c>
      <c r="CR69" s="234">
        <f>'生産者価格評価表（107部門）（山形県２）'!CB68/'生産者価格評価表（107部門）（山形県２）'!CB$120</f>
        <v>0</v>
      </c>
      <c r="CS69" s="234">
        <f>'生産者価格評価表（107部門）（山形県２）'!CC68/'生産者価格評価表（107部門）（山形県２）'!CC$120</f>
        <v>0</v>
      </c>
      <c r="CT69" s="234">
        <f>'生産者価格評価表（107部門）（山形県２）'!CD68/'生産者価格評価表（107部門）（山形県２）'!CD$120</f>
        <v>0</v>
      </c>
      <c r="CU69" s="234">
        <f>'生産者価格評価表（107部門）（山形県２）'!CE68/'生産者価格評価表（107部門）（山形県２）'!CE$120</f>
        <v>0</v>
      </c>
      <c r="CV69" s="234">
        <f>'生産者価格評価表（107部門）（山形県２）'!CF68/'生産者価格評価表（107部門）（山形県２）'!CF$120</f>
        <v>0</v>
      </c>
      <c r="CW69" s="234">
        <f>'生産者価格評価表（107部門）（山形県２）'!CG68/'生産者価格評価表（107部門）（山形県２）'!CG$120</f>
        <v>0</v>
      </c>
      <c r="CX69" s="234">
        <f>'生産者価格評価表（107部門）（山形県２）'!CH68/'生産者価格評価表（107部門）（山形県２）'!CH$120</f>
        <v>0</v>
      </c>
      <c r="CY69" s="234">
        <f>'生産者価格評価表（107部門）（山形県２）'!CI68/'生産者価格評価表（107部門）（山形県２）'!CI$120</f>
        <v>0</v>
      </c>
      <c r="CZ69" s="234">
        <f>'生産者価格評価表（107部門）（山形県２）'!CJ68/'生産者価格評価表（107部門）（山形県２）'!CJ$120</f>
        <v>0</v>
      </c>
      <c r="DA69" s="234">
        <f>'生産者価格評価表（107部門）（山形県２）'!CK68/'生産者価格評価表（107部門）（山形県２）'!CK$120</f>
        <v>0</v>
      </c>
      <c r="DB69" s="234">
        <f>'生産者価格評価表（107部門）（山形県２）'!CL68/'生産者価格評価表（107部門）（山形県２）'!CL$120</f>
        <v>0</v>
      </c>
      <c r="DC69" s="234">
        <f>'生産者価格評価表（107部門）（山形県２）'!CM68/'生産者価格評価表（107部門）（山形県２）'!CM$120</f>
        <v>0</v>
      </c>
      <c r="DD69" s="234">
        <f>'生産者価格評価表（107部門）（山形県２）'!CN68/'生産者価格評価表（107部門）（山形県２）'!CN$120</f>
        <v>0</v>
      </c>
      <c r="DE69" s="234">
        <f>'生産者価格評価表（107部門）（山形県２）'!CO68/'生産者価格評価表（107部門）（山形県２）'!CO$120</f>
        <v>0</v>
      </c>
      <c r="DF69" s="234">
        <f>'生産者価格評価表（107部門）（山形県２）'!CP68/'生産者価格評価表（107部門）（山形県２）'!CP$120</f>
        <v>0</v>
      </c>
      <c r="DG69" s="234">
        <f>'生産者価格評価表（107部門）（山形県２）'!CQ68/'生産者価格評価表（107部門）（山形県２）'!CQ$120</f>
        <v>0</v>
      </c>
      <c r="DH69" s="234">
        <f>'生産者価格評価表（107部門）（山形県２）'!CR68/'生産者価格評価表（107部門）（山形県２）'!CR$120</f>
        <v>0</v>
      </c>
      <c r="DI69" s="234">
        <f>'生産者価格評価表（107部門）（山形県２）'!CS68/'生産者価格評価表（107部門）（山形県２）'!CS$120</f>
        <v>0</v>
      </c>
      <c r="DJ69" s="234">
        <f>'生産者価格評価表（107部門）（山形県２）'!CT68/'生産者価格評価表（107部門）（山形県２）'!CT$120</f>
        <v>0</v>
      </c>
      <c r="DK69" s="234">
        <f>'生産者価格評価表（107部門）（山形県２）'!CU68/'生産者価格評価表（107部門）（山形県２）'!CU$120</f>
        <v>0</v>
      </c>
      <c r="DL69" s="234">
        <f>'生産者価格評価表（107部門）（山形県２）'!CV68/'生産者価格評価表（107部門）（山形県２）'!CV$120</f>
        <v>0</v>
      </c>
      <c r="DM69" s="234">
        <f>'生産者価格評価表（107部門）（山形県２）'!CW68/'生産者価格評価表（107部門）（山形県２）'!CW$120</f>
        <v>0</v>
      </c>
      <c r="DN69" s="234">
        <f>'生産者価格評価表（107部門）（山形県２）'!CX68/'生産者価格評価表（107部門）（山形県２）'!CX$120</f>
        <v>0</v>
      </c>
      <c r="DO69" s="234">
        <f>'生産者価格評価表（107部門）（山形県２）'!CY68/'生産者価格評価表（107部門）（山形県２）'!CY$120</f>
        <v>0</v>
      </c>
      <c r="DP69" s="234">
        <f>'生産者価格評価表（107部門）（山形県２）'!CZ68/'生産者価格評価表（107部門）（山形県２）'!CZ$120</f>
        <v>0</v>
      </c>
      <c r="DQ69" s="234">
        <f>'生産者価格評価表（107部門）（山形県２）'!DA68/'生産者価格評価表（107部門）（山形県２）'!DA$120</f>
        <v>0</v>
      </c>
      <c r="DR69" s="234">
        <f>'生産者価格評価表（107部門）（山形県２）'!DB68/'生産者価格評価表（107部門）（山形県２）'!DB$120</f>
        <v>0</v>
      </c>
      <c r="DS69" s="234">
        <f>'生産者価格評価表（107部門）（山形県２）'!DC68/'生産者価格評価表（107部門）（山形県２）'!DC$120</f>
        <v>0</v>
      </c>
      <c r="DT69" s="234">
        <f>'生産者価格評価表（107部門）（山形県２）'!DD68/'生産者価格評価表（107部門）（山形県２）'!DD$120</f>
        <v>0</v>
      </c>
      <c r="DU69" s="234">
        <f>'生産者価格評価表（107部門）（山形県２）'!DE68/'生産者価格評価表（107部門）（山形県２）'!DE$120</f>
        <v>0</v>
      </c>
      <c r="DV69" s="82">
        <v>0</v>
      </c>
      <c r="DW69" s="80">
        <v>0</v>
      </c>
      <c r="DX69" s="80">
        <v>0</v>
      </c>
      <c r="DY69" s="80">
        <v>0</v>
      </c>
      <c r="DZ69" s="80">
        <v>0</v>
      </c>
      <c r="EA69" s="80">
        <v>0</v>
      </c>
      <c r="EB69" s="80">
        <v>0</v>
      </c>
      <c r="EC69" s="80">
        <v>0</v>
      </c>
      <c r="ED69" s="80">
        <v>0</v>
      </c>
      <c r="EE69" s="80">
        <v>0</v>
      </c>
      <c r="EF69" s="80">
        <v>0</v>
      </c>
      <c r="EG69" s="80">
        <v>0</v>
      </c>
      <c r="EH69" s="80">
        <v>0</v>
      </c>
      <c r="EI69" s="80">
        <v>0</v>
      </c>
      <c r="EJ69" s="80">
        <v>0</v>
      </c>
      <c r="EK69" s="80">
        <v>0</v>
      </c>
      <c r="EL69" s="80">
        <v>0</v>
      </c>
      <c r="EM69" s="80">
        <v>0</v>
      </c>
      <c r="EN69" s="80">
        <v>0</v>
      </c>
      <c r="EO69" s="80">
        <v>0</v>
      </c>
      <c r="EP69" s="80">
        <v>0</v>
      </c>
      <c r="EQ69" s="80">
        <v>0</v>
      </c>
      <c r="ER69" s="80">
        <v>0</v>
      </c>
      <c r="ES69" s="80">
        <v>0</v>
      </c>
      <c r="ET69" s="80">
        <v>0</v>
      </c>
      <c r="EU69" s="80">
        <v>0</v>
      </c>
      <c r="EV69" s="80">
        <v>0</v>
      </c>
      <c r="EW69" s="80">
        <v>0</v>
      </c>
      <c r="EX69" s="80">
        <v>0</v>
      </c>
      <c r="EY69" s="80">
        <v>0</v>
      </c>
      <c r="EZ69" s="80">
        <v>0</v>
      </c>
      <c r="FA69" s="80">
        <v>0</v>
      </c>
      <c r="FB69" s="80">
        <v>0</v>
      </c>
      <c r="FC69" s="80">
        <v>0</v>
      </c>
      <c r="FD69" s="80">
        <v>0</v>
      </c>
      <c r="FE69" s="80">
        <v>0</v>
      </c>
      <c r="FF69" s="80">
        <v>0</v>
      </c>
      <c r="FG69" s="80">
        <v>0</v>
      </c>
      <c r="FH69" s="80">
        <v>0</v>
      </c>
      <c r="FI69" s="80">
        <v>0</v>
      </c>
      <c r="FJ69" s="80">
        <v>0</v>
      </c>
      <c r="FK69" s="80">
        <v>0</v>
      </c>
      <c r="FL69" s="80">
        <v>0</v>
      </c>
      <c r="FM69" s="80">
        <v>0</v>
      </c>
      <c r="FN69" s="80">
        <v>0</v>
      </c>
      <c r="FO69" s="80">
        <v>0</v>
      </c>
      <c r="FP69" s="80">
        <v>0</v>
      </c>
      <c r="FQ69" s="80">
        <v>0</v>
      </c>
      <c r="FR69" s="80">
        <v>0</v>
      </c>
      <c r="FS69" s="80">
        <v>0</v>
      </c>
      <c r="FT69" s="80">
        <v>0</v>
      </c>
      <c r="FU69" s="80">
        <v>0</v>
      </c>
      <c r="FV69" s="80">
        <v>0</v>
      </c>
      <c r="FW69" s="80">
        <v>0</v>
      </c>
      <c r="FX69" s="80">
        <v>0</v>
      </c>
      <c r="FY69" s="80">
        <v>0</v>
      </c>
      <c r="FZ69" s="80">
        <v>0</v>
      </c>
      <c r="GA69" s="80">
        <v>0</v>
      </c>
      <c r="GB69" s="80">
        <v>0</v>
      </c>
      <c r="GC69" s="80">
        <v>0</v>
      </c>
      <c r="GD69" s="80">
        <v>0</v>
      </c>
      <c r="GE69" s="80">
        <v>0</v>
      </c>
      <c r="GF69" s="80">
        <v>0</v>
      </c>
      <c r="GG69" s="80">
        <v>0</v>
      </c>
      <c r="GH69" s="80">
        <v>0</v>
      </c>
      <c r="GI69" s="80">
        <v>0</v>
      </c>
      <c r="GJ69" s="80">
        <v>0</v>
      </c>
      <c r="GK69" s="80">
        <v>0</v>
      </c>
      <c r="GL69" s="80">
        <v>0</v>
      </c>
      <c r="GM69" s="80">
        <v>0</v>
      </c>
      <c r="GN69" s="80">
        <v>0</v>
      </c>
      <c r="GO69" s="80">
        <v>0</v>
      </c>
      <c r="GP69" s="80">
        <v>0</v>
      </c>
      <c r="GQ69" s="80">
        <v>0</v>
      </c>
      <c r="GR69" s="80">
        <v>0</v>
      </c>
      <c r="GS69" s="80">
        <v>0</v>
      </c>
      <c r="GT69" s="80">
        <v>0</v>
      </c>
      <c r="GU69" s="80">
        <v>0</v>
      </c>
      <c r="GV69" s="80">
        <v>0</v>
      </c>
      <c r="GW69" s="80">
        <v>0</v>
      </c>
      <c r="GX69" s="80">
        <v>0</v>
      </c>
      <c r="GY69" s="80">
        <v>0</v>
      </c>
      <c r="GZ69" s="80">
        <v>0</v>
      </c>
      <c r="HA69" s="80">
        <v>0</v>
      </c>
      <c r="HB69" s="80">
        <v>0</v>
      </c>
      <c r="HC69" s="80">
        <v>0</v>
      </c>
      <c r="HD69" s="80">
        <v>0</v>
      </c>
      <c r="HE69" s="80">
        <v>0</v>
      </c>
      <c r="HF69" s="80">
        <v>0</v>
      </c>
      <c r="HG69" s="80">
        <v>0</v>
      </c>
      <c r="HH69" s="80">
        <v>0</v>
      </c>
      <c r="HI69" s="80">
        <v>0</v>
      </c>
      <c r="HJ69" s="80">
        <v>0</v>
      </c>
      <c r="HK69" s="80">
        <v>0</v>
      </c>
      <c r="HL69" s="80">
        <v>0</v>
      </c>
      <c r="HM69" s="80">
        <v>0</v>
      </c>
      <c r="HN69" s="80">
        <v>0</v>
      </c>
      <c r="HO69" s="80">
        <v>0</v>
      </c>
      <c r="HP69" s="80">
        <v>0</v>
      </c>
      <c r="HQ69" s="80">
        <v>0</v>
      </c>
      <c r="HR69" s="80">
        <v>0</v>
      </c>
      <c r="HS69" s="80">
        <v>0</v>
      </c>
      <c r="HT69" s="80">
        <v>0</v>
      </c>
      <c r="HU69" s="80">
        <v>0</v>
      </c>
      <c r="HV69" s="80">
        <v>0</v>
      </c>
      <c r="HW69" s="80">
        <v>0</v>
      </c>
      <c r="HX69" s="81">
        <v>0</v>
      </c>
      <c r="HY69" s="805">
        <v>0</v>
      </c>
      <c r="HZ69" s="805">
        <v>0</v>
      </c>
      <c r="IA69" s="805">
        <v>0</v>
      </c>
      <c r="IB69" s="805">
        <v>0</v>
      </c>
      <c r="IC69" s="805">
        <v>0</v>
      </c>
      <c r="ID69" s="805">
        <v>0</v>
      </c>
      <c r="IE69" s="805">
        <v>0</v>
      </c>
      <c r="IF69" s="805">
        <v>0</v>
      </c>
      <c r="IG69" s="805">
        <v>0</v>
      </c>
      <c r="IH69" s="805">
        <v>0</v>
      </c>
      <c r="II69" s="805">
        <v>0</v>
      </c>
      <c r="IJ69" s="805">
        <v>0</v>
      </c>
      <c r="IK69" s="805">
        <v>0</v>
      </c>
      <c r="IL69" s="805">
        <v>0</v>
      </c>
      <c r="IM69" s="805">
        <v>0</v>
      </c>
      <c r="IN69" s="805">
        <v>0</v>
      </c>
      <c r="IO69" s="805">
        <v>0</v>
      </c>
      <c r="IP69" s="805">
        <v>0</v>
      </c>
      <c r="IQ69" s="805">
        <v>0</v>
      </c>
      <c r="IR69" s="805">
        <v>0</v>
      </c>
      <c r="IS69" s="805">
        <v>0</v>
      </c>
      <c r="IT69" s="805">
        <v>0</v>
      </c>
      <c r="IU69" s="805">
        <v>0</v>
      </c>
      <c r="IV69" s="805">
        <v>0</v>
      </c>
      <c r="IW69" s="805">
        <v>0</v>
      </c>
      <c r="IX69" s="805">
        <v>0</v>
      </c>
      <c r="IY69" s="805">
        <v>0</v>
      </c>
      <c r="IZ69" s="805">
        <v>0</v>
      </c>
      <c r="JA69" s="805">
        <v>0</v>
      </c>
      <c r="JB69" s="805">
        <v>0</v>
      </c>
      <c r="JC69" s="805">
        <v>0</v>
      </c>
      <c r="JD69" s="805">
        <v>0</v>
      </c>
      <c r="JE69" s="805">
        <v>0</v>
      </c>
      <c r="JF69" s="805">
        <v>0</v>
      </c>
      <c r="JG69" s="805">
        <v>0</v>
      </c>
      <c r="JH69" s="805">
        <v>0</v>
      </c>
      <c r="JI69" s="805">
        <v>0</v>
      </c>
      <c r="JJ69" s="805">
        <v>0</v>
      </c>
      <c r="JK69" s="805">
        <v>0</v>
      </c>
      <c r="JL69" s="805">
        <v>0</v>
      </c>
      <c r="JM69" s="805">
        <v>0</v>
      </c>
      <c r="JN69" s="805">
        <v>0</v>
      </c>
      <c r="JO69" s="805">
        <v>0</v>
      </c>
      <c r="JP69" s="805">
        <v>0</v>
      </c>
      <c r="JQ69" s="805">
        <v>0</v>
      </c>
      <c r="JR69" s="805">
        <v>0</v>
      </c>
      <c r="JS69" s="805">
        <v>0</v>
      </c>
      <c r="JT69" s="805">
        <v>0</v>
      </c>
      <c r="JU69" s="805">
        <v>0</v>
      </c>
      <c r="JV69" s="805">
        <v>0</v>
      </c>
      <c r="JW69" s="805">
        <v>0</v>
      </c>
      <c r="JX69" s="805">
        <v>0</v>
      </c>
      <c r="JY69" s="805">
        <v>0</v>
      </c>
      <c r="JZ69" s="805">
        <v>0</v>
      </c>
      <c r="KA69" s="805">
        <v>0</v>
      </c>
      <c r="KB69" s="805">
        <v>0</v>
      </c>
      <c r="KC69" s="805">
        <v>0</v>
      </c>
      <c r="KD69" s="805">
        <v>0</v>
      </c>
      <c r="KE69" s="805">
        <v>0</v>
      </c>
      <c r="KF69" s="805">
        <v>0</v>
      </c>
      <c r="KG69" s="805">
        <v>0</v>
      </c>
      <c r="KH69" s="805">
        <v>0</v>
      </c>
      <c r="KI69" s="805">
        <v>0</v>
      </c>
      <c r="KJ69" s="805">
        <v>0</v>
      </c>
      <c r="KK69" s="805">
        <v>1</v>
      </c>
      <c r="KL69" s="805">
        <v>0</v>
      </c>
      <c r="KM69" s="805">
        <v>0</v>
      </c>
      <c r="KN69" s="805">
        <v>0</v>
      </c>
      <c r="KO69" s="805">
        <v>0</v>
      </c>
      <c r="KP69" s="805">
        <v>0</v>
      </c>
      <c r="KQ69" s="805">
        <v>0</v>
      </c>
      <c r="KR69" s="805">
        <v>0</v>
      </c>
      <c r="KS69" s="805">
        <v>0</v>
      </c>
      <c r="KT69" s="805">
        <v>0</v>
      </c>
      <c r="KU69" s="805">
        <v>0</v>
      </c>
      <c r="KV69" s="805">
        <v>0</v>
      </c>
      <c r="KW69" s="805">
        <v>0</v>
      </c>
      <c r="KX69" s="805">
        <v>0</v>
      </c>
      <c r="KY69" s="805">
        <v>0</v>
      </c>
      <c r="KZ69" s="805">
        <v>0</v>
      </c>
      <c r="LA69" s="805">
        <v>0</v>
      </c>
      <c r="LB69" s="805">
        <v>0</v>
      </c>
      <c r="LC69" s="805">
        <v>0</v>
      </c>
      <c r="LD69" s="805">
        <v>0</v>
      </c>
      <c r="LE69" s="805">
        <v>0</v>
      </c>
      <c r="LF69" s="805">
        <v>0</v>
      </c>
      <c r="LG69" s="805">
        <v>0</v>
      </c>
      <c r="LH69" s="805">
        <v>0</v>
      </c>
      <c r="LI69" s="805">
        <v>0</v>
      </c>
      <c r="LJ69" s="805">
        <v>0</v>
      </c>
      <c r="LK69" s="805">
        <v>0</v>
      </c>
      <c r="LL69" s="805">
        <v>0</v>
      </c>
      <c r="LM69" s="805">
        <v>0</v>
      </c>
      <c r="LN69" s="805">
        <v>0</v>
      </c>
      <c r="LO69" s="805">
        <v>0</v>
      </c>
      <c r="LP69" s="805">
        <v>0</v>
      </c>
      <c r="LQ69" s="805">
        <v>0</v>
      </c>
      <c r="LR69" s="805">
        <v>0</v>
      </c>
      <c r="LS69" s="805">
        <v>0</v>
      </c>
      <c r="LT69" s="805">
        <v>0</v>
      </c>
      <c r="LU69" s="805">
        <v>0</v>
      </c>
      <c r="LV69" s="805">
        <v>0</v>
      </c>
      <c r="LW69" s="805">
        <v>0</v>
      </c>
      <c r="LX69" s="805">
        <v>0</v>
      </c>
      <c r="LY69" s="805">
        <v>0</v>
      </c>
      <c r="LZ69" s="805">
        <v>0</v>
      </c>
      <c r="MA69" s="805">
        <v>0</v>
      </c>
      <c r="MB69" s="812">
        <v>3238</v>
      </c>
      <c r="MC69" s="835">
        <f>'生産者価格評価表（107部門）（山形県２）'!DU68*100</f>
        <v>3741000</v>
      </c>
      <c r="MD69" s="78">
        <f t="shared" si="4"/>
        <v>8.655439721999465E-4</v>
      </c>
      <c r="ME69" s="809">
        <v>3238</v>
      </c>
      <c r="MF69" s="135">
        <v>37410</v>
      </c>
      <c r="MG69" s="78">
        <f t="shared" si="5"/>
        <v>8.655439721999465E-4</v>
      </c>
      <c r="MH69" s="81"/>
      <c r="MI69" s="226">
        <v>0</v>
      </c>
      <c r="MJ69" s="169">
        <v>0</v>
      </c>
      <c r="MK69" s="169">
        <v>0</v>
      </c>
      <c r="ML69" s="169">
        <v>0</v>
      </c>
      <c r="MM69" s="169">
        <v>0</v>
      </c>
      <c r="MN69" s="169">
        <v>0</v>
      </c>
      <c r="MO69" s="169">
        <v>0</v>
      </c>
      <c r="MP69" s="228">
        <v>0</v>
      </c>
      <c r="MQ69" s="228">
        <v>0</v>
      </c>
      <c r="MS69" s="174">
        <v>0</v>
      </c>
      <c r="MT69" s="170">
        <v>0</v>
      </c>
      <c r="MU69" s="170">
        <v>0</v>
      </c>
      <c r="MV69" s="170">
        <v>0</v>
      </c>
      <c r="MW69" s="170">
        <v>0</v>
      </c>
      <c r="MX69" s="170">
        <v>0</v>
      </c>
      <c r="MY69" s="170">
        <v>0</v>
      </c>
      <c r="MZ69" s="171">
        <v>0</v>
      </c>
    </row>
    <row r="70" spans="1:364">
      <c r="A70" s="41" t="s">
        <v>288</v>
      </c>
      <c r="B70" s="12" t="s">
        <v>48</v>
      </c>
      <c r="C70" s="590">
        <f>IFERROR(1-('生産者価格評価表（107部門）（山形県２）'!DS69/'生産者価格評価表（107部門）（山形県２）'!DO69*-1),0)</f>
        <v>0.80015596921303356</v>
      </c>
      <c r="D70" s="590">
        <v>0.60042576524852431</v>
      </c>
      <c r="E70" s="79">
        <v>0.39957423475147569</v>
      </c>
      <c r="F70" s="79">
        <v>0.13253556107473471</v>
      </c>
      <c r="G70" s="240">
        <f>'生産者価格評価表（107部門）（山形県２）'!DH69/'生産者価格評価表（107部門）（山形県２）'!DH$111</f>
        <v>1.6684179306838402E-2</v>
      </c>
      <c r="H70" s="311">
        <f>'生産者価格評価表（107部門）（山形県２）'!DH69</f>
        <v>39378</v>
      </c>
      <c r="I70" s="311">
        <f t="shared" ref="I70:I111" si="12">H70</f>
        <v>39378</v>
      </c>
      <c r="J70" s="313">
        <f t="shared" ref="J70:J111" si="13">I70/$I$112</f>
        <v>2.1333018396193452E-2</v>
      </c>
      <c r="K70" s="590">
        <f>1-('生産者価格評価表（107部門） (山形県)'!DS69/'生産者価格評価表（107部門） (山形県)'!DO69*-1)</f>
        <v>0.80015596921303356</v>
      </c>
      <c r="L70" s="590">
        <v>0.60042576524852431</v>
      </c>
      <c r="M70" s="79">
        <v>0.39957423475147569</v>
      </c>
      <c r="N70" s="79">
        <v>0.13253556107473471</v>
      </c>
      <c r="O70" s="240">
        <f>'生産者価格評価表（107部門） (山形県)'!DH69/'生産者価格評価表（107部門） (山形県)'!DH$111</f>
        <v>1.6684179306838402E-2</v>
      </c>
      <c r="P70" s="816">
        <f>'生産者価格評価表（107部門） (山形県)'!DH69</f>
        <v>39378</v>
      </c>
      <c r="Q70" s="311">
        <f t="shared" si="10"/>
        <v>39378</v>
      </c>
      <c r="R70" s="313">
        <f t="shared" si="11"/>
        <v>2.1333018396193452E-2</v>
      </c>
      <c r="S70" s="823">
        <f>'生産者価格評価表（107部門）（山形県２）'!C69/'生産者価格評価表（107部門）（山形県２）'!C$120</f>
        <v>4.7464874458475904E-3</v>
      </c>
      <c r="T70" s="234">
        <f>'生産者価格評価表（107部門）（山形県２）'!D69/'生産者価格評価表（107部門）（山形県２）'!D$120</f>
        <v>1.0634492954052313E-2</v>
      </c>
      <c r="U70" s="234">
        <f>'生産者価格評価表（107部門）（山形県２）'!E69/'生産者価格評価表（107部門）（山形県２）'!E$120</f>
        <v>4.5778872261160571E-2</v>
      </c>
      <c r="V70" s="234">
        <f>'生産者価格評価表（107部門）（山形県２）'!F69/'生産者価格評価表（107部門）（山形県２）'!F$120</f>
        <v>8.389475022244821E-3</v>
      </c>
      <c r="W70" s="234">
        <f>'生産者価格評価表（107部門）（山形県２）'!G69/'生産者価格評価表（107部門）（山形県２）'!G$120</f>
        <v>8.0946450809464502E-3</v>
      </c>
      <c r="X70" s="234">
        <f>'生産者価格評価表（107部門）（山形県２）'!H69/'生産者価格評価表（107部門）（山形県２）'!H$120</f>
        <v>6.6176470588235295E-2</v>
      </c>
      <c r="Y70" s="234">
        <f>'生産者価格評価表（107部門）（山形県２）'!I69/'生産者価格評価表（107部門）（山形県２）'!I$120</f>
        <v>2.82883874518437E-2</v>
      </c>
      <c r="Z70" s="234">
        <f>'生産者価格評価表（107部門）（山形県２）'!J69/'生産者価格評価表（107部門）（山形県２）'!J$120</f>
        <v>1.0960227312787755E-2</v>
      </c>
      <c r="AA70" s="234">
        <f>'生産者価格評価表（107部門）（山形県２）'!K69/'生産者価格評価表（107部門）（山形県２）'!K$120</f>
        <v>1.2025704610297843E-2</v>
      </c>
      <c r="AB70" s="234">
        <f>'生産者価格評価表（107部門）（山形県２）'!L69/'生産者価格評価表（107部門）（山形県２）'!L$120</f>
        <v>1.2944983818770227E-2</v>
      </c>
      <c r="AC70" s="234" t="e">
        <f>'生産者価格評価表（107部門）（山形県２）'!M69/'生産者価格評価表（107部門）（山形県２）'!M$120</f>
        <v>#DIV/0!</v>
      </c>
      <c r="AD70" s="234">
        <f>'生産者価格評価表（107部門）（山形県２）'!N69/'生産者価格評価表（107部門）（山形県２）'!N$120</f>
        <v>4.7164327825292701E-2</v>
      </c>
      <c r="AE70" s="234">
        <f>'生産者価格評価表（107部門）（山形県２）'!O69/'生産者価格評価表（107部門）（山形県２）'!O$120</f>
        <v>2.0544364481719188E-2</v>
      </c>
      <c r="AF70" s="234">
        <f>'生産者価格評価表（107部門）（山形県２）'!P69/'生産者価格評価表（107部門）（山形県２）'!P$120</f>
        <v>1.9881685674208695E-2</v>
      </c>
      <c r="AG70" s="234">
        <f>'生産者価格評価表（107部門）（山形県２）'!Q69/'生産者価格評価表（107部門）（山形県２）'!Q$120</f>
        <v>1.2257405515832482E-2</v>
      </c>
      <c r="AH70" s="234">
        <f>'生産者価格評価表（107部門）（山形県２）'!R69/'生産者価格評価表（107部門）（山形県２）'!R$120</f>
        <v>2.1192772721097677E-2</v>
      </c>
      <c r="AI70" s="234">
        <f>'生産者価格評価表（107部門）（山形県２）'!S69/'生産者価格評価表（107部門）（山形県２）'!S$120</f>
        <v>1.9493241037027362E-2</v>
      </c>
      <c r="AJ70" s="234">
        <f>'生産者価格評価表（107部門）（山形県２）'!T69/'生産者価格評価表（107部門）（山形県２）'!T$120</f>
        <v>2.1632150912446177E-2</v>
      </c>
      <c r="AK70" s="234" t="e">
        <f>'生産者価格評価表（107部門）（山形県２）'!U69/'生産者価格評価表（107部門）（山形県２）'!U$120</f>
        <v>#DIV/0!</v>
      </c>
      <c r="AL70" s="234">
        <f>'生産者価格評価表（107部門）（山形県２）'!V69/'生産者価格評価表（107部門）（山形県２）'!V$120</f>
        <v>0.18930635838150289</v>
      </c>
      <c r="AM70" s="234" t="e">
        <f>'生産者価格評価表（107部門）（山形県２）'!W69/'生産者価格評価表（107部門）（山形県２）'!W$120</f>
        <v>#DIV/0!</v>
      </c>
      <c r="AN70" s="234">
        <f>'生産者価格評価表（107部門）（山形県２）'!X69/'生産者価格評価表（107部門）（山形県２）'!X$120</f>
        <v>2.3322104172065303E-2</v>
      </c>
      <c r="AO70" s="234" t="e">
        <f>'生産者価格評価表（107部門）（山形県２）'!Y69/'生産者価格評価表（107部門）（山形県２）'!Y$120</f>
        <v>#DIV/0!</v>
      </c>
      <c r="AP70" s="234" t="e">
        <f>'生産者価格評価表（107部門）（山形県２）'!Z69/'生産者価格評価表（107部門）（山形県２）'!Z$120</f>
        <v>#DIV/0!</v>
      </c>
      <c r="AQ70" s="234">
        <f>'生産者価格評価表（107部門）（山形県２）'!AA69/'生産者価格評価表（107部門）（山形県２）'!AA$120</f>
        <v>9.6985823294914991E-3</v>
      </c>
      <c r="AR70" s="234">
        <f>'生産者価格評価表（107部門）（山形県２）'!AB69/'生産者価格評価表（107部門）（山形県２）'!AB$120</f>
        <v>1.6145307769929364E-2</v>
      </c>
      <c r="AS70" s="234">
        <f>'生産者価格評価表（107部門）（山形県２）'!AC69/'生産者価格評価表（107部門）（山形県２）'!AC$120</f>
        <v>6.0606060606060606E-3</v>
      </c>
      <c r="AT70" s="234">
        <f>'生産者価格評価表（107部門）（山形県２）'!AD69/'生産者価格評価表（107部門）（山形県２）'!AD$120</f>
        <v>2.3104265402843601E-2</v>
      </c>
      <c r="AU70" s="234">
        <f>'生産者価格評価表（107部門）（山形県２）'!AE69/'生産者価格評価表（107部門）（山形県２）'!AE$120</f>
        <v>2.8608894100440041E-2</v>
      </c>
      <c r="AV70" s="234">
        <f>'生産者価格評価表（107部門）（山形県２）'!AF69/'生産者価格評価表（107部門）（山形県２）'!AF$120</f>
        <v>2.3961661341853034E-2</v>
      </c>
      <c r="AW70" s="234">
        <f>'生産者価格評価表（107部門）（山形県２）'!AG69/'生産者価格評価表（107部門）（山形県２）'!AG$120</f>
        <v>8.8031039092302168E-3</v>
      </c>
      <c r="AX70" s="234">
        <f>'生産者価格評価表（107部門）（山形県２）'!AH69/'生産者価格評価表（107部門）（山形県２）'!AH$120</f>
        <v>3.163444639718805E-2</v>
      </c>
      <c r="AY70" s="234">
        <f>'生産者価格評価表（107部門）（山形県２）'!AI69/'生産者価格評価表（107部門）（山形県２）'!AI$120</f>
        <v>3.5336181277860326E-2</v>
      </c>
      <c r="AZ70" s="234">
        <f>'生産者価格評価表（107部門）（山形県２）'!AJ69/'生産者価格評価表（107部門）（山形県２）'!AJ$120</f>
        <v>3.5369774919614148E-2</v>
      </c>
      <c r="BA70" s="234">
        <f>'生産者価格評価表（107部門）（山形県２）'!AK69/'生産者価格評価表（107部門）（山形県２）'!AK$120</f>
        <v>6.7097351925291038E-2</v>
      </c>
      <c r="BB70" s="234">
        <f>'生産者価格評価表（107部門）（山形県２）'!AL69/'生産者価格評価表（107部門）（山形県２）'!AL$120</f>
        <v>0.15159574468085107</v>
      </c>
      <c r="BC70" s="234">
        <f>'生産者価格評価表（107部門）（山形県２）'!AM69/'生産者価格評価表（107部門）（山形県２）'!AM$120</f>
        <v>2.838709677419355E-2</v>
      </c>
      <c r="BD70" s="234">
        <f>'生産者価格評価表（107部門）（山形県２）'!AN69/'生産者価格評価表（107部門）（山形県２）'!AN$120</f>
        <v>0.11733376371852808</v>
      </c>
      <c r="BE70" s="234">
        <f>'生産者価格評価表（107部門）（山形県２）'!AO69/'生産者価格評価表（107部門）（山形県２）'!AO$120</f>
        <v>1.1691259931895574E-2</v>
      </c>
      <c r="BF70" s="234">
        <f>'生産者価格評価表（107部門）（山形県２）'!AP69/'生産者価格評価表（107部門）（山形県２）'!AP$120</f>
        <v>3.3405172413793101E-2</v>
      </c>
      <c r="BG70" s="234">
        <f>'生産者価格評価表（107部門）（山形県２）'!AQ69/'生産者価格評価表（107部門）（山形県２）'!AQ$120</f>
        <v>2.5610548797474233E-2</v>
      </c>
      <c r="BH70" s="234">
        <f>'生産者価格評価表（107部門）（山形県２）'!AR69/'生産者価格評価表（107部門）（山形県２）'!AR$120</f>
        <v>1.248944283776521E-2</v>
      </c>
      <c r="BI70" s="234">
        <f>'生産者価格評価表（107部門）（山形県２）'!AS69/'生産者価格評価表（107部門）（山形県２）'!AS$120</f>
        <v>2.5435172227541675E-2</v>
      </c>
      <c r="BJ70" s="234">
        <f>'生産者価格評価表（107部門）（山形県２）'!AT69/'生産者価格評価表（107部門）（山形県２）'!AT$120</f>
        <v>1.2535503604981429E-2</v>
      </c>
      <c r="BK70" s="234">
        <f>'生産者価格評価表（107部門）（山形県２）'!AU69/'生産者価格評価表（107部門）（山形県２）'!AU$120</f>
        <v>9.4315648150368001E-3</v>
      </c>
      <c r="BL70" s="234">
        <f>'生産者価格評価表（107部門）（山形県２）'!AV69/'生産者価格評価表（107部門）（山形県２）'!AV$120</f>
        <v>9.4858458390177352E-3</v>
      </c>
      <c r="BM70" s="234">
        <f>'生産者価格評価表（107部門）（山形県２）'!AW69/'生産者価格評価表（107部門）（山形県２）'!AW$120</f>
        <v>2.9108309619572992E-2</v>
      </c>
      <c r="BN70" s="234">
        <f>'生産者価格評価表（107部門）（山形県２）'!AX69/'生産者価格評価表（107部門）（山形県２）'!AX$120</f>
        <v>2.2639509042347135E-2</v>
      </c>
      <c r="BO70" s="234">
        <f>'生産者価格評価表（107部門）（山形県２）'!AY69/'生産者価格評価表（107部門）（山形県２）'!AY$120</f>
        <v>8.5417741103661678E-3</v>
      </c>
      <c r="BP70" s="234">
        <f>'生産者価格評価表（107部門）（山形県２）'!AZ69/'生産者価格評価表（107部門）（山形県２）'!AZ$120</f>
        <v>7.0942111237230418E-3</v>
      </c>
      <c r="BQ70" s="234">
        <f>'生産者価格評価表（107部門）（山形県２）'!BA69/'生産者価格評価表（107部門）（山形県２）'!BA$120</f>
        <v>4.9984379881287096E-3</v>
      </c>
      <c r="BR70" s="234">
        <f>'生産者価格評価表（107部門）（山形県２）'!BB69/'生産者価格評価表（107部門）（山形県２）'!BB$120</f>
        <v>1.3345635482914292E-2</v>
      </c>
      <c r="BS70" s="234">
        <f>'生産者価格評価表（107部門）（山形県２）'!BC69/'生産者価格評価表（107部門）（山形県２）'!BC$120</f>
        <v>6.1340255744639942E-3</v>
      </c>
      <c r="BT70" s="234">
        <f>'生産者価格評価表（107部門）（山形県２）'!BD69/'生産者価格評価表（107部門）（山形県２）'!BD$120</f>
        <v>3.2188470831895064E-3</v>
      </c>
      <c r="BU70" s="234" t="e">
        <f>'生産者価格評価表（107部門）（山形県２）'!BE69/'生産者価格評価表（107部門）（山形県２）'!BE$120</f>
        <v>#DIV/0!</v>
      </c>
      <c r="BV70" s="234">
        <f>'生産者価格評価表（107部門）（山形県２）'!BF69/'生産者価格評価表（107部門）（山形県２）'!BF$120</f>
        <v>4.4411547002220575E-3</v>
      </c>
      <c r="BW70" s="234">
        <f>'生産者価格評価表（107部門）（山形県２）'!BG69/'生産者価格評価表（107部門）（山形県２）'!BG$120</f>
        <v>1.2011956431208877E-2</v>
      </c>
      <c r="BX70" s="234">
        <f>'生産者価格評価表（107部門）（山形県２）'!BH69/'生産者価格評価表（107部門）（山形県２）'!BH$120</f>
        <v>1.422550052687039E-2</v>
      </c>
      <c r="BY70" s="234">
        <f>'生産者価格評価表（107部門）（山形県２）'!BI69/'生産者価格評価表（107部門）（山形県２）'!BI$120</f>
        <v>1.0730660423373329E-2</v>
      </c>
      <c r="BZ70" s="234">
        <f>'生産者価格評価表（107部門）（山形県２）'!BJ69/'生産者価格評価表（107部門）（山形県２）'!BJ$120</f>
        <v>7.4465220292943366E-3</v>
      </c>
      <c r="CA70" s="234">
        <f>'生産者価格評価表（107部門）（山形県２）'!BK69/'生産者価格評価表（107部門）（山形県２）'!BK$120</f>
        <v>2.6937618147448016E-2</v>
      </c>
      <c r="CB70" s="234">
        <f>'生産者価格評価表（107部門）（山形県２）'!BL69/'生産者価格評価表（107部門）（山形県２）'!BL$120</f>
        <v>2.179959747631216E-3</v>
      </c>
      <c r="CC70" s="234">
        <f>'生産者価格評価表（107部門）（山形県２）'!BM69/'生産者価格評価表（107部門）（山形県２）'!BM$120</f>
        <v>1.5962322596959257E-3</v>
      </c>
      <c r="CD70" s="234">
        <f>'生産者価格評価表（107部門）（山形県２）'!BN69/'生産者価格評価表（107部門）（山形県２）'!BN$120</f>
        <v>1.6721153330832305E-3</v>
      </c>
      <c r="CE70" s="234">
        <f>'生産者価格評価表（107部門）（山形県２）'!BO69/'生産者価格評価表（107部門）（山形県２）'!BO$120</f>
        <v>3.5819299652499331E-3</v>
      </c>
      <c r="CF70" s="234">
        <f>'生産者価格評価表（107部門）（山形県２）'!BP69/'生産者価格評価表（107部門）（山形県２）'!BP$120</f>
        <v>0.11518240170306099</v>
      </c>
      <c r="CG70" s="234">
        <f>'生産者価格評価表（107部門）（山形県２）'!BQ69/'生産者価格評価表（107部門）（山形県２）'!BQ$120</f>
        <v>1.8262373027879836E-2</v>
      </c>
      <c r="CH70" s="234">
        <f>'生産者価格評価表（107部門）（山形県２）'!BR69/'生産者価格評価表（107部門）（山形県２）'!BR$120</f>
        <v>3.3982594280978037E-2</v>
      </c>
      <c r="CI70" s="234">
        <f>'生産者価格評価表（107部門）（山形県２）'!BS69/'生産者価格評価表（107部門）（山形県２）'!BS$120</f>
        <v>6.9047829546459202E-2</v>
      </c>
      <c r="CJ70" s="234">
        <f>'生産者価格評価表（107部門）（山形県２）'!BT69/'生産者価格評価表（107部門）（山形県２）'!BT$120</f>
        <v>2.483487256079504E-2</v>
      </c>
      <c r="CK70" s="234">
        <f>'生産者価格評価表（107部門）（山形県２）'!BU69/'生産者価格評価表（107部門）（山形県２）'!BU$120</f>
        <v>4.3871305213514051E-3</v>
      </c>
      <c r="CL70" s="234">
        <f>'生産者価格評価表（107部門）（山形県２）'!BV69/'生産者価格評価表（107部門）（山形県２）'!BV$120</f>
        <v>1.3945728137001826E-2</v>
      </c>
      <c r="CM70" s="234">
        <f>'生産者価格評価表（107部門）（山形県２）'!BW69/'生産者価格評価表（107部門）（山形県２）'!BW$120</f>
        <v>4.6652030735455539E-3</v>
      </c>
      <c r="CN70" s="234">
        <f>'生産者価格評価表（107部門）（山形県２）'!BX69/'生産者価格評価表（107部門）（山形県２）'!BX$120</f>
        <v>0</v>
      </c>
      <c r="CO70" s="234">
        <f>'生産者価格評価表（107部門）（山形県２）'!BY69/'生産者価格評価表（107部門）（山形県２）'!BY$120</f>
        <v>5.3902627511591965E-2</v>
      </c>
      <c r="CP70" s="234">
        <f>'生産者価格評価表（107部門）（山形県２）'!BZ69/'生産者価格評価表（107部門）（山形県２）'!BZ$120</f>
        <v>4.0123810615613894E-3</v>
      </c>
      <c r="CQ70" s="234">
        <f>'生産者価格評価表（107部門）（山形県２）'!CA69/'生産者価格評価表（107部門）（山形県２）'!CA$120</f>
        <v>1.6009057057694519E-3</v>
      </c>
      <c r="CR70" s="234">
        <f>'生産者価格評価表（107部門）（山形県２）'!CB69/'生産者価格評価表（107部門）（山形県２）'!CB$120</f>
        <v>9.2464170134073042E-4</v>
      </c>
      <c r="CS70" s="234">
        <f>'生産者価格評価表（107部門）（山形県２）'!CC69/'生産者価格評価表（107部門）（山形県２）'!CC$120</f>
        <v>2.7089783281733747E-3</v>
      </c>
      <c r="CT70" s="234">
        <f>'生産者価格評価表（107部門）（山形県２）'!CD69/'生産者価格評価表（107部門）（山形県２）'!CD$120</f>
        <v>0</v>
      </c>
      <c r="CU70" s="234">
        <f>'生産者価格評価表（107部門）（山形県２）'!CE69/'生産者価格評価表（107部門）（山形県２）'!CE$120</f>
        <v>4.7336531178995202E-2</v>
      </c>
      <c r="CV70" s="234">
        <f>'生産者価格評価表（107部門）（山形県２）'!CF69/'生産者価格評価表（107部門）（山形県２）'!CF$120</f>
        <v>7.3444315855069886E-3</v>
      </c>
      <c r="CW70" s="234">
        <f>'生産者価格評価表（107部門）（山形県２）'!CG69/'生産者価格評価表（107部門）（山形県２）'!CG$120</f>
        <v>4.8302872062663182E-3</v>
      </c>
      <c r="CX70" s="234">
        <f>'生産者価格評価表（107部門）（山形県２）'!CH69/'生産者価格評価表（107部門）（山形県２）'!CH$120</f>
        <v>9.3653359572673598E-3</v>
      </c>
      <c r="CY70" s="234">
        <f>'生産者価格評価表（107部門）（山形県２）'!CI69/'生産者価格評価表（107部門）（山形県２）'!CI$120</f>
        <v>5.4907890025066644E-3</v>
      </c>
      <c r="CZ70" s="234">
        <f>'生産者価格評価表（107部門）（山形県２）'!CJ69/'生産者価格評価表（107部門）（山形県２）'!CJ$120</f>
        <v>2.097952687549736E-3</v>
      </c>
      <c r="DA70" s="234">
        <f>'生産者価格評価表（107部門）（山形県２）'!CK69/'生産者価格評価表（107部門）（山形県２）'!CK$120</f>
        <v>3.9656311962987445E-3</v>
      </c>
      <c r="DB70" s="234">
        <f>'生産者価格評価表（107部門）（山形県２）'!CL69/'生産者価格評価表（107部門）（山形県２）'!CL$120</f>
        <v>4.4491221355786254E-3</v>
      </c>
      <c r="DC70" s="234">
        <f>'生産者価格評価表（107部門）（山形県２）'!CM69/'生産者価格評価表（107部門）（山形県２）'!CM$120</f>
        <v>9.2226419185460606E-3</v>
      </c>
      <c r="DD70" s="234">
        <f>'生産者価格評価表（107部門）（山形県２）'!CN69/'生産者価格評価表（107部門）（山形県２）'!CN$120</f>
        <v>2.4201021485679805E-2</v>
      </c>
      <c r="DE70" s="234">
        <f>'生産者価格評価表（107部門）（山形県２）'!CO69/'生産者価格評価表（107部門）（山形県２）'!CO$120</f>
        <v>1.0107993420268434E-2</v>
      </c>
      <c r="DF70" s="234">
        <f>'生産者価格評価表（107部門）（山形県２）'!CP69/'生産者価格評価表（107部門）（山形県２）'!CP$120</f>
        <v>7.0096631480906554E-3</v>
      </c>
      <c r="DG70" s="234">
        <f>'生産者価格評価表（107部門）（山形県２）'!CQ69/'生産者価格評価表（107部門）（山形県２）'!CQ$120</f>
        <v>1.0153003400075557E-2</v>
      </c>
      <c r="DH70" s="234">
        <f>'生産者価格評価表（107部門）（山形県２）'!CR69/'生産者価格評価表（107部門）（山形県２）'!CR$120</f>
        <v>1.8565288248020052E-2</v>
      </c>
      <c r="DI70" s="234">
        <f>'生産者価格評価表（107部門）（山形県２）'!CS69/'生産者価格評価表（107部門）（山形県２）'!CS$120</f>
        <v>1.1716508180365357E-2</v>
      </c>
      <c r="DJ70" s="234">
        <f>'生産者価格評価表（107部門）（山形県２）'!CT69/'生産者価格評価表（107部門）（山形県２）'!CT$120</f>
        <v>3.0322321249078603E-3</v>
      </c>
      <c r="DK70" s="234">
        <f>'生産者価格評価表（107部門）（山形県２）'!CU69/'生産者価格評価表（107部門）（山形県２）'!CU$120</f>
        <v>2.8012048192771082E-3</v>
      </c>
      <c r="DL70" s="234">
        <f>'生産者価格評価表（107部門）（山形県２）'!CV69/'生産者価格評価表（107部門）（山形県２）'!CV$120</f>
        <v>5.0024402147388972E-3</v>
      </c>
      <c r="DM70" s="234">
        <f>'生産者価格評価表（107部門）（山形県２）'!CW69/'生産者価格評価表（107部門）（山形県２）'!CW$120</f>
        <v>3.2683298834295673E-3</v>
      </c>
      <c r="DN70" s="234">
        <f>'生産者価格評価表（107部門）（山形県２）'!CX69/'生産者価格評価表（107部門）（山形県２）'!CX$120</f>
        <v>4.4502166633838885E-3</v>
      </c>
      <c r="DO70" s="234">
        <f>'生産者価格評価表（107部門）（山形県２）'!CY69/'生産者価格評価表（107部門）（山形県２）'!CY$120</f>
        <v>3.5392741010845254E-2</v>
      </c>
      <c r="DP70" s="234">
        <f>'生産者価格評価表（107部門）（山形県２）'!CZ69/'生産者価格評価表（107部門）（山形県２）'!CZ$120</f>
        <v>1.8748429840910019E-2</v>
      </c>
      <c r="DQ70" s="234">
        <f>'生産者価格評価表（107部門）（山形県２）'!DA69/'生産者価格評価表（107部門）（山形県２）'!DA$120</f>
        <v>2.8762112200161963E-2</v>
      </c>
      <c r="DR70" s="234">
        <f>'生産者価格評価表（107部門）（山形県２）'!DB69/'生産者価格評価表（107部門）（山形県２）'!DB$120</f>
        <v>3.4675159235668787E-2</v>
      </c>
      <c r="DS70" s="234">
        <f>'生産者価格評価表（107部門）（山形県２）'!DC69/'生産者価格評価表（107部門）（山形県２）'!DC$120</f>
        <v>2.6496970223486741E-2</v>
      </c>
      <c r="DT70" s="234">
        <f>'生産者価格評価表（107部門）（山形県２）'!DD69/'生産者価格評価表（107部門）（山形県２）'!DD$120</f>
        <v>0</v>
      </c>
      <c r="DU70" s="234">
        <f>'生産者価格評価表（107部門）（山形県２）'!DE69/'生産者価格評価表（107部門）（山形県２）'!DE$120</f>
        <v>4.2728831787925475E-3</v>
      </c>
      <c r="DV70" s="82">
        <v>4.7464874458475904E-3</v>
      </c>
      <c r="DW70" s="80">
        <v>1.0634492954052313E-2</v>
      </c>
      <c r="DX70" s="80">
        <v>4.5778872261160571E-2</v>
      </c>
      <c r="DY70" s="80">
        <v>8.389475022244821E-3</v>
      </c>
      <c r="DZ70" s="80">
        <v>8.0946450809464502E-3</v>
      </c>
      <c r="EA70" s="80">
        <v>6.6176470588235295E-2</v>
      </c>
      <c r="EB70" s="80">
        <v>2.82883874518437E-2</v>
      </c>
      <c r="EC70" s="80">
        <v>1.0960227312787755E-2</v>
      </c>
      <c r="ED70" s="80">
        <v>1.2025704610297843E-2</v>
      </c>
      <c r="EE70" s="80">
        <v>1.2944983818770227E-2</v>
      </c>
      <c r="EF70" s="80">
        <v>0</v>
      </c>
      <c r="EG70" s="80">
        <v>4.7164327825292701E-2</v>
      </c>
      <c r="EH70" s="80">
        <v>2.0544364481719188E-2</v>
      </c>
      <c r="EI70" s="80">
        <v>1.9881685674208695E-2</v>
      </c>
      <c r="EJ70" s="80">
        <v>1.2257405515832482E-2</v>
      </c>
      <c r="EK70" s="80">
        <v>2.1192772721097677E-2</v>
      </c>
      <c r="EL70" s="80">
        <v>1.9493241037027362E-2</v>
      </c>
      <c r="EM70" s="80">
        <v>2.1632150912446177E-2</v>
      </c>
      <c r="EN70" s="80">
        <v>0</v>
      </c>
      <c r="EO70" s="80">
        <v>0.18930635838150289</v>
      </c>
      <c r="EP70" s="80">
        <v>0</v>
      </c>
      <c r="EQ70" s="80">
        <v>2.3322104172065303E-2</v>
      </c>
      <c r="ER70" s="80">
        <v>0</v>
      </c>
      <c r="ES70" s="80">
        <v>0</v>
      </c>
      <c r="ET70" s="80">
        <v>9.6985823294914991E-3</v>
      </c>
      <c r="EU70" s="80">
        <v>1.6145307769929364E-2</v>
      </c>
      <c r="EV70" s="80">
        <v>6.0606060606060606E-3</v>
      </c>
      <c r="EW70" s="80">
        <v>2.3104265402843601E-2</v>
      </c>
      <c r="EX70" s="80">
        <v>2.8608894100440041E-2</v>
      </c>
      <c r="EY70" s="80">
        <v>2.3961661341853034E-2</v>
      </c>
      <c r="EZ70" s="80">
        <v>8.8031039092302168E-3</v>
      </c>
      <c r="FA70" s="80">
        <v>3.163444639718805E-2</v>
      </c>
      <c r="FB70" s="80">
        <v>3.5336181277860326E-2</v>
      </c>
      <c r="FC70" s="80">
        <v>3.5369774919614148E-2</v>
      </c>
      <c r="FD70" s="80">
        <v>6.7097351925291038E-2</v>
      </c>
      <c r="FE70" s="80">
        <v>0.15159574468085107</v>
      </c>
      <c r="FF70" s="80">
        <v>2.838709677419355E-2</v>
      </c>
      <c r="FG70" s="80">
        <v>0.11733376371852808</v>
      </c>
      <c r="FH70" s="80">
        <v>1.1691259931895574E-2</v>
      </c>
      <c r="FI70" s="80">
        <v>3.3405172413793101E-2</v>
      </c>
      <c r="FJ70" s="80">
        <v>2.5610548797474233E-2</v>
      </c>
      <c r="FK70" s="80">
        <v>1.248944283776521E-2</v>
      </c>
      <c r="FL70" s="80">
        <v>2.5435172227541675E-2</v>
      </c>
      <c r="FM70" s="80">
        <v>1.2535503604981429E-2</v>
      </c>
      <c r="FN70" s="80">
        <v>9.4315648150368001E-3</v>
      </c>
      <c r="FO70" s="80">
        <v>9.4858458390177352E-3</v>
      </c>
      <c r="FP70" s="80">
        <v>2.9108309619572992E-2</v>
      </c>
      <c r="FQ70" s="80">
        <v>2.2639509042347135E-2</v>
      </c>
      <c r="FR70" s="80">
        <v>8.5417741103661678E-3</v>
      </c>
      <c r="FS70" s="80">
        <v>7.0942111237230418E-3</v>
      </c>
      <c r="FT70" s="80">
        <v>4.9984379881287096E-3</v>
      </c>
      <c r="FU70" s="80">
        <v>1.3345635482914292E-2</v>
      </c>
      <c r="FV70" s="80">
        <v>6.1340255744639942E-3</v>
      </c>
      <c r="FW70" s="80">
        <v>3.2188470831895064E-3</v>
      </c>
      <c r="FX70" s="80">
        <v>0</v>
      </c>
      <c r="FY70" s="80">
        <v>4.4411547002220575E-3</v>
      </c>
      <c r="FZ70" s="80">
        <v>1.2011956431208877E-2</v>
      </c>
      <c r="GA70" s="80">
        <v>1.422550052687039E-2</v>
      </c>
      <c r="GB70" s="80">
        <v>1.0730660423373329E-2</v>
      </c>
      <c r="GC70" s="80">
        <v>7.4465220292943366E-3</v>
      </c>
      <c r="GD70" s="80">
        <v>2.6937618147448016E-2</v>
      </c>
      <c r="GE70" s="80">
        <v>2.179959747631216E-3</v>
      </c>
      <c r="GF70" s="80">
        <v>1.5962322596959257E-3</v>
      </c>
      <c r="GG70" s="80">
        <v>1.6721153330832305E-3</v>
      </c>
      <c r="GH70" s="80">
        <v>3.5819299652499331E-3</v>
      </c>
      <c r="GI70" s="80">
        <v>0.11518240170306099</v>
      </c>
      <c r="GJ70" s="80">
        <v>1.8262373027879836E-2</v>
      </c>
      <c r="GK70" s="80">
        <v>3.3982594280978037E-2</v>
      </c>
      <c r="GL70" s="80">
        <v>6.9047829546459202E-2</v>
      </c>
      <c r="GM70" s="80">
        <v>2.483487256079504E-2</v>
      </c>
      <c r="GN70" s="80">
        <v>4.3871305213514051E-3</v>
      </c>
      <c r="GO70" s="80">
        <v>1.3945728137001826E-2</v>
      </c>
      <c r="GP70" s="80">
        <v>4.6652030735455539E-3</v>
      </c>
      <c r="GQ70" s="80">
        <v>0</v>
      </c>
      <c r="GR70" s="80">
        <v>5.3902627511591965E-2</v>
      </c>
      <c r="GS70" s="80">
        <v>4.0123810615613894E-3</v>
      </c>
      <c r="GT70" s="80">
        <v>1.6009057057694519E-3</v>
      </c>
      <c r="GU70" s="80">
        <v>9.2464170134073042E-4</v>
      </c>
      <c r="GV70" s="80">
        <v>2.7089783281733747E-3</v>
      </c>
      <c r="GW70" s="80">
        <v>0</v>
      </c>
      <c r="GX70" s="80">
        <v>4.7336531178995202E-2</v>
      </c>
      <c r="GY70" s="80">
        <v>7.3444315855069886E-3</v>
      </c>
      <c r="GZ70" s="80">
        <v>4.8302872062663182E-3</v>
      </c>
      <c r="HA70" s="80">
        <v>9.3653359572673598E-3</v>
      </c>
      <c r="HB70" s="80">
        <v>5.4907890025066644E-3</v>
      </c>
      <c r="HC70" s="80">
        <v>2.097952687549736E-3</v>
      </c>
      <c r="HD70" s="80">
        <v>3.9656311962987445E-3</v>
      </c>
      <c r="HE70" s="80">
        <v>4.4491221355786254E-3</v>
      </c>
      <c r="HF70" s="80">
        <v>9.2226419185460606E-3</v>
      </c>
      <c r="HG70" s="80">
        <v>2.4201021485679805E-2</v>
      </c>
      <c r="HH70" s="80">
        <v>1.0107993420268434E-2</v>
      </c>
      <c r="HI70" s="80">
        <v>7.0096631480906554E-3</v>
      </c>
      <c r="HJ70" s="80">
        <v>1.0153003400075557E-2</v>
      </c>
      <c r="HK70" s="80">
        <v>1.8565288248020052E-2</v>
      </c>
      <c r="HL70" s="80">
        <v>1.1716508180365357E-2</v>
      </c>
      <c r="HM70" s="80">
        <v>3.0322321249078603E-3</v>
      </c>
      <c r="HN70" s="80">
        <v>2.8012048192771082E-3</v>
      </c>
      <c r="HO70" s="80">
        <v>5.0024402147388972E-3</v>
      </c>
      <c r="HP70" s="80">
        <v>3.2683298834295673E-3</v>
      </c>
      <c r="HQ70" s="80">
        <v>4.4502166633838885E-3</v>
      </c>
      <c r="HR70" s="80">
        <v>3.5392741010845254E-2</v>
      </c>
      <c r="HS70" s="80">
        <v>1.8748429840910019E-2</v>
      </c>
      <c r="HT70" s="80">
        <v>2.8762112200161963E-2</v>
      </c>
      <c r="HU70" s="80">
        <v>3.4675159235668787E-2</v>
      </c>
      <c r="HV70" s="80">
        <v>2.6496970223486741E-2</v>
      </c>
      <c r="HW70" s="80">
        <v>0</v>
      </c>
      <c r="HX70" s="81">
        <v>4.2728831787925475E-3</v>
      </c>
      <c r="HY70" s="805">
        <v>8.560056225282317E-3</v>
      </c>
      <c r="HZ70" s="805">
        <v>1.3801516681614827E-2</v>
      </c>
      <c r="IA70" s="805">
        <v>4.2558232781072222E-2</v>
      </c>
      <c r="IB70" s="805">
        <v>9.4308935218270339E-3</v>
      </c>
      <c r="IC70" s="805">
        <v>8.8211030183253571E-3</v>
      </c>
      <c r="ID70" s="805">
        <v>6.0143673568328768E-2</v>
      </c>
      <c r="IE70" s="805">
        <v>2.7798651551720271E-2</v>
      </c>
      <c r="IF70" s="805">
        <v>1.4013179015481981E-2</v>
      </c>
      <c r="IG70" s="805">
        <v>1.3038999917602923E-2</v>
      </c>
      <c r="IH70" s="805">
        <v>1.5413436338673682E-2</v>
      </c>
      <c r="II70" s="805">
        <v>0</v>
      </c>
      <c r="IJ70" s="805">
        <v>4.3621163085092091E-2</v>
      </c>
      <c r="IK70" s="805">
        <v>2.0245256805121698E-2</v>
      </c>
      <c r="IL70" s="805">
        <v>2.041872904644219E-2</v>
      </c>
      <c r="IM70" s="805">
        <v>1.3084528082222399E-2</v>
      </c>
      <c r="IN70" s="805">
        <v>2.1937571322219688E-2</v>
      </c>
      <c r="IO70" s="805">
        <v>1.9646010988592654E-2</v>
      </c>
      <c r="IP70" s="805">
        <v>2.0886879741210576E-2</v>
      </c>
      <c r="IQ70" s="805">
        <v>0</v>
      </c>
      <c r="IR70" s="805">
        <v>0.17291869092488793</v>
      </c>
      <c r="IS70" s="805">
        <v>0</v>
      </c>
      <c r="IT70" s="805">
        <v>2.2275523390081351E-2</v>
      </c>
      <c r="IU70" s="805">
        <v>0</v>
      </c>
      <c r="IV70" s="805">
        <v>0</v>
      </c>
      <c r="IW70" s="805">
        <v>1.1379090494527252E-2</v>
      </c>
      <c r="IX70" s="805">
        <v>1.6809136006690529E-2</v>
      </c>
      <c r="IY70" s="805">
        <v>6.3151184095897013E-3</v>
      </c>
      <c r="IZ70" s="805">
        <v>2.2319470344253935E-2</v>
      </c>
      <c r="JA70" s="805">
        <v>2.6888643873054788E-2</v>
      </c>
      <c r="JB70" s="805">
        <v>2.3016565960457525E-2</v>
      </c>
      <c r="JC70" s="805">
        <v>1.0605793289166504E-2</v>
      </c>
      <c r="JD70" s="805">
        <v>3.120318426611883E-2</v>
      </c>
      <c r="JE70" s="805">
        <v>3.5438536343962337E-2</v>
      </c>
      <c r="JF70" s="805">
        <v>3.3852776789294506E-2</v>
      </c>
      <c r="JG70" s="805">
        <v>6.1624678995151512E-2</v>
      </c>
      <c r="JH70" s="805">
        <v>0.13534022580652752</v>
      </c>
      <c r="JI70" s="805">
        <v>2.5638376518337076E-2</v>
      </c>
      <c r="JJ70" s="805">
        <v>0.10520980306764635</v>
      </c>
      <c r="JK70" s="805">
        <v>1.17043761475056E-2</v>
      </c>
      <c r="JL70" s="805">
        <v>3.4334482977826278E-2</v>
      </c>
      <c r="JM70" s="805">
        <v>2.41967528278841E-2</v>
      </c>
      <c r="JN70" s="805">
        <v>1.3278420914785389E-2</v>
      </c>
      <c r="JO70" s="805">
        <v>2.4111747711101805E-2</v>
      </c>
      <c r="JP70" s="805">
        <v>1.2957684442739349E-2</v>
      </c>
      <c r="JQ70" s="805">
        <v>1.0190383071295385E-2</v>
      </c>
      <c r="JR70" s="805">
        <v>9.9710876912826648E-3</v>
      </c>
      <c r="JS70" s="805">
        <v>2.711682772235368E-2</v>
      </c>
      <c r="JT70" s="805">
        <v>2.1700709966415481E-2</v>
      </c>
      <c r="JU70" s="805">
        <v>9.6449170709281933E-3</v>
      </c>
      <c r="JV70" s="805">
        <v>8.0817304613747011E-3</v>
      </c>
      <c r="JW70" s="805">
        <v>5.5851947256452643E-3</v>
      </c>
      <c r="JX70" s="805">
        <v>1.3597132223381266E-2</v>
      </c>
      <c r="JY70" s="805">
        <v>7.0725849362724873E-3</v>
      </c>
      <c r="JZ70" s="805">
        <v>4.4377998000615509E-3</v>
      </c>
      <c r="KA70" s="805">
        <v>0</v>
      </c>
      <c r="KB70" s="805">
        <v>4.7540866799774054E-3</v>
      </c>
      <c r="KC70" s="805">
        <v>1.2384544703118084E-2</v>
      </c>
      <c r="KD70" s="805">
        <v>1.4779659880297853E-2</v>
      </c>
      <c r="KE70" s="805">
        <v>1.1442757796648672E-2</v>
      </c>
      <c r="KF70" s="805">
        <v>9.1596626838432605E-3</v>
      </c>
      <c r="KG70" s="805">
        <v>2.6115390172659961E-2</v>
      </c>
      <c r="KH70" s="805">
        <v>4.4222354406917774E-3</v>
      </c>
      <c r="KI70" s="805">
        <v>4.343041091492441E-3</v>
      </c>
      <c r="KJ70" s="805">
        <v>4.9844371544299267E-3</v>
      </c>
      <c r="KK70" s="805">
        <v>6.2073703245443422E-3</v>
      </c>
      <c r="KL70" s="805">
        <v>1.1041133807680918</v>
      </c>
      <c r="KM70" s="805">
        <v>1.8184409205261293E-2</v>
      </c>
      <c r="KN70" s="805">
        <v>3.4336470223475829E-2</v>
      </c>
      <c r="KO70" s="805">
        <v>6.2565512585984584E-2</v>
      </c>
      <c r="KP70" s="805">
        <v>2.3316881545157268E-2</v>
      </c>
      <c r="KQ70" s="805">
        <v>5.2110916339082568E-3</v>
      </c>
      <c r="KR70" s="805">
        <v>1.3293708994177287E-2</v>
      </c>
      <c r="KS70" s="805">
        <v>4.9702415550135475E-3</v>
      </c>
      <c r="KT70" s="805">
        <v>3.5670777115771396E-4</v>
      </c>
      <c r="KU70" s="805">
        <v>5.0075063632689758E-2</v>
      </c>
      <c r="KV70" s="805">
        <v>4.5790525303382144E-3</v>
      </c>
      <c r="KW70" s="805">
        <v>5.0880605104235968E-3</v>
      </c>
      <c r="KX70" s="805">
        <v>2.1987619479871133E-3</v>
      </c>
      <c r="KY70" s="805">
        <v>4.2949108536368555E-3</v>
      </c>
      <c r="KZ70" s="805">
        <v>1.2623379929225238E-3</v>
      </c>
      <c r="LA70" s="805">
        <v>4.347319963191535E-2</v>
      </c>
      <c r="LB70" s="805">
        <v>8.087125176521371E-3</v>
      </c>
      <c r="LC70" s="805">
        <v>4.9904937076483205E-3</v>
      </c>
      <c r="LD70" s="805">
        <v>1.0863231168077287E-2</v>
      </c>
      <c r="LE70" s="805">
        <v>8.3918147488738666E-3</v>
      </c>
      <c r="LF70" s="805">
        <v>3.2330678576642188E-3</v>
      </c>
      <c r="LG70" s="805">
        <v>8.9374886554198143E-3</v>
      </c>
      <c r="LH70" s="805">
        <v>6.7194717538461594E-3</v>
      </c>
      <c r="LI70" s="805">
        <v>1.0865425355709817E-2</v>
      </c>
      <c r="LJ70" s="805">
        <v>2.2765124356313809E-2</v>
      </c>
      <c r="LK70" s="805">
        <v>1.0798774717324003E-2</v>
      </c>
      <c r="LL70" s="805">
        <v>9.0317403818044404E-3</v>
      </c>
      <c r="LM70" s="805">
        <v>1.1716374582528178E-2</v>
      </c>
      <c r="LN70" s="805">
        <v>1.8384639258626285E-2</v>
      </c>
      <c r="LO70" s="805">
        <v>1.2011806608832696E-2</v>
      </c>
      <c r="LP70" s="805">
        <v>4.6595921014423117E-3</v>
      </c>
      <c r="LQ70" s="805">
        <v>3.6470440948974865E-3</v>
      </c>
      <c r="LR70" s="805">
        <v>9.0477882189477412E-3</v>
      </c>
      <c r="LS70" s="805">
        <v>4.3163562475003765E-3</v>
      </c>
      <c r="LT70" s="805">
        <v>4.8442933220246192E-3</v>
      </c>
      <c r="LU70" s="805">
        <v>3.6314540042591596E-2</v>
      </c>
      <c r="LV70" s="805">
        <v>2.0944857759128913E-2</v>
      </c>
      <c r="LW70" s="805">
        <v>2.8263293928525623E-2</v>
      </c>
      <c r="LX70" s="805">
        <v>3.270874025197873E-2</v>
      </c>
      <c r="LY70" s="805">
        <v>2.6318054069936397E-2</v>
      </c>
      <c r="LZ70" s="805">
        <v>5.2958927415461907E-3</v>
      </c>
      <c r="MA70" s="805">
        <v>8.5967784390015081E-3</v>
      </c>
      <c r="MB70" s="812">
        <v>1989</v>
      </c>
      <c r="MC70" s="835">
        <f>'生産者価格評価表（107部門）（山形県２）'!DU69*100</f>
        <v>12401200</v>
      </c>
      <c r="MD70" s="78">
        <f t="shared" ref="MD70:MD111" si="14">IF(MC70=0,0,MB70/MC70)</f>
        <v>1.6038770441570169E-4</v>
      </c>
      <c r="ME70" s="809">
        <v>1989</v>
      </c>
      <c r="MF70" s="135">
        <v>124012</v>
      </c>
      <c r="MG70" s="78">
        <f t="shared" ref="MG70:MG111" si="15">IF(MF70=0,0,ME70/MF70)/100</f>
        <v>1.6038770441570169E-4</v>
      </c>
      <c r="MH70" s="81"/>
      <c r="MI70" s="226">
        <v>0</v>
      </c>
      <c r="MJ70" s="169">
        <v>0</v>
      </c>
      <c r="MK70" s="169">
        <v>0</v>
      </c>
      <c r="ML70" s="169">
        <v>0</v>
      </c>
      <c r="MM70" s="169">
        <v>0</v>
      </c>
      <c r="MN70" s="169">
        <v>0</v>
      </c>
      <c r="MO70" s="169">
        <v>0</v>
      </c>
      <c r="MP70" s="228">
        <v>0</v>
      </c>
      <c r="MQ70" s="228">
        <v>0</v>
      </c>
      <c r="MS70" s="174">
        <v>0</v>
      </c>
      <c r="MT70" s="170">
        <v>0</v>
      </c>
      <c r="MU70" s="170">
        <v>0</v>
      </c>
      <c r="MV70" s="170">
        <v>0</v>
      </c>
      <c r="MW70" s="170">
        <v>0</v>
      </c>
      <c r="MX70" s="170">
        <v>0</v>
      </c>
      <c r="MY70" s="170">
        <v>0</v>
      </c>
      <c r="MZ70" s="171">
        <v>0</v>
      </c>
    </row>
    <row r="71" spans="1:364">
      <c r="A71" s="41" t="s">
        <v>289</v>
      </c>
      <c r="B71" s="12" t="s">
        <v>49</v>
      </c>
      <c r="C71" s="590">
        <f>IFERROR(1-('生産者価格評価表（107部門）（山形県２）'!DS70/'生産者価格評価表（107部門）（山形県２）'!DO70*-1),0)</f>
        <v>1</v>
      </c>
      <c r="D71" s="590">
        <v>0.66609033931272965</v>
      </c>
      <c r="E71" s="79">
        <v>0.33390966068727035</v>
      </c>
      <c r="F71" s="79">
        <v>0.15917441106548519</v>
      </c>
      <c r="G71" s="240">
        <f>'生産者価格評価表（107部門）（山形県２）'!DH70/'生産者価格評価表（107部門）（山形県２）'!DH$111</f>
        <v>4.7411236335903736E-4</v>
      </c>
      <c r="H71" s="311">
        <f>'生産者価格評価表（107部門）（山形県２）'!DH70</f>
        <v>1119</v>
      </c>
      <c r="I71" s="311">
        <f t="shared" si="12"/>
        <v>1119</v>
      </c>
      <c r="J71" s="313">
        <f t="shared" si="13"/>
        <v>6.062178776306687E-4</v>
      </c>
      <c r="K71" s="590">
        <f>1-('生産者価格評価表（107部門） (山形県)'!DS70/'生産者価格評価表（107部門） (山形県)'!DO70*-1)</f>
        <v>1</v>
      </c>
      <c r="L71" s="590">
        <v>0.66609033931272965</v>
      </c>
      <c r="M71" s="79">
        <v>0.33390966068727035</v>
      </c>
      <c r="N71" s="79">
        <v>0.15917441106548519</v>
      </c>
      <c r="O71" s="240">
        <f>'生産者価格評価表（107部門） (山形県)'!DH70/'生産者価格評価表（107部門） (山形県)'!DH$111</f>
        <v>4.7411236335903736E-4</v>
      </c>
      <c r="P71" s="816">
        <f>'生産者価格評価表（107部門） (山形県)'!DH70</f>
        <v>1119</v>
      </c>
      <c r="Q71" s="311">
        <f t="shared" si="10"/>
        <v>1119</v>
      </c>
      <c r="R71" s="313">
        <f t="shared" si="11"/>
        <v>6.062178776306687E-4</v>
      </c>
      <c r="S71" s="823">
        <f>'生産者価格評価表（107部門）（山形県２）'!C70/'生産者価格評価表（107部門）（山形県２）'!C$120</f>
        <v>0</v>
      </c>
      <c r="T71" s="234">
        <f>'生産者価格評価表（107部門）（山形県２）'!D70/'生産者価格評価表（107部門）（山形県２）'!D$120</f>
        <v>0</v>
      </c>
      <c r="U71" s="234">
        <f>'生産者価格評価表（107部門）（山形県２）'!E70/'生産者価格評価表（107部門）（山形県２）'!E$120</f>
        <v>2.5257308833743765E-4</v>
      </c>
      <c r="V71" s="234">
        <f>'生産者価格評価表（107部門）（山形県２）'!F70/'生産者価格評価表（107部門）（山形県２）'!F$120</f>
        <v>1.9066988686920045E-4</v>
      </c>
      <c r="W71" s="234">
        <f>'生産者価格評価表（107部門）（山形県２）'!G70/'生産者価格評価表（107部門）（山形県２）'!G$120</f>
        <v>0</v>
      </c>
      <c r="X71" s="234">
        <f>'生産者価格評価表（107部門）（山形県２）'!H70/'生産者価格評価表（107部門）（山形県２）'!H$120</f>
        <v>0</v>
      </c>
      <c r="Y71" s="234">
        <f>'生産者価格評価表（107部門）（山形県２）'!I70/'生産者価格評価表（107部門）（山形県２）'!I$120</f>
        <v>0</v>
      </c>
      <c r="Z71" s="234">
        <f>'生産者価格評価表（107部門）（山形県２）'!J70/'生産者価格評価表（107部門）（山形県２）'!J$120</f>
        <v>8.7075463051096023E-4</v>
      </c>
      <c r="AA71" s="234">
        <f>'生産者価格評価表（107部門）（山形県２）'!K70/'生産者価格評価表（107部門）（山形県２）'!K$120</f>
        <v>1.6265365437431673E-3</v>
      </c>
      <c r="AB71" s="234">
        <f>'生産者価格評価表（107部門）（山形県２）'!L70/'生産者価格評価表（107部門）（山形県２）'!L$120</f>
        <v>3.2362459546925568E-3</v>
      </c>
      <c r="AC71" s="234" t="e">
        <f>'生産者価格評価表（107部門）（山形県２）'!M70/'生産者価格評価表（107部門）（山形県２）'!M$120</f>
        <v>#DIV/0!</v>
      </c>
      <c r="AD71" s="234">
        <f>'生産者価格評価表（107部門）（山形県２）'!N70/'生産者価格評価表（107部門）（山形県２）'!N$120</f>
        <v>4.4839325749397993E-3</v>
      </c>
      <c r="AE71" s="234">
        <f>'生産者価格評価表（107部門）（山形県２）'!O70/'生産者価格評価表（107部門）（山形県２）'!O$120</f>
        <v>7.3412455646641381E-4</v>
      </c>
      <c r="AF71" s="234">
        <f>'生産者価格評価表（107部門）（山形県２）'!P70/'生産者価格評価表（107部門）（山形県２）'!P$120</f>
        <v>6.0986765871805816E-5</v>
      </c>
      <c r="AG71" s="234">
        <f>'生産者価格評価表（107部門）（山形県２）'!Q70/'生産者価格評価表（107部門）（山形県２）'!Q$120</f>
        <v>4.4410889550117686E-5</v>
      </c>
      <c r="AH71" s="234">
        <f>'生産者価格評価表（107部門）（山形県２）'!R70/'生産者価格評価表（107部門）（山形県２）'!R$120</f>
        <v>2.7170221437304711E-4</v>
      </c>
      <c r="AI71" s="234">
        <f>'生産者価格評価表（107部門）（山形県２）'!S70/'生産者価格評価表（107部門）（山形県２）'!S$120</f>
        <v>5.7140991314569322E-4</v>
      </c>
      <c r="AJ71" s="234">
        <f>'生産者価格評価表（107部門）（山形県２）'!T70/'生産者価格評価表（107部門）（山形県２）'!T$120</f>
        <v>3.0756612671724423E-4</v>
      </c>
      <c r="AK71" s="234" t="e">
        <f>'生産者価格評価表（107部門）（山形県２）'!U70/'生産者価格評価表（107部門）（山形県２）'!U$120</f>
        <v>#DIV/0!</v>
      </c>
      <c r="AL71" s="234">
        <f>'生産者価格評価表（107部門）（山形県２）'!V70/'生産者価格評価表（107部門）（山形県２）'!V$120</f>
        <v>8.3662914511712803E-4</v>
      </c>
      <c r="AM71" s="234" t="e">
        <f>'生産者価格評価表（107部門）（山形県２）'!W70/'生産者価格評価表（107部門）（山形県２）'!W$120</f>
        <v>#DIV/0!</v>
      </c>
      <c r="AN71" s="234">
        <f>'生産者価格評価表（107部門）（山形県２）'!X70/'生産者価格評価表（107部門）（山形県２）'!X$120</f>
        <v>2.5913449080072558E-4</v>
      </c>
      <c r="AO71" s="234" t="e">
        <f>'生産者価格評価表（107部門）（山形県２）'!Y70/'生産者価格評価表（107部門）（山形県２）'!Y$120</f>
        <v>#DIV/0!</v>
      </c>
      <c r="AP71" s="234" t="e">
        <f>'生産者価格評価表（107部門）（山形県２）'!Z70/'生産者価格評価表（107部門）（山形県２）'!Z$120</f>
        <v>#DIV/0!</v>
      </c>
      <c r="AQ71" s="234">
        <f>'生産者価格評価表（107部門）（山形県２）'!AA70/'生産者価格評価表（107部門）（山形県２）'!AA$120</f>
        <v>1.6244643365003158E-3</v>
      </c>
      <c r="AR71" s="234">
        <f>'生産者価格評価表（107部門）（山形県２）'!AB70/'生産者価格評価表（107部門）（山形県２）'!AB$120</f>
        <v>9.3433494038943081E-4</v>
      </c>
      <c r="AS71" s="234">
        <f>'生産者価格評価表（107部門）（山形県２）'!AC70/'生産者価格評価表（107部門）（山形県２）'!AC$120</f>
        <v>0</v>
      </c>
      <c r="AT71" s="234">
        <f>'生産者価格評価表（107部門）（山形県２）'!AD70/'生産者価格評価表（107部門）（山形県２）'!AD$120</f>
        <v>0</v>
      </c>
      <c r="AU71" s="234">
        <f>'生産者価格評価表（107部門）（山形県２）'!AE70/'生産者価格評価表（107部門）（山形県２）'!AE$120</f>
        <v>2.1812863285042426E-3</v>
      </c>
      <c r="AV71" s="234">
        <f>'生産者価格評価表（107部門）（山形県２）'!AF70/'生産者価格評価表（107部門）（山形県２）'!AF$120</f>
        <v>1.5974440894568689E-3</v>
      </c>
      <c r="AW71" s="234">
        <f>'生産者価格評価表（107部門）（山形県２）'!AG70/'生産者価格評価表（107部門）（山形県２）'!AG$120</f>
        <v>1.3041635421081805E-4</v>
      </c>
      <c r="AX71" s="234">
        <f>'生産者価格評価表（107部門）（山形県２）'!AH70/'生産者価格評価表（107部門）（山形県２）'!AH$120</f>
        <v>5.0841074566909368E-3</v>
      </c>
      <c r="AY71" s="234">
        <f>'生産者価格評価表（107部門）（山形県２）'!AI70/'生産者価格評価表（107部門）（山形県２）'!AI$120</f>
        <v>1.8573551263001485E-4</v>
      </c>
      <c r="AZ71" s="234">
        <f>'生産者価格評価表（107部門）（山形県２）'!AJ70/'生産者価格評価表（107部門）（山形県２）'!AJ$120</f>
        <v>6.4308681672025723E-3</v>
      </c>
      <c r="BA71" s="234">
        <f>'生産者価格評価表（107部門）（山形県２）'!AK70/'生産者価格評価表（107部門）（山形県２）'!AK$120</f>
        <v>1.854931559421773E-3</v>
      </c>
      <c r="BB71" s="234">
        <f>'生産者価格評価表（107部門）（山形県２）'!AL70/'生産者価格評価表（107部門）（山形県２）'!AL$120</f>
        <v>0</v>
      </c>
      <c r="BC71" s="234">
        <f>'生産者価格評価表（107部門）（山形県２）'!AM70/'生産者価格評価表（107部門）（山形県２）'!AM$120</f>
        <v>1.2903225806451613E-3</v>
      </c>
      <c r="BD71" s="234">
        <f>'生産者価格評価表（107部門）（山形県２）'!AN70/'生産者価格評価表（107部門）（山形県２）'!AN$120</f>
        <v>6.8323649666451472E-3</v>
      </c>
      <c r="BE71" s="234">
        <f>'生産者価格評価表（107部門）（山形県２）'!AO70/'生産者価格評価表（107部門）（山形県２）'!AO$120</f>
        <v>0</v>
      </c>
      <c r="BF71" s="234">
        <f>'生産者価格評価表（107部門）（山形県２）'!AP70/'生産者価格評価表（107部門）（山形県２）'!AP$120</f>
        <v>3.3156498673740051E-4</v>
      </c>
      <c r="BG71" s="234">
        <f>'生産者価格評価表（107部門）（山形県２）'!AQ70/'生産者価格評価表（107部門）（山形県２）'!AQ$120</f>
        <v>1.2628842046615285E-3</v>
      </c>
      <c r="BH71" s="234">
        <f>'生産者価格評価表（107部門）（山形県２）'!AR70/'生産者価格評価表（107部門）（山形県２）'!AR$120</f>
        <v>8.9575921992168502E-4</v>
      </c>
      <c r="BI71" s="234">
        <f>'生産者価格評価表（107部門）（山形県２）'!AS70/'生産者価格評価表（107部門）（山形県２）'!AS$120</f>
        <v>1.6694900689892219E-3</v>
      </c>
      <c r="BJ71" s="234">
        <f>'生産者価格評価表（107部門）（山形県２）'!AT70/'生産者価格評価表（107部門）（山形県２）'!AT$120</f>
        <v>6.00830238147258E-4</v>
      </c>
      <c r="BK71" s="234">
        <f>'生産者価格評価表（107部門）（山形県２）'!AU70/'生産者価格評価表（107部門）（山形県２）'!AU$120</f>
        <v>4.219510440890892E-4</v>
      </c>
      <c r="BL71" s="234">
        <f>'生産者価格評価表（107部門）（山形県２）'!AV70/'生産者価格評価表（107部門）（山形県２）'!AV$120</f>
        <v>7.4607776261937243E-4</v>
      </c>
      <c r="BM71" s="234">
        <f>'生産者価格評価表（107部門）（山形県２）'!AW70/'生産者価格評価表（107部門）（山形県２）'!AW$120</f>
        <v>1.4307743668823428E-3</v>
      </c>
      <c r="BN71" s="234">
        <f>'生産者価格評価表（107部門）（山形県２）'!AX70/'生産者価格評価表（107部門）（山形県２）'!AX$120</f>
        <v>8.2369971659836485E-4</v>
      </c>
      <c r="BO71" s="234">
        <f>'生産者価格評価表（107部門）（山形県２）'!AY70/'生産者価格評価表（107部門）（山形県２）'!AY$120</f>
        <v>4.4051916795599108E-4</v>
      </c>
      <c r="BP71" s="234">
        <f>'生産者価格評価表（107部門）（山形県２）'!AZ70/'生産者価格評価表（107部門）（山形県２）'!AZ$120</f>
        <v>0</v>
      </c>
      <c r="BQ71" s="234">
        <f>'生産者価格評価表（107部門）（山形県２）'!BA70/'生産者価格評価表（107部門）（山形県２）'!BA$120</f>
        <v>1.0413412475268145E-4</v>
      </c>
      <c r="BR71" s="234">
        <f>'生産者価格評価表（107部門）（山形県２）'!BB70/'生産者価格評価表（107部門）（山形県２）'!BB$120</f>
        <v>5.272349820410584E-4</v>
      </c>
      <c r="BS71" s="234">
        <f>'生産者価格評価表（107部門）（山形県２）'!BC70/'生産者価格評価表（107部門）（山形県２）'!BC$120</f>
        <v>1.7306028266512836E-4</v>
      </c>
      <c r="BT71" s="234">
        <f>'生産者価格評価表（107部門）（山形県２）'!BD70/'生産者価格評価表（107部門）（山形県２）'!BD$120</f>
        <v>1.4670348636520539E-4</v>
      </c>
      <c r="BU71" s="234" t="e">
        <f>'生産者価格評価表（107部門）（山形県２）'!BE70/'生産者価格評価表（107部門）（山形県２）'!BE$120</f>
        <v>#DIV/0!</v>
      </c>
      <c r="BV71" s="234">
        <f>'生産者価格評価表（107部門）（山形県２）'!BF70/'生産者価格評価表（107部門）（山形県２）'!BF$120</f>
        <v>2.2205773501110288E-3</v>
      </c>
      <c r="BW71" s="234">
        <f>'生産者価格評価表（107部門）（山形県２）'!BG70/'生産者価格評価表（107部門）（山形県２）'!BG$120</f>
        <v>1.7582987071877399E-3</v>
      </c>
      <c r="BX71" s="234">
        <f>'生産者価格評価表（107部門）（山形県２）'!BH70/'生産者価格評価表（107部門）（山形県２）'!BH$120</f>
        <v>2.1074815595363539E-3</v>
      </c>
      <c r="BY71" s="234">
        <f>'生産者価格評価表（107部門）（山形県２）'!BI70/'生産者価格評価表（107部門）（山形県２）'!BI$120</f>
        <v>1.658374792703151E-3</v>
      </c>
      <c r="BZ71" s="234">
        <f>'生産者価格評価表（107部門）（山形県２）'!BJ70/'生産者価格評価表（107部門）（山形県２）'!BJ$120</f>
        <v>4.9175145476472036E-4</v>
      </c>
      <c r="CA71" s="234">
        <f>'生産者価格評価表（107部門）（山形県２）'!BK70/'生産者価格評価表（107部門）（山形県２）'!BK$120</f>
        <v>1.1814744801512287E-3</v>
      </c>
      <c r="CB71" s="234">
        <f>'生産者価格評価表（107部門）（山形県２）'!BL70/'生産者価格評価表（107部門）（山形県２）'!BL$120</f>
        <v>2.8945523619999547E-4</v>
      </c>
      <c r="CC71" s="234">
        <f>'生産者価格評価表（107部門）（山形県２）'!BM70/'生産者価格評価表（107部門）（山形県２）'!BM$120</f>
        <v>3.9510699497423901E-4</v>
      </c>
      <c r="CD71" s="234">
        <f>'生産者価格評価表（107部門）（山形県２）'!BN70/'生産者価格評価表（107部門）（山形県２）'!BN$120</f>
        <v>1.9829572860281903E-4</v>
      </c>
      <c r="CE71" s="234">
        <f>'生産者価格評価表（107部門）（山形県２）'!BO70/'生産者価格評価表（107部門）（山形県２）'!BO$120</f>
        <v>2.4057738572574178E-4</v>
      </c>
      <c r="CF71" s="234">
        <f>'生産者価格評価表（107部門）（山形県２）'!BP70/'生産者価格評価表（107部門）（山形県２）'!BP$120</f>
        <v>5.7252523949295232E-4</v>
      </c>
      <c r="CG71" s="234">
        <f>'生産者価格評価表（107部門）（山形県２）'!BQ70/'生産者価格評価表（107部門）（山形県２）'!BQ$120</f>
        <v>4.7547006699805491E-3</v>
      </c>
      <c r="CH71" s="234">
        <f>'生産者価格評価表（107部門）（山形県２）'!BR70/'生産者価格評価表（107部門）（山形県２）'!BR$120</f>
        <v>6.5435033917159244E-4</v>
      </c>
      <c r="CI71" s="234">
        <f>'生産者価格評価表（107部門）（山形県２）'!BS70/'生産者価格評価表（107部門）（山形県２）'!BS$120</f>
        <v>1.436654584033242E-3</v>
      </c>
      <c r="CJ71" s="234">
        <f>'生産者価格評価表（107部門）（山形県２）'!BT70/'生産者価格評価表（107部門）（山形県２）'!BT$120</f>
        <v>2.3083813556360371E-3</v>
      </c>
      <c r="CK71" s="234">
        <f>'生産者価格評価表（107部門）（山形県２）'!BU70/'生産者価格評価表（107部門）（山形県２）'!BU$120</f>
        <v>3.4168997329756136E-4</v>
      </c>
      <c r="CL71" s="234">
        <f>'生産者価格評価表（107部門）（山形県２）'!BV70/'生産者価格評価表（107部門）（山形県２）'!BV$120</f>
        <v>7.2404457596172013E-4</v>
      </c>
      <c r="CM71" s="234">
        <f>'生産者価格評価表（107部門）（山形県２）'!BW70/'生産者価格評価表（107部門）（山形県２）'!BW$120</f>
        <v>7.8406774345303435E-5</v>
      </c>
      <c r="CN71" s="234">
        <f>'生産者価格評価表（107部門）（山形県２）'!BX70/'生産者価格評価表（107部門）（山形県２）'!BX$120</f>
        <v>0</v>
      </c>
      <c r="CO71" s="234">
        <f>'生産者価格評価表（107部門）（山形県２）'!BY70/'生産者価格評価表（107部門）（山形県２）'!BY$120</f>
        <v>1.9319938176197836E-4</v>
      </c>
      <c r="CP71" s="234">
        <f>'生産者価格評価表（107部門）（山形県２）'!BZ70/'生産者価格評価表（107部門）（山形県２）'!BZ$120</f>
        <v>2.2324526207183671E-4</v>
      </c>
      <c r="CQ71" s="234">
        <f>'生産者価格評価表（107部門）（山形県２）'!CA70/'生産者価格評価表（107部門）（山形県２）'!CA$120</f>
        <v>2.4765392133450085E-4</v>
      </c>
      <c r="CR71" s="234">
        <f>'生産者価格評価表（107部門）（山形県２）'!CB70/'生産者価格評価表（107部門）（山形県２）'!CB$120</f>
        <v>1.5410695022345509E-4</v>
      </c>
      <c r="CS71" s="234">
        <f>'生産者価格評価表（107部門）（山形県２）'!CC70/'生産者価格評価表（107部門）（山形県２）'!CC$120</f>
        <v>0</v>
      </c>
      <c r="CT71" s="234">
        <f>'生産者価格評価表（107部門）（山形県２）'!CD70/'生産者価格評価表（107部門）（山形県２）'!CD$120</f>
        <v>0</v>
      </c>
      <c r="CU71" s="234">
        <f>'生産者価格評価表（107部門）（山形県２）'!CE70/'生産者価格評価表（107部門）（山形県２）'!CE$120</f>
        <v>0</v>
      </c>
      <c r="CV71" s="234">
        <f>'生産者価格評価表（107部門）（山形県２）'!CF70/'生産者価格評価表（107部門）（山形県２）'!CF$120</f>
        <v>3.1158194605181161E-4</v>
      </c>
      <c r="CW71" s="234">
        <f>'生産者価格評価表（107部門）（山形県２）'!CG70/'生産者価格評価表（107部門）（山形県２）'!CG$120</f>
        <v>2.6109660574412532E-4</v>
      </c>
      <c r="CX71" s="234">
        <f>'生産者価格評価表（107部門）（山形県２）'!CH70/'生産者価格評価表（107部門）（山形県２）'!CH$120</f>
        <v>3.5141973573235872E-4</v>
      </c>
      <c r="CY71" s="234">
        <f>'生産者価格評価表（107部門）（山形県２）'!CI70/'生産者価格評価表（107部門）（山形県２）'!CI$120</f>
        <v>3.9788326105120759E-4</v>
      </c>
      <c r="CZ71" s="234">
        <f>'生産者価格評価表（107部門）（山形県２）'!CJ70/'生産者価格評価表（107部門）（山形県２）'!CJ$120</f>
        <v>0</v>
      </c>
      <c r="DA71" s="234">
        <f>'生産者価格評価表（107部門）（山形県２）'!CK70/'生産者価格評価表（107部門）（山形県２）'!CK$120</f>
        <v>3.3046926635822867E-4</v>
      </c>
      <c r="DB71" s="234">
        <f>'生産者価格評価表（107部門）（山形県２）'!CL70/'生産者価格評価表（107部門）（山形県２）'!CL$120</f>
        <v>2.8704013777926615E-4</v>
      </c>
      <c r="DC71" s="234">
        <f>'生産者価格評価表（107部門）（山形県２）'!CM70/'生産者価格評価表（107部門）（山形県２）'!CM$120</f>
        <v>1.0915389713908375E-3</v>
      </c>
      <c r="DD71" s="234">
        <f>'生産者価格評価表（107部門）（山形県２）'!CN70/'生産者価格評価表（107部門）（山形県２）'!CN$120</f>
        <v>1.8619485809107171E-3</v>
      </c>
      <c r="DE71" s="234">
        <f>'生産者価格評価表（107部門）（山形県２）'!CO70/'生産者価格評価表（107部門）（山形県２）'!CO$120</f>
        <v>2.3005220873959999E-3</v>
      </c>
      <c r="DF71" s="234">
        <f>'生産者価格評価表（107部門）（山形県２）'!CP70/'生産者価格評価表（107部門）（山形県２）'!CP$120</f>
        <v>7.2522120459484634E-4</v>
      </c>
      <c r="DG71" s="234">
        <f>'生産者価格評価表（107部門）（山形県２）'!CQ70/'生産者価格評価表（107部門）（山形県２）'!CQ$120</f>
        <v>9.9168870419342656E-4</v>
      </c>
      <c r="DH71" s="234">
        <f>'生産者価格評価表（107部門）（山形県２）'!CR70/'生産者価格評価表（107部門）（山形県２）'!CR$120</f>
        <v>2.8400697627874619E-3</v>
      </c>
      <c r="DI71" s="234">
        <f>'生産者価格評価表（107部門）（山形県２）'!CS70/'生産者価格評価表（107部門）（山形県２）'!CS$120</f>
        <v>2.1720128201732311E-3</v>
      </c>
      <c r="DJ71" s="234">
        <f>'生産者価格評価表（107部門）（山形県２）'!CT70/'生産者価格評価表（107部門）（山形県２）'!CT$120</f>
        <v>6.1984855592039131E-4</v>
      </c>
      <c r="DK71" s="234">
        <f>'生産者価格評価表（107部門）（山形県２）'!CU70/'生産者価格評価表（107部門）（山形県２）'!CU$120</f>
        <v>3.0120481927710842E-5</v>
      </c>
      <c r="DL71" s="234">
        <f>'生産者価格評価表（107部門）（山形県２）'!CV70/'生産者価格評価表（107部門）（山形県２）'!CV$120</f>
        <v>1.2201073694485115E-4</v>
      </c>
      <c r="DM71" s="234">
        <f>'生産者価格評価表（107部門）（山形県２）'!CW70/'生産者価格評価表（107部門）（山形県２）'!CW$120</f>
        <v>5.5682657273244487E-4</v>
      </c>
      <c r="DN71" s="234">
        <f>'生産者価格評価表（107部門）（山形県２）'!CX70/'生産者価格評価表（107部門）（山形県２）'!CX$120</f>
        <v>6.2167618672444357E-4</v>
      </c>
      <c r="DO71" s="234">
        <f>'生産者価格評価表（107部門）（山形県２）'!CY70/'生産者価格評価表（107部門）（山形県２）'!CY$120</f>
        <v>6.5409845309475027E-3</v>
      </c>
      <c r="DP71" s="234">
        <f>'生産者価格評価表（107部門）（山形県２）'!CZ70/'生産者価格評価表（107部門）（山形県２）'!CZ$120</f>
        <v>6.6779231250109544E-3</v>
      </c>
      <c r="DQ71" s="234">
        <f>'生産者価格評価表（107部門）（山形県２）'!DA70/'生産者価格評価表（107部門）（山形県２）'!DA$120</f>
        <v>3.8535645472061657E-3</v>
      </c>
      <c r="DR71" s="234">
        <f>'生産者価格評価表（107部門）（山形県２）'!DB70/'生産者価格評価表（107部門）（山形県２）'!DB$120</f>
        <v>6.6242038216560509E-4</v>
      </c>
      <c r="DS71" s="234">
        <f>'生産者価格評価表（107部門）（山形県２）'!DC70/'生産者価格評価表（107部門）（山形県２）'!DC$120</f>
        <v>3.5401689724822447E-3</v>
      </c>
      <c r="DT71" s="234">
        <f>'生産者価格評価表（107部門）（山形県２）'!DD70/'生産者価格評価表（107部門）（山形県２）'!DD$120</f>
        <v>0</v>
      </c>
      <c r="DU71" s="234">
        <f>'生産者価格評価表（107部門）（山形県２）'!DE70/'生産者価格評価表（107部門）（山形県２）'!DE$120</f>
        <v>5.8134465017585673E-5</v>
      </c>
      <c r="DV71" s="82">
        <v>0</v>
      </c>
      <c r="DW71" s="80">
        <v>0</v>
      </c>
      <c r="DX71" s="80">
        <v>2.5257308833743765E-4</v>
      </c>
      <c r="DY71" s="80">
        <v>1.9066988686920045E-4</v>
      </c>
      <c r="DZ71" s="80">
        <v>0</v>
      </c>
      <c r="EA71" s="80">
        <v>0</v>
      </c>
      <c r="EB71" s="80">
        <v>0</v>
      </c>
      <c r="EC71" s="80">
        <v>8.7075463051096023E-4</v>
      </c>
      <c r="ED71" s="80">
        <v>1.6265365437431673E-3</v>
      </c>
      <c r="EE71" s="80">
        <v>3.2362459546925568E-3</v>
      </c>
      <c r="EF71" s="80">
        <v>0</v>
      </c>
      <c r="EG71" s="80">
        <v>4.4839325749397993E-3</v>
      </c>
      <c r="EH71" s="80">
        <v>7.3412455646641381E-4</v>
      </c>
      <c r="EI71" s="80">
        <v>6.0986765871805816E-5</v>
      </c>
      <c r="EJ71" s="80">
        <v>4.4410889550117686E-5</v>
      </c>
      <c r="EK71" s="80">
        <v>2.7170221437304711E-4</v>
      </c>
      <c r="EL71" s="80">
        <v>5.7140991314569322E-4</v>
      </c>
      <c r="EM71" s="80">
        <v>3.0756612671724423E-4</v>
      </c>
      <c r="EN71" s="80">
        <v>0</v>
      </c>
      <c r="EO71" s="80">
        <v>8.3662914511712803E-4</v>
      </c>
      <c r="EP71" s="80">
        <v>0</v>
      </c>
      <c r="EQ71" s="80">
        <v>2.5913449080072558E-4</v>
      </c>
      <c r="ER71" s="80">
        <v>0</v>
      </c>
      <c r="ES71" s="80">
        <v>0</v>
      </c>
      <c r="ET71" s="80">
        <v>1.6244643365003158E-3</v>
      </c>
      <c r="EU71" s="80">
        <v>9.3433494038943081E-4</v>
      </c>
      <c r="EV71" s="80">
        <v>0</v>
      </c>
      <c r="EW71" s="80">
        <v>0</v>
      </c>
      <c r="EX71" s="80">
        <v>2.1812863285042426E-3</v>
      </c>
      <c r="EY71" s="80">
        <v>1.5974440894568689E-3</v>
      </c>
      <c r="EZ71" s="80">
        <v>1.3041635421081805E-4</v>
      </c>
      <c r="FA71" s="80">
        <v>5.0841074566909368E-3</v>
      </c>
      <c r="FB71" s="80">
        <v>1.8573551263001485E-4</v>
      </c>
      <c r="FC71" s="80">
        <v>6.4308681672025723E-3</v>
      </c>
      <c r="FD71" s="80">
        <v>1.854931559421773E-3</v>
      </c>
      <c r="FE71" s="80">
        <v>0</v>
      </c>
      <c r="FF71" s="80">
        <v>1.2903225806451613E-3</v>
      </c>
      <c r="FG71" s="80">
        <v>6.8323649666451472E-3</v>
      </c>
      <c r="FH71" s="80">
        <v>0</v>
      </c>
      <c r="FI71" s="80">
        <v>3.3156498673740051E-4</v>
      </c>
      <c r="FJ71" s="80">
        <v>1.2628842046615285E-3</v>
      </c>
      <c r="FK71" s="80">
        <v>8.9575921992168502E-4</v>
      </c>
      <c r="FL71" s="80">
        <v>1.6694900689892219E-3</v>
      </c>
      <c r="FM71" s="80">
        <v>6.00830238147258E-4</v>
      </c>
      <c r="FN71" s="80">
        <v>4.219510440890892E-4</v>
      </c>
      <c r="FO71" s="80">
        <v>7.4607776261937243E-4</v>
      </c>
      <c r="FP71" s="80">
        <v>1.4307743668823428E-3</v>
      </c>
      <c r="FQ71" s="80">
        <v>8.2369971659836485E-4</v>
      </c>
      <c r="FR71" s="80">
        <v>4.4051916795599108E-4</v>
      </c>
      <c r="FS71" s="80">
        <v>0</v>
      </c>
      <c r="FT71" s="80">
        <v>1.0413412475268145E-4</v>
      </c>
      <c r="FU71" s="80">
        <v>5.272349820410584E-4</v>
      </c>
      <c r="FV71" s="80">
        <v>1.7306028266512836E-4</v>
      </c>
      <c r="FW71" s="80">
        <v>1.4670348636520539E-4</v>
      </c>
      <c r="FX71" s="80">
        <v>0</v>
      </c>
      <c r="FY71" s="80">
        <v>2.2205773501110288E-3</v>
      </c>
      <c r="FZ71" s="80">
        <v>1.7582987071877399E-3</v>
      </c>
      <c r="GA71" s="80">
        <v>2.1074815595363539E-3</v>
      </c>
      <c r="GB71" s="80">
        <v>1.658374792703151E-3</v>
      </c>
      <c r="GC71" s="80">
        <v>4.9175145476472036E-4</v>
      </c>
      <c r="GD71" s="80">
        <v>1.1814744801512287E-3</v>
      </c>
      <c r="GE71" s="80">
        <v>2.8945523619999547E-4</v>
      </c>
      <c r="GF71" s="80">
        <v>3.9510699497423901E-4</v>
      </c>
      <c r="GG71" s="80">
        <v>1.9829572860281903E-4</v>
      </c>
      <c r="GH71" s="80">
        <v>2.4057738572574178E-4</v>
      </c>
      <c r="GI71" s="80">
        <v>5.7252523949295232E-4</v>
      </c>
      <c r="GJ71" s="80">
        <v>4.7547006699805491E-3</v>
      </c>
      <c r="GK71" s="80">
        <v>6.5435033917159244E-4</v>
      </c>
      <c r="GL71" s="80">
        <v>1.436654584033242E-3</v>
      </c>
      <c r="GM71" s="80">
        <v>2.3083813556360371E-3</v>
      </c>
      <c r="GN71" s="80">
        <v>3.4168997329756136E-4</v>
      </c>
      <c r="GO71" s="80">
        <v>7.2404457596172013E-4</v>
      </c>
      <c r="GP71" s="80">
        <v>7.8406774345303435E-5</v>
      </c>
      <c r="GQ71" s="80">
        <v>0</v>
      </c>
      <c r="GR71" s="80">
        <v>1.9319938176197836E-4</v>
      </c>
      <c r="GS71" s="80">
        <v>2.2324526207183671E-4</v>
      </c>
      <c r="GT71" s="80">
        <v>2.4765392133450085E-4</v>
      </c>
      <c r="GU71" s="80">
        <v>1.5410695022345509E-4</v>
      </c>
      <c r="GV71" s="80">
        <v>0</v>
      </c>
      <c r="GW71" s="80">
        <v>0</v>
      </c>
      <c r="GX71" s="80">
        <v>0</v>
      </c>
      <c r="GY71" s="80">
        <v>3.1158194605181161E-4</v>
      </c>
      <c r="GZ71" s="80">
        <v>2.6109660574412532E-4</v>
      </c>
      <c r="HA71" s="80">
        <v>3.5141973573235872E-4</v>
      </c>
      <c r="HB71" s="80">
        <v>3.9788326105120759E-4</v>
      </c>
      <c r="HC71" s="80">
        <v>0</v>
      </c>
      <c r="HD71" s="80">
        <v>3.3046926635822867E-4</v>
      </c>
      <c r="HE71" s="80">
        <v>2.8704013777926615E-4</v>
      </c>
      <c r="HF71" s="80">
        <v>1.0915389713908375E-3</v>
      </c>
      <c r="HG71" s="80">
        <v>1.8619485809107171E-3</v>
      </c>
      <c r="HH71" s="80">
        <v>2.3005220873959999E-3</v>
      </c>
      <c r="HI71" s="80">
        <v>7.2522120459484634E-4</v>
      </c>
      <c r="HJ71" s="80">
        <v>9.9168870419342656E-4</v>
      </c>
      <c r="HK71" s="80">
        <v>2.8400697627874619E-3</v>
      </c>
      <c r="HL71" s="80">
        <v>2.1720128201732311E-3</v>
      </c>
      <c r="HM71" s="80">
        <v>6.1984855592039131E-4</v>
      </c>
      <c r="HN71" s="80">
        <v>3.0120481927710842E-5</v>
      </c>
      <c r="HO71" s="80">
        <v>1.2201073694485115E-4</v>
      </c>
      <c r="HP71" s="80">
        <v>5.5682657273244487E-4</v>
      </c>
      <c r="HQ71" s="80">
        <v>6.2167618672444357E-4</v>
      </c>
      <c r="HR71" s="80">
        <v>6.5409845309475027E-3</v>
      </c>
      <c r="HS71" s="80">
        <v>6.6779231250109544E-3</v>
      </c>
      <c r="HT71" s="80">
        <v>3.8535645472061657E-3</v>
      </c>
      <c r="HU71" s="80">
        <v>6.6242038216560509E-4</v>
      </c>
      <c r="HV71" s="80">
        <v>3.5401689724822447E-3</v>
      </c>
      <c r="HW71" s="80">
        <v>0</v>
      </c>
      <c r="HX71" s="81">
        <v>5.8134465017585673E-5</v>
      </c>
      <c r="HY71" s="805">
        <v>1.9056476394589428E-4</v>
      </c>
      <c r="HZ71" s="805">
        <v>1.6719718374121135E-4</v>
      </c>
      <c r="IA71" s="805">
        <v>4.3689544510583752E-4</v>
      </c>
      <c r="IB71" s="805">
        <v>3.2159476621426518E-4</v>
      </c>
      <c r="IC71" s="805">
        <v>1.6614235781171077E-4</v>
      </c>
      <c r="ID71" s="805">
        <v>1.7063673580949945E-4</v>
      </c>
      <c r="IE71" s="805">
        <v>3.0137915422638123E-4</v>
      </c>
      <c r="IF71" s="805">
        <v>1.1107859071415411E-3</v>
      </c>
      <c r="IG71" s="805">
        <v>1.8358954060960595E-3</v>
      </c>
      <c r="IH71" s="805">
        <v>3.4544832170454133E-3</v>
      </c>
      <c r="II71" s="805">
        <v>0</v>
      </c>
      <c r="IJ71" s="805">
        <v>4.6735699433637897E-3</v>
      </c>
      <c r="IK71" s="805">
        <v>9.471796132550633E-4</v>
      </c>
      <c r="IL71" s="805">
        <v>2.4073480933602885E-4</v>
      </c>
      <c r="IM71" s="805">
        <v>2.2380566908023519E-4</v>
      </c>
      <c r="IN71" s="805">
        <v>5.5132190981983505E-4</v>
      </c>
      <c r="IO71" s="805">
        <v>7.7754091598844109E-4</v>
      </c>
      <c r="IP71" s="805">
        <v>4.558950634763901E-4</v>
      </c>
      <c r="IQ71" s="805">
        <v>0</v>
      </c>
      <c r="IR71" s="805">
        <v>1.0826724437444848E-3</v>
      </c>
      <c r="IS71" s="805">
        <v>0</v>
      </c>
      <c r="IT71" s="805">
        <v>3.310113666716339E-4</v>
      </c>
      <c r="IU71" s="805">
        <v>0</v>
      </c>
      <c r="IV71" s="805">
        <v>0</v>
      </c>
      <c r="IW71" s="805">
        <v>1.8033300758273742E-3</v>
      </c>
      <c r="IX71" s="805">
        <v>1.0812178223872974E-3</v>
      </c>
      <c r="IY71" s="805">
        <v>2.0330167547482876E-5</v>
      </c>
      <c r="IZ71" s="805">
        <v>1.2604970972165838E-4</v>
      </c>
      <c r="JA71" s="805">
        <v>2.33920454190745E-3</v>
      </c>
      <c r="JB71" s="805">
        <v>1.7370408985816614E-3</v>
      </c>
      <c r="JC71" s="805">
        <v>3.436612768631344E-4</v>
      </c>
      <c r="JD71" s="805">
        <v>5.265475744122344E-3</v>
      </c>
      <c r="JE71" s="805">
        <v>3.5911140294840377E-4</v>
      </c>
      <c r="JF71" s="805">
        <v>6.6078944986713165E-3</v>
      </c>
      <c r="JG71" s="805">
        <v>2.0359282812314403E-3</v>
      </c>
      <c r="JH71" s="805">
        <v>1.7610892480457541E-4</v>
      </c>
      <c r="JI71" s="805">
        <v>1.337579983954331E-3</v>
      </c>
      <c r="JJ71" s="805">
        <v>7.0349515075351001E-3</v>
      </c>
      <c r="JK71" s="805">
        <v>1.2970587906171248E-4</v>
      </c>
      <c r="JL71" s="805">
        <v>4.6816556557449017E-4</v>
      </c>
      <c r="JM71" s="805">
        <v>1.3966028035113935E-3</v>
      </c>
      <c r="JN71" s="805">
        <v>1.0584215748175075E-3</v>
      </c>
      <c r="JO71" s="805">
        <v>1.8092847087454382E-3</v>
      </c>
      <c r="JP71" s="805">
        <v>7.5341983448813426E-4</v>
      </c>
      <c r="JQ71" s="805">
        <v>5.7061559689412843E-4</v>
      </c>
      <c r="JR71" s="805">
        <v>8.863828404840939E-4</v>
      </c>
      <c r="JS71" s="805">
        <v>1.5591210520340992E-3</v>
      </c>
      <c r="JT71" s="805">
        <v>9.6454566250047411E-4</v>
      </c>
      <c r="JU71" s="805">
        <v>6.1257802383448919E-4</v>
      </c>
      <c r="JV71" s="805">
        <v>1.4097415366524381E-4</v>
      </c>
      <c r="JW71" s="805">
        <v>2.0226452292028787E-4</v>
      </c>
      <c r="JX71" s="805">
        <v>6.8034295920590558E-4</v>
      </c>
      <c r="JY71" s="805">
        <v>3.0183012440478693E-4</v>
      </c>
      <c r="JZ71" s="805">
        <v>2.767281386657332E-4</v>
      </c>
      <c r="KA71" s="805">
        <v>0</v>
      </c>
      <c r="KB71" s="805">
        <v>2.3288625749955309E-3</v>
      </c>
      <c r="KC71" s="805">
        <v>1.931558965737E-3</v>
      </c>
      <c r="KD71" s="805">
        <v>2.3247828541184479E-3</v>
      </c>
      <c r="KE71" s="805">
        <v>1.8612663812334451E-3</v>
      </c>
      <c r="KF71" s="805">
        <v>7.1591473677668632E-4</v>
      </c>
      <c r="KG71" s="805">
        <v>1.3300653001888378E-3</v>
      </c>
      <c r="KH71" s="805">
        <v>4.5617212190747638E-4</v>
      </c>
      <c r="KI71" s="805">
        <v>5.9089628897394226E-4</v>
      </c>
      <c r="KJ71" s="805">
        <v>3.7091329818758796E-4</v>
      </c>
      <c r="KK71" s="805">
        <v>3.9389877496636691E-4</v>
      </c>
      <c r="KL71" s="805">
        <v>7.5254152441818088E-4</v>
      </c>
      <c r="KM71" s="805">
        <v>1.0048796729687137</v>
      </c>
      <c r="KN71" s="805">
        <v>8.7338524415725264E-4</v>
      </c>
      <c r="KO71" s="805">
        <v>1.5880940885905387E-3</v>
      </c>
      <c r="KP71" s="805">
        <v>2.4442328567008311E-3</v>
      </c>
      <c r="KQ71" s="805">
        <v>4.3978261334823673E-4</v>
      </c>
      <c r="KR71" s="805">
        <v>8.234327016990819E-4</v>
      </c>
      <c r="KS71" s="805">
        <v>1.5400269560676615E-4</v>
      </c>
      <c r="KT71" s="805">
        <v>3.239719381880654E-5</v>
      </c>
      <c r="KU71" s="805">
        <v>3.6353925126877729E-4</v>
      </c>
      <c r="KV71" s="805">
        <v>3.2336568832985063E-4</v>
      </c>
      <c r="KW71" s="805">
        <v>6.0761664646530409E-4</v>
      </c>
      <c r="KX71" s="805">
        <v>2.5267760123657093E-4</v>
      </c>
      <c r="KY71" s="805">
        <v>1.4578538845179997E-4</v>
      </c>
      <c r="KZ71" s="805">
        <v>8.4137578561335272E-5</v>
      </c>
      <c r="LA71" s="805">
        <v>1.8432592272883767E-4</v>
      </c>
      <c r="LB71" s="805">
        <v>4.3883023158342211E-4</v>
      </c>
      <c r="LC71" s="805">
        <v>3.1408032251361196E-4</v>
      </c>
      <c r="LD71" s="805">
        <v>5.1544633386836234E-4</v>
      </c>
      <c r="LE71" s="805">
        <v>6.1506513696381868E-4</v>
      </c>
      <c r="LF71" s="805">
        <v>1.477856000967721E-4</v>
      </c>
      <c r="LG71" s="805">
        <v>7.4365497237135168E-4</v>
      </c>
      <c r="LH71" s="805">
        <v>4.6217327752104604E-4</v>
      </c>
      <c r="LI71" s="805">
        <v>1.2359540518865502E-3</v>
      </c>
      <c r="LJ71" s="805">
        <v>1.9718771519175184E-3</v>
      </c>
      <c r="LK71" s="805">
        <v>2.4333700267896771E-3</v>
      </c>
      <c r="LL71" s="805">
        <v>1.0537431802941177E-3</v>
      </c>
      <c r="LM71" s="805">
        <v>1.2283045914736293E-3</v>
      </c>
      <c r="LN71" s="805">
        <v>3.0267538401029617E-3</v>
      </c>
      <c r="LO71" s="805">
        <v>2.3377027204902266E-3</v>
      </c>
      <c r="LP71" s="805">
        <v>7.7387942064210383E-4</v>
      </c>
      <c r="LQ71" s="805">
        <v>1.662541298590335E-4</v>
      </c>
      <c r="LR71" s="805">
        <v>4.6436517336265757E-4</v>
      </c>
      <c r="LS71" s="805">
        <v>7.0587800771948711E-4</v>
      </c>
      <c r="LT71" s="805">
        <v>7.2272253436258659E-4</v>
      </c>
      <c r="LU71" s="805">
        <v>6.9261803807343274E-3</v>
      </c>
      <c r="LV71" s="805">
        <v>7.0623258417440845E-3</v>
      </c>
      <c r="LW71" s="805">
        <v>4.0852042398041291E-3</v>
      </c>
      <c r="LX71" s="805">
        <v>8.2187514980308597E-4</v>
      </c>
      <c r="LY71" s="805">
        <v>3.7691315766024466E-3</v>
      </c>
      <c r="LZ71" s="805">
        <v>4.0974876955769527E-4</v>
      </c>
      <c r="MA71" s="805">
        <v>4.8312880272078718E-4</v>
      </c>
      <c r="MB71" s="812">
        <v>237</v>
      </c>
      <c r="MC71" s="835">
        <f>'生産者価格評価表（107部門）（山形県２）'!DU70*100</f>
        <v>925400</v>
      </c>
      <c r="MD71" s="78">
        <f t="shared" si="14"/>
        <v>2.5610546790577046E-4</v>
      </c>
      <c r="ME71" s="809">
        <v>237</v>
      </c>
      <c r="MF71" s="135">
        <v>9254</v>
      </c>
      <c r="MG71" s="78">
        <f t="shared" si="15"/>
        <v>2.5610546790577046E-4</v>
      </c>
      <c r="MH71" s="81"/>
      <c r="MI71" s="226">
        <v>0</v>
      </c>
      <c r="MJ71" s="169">
        <v>0</v>
      </c>
      <c r="MK71" s="169">
        <v>0</v>
      </c>
      <c r="ML71" s="169">
        <v>0</v>
      </c>
      <c r="MM71" s="169">
        <v>0</v>
      </c>
      <c r="MN71" s="169">
        <v>0</v>
      </c>
      <c r="MO71" s="169">
        <v>0</v>
      </c>
      <c r="MP71" s="228">
        <v>0</v>
      </c>
      <c r="MQ71" s="228">
        <v>0</v>
      </c>
      <c r="MS71" s="174">
        <v>0</v>
      </c>
      <c r="MT71" s="170">
        <v>0</v>
      </c>
      <c r="MU71" s="170">
        <v>0</v>
      </c>
      <c r="MV71" s="170">
        <v>0</v>
      </c>
      <c r="MW71" s="170">
        <v>0</v>
      </c>
      <c r="MX71" s="170">
        <v>0</v>
      </c>
      <c r="MY71" s="170">
        <v>0</v>
      </c>
      <c r="MZ71" s="171">
        <v>0</v>
      </c>
    </row>
    <row r="72" spans="1:364">
      <c r="A72" s="41" t="s">
        <v>290</v>
      </c>
      <c r="B72" s="12" t="s">
        <v>50</v>
      </c>
      <c r="C72" s="590">
        <f>IFERROR(1-('生産者価格評価表（107部門）（山形県２）'!DS71/'生産者価格評価表（107部門）（山形県２）'!DO71*-1),0)</f>
        <v>1</v>
      </c>
      <c r="D72" s="590">
        <v>0.43789124697362969</v>
      </c>
      <c r="E72" s="79">
        <v>0.56210875302637031</v>
      </c>
      <c r="F72" s="79">
        <v>0.23153096167688181</v>
      </c>
      <c r="G72" s="240">
        <f>'生産者価格評価表（107部門）（山形県２）'!DH71/'生産者価格評価表（107部門）（山形県２）'!DH$111</f>
        <v>1.0483009914414032E-2</v>
      </c>
      <c r="H72" s="311">
        <f>'生産者価格評価表（107部門）（山形県２）'!DH71</f>
        <v>24742</v>
      </c>
      <c r="I72" s="311">
        <f t="shared" si="12"/>
        <v>24742</v>
      </c>
      <c r="J72" s="313">
        <f t="shared" si="13"/>
        <v>1.3403970266611264E-2</v>
      </c>
      <c r="K72" s="590">
        <f>1-('生産者価格評価表（107部門） (山形県)'!DS71/'生産者価格評価表（107部門） (山形県)'!DO71*-1)</f>
        <v>1</v>
      </c>
      <c r="L72" s="590">
        <v>0.43789124697362969</v>
      </c>
      <c r="M72" s="79">
        <v>0.56210875302637031</v>
      </c>
      <c r="N72" s="79">
        <v>0.23153096167688181</v>
      </c>
      <c r="O72" s="240">
        <f>'生産者価格評価表（107部門） (山形県)'!DH71/'生産者価格評価表（107部門） (山形県)'!DH$111</f>
        <v>1.0483009914414032E-2</v>
      </c>
      <c r="P72" s="816">
        <f>'生産者価格評価表（107部門） (山形県)'!DH71</f>
        <v>24742</v>
      </c>
      <c r="Q72" s="311">
        <f t="shared" si="10"/>
        <v>24742</v>
      </c>
      <c r="R72" s="313">
        <f t="shared" si="11"/>
        <v>1.3403970266611264E-2</v>
      </c>
      <c r="S72" s="823">
        <f>'生産者価格評価表（107部門）（山形県２）'!C71/'生産者価格評価表（107部門）（山形県２）'!C$120</f>
        <v>6.649174223708909E-5</v>
      </c>
      <c r="T72" s="234">
        <f>'生産者価格評価表（107部門）（山形県２）'!D71/'生産者価格評価表（107部門）（山形県２）'!D$120</f>
        <v>1.0729869572474308E-3</v>
      </c>
      <c r="U72" s="234">
        <f>'生産者価格評価表（107部門）（山形県２）'!E71/'生産者価格評価表（107部門）（山形県２）'!E$120</f>
        <v>1.8942981625307824E-3</v>
      </c>
      <c r="V72" s="234">
        <f>'生産者価格評価表（107部門）（山形県２）'!F71/'生産者価格評価表（107部門）（山形県２）'!F$120</f>
        <v>1.9066988686920045E-4</v>
      </c>
      <c r="W72" s="234">
        <f>'生産者価格評価表（107部門）（山形県２）'!G71/'生産者価格評価表（107部門）（山形県２）'!G$120</f>
        <v>0</v>
      </c>
      <c r="X72" s="234">
        <f>'生産者価格評価表（107部門）（山形県２）'!H71/'生産者価格評価表（107部門）（山形県２）'!H$120</f>
        <v>4.4117647058823529E-3</v>
      </c>
      <c r="Y72" s="234">
        <f>'生産者価格評価表（107部門）（山形県２）'!I71/'生産者価格評価表（107部門）（山形県２）'!I$120</f>
        <v>2.0913593835993395E-3</v>
      </c>
      <c r="Z72" s="234">
        <f>'生産者価格評価表（107部門）（山形県２）'!J71/'生産者価格評価表（107部門）（山形県２）'!J$120</f>
        <v>1.5863950758296845E-3</v>
      </c>
      <c r="AA72" s="234">
        <f>'生産者価格評価表（107部門）（山形県２）'!K71/'生産者価格評価表（107部門）（山形県２）'!K$120</f>
        <v>2.5064661493747168E-3</v>
      </c>
      <c r="AB72" s="234">
        <f>'生産者価格評価表（107部門）（山形県２）'!L71/'生産者価格評価表（107部門）（山形県２）'!L$120</f>
        <v>0</v>
      </c>
      <c r="AC72" s="234" t="e">
        <f>'生産者価格評価表（107部門）（山形県２）'!M71/'生産者価格評価表（107部門）（山形県２）'!M$120</f>
        <v>#DIV/0!</v>
      </c>
      <c r="AD72" s="234">
        <f>'生産者価格評価表（107部門）（山形県２）'!N71/'生産者価格評価表（107部門）（山形県２）'!N$120</f>
        <v>1.9928589221954664E-3</v>
      </c>
      <c r="AE72" s="234">
        <f>'生産者価格評価表（107部門）（山形県２）'!O71/'生産者価格評価表（107部門）（山形県２）'!O$120</f>
        <v>1.1790485300824222E-3</v>
      </c>
      <c r="AF72" s="234">
        <f>'生産者価格評価表（107部門）（山形県２）'!P71/'生産者価格評価表（107部門）（山形県２）'!P$120</f>
        <v>4.2690736110264071E-4</v>
      </c>
      <c r="AG72" s="234">
        <f>'生産者価格評価表（107部門）（山形県２）'!Q71/'生産者価格評価表（107部門）（山形県２）'!Q$120</f>
        <v>4.4410889550117687E-4</v>
      </c>
      <c r="AH72" s="234">
        <f>'生産者価格評価表（107部門）（山形県２）'!R71/'生産者価格評価表（107部門）（山形県２）'!R$120</f>
        <v>2.0377666077978536E-3</v>
      </c>
      <c r="AI72" s="234">
        <f>'生産者価格評価表（107部門）（山形県２）'!S71/'生産者価格評価表（107部門）（山形県２）'!S$120</f>
        <v>1.6652517468817344E-3</v>
      </c>
      <c r="AJ72" s="234">
        <f>'生産者価格評価表（107部門）（山形県２）'!T71/'生産者価格評価表（107部門）（山形県２）'!T$120</f>
        <v>4.7843619711571324E-4</v>
      </c>
      <c r="AK72" s="234" t="e">
        <f>'生産者価格評価表（107部門）（山形県２）'!U71/'生産者価格評価表（107部門）（山形県２）'!U$120</f>
        <v>#DIV/0!</v>
      </c>
      <c r="AL72" s="234">
        <f>'生産者価格評価表（107部門）（山形県２）'!V71/'生産者価格評価表（107部門）（山形県２）'!V$120</f>
        <v>3.1944021904472164E-3</v>
      </c>
      <c r="AM72" s="234" t="e">
        <f>'生産者価格評価表（107部門）（山形県２）'!W71/'生産者価格評価表（107部門）（山形県２）'!W$120</f>
        <v>#DIV/0!</v>
      </c>
      <c r="AN72" s="234">
        <f>'生産者価格評価表（107部門）（山形県２）'!X71/'生産者価格評価表（107部門）（山形県２）'!X$120</f>
        <v>2.0730759264058047E-3</v>
      </c>
      <c r="AO72" s="234" t="e">
        <f>'生産者価格評価表（107部門）（山形県２）'!Y71/'生産者価格評価表（107部門）（山形県２）'!Y$120</f>
        <v>#DIV/0!</v>
      </c>
      <c r="AP72" s="234" t="e">
        <f>'生産者価格評価表（107部門）（山形県２）'!Z71/'生産者価格評価表（107部門）（山形県２）'!Z$120</f>
        <v>#DIV/0!</v>
      </c>
      <c r="AQ72" s="234">
        <f>'生産者価格評価表（107部門）（山形県２）'!AA71/'生産者価格評価表（107部門）（山形県２）'!AA$120</f>
        <v>3.7020433543983457E-3</v>
      </c>
      <c r="AR72" s="234">
        <f>'生産者価格評価表（107部門）（山形県２）'!AB71/'生産者価格評価表（107部門）（山形県２）'!AB$120</f>
        <v>1.3080689165452031E-3</v>
      </c>
      <c r="AS72" s="234">
        <f>'生産者価格評価表（107部門）（山形県２）'!AC71/'生産者価格評価表（107部門）（山形県２）'!AC$120</f>
        <v>0</v>
      </c>
      <c r="AT72" s="234">
        <f>'生産者価格評価表（107部門）（山形県２）'!AD71/'生産者価格評価表（107部門）（山形県２）'!AD$120</f>
        <v>5.9241706161137445E-4</v>
      </c>
      <c r="AU72" s="234">
        <f>'生産者価格評価表（107部門）（山形県２）'!AE71/'生産者価格評価表（107部門）（山形県２）'!AE$120</f>
        <v>9.9607872804529014E-4</v>
      </c>
      <c r="AV72" s="234">
        <f>'生産者価格評価表（107部門）（山形県２）'!AF71/'生産者価格評価表（107部門）（山形県２）'!AF$120</f>
        <v>7.9872204472843447E-4</v>
      </c>
      <c r="AW72" s="234">
        <f>'生産者価格評価表（107部門）（山形県２）'!AG71/'生産者価格評価表（107部門）（山形県２）'!AG$120</f>
        <v>3.9124906263245411E-4</v>
      </c>
      <c r="AX72" s="234">
        <f>'生産者価格評価表（107部門）（山形県２）'!AH71/'生産者価格評価表（107部門）（山形県２）'!AH$120</f>
        <v>1.5377855887521968E-3</v>
      </c>
      <c r="AY72" s="234">
        <f>'生産者価格評価表（107部門）（山形県２）'!AI71/'生産者価格評価表（107部門）（山形県２）'!AI$120</f>
        <v>1.0679791976225853E-3</v>
      </c>
      <c r="AZ72" s="234">
        <f>'生産者価格評価表（107部門）（山形県２）'!AJ71/'生産者価格評価表（107部門）（山形県２）'!AJ$120</f>
        <v>0</v>
      </c>
      <c r="BA72" s="234">
        <f>'生産者価格評価表（107部門）（山形県２）'!AK71/'生産者価格評価表（107部門）（山形県２）'!AK$120</f>
        <v>1.2792631444288091E-3</v>
      </c>
      <c r="BB72" s="234">
        <f>'生産者価格評価表（107部門）（山形県２）'!AL71/'生産者価格評価表（107部門）（山形県２）'!AL$120</f>
        <v>0</v>
      </c>
      <c r="BC72" s="234">
        <f>'生産者価格評価表（107部門）（山形県２）'!AM71/'生産者価格評価表（107部門）（山形県２）'!AM$120</f>
        <v>1.2903225806451613E-3</v>
      </c>
      <c r="BD72" s="234">
        <f>'生産者価格評価表（107部門）（山形県２）'!AN71/'生産者価格評価表（107部門）（山形県２）'!AN$120</f>
        <v>5.9177964278028837E-4</v>
      </c>
      <c r="BE72" s="234">
        <f>'生産者価格評価表（107部門）（山形県２）'!AO71/'生産者価格評価表（107部門）（山形県２）'!AO$120</f>
        <v>0</v>
      </c>
      <c r="BF72" s="234">
        <f>'生産者価格評価表（107部門）（山形県２）'!AP71/'生産者価格評価表（107部門）（山形県２）'!AP$120</f>
        <v>1.1190318302387269E-3</v>
      </c>
      <c r="BG72" s="234">
        <f>'生産者価格評価表（107部門）（山形県２）'!AQ71/'生産者価格評価表（107部門）（山形県２）'!AQ$120</f>
        <v>5.014393165567834E-4</v>
      </c>
      <c r="BH72" s="234">
        <f>'生産者価格評価表（107部門）（山形県２）'!AR71/'生産者価格評価表（107部門）（山形県２）'!AR$120</f>
        <v>5.3745553195301099E-4</v>
      </c>
      <c r="BI72" s="234">
        <f>'生産者価格評価表（107部門）（山形県２）'!AS71/'生産者価格評価表（107部門）（山形県２）'!AS$120</f>
        <v>7.3653973631877443E-4</v>
      </c>
      <c r="BJ72" s="234">
        <f>'生産者価格評価表（107部門）（山形県２）'!AT71/'生産者価格評価表（107部門）（山形県２）'!AT$120</f>
        <v>6.8276163425824775E-4</v>
      </c>
      <c r="BK72" s="234">
        <f>'生産者価格評価表（107部門）（山形県２）'!AU71/'生産者価格評価表（107部門）（山形県２）'!AU$120</f>
        <v>6.5210615904677418E-4</v>
      </c>
      <c r="BL72" s="234">
        <f>'生産者価格評価表（107部門）（山形県２）'!AV71/'生産者価格評価表（107部門）（山形県２）'!AV$120</f>
        <v>5.3291268758526604E-4</v>
      </c>
      <c r="BM72" s="234">
        <f>'生産者価格評価表（107部門）（山形県２）'!AW71/'生産者価格評価表（107部門）（山形県２）'!AW$120</f>
        <v>9.0615709902548366E-4</v>
      </c>
      <c r="BN72" s="234">
        <f>'生産者価格評価表（107部門）（山形県２）'!AX71/'生産者価格評価表（107部門）（山形県２）'!AX$120</f>
        <v>1.268171345851938E-3</v>
      </c>
      <c r="BO72" s="234">
        <f>'生産者価格評価表（107部門）（山形県２）'!AY71/'生産者価格評価表（107部門）（山形県２）'!AY$120</f>
        <v>4.942410177067217E-4</v>
      </c>
      <c r="BP72" s="234">
        <f>'生産者価格評価表（107部門）（山形県２）'!AZ71/'生産者価格評価表（107部門）（山形県２）'!AZ$120</f>
        <v>5.6753688989784334E-4</v>
      </c>
      <c r="BQ72" s="234">
        <f>'生産者価格評価表（107部門）（山形県２）'!BA71/'生産者価格評価表（107部門）（山形県２）'!BA$120</f>
        <v>4.1653649901072582E-4</v>
      </c>
      <c r="BR72" s="234">
        <f>'生産者価格評価表（107部門）（山形県２）'!BB71/'生産者価格評価表（107部門）（山形県２）'!BB$120</f>
        <v>1.2192308959699475E-3</v>
      </c>
      <c r="BS72" s="234">
        <f>'生産者価格評価表（107部門）（山形県２）'!BC71/'生産者価格評価表（107部門）（山形県２）'!BC$120</f>
        <v>1.9228920296125374E-4</v>
      </c>
      <c r="BT72" s="234">
        <f>'生産者価格評価表（107部門）（山形県２）'!BD71/'生産者価格評価表（107部門）（山形県２）'!BD$120</f>
        <v>2.1574042112530205E-4</v>
      </c>
      <c r="BU72" s="234" t="e">
        <f>'生産者価格評価表（107部門）（山形県２）'!BE71/'生産者価格評価表（107部門）（山形県２）'!BE$120</f>
        <v>#DIV/0!</v>
      </c>
      <c r="BV72" s="234">
        <f>'生産者価格評価表（107部門）（山形県２）'!BF71/'生産者価格評価表（107部門）（山形県２）'!BF$120</f>
        <v>3.7009622501850479E-4</v>
      </c>
      <c r="BW72" s="234">
        <f>'生産者価格評価表（107部門）（山形県２）'!BG71/'生産者価格評価表（107部門）（山形県２）'!BG$120</f>
        <v>3.6091394515958876E-4</v>
      </c>
      <c r="BX72" s="234">
        <f>'生産者価格評価表（107部門）（山形県２）'!BH71/'生産者価格評価表（107部門）（山形県２）'!BH$120</f>
        <v>5.2687038988408848E-4</v>
      </c>
      <c r="BY72" s="234">
        <f>'生産者価格評価表（107部門）（山形県２）'!BI71/'生産者価格評価表（107部門）（山形県２）'!BI$120</f>
        <v>4.8775729197151496E-4</v>
      </c>
      <c r="BZ72" s="234">
        <f>'生産者価格評価表（107部門）（山形県２）'!BJ71/'生産者価格評価表（107部門）（山形県２）'!BJ$120</f>
        <v>6.6737697432354905E-4</v>
      </c>
      <c r="CA72" s="234">
        <f>'生産者価格評価表（107部門）（山形県２）'!BK71/'生産者価格評価表（107部門）（山形県２）'!BK$120</f>
        <v>2.5992438563327033E-3</v>
      </c>
      <c r="CB72" s="234">
        <f>'生産者価格評価表（107部門）（山形県２）'!BL71/'生産者価格評価表（107部門）（山形県２）'!BL$120</f>
        <v>7.3720630469686346E-4</v>
      </c>
      <c r="CC72" s="234">
        <f>'生産者価格評価表（107部門）（山形県２）'!BM71/'生産者価格評価表（107部門）（山形県２）'!BM$120</f>
        <v>1.3117552233144736E-3</v>
      </c>
      <c r="CD72" s="234">
        <f>'生産者価格評価表（107部門）（山形県２）'!BN71/'生産者価格評価表（107部門）（山形県２）'!BN$120</f>
        <v>4.9841899351519376E-4</v>
      </c>
      <c r="CE72" s="234">
        <f>'生産者価格評価表（107部門）（山形県２）'!BO71/'生産者価格評価表（107部門）（山形県２）'!BO$120</f>
        <v>6.6827051590483827E-4</v>
      </c>
      <c r="CF72" s="234">
        <f>'生産者価格評価表（107部門）（山形県２）'!BP71/'生産者価格評価表（107部門）（山形県２）'!BP$120</f>
        <v>4.0318678837531852E-4</v>
      </c>
      <c r="CG72" s="234">
        <f>'生産者価格評価表（107部門）（山形県２）'!BQ71/'生産者価格評価表（107部門）（山形県２）'!BQ$120</f>
        <v>2.7015344715798574E-3</v>
      </c>
      <c r="CH72" s="234">
        <f>'生産者価格評価表（107部門）（山形県２）'!BR71/'生産者価格評価表（107部門）（山形県２）'!BR$120</f>
        <v>8.9340632974894765E-2</v>
      </c>
      <c r="CI72" s="234">
        <f>'生産者価格評価表（107部門）（山形県２）'!BS71/'生産者価格評価表（107部門）（山形県２）'!BS$120</f>
        <v>9.0177703120855809E-3</v>
      </c>
      <c r="CJ72" s="234">
        <f>'生産者価格評価表（107部門）（山形県２）'!BT71/'生産者価格評価表（107部門）（山形県２）'!BT$120</f>
        <v>3.1066582547165473E-3</v>
      </c>
      <c r="CK72" s="234">
        <f>'生産者価格評価表（107部門）（山形県２）'!BU71/'生産者価格評価表（107部門）（山形県２）'!BU$120</f>
        <v>1.2908287880130096E-3</v>
      </c>
      <c r="CL72" s="234">
        <f>'生産者価格評価表（107部門）（山形県２）'!BV71/'生産者価格評価表（107部門）（山形県２）'!BV$120</f>
        <v>1.8573317383365864E-3</v>
      </c>
      <c r="CM72" s="234">
        <f>'生産者価格評価表（107部門）（山形県２）'!BW71/'生産者価格評価表（107部門）（山形県２）'!BW$120</f>
        <v>2.1561862944958444E-4</v>
      </c>
      <c r="CN72" s="234">
        <f>'生産者価格評価表（107部門）（山形県２）'!BX71/'生産者価格評価表（107部門）（山形県２）'!BX$120</f>
        <v>0</v>
      </c>
      <c r="CO72" s="234">
        <f>'生産者価格評価表（107部門）（山形県２）'!BY71/'生産者価格評価表（107部門）（山形県２）'!BY$120</f>
        <v>6.5687789799072646E-3</v>
      </c>
      <c r="CP72" s="234">
        <f>'生産者価格評価表（107部門）（山形県２）'!BZ71/'生産者価格評価表（107部門）（山形県２）'!BZ$120</f>
        <v>9.0504835975068929E-4</v>
      </c>
      <c r="CQ72" s="234">
        <f>'生産者価格評価表（107部門）（山形県２）'!CA71/'生産者価格評価表（107部門）（山形県２）'!CA$120</f>
        <v>1.0109586860190516E-2</v>
      </c>
      <c r="CR72" s="234">
        <f>'生産者価格評価表（107部門）（山形県２）'!CB71/'生産者価格評価表（107部門）（山形県２）'!CB$120</f>
        <v>3.0821390044691018E-4</v>
      </c>
      <c r="CS72" s="234">
        <f>'生産者価格評価表（107部門）（山形県２）'!CC71/'生産者価格評価表（107部門）（山形県２）'!CC$120</f>
        <v>0</v>
      </c>
      <c r="CT72" s="234">
        <f>'生産者価格評価表（107部門）（山形県２）'!CD71/'生産者価格評価表（107部門）（山形県２）'!CD$120</f>
        <v>0</v>
      </c>
      <c r="CU72" s="234">
        <f>'生産者価格評価表（107部門）（山形県２）'!CE71/'生産者価格評価表（107部門）（山形県２）'!CE$120</f>
        <v>1.6409997475385005E-3</v>
      </c>
      <c r="CV72" s="234">
        <f>'生産者価格評価表（107部門）（山形県２）'!CF71/'生産者価格評価表（107部門）（山形県２）'!CF$120</f>
        <v>2.9377726342027953E-3</v>
      </c>
      <c r="CW72" s="234">
        <f>'生産者価格評価表（107部門）（山形県２）'!CG71/'生産者価格評価表（107部門）（山形県２）'!CG$120</f>
        <v>5.2219321148825064E-4</v>
      </c>
      <c r="CX72" s="234">
        <f>'生産者価格評価表（107部門）（山形県２）'!CH71/'生産者価格評価表（107部門）（山形県２）'!CH$120</f>
        <v>4.2521788023615406E-3</v>
      </c>
      <c r="CY72" s="234">
        <f>'生産者価格評価表（107部門）（山形県２）'!CI71/'生産者価格評価表（107部門）（山形県２）'!CI$120</f>
        <v>5.9682489157681133E-4</v>
      </c>
      <c r="CZ72" s="234">
        <f>'生産者価格評価表（107部門）（山形県２）'!CJ71/'生産者価格評価表（107部門）（山形県２）'!CJ$120</f>
        <v>1.4468639224480938E-4</v>
      </c>
      <c r="DA72" s="234">
        <f>'生産者価格評価表（107部門）（山形県２）'!CK71/'生産者価格評価表（107部門）（山形県２）'!CK$120</f>
        <v>1.3218770654329147E-3</v>
      </c>
      <c r="DB72" s="234">
        <f>'生産者価格評価表（107部門）（山形県２）'!CL71/'生産者価格評価表（107部門）（山形県２）'!CL$120</f>
        <v>9.5680045926422046E-4</v>
      </c>
      <c r="DC72" s="234">
        <f>'生産者価格評価表（107部門）（山形県２）'!CM71/'生産者価格評価表（107部門）（山形県２）'!CM$120</f>
        <v>4.1912139736700101E-3</v>
      </c>
      <c r="DD72" s="234">
        <f>'生産者価格評価表（107部門）（山形県２）'!CN71/'生産者価格評価表（107部門）（山形県２）'!CN$120</f>
        <v>8.7278839730189853E-3</v>
      </c>
      <c r="DE72" s="234">
        <f>'生産者価格評価表（107部門）（山形県２）'!CO71/'生産者価格評価表（107部門）（山形県２）'!CO$120</f>
        <v>1.4840155434238445E-2</v>
      </c>
      <c r="DF72" s="234">
        <f>'生産者価格評価表（107部門）（山形県２）'!CP71/'生産者価格評価表（107部門）（山形県２）'!CP$120</f>
        <v>4.1475861533685193E-3</v>
      </c>
      <c r="DG72" s="234">
        <f>'生産者価格評価表（107部門）（山形県２）'!CQ71/'生産者価格評価表（107部門）（山形県２）'!CQ$120</f>
        <v>3.636191915375897E-3</v>
      </c>
      <c r="DH72" s="234">
        <f>'生産者価格評価表（107部門）（山形県２）'!CR71/'生産者価格評価表（107部門）（山形県２）'!CR$120</f>
        <v>6.1471308624091031E-3</v>
      </c>
      <c r="DI72" s="234">
        <f>'生産者価格評価表（107部門）（山形県２）'!CS71/'生産者価格評価表（107部門）（山形県２）'!CS$120</f>
        <v>7.3371652583900616E-3</v>
      </c>
      <c r="DJ72" s="234">
        <f>'生産者価格評価表（107部門）（山形県２）'!CT71/'生産者価格評価表（107部門）（山形県２）'!CT$120</f>
        <v>2.3118675869463244E-3</v>
      </c>
      <c r="DK72" s="234">
        <f>'生産者価格評価表（107部門）（山形県２）'!CU71/'生産者価格評価表（107部門）（山形県２）'!CU$120</f>
        <v>3.0120481927710846E-4</v>
      </c>
      <c r="DL72" s="234">
        <f>'生産者価格評価表（107部門）（山形県２）'!CV71/'生産者価格評価表（107部門）（山形県２）'!CV$120</f>
        <v>2.440214738897023E-4</v>
      </c>
      <c r="DM72" s="234">
        <f>'生産者価格評価表（107部門）（山形県２）'!CW71/'生産者価格評価表（107部門）（山形県２）'!CW$120</f>
        <v>9.4418418854631955E-4</v>
      </c>
      <c r="DN72" s="234">
        <f>'生産者価格評価表（107部門）（山形県２）'!CX71/'生産者価格評価表（107部門）（山形県２）'!CX$120</f>
        <v>8.5557415796730352E-4</v>
      </c>
      <c r="DO72" s="234">
        <f>'生産者価格評価表（107部門）（山形県２）'!CY71/'生産者価格評価表（107部門）（山形県２）'!CY$120</f>
        <v>1.0958028682593086E-2</v>
      </c>
      <c r="DP72" s="234">
        <f>'生産者価格評価表（107部門）（山形県２）'!CZ71/'生産者価格評価表（107部門）（山形県２）'!CZ$120</f>
        <v>9.3888210515245887E-3</v>
      </c>
      <c r="DQ72" s="234">
        <f>'生産者価格評価表（107部門）（山形県２）'!DA71/'生産者価格評価表（107部門）（山形県２）'!DA$120</f>
        <v>1.580519951970065E-2</v>
      </c>
      <c r="DR72" s="234">
        <f>'生産者価格評価表（107部門）（山形県２）'!DB71/'生産者価格評価表（107部門）（山形県２）'!DB$120</f>
        <v>5.9108280254777067E-3</v>
      </c>
      <c r="DS72" s="234">
        <f>'生産者価格評価表（107部門）（山形県２）'!DC71/'生産者価格評価表（107部門）（山形県２）'!DC$120</f>
        <v>5.5600199813218079E-3</v>
      </c>
      <c r="DT72" s="234">
        <f>'生産者価格評価表（107部門）（山形県２）'!DD71/'生産者価格評価表（107部門）（山形県２）'!DD$120</f>
        <v>0</v>
      </c>
      <c r="DU72" s="234">
        <f>'生産者価格評価表（107部門）（山形県２）'!DE71/'生産者価格評価表（107部門）（山形県２）'!DE$120</f>
        <v>1.3952271604220563E-3</v>
      </c>
      <c r="DV72" s="82">
        <v>6.649174223708909E-5</v>
      </c>
      <c r="DW72" s="80">
        <v>1.0729869572474308E-3</v>
      </c>
      <c r="DX72" s="80">
        <v>1.8942981625307824E-3</v>
      </c>
      <c r="DY72" s="80">
        <v>1.9066988686920045E-4</v>
      </c>
      <c r="DZ72" s="80">
        <v>0</v>
      </c>
      <c r="EA72" s="80">
        <v>4.4117647058823529E-3</v>
      </c>
      <c r="EB72" s="80">
        <v>2.0913593835993395E-3</v>
      </c>
      <c r="EC72" s="80">
        <v>1.5863950758296845E-3</v>
      </c>
      <c r="ED72" s="80">
        <v>2.5064661493747168E-3</v>
      </c>
      <c r="EE72" s="80">
        <v>0</v>
      </c>
      <c r="EF72" s="80">
        <v>0</v>
      </c>
      <c r="EG72" s="80">
        <v>1.9928589221954664E-3</v>
      </c>
      <c r="EH72" s="80">
        <v>1.1790485300824222E-3</v>
      </c>
      <c r="EI72" s="80">
        <v>4.2690736110264071E-4</v>
      </c>
      <c r="EJ72" s="80">
        <v>4.4410889550117687E-4</v>
      </c>
      <c r="EK72" s="80">
        <v>2.0377666077978536E-3</v>
      </c>
      <c r="EL72" s="80">
        <v>1.6652517468817344E-3</v>
      </c>
      <c r="EM72" s="80">
        <v>4.7843619711571324E-4</v>
      </c>
      <c r="EN72" s="80">
        <v>0</v>
      </c>
      <c r="EO72" s="80">
        <v>3.1944021904472164E-3</v>
      </c>
      <c r="EP72" s="80">
        <v>0</v>
      </c>
      <c r="EQ72" s="80">
        <v>2.0730759264058047E-3</v>
      </c>
      <c r="ER72" s="80">
        <v>0</v>
      </c>
      <c r="ES72" s="80">
        <v>0</v>
      </c>
      <c r="ET72" s="80">
        <v>3.7020433543983457E-3</v>
      </c>
      <c r="EU72" s="80">
        <v>1.3080689165452031E-3</v>
      </c>
      <c r="EV72" s="80">
        <v>0</v>
      </c>
      <c r="EW72" s="80">
        <v>5.9241706161137445E-4</v>
      </c>
      <c r="EX72" s="80">
        <v>9.9607872804529014E-4</v>
      </c>
      <c r="EY72" s="80">
        <v>7.9872204472843447E-4</v>
      </c>
      <c r="EZ72" s="80">
        <v>3.9124906263245411E-4</v>
      </c>
      <c r="FA72" s="80">
        <v>1.5377855887521968E-3</v>
      </c>
      <c r="FB72" s="80">
        <v>1.0679791976225853E-3</v>
      </c>
      <c r="FC72" s="80">
        <v>0</v>
      </c>
      <c r="FD72" s="80">
        <v>1.2792631444288091E-3</v>
      </c>
      <c r="FE72" s="80">
        <v>0</v>
      </c>
      <c r="FF72" s="80">
        <v>1.2903225806451613E-3</v>
      </c>
      <c r="FG72" s="80">
        <v>5.9177964278028837E-4</v>
      </c>
      <c r="FH72" s="80">
        <v>0</v>
      </c>
      <c r="FI72" s="80">
        <v>1.1190318302387269E-3</v>
      </c>
      <c r="FJ72" s="80">
        <v>5.014393165567834E-4</v>
      </c>
      <c r="FK72" s="80">
        <v>5.3745553195301099E-4</v>
      </c>
      <c r="FL72" s="80">
        <v>7.3653973631877443E-4</v>
      </c>
      <c r="FM72" s="80">
        <v>6.8276163425824775E-4</v>
      </c>
      <c r="FN72" s="80">
        <v>6.5210615904677418E-4</v>
      </c>
      <c r="FO72" s="80">
        <v>5.3291268758526604E-4</v>
      </c>
      <c r="FP72" s="80">
        <v>9.0615709902548366E-4</v>
      </c>
      <c r="FQ72" s="80">
        <v>1.268171345851938E-3</v>
      </c>
      <c r="FR72" s="80">
        <v>4.942410177067217E-4</v>
      </c>
      <c r="FS72" s="80">
        <v>5.6753688989784334E-4</v>
      </c>
      <c r="FT72" s="80">
        <v>4.1653649901072582E-4</v>
      </c>
      <c r="FU72" s="80">
        <v>1.2192308959699475E-3</v>
      </c>
      <c r="FV72" s="80">
        <v>1.9228920296125374E-4</v>
      </c>
      <c r="FW72" s="80">
        <v>2.1574042112530205E-4</v>
      </c>
      <c r="FX72" s="80">
        <v>0</v>
      </c>
      <c r="FY72" s="80">
        <v>3.7009622501850479E-4</v>
      </c>
      <c r="FZ72" s="80">
        <v>3.6091394515958876E-4</v>
      </c>
      <c r="GA72" s="80">
        <v>5.2687038988408848E-4</v>
      </c>
      <c r="GB72" s="80">
        <v>4.8775729197151496E-4</v>
      </c>
      <c r="GC72" s="80">
        <v>6.6737697432354905E-4</v>
      </c>
      <c r="GD72" s="80">
        <v>2.5992438563327033E-3</v>
      </c>
      <c r="GE72" s="80">
        <v>7.3720630469686346E-4</v>
      </c>
      <c r="GF72" s="80">
        <v>1.3117552233144736E-3</v>
      </c>
      <c r="GG72" s="80">
        <v>4.9841899351519376E-4</v>
      </c>
      <c r="GH72" s="80">
        <v>6.6827051590483827E-4</v>
      </c>
      <c r="GI72" s="80">
        <v>4.0318678837531852E-4</v>
      </c>
      <c r="GJ72" s="80">
        <v>2.7015344715798574E-3</v>
      </c>
      <c r="GK72" s="80">
        <v>8.9340632974894765E-2</v>
      </c>
      <c r="GL72" s="80">
        <v>9.0177703120855809E-3</v>
      </c>
      <c r="GM72" s="80">
        <v>3.1066582547165473E-3</v>
      </c>
      <c r="GN72" s="80">
        <v>1.2908287880130096E-3</v>
      </c>
      <c r="GO72" s="80">
        <v>1.8573317383365864E-3</v>
      </c>
      <c r="GP72" s="80">
        <v>2.1561862944958444E-4</v>
      </c>
      <c r="GQ72" s="80">
        <v>0</v>
      </c>
      <c r="GR72" s="80">
        <v>6.5687789799072646E-3</v>
      </c>
      <c r="GS72" s="80">
        <v>9.0504835975068929E-4</v>
      </c>
      <c r="GT72" s="80">
        <v>1.0109586860190516E-2</v>
      </c>
      <c r="GU72" s="80">
        <v>3.0821390044691018E-4</v>
      </c>
      <c r="GV72" s="80">
        <v>0</v>
      </c>
      <c r="GW72" s="80">
        <v>0</v>
      </c>
      <c r="GX72" s="80">
        <v>1.6409997475385005E-3</v>
      </c>
      <c r="GY72" s="80">
        <v>2.9377726342027953E-3</v>
      </c>
      <c r="GZ72" s="80">
        <v>5.2219321148825064E-4</v>
      </c>
      <c r="HA72" s="80">
        <v>4.2521788023615406E-3</v>
      </c>
      <c r="HB72" s="80">
        <v>5.9682489157681133E-4</v>
      </c>
      <c r="HC72" s="80">
        <v>1.4468639224480938E-4</v>
      </c>
      <c r="HD72" s="80">
        <v>1.3218770654329147E-3</v>
      </c>
      <c r="HE72" s="80">
        <v>9.5680045926422046E-4</v>
      </c>
      <c r="HF72" s="80">
        <v>4.1912139736700101E-3</v>
      </c>
      <c r="HG72" s="80">
        <v>8.7278839730189853E-3</v>
      </c>
      <c r="HH72" s="80">
        <v>1.4840155434238445E-2</v>
      </c>
      <c r="HI72" s="80">
        <v>4.1475861533685193E-3</v>
      </c>
      <c r="HJ72" s="80">
        <v>3.636191915375897E-3</v>
      </c>
      <c r="HK72" s="80">
        <v>6.1471308624091031E-3</v>
      </c>
      <c r="HL72" s="80">
        <v>7.3371652583900616E-3</v>
      </c>
      <c r="HM72" s="80">
        <v>2.3118675869463244E-3</v>
      </c>
      <c r="HN72" s="80">
        <v>3.0120481927710846E-4</v>
      </c>
      <c r="HO72" s="80">
        <v>2.440214738897023E-4</v>
      </c>
      <c r="HP72" s="80">
        <v>9.4418418854631955E-4</v>
      </c>
      <c r="HQ72" s="80">
        <v>8.5557415796730352E-4</v>
      </c>
      <c r="HR72" s="80">
        <v>1.0958028682593086E-2</v>
      </c>
      <c r="HS72" s="80">
        <v>9.3888210515245887E-3</v>
      </c>
      <c r="HT72" s="80">
        <v>1.580519951970065E-2</v>
      </c>
      <c r="HU72" s="80">
        <v>5.9108280254777067E-3</v>
      </c>
      <c r="HV72" s="80">
        <v>5.5600199813218079E-3</v>
      </c>
      <c r="HW72" s="80">
        <v>0</v>
      </c>
      <c r="HX72" s="81">
        <v>1.3952271604220563E-3</v>
      </c>
      <c r="HY72" s="805">
        <v>1.2773716064103703E-3</v>
      </c>
      <c r="HZ72" s="805">
        <v>1.939747975436233E-3</v>
      </c>
      <c r="IA72" s="805">
        <v>2.7684570857922741E-3</v>
      </c>
      <c r="IB72" s="805">
        <v>8.8003786392764998E-4</v>
      </c>
      <c r="IC72" s="805">
        <v>7.7281767256906074E-4</v>
      </c>
      <c r="ID72" s="805">
        <v>5.9593600418933121E-3</v>
      </c>
      <c r="IE72" s="805">
        <v>6.5074956733824699E-3</v>
      </c>
      <c r="IF72" s="805">
        <v>2.5591523529607603E-3</v>
      </c>
      <c r="IG72" s="805">
        <v>3.2816880734058652E-3</v>
      </c>
      <c r="IH72" s="805">
        <v>7.3245006109778888E-4</v>
      </c>
      <c r="II72" s="805">
        <v>0</v>
      </c>
      <c r="IJ72" s="805">
        <v>2.6721676303242798E-3</v>
      </c>
      <c r="IK72" s="805">
        <v>1.7699656647923697E-3</v>
      </c>
      <c r="IL72" s="805">
        <v>1.1645555611144876E-3</v>
      </c>
      <c r="IM72" s="805">
        <v>9.9934865220782589E-4</v>
      </c>
      <c r="IN72" s="805">
        <v>2.9000096935911002E-3</v>
      </c>
      <c r="IO72" s="805">
        <v>2.2991329193729933E-3</v>
      </c>
      <c r="IP72" s="805">
        <v>9.6680970866764649E-4</v>
      </c>
      <c r="IQ72" s="805">
        <v>0</v>
      </c>
      <c r="IR72" s="805">
        <v>4.1603932226941314E-3</v>
      </c>
      <c r="IS72" s="805">
        <v>0</v>
      </c>
      <c r="IT72" s="805">
        <v>2.5557249496117574E-3</v>
      </c>
      <c r="IU72" s="805">
        <v>0</v>
      </c>
      <c r="IV72" s="805">
        <v>0</v>
      </c>
      <c r="IW72" s="805">
        <v>4.596486097730338E-3</v>
      </c>
      <c r="IX72" s="805">
        <v>1.79818344041855E-3</v>
      </c>
      <c r="IY72" s="805">
        <v>1.0595429964860599E-4</v>
      </c>
      <c r="IZ72" s="805">
        <v>1.0766058389793181E-3</v>
      </c>
      <c r="JA72" s="805">
        <v>1.3868256463145426E-3</v>
      </c>
      <c r="JB72" s="805">
        <v>1.1767683700714218E-3</v>
      </c>
      <c r="JC72" s="805">
        <v>1.0938041710233607E-3</v>
      </c>
      <c r="JD72" s="805">
        <v>2.2922890158273914E-3</v>
      </c>
      <c r="JE72" s="805">
        <v>2.2002454654805707E-3</v>
      </c>
      <c r="JF72" s="805">
        <v>4.5832208976399663E-4</v>
      </c>
      <c r="JG72" s="805">
        <v>1.9585345060484276E-3</v>
      </c>
      <c r="JH72" s="805">
        <v>3.9961363612077422E-4</v>
      </c>
      <c r="JI72" s="805">
        <v>1.5691598611028072E-3</v>
      </c>
      <c r="JJ72" s="805">
        <v>1.0943515067058215E-3</v>
      </c>
      <c r="JK72" s="805">
        <v>3.1721830217207786E-4</v>
      </c>
      <c r="JL72" s="805">
        <v>2.280552867916355E-3</v>
      </c>
      <c r="JM72" s="805">
        <v>8.6986860442345171E-4</v>
      </c>
      <c r="JN72" s="805">
        <v>1.0188685824687451E-3</v>
      </c>
      <c r="JO72" s="805">
        <v>1.1843458321723972E-3</v>
      </c>
      <c r="JP72" s="805">
        <v>1.0849987662586752E-3</v>
      </c>
      <c r="JQ72" s="805">
        <v>1.0513440970742051E-3</v>
      </c>
      <c r="JR72" s="805">
        <v>9.6051914812679356E-4</v>
      </c>
      <c r="JS72" s="805">
        <v>1.3019317837606335E-3</v>
      </c>
      <c r="JT72" s="805">
        <v>1.6822490772881267E-3</v>
      </c>
      <c r="JU72" s="805">
        <v>8.7686403282839179E-4</v>
      </c>
      <c r="JV72" s="805">
        <v>9.3240931878934164E-4</v>
      </c>
      <c r="JW72" s="805">
        <v>6.8622672821267198E-4</v>
      </c>
      <c r="JX72" s="805">
        <v>1.6719013578549735E-3</v>
      </c>
      <c r="JY72" s="805">
        <v>4.5216445803664259E-4</v>
      </c>
      <c r="JZ72" s="805">
        <v>5.6104282575519001E-4</v>
      </c>
      <c r="KA72" s="805">
        <v>0</v>
      </c>
      <c r="KB72" s="805">
        <v>5.3229258962206078E-4</v>
      </c>
      <c r="KC72" s="805">
        <v>6.3300632991161938E-4</v>
      </c>
      <c r="KD72" s="805">
        <v>8.4006921080188597E-4</v>
      </c>
      <c r="KE72" s="805">
        <v>7.8254842735199287E-4</v>
      </c>
      <c r="KF72" s="805">
        <v>1.7166335267750905E-3</v>
      </c>
      <c r="KG72" s="805">
        <v>3.5290441560562979E-3</v>
      </c>
      <c r="KH72" s="805">
        <v>1.4601610038171733E-3</v>
      </c>
      <c r="KI72" s="805">
        <v>2.2270106763823704E-3</v>
      </c>
      <c r="KJ72" s="805">
        <v>1.3891240664559022E-3</v>
      </c>
      <c r="KK72" s="805">
        <v>1.3960622665921737E-3</v>
      </c>
      <c r="KL72" s="805">
        <v>1.0281218423469705E-3</v>
      </c>
      <c r="KM72" s="805">
        <v>3.3778836699329324E-3</v>
      </c>
      <c r="KN72" s="805">
        <v>1.0986098470301688</v>
      </c>
      <c r="KO72" s="805">
        <v>1.0577128961777748E-2</v>
      </c>
      <c r="KP72" s="805">
        <v>4.2679911804211065E-3</v>
      </c>
      <c r="KQ72" s="805">
        <v>1.868535251861573E-3</v>
      </c>
      <c r="KR72" s="805">
        <v>2.408164649518867E-3</v>
      </c>
      <c r="KS72" s="805">
        <v>5.1193945377875523E-4</v>
      </c>
      <c r="KT72" s="805">
        <v>1.3762730457979758E-4</v>
      </c>
      <c r="KU72" s="805">
        <v>7.8641919833228376E-3</v>
      </c>
      <c r="KV72" s="805">
        <v>1.3216744394123057E-3</v>
      </c>
      <c r="KW72" s="805">
        <v>1.2013241436836611E-2</v>
      </c>
      <c r="KX72" s="805">
        <v>7.9295486662846887E-4</v>
      </c>
      <c r="KY72" s="805">
        <v>6.595490478185415E-4</v>
      </c>
      <c r="KZ72" s="805">
        <v>2.8413004529377779E-4</v>
      </c>
      <c r="LA72" s="805">
        <v>2.3509430186342919E-3</v>
      </c>
      <c r="LB72" s="805">
        <v>3.6717320242358837E-3</v>
      </c>
      <c r="LC72" s="805">
        <v>8.3961566152768315E-4</v>
      </c>
      <c r="LD72" s="805">
        <v>5.7014135040689426E-3</v>
      </c>
      <c r="LE72" s="805">
        <v>1.6944373527704971E-3</v>
      </c>
      <c r="LF72" s="805">
        <v>7.2642067681205798E-4</v>
      </c>
      <c r="LG72" s="805">
        <v>2.7265751542101839E-3</v>
      </c>
      <c r="LH72" s="805">
        <v>1.8368319348324165E-3</v>
      </c>
      <c r="LI72" s="805">
        <v>5.311080904301364E-3</v>
      </c>
      <c r="LJ72" s="805">
        <v>1.0011687576060045E-2</v>
      </c>
      <c r="LK72" s="805">
        <v>1.6690190652207729E-2</v>
      </c>
      <c r="LL72" s="805">
        <v>5.4955796862243113E-3</v>
      </c>
      <c r="LM72" s="805">
        <v>4.8686702837328014E-3</v>
      </c>
      <c r="LN72" s="805">
        <v>7.3864995665062667E-3</v>
      </c>
      <c r="LO72" s="805">
        <v>8.5867478387272305E-3</v>
      </c>
      <c r="LP72" s="805">
        <v>3.1251296385935439E-3</v>
      </c>
      <c r="LQ72" s="805">
        <v>8.3788823510907193E-4</v>
      </c>
      <c r="LR72" s="805">
        <v>1.4290989950046251E-3</v>
      </c>
      <c r="LS72" s="805">
        <v>1.3865310352755822E-3</v>
      </c>
      <c r="LT72" s="805">
        <v>1.2778295483068854E-3</v>
      </c>
      <c r="LU72" s="805">
        <v>1.3647819135085951E-2</v>
      </c>
      <c r="LV72" s="805">
        <v>1.1195469530018804E-2</v>
      </c>
      <c r="LW72" s="805">
        <v>1.825995683167405E-2</v>
      </c>
      <c r="LX72" s="805">
        <v>7.3491696969943008E-3</v>
      </c>
      <c r="LY72" s="805">
        <v>7.1094328772939828E-3</v>
      </c>
      <c r="LZ72" s="805">
        <v>8.4477995159205476E-4</v>
      </c>
      <c r="MA72" s="805">
        <v>3.5811550000864802E-3</v>
      </c>
      <c r="MB72" s="812">
        <v>1786</v>
      </c>
      <c r="MC72" s="835">
        <f>'生産者価格評価表（107部門）（山形県２）'!DU71*100</f>
        <v>4584700</v>
      </c>
      <c r="MD72" s="78">
        <f t="shared" si="14"/>
        <v>3.8955656858682139E-4</v>
      </c>
      <c r="ME72" s="809">
        <v>1786</v>
      </c>
      <c r="MF72" s="135">
        <v>45847</v>
      </c>
      <c r="MG72" s="78">
        <f t="shared" si="15"/>
        <v>3.8955656858682139E-4</v>
      </c>
      <c r="MH72" s="81"/>
      <c r="MI72" s="226">
        <v>0</v>
      </c>
      <c r="MJ72" s="169">
        <v>0</v>
      </c>
      <c r="MK72" s="169">
        <v>0</v>
      </c>
      <c r="ML72" s="169">
        <v>0</v>
      </c>
      <c r="MM72" s="169">
        <v>0</v>
      </c>
      <c r="MN72" s="169">
        <v>0</v>
      </c>
      <c r="MO72" s="169">
        <v>0</v>
      </c>
      <c r="MP72" s="228">
        <v>0</v>
      </c>
      <c r="MQ72" s="228">
        <v>0</v>
      </c>
      <c r="MS72" s="174">
        <v>0</v>
      </c>
      <c r="MT72" s="170">
        <v>0</v>
      </c>
      <c r="MU72" s="170">
        <v>0</v>
      </c>
      <c r="MV72" s="170">
        <v>0</v>
      </c>
      <c r="MW72" s="170">
        <v>0</v>
      </c>
      <c r="MX72" s="170">
        <v>0</v>
      </c>
      <c r="MY72" s="170">
        <v>0</v>
      </c>
      <c r="MZ72" s="171">
        <v>0</v>
      </c>
    </row>
    <row r="73" spans="1:364">
      <c r="A73" s="41" t="s">
        <v>291</v>
      </c>
      <c r="B73" s="12" t="s">
        <v>51</v>
      </c>
      <c r="C73" s="590">
        <f>IFERROR(1-('生産者価格評価表（107部門）（山形県２）'!DS72/'生産者価格評価表（107部門）（山形県２）'!DO72*-1),0)</f>
        <v>0.85192651765239524</v>
      </c>
      <c r="D73" s="590">
        <v>0.32956856157722569</v>
      </c>
      <c r="E73" s="79">
        <v>0.67043143842277431</v>
      </c>
      <c r="F73" s="79">
        <v>0.44912032534700735</v>
      </c>
      <c r="G73" s="240">
        <f>'生産者価格評価表（107部門）（山形県２）'!DH72/'生産者価格評価表（107部門）（山形県２）'!DH$111</f>
        <v>5.2029489026353697E-4</v>
      </c>
      <c r="H73" s="311">
        <f>'生産者価格評価表（107部門）（山形県２）'!DH72</f>
        <v>1228</v>
      </c>
      <c r="I73" s="311">
        <f t="shared" si="12"/>
        <v>1228</v>
      </c>
      <c r="J73" s="313">
        <f t="shared" si="13"/>
        <v>6.6526859135876773E-4</v>
      </c>
      <c r="K73" s="590">
        <f>1-('生産者価格評価表（107部門） (山形県)'!DS72/'生産者価格評価表（107部門） (山形県)'!DO72*-1)</f>
        <v>0.85192651765239524</v>
      </c>
      <c r="L73" s="590">
        <v>0.32956856157722569</v>
      </c>
      <c r="M73" s="79">
        <v>0.67043143842277431</v>
      </c>
      <c r="N73" s="79">
        <v>0.44912032534700735</v>
      </c>
      <c r="O73" s="240">
        <f>'生産者価格評価表（107部門） (山形県)'!DH72/'生産者価格評価表（107部門） (山形県)'!DH$111</f>
        <v>5.2029489026353697E-4</v>
      </c>
      <c r="P73" s="816">
        <f>'生産者価格評価表（107部門） (山形県)'!DH72</f>
        <v>1228</v>
      </c>
      <c r="Q73" s="311">
        <f t="shared" si="10"/>
        <v>1228</v>
      </c>
      <c r="R73" s="313">
        <f t="shared" si="11"/>
        <v>6.6526859135876773E-4</v>
      </c>
      <c r="S73" s="823">
        <f>'生産者価格評価表（107部門）（山形県２）'!C72/'生産者価格評価表（107部門）（山形県２）'!C$120</f>
        <v>0</v>
      </c>
      <c r="T73" s="234">
        <f>'生産者価格評価表（107部門）（山形県２）'!D72/'生産者価格評価表（107部門）（山形県２）'!D$120</f>
        <v>6.6763632895395694E-4</v>
      </c>
      <c r="U73" s="234">
        <f>'生産者価格評価表（107部門）（山形県２）'!E72/'生産者価格評価表（107部門）（山形県２）'!E$120</f>
        <v>2.4625876112900169E-3</v>
      </c>
      <c r="V73" s="234">
        <f>'生産者価格評価表（107部門）（山形県２）'!F72/'生産者価格評価表（107部門）（山形県２）'!F$120</f>
        <v>1.2711325791280032E-4</v>
      </c>
      <c r="W73" s="234">
        <f>'生産者価格評価表（107部門）（山形県２）'!G72/'生産者価格評価表（107部門）（山形県２）'!G$120</f>
        <v>0</v>
      </c>
      <c r="X73" s="234">
        <f>'生産者価格評価表（107部門）（山形県２）'!H72/'生産者価格評価表（107部門）（山形県２）'!H$120</f>
        <v>2.9411764705882353E-3</v>
      </c>
      <c r="Y73" s="234">
        <f>'生産者価格評価表（107部門）（山形県２）'!I72/'生産者価格評価表（107部門）（山形県２）'!I$120</f>
        <v>2.0913593835993395E-3</v>
      </c>
      <c r="Z73" s="234">
        <f>'生産者価格評価表（107部門）（山形県２）'!J72/'生産者価格評価表（107部門）（山形県２）'!J$120</f>
        <v>1.2409134815378866E-3</v>
      </c>
      <c r="AA73" s="234">
        <f>'生産者価格評価表（107部門）（山形県２）'!K72/'生産者価格評価表（107部門）（山形県２）'!K$120</f>
        <v>2.1331626803189078E-4</v>
      </c>
      <c r="AB73" s="234">
        <f>'生産者価格評価表（107部門）（山形県２）'!L72/'生産者価格評価表（107部門）（山形県２）'!L$120</f>
        <v>1.2944983818770227E-2</v>
      </c>
      <c r="AC73" s="234" t="e">
        <f>'生産者価格評価表（107部門）（山形県２）'!M72/'生産者価格評価表（107部門）（山形県２）'!M$120</f>
        <v>#DIV/0!</v>
      </c>
      <c r="AD73" s="234">
        <f>'生産者価格評価表（107部門）（山形県２）'!N72/'生産者価格評価表（107部門）（山形県２）'!N$120</f>
        <v>0</v>
      </c>
      <c r="AE73" s="234">
        <f>'生産者価格評価表（107部門）（山形県２）'!O72/'生産者価格評価表（107部門）（山形県２）'!O$120</f>
        <v>3.0032368219080565E-4</v>
      </c>
      <c r="AF73" s="234">
        <f>'生産者価格評価表（107部門）（山形県２）'!P72/'生産者価格評価表（107部門）（山形県２）'!P$120</f>
        <v>3.0493382935902911E-4</v>
      </c>
      <c r="AG73" s="234">
        <f>'生産者価格評価表（107部門）（山形県２）'!Q72/'生産者価格評価表（107部門）（山形県２）'!Q$120</f>
        <v>2.6646533730070616E-4</v>
      </c>
      <c r="AH73" s="234">
        <f>'生産者価格評価表（107部門）（山形県２）'!R72/'生産者価格評価表（107部門）（山形県２）'!R$120</f>
        <v>1.3585110718652357E-3</v>
      </c>
      <c r="AI73" s="234">
        <f>'生産者価格評価表（107部門）（山形県２）'!S72/'生産者価格評価表（107部門）（山形県２）'!S$120</f>
        <v>6.3671390321948674E-4</v>
      </c>
      <c r="AJ73" s="234">
        <f>'生産者価格評価表（107部門）（山形県２）'!T72/'生産者価格評価表（107部門）（山形県２）'!T$120</f>
        <v>5.4678422527510079E-4</v>
      </c>
      <c r="AK73" s="234" t="e">
        <f>'生産者価格評価表（107部門）（山形県２）'!U72/'生産者価格評価表（107部門）（山形県２）'!U$120</f>
        <v>#DIV/0!</v>
      </c>
      <c r="AL73" s="234">
        <f>'生産者価格評価表（107部門）（山形県２）'!V72/'生産者価格評価表（107部門）（山形県２）'!V$120</f>
        <v>6.8451475509583208E-3</v>
      </c>
      <c r="AM73" s="234" t="e">
        <f>'生産者価格評価表（107部門）（山形県２）'!W72/'生産者価格評価表（107部門）（山形県２）'!W$120</f>
        <v>#DIV/0!</v>
      </c>
      <c r="AN73" s="234">
        <f>'生産者価格評価表（107部門）（山形県２）'!X72/'生産者価格評価表（107部門）（山形県２）'!X$120</f>
        <v>2.8504793988079814E-3</v>
      </c>
      <c r="AO73" s="234" t="e">
        <f>'生産者価格評価表（107部門）（山形県２）'!Y72/'生産者価格評価表（107部門）（山形県２）'!Y$120</f>
        <v>#DIV/0!</v>
      </c>
      <c r="AP73" s="234" t="e">
        <f>'生産者価格評価表（107部門）（山形県２）'!Z72/'生産者価格評価表（107部門）（山形県２）'!Z$120</f>
        <v>#DIV/0!</v>
      </c>
      <c r="AQ73" s="234">
        <f>'生産者価格評価表（107部門）（山形県２）'!AA72/'生産者価格評価表（107部門）（山形県２）'!AA$120</f>
        <v>4.5938116103406553E-3</v>
      </c>
      <c r="AR73" s="234">
        <f>'生産者価格評価表（107部門）（山形県２）'!AB72/'生産者価格評価表（107部門）（山形県２）'!AB$120</f>
        <v>7.2878125350375603E-4</v>
      </c>
      <c r="AS73" s="234">
        <f>'生産者価格評価表（107部門）（山形県２）'!AC72/'生産者価格評価表（107部門）（山形県２）'!AC$120</f>
        <v>0</v>
      </c>
      <c r="AT73" s="234">
        <f>'生産者価格評価表（107部門）（山形県２）'!AD72/'生産者価格評価表（107部門）（山形県２）'!AD$120</f>
        <v>0</v>
      </c>
      <c r="AU73" s="234">
        <f>'生産者価格評価表（107部門）（山形県２）'!AE72/'生産者価格評価表（107部門）（山形県２）'!AE$120</f>
        <v>5.0434365976976709E-5</v>
      </c>
      <c r="AV73" s="234">
        <f>'生産者価格評価表（107部門）（山形県２）'!AF72/'生産者価格評価表（107部門）（山形県２）'!AF$120</f>
        <v>0</v>
      </c>
      <c r="AW73" s="234">
        <f>'生産者価格評価表（107部門）（山形県２）'!AG72/'生産者価格評価表（107部門）（山形県２）'!AG$120</f>
        <v>2.6083270842163609E-4</v>
      </c>
      <c r="AX73" s="234">
        <f>'生産者価格評価表（107部門）（山形県２）'!AH72/'生産者価格評価表（107部門）（山形県２）'!AH$120</f>
        <v>1.0356515189555611E-3</v>
      </c>
      <c r="AY73" s="234">
        <f>'生産者価格評価表（107部門）（山形県２）'!AI72/'生産者価格評価表（107部門）（山形県２）'!AI$120</f>
        <v>3.3896731054977713E-3</v>
      </c>
      <c r="AZ73" s="234">
        <f>'生産者価格評価表（107部門）（山形県２）'!AJ72/'生産者価格評価表（107部門）（山形県２）'!AJ$120</f>
        <v>0</v>
      </c>
      <c r="BA73" s="234">
        <f>'生産者価格評価表（107部門）（山形県２）'!AK72/'生産者価格評価表（107部門）（山形県２）'!AK$120</f>
        <v>2.5585262888576181E-3</v>
      </c>
      <c r="BB73" s="234">
        <f>'生産者価格評価表（107部門）（山形県２）'!AL72/'生産者価格評価表（107部門）（山形県２）'!AL$120</f>
        <v>0</v>
      </c>
      <c r="BC73" s="234">
        <f>'生産者価格評価表（107部門）（山形県２）'!AM72/'生産者価格評価表（107部門）（山形県２）'!AM$120</f>
        <v>0</v>
      </c>
      <c r="BD73" s="234">
        <f>'生産者価格評価表（107部門）（山形県２）'!AN72/'生産者価格評価表（107部門）（山形県２）'!AN$120</f>
        <v>5.3798149343662581E-5</v>
      </c>
      <c r="BE73" s="234">
        <f>'生産者価格評価表（107部門）（山形県２）'!AO72/'生産者価格評価表（107部門）（山形県２）'!AO$120</f>
        <v>0</v>
      </c>
      <c r="BF73" s="234">
        <f>'生産者価格評価表（107部門）（山形県２）'!AP72/'生産者価格評価表（107部門）（山形県２）'!AP$120</f>
        <v>0</v>
      </c>
      <c r="BG73" s="234">
        <f>'生産者価格評価表（107部門）（山形県２）'!AQ72/'生産者価格評価表（107部門）（山形県２）'!AQ$120</f>
        <v>6.6858575540904453E-4</v>
      </c>
      <c r="BH73" s="234">
        <f>'生産者価格評価表（107部門）（山形県２）'!AR72/'生産者価格評価表（107部門）（山形県２）'!AR$120</f>
        <v>7.677936170757301E-5</v>
      </c>
      <c r="BI73" s="234">
        <f>'生産者価格評価表（107部門）（山形県２）'!AS72/'生産者価格評価表（107部門）（山形県２）'!AS$120</f>
        <v>2.4551324543959147E-5</v>
      </c>
      <c r="BJ73" s="234">
        <f>'生産者価格評価表（107部門）（山形県２）'!AT72/'生産者価格評価表（107部門）（山形県２）'!AT$120</f>
        <v>2.457941883329692E-4</v>
      </c>
      <c r="BK73" s="234">
        <f>'生産者価格評価表（107部門）（山形県２）'!AU72/'生産者価格評価表（107部門）（山形県２）'!AU$120</f>
        <v>9.5897964565702098E-6</v>
      </c>
      <c r="BL73" s="234">
        <f>'生産者価格評価表（107部門）（山形県２）'!AV72/'生産者価格評価表（107部門）（山形県２）'!AV$120</f>
        <v>1.7053206002728513E-4</v>
      </c>
      <c r="BM73" s="234">
        <f>'生産者価格評価表（107部門）（山形県２）'!AW72/'生産者価格評価表（107部門）（山形県２）'!AW$120</f>
        <v>7.6307966233724945E-4</v>
      </c>
      <c r="BN73" s="234">
        <f>'生産者価格評価表（107部門）（山形県２）'!AX72/'生産者価格評価表（107部門）（山形県２）'!AX$120</f>
        <v>1.4802128570554774E-3</v>
      </c>
      <c r="BO73" s="234">
        <f>'生産者価格評価表（107部門）（山形県２）'!AY72/'生産者価格評価表（107部門）（山形県２）'!AY$120</f>
        <v>1.1818806945160736E-4</v>
      </c>
      <c r="BP73" s="234">
        <f>'生産者価格評価表（107部門）（山形県２）'!AZ72/'生産者価格評価表（107部門）（山形県２）'!AZ$120</f>
        <v>0</v>
      </c>
      <c r="BQ73" s="234">
        <f>'生産者価格評価表（107部門）（山形県２）'!BA72/'生産者価格評価表（107部門）（山形県２）'!BA$120</f>
        <v>0</v>
      </c>
      <c r="BR73" s="234">
        <f>'生産者価格評価表（107部門）（山形県２）'!BB72/'生産者価格評価表（107部門）（山形県２）'!BB$120</f>
        <v>6.2609154117375691E-4</v>
      </c>
      <c r="BS73" s="234">
        <f>'生産者価格評価表（107部門）（山形県２）'!BC72/'生産者価格評価表（107部門）（山形県２）'!BC$120</f>
        <v>1.1537352177675224E-4</v>
      </c>
      <c r="BT73" s="234">
        <f>'生産者価格評価表（107部門）（山形県２）'!BD72/'生産者価格評価表（107部門）（山形県２）'!BD$120</f>
        <v>8.6296168450120811E-5</v>
      </c>
      <c r="BU73" s="234" t="e">
        <f>'生産者価格評価表（107部門）（山形県２）'!BE72/'生産者価格評価表（107部門）（山形県２）'!BE$120</f>
        <v>#DIV/0!</v>
      </c>
      <c r="BV73" s="234">
        <f>'生産者価格評価表（107部門）（山形県２）'!BF72/'生産者価格評価表（107部門）（山形県２）'!BF$120</f>
        <v>0</v>
      </c>
      <c r="BW73" s="234">
        <f>'生産者価格評価表（107部門）（山形県２）'!BG72/'生産者価格評価表（107部門）（山形県２）'!BG$120</f>
        <v>4.6271018610203688E-5</v>
      </c>
      <c r="BX73" s="234">
        <f>'生産者価格評価表（107部門）（山形県２）'!BH72/'生産者価格評価表（107部門）（山形県２）'!BH$120</f>
        <v>0</v>
      </c>
      <c r="BY73" s="234">
        <f>'生産者価格評価表（107部門）（山形県２）'!BI72/'生産者価格評価表（107部門）（山形県２）'!BI$120</f>
        <v>1.073066042337333E-3</v>
      </c>
      <c r="BZ73" s="234">
        <f>'生産者価格評価表（107部門）（山形県２）'!BJ72/'生産者価格評価表（107部門）（山形県２）'!BJ$120</f>
        <v>8.1958575794120056E-5</v>
      </c>
      <c r="CA73" s="234">
        <f>'生産者価格評価表（107部門）（山形県２）'!BK72/'生産者価格評価表（107部門）（山形県２）'!BK$120</f>
        <v>0</v>
      </c>
      <c r="CB73" s="234">
        <f>'生産者価格評価表（107部門）（山形県２）'!BL72/'生産者価格評価表（107部門）（山形県２）'!BL$120</f>
        <v>3.7086452138124421E-4</v>
      </c>
      <c r="CC73" s="234">
        <f>'生産者価格評価表（107部門）（山形県２）'!BM72/'生産者価格評価表（107部門）（山形県２）'!BM$120</f>
        <v>1.580427979896956E-5</v>
      </c>
      <c r="CD73" s="234">
        <f>'生産者価格評価表（107部門）（山形県２）'!BN72/'生産者価格評価表（107部門）（山形県２）'!BN$120</f>
        <v>4.4911302856530362E-3</v>
      </c>
      <c r="CE73" s="234">
        <f>'生産者価格評価表（107部門）（山形県２）'!BO72/'生産者価格評価表（107部門）（山形県２）'!BO$120</f>
        <v>5.3194333066025126E-3</v>
      </c>
      <c r="CF73" s="234">
        <f>'生産者価格評価表（107部門）（山形県２）'!BP72/'生産者価格評価表（107部門）（山形県２）'!BP$120</f>
        <v>1.7627326387768927E-2</v>
      </c>
      <c r="CG73" s="234">
        <f>'生産者価格評価表（107部門）（山形県２）'!BQ72/'生産者価格評価表（107部門）（山形県２）'!BQ$120</f>
        <v>1.5128593040847202E-3</v>
      </c>
      <c r="CH73" s="234">
        <f>'生産者価格評価表（107部門）（山形県２）'!BR72/'生産者価格評価表（107部門）（山形県２）'!BR$120</f>
        <v>1.8976159835976181E-3</v>
      </c>
      <c r="CI73" s="234">
        <f>'生産者価格評価表（107部門）（山形県２）'!BS72/'生産者価格評価表（107部門）（山形県２）'!BS$120</f>
        <v>0</v>
      </c>
      <c r="CJ73" s="234">
        <f>'生産者価格評価表（107部門）（山形県２）'!BT72/'生産者価格評価表（107部門）（山形県２）'!BT$120</f>
        <v>1.3997435949314936E-3</v>
      </c>
      <c r="CK73" s="234">
        <f>'生産者価格評価表（107部門）（山形県２）'!BU72/'生産者価格評価表（107部門）（山形県２）'!BU$120</f>
        <v>3.1680144437835627E-3</v>
      </c>
      <c r="CL73" s="234">
        <f>'生産者価格評価表（107部門）（山形県２）'!BV72/'生産者価格評価表（107部門）（山形県２）'!BV$120</f>
        <v>6.2960397909714788E-5</v>
      </c>
      <c r="CM73" s="234">
        <f>'生産者価格評価表（107部門）（山形県２）'!BW72/'生産者価格評価表（107部門）（山形県２）'!BW$120</f>
        <v>0</v>
      </c>
      <c r="CN73" s="234">
        <f>'生産者価格評価表（107部門）（山形県２）'!BX72/'生産者価格評価表（107部門）（山形県２）'!BX$120</f>
        <v>0</v>
      </c>
      <c r="CO73" s="234">
        <f>'生産者価格評価表（107部門）（山形県２）'!BY72/'生産者価格評価表（107部門）（山形県２）'!BY$120</f>
        <v>2.2700927357032458E-2</v>
      </c>
      <c r="CP73" s="234">
        <f>'生産者価格評価表（107部門）（山形県２）'!BZ72/'生産者価格評価表（107部門）（山形県２）'!BZ$120</f>
        <v>2.0755775716949144E-3</v>
      </c>
      <c r="CQ73" s="234">
        <f>'生産者価格評価表（107部門）（山形県２）'!CA72/'生産者価格評価表（107部門）（山形県２）'!CA$120</f>
        <v>0</v>
      </c>
      <c r="CR73" s="234">
        <f>'生産者価格評価表（107部門）（山形県２）'!CB72/'生産者価格評価表（107部門）（山形県２）'!CB$120</f>
        <v>1.3869625520110957E-3</v>
      </c>
      <c r="CS73" s="234">
        <f>'生産者価格評価表（107部門）（山形県２）'!CC72/'生産者価格評価表（107部門）（山形県２）'!CC$120</f>
        <v>7.7399380804953565E-4</v>
      </c>
      <c r="CT73" s="234">
        <f>'生産者価格評価表（107部門）（山形県２）'!CD72/'生産者価格評価表（107部門）（山形県２）'!CD$120</f>
        <v>5.9171597633136093E-3</v>
      </c>
      <c r="CU73" s="234">
        <f>'生産者価格評価表（107部門）（山形県２）'!CE72/'生産者価格評価表（107部門）（山形県２）'!CE$120</f>
        <v>1.5147689977278464E-3</v>
      </c>
      <c r="CV73" s="234">
        <f>'生産者価格評価表（107部門）（山形県２）'!CF72/'生産者価格評価表（107部門）（山形県２）'!CF$120</f>
        <v>5.3859164960384578E-3</v>
      </c>
      <c r="CW73" s="234">
        <f>'生産者価格評価表（107部門）（山形県２）'!CG72/'生産者価格評価表（107部門）（山形県２）'!CG$120</f>
        <v>1.3054830287206266E-3</v>
      </c>
      <c r="CX73" s="234">
        <f>'生産者価格評価表（107部門）（山形県２）'!CH72/'生産者価格評価表（107部門）（山形県２）'!CH$120</f>
        <v>7.2041045825133538E-3</v>
      </c>
      <c r="CY73" s="234">
        <f>'生産者価格評価表（107部門）（山形県２）'!CI72/'生産者価格評価表（107部門）（山形県２）'!CI$120</f>
        <v>8.9125850475470503E-3</v>
      </c>
      <c r="CZ73" s="234">
        <f>'生産者価格評価表（107部門）（山形県２）'!CJ72/'生産者価格評価表（107部門）（山形県２）'!CJ$120</f>
        <v>2.1702958836721407E-4</v>
      </c>
      <c r="DA73" s="234">
        <f>'生産者価格評価表（107部門）（山形県２）'!CK72/'生産者価格評価表（107部門）（山形県２）'!CK$120</f>
        <v>2.6437541308658294E-3</v>
      </c>
      <c r="DB73" s="234">
        <f>'生産者価格評価表（107部門）（山形県２）'!CL72/'生産者価格評価表（107部門）（山形県２）'!CL$120</f>
        <v>1.1960005740802755E-3</v>
      </c>
      <c r="DC73" s="234">
        <f>'生産者価格評価表（107部門）（山形県２）'!CM72/'生産者価格評価表（107部門）（山形県２）'!CM$120</f>
        <v>2.8924550756562171E-2</v>
      </c>
      <c r="DD73" s="234">
        <f>'生産者価格評価表（107部門）（山形県２）'!CN72/'生産者価格評価表（107部門）（山形県２）'!CN$120</f>
        <v>6.3918281145615586E-3</v>
      </c>
      <c r="DE73" s="234">
        <f>'生産者価格評価表（107部門）（山形県２）'!CO72/'生産者価格評価表（107部門）（山形県２）'!CO$120</f>
        <v>3.8024173361623E-3</v>
      </c>
      <c r="DF73" s="234">
        <f>'生産者価格評価表（107部門）（山形県２）'!CP72/'生産者価格評価表（107部門）（山形県２）'!CP$120</f>
        <v>3.3204944116733935E-3</v>
      </c>
      <c r="DG73" s="234">
        <f>'生産者価格評価表（107部門）（山形県２）'!CQ72/'生産者価格評価表（107部門）（山形県２）'!CQ$120</f>
        <v>4.958443520967133E-3</v>
      </c>
      <c r="DH73" s="234">
        <f>'生産者価格評価表（107部門）（山形県２）'!CR72/'生産者価格評価表（107部門）（山形県２）'!CR$120</f>
        <v>4.0790263707148776E-3</v>
      </c>
      <c r="DI73" s="234">
        <f>'生産者価格評価表（107部門）（山形県２）'!CS72/'生産者価格評価表（107部門）（山形県２）'!CS$120</f>
        <v>4.0349994260941739E-3</v>
      </c>
      <c r="DJ73" s="234">
        <f>'生産者価格評価表（107部門）（山形県２）'!CT72/'生産者価格評価表（107部門）（山形県２）'!CT$120</f>
        <v>3.3505327347048182E-5</v>
      </c>
      <c r="DK73" s="234">
        <f>'生産者価格評価表（107部門）（山形県２）'!CU72/'生産者価格評価表（107部門）（山形県２）'!CU$120</f>
        <v>4.216867469879518E-4</v>
      </c>
      <c r="DL73" s="234">
        <f>'生産者価格評価表（107部門）（山形県２）'!CV72/'生産者価格評価表（107部門）（山形県２）'!CV$120</f>
        <v>1.2201073694485115E-4</v>
      </c>
      <c r="DM73" s="234">
        <f>'生産者価格評価表（107部門）（山形県２）'!CW72/'生産者価格評価表（107部門）（山形県２）'!CW$120</f>
        <v>8.594497100870344E-4</v>
      </c>
      <c r="DN73" s="234">
        <f>'生産者価格評価表（107部門）（山形県２）'!CX72/'生産者価格評価表（107部門）（山形県２）'!CX$120</f>
        <v>1.723458735473705E-4</v>
      </c>
      <c r="DO73" s="234">
        <f>'生産者価格評価表（107部門）（山形県２）'!CY72/'生産者価格評価表（107部門）（山形県２）'!CY$120</f>
        <v>4.3174257090765555E-2</v>
      </c>
      <c r="DP73" s="234">
        <f>'生産者価格評価表（107部門）（山形県２）'!CZ72/'生産者価格評価表（107部門）（山形県２）'!CZ$120</f>
        <v>1.5599347982309055E-2</v>
      </c>
      <c r="DQ73" s="234">
        <f>'生産者価格評価表（107部門）（山形県２）'!DA72/'生産者価格評価表（107部門）（山形県２）'!DA$120</f>
        <v>1.2119181257155623E-2</v>
      </c>
      <c r="DR73" s="234">
        <f>'生産者価格評価表（107部門）（山形県２）'!DB72/'生産者価格評価表（107部門）（山形県２）'!DB$120</f>
        <v>1.2535031847133758E-2</v>
      </c>
      <c r="DS73" s="234">
        <f>'生産者価格評価表（107部門）（山形県２）'!DC72/'生産者価格評価表（107部門）（山形県２）'!DC$120</f>
        <v>1.6006776274352236E-2</v>
      </c>
      <c r="DT73" s="234">
        <f>'生産者価格評価表（107部門）（山形県２）'!DD72/'生産者価格評価表（107部門）（山形県２）'!DD$120</f>
        <v>0</v>
      </c>
      <c r="DU73" s="234">
        <f>'生産者価格評価表（107部門）（山形県２）'!DE72/'生産者価格評価表（107部門）（山形県２）'!DE$120</f>
        <v>1.3777868209167805E-2</v>
      </c>
      <c r="DV73" s="82">
        <v>0</v>
      </c>
      <c r="DW73" s="80">
        <v>6.6763632895395694E-4</v>
      </c>
      <c r="DX73" s="80">
        <v>2.4625876112900169E-3</v>
      </c>
      <c r="DY73" s="80">
        <v>1.2711325791280032E-4</v>
      </c>
      <c r="DZ73" s="80">
        <v>0</v>
      </c>
      <c r="EA73" s="80">
        <v>2.9411764705882353E-3</v>
      </c>
      <c r="EB73" s="80">
        <v>2.0913593835993395E-3</v>
      </c>
      <c r="EC73" s="80">
        <v>1.2409134815378866E-3</v>
      </c>
      <c r="ED73" s="80">
        <v>2.1331626803189078E-4</v>
      </c>
      <c r="EE73" s="80">
        <v>1.2944983818770227E-2</v>
      </c>
      <c r="EF73" s="80">
        <v>0</v>
      </c>
      <c r="EG73" s="80">
        <v>0</v>
      </c>
      <c r="EH73" s="80">
        <v>3.0032368219080565E-4</v>
      </c>
      <c r="EI73" s="80">
        <v>3.0493382935902911E-4</v>
      </c>
      <c r="EJ73" s="80">
        <v>2.6646533730070616E-4</v>
      </c>
      <c r="EK73" s="80">
        <v>1.3585110718652357E-3</v>
      </c>
      <c r="EL73" s="80">
        <v>6.3671390321948674E-4</v>
      </c>
      <c r="EM73" s="80">
        <v>5.4678422527510079E-4</v>
      </c>
      <c r="EN73" s="80">
        <v>0</v>
      </c>
      <c r="EO73" s="80">
        <v>6.8451475509583208E-3</v>
      </c>
      <c r="EP73" s="80">
        <v>0</v>
      </c>
      <c r="EQ73" s="80">
        <v>2.8504793988079814E-3</v>
      </c>
      <c r="ER73" s="80">
        <v>0</v>
      </c>
      <c r="ES73" s="80">
        <v>0</v>
      </c>
      <c r="ET73" s="80">
        <v>4.5938116103406553E-3</v>
      </c>
      <c r="EU73" s="80">
        <v>7.2878125350375603E-4</v>
      </c>
      <c r="EV73" s="80">
        <v>0</v>
      </c>
      <c r="EW73" s="80">
        <v>0</v>
      </c>
      <c r="EX73" s="80">
        <v>5.0434365976976709E-5</v>
      </c>
      <c r="EY73" s="80">
        <v>0</v>
      </c>
      <c r="EZ73" s="80">
        <v>2.6083270842163609E-4</v>
      </c>
      <c r="FA73" s="80">
        <v>1.0356515189555611E-3</v>
      </c>
      <c r="FB73" s="80">
        <v>3.3896731054977713E-3</v>
      </c>
      <c r="FC73" s="80">
        <v>0</v>
      </c>
      <c r="FD73" s="80">
        <v>2.5585262888576181E-3</v>
      </c>
      <c r="FE73" s="80">
        <v>0</v>
      </c>
      <c r="FF73" s="80">
        <v>0</v>
      </c>
      <c r="FG73" s="80">
        <v>5.3798149343662581E-5</v>
      </c>
      <c r="FH73" s="80">
        <v>0</v>
      </c>
      <c r="FI73" s="80">
        <v>0</v>
      </c>
      <c r="FJ73" s="80">
        <v>6.6858575540904453E-4</v>
      </c>
      <c r="FK73" s="80">
        <v>7.677936170757301E-5</v>
      </c>
      <c r="FL73" s="80">
        <v>2.4551324543959147E-5</v>
      </c>
      <c r="FM73" s="80">
        <v>2.457941883329692E-4</v>
      </c>
      <c r="FN73" s="80">
        <v>9.5897964565702098E-6</v>
      </c>
      <c r="FO73" s="80">
        <v>1.7053206002728513E-4</v>
      </c>
      <c r="FP73" s="80">
        <v>7.6307966233724945E-4</v>
      </c>
      <c r="FQ73" s="80">
        <v>1.4802128570554774E-3</v>
      </c>
      <c r="FR73" s="80">
        <v>1.1818806945160736E-4</v>
      </c>
      <c r="FS73" s="80">
        <v>0</v>
      </c>
      <c r="FT73" s="80">
        <v>0</v>
      </c>
      <c r="FU73" s="80">
        <v>6.2609154117375691E-4</v>
      </c>
      <c r="FV73" s="80">
        <v>1.1537352177675224E-4</v>
      </c>
      <c r="FW73" s="80">
        <v>8.6296168450120811E-5</v>
      </c>
      <c r="FX73" s="80">
        <v>0</v>
      </c>
      <c r="FY73" s="80">
        <v>0</v>
      </c>
      <c r="FZ73" s="80">
        <v>4.6271018610203688E-5</v>
      </c>
      <c r="GA73" s="80">
        <v>0</v>
      </c>
      <c r="GB73" s="80">
        <v>1.073066042337333E-3</v>
      </c>
      <c r="GC73" s="80">
        <v>8.1958575794120056E-5</v>
      </c>
      <c r="GD73" s="80">
        <v>0</v>
      </c>
      <c r="GE73" s="80">
        <v>3.7086452138124421E-4</v>
      </c>
      <c r="GF73" s="80">
        <v>1.580427979896956E-5</v>
      </c>
      <c r="GG73" s="80">
        <v>4.4911302856530362E-3</v>
      </c>
      <c r="GH73" s="80">
        <v>5.3194333066025126E-3</v>
      </c>
      <c r="GI73" s="80">
        <v>1.7627326387768927E-2</v>
      </c>
      <c r="GJ73" s="80">
        <v>1.5128593040847202E-3</v>
      </c>
      <c r="GK73" s="80">
        <v>1.8976159835976181E-3</v>
      </c>
      <c r="GL73" s="80">
        <v>0</v>
      </c>
      <c r="GM73" s="80">
        <v>1.3997435949314936E-3</v>
      </c>
      <c r="GN73" s="80">
        <v>3.1680144437835627E-3</v>
      </c>
      <c r="GO73" s="80">
        <v>6.2960397909714788E-5</v>
      </c>
      <c r="GP73" s="80">
        <v>0</v>
      </c>
      <c r="GQ73" s="80">
        <v>0</v>
      </c>
      <c r="GR73" s="80">
        <v>2.2700927357032458E-2</v>
      </c>
      <c r="GS73" s="80">
        <v>2.0755775716949144E-3</v>
      </c>
      <c r="GT73" s="80">
        <v>0</v>
      </c>
      <c r="GU73" s="80">
        <v>1.3869625520110957E-3</v>
      </c>
      <c r="GV73" s="80">
        <v>7.7399380804953565E-4</v>
      </c>
      <c r="GW73" s="80">
        <v>5.9171597633136093E-3</v>
      </c>
      <c r="GX73" s="80">
        <v>1.5147689977278464E-3</v>
      </c>
      <c r="GY73" s="80">
        <v>5.3859164960384578E-3</v>
      </c>
      <c r="GZ73" s="80">
        <v>1.3054830287206266E-3</v>
      </c>
      <c r="HA73" s="80">
        <v>7.2041045825133538E-3</v>
      </c>
      <c r="HB73" s="80">
        <v>8.9125850475470503E-3</v>
      </c>
      <c r="HC73" s="80">
        <v>2.1702958836721407E-4</v>
      </c>
      <c r="HD73" s="80">
        <v>2.6437541308658294E-3</v>
      </c>
      <c r="HE73" s="80">
        <v>1.1960005740802755E-3</v>
      </c>
      <c r="HF73" s="80">
        <v>2.8924550756562171E-2</v>
      </c>
      <c r="HG73" s="80">
        <v>6.3918281145615586E-3</v>
      </c>
      <c r="HH73" s="80">
        <v>3.8024173361623E-3</v>
      </c>
      <c r="HI73" s="80">
        <v>3.3204944116733935E-3</v>
      </c>
      <c r="HJ73" s="80">
        <v>4.958443520967133E-3</v>
      </c>
      <c r="HK73" s="80">
        <v>4.0790263707148776E-3</v>
      </c>
      <c r="HL73" s="80">
        <v>4.0349994260941739E-3</v>
      </c>
      <c r="HM73" s="80">
        <v>3.3505327347048182E-5</v>
      </c>
      <c r="HN73" s="80">
        <v>4.216867469879518E-4</v>
      </c>
      <c r="HO73" s="80">
        <v>1.2201073694485115E-4</v>
      </c>
      <c r="HP73" s="80">
        <v>8.594497100870344E-4</v>
      </c>
      <c r="HQ73" s="80">
        <v>1.723458735473705E-4</v>
      </c>
      <c r="HR73" s="80">
        <v>4.3174257090765555E-2</v>
      </c>
      <c r="HS73" s="80">
        <v>1.5599347982309055E-2</v>
      </c>
      <c r="HT73" s="80">
        <v>1.2119181257155623E-2</v>
      </c>
      <c r="HU73" s="80">
        <v>1.2535031847133758E-2</v>
      </c>
      <c r="HV73" s="80">
        <v>1.6006776274352236E-2</v>
      </c>
      <c r="HW73" s="80">
        <v>0</v>
      </c>
      <c r="HX73" s="81">
        <v>1.3777868209167805E-2</v>
      </c>
      <c r="HY73" s="805">
        <v>5.5552254555663342E-4</v>
      </c>
      <c r="HZ73" s="805">
        <v>1.1615705446763153E-3</v>
      </c>
      <c r="IA73" s="805">
        <v>2.986280557888452E-3</v>
      </c>
      <c r="IB73" s="805">
        <v>4.721946936708103E-4</v>
      </c>
      <c r="IC73" s="805">
        <v>5.1062196989286855E-4</v>
      </c>
      <c r="ID73" s="805">
        <v>3.893837005314415E-3</v>
      </c>
      <c r="IE73" s="805">
        <v>2.8634339829049248E-3</v>
      </c>
      <c r="IF73" s="805">
        <v>1.697195458893326E-3</v>
      </c>
      <c r="IG73" s="805">
        <v>6.1179985814349138E-4</v>
      </c>
      <c r="IH73" s="805">
        <v>1.1508047762135135E-2</v>
      </c>
      <c r="II73" s="805">
        <v>0</v>
      </c>
      <c r="IJ73" s="805">
        <v>8.7248860346006863E-4</v>
      </c>
      <c r="IK73" s="805">
        <v>7.9383711879210206E-4</v>
      </c>
      <c r="IL73" s="805">
        <v>8.2526841663429574E-4</v>
      </c>
      <c r="IM73" s="805">
        <v>6.6606223867157787E-4</v>
      </c>
      <c r="IN73" s="805">
        <v>1.8042308443685182E-3</v>
      </c>
      <c r="IO73" s="805">
        <v>1.083931649081823E-3</v>
      </c>
      <c r="IP73" s="805">
        <v>9.7503971583780193E-4</v>
      </c>
      <c r="IQ73" s="805">
        <v>0</v>
      </c>
      <c r="IR73" s="805">
        <v>8.7676656481656175E-3</v>
      </c>
      <c r="IS73" s="805">
        <v>0</v>
      </c>
      <c r="IT73" s="805">
        <v>2.9220891822858436E-3</v>
      </c>
      <c r="IU73" s="805">
        <v>0</v>
      </c>
      <c r="IV73" s="805">
        <v>0</v>
      </c>
      <c r="IW73" s="805">
        <v>4.4751307096503384E-3</v>
      </c>
      <c r="IX73" s="805">
        <v>1.1307707502917444E-3</v>
      </c>
      <c r="IY73" s="805">
        <v>1.5607788577768128E-4</v>
      </c>
      <c r="IZ73" s="805">
        <v>6.5800544735447814E-4</v>
      </c>
      <c r="JA73" s="805">
        <v>6.0759793679110354E-4</v>
      </c>
      <c r="JB73" s="805">
        <v>6.007316140178476E-4</v>
      </c>
      <c r="JC73" s="805">
        <v>6.6903674233341709E-4</v>
      </c>
      <c r="JD73" s="805">
        <v>1.7047991197150999E-3</v>
      </c>
      <c r="JE73" s="805">
        <v>4.0107099540919447E-3</v>
      </c>
      <c r="JF73" s="805">
        <v>7.3969292380728232E-4</v>
      </c>
      <c r="JG73" s="805">
        <v>3.5752184302087387E-3</v>
      </c>
      <c r="JH73" s="805">
        <v>2.2385806274351321E-3</v>
      </c>
      <c r="JI73" s="805">
        <v>4.487090733132173E-4</v>
      </c>
      <c r="JJ73" s="805">
        <v>2.0142272753108678E-3</v>
      </c>
      <c r="JK73" s="805">
        <v>3.730170390084344E-4</v>
      </c>
      <c r="JL73" s="805">
        <v>9.5536937460172276E-4</v>
      </c>
      <c r="JM73" s="805">
        <v>1.2208659531561747E-3</v>
      </c>
      <c r="JN73" s="805">
        <v>4.7308346061041836E-4</v>
      </c>
      <c r="JO73" s="805">
        <v>5.812363116945526E-4</v>
      </c>
      <c r="JP73" s="805">
        <v>6.6119427307360955E-4</v>
      </c>
      <c r="JQ73" s="805">
        <v>3.9836658707687923E-4</v>
      </c>
      <c r="JR73" s="805">
        <v>4.8861974813423797E-4</v>
      </c>
      <c r="JS73" s="805">
        <v>1.2064439728220835E-3</v>
      </c>
      <c r="JT73" s="805">
        <v>1.7516833595480582E-3</v>
      </c>
      <c r="JU73" s="805">
        <v>4.5811263725426026E-4</v>
      </c>
      <c r="JV73" s="805">
        <v>2.6310525123747437E-4</v>
      </c>
      <c r="JW73" s="805">
        <v>2.1287746016102101E-4</v>
      </c>
      <c r="JX73" s="805">
        <v>1.0428066822951579E-3</v>
      </c>
      <c r="JY73" s="805">
        <v>3.7201453839492049E-4</v>
      </c>
      <c r="JZ73" s="805">
        <v>3.03499205976697E-4</v>
      </c>
      <c r="KA73" s="805">
        <v>0</v>
      </c>
      <c r="KB73" s="805">
        <v>1.4686192467155366E-4</v>
      </c>
      <c r="KC73" s="805">
        <v>3.4069602259385065E-4</v>
      </c>
      <c r="KD73" s="805">
        <v>4.2625673296638775E-4</v>
      </c>
      <c r="KE73" s="805">
        <v>1.327240033346688E-3</v>
      </c>
      <c r="KF73" s="805">
        <v>4.8696810754024695E-4</v>
      </c>
      <c r="KG73" s="805">
        <v>1.0975068302380437E-3</v>
      </c>
      <c r="KH73" s="805">
        <v>9.2726102964100837E-4</v>
      </c>
      <c r="KI73" s="805">
        <v>7.2998658910849654E-4</v>
      </c>
      <c r="KJ73" s="805">
        <v>4.3248591902144305E-3</v>
      </c>
      <c r="KK73" s="805">
        <v>5.0758669072523107E-3</v>
      </c>
      <c r="KL73" s="805">
        <v>1.6829902250982926E-2</v>
      </c>
      <c r="KM73" s="805">
        <v>1.7707391940101785E-3</v>
      </c>
      <c r="KN73" s="805">
        <v>2.6197756243921547E-3</v>
      </c>
      <c r="KO73" s="805">
        <v>1.0015927581838131</v>
      </c>
      <c r="KP73" s="805">
        <v>1.8936921867665844E-3</v>
      </c>
      <c r="KQ73" s="805">
        <v>3.1401587041319868E-3</v>
      </c>
      <c r="KR73" s="805">
        <v>6.3929267278171453E-4</v>
      </c>
      <c r="KS73" s="805">
        <v>2.7428816440666962E-4</v>
      </c>
      <c r="KT73" s="805">
        <v>1.7424484189703521E-4</v>
      </c>
      <c r="KU73" s="805">
        <v>2.0586729731889269E-2</v>
      </c>
      <c r="KV73" s="805">
        <v>2.2455212676347472E-3</v>
      </c>
      <c r="KW73" s="805">
        <v>8.0126179403262475E-4</v>
      </c>
      <c r="KX73" s="805">
        <v>1.7238717616171915E-3</v>
      </c>
      <c r="KY73" s="805">
        <v>1.616008864334918E-3</v>
      </c>
      <c r="KZ73" s="805">
        <v>5.2267591570548848E-3</v>
      </c>
      <c r="LA73" s="805">
        <v>2.3163231185245495E-3</v>
      </c>
      <c r="LB73" s="805">
        <v>5.0869350980374409E-3</v>
      </c>
      <c r="LC73" s="805">
        <v>1.376318413890373E-3</v>
      </c>
      <c r="LD73" s="805">
        <v>7.2817644844525454E-3</v>
      </c>
      <c r="LE73" s="805">
        <v>9.1452616980415152E-3</v>
      </c>
      <c r="LF73" s="805">
        <v>4.3155492852783525E-4</v>
      </c>
      <c r="LG73" s="805">
        <v>6.7393919848784678E-3</v>
      </c>
      <c r="LH73" s="805">
        <v>1.7266502472585868E-3</v>
      </c>
      <c r="LI73" s="805">
        <v>2.5044820012124901E-2</v>
      </c>
      <c r="LJ73" s="805">
        <v>6.1385812579419219E-3</v>
      </c>
      <c r="LK73" s="805">
        <v>3.6697659161093457E-3</v>
      </c>
      <c r="LL73" s="805">
        <v>3.6397626240987219E-3</v>
      </c>
      <c r="LM73" s="805">
        <v>5.3379236321775695E-3</v>
      </c>
      <c r="LN73" s="805">
        <v>4.3124653629696402E-3</v>
      </c>
      <c r="LO73" s="805">
        <v>3.9540561515041556E-3</v>
      </c>
      <c r="LP73" s="805">
        <v>4.960182785352234E-4</v>
      </c>
      <c r="LQ73" s="805">
        <v>7.4821063379960006E-4</v>
      </c>
      <c r="LR73" s="805">
        <v>3.7339327958526101E-3</v>
      </c>
      <c r="LS73" s="805">
        <v>9.6151409641318723E-4</v>
      </c>
      <c r="LT73" s="805">
        <v>4.1428709823981922E-4</v>
      </c>
      <c r="LU73" s="805">
        <v>3.804788447670366E-2</v>
      </c>
      <c r="LV73" s="805">
        <v>1.4166490029384643E-2</v>
      </c>
      <c r="LW73" s="805">
        <v>1.1361690630069586E-2</v>
      </c>
      <c r="LX73" s="805">
        <v>1.1456635795952142E-2</v>
      </c>
      <c r="LY73" s="805">
        <v>1.4607246133196777E-2</v>
      </c>
      <c r="LZ73" s="805">
        <v>4.2853094774808568E-4</v>
      </c>
      <c r="MA73" s="805">
        <v>1.8375314666700719E-2</v>
      </c>
      <c r="MB73" s="812">
        <v>4501</v>
      </c>
      <c r="MC73" s="835">
        <f>'生産者価格評価表（107部門）（山形県２）'!DU72*100</f>
        <v>4524400</v>
      </c>
      <c r="MD73" s="78">
        <f t="shared" si="14"/>
        <v>9.9482804349748026E-4</v>
      </c>
      <c r="ME73" s="809">
        <v>4501</v>
      </c>
      <c r="MF73" s="135">
        <v>45244</v>
      </c>
      <c r="MG73" s="78">
        <f t="shared" si="15"/>
        <v>9.9482804349748026E-4</v>
      </c>
      <c r="MH73" s="81"/>
      <c r="MI73" s="226">
        <v>0</v>
      </c>
      <c r="MJ73" s="169">
        <v>0</v>
      </c>
      <c r="MK73" s="169">
        <v>0</v>
      </c>
      <c r="ML73" s="169">
        <v>0</v>
      </c>
      <c r="MM73" s="169">
        <v>0</v>
      </c>
      <c r="MN73" s="169">
        <v>0</v>
      </c>
      <c r="MO73" s="169">
        <v>0</v>
      </c>
      <c r="MP73" s="228">
        <v>0</v>
      </c>
      <c r="MQ73" s="228">
        <v>0</v>
      </c>
      <c r="MS73" s="174">
        <v>0</v>
      </c>
      <c r="MT73" s="170">
        <v>0</v>
      </c>
      <c r="MU73" s="170">
        <v>0</v>
      </c>
      <c r="MV73" s="170">
        <v>0</v>
      </c>
      <c r="MW73" s="170">
        <v>0</v>
      </c>
      <c r="MX73" s="170">
        <v>0</v>
      </c>
      <c r="MY73" s="170">
        <v>0</v>
      </c>
      <c r="MZ73" s="171">
        <v>0</v>
      </c>
    </row>
    <row r="74" spans="1:364">
      <c r="A74" s="41" t="s">
        <v>292</v>
      </c>
      <c r="B74" s="12" t="s">
        <v>52</v>
      </c>
      <c r="C74" s="590">
        <f>IFERROR(1-('生産者価格評価表（107部門）（山形県２）'!DS73/'生産者価格評価表（107部門）（山形県２）'!DO73*-1),0)</f>
        <v>0.51886571330924847</v>
      </c>
      <c r="D74" s="590">
        <v>0.30714531398584805</v>
      </c>
      <c r="E74" s="79">
        <v>0.6928546860141519</v>
      </c>
      <c r="F74" s="79">
        <v>0.43672368031401343</v>
      </c>
      <c r="G74" s="240">
        <f>'生産者価格評価表（107部門）（山形県２）'!DH73/'生産者価格評価表（107部門）（山形県２）'!DH$111</f>
        <v>0.17205152105753749</v>
      </c>
      <c r="H74" s="311">
        <f>'生産者価格評価表（107部門）（山形県２）'!DH73</f>
        <v>406076</v>
      </c>
      <c r="I74" s="311">
        <f t="shared" si="12"/>
        <v>406076</v>
      </c>
      <c r="J74" s="313">
        <f t="shared" si="13"/>
        <v>0.21999153787019787</v>
      </c>
      <c r="K74" s="590">
        <f>1-('生産者価格評価表（107部門） (山形県)'!DS73/'生産者価格評価表（107部門） (山形県)'!DO73*-1)</f>
        <v>0.51886571330924847</v>
      </c>
      <c r="L74" s="590">
        <v>0.30714531398584805</v>
      </c>
      <c r="M74" s="79">
        <v>0.6928546860141519</v>
      </c>
      <c r="N74" s="79">
        <v>0.43672368031401343</v>
      </c>
      <c r="O74" s="240">
        <f>'生産者価格評価表（107部門） (山形県)'!DH73/'生産者価格評価表（107部門） (山形県)'!DH$111</f>
        <v>0.17205152105753749</v>
      </c>
      <c r="P74" s="816">
        <f>'生産者価格評価表（107部門） (山形県)'!DH73</f>
        <v>406076</v>
      </c>
      <c r="Q74" s="311">
        <f t="shared" si="10"/>
        <v>406076</v>
      </c>
      <c r="R74" s="313">
        <f t="shared" si="11"/>
        <v>0.21999153787019787</v>
      </c>
      <c r="S74" s="823">
        <f>'生産者価格評価表（107部門）（山形県２）'!C73/'生産者価格評価表（107部門）（山形県２）'!C$120</f>
        <v>7.3509178417803425E-2</v>
      </c>
      <c r="T74" s="234">
        <f>'生産者価格評価表（107部門）（山形県２）'!D73/'生産者価格評価表（107部門）（山形県２）'!D$120</f>
        <v>5.5890698395288395E-2</v>
      </c>
      <c r="U74" s="234">
        <f>'生産者価格評価表（107部門）（山形県２）'!E73/'生産者価格評価表（107部門）（山形県２）'!E$120</f>
        <v>5.4555787080886535E-2</v>
      </c>
      <c r="V74" s="234">
        <f>'生産者価格評価表（107部門）（山形県２）'!F73/'生産者価格評価表（107部門）（山形県２）'!F$120</f>
        <v>2.891826617516207E-2</v>
      </c>
      <c r="W74" s="234">
        <f>'生産者価格評価表（107部門）（山形県２）'!G73/'生産者価格評価表（107部門）（山形県２）'!G$120</f>
        <v>5.2303860523038606E-2</v>
      </c>
      <c r="X74" s="234">
        <f>'生産者価格評価表（107部門）（山形県２）'!H73/'生産者価格評価表（107部門）（山形県２）'!H$120</f>
        <v>1.3235294117647059E-2</v>
      </c>
      <c r="Y74" s="234">
        <f>'生産者価格評価表（107部門）（山形県２）'!I73/'生産者価格評価表（107部門）（山形県２）'!I$120</f>
        <v>2.4766097963676389E-2</v>
      </c>
      <c r="Z74" s="234">
        <f>'生産者価格評価表（107部門）（山形県２）'!J73/'生産者価格評価表（107部門）（山形県２）'!J$120</f>
        <v>8.7223526591506798E-2</v>
      </c>
      <c r="AA74" s="234">
        <f>'生産者価格評価表（107部門）（山形県２）'!K73/'生産者価格評価表（107部門）（山形県２）'!K$120</f>
        <v>6.6208036690398098E-2</v>
      </c>
      <c r="AB74" s="234">
        <f>'生産者価格評価表（107部門）（山形県２）'!L73/'生産者価格評価表（107部門）（山形県２）'!L$120</f>
        <v>2.9126213592233011E-2</v>
      </c>
      <c r="AC74" s="234" t="e">
        <f>'生産者価格評価表（107部門）（山形県２）'!M73/'生産者価格評価表（107部門）（山形県２）'!M$120</f>
        <v>#DIV/0!</v>
      </c>
      <c r="AD74" s="234">
        <f>'生産者価格評価表（107部門）（山形県２）'!N73/'生産者価格評価表（107部門）（山形県２）'!N$120</f>
        <v>5.7460765589969279E-2</v>
      </c>
      <c r="AE74" s="234">
        <f>'生産者価格評価表（107部門）（山形県２）'!O73/'生産者価格評価表（107部門）（山形県２）'!O$120</f>
        <v>8.3078428973449164E-2</v>
      </c>
      <c r="AF74" s="234">
        <f>'生産者価格評価表（107部門）（山形県２）'!P73/'生産者価格評価表（107部門）（山形県２）'!P$120</f>
        <v>6.0010977617856925E-2</v>
      </c>
      <c r="AG74" s="234">
        <f>'生産者価格評価表（107部門）（山形県２）'!Q73/'生産者価格評価表（107部門）（山形県２）'!Q$120</f>
        <v>8.1493982324465961E-2</v>
      </c>
      <c r="AH74" s="234">
        <f>'生産者価格評価表（107部門）（山形県２）'!R73/'生産者価格評価表（107部門）（山形県２）'!R$120</f>
        <v>0.17171579948376578</v>
      </c>
      <c r="AI74" s="234">
        <f>'生産者価格評価表（107部門）（山形県２）'!S73/'生産者価格評価表（107部門）（山形県２）'!S$120</f>
        <v>0.10837197152746032</v>
      </c>
      <c r="AJ74" s="234">
        <f>'生産者価格評価表（107部門）（山形県２）'!T73/'生産者価格評価表（107部門）（山形県２）'!T$120</f>
        <v>6.581915111749026E-2</v>
      </c>
      <c r="AK74" s="234" t="e">
        <f>'生産者価格評価表（107部門）（山形県２）'!U73/'生産者価格評価表（107部門）（山形県２）'!U$120</f>
        <v>#DIV/0!</v>
      </c>
      <c r="AL74" s="234">
        <f>'生産者価格評価表（107部門）（山形県２）'!V73/'生産者価格評価表（107部門）（山形県２）'!V$120</f>
        <v>3.7420139945238823E-2</v>
      </c>
      <c r="AM74" s="234" t="e">
        <f>'生産者価格評価表（107部門）（山形県２）'!W73/'生産者価格評価表（107部門）（山形県２）'!W$120</f>
        <v>#DIV/0!</v>
      </c>
      <c r="AN74" s="234">
        <f>'生産者価格評価表（107部門）（山形県２）'!X73/'生産者価格評価表（107部門）（山形県２）'!X$120</f>
        <v>1.632547292044571E-2</v>
      </c>
      <c r="AO74" s="234" t="e">
        <f>'生産者価格評価表（107部門）（山形県２）'!Y73/'生産者価格評価表（107部門）（山形県２）'!Y$120</f>
        <v>#DIV/0!</v>
      </c>
      <c r="AP74" s="234" t="e">
        <f>'生産者価格評価表（107部門）（山形県２）'!Z73/'生産者価格評価表（107部門）（山形県２）'!Z$120</f>
        <v>#DIV/0!</v>
      </c>
      <c r="AQ74" s="234">
        <f>'生産者価格評価表（107部門）（山形県２）'!AA73/'生産者価格評価表（107部門）（山形県２）'!AA$120</f>
        <v>4.7697550770535974E-2</v>
      </c>
      <c r="AR74" s="234">
        <f>'生産者価格評価表（107部門）（山形県２）'!AB73/'生産者価格評価表（107部門）（山形県２）'!AB$120</f>
        <v>5.8190380087453752E-2</v>
      </c>
      <c r="AS74" s="234">
        <f>'生産者価格評価表（107部門）（山形県２）'!AC73/'生産者価格評価表（107部門）（山形県２）'!AC$120</f>
        <v>9.0909090909090905E-3</v>
      </c>
      <c r="AT74" s="234">
        <f>'生産者価格評価表（107部門）（山形県２）'!AD73/'生産者価格評価表（107部門）（山形県２）'!AD$120</f>
        <v>5.8649289099526068E-2</v>
      </c>
      <c r="AU74" s="234">
        <f>'生産者価格評価表（107部門）（山形県２）'!AE73/'生産者価格評価表（107部門）（山形県２）'!AE$120</f>
        <v>5.9714289316740429E-2</v>
      </c>
      <c r="AV74" s="234">
        <f>'生産者価格評価表（107部門）（山形県２）'!AF73/'生産者価格評価表（107部門）（山形県２）'!AF$120</f>
        <v>5.1916932907348244E-2</v>
      </c>
      <c r="AW74" s="234">
        <f>'生産者価格評価表（107部門）（山形県２）'!AG73/'生産者価格評価表（107部門）（山形県２）'!AG$120</f>
        <v>9.7421016595481066E-2</v>
      </c>
      <c r="AX74" s="234">
        <f>'生産者価格評価表（107部門）（山形県２）'!AH73/'生産者価格評価表（107部門）（山形県２）'!AH$120</f>
        <v>4.2398945518453426E-2</v>
      </c>
      <c r="AY74" s="234">
        <f>'生産者価格評価表（107部門）（山形県２）'!AI73/'生産者価格評価表（107部門）（山形県２）'!AI$120</f>
        <v>3.0599925705794947E-2</v>
      </c>
      <c r="AZ74" s="234">
        <f>'生産者価格評価表（107部門）（山形県２）'!AJ73/'生産者価格評価表（107部門）（山形県２）'!AJ$120</f>
        <v>4.8231511254019289E-2</v>
      </c>
      <c r="BA74" s="234">
        <f>'生産者価格評価表（107部門）（山形県２）'!AK73/'生産者価格評価表（107部門）（山形県２）'!AK$120</f>
        <v>4.9315594217730588E-2</v>
      </c>
      <c r="BB74" s="234">
        <f>'生産者価格評価表（107部門）（山形県２）'!AL73/'生産者価格評価表（107部門）（山形県２）'!AL$120</f>
        <v>2.1276595744680851E-2</v>
      </c>
      <c r="BC74" s="234">
        <f>'生産者価格評価表（107部門）（山形県２）'!AM73/'生産者価格評価表（107部門）（山形県２）'!AM$120</f>
        <v>3.8709677419354839E-3</v>
      </c>
      <c r="BD74" s="234">
        <f>'生産者価格評価表（107部門）（山形県２）'!AN73/'生産者価格評価表（107部門）（山形県２）'!AN$120</f>
        <v>3.4377017430600385E-2</v>
      </c>
      <c r="BE74" s="234">
        <f>'生産者価格評価表（107部門）（山形県２）'!AO73/'生産者価格評価表（107部門）（山形県２）'!AO$120</f>
        <v>7.4120317820658338E-2</v>
      </c>
      <c r="BF74" s="234">
        <f>'生産者価格評価表（107部門）（山形県２）'!AP73/'生産者価格評価表（107部門）（山形県２）'!AP$120</f>
        <v>8.2476790450928383E-3</v>
      </c>
      <c r="BG74" s="234">
        <f>'生産者価格評価表（107部門）（山形県２）'!AQ73/'生産者価格評価表（107部門）（山形県２）'!AQ$120</f>
        <v>4.9011050236790789E-2</v>
      </c>
      <c r="BH74" s="234">
        <f>'生産者価格評価表（107部門）（山形県２）'!AR73/'生産者価格評価表（107部門）（山形県２）'!AR$120</f>
        <v>4.8575742840324523E-2</v>
      </c>
      <c r="BI74" s="234">
        <f>'生産者価格評価表（107部門）（山形県２）'!AS73/'生産者価格評価表（107部門）（山形県２）'!AS$120</f>
        <v>4.1123468611131572E-2</v>
      </c>
      <c r="BJ74" s="234">
        <f>'生産者価格評価表（107部門）（山形県２）'!AT73/'生産者価格評価表（107部門）（山形県２）'!AT$120</f>
        <v>4.0119073629014637E-2</v>
      </c>
      <c r="BK74" s="234">
        <f>'生産者価格評価表（107部門）（山形県２）'!AU73/'生産者価格評価表（107部門）（山形県２）'!AU$120</f>
        <v>4.2180719714224067E-2</v>
      </c>
      <c r="BL74" s="234">
        <f>'生産者価格評価表（107部門）（山形県２）'!AV73/'生産者価格評価表（107部門）（山形県２）'!AV$120</f>
        <v>5.2353342428376533E-2</v>
      </c>
      <c r="BM74" s="234">
        <f>'生産者価格評価表（107部門）（山形県２）'!AW73/'生産者価格評価表（107部門）（山形県２）'!AW$120</f>
        <v>4.3972465542183994E-2</v>
      </c>
      <c r="BN74" s="234">
        <f>'生産者価格評価表（107部門）（山形県２）'!AX73/'生産者価格評価表（107部門）（山形県２）'!AX$120</f>
        <v>4.4239199135523072E-2</v>
      </c>
      <c r="BO74" s="234">
        <f>'生産者価格評価表（107部門）（山形県２）'!AY73/'生産者価格評価表（107部門）（山形県２）'!AY$120</f>
        <v>6.0437080969571948E-2</v>
      </c>
      <c r="BP74" s="234">
        <f>'生産者価格評価表（107部門）（山形県２）'!AZ73/'生産者価格評価表（107部門）（山形県２）'!AZ$120</f>
        <v>6.0158910329171394E-2</v>
      </c>
      <c r="BQ74" s="234">
        <f>'生産者価格評価表（107部門）（山形県２）'!BA73/'生産者価格評価表（107部門）（山形県２）'!BA$120</f>
        <v>3.811308965948141E-2</v>
      </c>
      <c r="BR74" s="234">
        <f>'生産者価格評価表（107部門）（山形県２）'!BB73/'生産者価格評価表（107部門）（山形県２）'!BB$120</f>
        <v>6.4256763436254E-2</v>
      </c>
      <c r="BS74" s="234">
        <f>'生産者価格評価表（107部門）（山形県２）'!BC73/'生産者価格評価表（107部門）（山形県２）'!BC$120</f>
        <v>5.2744928372271897E-2</v>
      </c>
      <c r="BT74" s="234">
        <f>'生産者価格評価表（107部門）（山形県２）'!BD73/'生産者価格評価表（107部門）（山形県２）'!BD$120</f>
        <v>5.1484294097342079E-2</v>
      </c>
      <c r="BU74" s="234" t="e">
        <f>'生産者価格評価表（107部門）（山形県２）'!BE73/'生産者価格評価表（107部門）（山形県２）'!BE$120</f>
        <v>#DIV/0!</v>
      </c>
      <c r="BV74" s="234">
        <f>'生産者価格評価表（107部門）（山形県２）'!BF73/'生産者価格評価表（107部門）（山形県２）'!BF$120</f>
        <v>1.7024426350851222E-2</v>
      </c>
      <c r="BW74" s="234">
        <f>'生産者価格評価表（107部門）（山形県２）'!BG73/'生産者価格評価表（107部門）（山形県２）'!BG$120</f>
        <v>5.7783248040422362E-2</v>
      </c>
      <c r="BX74" s="234">
        <f>'生産者価格評価表（107部門）（山形県２）'!BH73/'生産者価格評価表（107部門）（山形県２）'!BH$120</f>
        <v>3.4773445732349841E-2</v>
      </c>
      <c r="BY74" s="234">
        <f>'生産者価格評価表（107部門）（山形県２）'!BI73/'生産者価格評価表（107部門）（山形県２）'!BI$120</f>
        <v>4.0581406692030045E-2</v>
      </c>
      <c r="BZ74" s="234">
        <f>'生産者価格評価表（107部門）（山形県２）'!BJ73/'生産者価格評価表（107部門）（山形県２）'!BJ$120</f>
        <v>9.0505684412649723E-2</v>
      </c>
      <c r="CA74" s="234">
        <f>'生産者価格評価表（107部門）（山形県２）'!BK73/'生産者価格評価表（107部門）（山形県２）'!BK$120</f>
        <v>5.6710775047258983E-3</v>
      </c>
      <c r="CB74" s="234">
        <f>'生産者価格評価表（107部門）（山形県２）'!BL73/'生産者価格評価表（107部門）（山形県２）'!BL$120</f>
        <v>5.8763935686664708E-2</v>
      </c>
      <c r="CC74" s="234">
        <f>'生産者価格評価表（107部門）（山形県２）'!BM73/'生産者価格評価表（107部門）（山形県２）'!BM$120</f>
        <v>7.2241362961089864E-2</v>
      </c>
      <c r="CD74" s="234">
        <f>'生産者価格評価表（107部門）（山形県２）'!BN73/'生産者価格評価表（107部門）（山形県２）'!BN$120</f>
        <v>3.9744895224824481E-2</v>
      </c>
      <c r="CE74" s="234">
        <f>'生産者価格評価表（107部門）（山形県２）'!BO73/'生産者価格評価表（107部門）（山形県２）'!BO$120</f>
        <v>3.9615076182838813E-2</v>
      </c>
      <c r="CF74" s="234">
        <f>'生産者価格評価表（107部門）（山形県２）'!BP73/'生産者価格評価表（107部門）（山形県２）'!BP$120</f>
        <v>1.3079379414895332E-2</v>
      </c>
      <c r="CG74" s="234">
        <f>'生産者価格評価表（107部門）（山形県２）'!BQ73/'生産者価格評価表（107部門）（山形県２）'!BQ$120</f>
        <v>2.3989626107629135E-2</v>
      </c>
      <c r="CH74" s="234">
        <f>'生産者価格評価表（107部門）（山形県２）'!BR73/'生産者価格評価表（107部門）（山形県２）'!BR$120</f>
        <v>1.5115492834863785E-2</v>
      </c>
      <c r="CI74" s="234">
        <f>'生産者価格評価表（107部門）（山形県２）'!BS73/'生産者価格評価表（107部門）（山形県２）'!BS$120</f>
        <v>1.4278136327468835E-2</v>
      </c>
      <c r="CJ74" s="234">
        <f>'生産者価格評価表（107部門）（山形県２）'!BT73/'生産者価格評価表（107部門）（山形県２）'!BT$120</f>
        <v>1.039599316498397E-2</v>
      </c>
      <c r="CK74" s="234">
        <f>'生産者価格評価表（107部門）（山形県２）'!BU73/'生産者価格評価表（107部門）（山形県２）'!BU$120</f>
        <v>5.3700164939234022E-3</v>
      </c>
      <c r="CL74" s="234">
        <f>'生産者価格評価表（107部門）（山形県２）'!BV73/'生産者価格評価表（107部門）（山形県２）'!BV$120</f>
        <v>1.3221683561040105E-3</v>
      </c>
      <c r="CM74" s="234">
        <f>'生産者価格評価表（107部門）（山形県２）'!BW73/'生産者価格評価表（107部門）（山形県２）'!BW$120</f>
        <v>2.7638387956719461E-3</v>
      </c>
      <c r="CN74" s="234">
        <f>'生産者価格評価表（107部門）（山形県２）'!BX73/'生産者価格評価表（107部門）（山形県２）'!BX$120</f>
        <v>7.0822354251475622E-4</v>
      </c>
      <c r="CO74" s="234">
        <f>'生産者価格評価表（107部門）（山形県２）'!BY73/'生産者価格評価表（107部門）（山形県２）'!BY$120</f>
        <v>2.704791344667697E-3</v>
      </c>
      <c r="CP74" s="234">
        <f>'生産者価格評価表（107部門）（山形県２）'!BZ73/'生産者価格評価表（107部門）（山形県２）'!BZ$120</f>
        <v>1.1385508365663672E-2</v>
      </c>
      <c r="CQ74" s="234">
        <f>'生産者価格評価表（107部門）（山形県２）'!CA73/'生産者価格評価表（107部門）（山形県２）'!CA$120</f>
        <v>0.10941880931532535</v>
      </c>
      <c r="CR74" s="234">
        <f>'生産者価格評価表（107部門）（山形県２）'!CB73/'生産者価格評価表（107部門）（山形県２）'!CB$120</f>
        <v>1.0479272615194945E-2</v>
      </c>
      <c r="CS74" s="234">
        <f>'生産者価格評価表（107部門）（山形県２）'!CC73/'生産者価格評価表（107部門）（山形県２）'!CC$120</f>
        <v>8.126934984520124E-3</v>
      </c>
      <c r="CT74" s="234">
        <f>'生産者価格評価表（107部門）（山形県２）'!CD73/'生産者価格評価表（107部門）（山形県２）'!CD$120</f>
        <v>1.1834319526627219E-2</v>
      </c>
      <c r="CU74" s="234">
        <f>'生産者価格評価表（107部門）（山形県２）'!CE73/'生産者価格評価表（107部門）（山形県２）'!CE$120</f>
        <v>7.4476142388285784E-3</v>
      </c>
      <c r="CV74" s="234">
        <f>'生産者価格評価表（107部門）（山形県２）'!CF73/'生産者価格評価表（107部門）（山形県２）'!CF$120</f>
        <v>1.0415739339446275E-2</v>
      </c>
      <c r="CW74" s="234">
        <f>'生産者価格評価表（107部門）（山形県２）'!CG73/'生産者価格評価表（107部門）（山形県２）'!CG$120</f>
        <v>5.4830287206266322E-3</v>
      </c>
      <c r="CX74" s="234">
        <f>'生産者価格評価表（107部門）（山形県２）'!CH73/'生産者価格評価表（107部門）（山形県２）'!CH$120</f>
        <v>5.1746556086589819E-3</v>
      </c>
      <c r="CY74" s="234">
        <f>'生産者価格評価表（107部門）（山形県２）'!CI73/'生産者価格評価表（107部門）（山形県２）'!CI$120</f>
        <v>4.5358691759837663E-3</v>
      </c>
      <c r="CZ74" s="234">
        <f>'生産者価格評価表（107部門）（山形県２）'!CJ73/'生産者価格評価表（107部門）（山形県２）'!CJ$120</f>
        <v>1.3962236851624104E-2</v>
      </c>
      <c r="DA74" s="234">
        <f>'生産者価格評価表（107部門）（山形県２）'!CK73/'生産者価格評価表（107部門）（山形県２）'!CK$120</f>
        <v>5.6179775280898875E-3</v>
      </c>
      <c r="DB74" s="234">
        <f>'生産者価格評価表（107部門）（山形県２）'!CL73/'生産者価格評価表（107部門）（山形県２）'!CL$120</f>
        <v>3.6262737406113958E-2</v>
      </c>
      <c r="DC74" s="234">
        <f>'生産者価格評価表（107部門）（山形県２）'!CM73/'生産者価格評価表（107部門）（山形県２）'!CM$120</f>
        <v>9.7450036836360318E-3</v>
      </c>
      <c r="DD74" s="234">
        <f>'生産者価格評価表（107部門）（山形県２）'!CN73/'生産者価格評価表（107部門）（山形県２）'!CN$120</f>
        <v>8.9907980087494347E-3</v>
      </c>
      <c r="DE74" s="234">
        <f>'生産者価格評価表（107部門）（山形県２）'!CO73/'生産者価格評価表（107部門）（山形県２）'!CO$120</f>
        <v>1.7593630056976662E-2</v>
      </c>
      <c r="DF74" s="234">
        <f>'生産者価格評価表（107部門）（山形県２）'!CP73/'生産者価格評価表（107部門）（山形県２）'!CP$120</f>
        <v>6.3154882024216083E-2</v>
      </c>
      <c r="DG74" s="234">
        <f>'生産者価格評価表（107部門）（山形県２）'!CQ73/'生産者価格評価表（107部門）（山形県２）'!CQ$120</f>
        <v>1.836985266339252E-2</v>
      </c>
      <c r="DH74" s="234">
        <f>'生産者価格評価表（107部門）（山形県２）'!CR73/'生産者価格評価表（107部門）（山形県２）'!CR$120</f>
        <v>2.8114784564506751E-2</v>
      </c>
      <c r="DI74" s="234">
        <f>'生産者価格評価表（107部門）（山形県２）'!CS73/'生産者価格評価表（107部門）（山形県２）'!CS$120</f>
        <v>2.4051068789235294E-2</v>
      </c>
      <c r="DJ74" s="234">
        <f>'生産者価格評価表（107部門）（山形県２）'!CT73/'生産者価格評価表（107部門）（山形県２）'!CT$120</f>
        <v>3.9854586879313814E-2</v>
      </c>
      <c r="DK74" s="234">
        <f>'生産者価格評価表（107部門）（山形県２）'!CU73/'生産者価格評価表（107部門）（山形県２）'!CU$120</f>
        <v>1.3644578313253011E-2</v>
      </c>
      <c r="DL74" s="234">
        <f>'生産者価格評価表（107部門）（山形県２）'!CV73/'生産者価格評価表（107部門）（山形県２）'!CV$120</f>
        <v>7.320644216691069E-3</v>
      </c>
      <c r="DM74" s="234">
        <f>'生産者価格評価表（107部門）（山形県２）'!CW73/'生産者価格評価表（107部門）（山形県２）'!CW$120</f>
        <v>6.0185689557080778E-2</v>
      </c>
      <c r="DN74" s="234">
        <f>'生産者価格評価表（107部門）（山形県２）'!CX73/'生産者価格評価表（107部門）（山形県２）'!CX$120</f>
        <v>1.056849517431554E-2</v>
      </c>
      <c r="DO74" s="234">
        <f>'生産者価格評価表（107部門）（山形県２）'!CY73/'生産者価格評価表（107部門）（山形県２）'!CY$120</f>
        <v>4.8061199556415989E-2</v>
      </c>
      <c r="DP74" s="234">
        <f>'生産者価格評価表（107部門）（山形県２）'!CZ73/'生産者価格評価表（107部門）（山形県２）'!CZ$120</f>
        <v>0.12133605202119642</v>
      </c>
      <c r="DQ74" s="234">
        <f>'生産者価格評価表（107部門）（山形県２）'!DA73/'生産者価格評価表（107部門）（山形県２）'!DA$120</f>
        <v>2.6947027449666303E-2</v>
      </c>
      <c r="DR74" s="234">
        <f>'生産者価格評価表（107部門）（山形県２）'!DB73/'生産者価格評価表（107部門）（山形県２）'!DB$120</f>
        <v>2.1426751592356689E-2</v>
      </c>
      <c r="DS74" s="234">
        <f>'生産者価格評価表（107部門）（山形県２）'!DC73/'生産者価格評価表（107部門）（山形県２）'!DC$120</f>
        <v>4.0570770801207565E-2</v>
      </c>
      <c r="DT74" s="234">
        <f>'生産者価格評価表（107部門）（山形県２）'!DD73/'生産者価格評価表（107部門）（山形県２）'!DD$120</f>
        <v>0.22688292319164802</v>
      </c>
      <c r="DU74" s="234">
        <f>'生産者価格評価表（107部門）（山形県２）'!DE73/'生産者価格評価表（107部門）（山形県２）'!DE$120</f>
        <v>9.8537918204807725E-3</v>
      </c>
      <c r="DV74" s="82">
        <v>7.3509178417803425E-2</v>
      </c>
      <c r="DW74" s="80">
        <v>5.5890698395288395E-2</v>
      </c>
      <c r="DX74" s="80">
        <v>5.4555787080886535E-2</v>
      </c>
      <c r="DY74" s="80">
        <v>2.891826617516207E-2</v>
      </c>
      <c r="DZ74" s="80">
        <v>5.2303860523038606E-2</v>
      </c>
      <c r="EA74" s="80">
        <v>1.3235294117647059E-2</v>
      </c>
      <c r="EB74" s="80">
        <v>2.4766097963676389E-2</v>
      </c>
      <c r="EC74" s="80">
        <v>8.7223526591506798E-2</v>
      </c>
      <c r="ED74" s="80">
        <v>6.6208036690398098E-2</v>
      </c>
      <c r="EE74" s="80">
        <v>2.9126213592233011E-2</v>
      </c>
      <c r="EF74" s="80">
        <v>0</v>
      </c>
      <c r="EG74" s="80">
        <v>5.7460765589969279E-2</v>
      </c>
      <c r="EH74" s="80">
        <v>8.3078428973449164E-2</v>
      </c>
      <c r="EI74" s="80">
        <v>6.0010977617856925E-2</v>
      </c>
      <c r="EJ74" s="80">
        <v>8.1493982324465961E-2</v>
      </c>
      <c r="EK74" s="80">
        <v>0.17171579948376578</v>
      </c>
      <c r="EL74" s="80">
        <v>0.10837197152746032</v>
      </c>
      <c r="EM74" s="80">
        <v>6.581915111749026E-2</v>
      </c>
      <c r="EN74" s="80">
        <v>0</v>
      </c>
      <c r="EO74" s="80">
        <v>3.7420139945238823E-2</v>
      </c>
      <c r="EP74" s="80">
        <v>0</v>
      </c>
      <c r="EQ74" s="80">
        <v>1.632547292044571E-2</v>
      </c>
      <c r="ER74" s="80">
        <v>0</v>
      </c>
      <c r="ES74" s="80">
        <v>0</v>
      </c>
      <c r="ET74" s="80">
        <v>4.7697550770535974E-2</v>
      </c>
      <c r="EU74" s="80">
        <v>5.8190380087453752E-2</v>
      </c>
      <c r="EV74" s="80">
        <v>9.0909090909090905E-3</v>
      </c>
      <c r="EW74" s="80">
        <v>5.8649289099526068E-2</v>
      </c>
      <c r="EX74" s="80">
        <v>5.9714289316740429E-2</v>
      </c>
      <c r="EY74" s="80">
        <v>5.1916932907348244E-2</v>
      </c>
      <c r="EZ74" s="80">
        <v>9.7421016595481066E-2</v>
      </c>
      <c r="FA74" s="80">
        <v>4.2398945518453426E-2</v>
      </c>
      <c r="FB74" s="80">
        <v>3.0599925705794947E-2</v>
      </c>
      <c r="FC74" s="80">
        <v>4.8231511254019289E-2</v>
      </c>
      <c r="FD74" s="80">
        <v>4.9315594217730588E-2</v>
      </c>
      <c r="FE74" s="80">
        <v>2.1276595744680851E-2</v>
      </c>
      <c r="FF74" s="80">
        <v>3.8709677419354839E-3</v>
      </c>
      <c r="FG74" s="80">
        <v>3.4377017430600385E-2</v>
      </c>
      <c r="FH74" s="80">
        <v>7.4120317820658338E-2</v>
      </c>
      <c r="FI74" s="80">
        <v>8.2476790450928383E-3</v>
      </c>
      <c r="FJ74" s="80">
        <v>4.9011050236790789E-2</v>
      </c>
      <c r="FK74" s="80">
        <v>4.8575742840324523E-2</v>
      </c>
      <c r="FL74" s="80">
        <v>4.1123468611131572E-2</v>
      </c>
      <c r="FM74" s="80">
        <v>4.0119073629014637E-2</v>
      </c>
      <c r="FN74" s="80">
        <v>4.2180719714224067E-2</v>
      </c>
      <c r="FO74" s="80">
        <v>5.2353342428376533E-2</v>
      </c>
      <c r="FP74" s="80">
        <v>4.3972465542183994E-2</v>
      </c>
      <c r="FQ74" s="80">
        <v>4.4239199135523072E-2</v>
      </c>
      <c r="FR74" s="80">
        <v>6.0437080969571948E-2</v>
      </c>
      <c r="FS74" s="80">
        <v>6.0158910329171394E-2</v>
      </c>
      <c r="FT74" s="80">
        <v>3.811308965948141E-2</v>
      </c>
      <c r="FU74" s="80">
        <v>6.4256763436254E-2</v>
      </c>
      <c r="FV74" s="80">
        <v>5.2744928372271897E-2</v>
      </c>
      <c r="FW74" s="80">
        <v>5.1484294097342079E-2</v>
      </c>
      <c r="FX74" s="80">
        <v>0</v>
      </c>
      <c r="FY74" s="80">
        <v>1.7024426350851222E-2</v>
      </c>
      <c r="FZ74" s="80">
        <v>5.7783248040422362E-2</v>
      </c>
      <c r="GA74" s="80">
        <v>3.4773445732349841E-2</v>
      </c>
      <c r="GB74" s="80">
        <v>4.0581406692030045E-2</v>
      </c>
      <c r="GC74" s="80">
        <v>9.0505684412649723E-2</v>
      </c>
      <c r="GD74" s="80">
        <v>5.6710775047258983E-3</v>
      </c>
      <c r="GE74" s="80">
        <v>5.8763935686664708E-2</v>
      </c>
      <c r="GF74" s="80">
        <v>7.2241362961089864E-2</v>
      </c>
      <c r="GG74" s="80">
        <v>3.9744895224824481E-2</v>
      </c>
      <c r="GH74" s="80">
        <v>3.9615076182838813E-2</v>
      </c>
      <c r="GI74" s="80">
        <v>1.3079379414895332E-2</v>
      </c>
      <c r="GJ74" s="80">
        <v>2.3989626107629135E-2</v>
      </c>
      <c r="GK74" s="80">
        <v>1.5115492834863785E-2</v>
      </c>
      <c r="GL74" s="80">
        <v>1.4278136327468835E-2</v>
      </c>
      <c r="GM74" s="80">
        <v>1.039599316498397E-2</v>
      </c>
      <c r="GN74" s="80">
        <v>5.3700164939234022E-3</v>
      </c>
      <c r="GO74" s="80">
        <v>1.3221683561040105E-3</v>
      </c>
      <c r="GP74" s="80">
        <v>2.7638387956719461E-3</v>
      </c>
      <c r="GQ74" s="80">
        <v>7.0822354251475622E-4</v>
      </c>
      <c r="GR74" s="80">
        <v>2.704791344667697E-3</v>
      </c>
      <c r="GS74" s="80">
        <v>1.1385508365663672E-2</v>
      </c>
      <c r="GT74" s="80">
        <v>0.10941880931532535</v>
      </c>
      <c r="GU74" s="80">
        <v>1.0479272615194945E-2</v>
      </c>
      <c r="GV74" s="80">
        <v>8.126934984520124E-3</v>
      </c>
      <c r="GW74" s="80">
        <v>1.1834319526627219E-2</v>
      </c>
      <c r="GX74" s="80">
        <v>7.4476142388285784E-3</v>
      </c>
      <c r="GY74" s="80">
        <v>1.0415739339446275E-2</v>
      </c>
      <c r="GZ74" s="80">
        <v>5.4830287206266322E-3</v>
      </c>
      <c r="HA74" s="80">
        <v>5.1746556086589819E-3</v>
      </c>
      <c r="HB74" s="80">
        <v>4.5358691759837663E-3</v>
      </c>
      <c r="HC74" s="80">
        <v>1.3962236851624104E-2</v>
      </c>
      <c r="HD74" s="80">
        <v>5.6179775280898875E-3</v>
      </c>
      <c r="HE74" s="80">
        <v>3.6262737406113958E-2</v>
      </c>
      <c r="HF74" s="80">
        <v>9.7450036836360318E-3</v>
      </c>
      <c r="HG74" s="80">
        <v>8.9907980087494347E-3</v>
      </c>
      <c r="HH74" s="80">
        <v>1.7593630056976662E-2</v>
      </c>
      <c r="HI74" s="80">
        <v>6.3154882024216083E-2</v>
      </c>
      <c r="HJ74" s="80">
        <v>1.836985266339252E-2</v>
      </c>
      <c r="HK74" s="80">
        <v>2.8114784564506751E-2</v>
      </c>
      <c r="HL74" s="80">
        <v>2.4051068789235294E-2</v>
      </c>
      <c r="HM74" s="80">
        <v>3.9854586879313814E-2</v>
      </c>
      <c r="HN74" s="80">
        <v>1.3644578313253011E-2</v>
      </c>
      <c r="HO74" s="80">
        <v>7.320644216691069E-3</v>
      </c>
      <c r="HP74" s="80">
        <v>6.0185689557080778E-2</v>
      </c>
      <c r="HQ74" s="80">
        <v>1.056849517431554E-2</v>
      </c>
      <c r="HR74" s="80">
        <v>4.8061199556415989E-2</v>
      </c>
      <c r="HS74" s="80">
        <v>0.12133605202119642</v>
      </c>
      <c r="HT74" s="80">
        <v>2.6947027449666303E-2</v>
      </c>
      <c r="HU74" s="80">
        <v>2.1426751592356689E-2</v>
      </c>
      <c r="HV74" s="80">
        <v>4.0570770801207565E-2</v>
      </c>
      <c r="HW74" s="80">
        <v>0.22688292319164802</v>
      </c>
      <c r="HX74" s="81">
        <v>9.8537918204807725E-3</v>
      </c>
      <c r="HY74" s="805">
        <v>4.6718223930891443E-2</v>
      </c>
      <c r="HZ74" s="805">
        <v>3.874832260597582E-2</v>
      </c>
      <c r="IA74" s="805">
        <v>3.3926346798028785E-2</v>
      </c>
      <c r="IB74" s="805">
        <v>2.084996157816105E-2</v>
      </c>
      <c r="IC74" s="805">
        <v>3.2150168582062627E-2</v>
      </c>
      <c r="ID74" s="805">
        <v>1.3294387526100236E-2</v>
      </c>
      <c r="IE74" s="805">
        <v>3.6171127060375535E-2</v>
      </c>
      <c r="IF74" s="805">
        <v>5.6763547629206927E-2</v>
      </c>
      <c r="IG74" s="805">
        <v>3.9360385973507432E-2</v>
      </c>
      <c r="IH74" s="805">
        <v>2.2360904552175445E-2</v>
      </c>
      <c r="II74" s="805">
        <v>0</v>
      </c>
      <c r="IJ74" s="805">
        <v>3.3410574917010244E-2</v>
      </c>
      <c r="IK74" s="805">
        <v>4.6203245245940036E-2</v>
      </c>
      <c r="IL74" s="805">
        <v>3.7298407226155531E-2</v>
      </c>
      <c r="IM74" s="805">
        <v>4.6085924448319306E-2</v>
      </c>
      <c r="IN74" s="805">
        <v>9.2876709723014039E-2</v>
      </c>
      <c r="IO74" s="805">
        <v>5.9441135055704461E-2</v>
      </c>
      <c r="IP74" s="805">
        <v>3.7288076323431667E-2</v>
      </c>
      <c r="IQ74" s="805">
        <v>0</v>
      </c>
      <c r="IR74" s="805">
        <v>2.3810690964797349E-2</v>
      </c>
      <c r="IS74" s="805">
        <v>0</v>
      </c>
      <c r="IT74" s="805">
        <v>1.0028940387224699E-2</v>
      </c>
      <c r="IU74" s="805">
        <v>0</v>
      </c>
      <c r="IV74" s="805">
        <v>0</v>
      </c>
      <c r="IW74" s="805">
        <v>2.7919808951157594E-2</v>
      </c>
      <c r="IX74" s="805">
        <v>3.2617480824863286E-2</v>
      </c>
      <c r="IY74" s="805">
        <v>5.0147949578656726E-3</v>
      </c>
      <c r="IZ74" s="805">
        <v>3.2853556205908907E-2</v>
      </c>
      <c r="JA74" s="805">
        <v>3.2783374969536365E-2</v>
      </c>
      <c r="JB74" s="805">
        <v>2.9016166517486747E-2</v>
      </c>
      <c r="JC74" s="805">
        <v>5.7974525652820914E-2</v>
      </c>
      <c r="JD74" s="805">
        <v>2.5795312366059031E-2</v>
      </c>
      <c r="JE74" s="805">
        <v>2.2421688822590696E-2</v>
      </c>
      <c r="JF74" s="805">
        <v>2.795749091846754E-2</v>
      </c>
      <c r="JG74" s="805">
        <v>2.9276643225478516E-2</v>
      </c>
      <c r="JH74" s="805">
        <v>1.3905046357194585E-2</v>
      </c>
      <c r="JI74" s="805">
        <v>3.2768959889071343E-3</v>
      </c>
      <c r="JJ74" s="805">
        <v>2.0917620415453905E-2</v>
      </c>
      <c r="JK74" s="805">
        <v>3.9809250110882051E-2</v>
      </c>
      <c r="JL74" s="805">
        <v>9.7840748070504163E-3</v>
      </c>
      <c r="JM74" s="805">
        <v>2.7342180995897754E-2</v>
      </c>
      <c r="JN74" s="805">
        <v>2.9021256507674738E-2</v>
      </c>
      <c r="JO74" s="805">
        <v>2.4498917597770557E-2</v>
      </c>
      <c r="JP74" s="805">
        <v>2.3409780647963646E-2</v>
      </c>
      <c r="JQ74" s="805">
        <v>2.458535520381468E-2</v>
      </c>
      <c r="JR74" s="805">
        <v>2.9735526677436445E-2</v>
      </c>
      <c r="JS74" s="805">
        <v>2.4830405936357644E-2</v>
      </c>
      <c r="JT74" s="805">
        <v>2.5233789598256357E-2</v>
      </c>
      <c r="JU74" s="805">
        <v>3.4373163105283489E-2</v>
      </c>
      <c r="JV74" s="805">
        <v>3.3647532226199414E-2</v>
      </c>
      <c r="JW74" s="805">
        <v>2.127687911860773E-2</v>
      </c>
      <c r="JX74" s="805">
        <v>3.5567515728221324E-2</v>
      </c>
      <c r="JY74" s="805">
        <v>2.9088529458465788E-2</v>
      </c>
      <c r="JZ74" s="805">
        <v>2.8807077411575444E-2</v>
      </c>
      <c r="KA74" s="805">
        <v>0</v>
      </c>
      <c r="KB74" s="805">
        <v>1.0223789540034231E-2</v>
      </c>
      <c r="KC74" s="805">
        <v>3.1974915393026875E-2</v>
      </c>
      <c r="KD74" s="805">
        <v>2.0487616630014704E-2</v>
      </c>
      <c r="KE74" s="805">
        <v>2.3783371886362328E-2</v>
      </c>
      <c r="KF74" s="805">
        <v>5.3922122360448729E-2</v>
      </c>
      <c r="KG74" s="805">
        <v>7.4662228265361874E-3</v>
      </c>
      <c r="KH74" s="805">
        <v>3.4591939862782306E-2</v>
      </c>
      <c r="KI74" s="805">
        <v>4.2133795000880145E-2</v>
      </c>
      <c r="KJ74" s="805">
        <v>2.6351739275905988E-2</v>
      </c>
      <c r="KK74" s="805">
        <v>2.4871442680273515E-2</v>
      </c>
      <c r="KL74" s="805">
        <v>1.043489133416875E-2</v>
      </c>
      <c r="KM74" s="805">
        <v>1.5140938064259948E-2</v>
      </c>
      <c r="KN74" s="805">
        <v>1.2651520056833851E-2</v>
      </c>
      <c r="KO74" s="805">
        <v>1.1845388940509636E-2</v>
      </c>
      <c r="KP74" s="805">
        <v>1.0103296802080286</v>
      </c>
      <c r="KQ74" s="805">
        <v>5.5685919406135483E-3</v>
      </c>
      <c r="KR74" s="805">
        <v>2.6334865625962994E-3</v>
      </c>
      <c r="KS74" s="805">
        <v>2.8160897215064118E-3</v>
      </c>
      <c r="KT74" s="805">
        <v>1.1300139863474785E-3</v>
      </c>
      <c r="KU74" s="805">
        <v>4.2615056403996193E-3</v>
      </c>
      <c r="KV74" s="805">
        <v>9.1862860155547104E-3</v>
      </c>
      <c r="KW74" s="805">
        <v>6.6245466084324314E-2</v>
      </c>
      <c r="KX74" s="805">
        <v>7.2819071987427555E-3</v>
      </c>
      <c r="KY74" s="805">
        <v>7.212420229844147E-3</v>
      </c>
      <c r="KZ74" s="805">
        <v>8.0789970438940647E-3</v>
      </c>
      <c r="LA74" s="805">
        <v>6.9225793821027174E-3</v>
      </c>
      <c r="LB74" s="805">
        <v>8.4344000924552812E-3</v>
      </c>
      <c r="LC74" s="805">
        <v>4.7852050772016147E-3</v>
      </c>
      <c r="LD74" s="805">
        <v>5.8834558885265077E-3</v>
      </c>
      <c r="LE74" s="805">
        <v>8.3151220616656269E-3</v>
      </c>
      <c r="LF74" s="805">
        <v>1.0612603230596899E-2</v>
      </c>
      <c r="LG74" s="805">
        <v>9.1807800261296101E-3</v>
      </c>
      <c r="LH74" s="805">
        <v>2.3879777631807712E-2</v>
      </c>
      <c r="LI74" s="805">
        <v>8.9581976108574282E-3</v>
      </c>
      <c r="LJ74" s="805">
        <v>7.4055093528912199E-3</v>
      </c>
      <c r="LK74" s="805">
        <v>1.2336569404344359E-2</v>
      </c>
      <c r="LL74" s="805">
        <v>3.7188547784148936E-2</v>
      </c>
      <c r="LM74" s="805">
        <v>1.307493851338936E-2</v>
      </c>
      <c r="LN74" s="805">
        <v>1.8179655215558227E-2</v>
      </c>
      <c r="LO74" s="805">
        <v>1.5903086846798319E-2</v>
      </c>
      <c r="LP74" s="805">
        <v>2.5156642422486424E-2</v>
      </c>
      <c r="LQ74" s="805">
        <v>1.1695380965844873E-2</v>
      </c>
      <c r="LR74" s="805">
        <v>1.1727728416630679E-2</v>
      </c>
      <c r="LS74" s="805">
        <v>3.3903647455271795E-2</v>
      </c>
      <c r="LT74" s="805">
        <v>7.712190473149404E-3</v>
      </c>
      <c r="LU74" s="805">
        <v>3.2291711312041636E-2</v>
      </c>
      <c r="LV74" s="805">
        <v>6.9222313548076397E-2</v>
      </c>
      <c r="LW74" s="805">
        <v>1.775931452971756E-2</v>
      </c>
      <c r="LX74" s="805">
        <v>1.6199604710520631E-2</v>
      </c>
      <c r="LY74" s="805">
        <v>2.6498278098972591E-2</v>
      </c>
      <c r="LZ74" s="805">
        <v>0.12740486949669361</v>
      </c>
      <c r="MA74" s="805">
        <v>1.02089326356672E-2</v>
      </c>
      <c r="MB74" s="812">
        <v>89414</v>
      </c>
      <c r="MC74" s="835">
        <f>'生産者価格評価表（107部門）（山形県２）'!DU73*100</f>
        <v>54367100</v>
      </c>
      <c r="MD74" s="78">
        <f t="shared" si="14"/>
        <v>1.6446343468752241E-3</v>
      </c>
      <c r="ME74" s="809">
        <v>89414</v>
      </c>
      <c r="MF74" s="135">
        <v>543671</v>
      </c>
      <c r="MG74" s="78">
        <f t="shared" si="15"/>
        <v>1.6446343468752241E-3</v>
      </c>
      <c r="MH74" s="81"/>
      <c r="MI74" s="226">
        <v>0</v>
      </c>
      <c r="MJ74" s="169">
        <v>-42.669026588798609</v>
      </c>
      <c r="MK74" s="169">
        <v>0</v>
      </c>
      <c r="ML74" s="169">
        <v>0</v>
      </c>
      <c r="MM74" s="169">
        <v>0</v>
      </c>
      <c r="MN74" s="169">
        <v>-22.691765958177385</v>
      </c>
      <c r="MO74" s="169">
        <v>0</v>
      </c>
      <c r="MP74" s="228">
        <v>6.4896381201867781</v>
      </c>
      <c r="MQ74" s="228">
        <v>-173.03459102907175</v>
      </c>
      <c r="MS74" s="174">
        <v>0</v>
      </c>
      <c r="MT74" s="170">
        <v>0</v>
      </c>
      <c r="MU74" s="170">
        <v>0</v>
      </c>
      <c r="MV74" s="170">
        <v>0</v>
      </c>
      <c r="MW74" s="170">
        <v>0</v>
      </c>
      <c r="MX74" s="170">
        <v>0</v>
      </c>
      <c r="MY74" s="170">
        <v>0</v>
      </c>
      <c r="MZ74" s="171">
        <v>0</v>
      </c>
    </row>
    <row r="75" spans="1:364">
      <c r="A75" s="41" t="s">
        <v>293</v>
      </c>
      <c r="B75" s="12" t="s">
        <v>53</v>
      </c>
      <c r="C75" s="590">
        <f>IFERROR(1-('生産者価格評価表（107部門）（山形県２）'!DS74/'生産者価格評価表（107部門）（山形県２）'!DO74*-1),0)</f>
        <v>0.67408333881903759</v>
      </c>
      <c r="D75" s="590">
        <v>0.31892329692858679</v>
      </c>
      <c r="E75" s="79">
        <v>0.68107670307141321</v>
      </c>
      <c r="F75" s="79">
        <v>0.25138679726816759</v>
      </c>
      <c r="G75" s="240">
        <f>'生産者価格評価表（107部門）（山形県２）'!DH74/'生産者価格評価表（107部門）（山形県２）'!DH$111</f>
        <v>5.5394881789678843E-2</v>
      </c>
      <c r="H75" s="311">
        <f>'生産者価格評価表（107部門）（山形県２）'!DH74</f>
        <v>130743</v>
      </c>
      <c r="I75" s="311">
        <f t="shared" si="12"/>
        <v>130743</v>
      </c>
      <c r="J75" s="313">
        <f t="shared" si="13"/>
        <v>7.082997674268679E-2</v>
      </c>
      <c r="K75" s="590">
        <f>1-('生産者価格評価表（107部門） (山形県)'!DS74/'生産者価格評価表（107部門） (山形県)'!DO74*-1)</f>
        <v>0.67408333881903759</v>
      </c>
      <c r="L75" s="590">
        <v>0.31892329692858679</v>
      </c>
      <c r="M75" s="79">
        <v>0.68107670307141321</v>
      </c>
      <c r="N75" s="79">
        <v>0.25138679726816759</v>
      </c>
      <c r="O75" s="240">
        <f>'生産者価格評価表（107部門） (山形県)'!DH74/'生産者価格評価表（107部門） (山形県)'!DH$111</f>
        <v>5.5394881789678843E-2</v>
      </c>
      <c r="P75" s="816">
        <f>'生産者価格評価表（107部門） (山形県)'!DH74</f>
        <v>130743</v>
      </c>
      <c r="Q75" s="311">
        <f t="shared" si="10"/>
        <v>130743</v>
      </c>
      <c r="R75" s="313">
        <f t="shared" si="11"/>
        <v>7.082997674268679E-2</v>
      </c>
      <c r="S75" s="823">
        <f>'生産者価格評価表（107部門）（山形県２）'!C74/'生産者価格評価表（107部門）（山形県２）'!C$120</f>
        <v>5.5495031020955125E-3</v>
      </c>
      <c r="T75" s="234">
        <f>'生産者価格評価表（107部門）（山形県２）'!D74/'生産者価格評価表（107部門）（山形県２）'!D$120</f>
        <v>4.6734543026776985E-3</v>
      </c>
      <c r="U75" s="234">
        <f>'生産者価格評価表（107部門）（山形県２）'!E74/'生産者価格評価表（107部門）（山形県２）'!E$120</f>
        <v>1.0039780261413146E-2</v>
      </c>
      <c r="V75" s="234">
        <f>'生産者価格評価表（107部門）（山形県２）'!F74/'生産者価格評価表（107部門）（山形県２）'!F$120</f>
        <v>8.8343714249396205E-3</v>
      </c>
      <c r="W75" s="234">
        <f>'生産者価格評価表（107部門）（山形県２）'!G74/'生産者価格評価表（107部門）（山形県２）'!G$120</f>
        <v>1.0896637608966376E-2</v>
      </c>
      <c r="X75" s="234">
        <f>'生産者価格評価表（107部門）（山形県２）'!H74/'生産者価格評価表（107部門）（山形県２）'!H$120</f>
        <v>2.9411764705882353E-2</v>
      </c>
      <c r="Y75" s="234">
        <f>'生産者価格評価表（107部門）（山形県２）'!I74/'生産者価格評価表（107部門）（山形県２）'!I$120</f>
        <v>4.6560264171711614E-2</v>
      </c>
      <c r="Z75" s="234">
        <f>'生産者価格評価表（107部門）（山形県２）'!J74/'生産者価格評価表（107部門）（山形県２）'!J$120</f>
        <v>4.5088873377470366E-3</v>
      </c>
      <c r="AA75" s="234">
        <f>'生産者価格評価表（107部門）（山形県２）'!K74/'生産者価格評価表（107部門）（山形県２）'!K$120</f>
        <v>8.0793536517078639E-3</v>
      </c>
      <c r="AB75" s="234">
        <f>'生産者価格評価表（107部門）（山形県２）'!L74/'生産者価格評価表（107部門）（山形県２）'!L$120</f>
        <v>3.2362459546925568E-3</v>
      </c>
      <c r="AC75" s="234" t="e">
        <f>'生産者価格評価表（107部門）（山形県２）'!M74/'生産者価格評価表（107部門）（山形県２）'!M$120</f>
        <v>#DIV/0!</v>
      </c>
      <c r="AD75" s="234">
        <f>'生産者価格評価表（107部門）（山形県２）'!N74/'生産者価格評価表（107部門）（山形県２）'!N$120</f>
        <v>2.1755376567300505E-2</v>
      </c>
      <c r="AE75" s="234">
        <f>'生産者価格評価表（107部門）（山形県２）'!O74/'生産者価格評価表（107部門）（山形県２）'!O$120</f>
        <v>1.747438906376873E-2</v>
      </c>
      <c r="AF75" s="234">
        <f>'生産者価格評価表（107部門）（山形県２）'!P74/'生産者価格評価表（107部門）（山形県２）'!P$120</f>
        <v>8.1112398609501733E-3</v>
      </c>
      <c r="AG75" s="234">
        <f>'生産者価格評価表（107部門）（山形県２）'!Q74/'生産者価格評価表（107部門）（山形県２）'!Q$120</f>
        <v>1.8297286494648488E-2</v>
      </c>
      <c r="AH75" s="234">
        <f>'生産者価格評価表（107部門）（山形県２）'!R74/'生産者価格評価表（107部門）（山形県２）'!R$120</f>
        <v>8.9661730743105551E-3</v>
      </c>
      <c r="AI75" s="234">
        <f>'生産者価格評価表（107部門）（山形県２）'!S74/'生産者価格評価表（107部門）（山形県２）'!S$120</f>
        <v>1.0040488473845753E-2</v>
      </c>
      <c r="AJ75" s="234">
        <f>'生産者価格評価表（107部門）（山形県２）'!T74/'生産者価格評価表（107部門）（山形県２）'!T$120</f>
        <v>8.8510696466406937E-3</v>
      </c>
      <c r="AK75" s="234" t="e">
        <f>'生産者価格評価表（107部門）（山形県２）'!U74/'生産者価格評価表（107部門）（山形県２）'!U$120</f>
        <v>#DIV/0!</v>
      </c>
      <c r="AL75" s="234">
        <f>'生産者価格評価表（107部門）（山形県２）'!V74/'生産者価格評価表（107部門）（山形県２）'!V$120</f>
        <v>6.4648615759050803E-3</v>
      </c>
      <c r="AM75" s="234" t="e">
        <f>'生産者価格評価表（107部門）（山形県２）'!W74/'生産者価格評価表（107部門）（山形県２）'!W$120</f>
        <v>#DIV/0!</v>
      </c>
      <c r="AN75" s="234">
        <f>'生産者価格評価表（107部門）（山形県２）'!X74/'生産者価格評価表（107部門）（山形県２）'!X$120</f>
        <v>5.7009587976159628E-3</v>
      </c>
      <c r="AO75" s="234" t="e">
        <f>'生産者価格評価表（107部門）（山形県２）'!Y74/'生産者価格評価表（107部門）（山形県２）'!Y$120</f>
        <v>#DIV/0!</v>
      </c>
      <c r="AP75" s="234" t="e">
        <f>'生産者価格評価表（107部門）（山形県２）'!Z74/'生産者価格評価表（107部門）（山形県２）'!Z$120</f>
        <v>#DIV/0!</v>
      </c>
      <c r="AQ75" s="234">
        <f>'生産者価格評価表（107部門）（山形県２）'!AA74/'生産者価格評価表（107部門）（山形県２）'!AA$120</f>
        <v>7.4715718741112441E-3</v>
      </c>
      <c r="AR75" s="234">
        <f>'生産者価格評価表（107部門）（山形県２）'!AB74/'生産者価格評価表（107部門）（山形県２）'!AB$120</f>
        <v>9.6236498860111375E-3</v>
      </c>
      <c r="AS75" s="234">
        <f>'生産者価格評価表（107部門）（山形県２）'!AC74/'生産者価格評価表（107部門）（山形県２）'!AC$120</f>
        <v>4.5454545454545452E-3</v>
      </c>
      <c r="AT75" s="234">
        <f>'生産者価格評価表（107部門）（山形県２）'!AD74/'生産者価格評価表（107部門）（山形県２）'!AD$120</f>
        <v>2.1721958925750395E-3</v>
      </c>
      <c r="AU75" s="234">
        <f>'生産者価格評価表（107部門）（山形県２）'!AE74/'生産者価格評価表（107部門）（山形県２）'!AE$120</f>
        <v>3.6691001248250559E-3</v>
      </c>
      <c r="AV75" s="234">
        <f>'生産者価格評価表（107部門）（山形県２）'!AF74/'生産者価格評価表（107部門）（山形県２）'!AF$120</f>
        <v>4.7923322683706068E-3</v>
      </c>
      <c r="AW75" s="234">
        <f>'生産者価格評価表（107部門）（山形県２）'!AG74/'生産者価格評価表（107部門）（山形県２）'!AG$120</f>
        <v>5.803527762381403E-3</v>
      </c>
      <c r="AX75" s="234">
        <f>'生産者価格評価表（107部門）（山形県２）'!AH74/'生産者価格評価表（107部門）（山形県２）'!AH$120</f>
        <v>1.0952799397439116E-2</v>
      </c>
      <c r="AY75" s="234">
        <f>'生産者価格評価表（107部門）（山形県２）'!AI74/'生産者価格評価表（107部門）（山形県２）'!AI$120</f>
        <v>1.0726225854383358E-2</v>
      </c>
      <c r="AZ75" s="234">
        <f>'生産者価格評価表（107部門）（山形県２）'!AJ74/'生産者価格評価表（107部門）（山形県２）'!AJ$120</f>
        <v>1.9292604501607719E-2</v>
      </c>
      <c r="BA75" s="234">
        <f>'生産者価格評価表（107部門）（山形県２）'!AK74/'生産者価格評価表（107部門）（山形県２）'!AK$120</f>
        <v>9.7863630548803895E-3</v>
      </c>
      <c r="BB75" s="234">
        <f>'生産者価格評価表（107部門）（山形県２）'!AL74/'生産者価格評価表（107部門）（山形県２）'!AL$120</f>
        <v>2.6595744680851063E-3</v>
      </c>
      <c r="BC75" s="234">
        <f>'生産者価格評価表（107部門）（山形県２）'!AM74/'生産者価格評価表（107部門）（山形県２）'!AM$120</f>
        <v>2.5806451612903226E-3</v>
      </c>
      <c r="BD75" s="234">
        <f>'生産者価格評価表（107部門）（山形県２）'!AN74/'生産者価格評価表（107部門）（山形県２）'!AN$120</f>
        <v>7.1551538627071228E-3</v>
      </c>
      <c r="BE75" s="234">
        <f>'生産者価格評価表（107部門）（山形県２）'!AO74/'生産者価格評価表（107部門）（山形県２）'!AO$120</f>
        <v>6.356413166855846E-3</v>
      </c>
      <c r="BF75" s="234">
        <f>'生産者価格評価表（107部門）（山形県２）'!AP74/'生産者価格評価表（107部門）（山形県２）'!AP$120</f>
        <v>7.9161140583554369E-3</v>
      </c>
      <c r="BG75" s="234">
        <f>'生産者価格評価表（107部門）（山形県２）'!AQ74/'生産者価格評価表（107部門）（山形県２）'!AQ$120</f>
        <v>6.0915591048379611E-3</v>
      </c>
      <c r="BH75" s="234">
        <f>'生産者価格評価表（107部門）（山形県２）'!AR74/'生産者価格評価表（107部門）（山形県２）'!AR$120</f>
        <v>1.4383333759885342E-2</v>
      </c>
      <c r="BI75" s="234">
        <f>'生産者価格評価表（107部門）（山形県２）'!AS74/'生産者価格評価表（107部門）（山形県２）'!AS$120</f>
        <v>8.4947582922098655E-3</v>
      </c>
      <c r="BJ75" s="234">
        <f>'生産者価格評価表（107部門）（山形県２）'!AT74/'生産者価格評価表（107部門）（山形県２）'!AT$120</f>
        <v>5.9536814507319203E-3</v>
      </c>
      <c r="BK75" s="234">
        <f>'生産者価格評価表（107部門）（山形県２）'!AU74/'生産者価格評価表（107部門）（山形県２）'!AU$120</f>
        <v>7.225911630025653E-3</v>
      </c>
      <c r="BL75" s="234">
        <f>'生産者価格評価表（107部門）（山形県２）'!AV74/'生産者価格評価表（107部門）（山形県２）'!AV$120</f>
        <v>1.3003069577080492E-2</v>
      </c>
      <c r="BM75" s="234">
        <f>'生産者価格評価表（107部門）（山形県２）'!AW74/'生産者価格評価表（107部門）（山形県２）'!AW$120</f>
        <v>4.5943754669888559E-3</v>
      </c>
      <c r="BN75" s="234">
        <f>'生産者価格評価表（107部門）（山形県２）'!AX74/'生産者価格評価表（107部門）（山形県２）'!AX$120</f>
        <v>6.8220278508369526E-3</v>
      </c>
      <c r="BO75" s="234">
        <f>'生産者価格評価表（107部門）（山形県２）'!AY74/'生産者価格評価表（107部門）（山形県２）'!AY$120</f>
        <v>5.8127041430290531E-3</v>
      </c>
      <c r="BP75" s="234">
        <f>'生産者価格評価表（107部門）（山形県２）'!AZ74/'生産者価格評価表（107部門）（山形県２）'!AZ$120</f>
        <v>6.5266742338251985E-3</v>
      </c>
      <c r="BQ75" s="234">
        <f>'生産者価格評価表（107部門）（山形県２）'!BA74/'生産者価格評価表（107部門）（山形県２）'!BA$120</f>
        <v>6.0397792356555241E-3</v>
      </c>
      <c r="BR75" s="234">
        <f>'生産者価格評価表（107部門）（山形県２）'!BB74/'生産者価格評価表（107部門）（山形県２）'!BB$120</f>
        <v>4.6462582792368276E-3</v>
      </c>
      <c r="BS75" s="234">
        <f>'生産者価格評価表（107部門）（山形県２）'!BC74/'生産者価格評価表（107部門）（山形県２）'!BC$120</f>
        <v>6.3070858571291225E-3</v>
      </c>
      <c r="BT75" s="234">
        <f>'生産者価格評価表（107部門）（山形県２）'!BD74/'生産者価格評価表（107部門）（山形県２）'!BD$120</f>
        <v>6.4290645495340007E-3</v>
      </c>
      <c r="BU75" s="234" t="e">
        <f>'生産者価格評価表（107部門）（山形県２）'!BE74/'生産者価格評価表（107部門）（山形県２）'!BE$120</f>
        <v>#DIV/0!</v>
      </c>
      <c r="BV75" s="234">
        <f>'生産者価格評価表（107部門）（山形県２）'!BF74/'生産者価格評価表（107部門）（山形県２）'!BF$120</f>
        <v>2.5906735751295338E-3</v>
      </c>
      <c r="BW75" s="234">
        <f>'生産者価格評価表（107部門）（山形県２）'!BG74/'生産者価格評価表（107部門）（山形県２）'!BG$120</f>
        <v>3.4610721920432358E-3</v>
      </c>
      <c r="BX75" s="234">
        <f>'生産者価格評価表（107部門）（山形県２）'!BH74/'生産者価格評価表（107部門）（山形県２）'!BH$120</f>
        <v>1.5279241306638568E-2</v>
      </c>
      <c r="BY75" s="234">
        <f>'生産者価格評価表（107部門）（山形県２）'!BI74/'生産者価格評価表（107部門）（山形県２）'!BI$120</f>
        <v>5.4628816700809674E-3</v>
      </c>
      <c r="BZ75" s="234">
        <f>'生産者価格評価表（107部門）（山形県２）'!BJ74/'生産者価格評価表（107部門）（山形県２）'!BJ$120</f>
        <v>2.7678581882471402E-2</v>
      </c>
      <c r="CA75" s="234">
        <f>'生産者価格評価表（107部門）（山形県２）'!BK74/'生産者価格評価表（107部門）（山形県２）'!BK$120</f>
        <v>2.1266540642722116E-3</v>
      </c>
      <c r="CB75" s="234">
        <f>'生産者価格評価表（107部門）（山形県２）'!BL74/'生産者価格評価表（107部門）（山形県２）'!BL$120</f>
        <v>1.2143551706202935E-2</v>
      </c>
      <c r="CC75" s="234">
        <f>'生産者価格評価表（107部門）（山形県２）'!BM74/'生産者価格評価表（107部門）（山形県２）'!BM$120</f>
        <v>7.2383601479280588E-3</v>
      </c>
      <c r="CD75" s="234">
        <f>'生産者価格評価表（107部門）（山形県２）'!BN74/'生産者価格評価表（107部門）（山形県２）'!BN$120</f>
        <v>1.6710434642799723E-2</v>
      </c>
      <c r="CE75" s="234">
        <f>'生産者価格評価表（107部門）（山形県２）'!BO74/'生産者価格評価表（107部門）（山形県２）'!BO$120</f>
        <v>1.6065223202352312E-2</v>
      </c>
      <c r="CF75" s="234">
        <f>'生産者価格評価表（107部門）（山形県２）'!BP74/'生産者価格評価表（107部門）（山形県２）'!BP$120</f>
        <v>1.953036802890043E-2</v>
      </c>
      <c r="CG75" s="234">
        <f>'生産者価格評価表（107部門）（山形県２）'!BQ74/'生産者価格評価表（107部門）（山形県２）'!BQ$120</f>
        <v>5.9433758374756859E-3</v>
      </c>
      <c r="CH75" s="234">
        <f>'生産者価格評価表（107部門）（山形県２）'!BR74/'生産者価格評価表（107部門）（山形県２）'!BR$120</f>
        <v>1.9761380242982091E-2</v>
      </c>
      <c r="CI75" s="234">
        <f>'生産者価格評価表（107部門）（山形県２）'!BS74/'生産者価格評価表（107部門）（山形県２）'!BS$120</f>
        <v>2.3671647069224647E-2</v>
      </c>
      <c r="CJ75" s="234">
        <f>'生産者価格評価表（107部門）（山形県２）'!BT74/'生産者価格評価表（107部門）（山形県２）'!BT$120</f>
        <v>1.5728262129118528E-2</v>
      </c>
      <c r="CK75" s="234">
        <f>'生産者価格評価表（107部門）（山形県２）'!BU74/'生産者価格評価表（107部門）（山形県２）'!BU$120</f>
        <v>4.1960372399886946E-2</v>
      </c>
      <c r="CL75" s="234">
        <f>'生産者価格評価表（107部門）（山形県２）'!BV74/'生産者価格評価表（107部門）（山形県２）'!BV$120</f>
        <v>8.4366933199017821E-2</v>
      </c>
      <c r="CM75" s="234">
        <f>'生産者価格評価表（107部門）（山形県２）'!BW74/'生産者価格評価表（107部門）（山形県２）'!BW$120</f>
        <v>5.8805080758977578E-2</v>
      </c>
      <c r="CN75" s="234">
        <f>'生産者価格評価表（107部門）（山形県２）'!BX74/'生産者価格評価表（107部門）（山形県２）'!BX$120</f>
        <v>7.5141547691579325E-2</v>
      </c>
      <c r="CO75" s="234">
        <f>'生産者価格評価表（107部門）（山形県２）'!BY74/'生産者価格評価表（107部門）（山形県２）'!BY$120</f>
        <v>4.7237248840803707E-2</v>
      </c>
      <c r="CP75" s="234">
        <f>'生産者価格評価表（107部門）（山形県２）'!BZ74/'生産者価格評価表（107部門）（山形県２）'!BZ$120</f>
        <v>1.0583032153351393E-2</v>
      </c>
      <c r="CQ75" s="234">
        <f>'生産者価格評価表（107部門）（山形県２）'!CA74/'生産者価格評価表（107部門）（山形県２）'!CA$120</f>
        <v>4.1322825731242428E-2</v>
      </c>
      <c r="CR75" s="234">
        <f>'生産者価格評価表（107部門）（山形県２）'!CB74/'生産者価格評価表（107部門）（山形県２）'!CB$120</f>
        <v>3.3287101248266296E-2</v>
      </c>
      <c r="CS75" s="234">
        <f>'生産者価格評価表（107部門）（山形県２）'!CC74/'生産者価格評価表（107部門）（山形県２）'!CC$120</f>
        <v>1.7414860681114551E-2</v>
      </c>
      <c r="CT75" s="234">
        <f>'生産者価格評価表（107部門）（山形県２）'!CD74/'生産者価格評価表（107部門）（山形県２）'!CD$120</f>
        <v>1.1834319526627219E-2</v>
      </c>
      <c r="CU75" s="234">
        <f>'生産者価格評価表（107部門）（山形県２）'!CE74/'生産者価格評価表（107部門）（山形県２）'!CE$120</f>
        <v>4.6705377429941937E-3</v>
      </c>
      <c r="CV75" s="234">
        <f>'生産者価格評価表（107部門）（山形県２）'!CF74/'生産者価格評価表（107部門）（山形県２）'!CF$120</f>
        <v>1.1795602243390012E-2</v>
      </c>
      <c r="CW75" s="234">
        <f>'生産者価格評価表（107部門）（山形県２）'!CG74/'生産者価格評価表（107部門）（山形県２）'!CG$120</f>
        <v>5.2219321148825064E-4</v>
      </c>
      <c r="CX75" s="234">
        <f>'生産者価格評価表（107部門）（山形県２）'!CH74/'生産者価格評価表（107部門）（山形県２）'!CH$120</f>
        <v>7.8366601068315996E-3</v>
      </c>
      <c r="CY75" s="234">
        <f>'生産者価格評価表（107部門）（山形県２）'!CI74/'生産者価格評価表（107部門）（山形県２）'!CI$120</f>
        <v>6.2467671985039592E-3</v>
      </c>
      <c r="CZ75" s="234">
        <f>'生産者価格評価表（107部門）（山形県２）'!CJ74/'生産者価格評価表（107部門）（山形県２）'!CJ$120</f>
        <v>4.1235621789770674E-3</v>
      </c>
      <c r="DA75" s="234">
        <f>'生産者価格評価表（107部門）（山形県２）'!CK74/'生産者価格評価表（107部門）（山形県２）'!CK$120</f>
        <v>3.9656311962987445E-3</v>
      </c>
      <c r="DB75" s="234">
        <f>'生産者価格評価表（107部門）（山形県２）'!CL74/'生産者価格評価表（107部門）（山形県２）'!CL$120</f>
        <v>4.1620819977993585E-3</v>
      </c>
      <c r="DC75" s="234">
        <f>'生産者価格評価表（107部門）（山形県２）'!CM74/'生産者価格評価表（107部門）（山形県２）'!CM$120</f>
        <v>2.0556906632762433E-2</v>
      </c>
      <c r="DD75" s="234">
        <f>'生産者価格評価表（107部門）（山形県２）'!CN74/'生産者価格評価表（107部門）（山形県２）'!CN$120</f>
        <v>1.2210417429907548E-2</v>
      </c>
      <c r="DE75" s="234">
        <f>'生産者価格評価表（107部門）（山形県２）'!CO74/'生産者価格評価表（107部門）（山形県２）'!CO$120</f>
        <v>2.8607528547929532E-4</v>
      </c>
      <c r="DF75" s="234">
        <f>'生産者価格評価表（107部門）（山形県２）'!CP74/'生産者価格評価表（107部門）（山形県２）'!CP$120</f>
        <v>5.365181620614716E-3</v>
      </c>
      <c r="DG75" s="234">
        <f>'生産者価格評価表（107部門）（山形県２）'!CQ74/'生産者価格評価表（107部門）（山形県２）'!CQ$120</f>
        <v>3.173403853418965E-2</v>
      </c>
      <c r="DH75" s="234">
        <f>'生産者価格評価表（107部門）（山形県２）'!CR74/'生産者価格評価表（107部門）（山形県２）'!CR$120</f>
        <v>2.0471375337139153E-2</v>
      </c>
      <c r="DI75" s="234">
        <f>'生産者価格評価表（107部門）（山形県２）'!CS74/'生産者価格評価表（107部門）（山形県２）'!CS$120</f>
        <v>5.5889598177628272E-3</v>
      </c>
      <c r="DJ75" s="234">
        <f>'生産者価格評価表（107部門）（山形県２）'!CT74/'生産者価格評価表（107部門）（山形県２）'!CT$120</f>
        <v>2.4793942236815653E-2</v>
      </c>
      <c r="DK75" s="234">
        <f>'生産者価格評価表（107部門）（山形県２）'!CU74/'生産者価格評価表（107部門）（山形県２）'!CU$120</f>
        <v>3.7349397590361447E-2</v>
      </c>
      <c r="DL75" s="234">
        <f>'生産者価格評価表（107部門）（山形県２）'!CV74/'生産者価格評価表（107部門）（山形県２）'!CV$120</f>
        <v>1.8301610541727673E-3</v>
      </c>
      <c r="DM75" s="234">
        <f>'生産者価格評価表（107部門）（山形県２）'!CW74/'生産者価格評価表（107部門）（山形県２）'!CW$120</f>
        <v>8.4129232184575898E-3</v>
      </c>
      <c r="DN75" s="234">
        <f>'生産者価格評価表（107部門）（山形県２）'!CX74/'生産者価格評価表（107部門）（山形県２）'!CX$120</f>
        <v>3.9085582036635811E-3</v>
      </c>
      <c r="DO75" s="234">
        <f>'生産者価格評価表（107部門）（山形県２）'!CY74/'生産者価格評価表（107部門）（山形県２）'!CY$120</f>
        <v>1.8269646448508543E-2</v>
      </c>
      <c r="DP75" s="234">
        <f>'生産者価格評価表（107部門）（山形県２）'!CZ74/'生産者価格評価表（107部門）（山形県２）'!CZ$120</f>
        <v>5.5970694258622002E-3</v>
      </c>
      <c r="DQ75" s="234">
        <f>'生産者価格評価表（107部門）（山形県２）'!DA74/'生産者価格評価表（107部門）（山形県２）'!DA$120</f>
        <v>2.6248917930244897E-3</v>
      </c>
      <c r="DR75" s="234">
        <f>'生産者価格評価表（107部門）（山形県２）'!DB74/'生産者価格評価表（107部門）（山形県２）'!DB$120</f>
        <v>1.0038216560509555E-2</v>
      </c>
      <c r="DS75" s="234">
        <f>'生産者価格評価表（107部門）（山形県２）'!DC74/'生産者価格評価表（107部門）（山形県２）'!DC$120</f>
        <v>4.3437656104076622E-3</v>
      </c>
      <c r="DT75" s="234">
        <f>'生産者価格評価表（107部門）（山形県２）'!DD74/'生産者価格評価表（107部門）（山形県２）'!DD$120</f>
        <v>0</v>
      </c>
      <c r="DU75" s="234">
        <f>'生産者価格評価表（107部門）（山形県２）'!DE74/'生産者価格評価表（107部門）（山形県２）'!DE$120</f>
        <v>2.7904543208441125E-3</v>
      </c>
      <c r="DV75" s="82">
        <v>5.5495031020955125E-3</v>
      </c>
      <c r="DW75" s="80">
        <v>4.6734543026776985E-3</v>
      </c>
      <c r="DX75" s="80">
        <v>1.0039780261413146E-2</v>
      </c>
      <c r="DY75" s="80">
        <v>8.8343714249396205E-3</v>
      </c>
      <c r="DZ75" s="80">
        <v>1.0896637608966376E-2</v>
      </c>
      <c r="EA75" s="80">
        <v>2.9411764705882353E-2</v>
      </c>
      <c r="EB75" s="80">
        <v>4.6560264171711614E-2</v>
      </c>
      <c r="EC75" s="80">
        <v>4.5088873377470366E-3</v>
      </c>
      <c r="ED75" s="80">
        <v>8.0793536517078639E-3</v>
      </c>
      <c r="EE75" s="80">
        <v>3.2362459546925568E-3</v>
      </c>
      <c r="EF75" s="80">
        <v>0</v>
      </c>
      <c r="EG75" s="80">
        <v>2.1755376567300505E-2</v>
      </c>
      <c r="EH75" s="80">
        <v>1.747438906376873E-2</v>
      </c>
      <c r="EI75" s="80">
        <v>8.1112398609501733E-3</v>
      </c>
      <c r="EJ75" s="80">
        <v>1.8297286494648488E-2</v>
      </c>
      <c r="EK75" s="80">
        <v>8.9661730743105551E-3</v>
      </c>
      <c r="EL75" s="80">
        <v>1.0040488473845753E-2</v>
      </c>
      <c r="EM75" s="80">
        <v>8.8510696466406937E-3</v>
      </c>
      <c r="EN75" s="80">
        <v>0</v>
      </c>
      <c r="EO75" s="80">
        <v>6.4648615759050803E-3</v>
      </c>
      <c r="EP75" s="80">
        <v>0</v>
      </c>
      <c r="EQ75" s="80">
        <v>5.7009587976159628E-3</v>
      </c>
      <c r="ER75" s="80">
        <v>0</v>
      </c>
      <c r="ES75" s="80">
        <v>0</v>
      </c>
      <c r="ET75" s="80">
        <v>7.4715718741112441E-3</v>
      </c>
      <c r="EU75" s="80">
        <v>9.6236498860111375E-3</v>
      </c>
      <c r="EV75" s="80">
        <v>4.5454545454545452E-3</v>
      </c>
      <c r="EW75" s="80">
        <v>2.1721958925750395E-3</v>
      </c>
      <c r="EX75" s="80">
        <v>3.6691001248250559E-3</v>
      </c>
      <c r="EY75" s="80">
        <v>4.7923322683706068E-3</v>
      </c>
      <c r="EZ75" s="80">
        <v>5.803527762381403E-3</v>
      </c>
      <c r="FA75" s="80">
        <v>1.0952799397439116E-2</v>
      </c>
      <c r="FB75" s="80">
        <v>1.0726225854383358E-2</v>
      </c>
      <c r="FC75" s="80">
        <v>1.9292604501607719E-2</v>
      </c>
      <c r="FD75" s="80">
        <v>9.7863630548803895E-3</v>
      </c>
      <c r="FE75" s="80">
        <v>2.6595744680851063E-3</v>
      </c>
      <c r="FF75" s="80">
        <v>2.5806451612903226E-3</v>
      </c>
      <c r="FG75" s="80">
        <v>7.1551538627071228E-3</v>
      </c>
      <c r="FH75" s="80">
        <v>6.356413166855846E-3</v>
      </c>
      <c r="FI75" s="80">
        <v>7.9161140583554369E-3</v>
      </c>
      <c r="FJ75" s="80">
        <v>6.0915591048379611E-3</v>
      </c>
      <c r="FK75" s="80">
        <v>1.4383333759885342E-2</v>
      </c>
      <c r="FL75" s="80">
        <v>8.4947582922098655E-3</v>
      </c>
      <c r="FM75" s="80">
        <v>5.9536814507319203E-3</v>
      </c>
      <c r="FN75" s="80">
        <v>7.225911630025653E-3</v>
      </c>
      <c r="FO75" s="80">
        <v>1.3003069577080492E-2</v>
      </c>
      <c r="FP75" s="80">
        <v>4.5943754669888559E-3</v>
      </c>
      <c r="FQ75" s="80">
        <v>6.8220278508369526E-3</v>
      </c>
      <c r="FR75" s="80">
        <v>5.8127041430290531E-3</v>
      </c>
      <c r="FS75" s="80">
        <v>6.5266742338251985E-3</v>
      </c>
      <c r="FT75" s="80">
        <v>6.0397792356555241E-3</v>
      </c>
      <c r="FU75" s="80">
        <v>4.6462582792368276E-3</v>
      </c>
      <c r="FV75" s="80">
        <v>6.3070858571291225E-3</v>
      </c>
      <c r="FW75" s="80">
        <v>6.4290645495340007E-3</v>
      </c>
      <c r="FX75" s="80">
        <v>0</v>
      </c>
      <c r="FY75" s="80">
        <v>2.5906735751295338E-3</v>
      </c>
      <c r="FZ75" s="80">
        <v>3.4610721920432358E-3</v>
      </c>
      <c r="GA75" s="80">
        <v>1.5279241306638568E-2</v>
      </c>
      <c r="GB75" s="80">
        <v>5.4628816700809674E-3</v>
      </c>
      <c r="GC75" s="80">
        <v>2.7678581882471402E-2</v>
      </c>
      <c r="GD75" s="80">
        <v>2.1266540642722116E-3</v>
      </c>
      <c r="GE75" s="80">
        <v>1.2143551706202935E-2</v>
      </c>
      <c r="GF75" s="80">
        <v>7.2383601479280588E-3</v>
      </c>
      <c r="GG75" s="80">
        <v>1.6710434642799723E-2</v>
      </c>
      <c r="GH75" s="80">
        <v>1.6065223202352312E-2</v>
      </c>
      <c r="GI75" s="80">
        <v>1.953036802890043E-2</v>
      </c>
      <c r="GJ75" s="80">
        <v>5.9433758374756859E-3</v>
      </c>
      <c r="GK75" s="80">
        <v>1.9761380242982091E-2</v>
      </c>
      <c r="GL75" s="80">
        <v>2.3671647069224647E-2</v>
      </c>
      <c r="GM75" s="80">
        <v>1.5728262129118528E-2</v>
      </c>
      <c r="GN75" s="80">
        <v>4.1960372399886946E-2</v>
      </c>
      <c r="GO75" s="80">
        <v>8.4366933199017821E-2</v>
      </c>
      <c r="GP75" s="80">
        <v>5.8805080758977578E-2</v>
      </c>
      <c r="GQ75" s="80">
        <v>7.5141547691579325E-2</v>
      </c>
      <c r="GR75" s="80">
        <v>4.7237248840803707E-2</v>
      </c>
      <c r="GS75" s="80">
        <v>1.0583032153351393E-2</v>
      </c>
      <c r="GT75" s="80">
        <v>4.1322825731242428E-2</v>
      </c>
      <c r="GU75" s="80">
        <v>3.3287101248266296E-2</v>
      </c>
      <c r="GV75" s="80">
        <v>1.7414860681114551E-2</v>
      </c>
      <c r="GW75" s="80">
        <v>1.1834319526627219E-2</v>
      </c>
      <c r="GX75" s="80">
        <v>4.6705377429941937E-3</v>
      </c>
      <c r="GY75" s="80">
        <v>1.1795602243390012E-2</v>
      </c>
      <c r="GZ75" s="80">
        <v>5.2219321148825064E-4</v>
      </c>
      <c r="HA75" s="80">
        <v>7.8366601068315996E-3</v>
      </c>
      <c r="HB75" s="80">
        <v>6.2467671985039592E-3</v>
      </c>
      <c r="HC75" s="80">
        <v>4.1235621789770674E-3</v>
      </c>
      <c r="HD75" s="80">
        <v>3.9656311962987445E-3</v>
      </c>
      <c r="HE75" s="80">
        <v>4.1620819977993585E-3</v>
      </c>
      <c r="HF75" s="80">
        <v>2.0556906632762433E-2</v>
      </c>
      <c r="HG75" s="80">
        <v>1.2210417429907548E-2</v>
      </c>
      <c r="HH75" s="80">
        <v>2.8607528547929532E-4</v>
      </c>
      <c r="HI75" s="80">
        <v>5.365181620614716E-3</v>
      </c>
      <c r="HJ75" s="80">
        <v>3.173403853418965E-2</v>
      </c>
      <c r="HK75" s="80">
        <v>2.0471375337139153E-2</v>
      </c>
      <c r="HL75" s="80">
        <v>5.5889598177628272E-3</v>
      </c>
      <c r="HM75" s="80">
        <v>2.4793942236815653E-2</v>
      </c>
      <c r="HN75" s="80">
        <v>3.7349397590361447E-2</v>
      </c>
      <c r="HO75" s="80">
        <v>1.8301610541727673E-3</v>
      </c>
      <c r="HP75" s="80">
        <v>8.4129232184575898E-3</v>
      </c>
      <c r="HQ75" s="80">
        <v>3.9085582036635811E-3</v>
      </c>
      <c r="HR75" s="80">
        <v>1.8269646448508543E-2</v>
      </c>
      <c r="HS75" s="80">
        <v>5.5970694258622002E-3</v>
      </c>
      <c r="HT75" s="80">
        <v>2.6248917930244897E-3</v>
      </c>
      <c r="HU75" s="80">
        <v>1.0038216560509555E-2</v>
      </c>
      <c r="HV75" s="80">
        <v>4.3437656104076622E-3</v>
      </c>
      <c r="HW75" s="80">
        <v>0</v>
      </c>
      <c r="HX75" s="81">
        <v>2.7904543208441125E-3</v>
      </c>
      <c r="HY75" s="805">
        <v>7.7001813802724884E-3</v>
      </c>
      <c r="HZ75" s="805">
        <v>6.0957466371028409E-3</v>
      </c>
      <c r="IA75" s="805">
        <v>9.8912480694284214E-3</v>
      </c>
      <c r="IB75" s="805">
        <v>8.9428383221017513E-3</v>
      </c>
      <c r="IC75" s="805">
        <v>1.0276015165389341E-2</v>
      </c>
      <c r="ID75" s="805">
        <v>2.5419102307386747E-2</v>
      </c>
      <c r="IE75" s="805">
        <v>4.4923158093110115E-2</v>
      </c>
      <c r="IF75" s="805">
        <v>6.167465694901478E-3</v>
      </c>
      <c r="IG75" s="805">
        <v>7.5650866435905684E-3</v>
      </c>
      <c r="IH75" s="805">
        <v>4.5438891770337667E-3</v>
      </c>
      <c r="II75" s="805">
        <v>0</v>
      </c>
      <c r="IJ75" s="805">
        <v>1.7288492934476731E-2</v>
      </c>
      <c r="IK75" s="805">
        <v>1.4217455956367413E-2</v>
      </c>
      <c r="IL75" s="805">
        <v>8.9124184326044992E-3</v>
      </c>
      <c r="IM75" s="805">
        <v>1.4916273643925143E-2</v>
      </c>
      <c r="IN75" s="805">
        <v>8.7188558796335615E-3</v>
      </c>
      <c r="IO75" s="805">
        <v>8.878116485101931E-3</v>
      </c>
      <c r="IP75" s="805">
        <v>8.0446517396457178E-3</v>
      </c>
      <c r="IQ75" s="805">
        <v>0</v>
      </c>
      <c r="IR75" s="805">
        <v>8.8507934347832225E-3</v>
      </c>
      <c r="IS75" s="805">
        <v>0</v>
      </c>
      <c r="IT75" s="805">
        <v>5.0398048596527936E-3</v>
      </c>
      <c r="IU75" s="805">
        <v>0</v>
      </c>
      <c r="IV75" s="805">
        <v>0</v>
      </c>
      <c r="IW75" s="805">
        <v>6.9478370300399663E-3</v>
      </c>
      <c r="IX75" s="805">
        <v>8.1094522803727542E-3</v>
      </c>
      <c r="IY75" s="805">
        <v>3.6175936723426851E-3</v>
      </c>
      <c r="IZ75" s="805">
        <v>4.145442981278771E-3</v>
      </c>
      <c r="JA75" s="805">
        <v>3.9258697155103535E-3</v>
      </c>
      <c r="JB75" s="805">
        <v>4.7233367033688344E-3</v>
      </c>
      <c r="JC75" s="805">
        <v>6.5133326134305331E-3</v>
      </c>
      <c r="JD75" s="805">
        <v>1.0367300761453341E-2</v>
      </c>
      <c r="JE75" s="805">
        <v>1.1892361526367606E-2</v>
      </c>
      <c r="JF75" s="805">
        <v>1.559737069648091E-2</v>
      </c>
      <c r="JG75" s="805">
        <v>9.6410169684535869E-3</v>
      </c>
      <c r="JH75" s="805">
        <v>4.5906010307804465E-3</v>
      </c>
      <c r="JI75" s="805">
        <v>2.5623024574020965E-3</v>
      </c>
      <c r="JJ75" s="805">
        <v>7.7859017167386637E-3</v>
      </c>
      <c r="JK75" s="805">
        <v>5.6337983040386889E-3</v>
      </c>
      <c r="JL75" s="805">
        <v>1.1907063239761017E-2</v>
      </c>
      <c r="JM75" s="805">
        <v>5.6196589119056227E-3</v>
      </c>
      <c r="JN75" s="805">
        <v>1.181583216272508E-2</v>
      </c>
      <c r="JO75" s="805">
        <v>7.5964589972734534E-3</v>
      </c>
      <c r="JP75" s="805">
        <v>5.612849081744452E-3</v>
      </c>
      <c r="JQ75" s="805">
        <v>6.5119076317028636E-3</v>
      </c>
      <c r="JR75" s="805">
        <v>1.0483903908450125E-2</v>
      </c>
      <c r="JS75" s="805">
        <v>4.6600156642482163E-3</v>
      </c>
      <c r="JT75" s="805">
        <v>6.1152322923062972E-3</v>
      </c>
      <c r="JU75" s="805">
        <v>5.5404514122689499E-3</v>
      </c>
      <c r="JV75" s="805">
        <v>5.8094233636474405E-3</v>
      </c>
      <c r="JW75" s="805">
        <v>5.1162539971074819E-3</v>
      </c>
      <c r="JX75" s="805">
        <v>4.7624025021320163E-3</v>
      </c>
      <c r="JY75" s="805">
        <v>5.466070260605237E-3</v>
      </c>
      <c r="JZ75" s="805">
        <v>5.6694882201490738E-3</v>
      </c>
      <c r="KA75" s="805">
        <v>0</v>
      </c>
      <c r="KB75" s="805">
        <v>2.3551949265291014E-3</v>
      </c>
      <c r="KC75" s="805">
        <v>3.4437584822614178E-3</v>
      </c>
      <c r="KD75" s="805">
        <v>1.2045610716327676E-2</v>
      </c>
      <c r="KE75" s="805">
        <v>5.1614299042624153E-3</v>
      </c>
      <c r="KF75" s="805">
        <v>2.2861327252735451E-2</v>
      </c>
      <c r="KG75" s="805">
        <v>5.8001191774847268E-3</v>
      </c>
      <c r="KH75" s="805">
        <v>1.1011706351725294E-2</v>
      </c>
      <c r="KI75" s="805">
        <v>7.9002159278508417E-3</v>
      </c>
      <c r="KJ75" s="805">
        <v>1.4921739816032925E-2</v>
      </c>
      <c r="KK75" s="805">
        <v>1.42093849819959E-2</v>
      </c>
      <c r="KL75" s="805">
        <v>1.664550069584168E-2</v>
      </c>
      <c r="KM75" s="805">
        <v>6.0375146509517343E-3</v>
      </c>
      <c r="KN75" s="805">
        <v>1.7256849729670447E-2</v>
      </c>
      <c r="KO75" s="805">
        <v>1.9446251924907114E-2</v>
      </c>
      <c r="KP75" s="805">
        <v>1.4189014109563216E-2</v>
      </c>
      <c r="KQ75" s="805">
        <v>1.0308520163665473</v>
      </c>
      <c r="KR75" s="805">
        <v>6.0247360069333136E-2</v>
      </c>
      <c r="KS75" s="805">
        <v>4.3001731794315642E-2</v>
      </c>
      <c r="KT75" s="805">
        <v>5.2445493873972633E-2</v>
      </c>
      <c r="KU75" s="805">
        <v>3.4900494148378751E-2</v>
      </c>
      <c r="KV75" s="805">
        <v>8.8285142418126229E-3</v>
      </c>
      <c r="KW75" s="805">
        <v>3.4423129964492177E-2</v>
      </c>
      <c r="KX75" s="805">
        <v>2.6261028069443984E-2</v>
      </c>
      <c r="KY75" s="805">
        <v>1.5081543516374135E-2</v>
      </c>
      <c r="KZ75" s="805">
        <v>1.0674200321203578E-2</v>
      </c>
      <c r="LA75" s="805">
        <v>7.4339925579449762E-3</v>
      </c>
      <c r="LB75" s="805">
        <v>1.0209213144049371E-2</v>
      </c>
      <c r="LC75" s="805">
        <v>1.6289904819967946E-3</v>
      </c>
      <c r="LD75" s="805">
        <v>7.9560818759128061E-3</v>
      </c>
      <c r="LE75" s="805">
        <v>7.3936767636836693E-3</v>
      </c>
      <c r="LF75" s="805">
        <v>5.3063769884354722E-3</v>
      </c>
      <c r="LG75" s="805">
        <v>8.9285907985061017E-3</v>
      </c>
      <c r="LH75" s="805">
        <v>5.6171092639486385E-3</v>
      </c>
      <c r="LI75" s="805">
        <v>1.6460805999703156E-2</v>
      </c>
      <c r="LJ75" s="805">
        <v>1.0061253388939422E-2</v>
      </c>
      <c r="LK75" s="805">
        <v>1.904384513837676E-3</v>
      </c>
      <c r="LL75" s="805">
        <v>6.3884675987481137E-3</v>
      </c>
      <c r="LM75" s="805">
        <v>2.5952752229638301E-2</v>
      </c>
      <c r="LN75" s="805">
        <v>1.6149532556048275E-2</v>
      </c>
      <c r="LO75" s="805">
        <v>5.6249998981407054E-3</v>
      </c>
      <c r="LP75" s="805">
        <v>1.9509588231499505E-2</v>
      </c>
      <c r="LQ75" s="805">
        <v>2.7916852781219942E-2</v>
      </c>
      <c r="LR75" s="805">
        <v>5.6804694044254962E-3</v>
      </c>
      <c r="LS75" s="805">
        <v>7.2311276092731375E-3</v>
      </c>
      <c r="LT75" s="805">
        <v>4.1414753895892987E-3</v>
      </c>
      <c r="LU75" s="805">
        <v>1.7133640650545061E-2</v>
      </c>
      <c r="LV75" s="805">
        <v>6.8150587659933761E-3</v>
      </c>
      <c r="LW75" s="805">
        <v>4.724387719268139E-3</v>
      </c>
      <c r="LX75" s="805">
        <v>1.0206078917356977E-2</v>
      </c>
      <c r="LY75" s="805">
        <v>6.910270251192935E-3</v>
      </c>
      <c r="LZ75" s="805">
        <v>3.8936099666432022E-3</v>
      </c>
      <c r="MA75" s="805">
        <v>8.7625655510590143E-3</v>
      </c>
      <c r="MB75" s="812">
        <v>13012</v>
      </c>
      <c r="MC75" s="835">
        <f>'生産者価格評価表（107部門）（山形県２）'!DU74*100</f>
        <v>23705700</v>
      </c>
      <c r="MD75" s="78">
        <f t="shared" si="14"/>
        <v>5.4889752253677385E-4</v>
      </c>
      <c r="ME75" s="809">
        <v>13012</v>
      </c>
      <c r="MF75" s="135">
        <v>237057</v>
      </c>
      <c r="MG75" s="78">
        <f t="shared" si="15"/>
        <v>5.4889752253677385E-4</v>
      </c>
      <c r="MH75" s="81"/>
      <c r="MI75" s="226">
        <v>0</v>
      </c>
      <c r="MJ75" s="169">
        <v>0</v>
      </c>
      <c r="MK75" s="169">
        <v>0</v>
      </c>
      <c r="ML75" s="169">
        <v>0</v>
      </c>
      <c r="MM75" s="169">
        <v>0</v>
      </c>
      <c r="MN75" s="169">
        <v>0</v>
      </c>
      <c r="MO75" s="169">
        <v>0</v>
      </c>
      <c r="MP75" s="228">
        <v>0</v>
      </c>
      <c r="MQ75" s="228">
        <v>0</v>
      </c>
      <c r="MS75" s="174">
        <v>0</v>
      </c>
      <c r="MT75" s="170">
        <v>0</v>
      </c>
      <c r="MU75" s="170">
        <v>0</v>
      </c>
      <c r="MV75" s="170">
        <v>0</v>
      </c>
      <c r="MW75" s="170">
        <v>0</v>
      </c>
      <c r="MX75" s="170">
        <v>0</v>
      </c>
      <c r="MY75" s="170">
        <v>0</v>
      </c>
      <c r="MZ75" s="171">
        <v>0</v>
      </c>
    </row>
    <row r="76" spans="1:364">
      <c r="A76" s="41" t="s">
        <v>294</v>
      </c>
      <c r="B76" s="12" t="s">
        <v>54</v>
      </c>
      <c r="C76" s="590">
        <f>IFERROR(1-('生産者価格評価表（107部門）（山形県２）'!DS75/'生産者価格評価表（107部門）（山形県２）'!DO75*-1),0)</f>
        <v>1</v>
      </c>
      <c r="D76" s="590">
        <v>0.23975319524019392</v>
      </c>
      <c r="E76" s="79">
        <v>0.76024680475980611</v>
      </c>
      <c r="F76" s="79">
        <v>0.14924762324497892</v>
      </c>
      <c r="G76" s="240">
        <f>'生産者価格評価表（107部門）（山形県２）'!DH75/'生産者価格評価表（107部門）（山形県２）'!DH$111</f>
        <v>3.4319125497839166E-5</v>
      </c>
      <c r="H76" s="311">
        <f>'生産者価格評価表（107部門）（山形県２）'!DH75</f>
        <v>81</v>
      </c>
      <c r="I76" s="311">
        <f t="shared" si="12"/>
        <v>81</v>
      </c>
      <c r="J76" s="313">
        <f t="shared" si="13"/>
        <v>4.388172304565162E-5</v>
      </c>
      <c r="K76" s="590">
        <f>1-('生産者価格評価表（107部門） (山形県)'!DS75/'生産者価格評価表（107部門） (山形県)'!DO75*-1)</f>
        <v>1</v>
      </c>
      <c r="L76" s="590">
        <v>0.23975319524019392</v>
      </c>
      <c r="M76" s="79">
        <v>0.76024680475980611</v>
      </c>
      <c r="N76" s="79">
        <v>0.14924762324497892</v>
      </c>
      <c r="O76" s="240">
        <f>'生産者価格評価表（107部門） (山形県)'!DH75/'生産者価格評価表（107部門） (山形県)'!DH$111</f>
        <v>3.4319125497839166E-5</v>
      </c>
      <c r="P76" s="816">
        <f>'生産者価格評価表（107部門） (山形県)'!DH75</f>
        <v>81</v>
      </c>
      <c r="Q76" s="311">
        <f t="shared" si="10"/>
        <v>81</v>
      </c>
      <c r="R76" s="313">
        <f t="shared" si="11"/>
        <v>4.388172304565162E-5</v>
      </c>
      <c r="S76" s="823">
        <f>'生産者価格評価表（107部門）（山形県２）'!C75/'生産者価格評価表（107部門）（山形県２）'!C$120</f>
        <v>9.7180238654207143E-5</v>
      </c>
      <c r="T76" s="234">
        <f>'生産者価格評価表（107部門）（山形県２）'!D75/'生産者価格評価表（107部門）（山形県２）'!D$120</f>
        <v>0</v>
      </c>
      <c r="U76" s="234">
        <f>'生産者価格評価表（107部門）（山形県２）'!E75/'生産者価格評価表（107部門）（山形県２）'!E$120</f>
        <v>3.6623097808928459E-3</v>
      </c>
      <c r="V76" s="234">
        <f>'生産者価格評価表（107部門）（山形県２）'!F75/'生産者価格評価表（107部門）（山形県２）'!F$120</f>
        <v>3.8133977373840089E-4</v>
      </c>
      <c r="W76" s="234">
        <f>'生産者価格評価表（107部門）（山形県２）'!G75/'生産者価格評価表（107部門）（山形県２）'!G$120</f>
        <v>0</v>
      </c>
      <c r="X76" s="234">
        <f>'生産者価格評価表（107部門）（山形県２）'!H75/'生産者価格評価表（107部門）（山形県２）'!H$120</f>
        <v>7.3529411764705881E-3</v>
      </c>
      <c r="Y76" s="234">
        <f>'生産者価格評価表（107部門）（山形県２）'!I75/'生産者価格評価表（107部門）（山形県２）'!I$120</f>
        <v>1.981287837094111E-3</v>
      </c>
      <c r="Z76" s="234">
        <f>'生産者価格評価表（107部門）（山形県２）'!J75/'生産者価格評価表（107部門）（山形県２）'!J$120</f>
        <v>8.1434947225923814E-4</v>
      </c>
      <c r="AA76" s="234">
        <f>'生産者価格評価表（107部門）（山形県２）'!K75/'生産者価格評価表（107部門）（山形県２）'!K$120</f>
        <v>7.1994240460763136E-4</v>
      </c>
      <c r="AB76" s="234">
        <f>'生産者価格評価表（107部門）（山形県２）'!L75/'生産者価格評価表（107部門）（山形県２）'!L$120</f>
        <v>0</v>
      </c>
      <c r="AC76" s="234" t="e">
        <f>'生産者価格評価表（107部門）（山形県２）'!M75/'生産者価格評価表（107部門）（山形県２）'!M$120</f>
        <v>#DIV/0!</v>
      </c>
      <c r="AD76" s="234">
        <f>'生産者価格評価表（107部門）（山形県２）'!N75/'生産者価格評価表（107部門）（山形県２）'!N$120</f>
        <v>9.13393672672922E-4</v>
      </c>
      <c r="AE76" s="234">
        <f>'生産者価格評価表（107部門）（山形県２）'!O75/'生産者価格評価表（107部門）（山形県２）'!O$120</f>
        <v>1.5572339076560292E-3</v>
      </c>
      <c r="AF76" s="234">
        <f>'生産者価格評価表（107部門）（山形県２）'!P75/'生産者価格評価表（107部門）（山形県２）'!P$120</f>
        <v>6.7085442458986405E-4</v>
      </c>
      <c r="AG76" s="234">
        <f>'生産者価格評価表（107部門）（山形県２）'!Q75/'生産者価格評価表（107部門）（山形県２）'!Q$120</f>
        <v>1.865257361104943E-3</v>
      </c>
      <c r="AH76" s="234">
        <f>'生産者価格評価表（107部門）（山形県２）'!R75/'生産者価格評価表（107部門）（山形県２）'!R$120</f>
        <v>2.7170221437304711E-4</v>
      </c>
      <c r="AI76" s="234">
        <f>'生産者価格評価表（107部門）（山形県２）'!S75/'生産者価格評価表（107部門）（山形県２）'!S$120</f>
        <v>9.3058185855155752E-4</v>
      </c>
      <c r="AJ76" s="234">
        <f>'生産者価格評価表（107部門）（山形県２）'!T75/'生産者価格評価表（107部門）（山形県２）'!T$120</f>
        <v>1.6061786617456086E-3</v>
      </c>
      <c r="AK76" s="234" t="e">
        <f>'生産者価格評価表（107部門）（山形県２）'!U75/'生産者価格評価表（107部門）（山形県２）'!U$120</f>
        <v>#DIV/0!</v>
      </c>
      <c r="AL76" s="234">
        <f>'生産者価格評価表（107部門）（山形県２）'!V75/'生産者価格評価表（107部門）（山形県２）'!V$120</f>
        <v>6.0845756008518403E-4</v>
      </c>
      <c r="AM76" s="234" t="e">
        <f>'生産者価格評価表（107部門）（山形県２）'!W75/'生産者価格評価表（107部門）（山形県２）'!W$120</f>
        <v>#DIV/0!</v>
      </c>
      <c r="AN76" s="234">
        <f>'生産者価格評価表（107部門）（山形県２）'!X75/'生産者価格評価表（107部門）（山形県２）'!X$120</f>
        <v>5.1826898160145117E-4</v>
      </c>
      <c r="AO76" s="234" t="e">
        <f>'生産者価格評価表（107部門）（山形県２）'!Y75/'生産者価格評価表（107部門）（山形県２）'!Y$120</f>
        <v>#DIV/0!</v>
      </c>
      <c r="AP76" s="234" t="e">
        <f>'生産者価格評価表（107部門）（山形県２）'!Z75/'生産者価格評価表（107部門）（山形県２）'!Z$120</f>
        <v>#DIV/0!</v>
      </c>
      <c r="AQ76" s="234">
        <f>'生産者価格評価表（107部門）（山形県２）'!AA75/'生産者価格評価表（107部門）（山形県２）'!AA$120</f>
        <v>1.5955421227940786E-3</v>
      </c>
      <c r="AR76" s="234">
        <f>'生産者価格評価表（107部門）（山形県２）'!AB75/'生産者価格評価表（107部門）（山形県２）'!AB$120</f>
        <v>6.914078558881788E-4</v>
      </c>
      <c r="AS76" s="234">
        <f>'生産者価格評価表（107部門）（山形県２）'!AC75/'生産者価格評価表（107部門）（山形県２）'!AC$120</f>
        <v>0</v>
      </c>
      <c r="AT76" s="234">
        <f>'生産者価格評価表（107部門）（山形県２）'!AD75/'生産者価格評価表（107部門）（山形県２）'!AD$120</f>
        <v>5.9241706161137445E-4</v>
      </c>
      <c r="AU76" s="234">
        <f>'生産者価格評価表（107部門）（山形県２）'!AE75/'生産者価格評価表（107部門）（山形県２）'!AE$120</f>
        <v>1.1221646429877318E-3</v>
      </c>
      <c r="AV76" s="234">
        <f>'生産者価格評価表（107部門）（山形県２）'!AF75/'生産者価格評価表（107部門）（山形県２）'!AF$120</f>
        <v>7.9872204472843447E-4</v>
      </c>
      <c r="AW76" s="234">
        <f>'生産者価格評価表（107部門）（山形県２）'!AG75/'生産者価格評価表（107部門）（山形県２）'!AG$120</f>
        <v>6.5208177105409014E-4</v>
      </c>
      <c r="AX76" s="234">
        <f>'生産者価格評価表（107部門）（山形県２）'!AH75/'生産者価格評価表（107部門）（山形県２）'!AH$120</f>
        <v>8.1596786341953304E-4</v>
      </c>
      <c r="AY76" s="234">
        <f>'生産者価格評価表（107部門）（山形県２）'!AI75/'生産者価格評価表（107部門）（山形県２）'!AI$120</f>
        <v>1.4858841010401188E-3</v>
      </c>
      <c r="AZ76" s="234">
        <f>'生産者価格評価表（107部門）（山形県２）'!AJ75/'生産者価格評価表（107部門）（山形県２）'!AJ$120</f>
        <v>0</v>
      </c>
      <c r="BA76" s="234">
        <f>'生産者価格評価表（107部門）（山形県２）'!AK75/'生産者価格評価表（107部門）（山形県２）'!AK$120</f>
        <v>9.5944735832160675E-4</v>
      </c>
      <c r="BB76" s="234">
        <f>'生産者価格評価表（107部門）（山形県２）'!AL75/'生産者価格評価表（107部門）（山形県２）'!AL$120</f>
        <v>0</v>
      </c>
      <c r="BC76" s="234">
        <f>'生産者価格評価表（107部門）（山形県２）'!AM75/'生産者価格評価表（107部門）（山形県２）'!AM$120</f>
        <v>0</v>
      </c>
      <c r="BD76" s="234">
        <f>'生産者価格評価表（107部門）（山形県２）'!AN75/'生産者価格評価表（107部門）（山形県２）'!AN$120</f>
        <v>1.1835592855605767E-3</v>
      </c>
      <c r="BE76" s="234">
        <f>'生産者価格評価表（107部門）（山形県２）'!AO75/'生産者価格評価表（107部門）（山形県２）'!AO$120</f>
        <v>3.40522133938706E-4</v>
      </c>
      <c r="BF76" s="234">
        <f>'生産者価格評価表（107部門）（山形県２）'!AP75/'生産者価格評価表（107部門）（山形県２）'!AP$120</f>
        <v>4.1445623342175064E-5</v>
      </c>
      <c r="BG76" s="234">
        <f>'生産者価格評価表（107部門）（山形県２）'!AQ75/'生産者価格評価表（107部門）（山形県２）'!AQ$120</f>
        <v>4.6429566347850313E-4</v>
      </c>
      <c r="BH76" s="234">
        <f>'生産者価格評価表（107部門）（山形県２）'!AR75/'生産者価格評価表（107部門）（山形県２）'!AR$120</f>
        <v>2.2521946100888079E-3</v>
      </c>
      <c r="BI76" s="234">
        <f>'生産者価格評価表（107部門）（山形県２）'!AS75/'生産者価格評価表（107部門）（山形県２）'!AS$120</f>
        <v>9.5750165721440674E-4</v>
      </c>
      <c r="BJ76" s="234">
        <f>'生産者価格評価表（107部門）（山形県２）'!AT75/'生産者価格評価表（107部門）（山形県２）'!AT$120</f>
        <v>9.831767533318768E-4</v>
      </c>
      <c r="BK76" s="234">
        <f>'生産者価格評価表（107部門）（山形県２）'!AU75/'生産者価格評価表（107部門）（山形県２）'!AU$120</f>
        <v>1.0021337297115868E-3</v>
      </c>
      <c r="BL76" s="234">
        <f>'生産者価格評価表（107部門）（山形県２）'!AV75/'生産者価格評価表（107部門）（山形県２）'!AV$120</f>
        <v>7.0344474761255119E-4</v>
      </c>
      <c r="BM76" s="234">
        <f>'生産者価格評価表（107部門）（山形県２）'!AW75/'生産者価格評価表（107部門）（山形県２）'!AW$120</f>
        <v>5.0871977489149963E-4</v>
      </c>
      <c r="BN76" s="234">
        <f>'生産者価格評価表（107部門）（山形県２）'!AX75/'生産者価格評価表（107部門）（山形県２）'!AX$120</f>
        <v>9.4195363630803104E-4</v>
      </c>
      <c r="BO76" s="234">
        <f>'生産者価格評価表（107部門）（山形県２）'!AY75/'生産者価格評価表（107部門）（山形県２）'!AY$120</f>
        <v>6.7689530685920575E-4</v>
      </c>
      <c r="BP76" s="234">
        <f>'生産者価格評価表（107部門）（山形県２）'!AZ75/'生産者価格評価表（107部門）（山形県２）'!AZ$120</f>
        <v>1.4188422247446084E-3</v>
      </c>
      <c r="BQ76" s="234">
        <f>'生産者価格評価表（107部門）（山形県２）'!BA75/'生産者価格評価表（107部門）（山形県２）'!BA$120</f>
        <v>6.248047485160887E-4</v>
      </c>
      <c r="BR76" s="234">
        <f>'生産者価格評価表（107部門）（山形県２）'!BB75/'生産者価格評価表（107部門）（山形県２）'!BB$120</f>
        <v>2.9656967739809535E-4</v>
      </c>
      <c r="BS76" s="234">
        <f>'生産者価格評価表（107部門）（山形県２）'!BC75/'生産者価格評価表（107部門）（山形県２）'!BC$120</f>
        <v>1.2498798192481493E-3</v>
      </c>
      <c r="BT76" s="234">
        <f>'生産者価格評価表（107部門）（山形県２）'!BD75/'生産者価格評価表（107部門）（山形県２）'!BD$120</f>
        <v>5.8681394546082155E-4</v>
      </c>
      <c r="BU76" s="234" t="e">
        <f>'生産者価格評価表（107部門）（山形県２）'!BE75/'生産者価格評価表（107部門）（山形県２）'!BE$120</f>
        <v>#DIV/0!</v>
      </c>
      <c r="BV76" s="234">
        <f>'生産者価格評価表（107部門）（山形県２）'!BF75/'生産者価格評価表（107部門）（山形県２）'!BF$120</f>
        <v>0</v>
      </c>
      <c r="BW76" s="234">
        <f>'生産者価格評価表（107部門）（山形県２）'!BG75/'生産者価格評価表（107部門）（山形県２）'!BG$120</f>
        <v>2.4060929677305917E-4</v>
      </c>
      <c r="BX76" s="234">
        <f>'生産者価格評価表（107部門）（山形県２）'!BH75/'生産者価格評価表（107部門）（山形県２）'!BH$120</f>
        <v>5.2687038988408848E-4</v>
      </c>
      <c r="BY76" s="234">
        <f>'生産者価格評価表（107部門）（山形県２）'!BI75/'生産者価格評価表（107部門）（山形県２）'!BI$120</f>
        <v>8.7796312554872696E-4</v>
      </c>
      <c r="BZ76" s="234">
        <f>'生産者価格評価表（107部門）（山形県２）'!BJ75/'生産者価格評価表（107部門）（山形県２）'!BJ$120</f>
        <v>6.9079371026472625E-4</v>
      </c>
      <c r="CA76" s="234">
        <f>'生産者価格評価表（107部門）（山形県２）'!BK75/'生産者価格評価表（107部門）（山形県２）'!BK$120</f>
        <v>0</v>
      </c>
      <c r="CB76" s="234">
        <f>'生産者価格評価表（107部門）（山形県２）'!BL75/'生産者価格評価表（107部門）（山形県２）'!BL$120</f>
        <v>2.0940277243843425E-3</v>
      </c>
      <c r="CC76" s="234">
        <f>'生産者価格評価表（107部門）（山形県２）'!BM75/'生産者価格評価表（107部門）（山形県２）'!BM$120</f>
        <v>9.1664822834023457E-4</v>
      </c>
      <c r="CD76" s="234">
        <f>'生産者価格評価表（107部門）（山形県２）'!BN75/'生産者価格評価表（107部門）（山形県２）'!BN$120</f>
        <v>5.4665308966182541E-4</v>
      </c>
      <c r="CE76" s="234">
        <f>'生産者価格評価表（107部門）（山形県２）'!BO75/'生産者価格評価表（107部門）（山形県２）'!BO$120</f>
        <v>8.2865543972199945E-4</v>
      </c>
      <c r="CF76" s="234">
        <f>'生産者価格評価表（107部門）（山形県２）'!BP75/'生産者価格評価表（107部門）（山形県２）'!BP$120</f>
        <v>1.9191691126665162E-3</v>
      </c>
      <c r="CG76" s="234">
        <f>'生産者価格評価表（107部門）（山形県２）'!BQ75/'生産者価格評価表（107部門）（山形県２）'!BQ$120</f>
        <v>3.0257186081694403E-3</v>
      </c>
      <c r="CH76" s="234">
        <f>'生産者価格評価表（107部門）（山形県２）'!BR75/'生産者価格評価表（107部門）（山形県２）'!BR$120</f>
        <v>3.9261020350295548E-4</v>
      </c>
      <c r="CI76" s="234">
        <f>'生産者価格評価表（107部門）（山形県２）'!BS75/'生産者価格評価表（107部門）（山形県２）'!BS$120</f>
        <v>5.0835469896560873E-4</v>
      </c>
      <c r="CJ76" s="234">
        <f>'生産者価格評価表（107部門）（山形県２）'!BT75/'生産者価格評価表（107部門）（山形県２）'!BT$120</f>
        <v>8.0011624677424394E-3</v>
      </c>
      <c r="CK76" s="234">
        <f>'生産者価格評価表（107部門）（山形県２）'!BU75/'生産者価格評価表（107部門）（山形県２）'!BU$120</f>
        <v>4.7710044419696533E-3</v>
      </c>
      <c r="CL76" s="234">
        <f>'生産者価格評価表（107部門）（山形県２）'!BV75/'生産者価格評価表（107部門）（山形県２）'!BV$120</f>
        <v>1.2277277592394383E-2</v>
      </c>
      <c r="CM76" s="234">
        <f>'生産者価格評価表（107部門）（山形県２）'!BW75/'生産者価格評価表（107部門）（山形県２）'!BW$120</f>
        <v>2.73639642465109E-2</v>
      </c>
      <c r="CN76" s="234">
        <f>'生産者価格評価表（107部門）（山形県２）'!BX75/'生産者価格評価表（107部門）（山形県２）'!BX$120</f>
        <v>1.7967534256675733E-3</v>
      </c>
      <c r="CO76" s="234">
        <f>'生産者価格評価表（107部門）（山形県２）'!BY75/'生産者価格評価表（107部門）（山形県２）'!BY$120</f>
        <v>3.8639876352395672E-4</v>
      </c>
      <c r="CP76" s="234">
        <f>'生産者価格評価表（107部門）（山形県２）'!BZ75/'生産者価格評価表（107部門）（山形県２）'!BZ$120</f>
        <v>3.5538232259543735E-3</v>
      </c>
      <c r="CQ76" s="234">
        <f>'生産者価格評価表（107部門）（山形県２）'!CA75/'生産者価格評価表（107部門）（山形県２）'!CA$120</f>
        <v>1.598252270898011E-2</v>
      </c>
      <c r="CR76" s="234">
        <f>'生産者価格評価表（107部門）（山形県２）'!CB75/'生産者価格評価表（107部門）（山形県２）'!CB$120</f>
        <v>3.0359069194020649E-2</v>
      </c>
      <c r="CS76" s="234">
        <f>'生産者価格評価表（107部門）（山形県２）'!CC75/'生産者価格評価表（107部門）（山形県２）'!CC$120</f>
        <v>1.1609907120743034E-3</v>
      </c>
      <c r="CT76" s="234">
        <f>'生産者価格評価表（107部門）（山形県２）'!CD75/'生産者価格評価表（107部門）（山形県２）'!CD$120</f>
        <v>2.9585798816568046E-2</v>
      </c>
      <c r="CU76" s="234">
        <f>'生産者価格評価表（107部門）（山形県２）'!CE75/'生産者価格評価表（107部門）（山形県２）'!CE$120</f>
        <v>2.638222671042666E-2</v>
      </c>
      <c r="CV76" s="234">
        <f>'生産者価格評価表（107部門）（山形県２）'!CF75/'生産者価格評価表（107部門）（山形県２）'!CF$120</f>
        <v>7.8340603578741213E-3</v>
      </c>
      <c r="CW76" s="234">
        <f>'生産者価格評価表（107部門）（山形県２）'!CG75/'生産者価格評価表（107部門）（山形県２）'!CG$120</f>
        <v>4.3080939947780679E-3</v>
      </c>
      <c r="CX76" s="234">
        <f>'生産者価格評価表（107部門）（山形県２）'!CH75/'生産者価格評価表（107部門）（山形県２）'!CH$120</f>
        <v>3.5229828507168963E-3</v>
      </c>
      <c r="CY76" s="234">
        <f>'生産者価格評価表（107部門）（山形県２）'!CI75/'生産者価格評価表（107部門）（山形県２）'!CI$120</f>
        <v>3.0637011100942985E-3</v>
      </c>
      <c r="CZ76" s="234">
        <f>'生産者価格評価表（107部門）（山形県２）'!CJ75/'生産者価格評価表（107部門）（山形県２）'!CJ$120</f>
        <v>1.1213195398972727E-2</v>
      </c>
      <c r="DA76" s="234">
        <f>'生産者価格評価表（107部門）（山形県２）'!CK75/'生産者価格評価表（107部門）（山形県２）'!CK$120</f>
        <v>1.751487111698612E-2</v>
      </c>
      <c r="DB76" s="234">
        <f>'生産者価格評価表（107部門）（山形県２）'!CL75/'生産者価格評価表（107部門）（山形県２）'!CL$120</f>
        <v>6.3627230541070659E-3</v>
      </c>
      <c r="DC76" s="234">
        <f>'生産者価格評価表（107部門）（山形県２）'!CM75/'生産者価格評価表（107部門）（山形県２）'!CM$120</f>
        <v>5.3468161804020708E-4</v>
      </c>
      <c r="DD76" s="234">
        <f>'生産者価格評価表（107部門）（山形県２）'!CN75/'生産者価格評価表（107部門）（山形県２）'!CN$120</f>
        <v>3.4049522660172833E-4</v>
      </c>
      <c r="DE76" s="234">
        <f>'生産者価格評価表（107部門）（山形県２）'!CO75/'生産者価格評価表（107部門）（山形県２）'!CO$120</f>
        <v>8.8206546356116051E-4</v>
      </c>
      <c r="DF76" s="234">
        <f>'生産者価格評価表（107部門）（山形県２）'!CP75/'生産者価格評価表（107部門）（山形県２）'!CP$120</f>
        <v>6.7137534927041295E-3</v>
      </c>
      <c r="DG76" s="234">
        <f>'生産者価格評価表（107部門）（山形県２）'!CQ75/'生産者価格評価表（107部門）（山形県２）'!CQ$120</f>
        <v>5.0528900642236498E-3</v>
      </c>
      <c r="DH76" s="234">
        <f>'生産者価格評価表（107部門）（山形県２）'!CR75/'生産者価格評価表（107部門）（山形県２）'!CR$120</f>
        <v>1.3533218332745624E-3</v>
      </c>
      <c r="DI76" s="234">
        <f>'生産者価格評価表（107部門）（山形県２）'!CS75/'生産者価格評価表（107部門）（山形県２）'!CS$120</f>
        <v>3.1785553465949728E-3</v>
      </c>
      <c r="DJ76" s="234">
        <f>'生産者価格評価表（107部門）（山形県２）'!CT75/'生産者価格評価表（107部門）（山形県２）'!CT$120</f>
        <v>6.1984855592039133E-3</v>
      </c>
      <c r="DK76" s="234">
        <f>'生産者価格評価表（107部門）（山形県２）'!CU75/'生産者価格評価表（107部門）（山形県２）'!CU$120</f>
        <v>4.457831325301205E-3</v>
      </c>
      <c r="DL76" s="234">
        <f>'生産者価格評価表（107部門）（山形県２）'!CV75/'生産者価格評価表（107部門）（山形県２）'!CV$120</f>
        <v>2.440214738897023E-4</v>
      </c>
      <c r="DM76" s="234">
        <f>'生産者価格評価表（107部門）（山形県２）'!CW75/'生産者価格評価表（107部門）（山形県２）'!CW$120</f>
        <v>1.2104925494183583E-3</v>
      </c>
      <c r="DN76" s="234">
        <f>'生産者価格評価表（107部門）（山形県２）'!CX75/'生産者価格評価表（107部門）（山形県２）'!CX$120</f>
        <v>3.3915205830214695E-3</v>
      </c>
      <c r="DO76" s="234">
        <f>'生産者価格評価表（107部門）（山形県２）'!CY75/'生産者価格評価表（107部門）（山形県２）'!CY$120</f>
        <v>3.1765126026727817E-3</v>
      </c>
      <c r="DP76" s="234">
        <f>'生産者価格評価表（107部門）（山形県２）'!CZ75/'生産者価格評価表（107部門）（山形県２）'!CZ$120</f>
        <v>3.2075063828792775E-3</v>
      </c>
      <c r="DQ76" s="234">
        <f>'生産者価格評価表（107部門）（山形県２）'!DA75/'生産者価格評価表（107部門）（山形県２）'!DA$120</f>
        <v>9.1591968948088569E-3</v>
      </c>
      <c r="DR76" s="234">
        <f>'生産者価格評価表（107部門）（山形県２）'!DB75/'生産者価格評価表（107部門）（山形県２）'!DB$120</f>
        <v>2.3949044585987261E-3</v>
      </c>
      <c r="DS76" s="234">
        <f>'生産者価格評価表（107部門）（山形県２）'!DC75/'生産者価格評価表（107部門）（山形県２）'!DC$120</f>
        <v>1.2423169645765914E-2</v>
      </c>
      <c r="DT76" s="234">
        <f>'生産者価格評価表（107部門）（山形県２）'!DD75/'生産者価格評価表（107部門）（山形県２）'!DD$120</f>
        <v>0</v>
      </c>
      <c r="DU76" s="234">
        <f>'生産者価格評価表（107部門）（山形県２）'!DE75/'生産者価格評価表（107部門）（山形県２）'!DE$120</f>
        <v>1.0667674330726972E-2</v>
      </c>
      <c r="DV76" s="82">
        <v>9.7180238654207143E-5</v>
      </c>
      <c r="DW76" s="80">
        <v>0</v>
      </c>
      <c r="DX76" s="80">
        <v>3.6623097808928459E-3</v>
      </c>
      <c r="DY76" s="80">
        <v>3.8133977373840089E-4</v>
      </c>
      <c r="DZ76" s="80">
        <v>0</v>
      </c>
      <c r="EA76" s="80">
        <v>7.3529411764705881E-3</v>
      </c>
      <c r="EB76" s="80">
        <v>1.981287837094111E-3</v>
      </c>
      <c r="EC76" s="80">
        <v>8.1434947225923814E-4</v>
      </c>
      <c r="ED76" s="80">
        <v>7.1994240460763136E-4</v>
      </c>
      <c r="EE76" s="80">
        <v>0</v>
      </c>
      <c r="EF76" s="80">
        <v>0</v>
      </c>
      <c r="EG76" s="80">
        <v>9.13393672672922E-4</v>
      </c>
      <c r="EH76" s="80">
        <v>1.5572339076560292E-3</v>
      </c>
      <c r="EI76" s="80">
        <v>6.7085442458986405E-4</v>
      </c>
      <c r="EJ76" s="80">
        <v>1.865257361104943E-3</v>
      </c>
      <c r="EK76" s="80">
        <v>2.7170221437304711E-4</v>
      </c>
      <c r="EL76" s="80">
        <v>9.3058185855155752E-4</v>
      </c>
      <c r="EM76" s="80">
        <v>1.6061786617456086E-3</v>
      </c>
      <c r="EN76" s="80">
        <v>0</v>
      </c>
      <c r="EO76" s="80">
        <v>6.0845756008518403E-4</v>
      </c>
      <c r="EP76" s="80">
        <v>0</v>
      </c>
      <c r="EQ76" s="80">
        <v>5.1826898160145117E-4</v>
      </c>
      <c r="ER76" s="80">
        <v>0</v>
      </c>
      <c r="ES76" s="80">
        <v>0</v>
      </c>
      <c r="ET76" s="80">
        <v>1.5955421227940786E-3</v>
      </c>
      <c r="EU76" s="80">
        <v>6.914078558881788E-4</v>
      </c>
      <c r="EV76" s="80">
        <v>0</v>
      </c>
      <c r="EW76" s="80">
        <v>5.9241706161137445E-4</v>
      </c>
      <c r="EX76" s="80">
        <v>1.1221646429877318E-3</v>
      </c>
      <c r="EY76" s="80">
        <v>7.9872204472843447E-4</v>
      </c>
      <c r="EZ76" s="80">
        <v>6.5208177105409014E-4</v>
      </c>
      <c r="FA76" s="80">
        <v>8.1596786341953304E-4</v>
      </c>
      <c r="FB76" s="80">
        <v>1.4858841010401188E-3</v>
      </c>
      <c r="FC76" s="80">
        <v>0</v>
      </c>
      <c r="FD76" s="80">
        <v>9.5944735832160675E-4</v>
      </c>
      <c r="FE76" s="80">
        <v>0</v>
      </c>
      <c r="FF76" s="80">
        <v>0</v>
      </c>
      <c r="FG76" s="80">
        <v>1.1835592855605767E-3</v>
      </c>
      <c r="FH76" s="80">
        <v>3.40522133938706E-4</v>
      </c>
      <c r="FI76" s="80">
        <v>4.1445623342175064E-5</v>
      </c>
      <c r="FJ76" s="80">
        <v>4.6429566347850313E-4</v>
      </c>
      <c r="FK76" s="80">
        <v>2.2521946100888079E-3</v>
      </c>
      <c r="FL76" s="80">
        <v>9.5750165721440674E-4</v>
      </c>
      <c r="FM76" s="80">
        <v>9.831767533318768E-4</v>
      </c>
      <c r="FN76" s="80">
        <v>1.0021337297115868E-3</v>
      </c>
      <c r="FO76" s="80">
        <v>7.0344474761255119E-4</v>
      </c>
      <c r="FP76" s="80">
        <v>5.0871977489149963E-4</v>
      </c>
      <c r="FQ76" s="80">
        <v>9.4195363630803104E-4</v>
      </c>
      <c r="FR76" s="80">
        <v>6.7689530685920575E-4</v>
      </c>
      <c r="FS76" s="80">
        <v>1.4188422247446084E-3</v>
      </c>
      <c r="FT76" s="80">
        <v>6.248047485160887E-4</v>
      </c>
      <c r="FU76" s="80">
        <v>2.9656967739809535E-4</v>
      </c>
      <c r="FV76" s="80">
        <v>1.2498798192481493E-3</v>
      </c>
      <c r="FW76" s="80">
        <v>5.8681394546082155E-4</v>
      </c>
      <c r="FX76" s="80">
        <v>0</v>
      </c>
      <c r="FY76" s="80">
        <v>0</v>
      </c>
      <c r="FZ76" s="80">
        <v>2.4060929677305917E-4</v>
      </c>
      <c r="GA76" s="80">
        <v>5.2687038988408848E-4</v>
      </c>
      <c r="GB76" s="80">
        <v>8.7796312554872696E-4</v>
      </c>
      <c r="GC76" s="80">
        <v>6.9079371026472625E-4</v>
      </c>
      <c r="GD76" s="80">
        <v>0</v>
      </c>
      <c r="GE76" s="80">
        <v>2.0940277243843425E-3</v>
      </c>
      <c r="GF76" s="80">
        <v>9.1664822834023457E-4</v>
      </c>
      <c r="GG76" s="80">
        <v>5.4665308966182541E-4</v>
      </c>
      <c r="GH76" s="80">
        <v>8.2865543972199945E-4</v>
      </c>
      <c r="GI76" s="80">
        <v>1.9191691126665162E-3</v>
      </c>
      <c r="GJ76" s="80">
        <v>3.0257186081694403E-3</v>
      </c>
      <c r="GK76" s="80">
        <v>3.9261020350295548E-4</v>
      </c>
      <c r="GL76" s="80">
        <v>5.0835469896560873E-4</v>
      </c>
      <c r="GM76" s="80">
        <v>8.0011624677424394E-3</v>
      </c>
      <c r="GN76" s="80">
        <v>4.7710044419696533E-3</v>
      </c>
      <c r="GO76" s="80">
        <v>1.2277277592394383E-2</v>
      </c>
      <c r="GP76" s="80">
        <v>2.73639642465109E-2</v>
      </c>
      <c r="GQ76" s="80">
        <v>1.7967534256675733E-3</v>
      </c>
      <c r="GR76" s="80">
        <v>3.8639876352395672E-4</v>
      </c>
      <c r="GS76" s="80">
        <v>3.5538232259543735E-3</v>
      </c>
      <c r="GT76" s="80">
        <v>1.598252270898011E-2</v>
      </c>
      <c r="GU76" s="80">
        <v>3.0359069194020649E-2</v>
      </c>
      <c r="GV76" s="80">
        <v>1.1609907120743034E-3</v>
      </c>
      <c r="GW76" s="80">
        <v>2.9585798816568046E-2</v>
      </c>
      <c r="GX76" s="80">
        <v>2.638222671042666E-2</v>
      </c>
      <c r="GY76" s="80">
        <v>7.8340603578741213E-3</v>
      </c>
      <c r="GZ76" s="80">
        <v>4.3080939947780679E-3</v>
      </c>
      <c r="HA76" s="80">
        <v>3.5229828507168963E-3</v>
      </c>
      <c r="HB76" s="80">
        <v>3.0637011100942985E-3</v>
      </c>
      <c r="HC76" s="80">
        <v>1.1213195398972727E-2</v>
      </c>
      <c r="HD76" s="80">
        <v>1.751487111698612E-2</v>
      </c>
      <c r="HE76" s="80">
        <v>6.3627230541070659E-3</v>
      </c>
      <c r="HF76" s="80">
        <v>5.3468161804020708E-4</v>
      </c>
      <c r="HG76" s="80">
        <v>3.4049522660172833E-4</v>
      </c>
      <c r="HH76" s="80">
        <v>8.8206546356116051E-4</v>
      </c>
      <c r="HI76" s="80">
        <v>6.7137534927041295E-3</v>
      </c>
      <c r="HJ76" s="80">
        <v>5.0528900642236498E-3</v>
      </c>
      <c r="HK76" s="80">
        <v>1.3533218332745624E-3</v>
      </c>
      <c r="HL76" s="80">
        <v>3.1785553465949728E-3</v>
      </c>
      <c r="HM76" s="80">
        <v>6.1984855592039133E-3</v>
      </c>
      <c r="HN76" s="80">
        <v>4.457831325301205E-3</v>
      </c>
      <c r="HO76" s="80">
        <v>2.440214738897023E-4</v>
      </c>
      <c r="HP76" s="80">
        <v>1.2104925494183583E-3</v>
      </c>
      <c r="HQ76" s="80">
        <v>3.3915205830214695E-3</v>
      </c>
      <c r="HR76" s="80">
        <v>3.1765126026727817E-3</v>
      </c>
      <c r="HS76" s="80">
        <v>3.2075063828792775E-3</v>
      </c>
      <c r="HT76" s="80">
        <v>9.1591968948088569E-3</v>
      </c>
      <c r="HU76" s="80">
        <v>2.3949044585987261E-3</v>
      </c>
      <c r="HV76" s="80">
        <v>1.2423169645765914E-2</v>
      </c>
      <c r="HW76" s="80">
        <v>0</v>
      </c>
      <c r="HX76" s="81">
        <v>1.0667674330726972E-2</v>
      </c>
      <c r="HY76" s="805">
        <v>2.1640101163572104E-3</v>
      </c>
      <c r="HZ76" s="805">
        <v>1.2385968211002152E-3</v>
      </c>
      <c r="IA76" s="805">
        <v>4.8568591041826892E-3</v>
      </c>
      <c r="IB76" s="805">
        <v>1.5411698224703889E-3</v>
      </c>
      <c r="IC76" s="805">
        <v>1.4304218056843633E-3</v>
      </c>
      <c r="ID76" s="805">
        <v>9.4701323296356686E-3</v>
      </c>
      <c r="IE76" s="805">
        <v>8.6763606243296532E-3</v>
      </c>
      <c r="IF76" s="805">
        <v>2.145993272444489E-3</v>
      </c>
      <c r="IG76" s="805">
        <v>1.6834720906826555E-3</v>
      </c>
      <c r="IH76" s="805">
        <v>8.6592402938025302E-4</v>
      </c>
      <c r="II76" s="805">
        <v>0</v>
      </c>
      <c r="IJ76" s="805">
        <v>1.895533938655642E-3</v>
      </c>
      <c r="IK76" s="805">
        <v>2.5757055544162579E-3</v>
      </c>
      <c r="IL76" s="805">
        <v>1.9891138115468447E-3</v>
      </c>
      <c r="IM76" s="805">
        <v>2.9903434243884774E-3</v>
      </c>
      <c r="IN76" s="805">
        <v>1.6910391334510437E-3</v>
      </c>
      <c r="IO76" s="805">
        <v>1.9546268807862331E-3</v>
      </c>
      <c r="IP76" s="805">
        <v>2.563954674280151E-3</v>
      </c>
      <c r="IQ76" s="805">
        <v>0</v>
      </c>
      <c r="IR76" s="805">
        <v>1.88019338302131E-3</v>
      </c>
      <c r="IS76" s="805">
        <v>0</v>
      </c>
      <c r="IT76" s="805">
        <v>9.1176413236765906E-4</v>
      </c>
      <c r="IU76" s="805">
        <v>0</v>
      </c>
      <c r="IV76" s="805">
        <v>0</v>
      </c>
      <c r="IW76" s="805">
        <v>2.4398115989176777E-3</v>
      </c>
      <c r="IX76" s="805">
        <v>1.3991503451804138E-3</v>
      </c>
      <c r="IY76" s="805">
        <v>3.1136545631646424E-4</v>
      </c>
      <c r="IZ76" s="805">
        <v>1.5811063756003554E-3</v>
      </c>
      <c r="JA76" s="805">
        <v>1.7800111767486758E-3</v>
      </c>
      <c r="JB76" s="805">
        <v>1.4714630892806015E-3</v>
      </c>
      <c r="JC76" s="805">
        <v>1.9353109447235084E-3</v>
      </c>
      <c r="JD76" s="805">
        <v>1.9494231437315115E-3</v>
      </c>
      <c r="JE76" s="805">
        <v>3.3407235278822157E-3</v>
      </c>
      <c r="JF76" s="805">
        <v>9.2172204876467658E-4</v>
      </c>
      <c r="JG76" s="805">
        <v>2.1517611287225494E-3</v>
      </c>
      <c r="JH76" s="805">
        <v>8.1639707888112143E-4</v>
      </c>
      <c r="JI76" s="805">
        <v>2.689003647281158E-4</v>
      </c>
      <c r="JJ76" s="805">
        <v>2.2623775583417568E-3</v>
      </c>
      <c r="JK76" s="805">
        <v>1.0785119367067726E-3</v>
      </c>
      <c r="JL76" s="805">
        <v>1.5443199821241161E-3</v>
      </c>
      <c r="JM76" s="805">
        <v>1.2282285552260655E-3</v>
      </c>
      <c r="JN76" s="805">
        <v>3.1313487345100044E-3</v>
      </c>
      <c r="JO76" s="805">
        <v>1.7677455405311797E-3</v>
      </c>
      <c r="JP76" s="805">
        <v>1.7272484045583532E-3</v>
      </c>
      <c r="JQ76" s="805">
        <v>1.7468978586129722E-3</v>
      </c>
      <c r="JR76" s="805">
        <v>1.5020714982793204E-3</v>
      </c>
      <c r="JS76" s="805">
        <v>1.1702641827299306E-3</v>
      </c>
      <c r="JT76" s="805">
        <v>1.5502213152769797E-3</v>
      </c>
      <c r="JU76" s="805">
        <v>1.4476403638350179E-3</v>
      </c>
      <c r="JV76" s="805">
        <v>2.0614369502967916E-3</v>
      </c>
      <c r="JW76" s="805">
        <v>1.1295790875167602E-3</v>
      </c>
      <c r="JX76" s="805">
        <v>1.1032088086758232E-3</v>
      </c>
      <c r="JY76" s="805">
        <v>1.8161399068945452E-3</v>
      </c>
      <c r="JZ76" s="805">
        <v>1.3333351445097396E-3</v>
      </c>
      <c r="KA76" s="805">
        <v>0</v>
      </c>
      <c r="KB76" s="805">
        <v>2.8694039517594065E-4</v>
      </c>
      <c r="KC76" s="805">
        <v>7.7267234931350463E-4</v>
      </c>
      <c r="KD76" s="805">
        <v>1.1136959413311264E-3</v>
      </c>
      <c r="KE76" s="805">
        <v>1.4892611542938251E-3</v>
      </c>
      <c r="KF76" s="805">
        <v>2.4948679289400421E-3</v>
      </c>
      <c r="KG76" s="805">
        <v>2.2662073347754583E-3</v>
      </c>
      <c r="KH76" s="805">
        <v>3.508334745708888E-3</v>
      </c>
      <c r="KI76" s="805">
        <v>2.4785977379562876E-3</v>
      </c>
      <c r="KJ76" s="805">
        <v>2.1586094303764083E-3</v>
      </c>
      <c r="KK76" s="805">
        <v>2.1552586464502576E-3</v>
      </c>
      <c r="KL76" s="805">
        <v>3.0460173295427558E-3</v>
      </c>
      <c r="KM76" s="805">
        <v>4.0815205813427794E-3</v>
      </c>
      <c r="KN76" s="805">
        <v>1.562662279274525E-3</v>
      </c>
      <c r="KO76" s="805">
        <v>1.9142718898176253E-3</v>
      </c>
      <c r="KP76" s="805">
        <v>9.6212429580417192E-3</v>
      </c>
      <c r="KQ76" s="805">
        <v>5.7873887497113903E-3</v>
      </c>
      <c r="KR76" s="805">
        <v>1.0132891178873029</v>
      </c>
      <c r="KS76" s="805">
        <v>2.8224157210916655E-2</v>
      </c>
      <c r="KT76" s="805">
        <v>2.1689309558524019E-3</v>
      </c>
      <c r="KU76" s="805">
        <v>1.3023442872981978E-3</v>
      </c>
      <c r="KV76" s="805">
        <v>4.2728239974245737E-3</v>
      </c>
      <c r="KW76" s="805">
        <v>1.8200290221162489E-2</v>
      </c>
      <c r="KX76" s="805">
        <v>3.1923132685274185E-2</v>
      </c>
      <c r="KY76" s="805">
        <v>2.9037685201955925E-3</v>
      </c>
      <c r="KZ76" s="805">
        <v>3.0363808483356448E-2</v>
      </c>
      <c r="LA76" s="805">
        <v>2.7718550697719408E-2</v>
      </c>
      <c r="LB76" s="805">
        <v>8.8832846052875458E-3</v>
      </c>
      <c r="LC76" s="805">
        <v>4.9338800354750629E-3</v>
      </c>
      <c r="LD76" s="805">
        <v>4.9025656724861711E-3</v>
      </c>
      <c r="LE76" s="805">
        <v>5.1389756511942492E-3</v>
      </c>
      <c r="LF76" s="805">
        <v>1.2517893449044536E-2</v>
      </c>
      <c r="LG76" s="805">
        <v>2.1181909003039415E-2</v>
      </c>
      <c r="LH76" s="805">
        <v>7.8851513436863276E-3</v>
      </c>
      <c r="LI76" s="805">
        <v>1.5219323798354122E-3</v>
      </c>
      <c r="LJ76" s="805">
        <v>1.0847517257865206E-3</v>
      </c>
      <c r="LK76" s="805">
        <v>1.6870949891534752E-3</v>
      </c>
      <c r="LL76" s="805">
        <v>7.9069153425774842E-3</v>
      </c>
      <c r="LM76" s="805">
        <v>6.5353910506262139E-3</v>
      </c>
      <c r="LN76" s="805">
        <v>2.4338544355385133E-3</v>
      </c>
      <c r="LO76" s="805">
        <v>3.9507197493816116E-3</v>
      </c>
      <c r="LP76" s="805">
        <v>7.5341768155679761E-3</v>
      </c>
      <c r="LQ76" s="805">
        <v>5.5223088602291198E-3</v>
      </c>
      <c r="LR76" s="805">
        <v>3.6057246811444996E-3</v>
      </c>
      <c r="LS76" s="805">
        <v>1.9433704520431664E-3</v>
      </c>
      <c r="LT76" s="805">
        <v>4.2273234195198024E-3</v>
      </c>
      <c r="LU76" s="805">
        <v>5.1843703131688127E-3</v>
      </c>
      <c r="LV76" s="805">
        <v>4.5254124630704677E-3</v>
      </c>
      <c r="LW76" s="805">
        <v>1.0426731792536885E-2</v>
      </c>
      <c r="LX76" s="805">
        <v>3.8432220299901552E-3</v>
      </c>
      <c r="LY76" s="805">
        <v>1.4179342308459653E-2</v>
      </c>
      <c r="LZ76" s="805">
        <v>1.627995195599026E-3</v>
      </c>
      <c r="MA76" s="805">
        <v>1.2217457926988968E-2</v>
      </c>
      <c r="MB76" s="812">
        <v>1294</v>
      </c>
      <c r="MC76" s="835">
        <f>'生産者価格評価表（107部門）（山形県２）'!DU75*100</f>
        <v>3176600</v>
      </c>
      <c r="MD76" s="78">
        <f t="shared" si="14"/>
        <v>4.0735377447585471E-4</v>
      </c>
      <c r="ME76" s="809">
        <v>1294</v>
      </c>
      <c r="MF76" s="135">
        <v>31766</v>
      </c>
      <c r="MG76" s="78">
        <f t="shared" si="15"/>
        <v>4.0735377447585471E-4</v>
      </c>
      <c r="MH76" s="81"/>
      <c r="MI76" s="226">
        <v>0</v>
      </c>
      <c r="MJ76" s="169">
        <v>0</v>
      </c>
      <c r="MK76" s="169">
        <v>0</v>
      </c>
      <c r="ML76" s="169">
        <v>0</v>
      </c>
      <c r="MM76" s="169">
        <v>0</v>
      </c>
      <c r="MN76" s="169">
        <v>0</v>
      </c>
      <c r="MO76" s="169">
        <v>0</v>
      </c>
      <c r="MP76" s="228">
        <v>0</v>
      </c>
      <c r="MQ76" s="228">
        <v>0</v>
      </c>
      <c r="MS76" s="174">
        <v>0</v>
      </c>
      <c r="MT76" s="170">
        <v>0</v>
      </c>
      <c r="MU76" s="170">
        <v>0</v>
      </c>
      <c r="MV76" s="170">
        <v>0</v>
      </c>
      <c r="MW76" s="170">
        <v>0</v>
      </c>
      <c r="MX76" s="170">
        <v>0</v>
      </c>
      <c r="MY76" s="170">
        <v>0</v>
      </c>
      <c r="MZ76" s="171">
        <v>0</v>
      </c>
    </row>
    <row r="77" spans="1:364">
      <c r="A77" s="41" t="s">
        <v>295</v>
      </c>
      <c r="B77" s="12" t="s">
        <v>55</v>
      </c>
      <c r="C77" s="590">
        <f>IFERROR(1-('生産者価格評価表（107部門）（山形県２）'!DS76/'生産者価格評価表（107部門）（山形県２）'!DO76*-1),0)</f>
        <v>1</v>
      </c>
      <c r="D77" s="590">
        <v>0.17284773404422141</v>
      </c>
      <c r="E77" s="79">
        <v>0.82715226595577862</v>
      </c>
      <c r="F77" s="79">
        <v>0.2083856045162302</v>
      </c>
      <c r="G77" s="240">
        <f>'生産者価格評価表（107部門）（山形県２）'!DH76/'生産者価格評価表（107部門）（山形県２）'!DH$111</f>
        <v>2.1328277264638588E-2</v>
      </c>
      <c r="H77" s="311">
        <f>'生産者価格評価表（107部門）（山形県２）'!DH76</f>
        <v>50339</v>
      </c>
      <c r="I77" s="311">
        <f t="shared" si="12"/>
        <v>50339</v>
      </c>
      <c r="J77" s="313">
        <f t="shared" si="13"/>
        <v>2.7271136498704406E-2</v>
      </c>
      <c r="K77" s="590">
        <f>1-('生産者価格評価表（107部門） (山形県)'!DS76/'生産者価格評価表（107部門） (山形県)'!DO76*-1)</f>
        <v>1</v>
      </c>
      <c r="L77" s="590">
        <v>0.17284773404422141</v>
      </c>
      <c r="M77" s="79">
        <v>0.82715226595577862</v>
      </c>
      <c r="N77" s="79">
        <v>0.2083856045162302</v>
      </c>
      <c r="O77" s="240">
        <f>'生産者価格評価表（107部門） (山形県)'!DH76/'生産者価格評価表（107部門） (山形県)'!DH$111</f>
        <v>2.1328277264638588E-2</v>
      </c>
      <c r="P77" s="816">
        <f>'生産者価格評価表（107部門） (山形県)'!DH76</f>
        <v>50339</v>
      </c>
      <c r="Q77" s="311">
        <f t="shared" si="10"/>
        <v>50339</v>
      </c>
      <c r="R77" s="313">
        <f t="shared" si="11"/>
        <v>2.7271136498704406E-2</v>
      </c>
      <c r="S77" s="823">
        <f>'生産者価格評価表（107部門）（山形県２）'!C76/'生産者価格評価表（107部門）（山形県２）'!C$120</f>
        <v>0</v>
      </c>
      <c r="T77" s="234">
        <f>'生産者価格評価表（107部門）（山形県２）'!D76/'生産者価格評価表（107部門）（山形県２）'!D$120</f>
        <v>0</v>
      </c>
      <c r="U77" s="234">
        <f>'生産者価格評価表（107部門）（山形県２）'!E76/'生産者価格評価表（107部門）（山形県２）'!E$120</f>
        <v>0</v>
      </c>
      <c r="V77" s="234">
        <f>'生産者価格評価表（107部門）（山形県２）'!F76/'生産者価格評価表（107部門）（山形県２）'!F$120</f>
        <v>0</v>
      </c>
      <c r="W77" s="234">
        <f>'生産者価格評価表（107部門）（山形県２）'!G76/'生産者価格評価表（107部門）（山形県２）'!G$120</f>
        <v>0</v>
      </c>
      <c r="X77" s="234">
        <f>'生産者価格評価表（107部門）（山形県２）'!H76/'生産者価格評価表（107部門）（山形県２）'!H$120</f>
        <v>0</v>
      </c>
      <c r="Y77" s="234">
        <f>'生産者価格評価表（107部門）（山形県２）'!I76/'生産者価格評価表（107部門）（山形県２）'!I$120</f>
        <v>0</v>
      </c>
      <c r="Z77" s="234">
        <f>'生産者価格評価表（107部門）（山形県２）'!J76/'生産者価格評価表（107部門）（山形県２）'!J$120</f>
        <v>0</v>
      </c>
      <c r="AA77" s="234">
        <f>'生産者価格評価表（107部門）（山形県２）'!K76/'生産者価格評価表（107部門）（山形県２）'!K$120</f>
        <v>0</v>
      </c>
      <c r="AB77" s="234">
        <f>'生産者価格評価表（107部門）（山形県２）'!L76/'生産者価格評価表（107部門）（山形県２）'!L$120</f>
        <v>0</v>
      </c>
      <c r="AC77" s="234" t="e">
        <f>'生産者価格評価表（107部門）（山形県２）'!M76/'生産者価格評価表（107部門）（山形県２）'!M$120</f>
        <v>#DIV/0!</v>
      </c>
      <c r="AD77" s="234">
        <f>'生産者価格評価表（107部門）（山形県２）'!N76/'生産者価格評価表（107部門）（山形県２）'!N$120</f>
        <v>0</v>
      </c>
      <c r="AE77" s="234">
        <f>'生産者価格評価表（107部門）（山形県２）'!O76/'生産者価格評価表（107部門）（山形県２）'!O$120</f>
        <v>0</v>
      </c>
      <c r="AF77" s="234">
        <f>'生産者価格評価表（107部門）（山形県２）'!P76/'生産者価格評価表（107部門）（山形県２）'!P$120</f>
        <v>0</v>
      </c>
      <c r="AG77" s="234">
        <f>'生産者価格評価表（107部門）（山形県２）'!Q76/'生産者価格評価表（107部門）（山形県２）'!Q$120</f>
        <v>0</v>
      </c>
      <c r="AH77" s="234">
        <f>'生産者価格評価表（107部門）（山形県２）'!R76/'生産者価格評価表（107部門）（山形県２）'!R$120</f>
        <v>0</v>
      </c>
      <c r="AI77" s="234">
        <f>'生産者価格評価表（107部門）（山形県２）'!S76/'生産者価格評価表（107部門）（山形県２）'!S$120</f>
        <v>0</v>
      </c>
      <c r="AJ77" s="234">
        <f>'生産者価格評価表（107部門）（山形県２）'!T76/'生産者価格評価表（107部門）（山形県２）'!T$120</f>
        <v>0</v>
      </c>
      <c r="AK77" s="234" t="e">
        <f>'生産者価格評価表（107部門）（山形県２）'!U76/'生産者価格評価表（107部門）（山形県２）'!U$120</f>
        <v>#DIV/0!</v>
      </c>
      <c r="AL77" s="234">
        <f>'生産者価格評価表（107部門）（山形県２）'!V76/'生産者価格評価表（107部門）（山形県２）'!V$120</f>
        <v>0</v>
      </c>
      <c r="AM77" s="234" t="e">
        <f>'生産者価格評価表（107部門）（山形県２）'!W76/'生産者価格評価表（107部門）（山形県２）'!W$120</f>
        <v>#DIV/0!</v>
      </c>
      <c r="AN77" s="234">
        <f>'生産者価格評価表（107部門）（山形県２）'!X76/'生産者価格評価表（107部門）（山形県２）'!X$120</f>
        <v>0</v>
      </c>
      <c r="AO77" s="234" t="e">
        <f>'生産者価格評価表（107部門）（山形県２）'!Y76/'生産者価格評価表（107部門）（山形県２）'!Y$120</f>
        <v>#DIV/0!</v>
      </c>
      <c r="AP77" s="234" t="e">
        <f>'生産者価格評価表（107部門）（山形県２）'!Z76/'生産者価格評価表（107部門）（山形県２）'!Z$120</f>
        <v>#DIV/0!</v>
      </c>
      <c r="AQ77" s="234">
        <f>'生産者価格評価表（107部門）（山形県２）'!AA76/'生産者価格評価表（107部門）（山形県２）'!AA$120</f>
        <v>0</v>
      </c>
      <c r="AR77" s="234">
        <f>'生産者価格評価表（107部門）（山形県２）'!AB76/'生産者価格評価表（107部門）（山形県２）'!AB$120</f>
        <v>0</v>
      </c>
      <c r="AS77" s="234">
        <f>'生産者価格評価表（107部門）（山形県２）'!AC76/'生産者価格評価表（107部門）（山形県２）'!AC$120</f>
        <v>0</v>
      </c>
      <c r="AT77" s="234">
        <f>'生産者価格評価表（107部門）（山形県２）'!AD76/'生産者価格評価表（107部門）（山形県２）'!AD$120</f>
        <v>0</v>
      </c>
      <c r="AU77" s="234">
        <f>'生産者価格評価表（107部門）（山形県２）'!AE76/'生産者価格評価表（107部門）（山形県２）'!AE$120</f>
        <v>0</v>
      </c>
      <c r="AV77" s="234">
        <f>'生産者価格評価表（107部門）（山形県２）'!AF76/'生産者価格評価表（107部門）（山形県２）'!AF$120</f>
        <v>0</v>
      </c>
      <c r="AW77" s="234">
        <f>'生産者価格評価表（107部門）（山形県２）'!AG76/'生産者価格評価表（107部門）（山形県２）'!AG$120</f>
        <v>0</v>
      </c>
      <c r="AX77" s="234">
        <f>'生産者価格評価表（107部門）（山形県２）'!AH76/'生産者価格評価表（107部門）（山形県２）'!AH$120</f>
        <v>0</v>
      </c>
      <c r="AY77" s="234">
        <f>'生産者価格評価表（107部門）（山形県２）'!AI76/'生産者価格評価表（107部門）（山形県２）'!AI$120</f>
        <v>0</v>
      </c>
      <c r="AZ77" s="234">
        <f>'生産者価格評価表（107部門）（山形県２）'!AJ76/'生産者価格評価表（107部門）（山形県２）'!AJ$120</f>
        <v>0</v>
      </c>
      <c r="BA77" s="234">
        <f>'生産者価格評価表（107部門）（山形県２）'!AK76/'生産者価格評価表（107部門）（山形県２）'!AK$120</f>
        <v>0</v>
      </c>
      <c r="BB77" s="234">
        <f>'生産者価格評価表（107部門）（山形県２）'!AL76/'生産者価格評価表（107部門）（山形県２）'!AL$120</f>
        <v>0</v>
      </c>
      <c r="BC77" s="234">
        <f>'生産者価格評価表（107部門）（山形県２）'!AM76/'生産者価格評価表（107部門）（山形県２）'!AM$120</f>
        <v>0</v>
      </c>
      <c r="BD77" s="234">
        <f>'生産者価格評価表（107部門）（山形県２）'!AN76/'生産者価格評価表（107部門）（山形県２）'!AN$120</f>
        <v>0</v>
      </c>
      <c r="BE77" s="234">
        <f>'生産者価格評価表（107部門）（山形県２）'!AO76/'生産者価格評価表（107部門）（山形県２）'!AO$120</f>
        <v>0</v>
      </c>
      <c r="BF77" s="234">
        <f>'生産者価格評価表（107部門）（山形県２）'!AP76/'生産者価格評価表（107部門）（山形県２）'!AP$120</f>
        <v>0</v>
      </c>
      <c r="BG77" s="234">
        <f>'生産者価格評価表（107部門）（山形県２）'!AQ76/'生産者価格評価表（107部門）（山形県２）'!AQ$120</f>
        <v>0</v>
      </c>
      <c r="BH77" s="234">
        <f>'生産者価格評価表（107部門）（山形県２）'!AR76/'生産者価格評価表（107部門）（山形県２）'!AR$120</f>
        <v>0</v>
      </c>
      <c r="BI77" s="234">
        <f>'生産者価格評価表（107部門）（山形県２）'!AS76/'生産者価格評価表（107部門）（山形県２）'!AS$120</f>
        <v>0</v>
      </c>
      <c r="BJ77" s="234">
        <f>'生産者価格評価表（107部門）（山形県２）'!AT76/'生産者価格評価表（107部門）（山形県２）'!AT$120</f>
        <v>0</v>
      </c>
      <c r="BK77" s="234">
        <f>'生産者価格評価表（107部門）（山形県２）'!AU76/'生産者価格評価表（107部門）（山形県２）'!AU$120</f>
        <v>0</v>
      </c>
      <c r="BL77" s="234">
        <f>'生産者価格評価表（107部門）（山形県２）'!AV76/'生産者価格評価表（107部門）（山形県２）'!AV$120</f>
        <v>0</v>
      </c>
      <c r="BM77" s="234">
        <f>'生産者価格評価表（107部門）（山形県２）'!AW76/'生産者価格評価表（107部門）（山形県２）'!AW$120</f>
        <v>0</v>
      </c>
      <c r="BN77" s="234">
        <f>'生産者価格評価表（107部門）（山形県２）'!AX76/'生産者価格評価表（107部門）（山形県２）'!AX$120</f>
        <v>0</v>
      </c>
      <c r="BO77" s="234">
        <f>'生産者価格評価表（107部門）（山形県２）'!AY76/'生産者価格評価表（107部門）（山形県２）'!AY$120</f>
        <v>0</v>
      </c>
      <c r="BP77" s="234">
        <f>'生産者価格評価表（107部門）（山形県２）'!AZ76/'生産者価格評価表（107部門）（山形県２）'!AZ$120</f>
        <v>0</v>
      </c>
      <c r="BQ77" s="234">
        <f>'生産者価格評価表（107部門）（山形県２）'!BA76/'生産者価格評価表（107部門）（山形県２）'!BA$120</f>
        <v>0</v>
      </c>
      <c r="BR77" s="234">
        <f>'生産者価格評価表（107部門）（山形県２）'!BB76/'生産者価格評価表（107部門）（山形県２）'!BB$120</f>
        <v>0</v>
      </c>
      <c r="BS77" s="234">
        <f>'生産者価格評価表（107部門）（山形県２）'!BC76/'生産者価格評価表（107部門）（山形県２）'!BC$120</f>
        <v>0</v>
      </c>
      <c r="BT77" s="234">
        <f>'生産者価格評価表（107部門）（山形県２）'!BD76/'生産者価格評価表（107部門）（山形県２）'!BD$120</f>
        <v>0</v>
      </c>
      <c r="BU77" s="234" t="e">
        <f>'生産者価格評価表（107部門）（山形県２）'!BE76/'生産者価格評価表（107部門）（山形県２）'!BE$120</f>
        <v>#DIV/0!</v>
      </c>
      <c r="BV77" s="234">
        <f>'生産者価格評価表（107部門）（山形県２）'!BF76/'生産者価格評価表（107部門）（山形県２）'!BF$120</f>
        <v>0</v>
      </c>
      <c r="BW77" s="234">
        <f>'生産者価格評価表（107部門）（山形県２）'!BG76/'生産者価格評価表（107部門）（山形県２）'!BG$120</f>
        <v>0</v>
      </c>
      <c r="BX77" s="234">
        <f>'生産者価格評価表（107部門）（山形県２）'!BH76/'生産者価格評価表（107部門）（山形県２）'!BH$120</f>
        <v>0</v>
      </c>
      <c r="BY77" s="234">
        <f>'生産者価格評価表（107部門）（山形県２）'!BI76/'生産者価格評価表（107部門）（山形県２）'!BI$120</f>
        <v>0</v>
      </c>
      <c r="BZ77" s="234">
        <f>'生産者価格評価表（107部門）（山形県２）'!BJ76/'生産者価格評価表（107部門）（山形県２）'!BJ$120</f>
        <v>0</v>
      </c>
      <c r="CA77" s="234">
        <f>'生産者価格評価表（107部門）（山形県２）'!BK76/'生産者価格評価表（107部門）（山形県２）'!BK$120</f>
        <v>0</v>
      </c>
      <c r="CB77" s="234">
        <f>'生産者価格評価表（107部門）（山形県２）'!BL76/'生産者価格評価表（107部門）（山形県２）'!BL$120</f>
        <v>0</v>
      </c>
      <c r="CC77" s="234">
        <f>'生産者価格評価表（107部門）（山形県２）'!BM76/'生産者価格評価表（107部門）（山形県２）'!BM$120</f>
        <v>0</v>
      </c>
      <c r="CD77" s="234">
        <f>'生産者価格評価表（107部門）（山形県２）'!BN76/'生産者価格評価表（107部門）（山形県２）'!BN$120</f>
        <v>0</v>
      </c>
      <c r="CE77" s="234">
        <f>'生産者価格評価表（107部門）（山形県２）'!BO76/'生産者価格評価表（107部門）（山形県２）'!BO$120</f>
        <v>0</v>
      </c>
      <c r="CF77" s="234">
        <f>'生産者価格評価表（107部門）（山形県２）'!BP76/'生産者価格評価表（107部門）（山形県２）'!BP$120</f>
        <v>0</v>
      </c>
      <c r="CG77" s="234">
        <f>'生産者価格評価表（107部門）（山形県２）'!BQ76/'生産者価格評価表（107部門）（山形県２）'!BQ$120</f>
        <v>0</v>
      </c>
      <c r="CH77" s="234">
        <f>'生産者価格評価表（107部門）（山形県２）'!BR76/'生産者価格評価表（107部門）（山形県２）'!BR$120</f>
        <v>0</v>
      </c>
      <c r="CI77" s="234">
        <f>'生産者価格評価表（107部門）（山形県２）'!BS76/'生産者価格評価表（107部門）（山形県２）'!BS$120</f>
        <v>0</v>
      </c>
      <c r="CJ77" s="234">
        <f>'生産者価格評価表（107部門）（山形県２）'!BT76/'生産者価格評価表（107部門）（山形県２）'!BT$120</f>
        <v>0</v>
      </c>
      <c r="CK77" s="234">
        <f>'生産者価格評価表（107部門）（山形県２）'!BU76/'生産者価格評価表（107部門）（山形県２）'!BU$120</f>
        <v>0</v>
      </c>
      <c r="CL77" s="234">
        <f>'生産者価格評価表（107部門）（山形県２）'!BV76/'生産者価格評価表（107部門）（山形県２）'!BV$120</f>
        <v>0</v>
      </c>
      <c r="CM77" s="234">
        <f>'生産者価格評価表（107部門）（山形県２）'!BW76/'生産者価格評価表（107部門）（山形県２）'!BW$120</f>
        <v>0</v>
      </c>
      <c r="CN77" s="234">
        <f>'生産者価格評価表（107部門）（山形県２）'!BX76/'生産者価格評価表（107部門）（山形県２）'!BX$120</f>
        <v>0</v>
      </c>
      <c r="CO77" s="234">
        <f>'生産者価格評価表（107部門）（山形県２）'!BY76/'生産者価格評価表（107部門）（山形県２）'!BY$120</f>
        <v>0</v>
      </c>
      <c r="CP77" s="234">
        <f>'生産者価格評価表（107部門）（山形県２）'!BZ76/'生産者価格評価表（107部門）（山形県２）'!BZ$120</f>
        <v>0</v>
      </c>
      <c r="CQ77" s="234">
        <f>'生産者価格評価表（107部門）（山形県２）'!CA76/'生産者価格評価表（107部門）（山形県２）'!CA$120</f>
        <v>0</v>
      </c>
      <c r="CR77" s="234">
        <f>'生産者価格評価表（107部門）（山形県２）'!CB76/'生産者価格評価表（107部門）（山形県２）'!CB$120</f>
        <v>0</v>
      </c>
      <c r="CS77" s="234">
        <f>'生産者価格評価表（107部門）（山形県２）'!CC76/'生産者価格評価表（107部門）（山形県２）'!CC$120</f>
        <v>0</v>
      </c>
      <c r="CT77" s="234">
        <f>'生産者価格評価表（107部門）（山形県２）'!CD76/'生産者価格評価表（107部門）（山形県２）'!CD$120</f>
        <v>0</v>
      </c>
      <c r="CU77" s="234">
        <f>'生産者価格評価表（107部門）（山形県２）'!CE76/'生産者価格評価表（107部門）（山形県２）'!CE$120</f>
        <v>0</v>
      </c>
      <c r="CV77" s="234">
        <f>'生産者価格評価表（107部門）（山形県２）'!CF76/'生産者価格評価表（107部門）（山形県２）'!CF$120</f>
        <v>0</v>
      </c>
      <c r="CW77" s="234">
        <f>'生産者価格評価表（107部門）（山形県２）'!CG76/'生産者価格評価表（107部門）（山形県２）'!CG$120</f>
        <v>0</v>
      </c>
      <c r="CX77" s="234">
        <f>'生産者価格評価表（107部門）（山形県２）'!CH76/'生産者価格評価表（107部門）（山形県２）'!CH$120</f>
        <v>0</v>
      </c>
      <c r="CY77" s="234">
        <f>'生産者価格評価表（107部門）（山形県２）'!CI76/'生産者価格評価表（107部門）（山形県２）'!CI$120</f>
        <v>0</v>
      </c>
      <c r="CZ77" s="234">
        <f>'生産者価格評価表（107部門）（山形県２）'!CJ76/'生産者価格評価表（107部門）（山形県２）'!CJ$120</f>
        <v>0</v>
      </c>
      <c r="DA77" s="234">
        <f>'生産者価格評価表（107部門）（山形県２）'!CK76/'生産者価格評価表（107部門）（山形県２）'!CK$120</f>
        <v>0</v>
      </c>
      <c r="DB77" s="234">
        <f>'生産者価格評価表（107部門）（山形県２）'!CL76/'生産者価格評価表（107部門）（山形県２）'!CL$120</f>
        <v>0</v>
      </c>
      <c r="DC77" s="234">
        <f>'生産者価格評価表（107部門）（山形県２）'!CM76/'生産者価格評価表（107部門）（山形県２）'!CM$120</f>
        <v>0</v>
      </c>
      <c r="DD77" s="234">
        <f>'生産者価格評価表（107部門）（山形県２）'!CN76/'生産者価格評価表（107部門）（山形県２）'!CN$120</f>
        <v>0</v>
      </c>
      <c r="DE77" s="234">
        <f>'生産者価格評価表（107部門）（山形県２）'!CO76/'生産者価格評価表（107部門）（山形県２）'!CO$120</f>
        <v>0</v>
      </c>
      <c r="DF77" s="234">
        <f>'生産者価格評価表（107部門）（山形県２）'!CP76/'生産者価格評価表（107部門）（山形県２）'!CP$120</f>
        <v>0</v>
      </c>
      <c r="DG77" s="234">
        <f>'生産者価格評価表（107部門）（山形県２）'!CQ76/'生産者価格評価表（107部門）（山形県２）'!CQ$120</f>
        <v>0</v>
      </c>
      <c r="DH77" s="234">
        <f>'生産者価格評価表（107部門）（山形県２）'!CR76/'生産者価格評価表（107部門）（山形県２）'!CR$120</f>
        <v>0</v>
      </c>
      <c r="DI77" s="234">
        <f>'生産者価格評価表（107部門）（山形県２）'!CS76/'生産者価格評価表（107部門）（山形県２）'!CS$120</f>
        <v>0</v>
      </c>
      <c r="DJ77" s="234">
        <f>'生産者価格評価表（107部門）（山形県２）'!CT76/'生産者価格評価表（107部門）（山形県２）'!CT$120</f>
        <v>0</v>
      </c>
      <c r="DK77" s="234">
        <f>'生産者価格評価表（107部門）（山形県２）'!CU76/'生産者価格評価表（107部門）（山形県２）'!CU$120</f>
        <v>0</v>
      </c>
      <c r="DL77" s="234">
        <f>'生産者価格評価表（107部門）（山形県２）'!CV76/'生産者価格評価表（107部門）（山形県２）'!CV$120</f>
        <v>0</v>
      </c>
      <c r="DM77" s="234">
        <f>'生産者価格評価表（107部門）（山形県２）'!CW76/'生産者価格評価表（107部門）（山形県２）'!CW$120</f>
        <v>0</v>
      </c>
      <c r="DN77" s="234">
        <f>'生産者価格評価表（107部門）（山形県２）'!CX76/'生産者価格評価表（107部門）（山形県２）'!CX$120</f>
        <v>0</v>
      </c>
      <c r="DO77" s="234">
        <f>'生産者価格評価表（107部門）（山形県２）'!CY76/'生産者価格評価表（107部門）（山形県２）'!CY$120</f>
        <v>0</v>
      </c>
      <c r="DP77" s="234">
        <f>'生産者価格評価表（107部門）（山形県２）'!CZ76/'生産者価格評価表（107部門）（山形県２）'!CZ$120</f>
        <v>0</v>
      </c>
      <c r="DQ77" s="234">
        <f>'生産者価格評価表（107部門）（山形県２）'!DA76/'生産者価格評価表（107部門）（山形県２）'!DA$120</f>
        <v>0</v>
      </c>
      <c r="DR77" s="234">
        <f>'生産者価格評価表（107部門）（山形県２）'!DB76/'生産者価格評価表（107部門）（山形県２）'!DB$120</f>
        <v>0</v>
      </c>
      <c r="DS77" s="234">
        <f>'生産者価格評価表（107部門）（山形県２）'!DC76/'生産者価格評価表（107部門）（山形県２）'!DC$120</f>
        <v>0</v>
      </c>
      <c r="DT77" s="234">
        <f>'生産者価格評価表（107部門）（山形県２）'!DD76/'生産者価格評価表（107部門）（山形県２）'!DD$120</f>
        <v>0</v>
      </c>
      <c r="DU77" s="234">
        <f>'生産者価格評価表（107部門）（山形県２）'!DE76/'生産者価格評価表（107部門）（山形県２）'!DE$120</f>
        <v>0</v>
      </c>
      <c r="DV77" s="82">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0">
        <v>0</v>
      </c>
      <c r="EO77" s="80">
        <v>0</v>
      </c>
      <c r="EP77" s="80">
        <v>0</v>
      </c>
      <c r="EQ77" s="80">
        <v>0</v>
      </c>
      <c r="ER77" s="80">
        <v>0</v>
      </c>
      <c r="ES77" s="80">
        <v>0</v>
      </c>
      <c r="ET77" s="80">
        <v>0</v>
      </c>
      <c r="EU77" s="80">
        <v>0</v>
      </c>
      <c r="EV77" s="80">
        <v>0</v>
      </c>
      <c r="EW77" s="80">
        <v>0</v>
      </c>
      <c r="EX77" s="80">
        <v>0</v>
      </c>
      <c r="EY77" s="80">
        <v>0</v>
      </c>
      <c r="EZ77" s="80">
        <v>0</v>
      </c>
      <c r="FA77" s="80">
        <v>0</v>
      </c>
      <c r="FB77" s="80">
        <v>0</v>
      </c>
      <c r="FC77" s="80">
        <v>0</v>
      </c>
      <c r="FD77" s="80">
        <v>0</v>
      </c>
      <c r="FE77" s="80">
        <v>0</v>
      </c>
      <c r="FF77" s="80">
        <v>0</v>
      </c>
      <c r="FG77" s="80">
        <v>0</v>
      </c>
      <c r="FH77" s="80">
        <v>0</v>
      </c>
      <c r="FI77" s="80">
        <v>0</v>
      </c>
      <c r="FJ77" s="80">
        <v>0</v>
      </c>
      <c r="FK77" s="80">
        <v>0</v>
      </c>
      <c r="FL77" s="80">
        <v>0</v>
      </c>
      <c r="FM77" s="80">
        <v>0</v>
      </c>
      <c r="FN77" s="80">
        <v>0</v>
      </c>
      <c r="FO77" s="80">
        <v>0</v>
      </c>
      <c r="FP77" s="80">
        <v>0</v>
      </c>
      <c r="FQ77" s="80">
        <v>0</v>
      </c>
      <c r="FR77" s="80">
        <v>0</v>
      </c>
      <c r="FS77" s="80">
        <v>0</v>
      </c>
      <c r="FT77" s="80">
        <v>0</v>
      </c>
      <c r="FU77" s="80">
        <v>0</v>
      </c>
      <c r="FV77" s="80">
        <v>0</v>
      </c>
      <c r="FW77" s="80">
        <v>0</v>
      </c>
      <c r="FX77" s="80">
        <v>0</v>
      </c>
      <c r="FY77" s="80">
        <v>0</v>
      </c>
      <c r="FZ77" s="80">
        <v>0</v>
      </c>
      <c r="GA77" s="80">
        <v>0</v>
      </c>
      <c r="GB77" s="80">
        <v>0</v>
      </c>
      <c r="GC77" s="80">
        <v>0</v>
      </c>
      <c r="GD77" s="80">
        <v>0</v>
      </c>
      <c r="GE77" s="80">
        <v>0</v>
      </c>
      <c r="GF77" s="80">
        <v>0</v>
      </c>
      <c r="GG77" s="80">
        <v>0</v>
      </c>
      <c r="GH77" s="80">
        <v>0</v>
      </c>
      <c r="GI77" s="80">
        <v>0</v>
      </c>
      <c r="GJ77" s="80">
        <v>0</v>
      </c>
      <c r="GK77" s="80">
        <v>0</v>
      </c>
      <c r="GL77" s="80">
        <v>0</v>
      </c>
      <c r="GM77" s="80">
        <v>0</v>
      </c>
      <c r="GN77" s="80">
        <v>0</v>
      </c>
      <c r="GO77" s="80">
        <v>0</v>
      </c>
      <c r="GP77" s="80">
        <v>0</v>
      </c>
      <c r="GQ77" s="80">
        <v>0</v>
      </c>
      <c r="GR77" s="80">
        <v>0</v>
      </c>
      <c r="GS77" s="80">
        <v>0</v>
      </c>
      <c r="GT77" s="80">
        <v>0</v>
      </c>
      <c r="GU77" s="80">
        <v>0</v>
      </c>
      <c r="GV77" s="80">
        <v>0</v>
      </c>
      <c r="GW77" s="80">
        <v>0</v>
      </c>
      <c r="GX77" s="80">
        <v>0</v>
      </c>
      <c r="GY77" s="80">
        <v>0</v>
      </c>
      <c r="GZ77" s="80">
        <v>0</v>
      </c>
      <c r="HA77" s="80">
        <v>0</v>
      </c>
      <c r="HB77" s="80">
        <v>0</v>
      </c>
      <c r="HC77" s="80">
        <v>0</v>
      </c>
      <c r="HD77" s="80">
        <v>0</v>
      </c>
      <c r="HE77" s="80">
        <v>0</v>
      </c>
      <c r="HF77" s="80">
        <v>0</v>
      </c>
      <c r="HG77" s="80">
        <v>0</v>
      </c>
      <c r="HH77" s="80">
        <v>0</v>
      </c>
      <c r="HI77" s="80">
        <v>0</v>
      </c>
      <c r="HJ77" s="80">
        <v>0</v>
      </c>
      <c r="HK77" s="80">
        <v>0</v>
      </c>
      <c r="HL77" s="80">
        <v>0</v>
      </c>
      <c r="HM77" s="80">
        <v>0</v>
      </c>
      <c r="HN77" s="80">
        <v>0</v>
      </c>
      <c r="HO77" s="80">
        <v>0</v>
      </c>
      <c r="HP77" s="80">
        <v>0</v>
      </c>
      <c r="HQ77" s="80">
        <v>0</v>
      </c>
      <c r="HR77" s="80">
        <v>0</v>
      </c>
      <c r="HS77" s="80">
        <v>0</v>
      </c>
      <c r="HT77" s="80">
        <v>0</v>
      </c>
      <c r="HU77" s="80">
        <v>0</v>
      </c>
      <c r="HV77" s="80">
        <v>0</v>
      </c>
      <c r="HW77" s="80">
        <v>0</v>
      </c>
      <c r="HX77" s="81">
        <v>0</v>
      </c>
      <c r="HY77" s="805">
        <v>0</v>
      </c>
      <c r="HZ77" s="805">
        <v>0</v>
      </c>
      <c r="IA77" s="805">
        <v>0</v>
      </c>
      <c r="IB77" s="805">
        <v>0</v>
      </c>
      <c r="IC77" s="805">
        <v>0</v>
      </c>
      <c r="ID77" s="805">
        <v>0</v>
      </c>
      <c r="IE77" s="805">
        <v>0</v>
      </c>
      <c r="IF77" s="805">
        <v>0</v>
      </c>
      <c r="IG77" s="805">
        <v>0</v>
      </c>
      <c r="IH77" s="805">
        <v>0</v>
      </c>
      <c r="II77" s="805">
        <v>0</v>
      </c>
      <c r="IJ77" s="805">
        <v>0</v>
      </c>
      <c r="IK77" s="805">
        <v>0</v>
      </c>
      <c r="IL77" s="805">
        <v>0</v>
      </c>
      <c r="IM77" s="805">
        <v>0</v>
      </c>
      <c r="IN77" s="805">
        <v>0</v>
      </c>
      <c r="IO77" s="805">
        <v>0</v>
      </c>
      <c r="IP77" s="805">
        <v>0</v>
      </c>
      <c r="IQ77" s="805">
        <v>0</v>
      </c>
      <c r="IR77" s="805">
        <v>0</v>
      </c>
      <c r="IS77" s="805">
        <v>0</v>
      </c>
      <c r="IT77" s="805">
        <v>0</v>
      </c>
      <c r="IU77" s="805">
        <v>0</v>
      </c>
      <c r="IV77" s="805">
        <v>0</v>
      </c>
      <c r="IW77" s="805">
        <v>0</v>
      </c>
      <c r="IX77" s="805">
        <v>0</v>
      </c>
      <c r="IY77" s="805">
        <v>0</v>
      </c>
      <c r="IZ77" s="805">
        <v>0</v>
      </c>
      <c r="JA77" s="805">
        <v>0</v>
      </c>
      <c r="JB77" s="805">
        <v>0</v>
      </c>
      <c r="JC77" s="805">
        <v>0</v>
      </c>
      <c r="JD77" s="805">
        <v>0</v>
      </c>
      <c r="JE77" s="805">
        <v>0</v>
      </c>
      <c r="JF77" s="805">
        <v>0</v>
      </c>
      <c r="JG77" s="805">
        <v>0</v>
      </c>
      <c r="JH77" s="805">
        <v>0</v>
      </c>
      <c r="JI77" s="805">
        <v>0</v>
      </c>
      <c r="JJ77" s="805">
        <v>0</v>
      </c>
      <c r="JK77" s="805">
        <v>0</v>
      </c>
      <c r="JL77" s="805">
        <v>0</v>
      </c>
      <c r="JM77" s="805">
        <v>0</v>
      </c>
      <c r="JN77" s="805">
        <v>0</v>
      </c>
      <c r="JO77" s="805">
        <v>0</v>
      </c>
      <c r="JP77" s="805">
        <v>0</v>
      </c>
      <c r="JQ77" s="805">
        <v>0</v>
      </c>
      <c r="JR77" s="805">
        <v>0</v>
      </c>
      <c r="JS77" s="805">
        <v>0</v>
      </c>
      <c r="JT77" s="805">
        <v>0</v>
      </c>
      <c r="JU77" s="805">
        <v>0</v>
      </c>
      <c r="JV77" s="805">
        <v>0</v>
      </c>
      <c r="JW77" s="805">
        <v>0</v>
      </c>
      <c r="JX77" s="805">
        <v>0</v>
      </c>
      <c r="JY77" s="805">
        <v>0</v>
      </c>
      <c r="JZ77" s="805">
        <v>0</v>
      </c>
      <c r="KA77" s="805">
        <v>0</v>
      </c>
      <c r="KB77" s="805">
        <v>0</v>
      </c>
      <c r="KC77" s="805">
        <v>0</v>
      </c>
      <c r="KD77" s="805">
        <v>0</v>
      </c>
      <c r="KE77" s="805">
        <v>0</v>
      </c>
      <c r="KF77" s="805">
        <v>0</v>
      </c>
      <c r="KG77" s="805">
        <v>0</v>
      </c>
      <c r="KH77" s="805">
        <v>0</v>
      </c>
      <c r="KI77" s="805">
        <v>0</v>
      </c>
      <c r="KJ77" s="805">
        <v>0</v>
      </c>
      <c r="KK77" s="805">
        <v>0</v>
      </c>
      <c r="KL77" s="805">
        <v>0</v>
      </c>
      <c r="KM77" s="805">
        <v>0</v>
      </c>
      <c r="KN77" s="805">
        <v>0</v>
      </c>
      <c r="KO77" s="805">
        <v>0</v>
      </c>
      <c r="KP77" s="805">
        <v>0</v>
      </c>
      <c r="KQ77" s="805">
        <v>0</v>
      </c>
      <c r="KR77" s="805">
        <v>0</v>
      </c>
      <c r="KS77" s="805">
        <v>1</v>
      </c>
      <c r="KT77" s="805">
        <v>0</v>
      </c>
      <c r="KU77" s="805">
        <v>0</v>
      </c>
      <c r="KV77" s="805">
        <v>0</v>
      </c>
      <c r="KW77" s="805">
        <v>0</v>
      </c>
      <c r="KX77" s="805">
        <v>0</v>
      </c>
      <c r="KY77" s="805">
        <v>0</v>
      </c>
      <c r="KZ77" s="805">
        <v>0</v>
      </c>
      <c r="LA77" s="805">
        <v>0</v>
      </c>
      <c r="LB77" s="805">
        <v>0</v>
      </c>
      <c r="LC77" s="805">
        <v>0</v>
      </c>
      <c r="LD77" s="805">
        <v>0</v>
      </c>
      <c r="LE77" s="805">
        <v>0</v>
      </c>
      <c r="LF77" s="805">
        <v>0</v>
      </c>
      <c r="LG77" s="805">
        <v>0</v>
      </c>
      <c r="LH77" s="805">
        <v>0</v>
      </c>
      <c r="LI77" s="805">
        <v>0</v>
      </c>
      <c r="LJ77" s="805">
        <v>0</v>
      </c>
      <c r="LK77" s="805">
        <v>0</v>
      </c>
      <c r="LL77" s="805">
        <v>0</v>
      </c>
      <c r="LM77" s="805">
        <v>0</v>
      </c>
      <c r="LN77" s="805">
        <v>0</v>
      </c>
      <c r="LO77" s="805">
        <v>0</v>
      </c>
      <c r="LP77" s="805">
        <v>0</v>
      </c>
      <c r="LQ77" s="805">
        <v>0</v>
      </c>
      <c r="LR77" s="805">
        <v>0</v>
      </c>
      <c r="LS77" s="805">
        <v>0</v>
      </c>
      <c r="LT77" s="805">
        <v>0</v>
      </c>
      <c r="LU77" s="805">
        <v>0</v>
      </c>
      <c r="LV77" s="805">
        <v>0</v>
      </c>
      <c r="LW77" s="805">
        <v>0</v>
      </c>
      <c r="LX77" s="805">
        <v>0</v>
      </c>
      <c r="LY77" s="805">
        <v>0</v>
      </c>
      <c r="LZ77" s="805">
        <v>0</v>
      </c>
      <c r="MA77" s="805">
        <v>0</v>
      </c>
      <c r="MB77" s="812">
        <v>2421</v>
      </c>
      <c r="MC77" s="835">
        <f>'生産者価格評価表（107部門）（山形県２）'!DU76*100</f>
        <v>5101600</v>
      </c>
      <c r="MD77" s="78">
        <f t="shared" si="14"/>
        <v>4.7455700172494903E-4</v>
      </c>
      <c r="ME77" s="809">
        <v>2421</v>
      </c>
      <c r="MF77" s="135">
        <v>51016</v>
      </c>
      <c r="MG77" s="78">
        <f t="shared" si="15"/>
        <v>4.7455700172494903E-4</v>
      </c>
      <c r="MH77" s="81"/>
      <c r="MI77" s="226">
        <v>0</v>
      </c>
      <c r="MJ77" s="228">
        <v>0</v>
      </c>
      <c r="MK77" s="228">
        <v>0</v>
      </c>
      <c r="ML77" s="228">
        <v>0</v>
      </c>
      <c r="MM77" s="228">
        <v>0</v>
      </c>
      <c r="MN77" s="228">
        <v>0</v>
      </c>
      <c r="MO77" s="228">
        <v>0</v>
      </c>
      <c r="MP77" s="228">
        <v>0</v>
      </c>
      <c r="MQ77" s="228">
        <v>0</v>
      </c>
      <c r="MS77" s="174">
        <v>0</v>
      </c>
      <c r="MT77" s="170">
        <v>0</v>
      </c>
      <c r="MU77" s="170">
        <v>0</v>
      </c>
      <c r="MV77" s="170">
        <v>0</v>
      </c>
      <c r="MW77" s="170">
        <v>0</v>
      </c>
      <c r="MX77" s="170">
        <v>0</v>
      </c>
      <c r="MY77" s="170">
        <v>0</v>
      </c>
      <c r="MZ77" s="171">
        <v>0</v>
      </c>
    </row>
    <row r="78" spans="1:364">
      <c r="A78" s="41" t="s">
        <v>296</v>
      </c>
      <c r="B78" s="12" t="s">
        <v>56</v>
      </c>
      <c r="C78" s="590">
        <f>IFERROR(1-('生産者価格評価表（107部門）（山形県２）'!DS77/'生産者価格評価表（107部門）（山形県２）'!DO77*-1),0)</f>
        <v>1</v>
      </c>
      <c r="D78" s="590">
        <v>9.0883513720133341E-2</v>
      </c>
      <c r="E78" s="79">
        <v>0.90911648627986663</v>
      </c>
      <c r="F78" s="79">
        <v>0</v>
      </c>
      <c r="G78" s="240">
        <f>'生産者価格評価表（107部門）（山形県２）'!DH77/'生産者価格評価表（107部門）（山形県２）'!DH$111</f>
        <v>0.21836030844843657</v>
      </c>
      <c r="H78" s="311">
        <f>'生産者価格評価表（107部門）（山形県２）'!DH77</f>
        <v>515374</v>
      </c>
      <c r="I78" s="319">
        <v>0</v>
      </c>
      <c r="J78" s="313">
        <f t="shared" si="13"/>
        <v>0</v>
      </c>
      <c r="K78" s="590">
        <f>1-('生産者価格評価表（107部門） (山形県)'!DS77/'生産者価格評価表（107部門） (山形県)'!DO77*-1)</f>
        <v>1</v>
      </c>
      <c r="L78" s="590">
        <v>9.0883513720133341E-2</v>
      </c>
      <c r="M78" s="79">
        <v>0.90911648627986663</v>
      </c>
      <c r="N78" s="79">
        <v>0</v>
      </c>
      <c r="O78" s="240">
        <f>'生産者価格評価表（107部門） (山形県)'!DH77/'生産者価格評価表（107部門） (山形県)'!DH$111</f>
        <v>0.21836030844843657</v>
      </c>
      <c r="P78" s="816">
        <f>'生産者価格評価表（107部門） (山形県)'!DH77</f>
        <v>515374</v>
      </c>
      <c r="Q78" s="319">
        <v>0</v>
      </c>
      <c r="R78" s="313">
        <f t="shared" si="11"/>
        <v>0</v>
      </c>
      <c r="S78" s="823">
        <f>'生産者価格評価表（107部門）（山形県２）'!C77/'生産者価格評価表（107部門）（山形県２）'!C$120</f>
        <v>0</v>
      </c>
      <c r="T78" s="234">
        <f>'生産者価格評価表（107部門）（山形県２）'!D77/'生産者価格評価表（107部門）（山形県２）'!D$120</f>
        <v>0</v>
      </c>
      <c r="U78" s="234">
        <f>'生産者価格評価表（107部門）（山形県２）'!E77/'生産者価格評価表（107部門）（山形県２）'!E$120</f>
        <v>0</v>
      </c>
      <c r="V78" s="234">
        <f>'生産者価格評価表（107部門）（山形県２）'!F77/'生産者価格評価表（107部門）（山形県２）'!F$120</f>
        <v>0</v>
      </c>
      <c r="W78" s="234">
        <f>'生産者価格評価表（107部門）（山形県２）'!G77/'生産者価格評価表（107部門）（山形県２）'!G$120</f>
        <v>0</v>
      </c>
      <c r="X78" s="234">
        <f>'生産者価格評価表（107部門）（山形県２）'!H77/'生産者価格評価表（107部門）（山形県２）'!H$120</f>
        <v>0</v>
      </c>
      <c r="Y78" s="234">
        <f>'生産者価格評価表（107部門）（山形県２）'!I77/'生産者価格評価表（107部門）（山形県２）'!I$120</f>
        <v>0</v>
      </c>
      <c r="Z78" s="234">
        <f>'生産者価格評価表（107部門）（山形県２）'!J77/'生産者価格評価表（107部門）（山形県２）'!J$120</f>
        <v>0</v>
      </c>
      <c r="AA78" s="234">
        <f>'生産者価格評価表（107部門）（山形県２）'!K77/'生産者価格評価表（107部門）（山形県２）'!K$120</f>
        <v>0</v>
      </c>
      <c r="AB78" s="234">
        <f>'生産者価格評価表（107部門）（山形県２）'!L77/'生産者価格評価表（107部門）（山形県２）'!L$120</f>
        <v>0</v>
      </c>
      <c r="AC78" s="234" t="e">
        <f>'生産者価格評価表（107部門）（山形県２）'!M77/'生産者価格評価表（107部門）（山形県２）'!M$120</f>
        <v>#DIV/0!</v>
      </c>
      <c r="AD78" s="234">
        <f>'生産者価格評価表（107部門）（山形県２）'!N77/'生産者価格評価表（107部門）（山形県２）'!N$120</f>
        <v>0</v>
      </c>
      <c r="AE78" s="234">
        <f>'生産者価格評価表（107部門）（山形県２）'!O77/'生産者価格評価表（107部門）（山形県２）'!O$120</f>
        <v>0</v>
      </c>
      <c r="AF78" s="234">
        <f>'生産者価格評価表（107部門）（山形県２）'!P77/'生産者価格評価表（107部門）（山形県２）'!P$120</f>
        <v>0</v>
      </c>
      <c r="AG78" s="234">
        <f>'生産者価格評価表（107部門）（山形県２）'!Q77/'生産者価格評価表（107部門）（山形県２）'!Q$120</f>
        <v>0</v>
      </c>
      <c r="AH78" s="234">
        <f>'生産者価格評価表（107部門）（山形県２）'!R77/'生産者価格評価表（107部門）（山形県２）'!R$120</f>
        <v>0</v>
      </c>
      <c r="AI78" s="234">
        <f>'生産者価格評価表（107部門）（山形県２）'!S77/'生産者価格評価表（107部門）（山形県２）'!S$120</f>
        <v>0</v>
      </c>
      <c r="AJ78" s="234">
        <f>'生産者価格評価表（107部門）（山形県２）'!T77/'生産者価格評価表（107部門）（山形県２）'!T$120</f>
        <v>0</v>
      </c>
      <c r="AK78" s="234" t="e">
        <f>'生産者価格評価表（107部門）（山形県２）'!U77/'生産者価格評価表（107部門）（山形県２）'!U$120</f>
        <v>#DIV/0!</v>
      </c>
      <c r="AL78" s="234">
        <f>'生産者価格評価表（107部門）（山形県２）'!V77/'生産者価格評価表（107部門）（山形県２）'!V$120</f>
        <v>0</v>
      </c>
      <c r="AM78" s="234" t="e">
        <f>'生産者価格評価表（107部門）（山形県２）'!W77/'生産者価格評価表（107部門）（山形県２）'!W$120</f>
        <v>#DIV/0!</v>
      </c>
      <c r="AN78" s="234">
        <f>'生産者価格評価表（107部門）（山形県２）'!X77/'生産者価格評価表（107部門）（山形県２）'!X$120</f>
        <v>0</v>
      </c>
      <c r="AO78" s="234" t="e">
        <f>'生産者価格評価表（107部門）（山形県２）'!Y77/'生産者価格評価表（107部門）（山形県２）'!Y$120</f>
        <v>#DIV/0!</v>
      </c>
      <c r="AP78" s="234" t="e">
        <f>'生産者価格評価表（107部門）（山形県２）'!Z77/'生産者価格評価表（107部門）（山形県２）'!Z$120</f>
        <v>#DIV/0!</v>
      </c>
      <c r="AQ78" s="234">
        <f>'生産者価格評価表（107部門）（山形県２）'!AA77/'生産者価格評価表（107部門）（山形県２）'!AA$120</f>
        <v>0</v>
      </c>
      <c r="AR78" s="234">
        <f>'生産者価格評価表（107部門）（山形県２）'!AB77/'生産者価格評価表（107部門）（山形県２）'!AB$120</f>
        <v>0</v>
      </c>
      <c r="AS78" s="234">
        <f>'生産者価格評価表（107部門）（山形県２）'!AC77/'生産者価格評価表（107部門）（山形県２）'!AC$120</f>
        <v>0</v>
      </c>
      <c r="AT78" s="234">
        <f>'生産者価格評価表（107部門）（山形県２）'!AD77/'生産者価格評価表（107部門）（山形県２）'!AD$120</f>
        <v>0</v>
      </c>
      <c r="AU78" s="234">
        <f>'生産者価格評価表（107部門）（山形県２）'!AE77/'生産者価格評価表（107部門）（山形県２）'!AE$120</f>
        <v>0</v>
      </c>
      <c r="AV78" s="234">
        <f>'生産者価格評価表（107部門）（山形県２）'!AF77/'生産者価格評価表（107部門）（山形県２）'!AF$120</f>
        <v>0</v>
      </c>
      <c r="AW78" s="234">
        <f>'生産者価格評価表（107部門）（山形県２）'!AG77/'生産者価格評価表（107部門）（山形県２）'!AG$120</f>
        <v>0</v>
      </c>
      <c r="AX78" s="234">
        <f>'生産者価格評価表（107部門）（山形県２）'!AH77/'生産者価格評価表（107部門）（山形県２）'!AH$120</f>
        <v>0</v>
      </c>
      <c r="AY78" s="234">
        <f>'生産者価格評価表（107部門）（山形県２）'!AI77/'生産者価格評価表（107部門）（山形県２）'!AI$120</f>
        <v>0</v>
      </c>
      <c r="AZ78" s="234">
        <f>'生産者価格評価表（107部門）（山形県２）'!AJ77/'生産者価格評価表（107部門）（山形県２）'!AJ$120</f>
        <v>0</v>
      </c>
      <c r="BA78" s="234">
        <f>'生産者価格評価表（107部門）（山形県２）'!AK77/'生産者価格評価表（107部門）（山形県２）'!AK$120</f>
        <v>0</v>
      </c>
      <c r="BB78" s="234">
        <f>'生産者価格評価表（107部門）（山形県２）'!AL77/'生産者価格評価表（107部門）（山形県２）'!AL$120</f>
        <v>0</v>
      </c>
      <c r="BC78" s="234">
        <f>'生産者価格評価表（107部門）（山形県２）'!AM77/'生産者価格評価表（107部門）（山形県２）'!AM$120</f>
        <v>0</v>
      </c>
      <c r="BD78" s="234">
        <f>'生産者価格評価表（107部門）（山形県２）'!AN77/'生産者価格評価表（107部門）（山形県２）'!AN$120</f>
        <v>0</v>
      </c>
      <c r="BE78" s="234">
        <f>'生産者価格評価表（107部門）（山形県２）'!AO77/'生産者価格評価表（107部門）（山形県２）'!AO$120</f>
        <v>0</v>
      </c>
      <c r="BF78" s="234">
        <f>'生産者価格評価表（107部門）（山形県２）'!AP77/'生産者価格評価表（107部門）（山形県２）'!AP$120</f>
        <v>0</v>
      </c>
      <c r="BG78" s="234">
        <f>'生産者価格評価表（107部門）（山形県２）'!AQ77/'生産者価格評価表（107部門）（山形県２）'!AQ$120</f>
        <v>0</v>
      </c>
      <c r="BH78" s="234">
        <f>'生産者価格評価表（107部門）（山形県２）'!AR77/'生産者価格評価表（107部門）（山形県２）'!AR$120</f>
        <v>0</v>
      </c>
      <c r="BI78" s="234">
        <f>'生産者価格評価表（107部門）（山形県２）'!AS77/'生産者価格評価表（107部門）（山形県２）'!AS$120</f>
        <v>0</v>
      </c>
      <c r="BJ78" s="234">
        <f>'生産者価格評価表（107部門）（山形県２）'!AT77/'生産者価格評価表（107部門）（山形県２）'!AT$120</f>
        <v>0</v>
      </c>
      <c r="BK78" s="234">
        <f>'生産者価格評価表（107部門）（山形県２）'!AU77/'生産者価格評価表（107部門）（山形県２）'!AU$120</f>
        <v>0</v>
      </c>
      <c r="BL78" s="234">
        <f>'生産者価格評価表（107部門）（山形県２）'!AV77/'生産者価格評価表（107部門）（山形県２）'!AV$120</f>
        <v>0</v>
      </c>
      <c r="BM78" s="234">
        <f>'生産者価格評価表（107部門）（山形県２）'!AW77/'生産者価格評価表（107部門）（山形県２）'!AW$120</f>
        <v>0</v>
      </c>
      <c r="BN78" s="234">
        <f>'生産者価格評価表（107部門）（山形県２）'!AX77/'生産者価格評価表（107部門）（山形県２）'!AX$120</f>
        <v>0</v>
      </c>
      <c r="BO78" s="234">
        <f>'生産者価格評価表（107部門）（山形県２）'!AY77/'生産者価格評価表（107部門）（山形県２）'!AY$120</f>
        <v>0</v>
      </c>
      <c r="BP78" s="234">
        <f>'生産者価格評価表（107部門）（山形県２）'!AZ77/'生産者価格評価表（107部門）（山形県２）'!AZ$120</f>
        <v>0</v>
      </c>
      <c r="BQ78" s="234">
        <f>'生産者価格評価表（107部門）（山形県２）'!BA77/'生産者価格評価表（107部門）（山形県２）'!BA$120</f>
        <v>0</v>
      </c>
      <c r="BR78" s="234">
        <f>'生産者価格評価表（107部門）（山形県２）'!BB77/'生産者価格評価表（107部門）（山形県２）'!BB$120</f>
        <v>0</v>
      </c>
      <c r="BS78" s="234">
        <f>'生産者価格評価表（107部門）（山形県２）'!BC77/'生産者価格評価表（107部門）（山形県２）'!BC$120</f>
        <v>0</v>
      </c>
      <c r="BT78" s="234">
        <f>'生産者価格評価表（107部門）（山形県２）'!BD77/'生産者価格評価表（107部門）（山形県２）'!BD$120</f>
        <v>0</v>
      </c>
      <c r="BU78" s="234" t="e">
        <f>'生産者価格評価表（107部門）（山形県２）'!BE77/'生産者価格評価表（107部門）（山形県２）'!BE$120</f>
        <v>#DIV/0!</v>
      </c>
      <c r="BV78" s="234">
        <f>'生産者価格評価表（107部門）（山形県２）'!BF77/'生産者価格評価表（107部門）（山形県２）'!BF$120</f>
        <v>0</v>
      </c>
      <c r="BW78" s="234">
        <f>'生産者価格評価表（107部門）（山形県２）'!BG77/'生産者価格評価表（107部門）（山形県２）'!BG$120</f>
        <v>0</v>
      </c>
      <c r="BX78" s="234">
        <f>'生産者価格評価表（107部門）（山形県２）'!BH77/'生産者価格評価表（107部門）（山形県２）'!BH$120</f>
        <v>0</v>
      </c>
      <c r="BY78" s="234">
        <f>'生産者価格評価表（107部門）（山形県２）'!BI77/'生産者価格評価表（107部門）（山形県２）'!BI$120</f>
        <v>0</v>
      </c>
      <c r="BZ78" s="234">
        <f>'生産者価格評価表（107部門）（山形県２）'!BJ77/'生産者価格評価表（107部門）（山形県２）'!BJ$120</f>
        <v>0</v>
      </c>
      <c r="CA78" s="234">
        <f>'生産者価格評価表（107部門）（山形県２）'!BK77/'生産者価格評価表（107部門）（山形県２）'!BK$120</f>
        <v>0</v>
      </c>
      <c r="CB78" s="234">
        <f>'生産者価格評価表（107部門）（山形県２）'!BL77/'生産者価格評価表（107部門）（山形県２）'!BL$120</f>
        <v>0</v>
      </c>
      <c r="CC78" s="234">
        <f>'生産者価格評価表（107部門）（山形県２）'!BM77/'生産者価格評価表（107部門）（山形県２）'!BM$120</f>
        <v>0</v>
      </c>
      <c r="CD78" s="234">
        <f>'生産者価格評価表（107部門）（山形県２）'!BN77/'生産者価格評価表（107部門）（山形県２）'!BN$120</f>
        <v>0</v>
      </c>
      <c r="CE78" s="234">
        <f>'生産者価格評価表（107部門）（山形県２）'!BO77/'生産者価格評価表（107部門）（山形県２）'!BO$120</f>
        <v>0</v>
      </c>
      <c r="CF78" s="234">
        <f>'生産者価格評価表（107部門）（山形県２）'!BP77/'生産者価格評価表（107部門）（山形県２）'!BP$120</f>
        <v>0</v>
      </c>
      <c r="CG78" s="234">
        <f>'生産者価格評価表（107部門）（山形県２）'!BQ77/'生産者価格評価表（107部門）（山形県２）'!BQ$120</f>
        <v>0</v>
      </c>
      <c r="CH78" s="234">
        <f>'生産者価格評価表（107部門）（山形県２）'!BR77/'生産者価格評価表（107部門）（山形県２）'!BR$120</f>
        <v>0</v>
      </c>
      <c r="CI78" s="234">
        <f>'生産者価格評価表（107部門）（山形県２）'!BS77/'生産者価格評価表（107部門）（山形県２）'!BS$120</f>
        <v>0</v>
      </c>
      <c r="CJ78" s="234">
        <f>'生産者価格評価表（107部門）（山形県２）'!BT77/'生産者価格評価表（107部門）（山形県２）'!BT$120</f>
        <v>0</v>
      </c>
      <c r="CK78" s="234">
        <f>'生産者価格評価表（107部門）（山形県２）'!BU77/'生産者価格評価表（107部門）（山形県２）'!BU$120</f>
        <v>0</v>
      </c>
      <c r="CL78" s="234">
        <f>'生産者価格評価表（107部門）（山形県２）'!BV77/'生産者価格評価表（107部門）（山形県２）'!BV$120</f>
        <v>0</v>
      </c>
      <c r="CM78" s="234">
        <f>'生産者価格評価表（107部門）（山形県２）'!BW77/'生産者価格評価表（107部門）（山形県２）'!BW$120</f>
        <v>0</v>
      </c>
      <c r="CN78" s="234">
        <f>'生産者価格評価表（107部門）（山形県２）'!BX77/'生産者価格評価表（107部門）（山形県２）'!BX$120</f>
        <v>0</v>
      </c>
      <c r="CO78" s="234">
        <f>'生産者価格評価表（107部門）（山形県２）'!BY77/'生産者価格評価表（107部門）（山形県２）'!BY$120</f>
        <v>0</v>
      </c>
      <c r="CP78" s="234">
        <f>'生産者価格評価表（107部門）（山形県２）'!BZ77/'生産者価格評価表（107部門）（山形県２）'!BZ$120</f>
        <v>0</v>
      </c>
      <c r="CQ78" s="234">
        <f>'生産者価格評価表（107部門）（山形県２）'!CA77/'生産者価格評価表（107部門）（山形県２）'!CA$120</f>
        <v>0</v>
      </c>
      <c r="CR78" s="234">
        <f>'生産者価格評価表（107部門）（山形県２）'!CB77/'生産者価格評価表（107部門）（山形県２）'!CB$120</f>
        <v>0</v>
      </c>
      <c r="CS78" s="234">
        <f>'生産者価格評価表（107部門）（山形県２）'!CC77/'生産者価格評価表（107部門）（山形県２）'!CC$120</f>
        <v>0</v>
      </c>
      <c r="CT78" s="234">
        <f>'生産者価格評価表（107部門）（山形県２）'!CD77/'生産者価格評価表（107部門）（山形県２）'!CD$120</f>
        <v>0</v>
      </c>
      <c r="CU78" s="234">
        <f>'生産者価格評価表（107部門）（山形県２）'!CE77/'生産者価格評価表（107部門）（山形県２）'!CE$120</f>
        <v>0</v>
      </c>
      <c r="CV78" s="234">
        <f>'生産者価格評価表（107部門）（山形県２）'!CF77/'生産者価格評価表（107部門）（山形県２）'!CF$120</f>
        <v>0</v>
      </c>
      <c r="CW78" s="234">
        <f>'生産者価格評価表（107部門）（山形県２）'!CG77/'生産者価格評価表（107部門）（山形県２）'!CG$120</f>
        <v>0</v>
      </c>
      <c r="CX78" s="234">
        <f>'生産者価格評価表（107部門）（山形県２）'!CH77/'生産者価格評価表（107部門）（山形県２）'!CH$120</f>
        <v>0</v>
      </c>
      <c r="CY78" s="234">
        <f>'生産者価格評価表（107部門）（山形県２）'!CI77/'生産者価格評価表（107部門）（山形県２）'!CI$120</f>
        <v>0</v>
      </c>
      <c r="CZ78" s="234">
        <f>'生産者価格評価表（107部門）（山形県２）'!CJ77/'生産者価格評価表（107部門）（山形県２）'!CJ$120</f>
        <v>0</v>
      </c>
      <c r="DA78" s="234">
        <f>'生産者価格評価表（107部門）（山形県２）'!CK77/'生産者価格評価表（107部門）（山形県２）'!CK$120</f>
        <v>0</v>
      </c>
      <c r="DB78" s="234">
        <f>'生産者価格評価表（107部門）（山形県２）'!CL77/'生産者価格評価表（107部門）（山形県２）'!CL$120</f>
        <v>0</v>
      </c>
      <c r="DC78" s="234">
        <f>'生産者価格評価表（107部門）（山形県２）'!CM77/'生産者価格評価表（107部門）（山形県２）'!CM$120</f>
        <v>0</v>
      </c>
      <c r="DD78" s="234">
        <f>'生産者価格評価表（107部門）（山形県２）'!CN77/'生産者価格評価表（107部門）（山形県２）'!CN$120</f>
        <v>0</v>
      </c>
      <c r="DE78" s="234">
        <f>'生産者価格評価表（107部門）（山形県２）'!CO77/'生産者価格評価表（107部門）（山形県２）'!CO$120</f>
        <v>0</v>
      </c>
      <c r="DF78" s="234">
        <f>'生産者価格評価表（107部門）（山形県２）'!CP77/'生産者価格評価表（107部門）（山形県２）'!CP$120</f>
        <v>0</v>
      </c>
      <c r="DG78" s="234">
        <f>'生産者価格評価表（107部門）（山形県２）'!CQ77/'生産者価格評価表（107部門）（山形県２）'!CQ$120</f>
        <v>0</v>
      </c>
      <c r="DH78" s="234">
        <f>'生産者価格評価表（107部門）（山形県２）'!CR77/'生産者価格評価表（107部門）（山形県２）'!CR$120</f>
        <v>0</v>
      </c>
      <c r="DI78" s="234">
        <f>'生産者価格評価表（107部門）（山形県２）'!CS77/'生産者価格評価表（107部門）（山形県２）'!CS$120</f>
        <v>0</v>
      </c>
      <c r="DJ78" s="234">
        <f>'生産者価格評価表（107部門）（山形県２）'!CT77/'生産者価格評価表（107部門）（山形県２）'!CT$120</f>
        <v>0</v>
      </c>
      <c r="DK78" s="234">
        <f>'生産者価格評価表（107部門）（山形県２）'!CU77/'生産者価格評価表（107部門）（山形県２）'!CU$120</f>
        <v>0</v>
      </c>
      <c r="DL78" s="234">
        <f>'生産者価格評価表（107部門）（山形県２）'!CV77/'生産者価格評価表（107部門）（山形県２）'!CV$120</f>
        <v>0</v>
      </c>
      <c r="DM78" s="234">
        <f>'生産者価格評価表（107部門）（山形県２）'!CW77/'生産者価格評価表（107部門）（山形県２）'!CW$120</f>
        <v>0</v>
      </c>
      <c r="DN78" s="234">
        <f>'生産者価格評価表（107部門）（山形県２）'!CX77/'生産者価格評価表（107部門）（山形県２）'!CX$120</f>
        <v>0</v>
      </c>
      <c r="DO78" s="234">
        <f>'生産者価格評価表（107部門）（山形県２）'!CY77/'生産者価格評価表（107部門）（山形県２）'!CY$120</f>
        <v>0</v>
      </c>
      <c r="DP78" s="234">
        <f>'生産者価格評価表（107部門）（山形県２）'!CZ77/'生産者価格評価表（107部門）（山形県２）'!CZ$120</f>
        <v>0</v>
      </c>
      <c r="DQ78" s="234">
        <f>'生産者価格評価表（107部門）（山形県２）'!DA77/'生産者価格評価表（107部門）（山形県２）'!DA$120</f>
        <v>0</v>
      </c>
      <c r="DR78" s="234">
        <f>'生産者価格評価表（107部門）（山形県２）'!DB77/'生産者価格評価表（107部門）（山形県２）'!DB$120</f>
        <v>0</v>
      </c>
      <c r="DS78" s="234">
        <f>'生産者価格評価表（107部門）（山形県２）'!DC77/'生産者価格評価表（107部門）（山形県２）'!DC$120</f>
        <v>0</v>
      </c>
      <c r="DT78" s="234">
        <f>'生産者価格評価表（107部門）（山形県２）'!DD77/'生産者価格評価表（107部門）（山形県２）'!DD$120</f>
        <v>0</v>
      </c>
      <c r="DU78" s="234">
        <f>'生産者価格評価表（107部門）（山形県２）'!DE77/'生産者価格評価表（107部門）（山形県２）'!DE$120</f>
        <v>0</v>
      </c>
      <c r="DV78" s="82">
        <v>0</v>
      </c>
      <c r="DW78" s="80">
        <v>0</v>
      </c>
      <c r="DX78" s="80">
        <v>0</v>
      </c>
      <c r="DY78" s="80">
        <v>0</v>
      </c>
      <c r="DZ78" s="80">
        <v>0</v>
      </c>
      <c r="EA78" s="80">
        <v>0</v>
      </c>
      <c r="EB78" s="80">
        <v>0</v>
      </c>
      <c r="EC78" s="80">
        <v>0</v>
      </c>
      <c r="ED78" s="80">
        <v>0</v>
      </c>
      <c r="EE78" s="80">
        <v>0</v>
      </c>
      <c r="EF78" s="80">
        <v>0</v>
      </c>
      <c r="EG78" s="80">
        <v>0</v>
      </c>
      <c r="EH78" s="80">
        <v>0</v>
      </c>
      <c r="EI78" s="80">
        <v>0</v>
      </c>
      <c r="EJ78" s="80">
        <v>0</v>
      </c>
      <c r="EK78" s="80">
        <v>0</v>
      </c>
      <c r="EL78" s="80">
        <v>0</v>
      </c>
      <c r="EM78" s="80">
        <v>0</v>
      </c>
      <c r="EN78" s="80">
        <v>0</v>
      </c>
      <c r="EO78" s="80">
        <v>0</v>
      </c>
      <c r="EP78" s="80">
        <v>0</v>
      </c>
      <c r="EQ78" s="80">
        <v>0</v>
      </c>
      <c r="ER78" s="80">
        <v>0</v>
      </c>
      <c r="ES78" s="80">
        <v>0</v>
      </c>
      <c r="ET78" s="80">
        <v>0</v>
      </c>
      <c r="EU78" s="80">
        <v>0</v>
      </c>
      <c r="EV78" s="80">
        <v>0</v>
      </c>
      <c r="EW78" s="80">
        <v>0</v>
      </c>
      <c r="EX78" s="80">
        <v>0</v>
      </c>
      <c r="EY78" s="80">
        <v>0</v>
      </c>
      <c r="EZ78" s="80">
        <v>0</v>
      </c>
      <c r="FA78" s="80">
        <v>0</v>
      </c>
      <c r="FB78" s="80">
        <v>0</v>
      </c>
      <c r="FC78" s="80">
        <v>0</v>
      </c>
      <c r="FD78" s="80">
        <v>0</v>
      </c>
      <c r="FE78" s="80">
        <v>0</v>
      </c>
      <c r="FF78" s="80">
        <v>0</v>
      </c>
      <c r="FG78" s="80">
        <v>0</v>
      </c>
      <c r="FH78" s="80">
        <v>0</v>
      </c>
      <c r="FI78" s="80">
        <v>0</v>
      </c>
      <c r="FJ78" s="80">
        <v>0</v>
      </c>
      <c r="FK78" s="80">
        <v>0</v>
      </c>
      <c r="FL78" s="80">
        <v>0</v>
      </c>
      <c r="FM78" s="80">
        <v>0</v>
      </c>
      <c r="FN78" s="80">
        <v>0</v>
      </c>
      <c r="FO78" s="80">
        <v>0</v>
      </c>
      <c r="FP78" s="80">
        <v>0</v>
      </c>
      <c r="FQ78" s="80">
        <v>0</v>
      </c>
      <c r="FR78" s="80">
        <v>0</v>
      </c>
      <c r="FS78" s="80">
        <v>0</v>
      </c>
      <c r="FT78" s="80">
        <v>0</v>
      </c>
      <c r="FU78" s="80">
        <v>0</v>
      </c>
      <c r="FV78" s="80">
        <v>0</v>
      </c>
      <c r="FW78" s="80">
        <v>0</v>
      </c>
      <c r="FX78" s="80">
        <v>0</v>
      </c>
      <c r="FY78" s="80">
        <v>0</v>
      </c>
      <c r="FZ78" s="80">
        <v>0</v>
      </c>
      <c r="GA78" s="80">
        <v>0</v>
      </c>
      <c r="GB78" s="80">
        <v>0</v>
      </c>
      <c r="GC78" s="80">
        <v>0</v>
      </c>
      <c r="GD78" s="80">
        <v>0</v>
      </c>
      <c r="GE78" s="80">
        <v>0</v>
      </c>
      <c r="GF78" s="80">
        <v>0</v>
      </c>
      <c r="GG78" s="80">
        <v>0</v>
      </c>
      <c r="GH78" s="80">
        <v>0</v>
      </c>
      <c r="GI78" s="80">
        <v>0</v>
      </c>
      <c r="GJ78" s="80">
        <v>0</v>
      </c>
      <c r="GK78" s="80">
        <v>0</v>
      </c>
      <c r="GL78" s="80">
        <v>0</v>
      </c>
      <c r="GM78" s="80">
        <v>0</v>
      </c>
      <c r="GN78" s="80">
        <v>0</v>
      </c>
      <c r="GO78" s="80">
        <v>0</v>
      </c>
      <c r="GP78" s="80">
        <v>0</v>
      </c>
      <c r="GQ78" s="80">
        <v>0</v>
      </c>
      <c r="GR78" s="80">
        <v>0</v>
      </c>
      <c r="GS78" s="80">
        <v>0</v>
      </c>
      <c r="GT78" s="80">
        <v>0</v>
      </c>
      <c r="GU78" s="80">
        <v>0</v>
      </c>
      <c r="GV78" s="80">
        <v>0</v>
      </c>
      <c r="GW78" s="80">
        <v>0</v>
      </c>
      <c r="GX78" s="80">
        <v>0</v>
      </c>
      <c r="GY78" s="80">
        <v>0</v>
      </c>
      <c r="GZ78" s="80">
        <v>0</v>
      </c>
      <c r="HA78" s="80">
        <v>0</v>
      </c>
      <c r="HB78" s="80">
        <v>0</v>
      </c>
      <c r="HC78" s="80">
        <v>0</v>
      </c>
      <c r="HD78" s="80">
        <v>0</v>
      </c>
      <c r="HE78" s="80">
        <v>0</v>
      </c>
      <c r="HF78" s="80">
        <v>0</v>
      </c>
      <c r="HG78" s="80">
        <v>0</v>
      </c>
      <c r="HH78" s="80">
        <v>0</v>
      </c>
      <c r="HI78" s="80">
        <v>0</v>
      </c>
      <c r="HJ78" s="80">
        <v>0</v>
      </c>
      <c r="HK78" s="80">
        <v>0</v>
      </c>
      <c r="HL78" s="80">
        <v>0</v>
      </c>
      <c r="HM78" s="80">
        <v>0</v>
      </c>
      <c r="HN78" s="80">
        <v>0</v>
      </c>
      <c r="HO78" s="80">
        <v>0</v>
      </c>
      <c r="HP78" s="80">
        <v>0</v>
      </c>
      <c r="HQ78" s="80">
        <v>0</v>
      </c>
      <c r="HR78" s="80">
        <v>0</v>
      </c>
      <c r="HS78" s="80">
        <v>0</v>
      </c>
      <c r="HT78" s="80">
        <v>0</v>
      </c>
      <c r="HU78" s="80">
        <v>0</v>
      </c>
      <c r="HV78" s="80">
        <v>0</v>
      </c>
      <c r="HW78" s="80">
        <v>0</v>
      </c>
      <c r="HX78" s="81">
        <v>0</v>
      </c>
      <c r="HY78" s="805">
        <v>0</v>
      </c>
      <c r="HZ78" s="805">
        <v>0</v>
      </c>
      <c r="IA78" s="805">
        <v>0</v>
      </c>
      <c r="IB78" s="805">
        <v>0</v>
      </c>
      <c r="IC78" s="805">
        <v>0</v>
      </c>
      <c r="ID78" s="805">
        <v>0</v>
      </c>
      <c r="IE78" s="805">
        <v>0</v>
      </c>
      <c r="IF78" s="805">
        <v>0</v>
      </c>
      <c r="IG78" s="805">
        <v>0</v>
      </c>
      <c r="IH78" s="805">
        <v>0</v>
      </c>
      <c r="II78" s="805">
        <v>0</v>
      </c>
      <c r="IJ78" s="805">
        <v>0</v>
      </c>
      <c r="IK78" s="805">
        <v>0</v>
      </c>
      <c r="IL78" s="805">
        <v>0</v>
      </c>
      <c r="IM78" s="805">
        <v>0</v>
      </c>
      <c r="IN78" s="805">
        <v>0</v>
      </c>
      <c r="IO78" s="805">
        <v>0</v>
      </c>
      <c r="IP78" s="805">
        <v>0</v>
      </c>
      <c r="IQ78" s="805">
        <v>0</v>
      </c>
      <c r="IR78" s="805">
        <v>0</v>
      </c>
      <c r="IS78" s="805">
        <v>0</v>
      </c>
      <c r="IT78" s="805">
        <v>0</v>
      </c>
      <c r="IU78" s="805">
        <v>0</v>
      </c>
      <c r="IV78" s="805">
        <v>0</v>
      </c>
      <c r="IW78" s="805">
        <v>0</v>
      </c>
      <c r="IX78" s="805">
        <v>0</v>
      </c>
      <c r="IY78" s="805">
        <v>0</v>
      </c>
      <c r="IZ78" s="805">
        <v>0</v>
      </c>
      <c r="JA78" s="805">
        <v>0</v>
      </c>
      <c r="JB78" s="805">
        <v>0</v>
      </c>
      <c r="JC78" s="805">
        <v>0</v>
      </c>
      <c r="JD78" s="805">
        <v>0</v>
      </c>
      <c r="JE78" s="805">
        <v>0</v>
      </c>
      <c r="JF78" s="805">
        <v>0</v>
      </c>
      <c r="JG78" s="805">
        <v>0</v>
      </c>
      <c r="JH78" s="805">
        <v>0</v>
      </c>
      <c r="JI78" s="805">
        <v>0</v>
      </c>
      <c r="JJ78" s="805">
        <v>0</v>
      </c>
      <c r="JK78" s="805">
        <v>0</v>
      </c>
      <c r="JL78" s="805">
        <v>0</v>
      </c>
      <c r="JM78" s="805">
        <v>0</v>
      </c>
      <c r="JN78" s="805">
        <v>0</v>
      </c>
      <c r="JO78" s="805">
        <v>0</v>
      </c>
      <c r="JP78" s="805">
        <v>0</v>
      </c>
      <c r="JQ78" s="805">
        <v>0</v>
      </c>
      <c r="JR78" s="805">
        <v>0</v>
      </c>
      <c r="JS78" s="805">
        <v>0</v>
      </c>
      <c r="JT78" s="805">
        <v>0</v>
      </c>
      <c r="JU78" s="805">
        <v>0</v>
      </c>
      <c r="JV78" s="805">
        <v>0</v>
      </c>
      <c r="JW78" s="805">
        <v>0</v>
      </c>
      <c r="JX78" s="805">
        <v>0</v>
      </c>
      <c r="JY78" s="805">
        <v>0</v>
      </c>
      <c r="JZ78" s="805">
        <v>0</v>
      </c>
      <c r="KA78" s="805">
        <v>0</v>
      </c>
      <c r="KB78" s="805">
        <v>0</v>
      </c>
      <c r="KC78" s="805">
        <v>0</v>
      </c>
      <c r="KD78" s="805">
        <v>0</v>
      </c>
      <c r="KE78" s="805">
        <v>0</v>
      </c>
      <c r="KF78" s="805">
        <v>0</v>
      </c>
      <c r="KG78" s="805">
        <v>0</v>
      </c>
      <c r="KH78" s="805">
        <v>0</v>
      </c>
      <c r="KI78" s="805">
        <v>0</v>
      </c>
      <c r="KJ78" s="805">
        <v>0</v>
      </c>
      <c r="KK78" s="805">
        <v>0</v>
      </c>
      <c r="KL78" s="805">
        <v>0</v>
      </c>
      <c r="KM78" s="805">
        <v>0</v>
      </c>
      <c r="KN78" s="805">
        <v>0</v>
      </c>
      <c r="KO78" s="805">
        <v>0</v>
      </c>
      <c r="KP78" s="805">
        <v>0</v>
      </c>
      <c r="KQ78" s="805">
        <v>0</v>
      </c>
      <c r="KR78" s="805">
        <v>0</v>
      </c>
      <c r="KS78" s="805">
        <v>0</v>
      </c>
      <c r="KT78" s="805">
        <v>1</v>
      </c>
      <c r="KU78" s="805">
        <v>0</v>
      </c>
      <c r="KV78" s="805">
        <v>0</v>
      </c>
      <c r="KW78" s="805">
        <v>0</v>
      </c>
      <c r="KX78" s="805">
        <v>0</v>
      </c>
      <c r="KY78" s="805">
        <v>0</v>
      </c>
      <c r="KZ78" s="805">
        <v>0</v>
      </c>
      <c r="LA78" s="805">
        <v>0</v>
      </c>
      <c r="LB78" s="805">
        <v>0</v>
      </c>
      <c r="LC78" s="805">
        <v>0</v>
      </c>
      <c r="LD78" s="805">
        <v>0</v>
      </c>
      <c r="LE78" s="805">
        <v>0</v>
      </c>
      <c r="LF78" s="805">
        <v>0</v>
      </c>
      <c r="LG78" s="805">
        <v>0</v>
      </c>
      <c r="LH78" s="805">
        <v>0</v>
      </c>
      <c r="LI78" s="805">
        <v>0</v>
      </c>
      <c r="LJ78" s="805">
        <v>0</v>
      </c>
      <c r="LK78" s="805">
        <v>0</v>
      </c>
      <c r="LL78" s="805">
        <v>0</v>
      </c>
      <c r="LM78" s="805">
        <v>0</v>
      </c>
      <c r="LN78" s="805">
        <v>0</v>
      </c>
      <c r="LO78" s="805">
        <v>0</v>
      </c>
      <c r="LP78" s="805">
        <v>0</v>
      </c>
      <c r="LQ78" s="805">
        <v>0</v>
      </c>
      <c r="LR78" s="805">
        <v>0</v>
      </c>
      <c r="LS78" s="805">
        <v>0</v>
      </c>
      <c r="LT78" s="805">
        <v>0</v>
      </c>
      <c r="LU78" s="805">
        <v>0</v>
      </c>
      <c r="LV78" s="805">
        <v>0</v>
      </c>
      <c r="LW78" s="805">
        <v>0</v>
      </c>
      <c r="LX78" s="805">
        <v>0</v>
      </c>
      <c r="LY78" s="805">
        <v>0</v>
      </c>
      <c r="LZ78" s="805">
        <v>0</v>
      </c>
      <c r="MA78" s="805">
        <v>0</v>
      </c>
      <c r="MB78" s="812">
        <v>0</v>
      </c>
      <c r="MC78" s="835">
        <f>'生産者価格評価表（107部門）（山形県２）'!DU77*100</f>
        <v>51537400</v>
      </c>
      <c r="MD78" s="78">
        <f t="shared" si="14"/>
        <v>0</v>
      </c>
      <c r="ME78" s="809">
        <v>0</v>
      </c>
      <c r="MF78" s="135">
        <v>515374</v>
      </c>
      <c r="MG78" s="78">
        <f t="shared" si="15"/>
        <v>0</v>
      </c>
      <c r="MH78" s="81"/>
      <c r="MI78" s="226">
        <v>0</v>
      </c>
      <c r="MJ78" s="169">
        <v>0</v>
      </c>
      <c r="MK78" s="169">
        <v>0</v>
      </c>
      <c r="ML78" s="169">
        <v>0</v>
      </c>
      <c r="MM78" s="169">
        <v>0</v>
      </c>
      <c r="MN78" s="169">
        <v>0</v>
      </c>
      <c r="MO78" s="169">
        <v>0</v>
      </c>
      <c r="MP78" s="228">
        <v>0</v>
      </c>
      <c r="MQ78" s="228">
        <v>0</v>
      </c>
      <c r="MS78" s="174">
        <v>0</v>
      </c>
      <c r="MT78" s="170">
        <v>0</v>
      </c>
      <c r="MU78" s="170">
        <v>0</v>
      </c>
      <c r="MV78" s="170">
        <v>0</v>
      </c>
      <c r="MW78" s="170">
        <v>0</v>
      </c>
      <c r="MX78" s="170">
        <v>0</v>
      </c>
      <c r="MY78" s="170">
        <v>0</v>
      </c>
      <c r="MZ78" s="171">
        <v>0</v>
      </c>
    </row>
    <row r="79" spans="1:364">
      <c r="A79" s="41" t="s">
        <v>297</v>
      </c>
      <c r="B79" s="12" t="s">
        <v>57</v>
      </c>
      <c r="C79" s="590">
        <f>IFERROR(1-('生産者価格評価表（107部門）（山形県２）'!DS78/'生産者価格評価表（107部門）（山形県２）'!DO78*-1),0)</f>
        <v>0.18873879258816495</v>
      </c>
      <c r="D79" s="590">
        <v>0.32187017001545593</v>
      </c>
      <c r="E79" s="79">
        <v>0.67812982998454407</v>
      </c>
      <c r="F79" s="79">
        <v>0.70604714064914997</v>
      </c>
      <c r="G79" s="240">
        <f>'生産者価格評価表（107部門）（山形県２）'!DH78/'生産者価格評価表（107部門）（山形県２）'!DH$111</f>
        <v>8.5454622489619519E-3</v>
      </c>
      <c r="H79" s="311">
        <f>'生産者価格評価表（107部門）（山形県２）'!DH78</f>
        <v>20169</v>
      </c>
      <c r="I79" s="311">
        <f t="shared" si="12"/>
        <v>20169</v>
      </c>
      <c r="J79" s="313">
        <f t="shared" si="13"/>
        <v>1.0926549038367253E-2</v>
      </c>
      <c r="K79" s="590">
        <f>1-('生産者価格評価表（107部門） (山形県)'!DS78/'生産者価格評価表（107部門） (山形県)'!DO78*-1)</f>
        <v>0.18873879258816495</v>
      </c>
      <c r="L79" s="590">
        <v>0.32187017001545593</v>
      </c>
      <c r="M79" s="79">
        <v>0.67812982998454407</v>
      </c>
      <c r="N79" s="79">
        <v>0.70604714064914997</v>
      </c>
      <c r="O79" s="240">
        <f>'生産者価格評価表（107部門） (山形県)'!DH78/'生産者価格評価表（107部門） (山形県)'!DH$111</f>
        <v>8.5454622489619519E-3</v>
      </c>
      <c r="P79" s="816">
        <f>'生産者価格評価表（107部門） (山形県)'!DH78</f>
        <v>20169</v>
      </c>
      <c r="Q79" s="311">
        <f t="shared" ref="Q79:Q80" si="16">P79</f>
        <v>20169</v>
      </c>
      <c r="R79" s="313">
        <f t="shared" si="11"/>
        <v>1.0926549038367253E-2</v>
      </c>
      <c r="S79" s="823">
        <f>'生産者価格評価表（107部門）（山形県２）'!C78/'生産者価格評価表（107部門）（山形県２）'!C$120</f>
        <v>1.432129832798842E-4</v>
      </c>
      <c r="T79" s="234">
        <f>'生産者価格評価表（107部門）（山形県２）'!D78/'生産者価格評価表（107部門）（山形県２）'!D$120</f>
        <v>9.5376618421993847E-5</v>
      </c>
      <c r="U79" s="234">
        <f>'生産者価格評価表（107部門）（山形県２）'!E78/'生産者価格評価表（107部門）（山形県２）'!E$120</f>
        <v>4.4200290459051587E-4</v>
      </c>
      <c r="V79" s="234">
        <f>'生産者価格評価表（107部門）（山形県２）'!F78/'生産者価格評価表（107部門）（山形県２）'!F$120</f>
        <v>1.3346892080844032E-3</v>
      </c>
      <c r="W79" s="234">
        <f>'生産者価格評価表（107部門）（山形県２）'!G78/'生産者価格評価表（107部門）（山形県２）'!G$120</f>
        <v>1.2453300124533001E-3</v>
      </c>
      <c r="X79" s="234">
        <f>'生産者価格評価表（107部門）（山形県２）'!H78/'生産者価格評価表（107部門）（山形県２）'!H$120</f>
        <v>4.4117647058823529E-3</v>
      </c>
      <c r="Y79" s="234">
        <f>'生産者価格評価表（107部門）（山形県２）'!I78/'生産者価格評価表（107部門）（山形県２）'!I$120</f>
        <v>3.1920748486516234E-3</v>
      </c>
      <c r="Z79" s="234">
        <f>'生産者価格評価表（107部門）（山形県２）'!J78/'生産者価格評価表（107部門）（山形県２）'!J$120</f>
        <v>7.6146963639824863E-4</v>
      </c>
      <c r="AA79" s="234">
        <f>'生産者価格評価表（107部門）（山形県２）'!K78/'生産者価格評価表（107部門）（山形県２）'!K$120</f>
        <v>8.5326507212756311E-4</v>
      </c>
      <c r="AB79" s="234">
        <f>'生産者価格評価表（107部門）（山形県２）'!L78/'生産者価格評価表（107部門）（山形県２）'!L$120</f>
        <v>0</v>
      </c>
      <c r="AC79" s="234" t="e">
        <f>'生産者価格評価表（107部門）（山形県２）'!M78/'生産者価格評価表（107部門）（山形県２）'!M$120</f>
        <v>#DIV/0!</v>
      </c>
      <c r="AD79" s="234">
        <f>'生産者価格評価表（107部門）（山形県２）'!N78/'生産者価格評価表（107部門）（山形県２）'!N$120</f>
        <v>1.4946441916465997E-3</v>
      </c>
      <c r="AE79" s="234">
        <f>'生産者価格評価表（107部門）（山形県２）'!O78/'生産者価格評価表（107部門）（山形県２）'!O$120</f>
        <v>2.4137125568668453E-3</v>
      </c>
      <c r="AF79" s="234">
        <f>'生産者価格評価表（107部門）（山形県２）'!P78/'生産者価格評価表（107部門）（山形県２）'!P$120</f>
        <v>1.0977617856925048E-3</v>
      </c>
      <c r="AG79" s="234">
        <f>'生産者価格評価表（107部門）（山形県２）'!Q78/'生産者価格評価表（107部門）（山形県２）'!Q$120</f>
        <v>1.7764355820047075E-3</v>
      </c>
      <c r="AH79" s="234">
        <f>'生産者価格評価表（107部門）（山形県２）'!R78/'生産者価格評価表（107部門）（山形県２）'!R$120</f>
        <v>3.8038310012226601E-3</v>
      </c>
      <c r="AI79" s="234">
        <f>'生産者価格評価表（107部門）（山形県２）'!S78/'生産者価格評価表（107部門）（山形県２）'!S$120</f>
        <v>2.51420361784105E-3</v>
      </c>
      <c r="AJ79" s="234">
        <f>'生産者価格評価表（107部門）（山形県２）'!T78/'生産者価格評価表（107部門）（山形県２）'!T$120</f>
        <v>2.597225070056729E-3</v>
      </c>
      <c r="AK79" s="234" t="e">
        <f>'生産者価格評価表（107部門）（山形県２）'!U78/'生産者価格評価表（107部門）（山形県２）'!U$120</f>
        <v>#DIV/0!</v>
      </c>
      <c r="AL79" s="234">
        <f>'生産者価格評価表（107部門）（山形県２）'!V78/'生産者価格評価表（107部門）（山形県２）'!V$120</f>
        <v>1.5211439002129601E-3</v>
      </c>
      <c r="AM79" s="234" t="e">
        <f>'生産者価格評価表（107部門）（山形県２）'!W78/'生産者価格評価表（107部門）（山形県２）'!W$120</f>
        <v>#DIV/0!</v>
      </c>
      <c r="AN79" s="234">
        <f>'生産者価格評価表（107部門）（山形県２）'!X78/'生産者価格評価表（107部門）（山形県２）'!X$120</f>
        <v>5.1826898160145117E-4</v>
      </c>
      <c r="AO79" s="234" t="e">
        <f>'生産者価格評価表（107部門）（山形県２）'!Y78/'生産者価格評価表（107部門）（山形県２）'!Y$120</f>
        <v>#DIV/0!</v>
      </c>
      <c r="AP79" s="234" t="e">
        <f>'生産者価格評価表（107部門）（山形県２）'!Z78/'生産者価格評価表（107部門）（山形県２）'!Z$120</f>
        <v>#DIV/0!</v>
      </c>
      <c r="AQ79" s="234">
        <f>'生産者価格評価表（107部門）（山形県２）'!AA78/'生産者価格評価表（107部門）（山形県２）'!AA$120</f>
        <v>5.249381787682029E-3</v>
      </c>
      <c r="AR79" s="234">
        <f>'生産者価格評価表（107部門）（山形県２）'!AB78/'生産者価格評価表（107部門）（山形県２）'!AB$120</f>
        <v>2.0742235676645365E-3</v>
      </c>
      <c r="AS79" s="234">
        <f>'生産者価格評価表（107部門）（山形県２）'!AC78/'生産者価格評価表（107部門）（山形県２）'!AC$120</f>
        <v>0</v>
      </c>
      <c r="AT79" s="234">
        <f>'生産者価格評価表（107部門）（山形県２）'!AD78/'生産者価格評価表（107部門）（山形県２）'!AD$120</f>
        <v>7.8988941548183253E-4</v>
      </c>
      <c r="AU79" s="234">
        <f>'生産者価格評価表（107部門）（山形県２）'!AE78/'生産者価格評価表（107部門）（山形県２）'!AE$120</f>
        <v>3.1647564650552889E-3</v>
      </c>
      <c r="AV79" s="234">
        <f>'生産者価格評価表（107部門）（山形県２）'!AF78/'生産者価格評価表（107部門）（山形県２）'!AF$120</f>
        <v>1.5974440894568689E-3</v>
      </c>
      <c r="AW79" s="234">
        <f>'生産者価格評価表（107部門）（山形県２）'!AG78/'生産者価格評価表（107部門）（山形県２）'!AG$120</f>
        <v>1.5323921619771119E-3</v>
      </c>
      <c r="AX79" s="234">
        <f>'生産者価格評価表（107部門）（山形県２）'!AH78/'生産者価格評価表（107部門）（山形県２）'!AH$120</f>
        <v>2.6675872457946272E-3</v>
      </c>
      <c r="AY79" s="234">
        <f>'生産者価格評価表（107部門）（山形県２）'!AI78/'生産者価格評価表（107部門）（山形県２）'!AI$120</f>
        <v>1.2537147102526004E-3</v>
      </c>
      <c r="AZ79" s="234">
        <f>'生産者価格評価表（107部門）（山形県２）'!AJ78/'生産者価格評価表（107部門）（山形県２）'!AJ$120</f>
        <v>3.2154340836012861E-3</v>
      </c>
      <c r="BA79" s="234">
        <f>'生産者価格評価表（107部門）（山形県２）'!AK78/'生産者価格評価表（107部門）（山形県２）'!AK$120</f>
        <v>5.3729052066009975E-3</v>
      </c>
      <c r="BB79" s="234">
        <f>'生産者価格評価表（107部門）（山形県２）'!AL78/'生産者価格評価表（107部門）（山形県２）'!AL$120</f>
        <v>0</v>
      </c>
      <c r="BC79" s="234">
        <f>'生産者価格評価表（107部門）（山形県２）'!AM78/'生産者価格評価表（107部門）（山形県２）'!AM$120</f>
        <v>0</v>
      </c>
      <c r="BD79" s="234">
        <f>'生産者価格評価表（107部門）（山形県２）'!AN78/'生産者価格評価表（107部門）（山形県２）'!AN$120</f>
        <v>1.1297611362169142E-3</v>
      </c>
      <c r="BE79" s="234">
        <f>'生産者価格評価表（107部門）（山形県２）'!AO78/'生産者価格評価表（107部門）（山形県２）'!AO$120</f>
        <v>1.1350737797956867E-4</v>
      </c>
      <c r="BF79" s="234">
        <f>'生産者価格評価表（107部門）（山形県２）'!AP78/'生産者価格評価表（107部門）（山形県２）'!AP$120</f>
        <v>4.1445623342175068E-4</v>
      </c>
      <c r="BG79" s="234">
        <f>'生産者価格評価表（107部門）（山形県２）'!AQ78/'生産者価格評価表（107部門）（山形県２）'!AQ$120</f>
        <v>1.2443123781223882E-3</v>
      </c>
      <c r="BH79" s="234">
        <f>'生産者価格評価表（107部門）（山形県２）'!AR78/'生産者価格評価表（107部門）（山形県２）'!AR$120</f>
        <v>3.9669336882246055E-3</v>
      </c>
      <c r="BI79" s="234">
        <f>'生産者価格評価表（107部門）（山形県２）'!AS78/'生産者価格評価表（107部門）（山形県２）'!AS$120</f>
        <v>1.2275662271979573E-3</v>
      </c>
      <c r="BJ79" s="234">
        <f>'生産者価格評価表（107部門）（山形県２）'!AT78/'生産者価格評価表（107部門）（山形県２）'!AT$120</f>
        <v>2.0482849027747435E-3</v>
      </c>
      <c r="BK79" s="234">
        <f>'生産者価格評価表（107部門）（山形県２）'!AU78/'生産者価格評価表（107部門）（山形県２）'!AU$120</f>
        <v>2.3207307424899905E-3</v>
      </c>
      <c r="BL79" s="234">
        <f>'生産者価格評価表（107部門）（山形県２）'!AV78/'生産者価格評価表（107部門）（山形県２）'!AV$120</f>
        <v>2.4727148703956345E-3</v>
      </c>
      <c r="BM79" s="234">
        <f>'生産者価格評価表（107部門）（山形県２）'!AW78/'生産者価格評価表（107部門）（山形県２）'!AW$120</f>
        <v>2.4164189307346231E-3</v>
      </c>
      <c r="BN79" s="234">
        <f>'生産者価格評価表（107部門）（山形県２）'!AX78/'生産者価格評価表（107部門）（山形県２）'!AX$120</f>
        <v>4.7097681815401558E-3</v>
      </c>
      <c r="BO79" s="234">
        <f>'生産者価格評価表（107部門）（山形県２）'!AY78/'生産者価格評価表（107部門）（山形県２）'!AY$120</f>
        <v>1.6976104521230875E-3</v>
      </c>
      <c r="BP79" s="234">
        <f>'生産者価格評価表（107部門）（山形県２）'!AZ78/'生産者価格評価表（107部門）（山形県２）'!AZ$120</f>
        <v>1.70261066969353E-3</v>
      </c>
      <c r="BQ79" s="234">
        <f>'生産者価格評価表（107部門）（山形県２）'!BA78/'生産者価格評価表（107部門）（山形県２）'!BA$120</f>
        <v>3.9570967406018951E-3</v>
      </c>
      <c r="BR79" s="234">
        <f>'生産者価格評価表（107部門）（山形県２）'!BB78/'生産者価格評価表（107部門）（山形県２）'!BB$120</f>
        <v>5.9313935479619071E-4</v>
      </c>
      <c r="BS79" s="234">
        <f>'生産者価格評価表（107部門）（山形県２）'!BC78/'生産者価格評価表（107部門）（山形県２）'!BC$120</f>
        <v>5.3071820017306032E-3</v>
      </c>
      <c r="BT79" s="234">
        <f>'生産者価格評価表（107部門）（山形県２）'!BD78/'生産者価格評価表（107部門）（山形県２）'!BD$120</f>
        <v>1.4238867794269935E-3</v>
      </c>
      <c r="BU79" s="234" t="e">
        <f>'生産者価格評価表（107部門）（山形県２）'!BE78/'生産者価格評価表（107部門）（山形県２）'!BE$120</f>
        <v>#DIV/0!</v>
      </c>
      <c r="BV79" s="234">
        <f>'生産者価格評価表（107部門）（山形県２）'!BF78/'生産者価格評価表（107部門）（山形県２）'!BF$120</f>
        <v>3.7009622501850479E-4</v>
      </c>
      <c r="BW79" s="234">
        <f>'生産者価格評価表（107部門）（山形県２）'!BG78/'生産者価格評価表（107部門）（山形県２）'!BG$120</f>
        <v>5.4599801960040345E-4</v>
      </c>
      <c r="BX79" s="234">
        <f>'生産者価格評価表（107部門）（山形県２）'!BH78/'生産者価格評価表（107部門）（山形県２）'!BH$120</f>
        <v>1.053740779768177E-3</v>
      </c>
      <c r="BY79" s="234">
        <f>'生産者価格評価表（107部門）（山形県２）'!BI78/'生産者価格評価表（107部門）（山形県２）'!BI$120</f>
        <v>1.3657204175202419E-3</v>
      </c>
      <c r="BZ79" s="234">
        <f>'生産者価格評価表（107部門）（山形県２）'!BJ78/'生産者価格評価表（107部門）（山形県２）'!BJ$120</f>
        <v>2.0489643948530013E-3</v>
      </c>
      <c r="CA79" s="234">
        <f>'生産者価格評価表（107部門）（山形県２）'!BK78/'生産者価格評価表（107部門）（山形県２）'!BK$120</f>
        <v>1.6540642722117202E-3</v>
      </c>
      <c r="CB79" s="234">
        <f>'生産者価格評価表（107部門）（山形県２）'!BL78/'生産者価格評価表（107部門）（山形県２）'!BL$120</f>
        <v>1.4291852287374777E-3</v>
      </c>
      <c r="CC79" s="234">
        <f>'生産者価格評価表（107部門）（山形県２）'!BM78/'生産者価格評価表（107部門）（山形県２）'!BM$120</f>
        <v>1.5646237000979865E-3</v>
      </c>
      <c r="CD79" s="234">
        <f>'生産者価格評価表（107部門）（山形県２）'!BN78/'生産者価格評価表（107部門）（山形県２）'!BN$120</f>
        <v>1.2916019079264698E-3</v>
      </c>
      <c r="CE79" s="234">
        <f>'生産者価格評価表（107部門）（山形県２）'!BO78/'生産者価格評価表（107部門）（山形県２）'!BO$120</f>
        <v>8.5538626035819298E-4</v>
      </c>
      <c r="CF79" s="234">
        <f>'生産者価格評価表（107部門）（山形県２）'!BP78/'生産者価格評価表（107部門）（山形県２）'!BP$120</f>
        <v>6.5316259716801598E-4</v>
      </c>
      <c r="CG79" s="234">
        <f>'生産者価格評価表（107部門）（山形県２）'!BQ78/'生産者価格評価表（107部門）（山形県２）'!BQ$120</f>
        <v>5.4030689431597148E-4</v>
      </c>
      <c r="CH79" s="234">
        <f>'生産者価格評価表（107部門）（山形県２）'!BR78/'生産者価格評価表（107部門）（山形県２）'!BR$120</f>
        <v>1.5486291360394355E-3</v>
      </c>
      <c r="CI79" s="234">
        <f>'生産者価格評価表（107部門）（山形県２）'!BS78/'生産者価格評価表（107部門）（山形県２）'!BS$120</f>
        <v>1.3703474493855538E-2</v>
      </c>
      <c r="CJ79" s="234">
        <f>'生産者価格評価表（107部門）（山形県２）'!BT78/'生産者価格評価表（107部門）（山形県２）'!BT$120</f>
        <v>4.0631190554581724E-3</v>
      </c>
      <c r="CK79" s="234">
        <f>'生産者価格評価表（107部門）（山形県２）'!BU78/'生産者価格評価表（107部門）（山形県２）'!BU$120</f>
        <v>1.2212252749338766E-2</v>
      </c>
      <c r="CL79" s="234">
        <f>'生産者価格評価表（107部門）（山形県２）'!BV78/'生産者価格評価表（107部門）（山形県２）'!BV$120</f>
        <v>6.6108417805200526E-4</v>
      </c>
      <c r="CM79" s="234">
        <f>'生産者価格評価表（107部門）（山形県２）'!BW78/'生産者価格評価表（107部門）（山形県２）'!BW$120</f>
        <v>7.8406774345303435E-5</v>
      </c>
      <c r="CN79" s="234">
        <f>'生産者価格評価表（107部門）（山形県２）'!BX78/'生産者価格評価表（107部門）（山形県２）'!BX$120</f>
        <v>0</v>
      </c>
      <c r="CO79" s="234">
        <f>'生産者価格評価表（107部門）（山形県２）'!BY78/'生産者価格評価表（107部門）（山形県２）'!BY$120</f>
        <v>4.8299845440494591E-4</v>
      </c>
      <c r="CP79" s="234">
        <f>'生産者価格評価表（107部門）（山形県２）'!BZ78/'生産者価格評価表（107部門）（山形県２）'!BZ$120</f>
        <v>1.2912023265776501E-3</v>
      </c>
      <c r="CQ79" s="234">
        <f>'生産者価格評価表（107部門）（山形県２）'!CA78/'生産者価格評価表（107部門）（山形県２）'!CA$120</f>
        <v>3.0956740166812607E-4</v>
      </c>
      <c r="CR79" s="234">
        <f>'生産者価格評価表（107部門）（山形県２）'!CB78/'生産者価格評価表（107部門）（山形県２）'!CB$120</f>
        <v>2.3116042533518262E-3</v>
      </c>
      <c r="CS79" s="234">
        <f>'生産者価格評価表（107部門）（山形県２）'!CC78/'生産者価格評価表（107部門）（山形県２）'!CC$120</f>
        <v>7.7399380804953565E-4</v>
      </c>
      <c r="CT79" s="234">
        <f>'生産者価格評価表（107部門）（山形県２）'!CD78/'生産者価格評価表（107部門）（山形県２）'!CD$120</f>
        <v>5.9171597633136093E-3</v>
      </c>
      <c r="CU79" s="234">
        <f>'生産者価格評価表（107部門）（山形県２）'!CE78/'生産者価格評価表（107部門）（山形県２）'!CE$120</f>
        <v>1.7672304973491543E-3</v>
      </c>
      <c r="CV79" s="234">
        <f>'生産者価格評価表（107部門）（山形県２）'!CF78/'生産者価格評価表（107部門）（山形県２）'!CF$120</f>
        <v>2.6261906881509837E-3</v>
      </c>
      <c r="CW79" s="234">
        <f>'生産者価格評価表（107部門）（山形県２）'!CG78/'生産者価格評価表（107部門）（山形県２）'!CG$120</f>
        <v>1.9582245430809398E-3</v>
      </c>
      <c r="CX79" s="234">
        <f>'生産者価格評価表（107部門）（山形県２）'!CH78/'生産者価格評価表（107部門）（山形県２）'!CH$120</f>
        <v>2.4247961765532754E-3</v>
      </c>
      <c r="CY79" s="234">
        <f>'生産者価格評価表（107部門）（山形県２）'!CI78/'生産者価格評価表（107部門）（山形県２）'!CI$120</f>
        <v>4.6154458281940083E-3</v>
      </c>
      <c r="CZ79" s="234">
        <f>'生産者価格評価表（107部門）（山形県２）'!CJ78/'生産者価格評価表（107部門）（山形県２）'!CJ$120</f>
        <v>7.957751573464516E-4</v>
      </c>
      <c r="DA79" s="234">
        <f>'生産者価格評価表（107部門）（山形県２）'!CK78/'生産者価格評価表（107部門）（山形県２）'!CK$120</f>
        <v>3.3046926635822869E-3</v>
      </c>
      <c r="DB79" s="234">
        <f>'生産者価格評価表（107部門）（山形県２）'!CL78/'生産者価格評価表（107部門）（山形県２）'!CL$120</f>
        <v>2.248481079270918E-3</v>
      </c>
      <c r="DC79" s="234">
        <f>'生産者価格評価表（107部門）（山形県２）'!CM78/'生産者価格評価表（107部門）（山形県２）'!CM$120</f>
        <v>6.8572301521009045E-3</v>
      </c>
      <c r="DD79" s="234">
        <f>'生産者価格評価表（107部門）（山形県２）'!CN78/'生産者価格評価表（107部門）（山形県２）'!CN$120</f>
        <v>4.8315841648169299E-3</v>
      </c>
      <c r="DE79" s="234">
        <f>'生産者価格評価表（107部門）（山形県２）'!CO78/'生産者価格評価表（107部門）（山形県２）'!CO$120</f>
        <v>1.8070422199442153E-2</v>
      </c>
      <c r="DF79" s="234">
        <f>'生産者価格評価表（107部門）（山形県２）'!CP78/'生産者価格評価表（107部門）（山形県２）'!CP$120</f>
        <v>1.6080991927972679E-3</v>
      </c>
      <c r="DG79" s="234">
        <f>'生産者価格評価表（107部門）（山形県２）'!CQ78/'生産者価格評価表（107部門）（山形県２）'!CQ$120</f>
        <v>2.6445032111824707E-3</v>
      </c>
      <c r="DH79" s="234">
        <f>'生産者価格評価表（107部門）（山形県２）'!CR78/'生産者価格評価表（107部門）（山形県２）'!CR$120</f>
        <v>1.1722435598082476E-3</v>
      </c>
      <c r="DI79" s="234">
        <f>'生産者価格評価表（107部門）（山形県２）'!CS78/'生産者価格評価表（107部門）（山形県２）'!CS$120</f>
        <v>7.4166291420549356E-4</v>
      </c>
      <c r="DJ79" s="234">
        <f>'生産者価格評価表（107部門）（山形県２）'!CT78/'生産者価格評価表（107部門）（山形県２）'!CT$120</f>
        <v>5.2100784024659919E-3</v>
      </c>
      <c r="DK79" s="234">
        <f>'生産者価格評価表（107部門）（山形県２）'!CU78/'生産者価格評価表（107部門）（山形県２）'!CU$120</f>
        <v>7.8313253012048188E-4</v>
      </c>
      <c r="DL79" s="234">
        <f>'生産者価格評価表（107部門）（山形県２）'!CV78/'生産者価格評価表（107部門）（山形県２）'!CV$120</f>
        <v>4.880429477794046E-4</v>
      </c>
      <c r="DM79" s="234">
        <f>'生産者価格評価表（107部門）（山形県２）'!CW78/'生産者価格評価表（107部門）（山形県２）'!CW$120</f>
        <v>5.5682657273244487E-4</v>
      </c>
      <c r="DN79" s="234">
        <f>'生産者価格評価表（107部門）（山形県２）'!CX78/'生産者価格評価表（107部門）（山形県２）'!CX$120</f>
        <v>1.7173035257041561E-3</v>
      </c>
      <c r="DO79" s="234">
        <f>'生産者価格評価表（107部門）（山形県２）'!CY78/'生産者価格評価表（107部門）（山形県２）'!CY$120</f>
        <v>1.2781234140931902E-3</v>
      </c>
      <c r="DP79" s="234">
        <f>'生産者価格評価表（107部門）（山形県２）'!CZ78/'生産者価格評価表（107部門）（山形県２）'!CZ$120</f>
        <v>2.255186637142807E-3</v>
      </c>
      <c r="DQ79" s="234">
        <f>'生産者価格評価表（107部門）（山形県２）'!DA78/'生産者価格評価表（107部門）（山形県２）'!DA$120</f>
        <v>2.0105554159336515E-3</v>
      </c>
      <c r="DR79" s="234">
        <f>'生産者価格評価表（107部門）（山形県２）'!DB78/'生産者価格評価表（107部門）（山形県２）'!DB$120</f>
        <v>2.0382165605095539E-3</v>
      </c>
      <c r="DS79" s="234">
        <f>'生産者価格評価表（107部門）（山形県２）'!DC78/'生産者価格評価表（107部門）（山形県２）'!DC$120</f>
        <v>2.3456334296201378E-3</v>
      </c>
      <c r="DT79" s="234">
        <f>'生産者価格評価表（107部門）（山形県２）'!DD78/'生産者価格評価表（107部門）（山形県２）'!DD$120</f>
        <v>6.5249813571961225E-4</v>
      </c>
      <c r="DU79" s="234">
        <f>'生産者価格評価表（107部門）（山形県２）'!DE78/'生産者価格評価表（107部門）（山形県２）'!DE$120</f>
        <v>1.505682643955469E-2</v>
      </c>
      <c r="DV79" s="82">
        <v>1.432129832798842E-4</v>
      </c>
      <c r="DW79" s="80">
        <v>9.5376618421993847E-5</v>
      </c>
      <c r="DX79" s="80">
        <v>4.4200290459051587E-4</v>
      </c>
      <c r="DY79" s="80">
        <v>1.3346892080844032E-3</v>
      </c>
      <c r="DZ79" s="80">
        <v>1.2453300124533001E-3</v>
      </c>
      <c r="EA79" s="80">
        <v>4.4117647058823529E-3</v>
      </c>
      <c r="EB79" s="80">
        <v>3.1920748486516234E-3</v>
      </c>
      <c r="EC79" s="80">
        <v>7.6146963639824863E-4</v>
      </c>
      <c r="ED79" s="80">
        <v>8.5326507212756311E-4</v>
      </c>
      <c r="EE79" s="80">
        <v>0</v>
      </c>
      <c r="EF79" s="80">
        <v>0</v>
      </c>
      <c r="EG79" s="80">
        <v>1.4946441916465997E-3</v>
      </c>
      <c r="EH79" s="80">
        <v>2.4137125568668453E-3</v>
      </c>
      <c r="EI79" s="80">
        <v>1.0977617856925048E-3</v>
      </c>
      <c r="EJ79" s="80">
        <v>1.7764355820047075E-3</v>
      </c>
      <c r="EK79" s="80">
        <v>3.8038310012226601E-3</v>
      </c>
      <c r="EL79" s="80">
        <v>2.51420361784105E-3</v>
      </c>
      <c r="EM79" s="80">
        <v>2.597225070056729E-3</v>
      </c>
      <c r="EN79" s="80">
        <v>0</v>
      </c>
      <c r="EO79" s="80">
        <v>1.5211439002129601E-3</v>
      </c>
      <c r="EP79" s="80">
        <v>0</v>
      </c>
      <c r="EQ79" s="80">
        <v>5.1826898160145117E-4</v>
      </c>
      <c r="ER79" s="80">
        <v>0</v>
      </c>
      <c r="ES79" s="80">
        <v>0</v>
      </c>
      <c r="ET79" s="80">
        <v>5.249381787682029E-3</v>
      </c>
      <c r="EU79" s="80">
        <v>2.0742235676645365E-3</v>
      </c>
      <c r="EV79" s="80">
        <v>0</v>
      </c>
      <c r="EW79" s="80">
        <v>7.8988941548183253E-4</v>
      </c>
      <c r="EX79" s="80">
        <v>3.1647564650552889E-3</v>
      </c>
      <c r="EY79" s="80">
        <v>1.5974440894568689E-3</v>
      </c>
      <c r="EZ79" s="80">
        <v>1.5323921619771119E-3</v>
      </c>
      <c r="FA79" s="80">
        <v>2.6675872457946272E-3</v>
      </c>
      <c r="FB79" s="80">
        <v>1.2537147102526004E-3</v>
      </c>
      <c r="FC79" s="80">
        <v>3.2154340836012861E-3</v>
      </c>
      <c r="FD79" s="80">
        <v>5.3729052066009975E-3</v>
      </c>
      <c r="FE79" s="80">
        <v>0</v>
      </c>
      <c r="FF79" s="80">
        <v>0</v>
      </c>
      <c r="FG79" s="80">
        <v>1.1297611362169142E-3</v>
      </c>
      <c r="FH79" s="80">
        <v>1.1350737797956867E-4</v>
      </c>
      <c r="FI79" s="80">
        <v>4.1445623342175068E-4</v>
      </c>
      <c r="FJ79" s="80">
        <v>1.2443123781223882E-3</v>
      </c>
      <c r="FK79" s="80">
        <v>3.9669336882246055E-3</v>
      </c>
      <c r="FL79" s="80">
        <v>1.2275662271979573E-3</v>
      </c>
      <c r="FM79" s="80">
        <v>2.0482849027747435E-3</v>
      </c>
      <c r="FN79" s="80">
        <v>2.3207307424899905E-3</v>
      </c>
      <c r="FO79" s="80">
        <v>2.4727148703956345E-3</v>
      </c>
      <c r="FP79" s="80">
        <v>2.4164189307346231E-3</v>
      </c>
      <c r="FQ79" s="80">
        <v>4.7097681815401558E-3</v>
      </c>
      <c r="FR79" s="80">
        <v>1.6976104521230875E-3</v>
      </c>
      <c r="FS79" s="80">
        <v>1.70261066969353E-3</v>
      </c>
      <c r="FT79" s="80">
        <v>3.9570967406018951E-3</v>
      </c>
      <c r="FU79" s="80">
        <v>5.9313935479619071E-4</v>
      </c>
      <c r="FV79" s="80">
        <v>5.3071820017306032E-3</v>
      </c>
      <c r="FW79" s="80">
        <v>1.4238867794269935E-3</v>
      </c>
      <c r="FX79" s="80">
        <v>0</v>
      </c>
      <c r="FY79" s="80">
        <v>3.7009622501850479E-4</v>
      </c>
      <c r="FZ79" s="80">
        <v>5.4599801960040345E-4</v>
      </c>
      <c r="GA79" s="80">
        <v>1.053740779768177E-3</v>
      </c>
      <c r="GB79" s="80">
        <v>1.3657204175202419E-3</v>
      </c>
      <c r="GC79" s="80">
        <v>2.0489643948530013E-3</v>
      </c>
      <c r="GD79" s="80">
        <v>1.6540642722117202E-3</v>
      </c>
      <c r="GE79" s="80">
        <v>1.4291852287374777E-3</v>
      </c>
      <c r="GF79" s="80">
        <v>1.5646237000979865E-3</v>
      </c>
      <c r="GG79" s="80">
        <v>1.2916019079264698E-3</v>
      </c>
      <c r="GH79" s="80">
        <v>8.5538626035819298E-4</v>
      </c>
      <c r="GI79" s="80">
        <v>6.5316259716801598E-4</v>
      </c>
      <c r="GJ79" s="80">
        <v>5.4030689431597148E-4</v>
      </c>
      <c r="GK79" s="80">
        <v>1.5486291360394355E-3</v>
      </c>
      <c r="GL79" s="80">
        <v>1.3703474493855538E-2</v>
      </c>
      <c r="GM79" s="80">
        <v>4.0631190554581724E-3</v>
      </c>
      <c r="GN79" s="80">
        <v>1.2212252749338766E-2</v>
      </c>
      <c r="GO79" s="80">
        <v>6.6108417805200526E-4</v>
      </c>
      <c r="GP79" s="80">
        <v>7.8406774345303435E-5</v>
      </c>
      <c r="GQ79" s="80">
        <v>0</v>
      </c>
      <c r="GR79" s="80">
        <v>4.8299845440494591E-4</v>
      </c>
      <c r="GS79" s="80">
        <v>1.2912023265776501E-3</v>
      </c>
      <c r="GT79" s="80">
        <v>3.0956740166812607E-4</v>
      </c>
      <c r="GU79" s="80">
        <v>2.3116042533518262E-3</v>
      </c>
      <c r="GV79" s="80">
        <v>7.7399380804953565E-4</v>
      </c>
      <c r="GW79" s="80">
        <v>5.9171597633136093E-3</v>
      </c>
      <c r="GX79" s="80">
        <v>1.7672304973491543E-3</v>
      </c>
      <c r="GY79" s="80">
        <v>2.6261906881509837E-3</v>
      </c>
      <c r="GZ79" s="80">
        <v>1.9582245430809398E-3</v>
      </c>
      <c r="HA79" s="80">
        <v>2.4247961765532754E-3</v>
      </c>
      <c r="HB79" s="80">
        <v>4.6154458281940083E-3</v>
      </c>
      <c r="HC79" s="80">
        <v>7.957751573464516E-4</v>
      </c>
      <c r="HD79" s="80">
        <v>3.3046926635822869E-3</v>
      </c>
      <c r="HE79" s="80">
        <v>2.248481079270918E-3</v>
      </c>
      <c r="HF79" s="80">
        <v>6.8572301521009045E-3</v>
      </c>
      <c r="HG79" s="80">
        <v>4.8315841648169299E-3</v>
      </c>
      <c r="HH79" s="80">
        <v>1.8070422199442153E-2</v>
      </c>
      <c r="HI79" s="80">
        <v>1.6080991927972679E-3</v>
      </c>
      <c r="HJ79" s="80">
        <v>2.6445032111824707E-3</v>
      </c>
      <c r="HK79" s="80">
        <v>1.1722435598082476E-3</v>
      </c>
      <c r="HL79" s="80">
        <v>7.4166291420549356E-4</v>
      </c>
      <c r="HM79" s="80">
        <v>5.2100784024659919E-3</v>
      </c>
      <c r="HN79" s="80">
        <v>7.8313253012048188E-4</v>
      </c>
      <c r="HO79" s="80">
        <v>4.880429477794046E-4</v>
      </c>
      <c r="HP79" s="80">
        <v>5.5682657273244487E-4</v>
      </c>
      <c r="HQ79" s="80">
        <v>1.7173035257041561E-3</v>
      </c>
      <c r="HR79" s="80">
        <v>1.2781234140931902E-3</v>
      </c>
      <c r="HS79" s="80">
        <v>2.255186637142807E-3</v>
      </c>
      <c r="HT79" s="80">
        <v>2.0105554159336515E-3</v>
      </c>
      <c r="HU79" s="80">
        <v>2.0382165605095539E-3</v>
      </c>
      <c r="HV79" s="80">
        <v>2.3456334296201378E-3</v>
      </c>
      <c r="HW79" s="80">
        <v>6.5249813571961225E-4</v>
      </c>
      <c r="HX79" s="81">
        <v>1.505682643955469E-2</v>
      </c>
      <c r="HY79" s="805">
        <v>1.3779339550611566E-4</v>
      </c>
      <c r="HZ79" s="805">
        <v>1.0578612234085257E-4</v>
      </c>
      <c r="IA79" s="805">
        <v>1.8806746700347719E-4</v>
      </c>
      <c r="IB79" s="805">
        <v>3.5117185259618859E-4</v>
      </c>
      <c r="IC79" s="805">
        <v>3.6137449656667322E-4</v>
      </c>
      <c r="ID79" s="805">
        <v>1.0093999868798964E-3</v>
      </c>
      <c r="IE79" s="805">
        <v>8.6018417385488974E-4</v>
      </c>
      <c r="IF79" s="805">
        <v>2.7001699965498822E-4</v>
      </c>
      <c r="IG79" s="805">
        <v>2.5605971571337794E-4</v>
      </c>
      <c r="IH79" s="805">
        <v>1.0831468625484216E-4</v>
      </c>
      <c r="II79" s="805">
        <v>0</v>
      </c>
      <c r="IJ79" s="805">
        <v>3.8415336298409795E-4</v>
      </c>
      <c r="IK79" s="805">
        <v>5.6995575384832461E-4</v>
      </c>
      <c r="IL79" s="805">
        <v>3.3523302037412003E-4</v>
      </c>
      <c r="IM79" s="805">
        <v>4.5903727250180392E-4</v>
      </c>
      <c r="IN79" s="805">
        <v>8.5957203916051344E-4</v>
      </c>
      <c r="IO79" s="805">
        <v>5.8687140285422143E-4</v>
      </c>
      <c r="IP79" s="805">
        <v>5.8273435500173082E-4</v>
      </c>
      <c r="IQ79" s="805">
        <v>0</v>
      </c>
      <c r="IR79" s="805">
        <v>4.2704120385142453E-4</v>
      </c>
      <c r="IS79" s="805">
        <v>0</v>
      </c>
      <c r="IT79" s="805">
        <v>1.4201167620425857E-4</v>
      </c>
      <c r="IU79" s="805">
        <v>0</v>
      </c>
      <c r="IV79" s="805">
        <v>0</v>
      </c>
      <c r="IW79" s="805">
        <v>1.1103472597724169E-3</v>
      </c>
      <c r="IX79" s="805">
        <v>4.7876589964583355E-4</v>
      </c>
      <c r="IY79" s="805">
        <v>2.6655856989000605E-5</v>
      </c>
      <c r="IZ79" s="805">
        <v>2.4761916769994359E-4</v>
      </c>
      <c r="JA79" s="805">
        <v>6.6669667897696248E-4</v>
      </c>
      <c r="JB79" s="805">
        <v>3.7928309408728696E-4</v>
      </c>
      <c r="JC79" s="805">
        <v>4.1062685705270163E-4</v>
      </c>
      <c r="JD79" s="805">
        <v>6.2613336390810359E-4</v>
      </c>
      <c r="JE79" s="805">
        <v>3.9578472545018673E-4</v>
      </c>
      <c r="JF79" s="805">
        <v>7.1266963066688512E-4</v>
      </c>
      <c r="JG79" s="805">
        <v>1.1592816042949236E-3</v>
      </c>
      <c r="JH79" s="805">
        <v>9.0064126409925262E-5</v>
      </c>
      <c r="JI79" s="805">
        <v>2.6894841340482716E-5</v>
      </c>
      <c r="JJ79" s="805">
        <v>3.3791255996824598E-4</v>
      </c>
      <c r="JK79" s="805">
        <v>9.4597498828667557E-5</v>
      </c>
      <c r="JL79" s="805">
        <v>2.4307004875309129E-4</v>
      </c>
      <c r="JM79" s="805">
        <v>3.2479267913077908E-4</v>
      </c>
      <c r="JN79" s="805">
        <v>8.3639930753920562E-4</v>
      </c>
      <c r="JO79" s="805">
        <v>3.0981748519991648E-4</v>
      </c>
      <c r="JP79" s="805">
        <v>4.7698226525972763E-4</v>
      </c>
      <c r="JQ79" s="805">
        <v>5.288466629598614E-4</v>
      </c>
      <c r="JR79" s="805">
        <v>5.5317703388514195E-4</v>
      </c>
      <c r="JS79" s="805">
        <v>5.2227846315884433E-4</v>
      </c>
      <c r="JT79" s="805">
        <v>9.6285039609074875E-4</v>
      </c>
      <c r="JU79" s="805">
        <v>4.0966622868163232E-4</v>
      </c>
      <c r="JV79" s="805">
        <v>3.9039235614632666E-4</v>
      </c>
      <c r="JW79" s="805">
        <v>8.0093022865192903E-4</v>
      </c>
      <c r="JX79" s="805">
        <v>2.1133327188434497E-4</v>
      </c>
      <c r="JY79" s="805">
        <v>1.06999122111122E-3</v>
      </c>
      <c r="JZ79" s="805">
        <v>3.4033902624064941E-4</v>
      </c>
      <c r="KA79" s="805">
        <v>0</v>
      </c>
      <c r="KB79" s="805">
        <v>1.010024739651819E-4</v>
      </c>
      <c r="KC79" s="805">
        <v>1.5998555606275039E-4</v>
      </c>
      <c r="KD79" s="805">
        <v>2.867939296808897E-4</v>
      </c>
      <c r="KE79" s="805">
        <v>3.4260928372164965E-4</v>
      </c>
      <c r="KF79" s="805">
        <v>5.3439517388623224E-4</v>
      </c>
      <c r="KG79" s="805">
        <v>4.5313440416674733E-4</v>
      </c>
      <c r="KH79" s="805">
        <v>4.2658150133514271E-4</v>
      </c>
      <c r="KI79" s="805">
        <v>4.6165689805926694E-4</v>
      </c>
      <c r="KJ79" s="805">
        <v>3.944813559293457E-4</v>
      </c>
      <c r="KK79" s="805">
        <v>3.087813454152416E-4</v>
      </c>
      <c r="KL79" s="805">
        <v>2.8200697701982839E-4</v>
      </c>
      <c r="KM79" s="805">
        <v>1.9037731108706562E-4</v>
      </c>
      <c r="KN79" s="805">
        <v>4.7599470103045134E-4</v>
      </c>
      <c r="KO79" s="805">
        <v>2.7620954524393685E-3</v>
      </c>
      <c r="KP79" s="805">
        <v>8.8259428450617383E-4</v>
      </c>
      <c r="KQ79" s="805">
        <v>2.4532698617176487E-3</v>
      </c>
      <c r="KR79" s="805">
        <v>3.2322190774858301E-4</v>
      </c>
      <c r="KS79" s="805">
        <v>1.4458668660389623E-4</v>
      </c>
      <c r="KT79" s="805">
        <v>1.3046057591545182E-4</v>
      </c>
      <c r="KU79" s="805">
        <v>1.0003084639493598</v>
      </c>
      <c r="KV79" s="805">
        <v>3.4494866593047925E-4</v>
      </c>
      <c r="KW79" s="805">
        <v>2.8309514980176168E-4</v>
      </c>
      <c r="KX79" s="805">
        <v>5.8209645150189852E-4</v>
      </c>
      <c r="KY79" s="805">
        <v>3.1313962441322987E-4</v>
      </c>
      <c r="KZ79" s="805">
        <v>1.188819319978099E-3</v>
      </c>
      <c r="LA79" s="805">
        <v>4.5560496297146258E-4</v>
      </c>
      <c r="LB79" s="805">
        <v>6.269488429904447E-4</v>
      </c>
      <c r="LC79" s="805">
        <v>4.1469777866625154E-4</v>
      </c>
      <c r="LD79" s="805">
        <v>6.2291962219700701E-4</v>
      </c>
      <c r="LE79" s="805">
        <v>1.127196587858099E-3</v>
      </c>
      <c r="LF79" s="805">
        <v>2.3966002595362414E-4</v>
      </c>
      <c r="LG79" s="805">
        <v>1.2325077068571051E-3</v>
      </c>
      <c r="LH79" s="805">
        <v>5.5155901229834374E-4</v>
      </c>
      <c r="LI79" s="805">
        <v>1.4498897103669207E-3</v>
      </c>
      <c r="LJ79" s="805">
        <v>1.0180799515469821E-3</v>
      </c>
      <c r="LK79" s="805">
        <v>3.4952388487004965E-3</v>
      </c>
      <c r="LL79" s="805">
        <v>4.8000421324457295E-4</v>
      </c>
      <c r="LM79" s="805">
        <v>7.2041821354389937E-4</v>
      </c>
      <c r="LN79" s="805">
        <v>3.7189252003993101E-4</v>
      </c>
      <c r="LO79" s="805">
        <v>2.2098596467629884E-4</v>
      </c>
      <c r="LP79" s="805">
        <v>1.1213512472347106E-3</v>
      </c>
      <c r="LQ79" s="805">
        <v>2.836925292301367E-4</v>
      </c>
      <c r="LR79" s="805">
        <v>5.9720833029393836E-4</v>
      </c>
      <c r="LS79" s="805">
        <v>1.8145817907575483E-4</v>
      </c>
      <c r="LT79" s="805">
        <v>3.9996940638326847E-4</v>
      </c>
      <c r="LU79" s="805">
        <v>4.8343365810983113E-4</v>
      </c>
      <c r="LV79" s="805">
        <v>6.0038129091920689E-4</v>
      </c>
      <c r="LW79" s="805">
        <v>5.166087320742891E-4</v>
      </c>
      <c r="LX79" s="805">
        <v>5.172554378012899E-4</v>
      </c>
      <c r="LY79" s="805">
        <v>6.0478475062439665E-4</v>
      </c>
      <c r="LZ79" s="805">
        <v>3.2131037509476937E-4</v>
      </c>
      <c r="MA79" s="805">
        <v>3.308153455897315E-3</v>
      </c>
      <c r="MB79" s="812">
        <v>951</v>
      </c>
      <c r="MC79" s="835">
        <f>'生産者価格評価表（107部門）（山形県２）'!DU78*100</f>
        <v>1035200</v>
      </c>
      <c r="MD79" s="78">
        <f t="shared" si="14"/>
        <v>9.1866306027820713E-4</v>
      </c>
      <c r="ME79" s="809">
        <v>951</v>
      </c>
      <c r="MF79" s="135">
        <v>10352</v>
      </c>
      <c r="MG79" s="78">
        <f t="shared" si="15"/>
        <v>9.1866306027820713E-4</v>
      </c>
      <c r="MH79" s="81"/>
      <c r="MI79" s="226">
        <v>0</v>
      </c>
      <c r="MJ79" s="169">
        <v>0</v>
      </c>
      <c r="MK79" s="169">
        <v>0</v>
      </c>
      <c r="ML79" s="169">
        <v>0</v>
      </c>
      <c r="MM79" s="169">
        <v>0</v>
      </c>
      <c r="MN79" s="169">
        <v>0</v>
      </c>
      <c r="MO79" s="169">
        <v>0</v>
      </c>
      <c r="MP79" s="228">
        <v>0</v>
      </c>
      <c r="MQ79" s="228">
        <v>0</v>
      </c>
      <c r="MS79" s="174">
        <v>-1.5183774782331459E-2</v>
      </c>
      <c r="MT79" s="170">
        <v>-1.5183774782331459E-2</v>
      </c>
      <c r="MU79" s="170">
        <v>0</v>
      </c>
      <c r="MV79" s="170">
        <v>0</v>
      </c>
      <c r="MW79" s="170">
        <v>0</v>
      </c>
      <c r="MX79" s="170">
        <v>0</v>
      </c>
      <c r="MY79" s="170">
        <v>0</v>
      </c>
      <c r="MZ79" s="171">
        <v>0</v>
      </c>
    </row>
    <row r="80" spans="1:364">
      <c r="A80" s="41" t="s">
        <v>298</v>
      </c>
      <c r="B80" s="12" t="s">
        <v>299</v>
      </c>
      <c r="C80" s="590">
        <f>IFERROR(1-('生産者価格評価表（107部門）（山形県２）'!DS79/'生産者価格評価表（107部門）（山形県２）'!DO79*-1),0)</f>
        <v>0.69005707579879449</v>
      </c>
      <c r="D80" s="590">
        <v>0.24940115966863163</v>
      </c>
      <c r="E80" s="79">
        <v>0.75059884033136837</v>
      </c>
      <c r="F80" s="79">
        <v>0.3802892534557763</v>
      </c>
      <c r="G80" s="240">
        <f>'生産者価格評価表（107部門）（山形県２）'!DH79/'生産者価格評価表（107部門）（山形県２）'!DH$111</f>
        <v>1.2487077366324888E-2</v>
      </c>
      <c r="H80" s="311">
        <f>'生産者価格評価表（107部門）（山形県２）'!DH79</f>
        <v>29472</v>
      </c>
      <c r="I80" s="311">
        <f t="shared" si="12"/>
        <v>29472</v>
      </c>
      <c r="J80" s="313">
        <f t="shared" si="13"/>
        <v>1.5966446192610426E-2</v>
      </c>
      <c r="K80" s="590">
        <f>1-('生産者価格評価表（107部門） (山形県)'!DS79/'生産者価格評価表（107部門） (山形県)'!DO79*-1)</f>
        <v>0.69005707579879449</v>
      </c>
      <c r="L80" s="590">
        <v>0.24940115966863163</v>
      </c>
      <c r="M80" s="79">
        <v>0.75059884033136837</v>
      </c>
      <c r="N80" s="79">
        <v>0.3802892534557763</v>
      </c>
      <c r="O80" s="240">
        <f>'生産者価格評価表（107部門） (山形県)'!DH79/'生産者価格評価表（107部門） (山形県)'!DH$111</f>
        <v>1.2487077366324888E-2</v>
      </c>
      <c r="P80" s="816">
        <f>'生産者価格評価表（107部門） (山形県)'!DH79</f>
        <v>29472</v>
      </c>
      <c r="Q80" s="311">
        <f t="shared" si="16"/>
        <v>29472</v>
      </c>
      <c r="R80" s="313">
        <f t="shared" si="11"/>
        <v>1.5966446192610426E-2</v>
      </c>
      <c r="S80" s="823">
        <f>'生産者価格評価表（107部門）（山形県２）'!C79/'生産者価格評価表（107部門）（山形県２）'!C$120</f>
        <v>8.7206477318643779E-3</v>
      </c>
      <c r="T80" s="234">
        <f>'生産者価格評価表（107部門）（山形県２）'!D79/'生産者価格評価表（107部門）（山形県２）'!D$120</f>
        <v>4.1822647178044299E-2</v>
      </c>
      <c r="U80" s="234">
        <f>'生産者価格評価表（107部門）（山形県２）'!E79/'生産者価格評価表（107部門）（山形県２）'!E$120</f>
        <v>8.5243417313885204E-3</v>
      </c>
      <c r="V80" s="234">
        <f>'生産者価格評価表（107部門）（山形県２）'!F79/'生産者価格評価表（107部門）（山形県２）'!F$120</f>
        <v>2.7837803482903267E-2</v>
      </c>
      <c r="W80" s="234">
        <f>'生産者価格評価表（107部門）（山形県２）'!G79/'生産者価格評価表（107部門）（山形県２）'!G$120</f>
        <v>9.0286425902864256E-3</v>
      </c>
      <c r="X80" s="234">
        <f>'生産者価格評価表（107部門）（山形県２）'!H79/'生産者価格評価表（107部門）（山形県２）'!H$120</f>
        <v>7.3529411764705881E-3</v>
      </c>
      <c r="Y80" s="234">
        <f>'生産者価格評価表（107部門）（山形県２）'!I79/'生産者価格評価表（107部門）（山形県２）'!I$120</f>
        <v>1.1117226197028068E-2</v>
      </c>
      <c r="Z80" s="234">
        <f>'生産者価格評価表（107部門）（山形県２）'!J79/'生産者価格評価表（107部門）（山形県２）'!J$120</f>
        <v>1.912487396972453E-2</v>
      </c>
      <c r="AA80" s="234">
        <f>'生産者価格評価表（107部門）（山形県２）'!K79/'生産者価格評価表（107部門）（山形県２）'!K$120</f>
        <v>1.6025384635895795E-2</v>
      </c>
      <c r="AB80" s="234">
        <f>'生産者価格評価表（107部門）（山形県２）'!L79/'生産者価格評価表（107部門）（山形県２）'!L$120</f>
        <v>2.2653721682847898E-2</v>
      </c>
      <c r="AC80" s="234" t="e">
        <f>'生産者価格評価表（107部門）（山形県２）'!M79/'生産者価格評価表（107部門）（山形県２）'!M$120</f>
        <v>#DIV/0!</v>
      </c>
      <c r="AD80" s="234">
        <f>'生産者価格評価表（107部門）（山形県２）'!N79/'生産者価格評価表（107部門）（山形県２）'!N$120</f>
        <v>8.7187577846051644E-3</v>
      </c>
      <c r="AE80" s="234">
        <f>'生産者価格評価表（107部門）（山形県２）'!O79/'生産者価格評価表（107部門）（山形県２）'!O$120</f>
        <v>9.6103578301057809E-3</v>
      </c>
      <c r="AF80" s="234">
        <f>'生産者価格評価表（107部門）（山形県２）'!P79/'生産者価格評価表（107部門）（山形県２）'!P$120</f>
        <v>2.0735500396413978E-2</v>
      </c>
      <c r="AG80" s="234">
        <f>'生産者価格評価表（107部門）（山形県２）'!Q79/'生産者価格評価表（107部門）（山形県２）'!Q$120</f>
        <v>2.0739885419904961E-2</v>
      </c>
      <c r="AH80" s="234">
        <f>'生産者価格評価表（107部門）（山形県２）'!R79/'生産者価格評価表（107部門）（山形県２）'!R$120</f>
        <v>3.8717565548159215E-2</v>
      </c>
      <c r="AI80" s="234">
        <f>'生産者価格評価表（107部門）（山形県２）'!S79/'生産者価格評価表（107部門）（山形県２）'!S$120</f>
        <v>2.2415594592829623E-2</v>
      </c>
      <c r="AJ80" s="234">
        <f>'生産者価格評価表（107部門）（山形県２）'!T79/'生産者価格評価表（107部門）（山形県２）'!T$120</f>
        <v>1.312282140660242E-2</v>
      </c>
      <c r="AK80" s="234" t="e">
        <f>'生産者価格評価表（107部門）（山形県２）'!U79/'生産者価格評価表（107部門）（山形県２）'!U$120</f>
        <v>#DIV/0!</v>
      </c>
      <c r="AL80" s="234">
        <f>'生産者価格評価表（107部門）（山形県２）'!V79/'生産者価格評価表（107部門）（山形県２）'!V$120</f>
        <v>1.0800121691512017E-2</v>
      </c>
      <c r="AM80" s="234" t="e">
        <f>'生産者価格評価表（107部門）（山形県２）'!W79/'生産者価格評価表（107部門）（山形県２）'!W$120</f>
        <v>#DIV/0!</v>
      </c>
      <c r="AN80" s="234">
        <f>'生産者価格評価表（107部門）（山形県２）'!X79/'生産者価格評価表（107部門）（山形県２）'!X$120</f>
        <v>6.9966312516195903E-3</v>
      </c>
      <c r="AO80" s="234" t="e">
        <f>'生産者価格評価表（107部門）（山形県２）'!Y79/'生産者価格評価表（107部門）（山形県２）'!Y$120</f>
        <v>#DIV/0!</v>
      </c>
      <c r="AP80" s="234" t="e">
        <f>'生産者価格評価表（107部門）（山形県２）'!Z79/'生産者価格評価表（107部門）（山形県２）'!Z$120</f>
        <v>#DIV/0!</v>
      </c>
      <c r="AQ80" s="234">
        <f>'生産者価格評価表（107部門）（山形県２）'!AA79/'生産者価格評価表（107部門）（山形県２）'!AA$120</f>
        <v>1.2643827758576642E-2</v>
      </c>
      <c r="AR80" s="234">
        <f>'生産者価格評価表（107部門）（山形県２）'!AB79/'生産者価格評価表（107部門）（山形県２）'!AB$120</f>
        <v>1.6519041746085136E-2</v>
      </c>
      <c r="AS80" s="234">
        <f>'生産者価格評価表（107部門）（山形県２）'!AC79/'生産者価格評価表（107部門）（山形県２）'!AC$120</f>
        <v>3.0303030303030303E-3</v>
      </c>
      <c r="AT80" s="234">
        <f>'生産者価格評価表（107部門）（山形県２）'!AD79/'生産者価格評価表（107部門）（山形県２）'!AD$120</f>
        <v>5.3317535545023699E-2</v>
      </c>
      <c r="AU80" s="234">
        <f>'生産者価格評価表（107部門）（山形県２）'!AE79/'生産者価格評価表（107部門）（山形県２）'!AE$120</f>
        <v>9.9355700974644127E-3</v>
      </c>
      <c r="AV80" s="234">
        <f>'生産者価格評価表（107部門）（山形県２）'!AF79/'生産者価格評価表（107部門）（山形県２）'!AF$120</f>
        <v>1.1182108626198083E-2</v>
      </c>
      <c r="AW80" s="234">
        <f>'生産者価格評価表（107部門）（山形県２）'!AG79/'生産者価格評価表（107部門）（山形県２）'!AG$120</f>
        <v>1.2911219066870986E-2</v>
      </c>
      <c r="AX80" s="234">
        <f>'生産者価格評価表（107部門）（山形県２）'!AH79/'生産者価格評価表（107部門）（山形県２）'!AH$120</f>
        <v>1.7511925684157669E-2</v>
      </c>
      <c r="AY80" s="234">
        <f>'生産者価格評価表（107部門）（山形県２）'!AI79/'生産者価格評価表（107部門）（山形県２）'!AI$120</f>
        <v>3.2457280832095099E-2</v>
      </c>
      <c r="AZ80" s="234">
        <f>'生産者価格評価表（107部門）（山形県２）'!AJ79/'生産者価格評価表（107部門）（山形県２）'!AJ$120</f>
        <v>1.9292604501607719E-2</v>
      </c>
      <c r="BA80" s="234">
        <f>'生産者価格評価表（107部門）（山形県２）'!AK79/'生産者価格評価表（107部門）（山形県２）'!AK$120</f>
        <v>2.5073557630804655E-2</v>
      </c>
      <c r="BB80" s="234">
        <f>'生産者価格評価表（107部門）（山形県２）'!AL79/'生産者価格評価表（107部門）（山形県２）'!AL$120</f>
        <v>7.9787234042553185E-3</v>
      </c>
      <c r="BC80" s="234">
        <f>'生産者価格評価表（107部門）（山形県２）'!AM79/'生産者価格評価表（107部門）（山形県２）'!AM$120</f>
        <v>1.2903225806451613E-3</v>
      </c>
      <c r="BD80" s="234">
        <f>'生産者価格評価表（107部門）（山形県２）'!AN79/'生産者価格評価表（107部門）（山形県２）'!AN$120</f>
        <v>2.3832580159242521E-2</v>
      </c>
      <c r="BE80" s="234">
        <f>'生産者価格評価表（107部門）（山形県２）'!AO79/'生産者価格評価表（107部門）（山形県２）'!AO$120</f>
        <v>2.054483541430193E-2</v>
      </c>
      <c r="BF80" s="234">
        <f>'生産者価格評価表（107部門）（山形県２）'!AP79/'生産者価格評価表（107部門）（山形県２）'!AP$120</f>
        <v>6.0925066312997348E-3</v>
      </c>
      <c r="BG80" s="234">
        <f>'生産者価格評価表（107部門）（山形県２）'!AQ79/'生産者価格評価表（107部門）（山形県２）'!AQ$120</f>
        <v>1.3984585383972514E-2</v>
      </c>
      <c r="BH80" s="234">
        <f>'生産者価格評価表（107部門）（山形県２）'!AR79/'生産者価格評価表（107部門）（山形県２）'!AR$120</f>
        <v>1.3769098866224759E-2</v>
      </c>
      <c r="BI80" s="234">
        <f>'生産者価格評価表（107部門）（山形県２）'!AS79/'生産者価格評価表（107部門）（山形県２）'!AS$120</f>
        <v>1.0458864255726596E-2</v>
      </c>
      <c r="BJ80" s="234">
        <f>'生産者価格評価表（107部門）（山形県２）'!AT79/'生産者価格評価表（107部門）（山形県２）'!AT$120</f>
        <v>9.1216954336901905E-3</v>
      </c>
      <c r="BK80" s="234">
        <f>'生産者価格評価表（107部門）（山形県２）'!AU79/'生産者価格評価表（107部門）（山形県２）'!AU$120</f>
        <v>8.7506892666203168E-3</v>
      </c>
      <c r="BL80" s="234">
        <f>'生産者価格評価表（107部門）（山形県２）'!AV79/'生産者価格評価表（107部門）（山形県２）'!AV$120</f>
        <v>1.0764836289222373E-2</v>
      </c>
      <c r="BM80" s="234">
        <f>'生産者価格評価表（107部門）（山形県２）'!AW79/'生産者価格評価表（107部門）（山形県２）'!AW$120</f>
        <v>1.0015420568176399E-2</v>
      </c>
      <c r="BN80" s="234">
        <f>'生産者価格評価表（107部門）（山形県２）'!AX79/'生産者価格評価表（107部門）（山形県２）'!AX$120</f>
        <v>1.0699940873040145E-2</v>
      </c>
      <c r="BO80" s="234">
        <f>'生産者価格評価表（107部門）（山形県２）'!AY79/'生産者価格評価表（107部門）（山形県２）'!AY$120</f>
        <v>1.0239384562489256E-2</v>
      </c>
      <c r="BP80" s="234">
        <f>'生産者価格評価表（107部門）（山形県２）'!AZ79/'生産者価格評価表（107部門）（山形県２）'!AZ$120</f>
        <v>1.021566401816118E-2</v>
      </c>
      <c r="BQ80" s="234">
        <f>'生産者価格評価表（107部門）（山形県２）'!BA79/'生産者価格評価表（107部門）（山形県２）'!BA$120</f>
        <v>6.6645839841716131E-3</v>
      </c>
      <c r="BR80" s="234">
        <f>'生産者価格評価表（107部門）（山形県２）'!BB79/'生産者価格評価表（107部門）（山形県２）'!BB$120</f>
        <v>1.1599169604903285E-2</v>
      </c>
      <c r="BS80" s="234">
        <f>'生産者価格評価表（107部門）（山形県２）'!BC79/'生産者価格評価表（107部門）（山形県２）'!BC$120</f>
        <v>8.2107489664455333E-3</v>
      </c>
      <c r="BT80" s="234">
        <f>'生産者価格評価表（107部門）（山形県２）'!BD79/'生産者価格評価表（107部門）（山形県２）'!BD$120</f>
        <v>1.277183293061788E-2</v>
      </c>
      <c r="BU80" s="234" t="e">
        <f>'生産者価格評価表（107部門）（山形県２）'!BE79/'生産者価格評価表（107部門）（山形県２）'!BE$120</f>
        <v>#DIV/0!</v>
      </c>
      <c r="BV80" s="234">
        <f>'生産者価格評価表（107部門）（山形県２）'!BF79/'生産者価格評価表（107部門）（山形県２）'!BF$120</f>
        <v>1.1843079200592153E-2</v>
      </c>
      <c r="BW80" s="234">
        <f>'生産者価格評価表（107部門）（山形県２）'!BG79/'生産者価格評価表（107部門）（山形県２）'!BG$120</f>
        <v>8.3380375535587036E-3</v>
      </c>
      <c r="BX80" s="234">
        <f>'生産者価格評価表（107部門）（山形県２）'!BH79/'生産者価格評価表（107部門）（山形県２）'!BH$120</f>
        <v>8.4299262381454156E-3</v>
      </c>
      <c r="BY80" s="234">
        <f>'生産者価格評価表（107部門）（山形県２）'!BI79/'生産者価格評価表（107部門）（山形県２）'!BI$120</f>
        <v>7.5114622963613304E-3</v>
      </c>
      <c r="BZ80" s="234">
        <f>'生産者価格評価表（107部門）（山形県２）'!BJ79/'生産者価格評価表（107部門）（山形県２）'!BJ$120</f>
        <v>1.6122422695500474E-2</v>
      </c>
      <c r="CA80" s="234">
        <f>'生産者価格評価表（107部門）（山形県２）'!BK79/'生産者価格評価表（107部門）（山形県２）'!BK$120</f>
        <v>0.3832703213610586</v>
      </c>
      <c r="CB80" s="234">
        <f>'生産者価格評価表（107部門）（山形県２）'!BL79/'生産者価格評価表（107部門）（山形県２）'!BL$120</f>
        <v>2.0085479749440312E-2</v>
      </c>
      <c r="CC80" s="234">
        <f>'生産者価格評価表（107部門）（山形県２）'!BM79/'生産者価格評価表（107部門）（山形県２）'!BM$120</f>
        <v>2.0229478142681039E-2</v>
      </c>
      <c r="CD80" s="234">
        <f>'生産者価格評価表（107部門）（山形県２）'!BN79/'生産者価格評価表（107部門）（山形県２）'!BN$120</f>
        <v>1.9406184682994803E-2</v>
      </c>
      <c r="CE80" s="234">
        <f>'生産者価格評価表（107部門）（山形県２）'!BO79/'生産者価格評価表（107部門）（山形県２）'!BO$120</f>
        <v>2.2801390002673082E-2</v>
      </c>
      <c r="CF80" s="234">
        <f>'生産者価格評価表（107部門）（山形県２）'!BP79/'生産者価格評価表（107部門）（山形県２）'!BP$120</f>
        <v>1.1369867432183982E-2</v>
      </c>
      <c r="CG80" s="234">
        <f>'生産者価格評価表（107部門）（山形県２）'!BQ79/'生産者価格評価表（107部門）（山形県２）'!BQ$120</f>
        <v>2.3989626107629135E-2</v>
      </c>
      <c r="CH80" s="234">
        <f>'生産者価格評価表（107部門）（山形県２）'!BR79/'生産者価格評価表（107部門）（山形県２）'!BR$120</f>
        <v>6.7834318494121755E-3</v>
      </c>
      <c r="CI80" s="234">
        <f>'生産者価格評価表（107部門）（山形県２）'!BS79/'生産者価格評価表（107部門）（山形県２）'!BS$120</f>
        <v>2.2257094863407302E-2</v>
      </c>
      <c r="CJ80" s="234">
        <f>'生産者価格評価表（107部門）（山形県２）'!BT79/'生産者価格評価表（107部門）（山形県２）'!BT$120</f>
        <v>4.2139455663443518E-3</v>
      </c>
      <c r="CK80" s="234">
        <f>'生産者価格評価表（107部門）（山形県２）'!BU79/'生産者価格評価表（107部門）（山形県２）'!BU$120</f>
        <v>8.1288466486963053E-3</v>
      </c>
      <c r="CL80" s="234">
        <f>'生産者価格評価表（107部門）（山形県２）'!BV79/'生産者価格評価表（107部門）（山形県２）'!BV$120</f>
        <v>6.9256437700686269E-4</v>
      </c>
      <c r="CM80" s="234">
        <f>'生産者価格評価表（107部門）（山形県２）'!BW79/'生産者価格評価表（107部門）（山形県２）'!BW$120</f>
        <v>6.0765250117610157E-4</v>
      </c>
      <c r="CN80" s="234">
        <f>'生産者価格評価表（107部門）（山形県２）'!BX79/'生産者価格評価表（107部門）（山形県２）'!BX$120</f>
        <v>4.6568123343436029E-5</v>
      </c>
      <c r="CO80" s="234">
        <f>'生産者価格評価表（107部門）（山形県２）'!BY79/'生産者価格評価表（107部門）（山形県２）'!BY$120</f>
        <v>8.6939721792890262E-4</v>
      </c>
      <c r="CP80" s="234">
        <f>'生産者価格評価表（107部門）（山形県２）'!BZ79/'生産者価格評価表（107部門）（山形県２）'!BZ$120</f>
        <v>3.2340394721757965E-3</v>
      </c>
      <c r="CQ80" s="234">
        <f>'生産者価格評価表（107部門）（山形県２）'!CA79/'生産者価格評価表（107部門）（山形県２）'!CA$120</f>
        <v>3.3875518525397796E-3</v>
      </c>
      <c r="CR80" s="234">
        <f>'生産者価格評価表（107部門）（山形県２）'!CB79/'生産者価格評価表（107部門）（山形県２）'!CB$120</f>
        <v>2.4657112035752814E-3</v>
      </c>
      <c r="CS80" s="234">
        <f>'生産者価格評価表（107部門）（山形県２）'!CC79/'生産者価格評価表（107部門）（山形県２）'!CC$120</f>
        <v>4.2569659442724455E-3</v>
      </c>
      <c r="CT80" s="234">
        <f>'生産者価格評価表（107部門）（山形県２）'!CD79/'生産者価格評価表（107部門）（山形県２）'!CD$120</f>
        <v>0</v>
      </c>
      <c r="CU80" s="234">
        <f>'生産者価格評価表（107部門）（山形県２）'!CE79/'生産者価格評価表（107部門）（山形県２）'!CE$120</f>
        <v>2.1459227467811159E-3</v>
      </c>
      <c r="CV80" s="234">
        <f>'生産者価格評価表（107部門）（山形県２）'!CF79/'生産者価格評価表（107部門）（山形県２）'!CF$120</f>
        <v>5.8755452684055905E-3</v>
      </c>
      <c r="CW80" s="234">
        <f>'生産者価格評価表（107部門）（山形県２）'!CG79/'生産者価格評価表（107部門）（山形県２）'!CG$120</f>
        <v>6.4621409921671022E-2</v>
      </c>
      <c r="CX80" s="234">
        <f>'生産者価格評価表（107部門）（山形県２）'!CH79/'生産者価格評価表（107部門）（山形県２）'!CH$120</f>
        <v>5.1395136350857462E-3</v>
      </c>
      <c r="CY80" s="234">
        <f>'生産者価格評価表（107部門）（山形県２）'!CI79/'生産者価格評価表（107部門）（山形県２）'!CI$120</f>
        <v>4.2175625671428E-3</v>
      </c>
      <c r="CZ80" s="234">
        <f>'生産者価格評価表（107部門）（山形県２）'!CJ79/'生産者価格評価表（107部門）（山形県２）'!CJ$120</f>
        <v>6.0768284742819942E-3</v>
      </c>
      <c r="DA80" s="234">
        <f>'生産者価格評価表（107部門）（山形県２）'!CK79/'生産者価格評価表（107部門）（山形県２）'!CK$120</f>
        <v>7.2703238598810314E-3</v>
      </c>
      <c r="DB80" s="234">
        <f>'生産者価格評価表（107部門）（山形県２）'!CL79/'生産者価格評価表（107部門）（山形県２）'!CL$120</f>
        <v>1.3395206429699087E-2</v>
      </c>
      <c r="DC80" s="234">
        <f>'生産者価格評価表（107部門）（山形県２）'!CM79/'生産者価格評価表（107部門）（山形県２）'!CM$120</f>
        <v>6.2634132398995688E-3</v>
      </c>
      <c r="DD80" s="234">
        <f>'生産者価格評価表（107部門）（山形県２）'!CN79/'生産者価格評価表（107部門）（山形県２）'!CN$120</f>
        <v>3.1592784949248972E-3</v>
      </c>
      <c r="DE80" s="234">
        <f>'生産者価格評価表（107部門）（山形県２）'!CO79/'生産者価格評価表（107部門）（山形県２）'!CO$120</f>
        <v>7.2353207619138436E-3</v>
      </c>
      <c r="DF80" s="234">
        <f>'生産者価格評価表（107部門）（山形県２）'!CP79/'生産者価格評価表（107部門）（山形県２）'!CP$120</f>
        <v>7.8173509779571569E-3</v>
      </c>
      <c r="DG80" s="234">
        <f>'生産者価格評価表（107部門）（山形県２）'!CQ79/'生産者価格評価表（107部門）（山形県２）'!CQ$120</f>
        <v>3.5889686437476386E-3</v>
      </c>
      <c r="DH80" s="234">
        <f>'生産者価格評価表（107部門）（山形県２）'!CR79/'生産者価格評価表（107部門）（山形県２）'!CR$120</f>
        <v>4.9367655608184742E-3</v>
      </c>
      <c r="DI80" s="234">
        <f>'生産者価格評価表（107部門）（山形県２）'!CS79/'生産者価格評価表（107部門）（山形県２）'!CS$120</f>
        <v>3.425776317996804E-3</v>
      </c>
      <c r="DJ80" s="234">
        <f>'生産者価格評価表（107部門）（山形県２）'!CT79/'生産者価格評価表（107部門）（山形県２）'!CT$120</f>
        <v>1.1777122562487436E-2</v>
      </c>
      <c r="DK80" s="234">
        <f>'生産者価格評価表（107部門）（山形県２）'!CU79/'生産者価格評価表（107部門）（山形県２）'!CU$120</f>
        <v>2.6807228915662652E-3</v>
      </c>
      <c r="DL80" s="234">
        <f>'生産者価格評価表（107部門）（山形県２）'!CV79/'生産者価格評価表（107部門）（山形県２）'!CV$120</f>
        <v>3.0502684236212788E-3</v>
      </c>
      <c r="DM80" s="234">
        <f>'生産者価格評価表（107部門）（山形県２）'!CW79/'生産者価格評価表（107部門）（山形県２）'!CW$120</f>
        <v>8.3402936654924896E-3</v>
      </c>
      <c r="DN80" s="234">
        <f>'生産者価格評価表（107部門）（山形県２）'!CX79/'生産者価格評価表（107部門）（山形県２）'!CX$120</f>
        <v>3.0160527870789836E-3</v>
      </c>
      <c r="DO80" s="234">
        <f>'生産者価格評価表（107部門）（山形県２）'!CY79/'生産者価格評価表（107部門）（山形県２）'!CY$120</f>
        <v>5.5823919703776106E-3</v>
      </c>
      <c r="DP80" s="234">
        <f>'生産者価格評価表（107部門）（山形県２）'!CZ79/'生産者価格評価表（107部門）（山形県２）'!CZ$120</f>
        <v>1.3782345277253579E-2</v>
      </c>
      <c r="DQ80" s="234">
        <f>'生産者価格評価表（107部門）（山形県２）'!DA79/'生産者価格評価表（107部門）（山形県２）'!DA$120</f>
        <v>2.8762112200161963E-3</v>
      </c>
      <c r="DR80" s="234">
        <f>'生産者価格評価表（107部門）（山形県２）'!DB79/'生産者価格評価表（107部門）（山形県２）'!DB$120</f>
        <v>3.4904458598726115E-3</v>
      </c>
      <c r="DS80" s="234">
        <f>'生産者価格評価表（107部門）（山形県２）'!DC79/'生産者価格評価表（107部門）（山形県２）'!DC$120</f>
        <v>2.6040874834393934E-2</v>
      </c>
      <c r="DT80" s="234">
        <f>'生産者価格評価表（107部門）（山形県２）'!DD79/'生産者価格評価表（107部門）（山形県２）'!DD$120</f>
        <v>4.0082028337061891E-2</v>
      </c>
      <c r="DU80" s="234">
        <f>'生産者価格評価表（107部門）（山形県２）'!DE79/'生産者価格評価表（107部門）（山形県２）'!DE$120</f>
        <v>3.9211696654361541E-2</v>
      </c>
      <c r="DV80" s="82">
        <v>8.7206477318643779E-3</v>
      </c>
      <c r="DW80" s="80">
        <v>4.1822647178044299E-2</v>
      </c>
      <c r="DX80" s="80">
        <v>8.5243417313885204E-3</v>
      </c>
      <c r="DY80" s="80">
        <v>2.7837803482903267E-2</v>
      </c>
      <c r="DZ80" s="80">
        <v>9.0286425902864256E-3</v>
      </c>
      <c r="EA80" s="80">
        <v>7.3529411764705881E-3</v>
      </c>
      <c r="EB80" s="80">
        <v>1.1117226197028068E-2</v>
      </c>
      <c r="EC80" s="80">
        <v>1.912487396972453E-2</v>
      </c>
      <c r="ED80" s="80">
        <v>1.6025384635895795E-2</v>
      </c>
      <c r="EE80" s="80">
        <v>2.2653721682847898E-2</v>
      </c>
      <c r="EF80" s="80">
        <v>0</v>
      </c>
      <c r="EG80" s="80">
        <v>8.7187577846051644E-3</v>
      </c>
      <c r="EH80" s="80">
        <v>9.6103578301057809E-3</v>
      </c>
      <c r="EI80" s="80">
        <v>2.0735500396413978E-2</v>
      </c>
      <c r="EJ80" s="80">
        <v>2.0739885419904961E-2</v>
      </c>
      <c r="EK80" s="80">
        <v>3.8717565548159215E-2</v>
      </c>
      <c r="EL80" s="80">
        <v>2.2415594592829623E-2</v>
      </c>
      <c r="EM80" s="80">
        <v>1.312282140660242E-2</v>
      </c>
      <c r="EN80" s="80">
        <v>0</v>
      </c>
      <c r="EO80" s="80">
        <v>1.0800121691512017E-2</v>
      </c>
      <c r="EP80" s="80">
        <v>0</v>
      </c>
      <c r="EQ80" s="80">
        <v>6.9966312516195903E-3</v>
      </c>
      <c r="ER80" s="80">
        <v>0</v>
      </c>
      <c r="ES80" s="80">
        <v>0</v>
      </c>
      <c r="ET80" s="80">
        <v>1.2643827758576642E-2</v>
      </c>
      <c r="EU80" s="80">
        <v>1.6519041746085136E-2</v>
      </c>
      <c r="EV80" s="80">
        <v>3.0303030303030303E-3</v>
      </c>
      <c r="EW80" s="80">
        <v>5.3317535545023699E-2</v>
      </c>
      <c r="EX80" s="80">
        <v>9.9355700974644127E-3</v>
      </c>
      <c r="EY80" s="80">
        <v>1.1182108626198083E-2</v>
      </c>
      <c r="EZ80" s="80">
        <v>1.2911219066870986E-2</v>
      </c>
      <c r="FA80" s="80">
        <v>1.7511925684157669E-2</v>
      </c>
      <c r="FB80" s="80">
        <v>3.2457280832095099E-2</v>
      </c>
      <c r="FC80" s="80">
        <v>1.9292604501607719E-2</v>
      </c>
      <c r="FD80" s="80">
        <v>2.5073557630804655E-2</v>
      </c>
      <c r="FE80" s="80">
        <v>7.9787234042553185E-3</v>
      </c>
      <c r="FF80" s="80">
        <v>1.2903225806451613E-3</v>
      </c>
      <c r="FG80" s="80">
        <v>2.3832580159242521E-2</v>
      </c>
      <c r="FH80" s="80">
        <v>2.054483541430193E-2</v>
      </c>
      <c r="FI80" s="80">
        <v>6.0925066312997348E-3</v>
      </c>
      <c r="FJ80" s="80">
        <v>1.3984585383972514E-2</v>
      </c>
      <c r="FK80" s="80">
        <v>1.3769098866224759E-2</v>
      </c>
      <c r="FL80" s="80">
        <v>1.0458864255726596E-2</v>
      </c>
      <c r="FM80" s="80">
        <v>9.1216954336901905E-3</v>
      </c>
      <c r="FN80" s="80">
        <v>8.7506892666203168E-3</v>
      </c>
      <c r="FO80" s="80">
        <v>1.0764836289222373E-2</v>
      </c>
      <c r="FP80" s="80">
        <v>1.0015420568176399E-2</v>
      </c>
      <c r="FQ80" s="80">
        <v>1.0699940873040145E-2</v>
      </c>
      <c r="FR80" s="80">
        <v>1.0239384562489256E-2</v>
      </c>
      <c r="FS80" s="80">
        <v>1.021566401816118E-2</v>
      </c>
      <c r="FT80" s="80">
        <v>6.6645839841716131E-3</v>
      </c>
      <c r="FU80" s="80">
        <v>1.1599169604903285E-2</v>
      </c>
      <c r="FV80" s="80">
        <v>8.2107489664455333E-3</v>
      </c>
      <c r="FW80" s="80">
        <v>1.277183293061788E-2</v>
      </c>
      <c r="FX80" s="80">
        <v>0</v>
      </c>
      <c r="FY80" s="80">
        <v>1.1843079200592153E-2</v>
      </c>
      <c r="FZ80" s="80">
        <v>8.3380375535587036E-3</v>
      </c>
      <c r="GA80" s="80">
        <v>8.4299262381454156E-3</v>
      </c>
      <c r="GB80" s="80">
        <v>7.5114622963613304E-3</v>
      </c>
      <c r="GC80" s="80">
        <v>1.6122422695500474E-2</v>
      </c>
      <c r="GD80" s="80">
        <v>0.3832703213610586</v>
      </c>
      <c r="GE80" s="80">
        <v>2.0085479749440312E-2</v>
      </c>
      <c r="GF80" s="80">
        <v>2.0229478142681039E-2</v>
      </c>
      <c r="GG80" s="80">
        <v>1.9406184682994803E-2</v>
      </c>
      <c r="GH80" s="80">
        <v>2.2801390002673082E-2</v>
      </c>
      <c r="GI80" s="80">
        <v>1.1369867432183982E-2</v>
      </c>
      <c r="GJ80" s="80">
        <v>2.3989626107629135E-2</v>
      </c>
      <c r="GK80" s="80">
        <v>6.7834318494121755E-3</v>
      </c>
      <c r="GL80" s="80">
        <v>2.2257094863407302E-2</v>
      </c>
      <c r="GM80" s="80">
        <v>4.2139455663443518E-3</v>
      </c>
      <c r="GN80" s="80">
        <v>8.1288466486963053E-3</v>
      </c>
      <c r="GO80" s="80">
        <v>6.9256437700686269E-4</v>
      </c>
      <c r="GP80" s="80">
        <v>6.0765250117610157E-4</v>
      </c>
      <c r="GQ80" s="80">
        <v>4.6568123343436029E-5</v>
      </c>
      <c r="GR80" s="80">
        <v>8.6939721792890262E-4</v>
      </c>
      <c r="GS80" s="80">
        <v>3.2340394721757965E-3</v>
      </c>
      <c r="GT80" s="80">
        <v>3.3875518525397796E-3</v>
      </c>
      <c r="GU80" s="80">
        <v>2.4657112035752814E-3</v>
      </c>
      <c r="GV80" s="80">
        <v>4.2569659442724455E-3</v>
      </c>
      <c r="GW80" s="80">
        <v>0</v>
      </c>
      <c r="GX80" s="80">
        <v>2.1459227467811159E-3</v>
      </c>
      <c r="GY80" s="80">
        <v>5.8755452684055905E-3</v>
      </c>
      <c r="GZ80" s="80">
        <v>6.4621409921671022E-2</v>
      </c>
      <c r="HA80" s="80">
        <v>5.1395136350857462E-3</v>
      </c>
      <c r="HB80" s="80">
        <v>4.2175625671428E-3</v>
      </c>
      <c r="HC80" s="80">
        <v>6.0768284742819942E-3</v>
      </c>
      <c r="HD80" s="80">
        <v>7.2703238598810314E-3</v>
      </c>
      <c r="HE80" s="80">
        <v>1.3395206429699087E-2</v>
      </c>
      <c r="HF80" s="80">
        <v>6.2634132398995688E-3</v>
      </c>
      <c r="HG80" s="80">
        <v>3.1592784949248972E-3</v>
      </c>
      <c r="HH80" s="80">
        <v>7.2353207619138436E-3</v>
      </c>
      <c r="HI80" s="80">
        <v>7.8173509779571569E-3</v>
      </c>
      <c r="HJ80" s="80">
        <v>3.5889686437476386E-3</v>
      </c>
      <c r="HK80" s="80">
        <v>4.9367655608184742E-3</v>
      </c>
      <c r="HL80" s="80">
        <v>3.425776317996804E-3</v>
      </c>
      <c r="HM80" s="80">
        <v>1.1777122562487436E-2</v>
      </c>
      <c r="HN80" s="80">
        <v>2.6807228915662652E-3</v>
      </c>
      <c r="HO80" s="80">
        <v>3.0502684236212788E-3</v>
      </c>
      <c r="HP80" s="80">
        <v>8.3402936654924896E-3</v>
      </c>
      <c r="HQ80" s="80">
        <v>3.0160527870789836E-3</v>
      </c>
      <c r="HR80" s="80">
        <v>5.5823919703776106E-3</v>
      </c>
      <c r="HS80" s="80">
        <v>1.3782345277253579E-2</v>
      </c>
      <c r="HT80" s="80">
        <v>2.8762112200161963E-3</v>
      </c>
      <c r="HU80" s="80">
        <v>3.4904458598726115E-3</v>
      </c>
      <c r="HV80" s="80">
        <v>2.6040874834393934E-2</v>
      </c>
      <c r="HW80" s="80">
        <v>4.0082028337061891E-2</v>
      </c>
      <c r="HX80" s="81">
        <v>3.9211696654361541E-2</v>
      </c>
      <c r="HY80" s="805">
        <v>7.8629301663702984E-3</v>
      </c>
      <c r="HZ80" s="805">
        <v>3.4467351182059777E-2</v>
      </c>
      <c r="IA80" s="805">
        <v>8.0713308106708966E-3</v>
      </c>
      <c r="IB80" s="805">
        <v>2.3909305775218784E-2</v>
      </c>
      <c r="IC80" s="805">
        <v>7.5911079693866575E-3</v>
      </c>
      <c r="ID80" s="805">
        <v>7.083538065445801E-3</v>
      </c>
      <c r="IE80" s="805">
        <v>1.056009494872044E-2</v>
      </c>
      <c r="IF80" s="805">
        <v>1.8501464359097206E-2</v>
      </c>
      <c r="IG80" s="805">
        <v>1.2728680420547329E-2</v>
      </c>
      <c r="IH80" s="805">
        <v>2.8404718868860635E-2</v>
      </c>
      <c r="II80" s="805">
        <v>0</v>
      </c>
      <c r="IJ80" s="805">
        <v>7.4644527517362573E-3</v>
      </c>
      <c r="IK80" s="805">
        <v>7.7136857938228508E-3</v>
      </c>
      <c r="IL80" s="805">
        <v>1.9739784451123812E-2</v>
      </c>
      <c r="IM80" s="805">
        <v>1.5743358903035649E-2</v>
      </c>
      <c r="IN80" s="805">
        <v>2.9729937397363852E-2</v>
      </c>
      <c r="IO80" s="805">
        <v>1.6671089580107143E-2</v>
      </c>
      <c r="IP80" s="805">
        <v>1.0088550544181459E-2</v>
      </c>
      <c r="IQ80" s="805">
        <v>0</v>
      </c>
      <c r="IR80" s="805">
        <v>1.0334907552528812E-2</v>
      </c>
      <c r="IS80" s="805">
        <v>0</v>
      </c>
      <c r="IT80" s="805">
        <v>5.5098633159463631E-3</v>
      </c>
      <c r="IU80" s="805">
        <v>0</v>
      </c>
      <c r="IV80" s="805">
        <v>0</v>
      </c>
      <c r="IW80" s="805">
        <v>1.0034674727530491E-2</v>
      </c>
      <c r="IX80" s="805">
        <v>1.2443205050341768E-2</v>
      </c>
      <c r="IY80" s="805">
        <v>2.2796770816089868E-3</v>
      </c>
      <c r="IZ80" s="805">
        <v>3.7882227304542562E-2</v>
      </c>
      <c r="JA80" s="805">
        <v>8.0277604960721904E-3</v>
      </c>
      <c r="JB80" s="805">
        <v>8.6826284519611018E-3</v>
      </c>
      <c r="JC80" s="805">
        <v>1.110284760029284E-2</v>
      </c>
      <c r="JD80" s="805">
        <v>1.6723604463401976E-2</v>
      </c>
      <c r="JE80" s="805">
        <v>2.6031759309580158E-2</v>
      </c>
      <c r="JF80" s="805">
        <v>1.7400319304209804E-2</v>
      </c>
      <c r="JG80" s="805">
        <v>1.9566054547256906E-2</v>
      </c>
      <c r="JH80" s="805">
        <v>1.4420727554834692E-2</v>
      </c>
      <c r="JI80" s="805">
        <v>3.0823624326218411E-3</v>
      </c>
      <c r="JJ80" s="805">
        <v>1.9911287979144137E-2</v>
      </c>
      <c r="JK80" s="805">
        <v>1.4782557663245917E-2</v>
      </c>
      <c r="JL80" s="805">
        <v>1.7032061628277459E-2</v>
      </c>
      <c r="JM80" s="805">
        <v>1.1539141884203455E-2</v>
      </c>
      <c r="JN80" s="805">
        <v>1.0864450665179465E-2</v>
      </c>
      <c r="JO80" s="805">
        <v>8.5903578108734377E-3</v>
      </c>
      <c r="JP80" s="805">
        <v>7.4226085314111727E-3</v>
      </c>
      <c r="JQ80" s="805">
        <v>7.1265915679839704E-3</v>
      </c>
      <c r="JR80" s="805">
        <v>8.3069630974251362E-3</v>
      </c>
      <c r="JS80" s="805">
        <v>7.8121534545114637E-3</v>
      </c>
      <c r="JT80" s="805">
        <v>8.3444655084979041E-3</v>
      </c>
      <c r="JU80" s="805">
        <v>8.1678506792195547E-3</v>
      </c>
      <c r="JV80" s="805">
        <v>7.8635374596387579E-3</v>
      </c>
      <c r="JW80" s="805">
        <v>5.1393847205207129E-3</v>
      </c>
      <c r="JX80" s="805">
        <v>9.0535075730237592E-3</v>
      </c>
      <c r="JY80" s="805">
        <v>6.3640035922469876E-3</v>
      </c>
      <c r="JZ80" s="805">
        <v>9.5174061619437648E-3</v>
      </c>
      <c r="KA80" s="805">
        <v>0</v>
      </c>
      <c r="KB80" s="805">
        <v>8.6754368896278834E-3</v>
      </c>
      <c r="KC80" s="805">
        <v>6.5724715041307015E-3</v>
      </c>
      <c r="KD80" s="805">
        <v>6.9830239936778627E-3</v>
      </c>
      <c r="KE80" s="805">
        <v>6.3503409508283053E-3</v>
      </c>
      <c r="KF80" s="805">
        <v>1.269221447188151E-2</v>
      </c>
      <c r="KG80" s="805">
        <v>0.26609185900139737</v>
      </c>
      <c r="KH80" s="805">
        <v>1.5759821224418675E-2</v>
      </c>
      <c r="KI80" s="805">
        <v>1.6062418072830629E-2</v>
      </c>
      <c r="KJ80" s="805">
        <v>1.6205831637587664E-2</v>
      </c>
      <c r="KK80" s="805">
        <v>1.7920025725775442E-2</v>
      </c>
      <c r="KL80" s="805">
        <v>1.0998436919585606E-2</v>
      </c>
      <c r="KM80" s="805">
        <v>1.8901588935295636E-2</v>
      </c>
      <c r="KN80" s="805">
        <v>6.9697625484024276E-3</v>
      </c>
      <c r="KO80" s="805">
        <v>1.7460581265655285E-2</v>
      </c>
      <c r="KP80" s="805">
        <v>4.245851128577176E-3</v>
      </c>
      <c r="KQ80" s="805">
        <v>6.9261063822367444E-3</v>
      </c>
      <c r="KR80" s="805">
        <v>1.6035744127116136E-3</v>
      </c>
      <c r="KS80" s="805">
        <v>1.1331040800244899E-3</v>
      </c>
      <c r="KT80" s="805">
        <v>5.4959566475305636E-4</v>
      </c>
      <c r="KU80" s="805">
        <v>2.534978924519708E-3</v>
      </c>
      <c r="KV80" s="805">
        <v>1.003470870888612</v>
      </c>
      <c r="KW80" s="805">
        <v>4.9095082972908889E-3</v>
      </c>
      <c r="KX80" s="805">
        <v>2.7476751916530487E-3</v>
      </c>
      <c r="KY80" s="805">
        <v>4.42274700153205E-3</v>
      </c>
      <c r="KZ80" s="805">
        <v>7.0760846978018836E-4</v>
      </c>
      <c r="LA80" s="805">
        <v>2.9298288163524637E-3</v>
      </c>
      <c r="LB80" s="805">
        <v>5.4372674127153714E-3</v>
      </c>
      <c r="LC80" s="805">
        <v>4.5681915058807927E-2</v>
      </c>
      <c r="LD80" s="805">
        <v>5.337038734784535E-3</v>
      </c>
      <c r="LE80" s="805">
        <v>5.7575807312468166E-3</v>
      </c>
      <c r="LF80" s="805">
        <v>5.0788636512370151E-3</v>
      </c>
      <c r="LG80" s="805">
        <v>8.6987527899041218E-3</v>
      </c>
      <c r="LH80" s="805">
        <v>1.0924806550648064E-2</v>
      </c>
      <c r="LI80" s="805">
        <v>5.8863369528184524E-3</v>
      </c>
      <c r="LJ80" s="805">
        <v>3.4340964748597069E-3</v>
      </c>
      <c r="LK80" s="805">
        <v>6.2164668319931336E-3</v>
      </c>
      <c r="LL80" s="805">
        <v>6.9563092094683705E-3</v>
      </c>
      <c r="LM80" s="805">
        <v>4.2492085776739859E-3</v>
      </c>
      <c r="LN80" s="805">
        <v>5.1432028275274592E-3</v>
      </c>
      <c r="LO80" s="805">
        <v>3.5242208677186931E-3</v>
      </c>
      <c r="LP80" s="805">
        <v>9.7016647836580972E-3</v>
      </c>
      <c r="LQ80" s="805">
        <v>3.128195442573777E-3</v>
      </c>
      <c r="LR80" s="805">
        <v>5.8904930806540877E-3</v>
      </c>
      <c r="LS80" s="805">
        <v>6.549491525526357E-3</v>
      </c>
      <c r="LT80" s="805">
        <v>2.8760598493265547E-3</v>
      </c>
      <c r="LU80" s="805">
        <v>6.4912212935613082E-3</v>
      </c>
      <c r="LV80" s="805">
        <v>1.2092885946625311E-2</v>
      </c>
      <c r="LW80" s="805">
        <v>3.5486169787428421E-3</v>
      </c>
      <c r="LX80" s="805">
        <v>3.9809139633109371E-3</v>
      </c>
      <c r="LY80" s="805">
        <v>2.0033160420093E-2</v>
      </c>
      <c r="LZ80" s="805">
        <v>3.0463789447288489E-2</v>
      </c>
      <c r="MA80" s="805">
        <v>2.9535840001027873E-2</v>
      </c>
      <c r="MB80" s="812">
        <v>18082</v>
      </c>
      <c r="MC80" s="835">
        <f>'生産者価格評価表（107部門）（山形県２）'!DU79*100</f>
        <v>16573700</v>
      </c>
      <c r="MD80" s="78">
        <f t="shared" si="14"/>
        <v>1.0910056294007977E-3</v>
      </c>
      <c r="ME80" s="809">
        <v>18082</v>
      </c>
      <c r="MF80" s="135">
        <v>165737</v>
      </c>
      <c r="MG80" s="78">
        <f t="shared" si="15"/>
        <v>1.0910056294007977E-3</v>
      </c>
      <c r="MH80" s="81"/>
      <c r="MI80" s="226">
        <v>0</v>
      </c>
      <c r="MJ80" s="169">
        <v>0</v>
      </c>
      <c r="MK80" s="169">
        <v>0</v>
      </c>
      <c r="ML80" s="169">
        <v>0</v>
      </c>
      <c r="MM80" s="169">
        <v>0</v>
      </c>
      <c r="MN80" s="169">
        <v>0</v>
      </c>
      <c r="MO80" s="169">
        <v>0</v>
      </c>
      <c r="MP80" s="228">
        <v>0</v>
      </c>
      <c r="MQ80" s="228">
        <v>0</v>
      </c>
      <c r="MS80" s="174">
        <v>-1.6054605014962267</v>
      </c>
      <c r="MT80" s="170">
        <v>0</v>
      </c>
      <c r="MU80" s="170">
        <v>-1.6054605014962267</v>
      </c>
      <c r="MV80" s="170">
        <v>0</v>
      </c>
      <c r="MW80" s="170">
        <v>0</v>
      </c>
      <c r="MX80" s="170">
        <v>0</v>
      </c>
      <c r="MY80" s="170">
        <v>0</v>
      </c>
      <c r="MZ80" s="171">
        <v>0</v>
      </c>
    </row>
    <row r="81" spans="1:365">
      <c r="A81" s="41" t="s">
        <v>300</v>
      </c>
      <c r="B81" s="12" t="s">
        <v>58</v>
      </c>
      <c r="C81" s="590">
        <f>IFERROR(1-('生産者価格評価表（107部門）（山形県２）'!DS80/'生産者価格評価表（107部門）（山形県２）'!DO80*-1),0)</f>
        <v>1</v>
      </c>
      <c r="D81" s="590">
        <v>1</v>
      </c>
      <c r="E81" s="79">
        <v>0</v>
      </c>
      <c r="F81" s="79">
        <v>0</v>
      </c>
      <c r="G81" s="240">
        <f>'生産者価格評価表（107部門）（山形県２）'!DH80/'生産者価格評価表（107部門）（山形県２）'!DH$111</f>
        <v>0</v>
      </c>
      <c r="H81" s="311">
        <f>'生産者価格評価表（107部門）（山形県２）'!DH80</f>
        <v>0</v>
      </c>
      <c r="I81" s="319">
        <v>0</v>
      </c>
      <c r="J81" s="313">
        <f t="shared" si="13"/>
        <v>0</v>
      </c>
      <c r="K81" s="590">
        <f>1-('生産者価格評価表（107部門） (山形県)'!DS80/'生産者価格評価表（107部門） (山形県)'!DO80*-1)</f>
        <v>1</v>
      </c>
      <c r="L81" s="590">
        <v>1</v>
      </c>
      <c r="M81" s="79">
        <v>0</v>
      </c>
      <c r="N81" s="79">
        <v>0</v>
      </c>
      <c r="O81" s="240">
        <f>'生産者価格評価表（107部門） (山形県)'!DH80/'生産者価格評価表（107部門） (山形県)'!DH$111</f>
        <v>0</v>
      </c>
      <c r="P81" s="816">
        <f>'生産者価格評価表（107部門） (山形県)'!DH80</f>
        <v>0</v>
      </c>
      <c r="Q81" s="319">
        <v>0</v>
      </c>
      <c r="R81" s="313">
        <f t="shared" si="11"/>
        <v>0</v>
      </c>
      <c r="S81" s="823">
        <f>'生産者価格評価表（107部門）（山形県２）'!C80/'生産者価格評価表（107部門）（山形県２）'!C$120</f>
        <v>6.3397318848363027E-2</v>
      </c>
      <c r="T81" s="234">
        <f>'生産者価格評価表（107部門）（山形県２）'!D80/'生産者価格評価表（107部門）（山形県２）'!D$120</f>
        <v>1.4616466773170557E-2</v>
      </c>
      <c r="U81" s="234">
        <f>'生産者価格評価表（107部門）（山形県２）'!E80/'生産者価格評価表（107部門）（山形県２）'!E$120</f>
        <v>2.3173580854959904E-2</v>
      </c>
      <c r="V81" s="234">
        <f>'生産者価格評価表（107部門）（山形県２）'!F80/'生産者価格評価表（107部門）（山形県２）'!F$120</f>
        <v>3.3240116944197283E-2</v>
      </c>
      <c r="W81" s="234">
        <f>'生産者価格評価表（107部門）（山形県２）'!G80/'生産者価格評価表（107部門）（山形県２）'!G$120</f>
        <v>3.8916562889165632E-2</v>
      </c>
      <c r="X81" s="234">
        <f>'生産者価格評価表（107部門）（山形県２）'!H80/'生産者価格評価表（107部門）（山形県２）'!H$120</f>
        <v>6.1764705882352944E-2</v>
      </c>
      <c r="Y81" s="234">
        <f>'生産者価格評価表（107部門）（山形県２）'!I80/'生産者価格評価表（107部門）（山形県２）'!I$120</f>
        <v>0.32636213538800218</v>
      </c>
      <c r="Z81" s="234">
        <f>'生産者価格評価表（107部門）（山形県２）'!J80/'生産者価格評価表（107部門）（山形県２）'!J$120</f>
        <v>1.0382074440707602E-2</v>
      </c>
      <c r="AA81" s="234">
        <f>'生産者価格評価表（107部門）（山形県２）'!K80/'生産者価格評価表（107部門）（山形県２）'!K$120</f>
        <v>1.109244593765832E-2</v>
      </c>
      <c r="AB81" s="234">
        <f>'生産者価格評価表（107部門）（山形県２）'!L80/'生産者価格評価表（107部門）（山形県２）'!L$120</f>
        <v>9.7087378640776691E-3</v>
      </c>
      <c r="AC81" s="234" t="e">
        <f>'生産者価格評価表（107部門）（山形県２）'!M80/'生産者価格評価表（107部門）（山形県２）'!M$120</f>
        <v>#DIV/0!</v>
      </c>
      <c r="AD81" s="234">
        <f>'生産者価格評価表（107部門）（山形県２）'!N80/'生産者価格評価表（107部門）（山形県２）'!N$120</f>
        <v>1.3950012455368263E-2</v>
      </c>
      <c r="AE81" s="234">
        <f>'生産者価格評価表（107部門）（山形県２）'!O80/'生産者価格評価表（107部門）（山形県２）'!O$120</f>
        <v>9.9551739096581868E-3</v>
      </c>
      <c r="AF81" s="234">
        <f>'生産者価格評価表（107部門）（山形県２）'!P80/'生産者価格評価表（107部門）（山形県２）'!P$120</f>
        <v>2.6468256388363726E-2</v>
      </c>
      <c r="AG81" s="234">
        <f>'生産者価格評価表（107部門）（山形県２）'!Q80/'生産者価格評価表（107部門）（山形県２）'!Q$120</f>
        <v>1.1857707509881422E-2</v>
      </c>
      <c r="AH81" s="234">
        <f>'生産者価格評価表（107部門）（山形県２）'!R80/'生産者価格評価表（107部門）（山形県２）'!R$120</f>
        <v>7.4718108952587965E-3</v>
      </c>
      <c r="AI81" s="234">
        <f>'生産者価格評価表（107部門）（山形県２）'!S80/'生産者価格評価表（107部門）（山形県２）'!S$120</f>
        <v>5.5508391562724482E-3</v>
      </c>
      <c r="AJ81" s="234">
        <f>'生産者価格評価表（107部門）（山形県２）'!T80/'生産者価格評価表（107部門）（山形県２）'!T$120</f>
        <v>1.295195133620395E-2</v>
      </c>
      <c r="AK81" s="234" t="e">
        <f>'生産者価格評価表（107部門）（山形県２）'!U80/'生産者価格評価表（107部門）（山形県２）'!U$120</f>
        <v>#DIV/0!</v>
      </c>
      <c r="AL81" s="234">
        <f>'生産者価格評価表（107部門）（山形県２）'!V80/'生産者価格評価表（107部門）（山形県２）'!V$120</f>
        <v>6.6169759659263768E-3</v>
      </c>
      <c r="AM81" s="234" t="e">
        <f>'生産者価格評価表（107部門）（山形県２）'!W80/'生産者価格評価表（107部門）（山形県２）'!W$120</f>
        <v>#DIV/0!</v>
      </c>
      <c r="AN81" s="234">
        <f>'生産者価格評価表（107部門）（山形県２）'!X80/'生産者価格評価表（107部門）（山形県２）'!X$120</f>
        <v>5.4418243068152369E-3</v>
      </c>
      <c r="AO81" s="234" t="e">
        <f>'生産者価格評価表（107部門）（山形県２）'!Y80/'生産者価格評価表（107部門）（山形県２）'!Y$120</f>
        <v>#DIV/0!</v>
      </c>
      <c r="AP81" s="234" t="e">
        <f>'生産者価格評価表（107部門）（山形県２）'!Z80/'生産者価格評価表（107部門）（山形県２）'!Z$120</f>
        <v>#DIV/0!</v>
      </c>
      <c r="AQ81" s="234">
        <f>'生産者価格評価表（107部門）（山形県２）'!AA80/'生産者価格評価表（107部門）（山形県２）'!AA$120</f>
        <v>4.3720746385928376E-3</v>
      </c>
      <c r="AR81" s="234">
        <f>'生産者価格評価表（107部門）（山形県２）'!AB80/'生産者価格評価表（107部門）（山形県２）'!AB$120</f>
        <v>2.2050304593190565E-3</v>
      </c>
      <c r="AS81" s="234">
        <f>'生産者価格評価表（107部門）（山形県２）'!AC80/'生産者価格評価表（107部門）（山形県２）'!AC$120</f>
        <v>0</v>
      </c>
      <c r="AT81" s="234">
        <f>'生産者価格評価表（107部門）（山形県２）'!AD80/'生産者価格評価表（107部門）（山形県２）'!AD$120</f>
        <v>1.9747235387045813E-4</v>
      </c>
      <c r="AU81" s="234">
        <f>'生産者価格評価表（107部門）（山形県２）'!AE80/'生産者価格評価表（107部門）（山形県２）'!AE$120</f>
        <v>2.0425918220675567E-3</v>
      </c>
      <c r="AV81" s="234">
        <f>'生産者価格評価表（107部門）（山形県２）'!AF80/'生産者価格評価表（107部門）（山形県２）'!AF$120</f>
        <v>1.5974440894568689E-3</v>
      </c>
      <c r="AW81" s="234">
        <f>'生産者価格評価表（107部門）（山形県２）'!AG80/'生産者価格評価表（107部門）（山形県２）'!AG$120</f>
        <v>1.9203808157542957E-2</v>
      </c>
      <c r="AX81" s="234">
        <f>'生産者価格評価表（107部門）（山形県２）'!AH80/'生産者価格評価表（107部門）（山形県２）'!AH$120</f>
        <v>1.0011298016570424E-2</v>
      </c>
      <c r="AY81" s="234">
        <f>'生産者価格評価表（107部門）（山形県２）'!AI80/'生産者価格評価表（107部門）（山形県２）'!AI$120</f>
        <v>3.9840267459138184E-2</v>
      </c>
      <c r="AZ81" s="234">
        <f>'生産者価格評価表（107部門）（山形県２）'!AJ80/'生産者価格評価表（107部門）（山形県２）'!AJ$120</f>
        <v>3.2154340836012861E-3</v>
      </c>
      <c r="BA81" s="234">
        <f>'生産者価格評価表（107部門）（山形県２）'!AK80/'生産者価格評価表（107部門）（山形県２）'!AK$120</f>
        <v>7.4836893949085329E-3</v>
      </c>
      <c r="BB81" s="234">
        <f>'生産者価格評価表（107部門）（山形県２）'!AL80/'生産者価格評価表（107部門）（山形県２）'!AL$120</f>
        <v>5.3191489361702126E-3</v>
      </c>
      <c r="BC81" s="234">
        <f>'生産者価格評価表（107部門）（山形県２）'!AM80/'生産者価格評価表（107部門）（山形県２）'!AM$120</f>
        <v>5.1612903225806452E-3</v>
      </c>
      <c r="BD81" s="234">
        <f>'生産者価格評価表（107部門）（山形県２）'!AN80/'生産者価格評価表（107部門）（山形県２）'!AN$120</f>
        <v>6.993759414676135E-3</v>
      </c>
      <c r="BE81" s="234">
        <f>'生産者価格評価表（107部門）（山形県２）'!AO80/'生産者価格評価表（107部門）（山形県２）'!AO$120</f>
        <v>5.6753688989784334E-3</v>
      </c>
      <c r="BF81" s="234">
        <f>'生産者価格評価表（107部門）（山形県２）'!AP80/'生産者価格評価表（107部門）（山形県２）'!AP$120</f>
        <v>2.4867374005305039E-3</v>
      </c>
      <c r="BG81" s="234">
        <f>'生産者価格評価表（107部門）（山形県２）'!AQ80/'生産者価格評価表（107部門）（山形県２）'!AQ$120</f>
        <v>5.1258241248026745E-3</v>
      </c>
      <c r="BH81" s="234">
        <f>'生産者価格評価表（107部門）（山形県２）'!AR80/'生産者価格評価表（107部門）（山形県２）'!AR$120</f>
        <v>1.433214751874696E-2</v>
      </c>
      <c r="BI81" s="234">
        <f>'生産者価格評価表（107部門）（山形県２）'!AS80/'生産者価格評価表（107部門）（山形県２）'!AS$120</f>
        <v>1.2152905649259778E-2</v>
      </c>
      <c r="BJ81" s="234">
        <f>'生産者価格評価表（107部門）（山形県２）'!AT80/'生産者価格評価表（107部門）（山形県２）'!AT$120</f>
        <v>7.2918942538780862E-3</v>
      </c>
      <c r="BK81" s="234">
        <f>'生産者価格評価表（107部門）（山形県２）'!AU80/'生産者価格評価表（107部門）（山形県２）'!AU$120</f>
        <v>7.6382728776581716E-3</v>
      </c>
      <c r="BL81" s="234">
        <f>'生産者価格評価表（107部門）（山形県２）'!AV80/'生産者価格評価表（107部門）（山形県２）'!AV$120</f>
        <v>1.0764836289222373E-2</v>
      </c>
      <c r="BM81" s="234">
        <f>'生産者価格評価表（107部門）（山形県２）'!AW80/'生産者価格評価表（107部門）（山形県２）'!AW$120</f>
        <v>6.1205347916633551E-3</v>
      </c>
      <c r="BN81" s="234">
        <f>'生産者価格評価表（107部門）（山形県２）'!AX80/'生産者価格評価表（107部門）（山形県２）'!AX$120</f>
        <v>1.8961404367239586E-3</v>
      </c>
      <c r="BO81" s="234">
        <f>'生産者価格評価表（107部門）（山形県２）'!AY80/'生産者価格評価表（107部門）（山形県２）'!AY$120</f>
        <v>3.8679731820526046E-3</v>
      </c>
      <c r="BP81" s="234">
        <f>'生産者価格評価表（107部門）（山形県２）'!AZ80/'生産者価格評価表（107部門）（山形県２）'!AZ$120</f>
        <v>5.1078320090805901E-3</v>
      </c>
      <c r="BQ81" s="234">
        <f>'生産者価格評価表（107部門）（山形県２）'!BA80/'生産者価格評価表（107部門）（山形県２）'!BA$120</f>
        <v>3.7488284910965324E-3</v>
      </c>
      <c r="BR81" s="234">
        <f>'生産者価格評価表（107部門）（山形県２）'!BB80/'生産者価格評価表（107部門）（山形県２）'!BB$120</f>
        <v>3.6247405015322766E-3</v>
      </c>
      <c r="BS81" s="234">
        <f>'生産者価格評価表（107部門）（山形県２）'!BC80/'生産者価格評価表（107部門）（山形県２）'!BC$120</f>
        <v>5.3840976829151038E-4</v>
      </c>
      <c r="BT81" s="234">
        <f>'生産者価格評価表（107部門）（山形県２）'!BD80/'生産者価格評価表（107部門）（山形県２）'!BD$120</f>
        <v>8.2067656196064889E-3</v>
      </c>
      <c r="BU81" s="234" t="e">
        <f>'生産者価格評価表（107部門）（山形県２）'!BE80/'生産者価格評価表（107部門）（山形県２）'!BE$120</f>
        <v>#DIV/0!</v>
      </c>
      <c r="BV81" s="234">
        <f>'生産者価格評価表（107部門）（山形県２）'!BF80/'生産者価格評価表（107部門）（山形県２）'!BF$120</f>
        <v>1.1102886750555144E-3</v>
      </c>
      <c r="BW81" s="234">
        <f>'生産者価格評価表（107部門）（山形県２）'!BG80/'生産者価格評価表（107部門）（山形県２）'!BG$120</f>
        <v>1.6009772439130475E-3</v>
      </c>
      <c r="BX81" s="234">
        <f>'生産者価格評価表（107部門）（山形県２）'!BH80/'生産者価格評価表（107部門）（山形県２）'!BH$120</f>
        <v>3.1612223393045311E-3</v>
      </c>
      <c r="BY81" s="234">
        <f>'生産者価格評価表（107部門）（山形県２）'!BI80/'生産者価格評価表（107部門）（山形県２）'!BI$120</f>
        <v>5.8530875036581797E-4</v>
      </c>
      <c r="BZ81" s="234">
        <f>'生産者価格評価表（107部門）（山形県２）'!BJ80/'生産者価格評価表（107部門）（山形県２）'!BJ$120</f>
        <v>4.9643480195295575E-2</v>
      </c>
      <c r="CA81" s="234">
        <f>'生産者価格評価表（107部門）（山形県２）'!BK80/'生産者価格評価表（107部門）（山形県２）'!BK$120</f>
        <v>1.5595463137996219E-2</v>
      </c>
      <c r="CB81" s="234">
        <f>'生産者価格評価表（107部門）（山形県２）'!BL80/'生産者価格評価表（107部門）（山形県２）'!BL$120</f>
        <v>2.2853395445602769E-2</v>
      </c>
      <c r="CC81" s="234">
        <f>'生産者価格評価表（107部門）（山形県２）'!BM80/'生産者価格評価表（107部門）（山形県２）'!BM$120</f>
        <v>2.8542529316939028E-2</v>
      </c>
      <c r="CD81" s="234">
        <f>'生産者価格評価表（107部門）（山形県２）'!BN80/'生産者価格評価表（107部門）（山形県２）'!BN$120</f>
        <v>3.1636207728174069E-2</v>
      </c>
      <c r="CE81" s="234">
        <f>'生産者価格評価表（107部門）（山形県２）'!BO80/'生産者価格評価表（107部門）（山形県２）'!BO$120</f>
        <v>2.0449077786688051E-2</v>
      </c>
      <c r="CF81" s="234">
        <f>'生産者価格評価表（107部門）（山形県２）'!BP80/'生産者価格評価表（107部門）（山形県２）'!BP$120</f>
        <v>6.8380479308454024E-3</v>
      </c>
      <c r="CG81" s="234">
        <f>'生産者価格評価表（107部門）（山形県２）'!BQ80/'生産者価格評価表（107部門）（山形県２）'!BQ$120</f>
        <v>6.3756213529284631E-3</v>
      </c>
      <c r="CH81" s="234">
        <f>'生産者価格評価表（107部門）（山形県２）'!BR80/'生産者価格評価表（107部門）（山形県２）'!BR$120</f>
        <v>8.7682945448993386E-3</v>
      </c>
      <c r="CI81" s="234">
        <f>'生産者価格評価表（107部門）（山形県２）'!BS80/'生産者価格評価表（107部門）（山形県２）'!BS$120</f>
        <v>2.7650075148085936E-2</v>
      </c>
      <c r="CJ81" s="234">
        <f>'生産者価格評価表（107部門）（山形県２）'!BT80/'生産者価格評価表（107部門）（山形県２）'!BT$120</f>
        <v>4.8430024776013436E-2</v>
      </c>
      <c r="CK81" s="234">
        <f>'生産者価格評価表（107部門）（山形県２）'!BU80/'生産者価格評価表（107部門）（山形県２）'!BU$120</f>
        <v>1.1744010934079145E-2</v>
      </c>
      <c r="CL81" s="234">
        <f>'生産者価格評価表（107部門）（山形県２）'!BV80/'生産者価格評価表（107部門）（山形県２）'!BV$120</f>
        <v>7.7441289428949187E-3</v>
      </c>
      <c r="CM81" s="234">
        <f>'生産者価格評価表（107部門）（山形県２）'!BW80/'生産者価格評価表（107部門）（山形県２）'!BW$120</f>
        <v>4.0183471851968008E-3</v>
      </c>
      <c r="CN81" s="234">
        <f>'生産者価格評価表（107部門）（山形県２）'!BX80/'生産者価格評価表（107部門）（山形県２）'!BX$120</f>
        <v>1.1370383449688963E-3</v>
      </c>
      <c r="CO81" s="234">
        <f>'生産者価格評価表（107部門）（山形県２）'!BY80/'生産者価格評価表（107部門）（山形県２）'!BY$120</f>
        <v>3.5741885625965998E-3</v>
      </c>
      <c r="CP81" s="234">
        <f>'生産者価格評価表（107部門）（山形県２）'!BZ80/'生産者価格評価表（107部門）（山形県２）'!BZ$120</f>
        <v>2.5643036859602864E-3</v>
      </c>
      <c r="CQ81" s="234">
        <f>'生産者価格評価表（107部門）（山形県２）'!CA80/'生産者価格評価表（107部門）（山形県２）'!CA$120</f>
        <v>0</v>
      </c>
      <c r="CR81" s="234">
        <f>'生産者価格評価表（107部門）（山形県２）'!CB80/'生産者価格評価表（107部門）（山形県２）'!CB$120</f>
        <v>5.8560641084912926E-3</v>
      </c>
      <c r="CS81" s="234">
        <f>'生産者価格評価表（107部門）（山形県２）'!CC80/'生産者価格評価表（107部門）（山形県２）'!CC$120</f>
        <v>2.3219814241486067E-3</v>
      </c>
      <c r="CT81" s="234">
        <f>'生産者価格評価表（107部門）（山形県２）'!CD80/'生産者価格評価表（107部門）（山形県２）'!CD$120</f>
        <v>0</v>
      </c>
      <c r="CU81" s="234">
        <f>'生産者価格評価表（107部門）（山形県２）'!CE80/'生産者価格評価表（107部門）（山形県２）'!CE$120</f>
        <v>3.1557687452663467E-3</v>
      </c>
      <c r="CV81" s="234">
        <f>'生産者価格評価表（107部門）（山形県２）'!CF80/'生産者価格評価表（107部門）（山形県２）'!CF$120</f>
        <v>6.4096857473515531E-3</v>
      </c>
      <c r="CW81" s="234">
        <f>'生産者価格評価表（107部門）（山形県２）'!CG80/'生産者価格評価表（107部門）（山形県２）'!CG$120</f>
        <v>9.2689295039164489E-3</v>
      </c>
      <c r="CX81" s="234">
        <f>'生産者価格評価表（107部門）（山形県２）'!CH80/'生産者価格評価表（107部門）（山形県２）'!CH$120</f>
        <v>1.0235099803204948E-2</v>
      </c>
      <c r="CY81" s="234">
        <f>'生産者価格評価表（107部門）（山形県２）'!CI80/'生産者価格評価表（107部門）（山形県２）'!CI$120</f>
        <v>8.1566068515497546E-3</v>
      </c>
      <c r="CZ81" s="234">
        <f>'生産者価格評価表（107部門）（山形県２）'!CJ80/'生産者価格評価表（107部門）（山形県２）'!CJ$120</f>
        <v>2.0907183679374955E-2</v>
      </c>
      <c r="DA81" s="234">
        <f>'生産者価格評価表（107部門）（山形県２）'!CK80/'生産者価格評価表（107部門）（山形県２）'!CK$120</f>
        <v>3.3046926635822869E-3</v>
      </c>
      <c r="DB81" s="234">
        <f>'生産者価格評価表（107部門）（山形県２）'!CL80/'生産者価格評価表（107部門）（山形県２）'!CL$120</f>
        <v>1.8035688657130556E-2</v>
      </c>
      <c r="DC81" s="234">
        <f>'生産者価格評価表（107部門）（山形県２）'!CM80/'生産者価格評価表（107部門）（山形県２）'!CM$120</f>
        <v>1.8102791925075582E-2</v>
      </c>
      <c r="DD81" s="234">
        <f>'生産者価格評価表（107部門）（山形県２）'!CN80/'生産者価格評価表（107部門）（山形県２）'!CN$120</f>
        <v>1.410684654009439E-2</v>
      </c>
      <c r="DE81" s="234">
        <f>'生産者価格評価表（107部門）（山形県２）'!CO80/'生産者価格評価表（107部門）（山形県２）'!CO$120</f>
        <v>8.7014565999952321E-3</v>
      </c>
      <c r="DF81" s="234">
        <f>'生産者価格評価表（107部門）（山形県２）'!CP80/'生産者価格評価表（107部門）（山形県２）'!CP$120</f>
        <v>5.8793852840732692E-3</v>
      </c>
      <c r="DG81" s="234">
        <f>'生産者価格評価表（107部門）（山形県２）'!CQ80/'生産者価格評価表（107部門）（山形県２）'!CQ$120</f>
        <v>5.2417831507366834E-3</v>
      </c>
      <c r="DH81" s="234">
        <f>'生産者価格評価表（107部門）（山形県２）'!CR80/'生産者価格評価表（107部門）（山形県２）'!CR$120</f>
        <v>9.2445223822276434E-3</v>
      </c>
      <c r="DI81" s="234">
        <f>'生産者価格評価表（107部門）（山形県２）'!CS80/'生産者価格評価表（107部門）（山形県２）'!CS$120</f>
        <v>9.8182042928155813E-3</v>
      </c>
      <c r="DJ81" s="234">
        <f>'生産者価格評価表（107部門）（山形県２）'!CT80/'生産者価格評価表（107部門）（山形県２）'!CT$120</f>
        <v>1.8360919386182402E-2</v>
      </c>
      <c r="DK81" s="234">
        <f>'生産者価格評価表（107部門）（山形県２）'!CU80/'生産者価格評価表（107部門）（山形県２）'!CU$120</f>
        <v>1.6265060240963854E-2</v>
      </c>
      <c r="DL81" s="234">
        <f>'生産者価格評価表（107部門）（山形県２）'!CV80/'生産者価格評価表（107部門）（山形県２）'!CV$120</f>
        <v>1.6105417276720352E-2</v>
      </c>
      <c r="DM81" s="234">
        <f>'生産者価格評価表（107部門）（山形県２）'!CW80/'生産者価格評価表（107部門）（山形県２）'!CW$120</f>
        <v>7.2871651474985168E-3</v>
      </c>
      <c r="DN81" s="234">
        <f>'生産者価格評価表（107部門）（山形県２）'!CX80/'生産者価格評価表（107部門）（山形県２）'!CX$120</f>
        <v>9.8975773094347047E-3</v>
      </c>
      <c r="DO81" s="234">
        <f>'生産者価格評価表（107部門）（山形県２）'!CY80/'生産者価格評価表（107部門）（山形県２）'!CY$120</f>
        <v>4.2873522169802454E-2</v>
      </c>
      <c r="DP81" s="234">
        <f>'生産者価格評価表（107部門）（山形県２）'!CZ80/'生産者価格評価表（107部門）（山形県２）'!CZ$120</f>
        <v>2.4888847342560512E-3</v>
      </c>
      <c r="DQ81" s="234">
        <f>'生産者価格評価表（107部門）（山形県２）'!DA80/'生産者価格評価表（107部門）（山形県２）'!DA$120</f>
        <v>1.8904805785931698E-2</v>
      </c>
      <c r="DR81" s="234">
        <f>'生産者価格評価表（107部門）（山形県２）'!DB80/'生産者価格評価表（107部門）（山形県２）'!DB$120</f>
        <v>3.7859872611464965E-2</v>
      </c>
      <c r="DS81" s="234">
        <f>'生産者価格評価表（107部門）（山形県２）'!DC80/'生産者価格評価表（107部門）（山形県２）'!DC$120</f>
        <v>3.7117477140933476E-2</v>
      </c>
      <c r="DT81" s="234">
        <f>'生産者価格評価表（107部門）（山形県２）'!DD80/'生産者価格評価表（107部門）（山形県２）'!DD$120</f>
        <v>0</v>
      </c>
      <c r="DU81" s="234">
        <f>'生産者価格評価表（107部門）（山形県２）'!DE80/'生産者価格評価表（107部門）（山形県２）'!DE$120</f>
        <v>1.7556608435310875E-2</v>
      </c>
      <c r="DV81" s="82">
        <v>6.3397318848363027E-2</v>
      </c>
      <c r="DW81" s="80">
        <v>1.4616466773170557E-2</v>
      </c>
      <c r="DX81" s="80">
        <v>2.3173580854959904E-2</v>
      </c>
      <c r="DY81" s="80">
        <v>3.3240116944197283E-2</v>
      </c>
      <c r="DZ81" s="80">
        <v>3.8916562889165632E-2</v>
      </c>
      <c r="EA81" s="80">
        <v>6.1764705882352944E-2</v>
      </c>
      <c r="EB81" s="80">
        <v>0.32636213538800218</v>
      </c>
      <c r="EC81" s="80">
        <v>1.0382074440707602E-2</v>
      </c>
      <c r="ED81" s="80">
        <v>1.109244593765832E-2</v>
      </c>
      <c r="EE81" s="80">
        <v>9.7087378640776691E-3</v>
      </c>
      <c r="EF81" s="80">
        <v>0</v>
      </c>
      <c r="EG81" s="80">
        <v>1.3950012455368263E-2</v>
      </c>
      <c r="EH81" s="80">
        <v>9.9551739096581868E-3</v>
      </c>
      <c r="EI81" s="80">
        <v>2.6468256388363726E-2</v>
      </c>
      <c r="EJ81" s="80">
        <v>1.1857707509881422E-2</v>
      </c>
      <c r="EK81" s="80">
        <v>7.4718108952587965E-3</v>
      </c>
      <c r="EL81" s="80">
        <v>5.5508391562724482E-3</v>
      </c>
      <c r="EM81" s="80">
        <v>1.295195133620395E-2</v>
      </c>
      <c r="EN81" s="80">
        <v>0</v>
      </c>
      <c r="EO81" s="80">
        <v>6.6169759659263768E-3</v>
      </c>
      <c r="EP81" s="80">
        <v>0</v>
      </c>
      <c r="EQ81" s="80">
        <v>5.4418243068152369E-3</v>
      </c>
      <c r="ER81" s="80">
        <v>0</v>
      </c>
      <c r="ES81" s="80">
        <v>0</v>
      </c>
      <c r="ET81" s="80">
        <v>4.3720746385928376E-3</v>
      </c>
      <c r="EU81" s="80">
        <v>2.2050304593190565E-3</v>
      </c>
      <c r="EV81" s="80">
        <v>0</v>
      </c>
      <c r="EW81" s="80">
        <v>1.9747235387045813E-4</v>
      </c>
      <c r="EX81" s="80">
        <v>2.0425918220675567E-3</v>
      </c>
      <c r="EY81" s="80">
        <v>1.5974440894568689E-3</v>
      </c>
      <c r="EZ81" s="80">
        <v>1.9203808157542957E-2</v>
      </c>
      <c r="FA81" s="80">
        <v>1.0011298016570424E-2</v>
      </c>
      <c r="FB81" s="80">
        <v>3.9840267459138184E-2</v>
      </c>
      <c r="FC81" s="80">
        <v>3.2154340836012861E-3</v>
      </c>
      <c r="FD81" s="80">
        <v>7.4836893949085329E-3</v>
      </c>
      <c r="FE81" s="80">
        <v>5.3191489361702126E-3</v>
      </c>
      <c r="FF81" s="80">
        <v>5.1612903225806452E-3</v>
      </c>
      <c r="FG81" s="80">
        <v>6.993759414676135E-3</v>
      </c>
      <c r="FH81" s="80">
        <v>5.6753688989784334E-3</v>
      </c>
      <c r="FI81" s="80">
        <v>2.4867374005305039E-3</v>
      </c>
      <c r="FJ81" s="80">
        <v>5.1258241248026745E-3</v>
      </c>
      <c r="FK81" s="80">
        <v>1.433214751874696E-2</v>
      </c>
      <c r="FL81" s="80">
        <v>1.2152905649259778E-2</v>
      </c>
      <c r="FM81" s="80">
        <v>7.2918942538780862E-3</v>
      </c>
      <c r="FN81" s="80">
        <v>7.6382728776581716E-3</v>
      </c>
      <c r="FO81" s="80">
        <v>1.0764836289222373E-2</v>
      </c>
      <c r="FP81" s="80">
        <v>6.1205347916633551E-3</v>
      </c>
      <c r="FQ81" s="80">
        <v>1.8961404367239586E-3</v>
      </c>
      <c r="FR81" s="80">
        <v>3.8679731820526046E-3</v>
      </c>
      <c r="FS81" s="80">
        <v>5.1078320090805901E-3</v>
      </c>
      <c r="FT81" s="80">
        <v>3.7488284910965324E-3</v>
      </c>
      <c r="FU81" s="80">
        <v>3.6247405015322766E-3</v>
      </c>
      <c r="FV81" s="80">
        <v>5.3840976829151038E-4</v>
      </c>
      <c r="FW81" s="80">
        <v>8.2067656196064889E-3</v>
      </c>
      <c r="FX81" s="80">
        <v>0</v>
      </c>
      <c r="FY81" s="80">
        <v>1.1102886750555144E-3</v>
      </c>
      <c r="FZ81" s="80">
        <v>1.6009772439130475E-3</v>
      </c>
      <c r="GA81" s="80">
        <v>3.1612223393045311E-3</v>
      </c>
      <c r="GB81" s="80">
        <v>5.8530875036581797E-4</v>
      </c>
      <c r="GC81" s="80">
        <v>4.9643480195295575E-2</v>
      </c>
      <c r="GD81" s="80">
        <v>1.5595463137996219E-2</v>
      </c>
      <c r="GE81" s="80">
        <v>2.2853395445602769E-2</v>
      </c>
      <c r="GF81" s="80">
        <v>2.8542529316939028E-2</v>
      </c>
      <c r="GG81" s="80">
        <v>3.1636207728174069E-2</v>
      </c>
      <c r="GH81" s="80">
        <v>2.0449077786688051E-2</v>
      </c>
      <c r="GI81" s="80">
        <v>6.8380479308454024E-3</v>
      </c>
      <c r="GJ81" s="80">
        <v>6.3756213529284631E-3</v>
      </c>
      <c r="GK81" s="80">
        <v>8.7682945448993386E-3</v>
      </c>
      <c r="GL81" s="80">
        <v>2.7650075148085936E-2</v>
      </c>
      <c r="GM81" s="80">
        <v>4.8430024776013436E-2</v>
      </c>
      <c r="GN81" s="80">
        <v>1.1744010934079145E-2</v>
      </c>
      <c r="GO81" s="80">
        <v>7.7441289428949187E-3</v>
      </c>
      <c r="GP81" s="80">
        <v>4.0183471851968008E-3</v>
      </c>
      <c r="GQ81" s="80">
        <v>1.1370383449688963E-3</v>
      </c>
      <c r="GR81" s="80">
        <v>3.5741885625965998E-3</v>
      </c>
      <c r="GS81" s="80">
        <v>2.5643036859602864E-3</v>
      </c>
      <c r="GT81" s="80">
        <v>0</v>
      </c>
      <c r="GU81" s="80">
        <v>5.8560641084912926E-3</v>
      </c>
      <c r="GV81" s="80">
        <v>2.3219814241486067E-3</v>
      </c>
      <c r="GW81" s="80">
        <v>0</v>
      </c>
      <c r="GX81" s="80">
        <v>3.1557687452663467E-3</v>
      </c>
      <c r="GY81" s="80">
        <v>6.4096857473515531E-3</v>
      </c>
      <c r="GZ81" s="80">
        <v>9.2689295039164489E-3</v>
      </c>
      <c r="HA81" s="80">
        <v>1.0235099803204948E-2</v>
      </c>
      <c r="HB81" s="80">
        <v>8.1566068515497546E-3</v>
      </c>
      <c r="HC81" s="80">
        <v>2.0907183679374955E-2</v>
      </c>
      <c r="HD81" s="80">
        <v>3.3046926635822869E-3</v>
      </c>
      <c r="HE81" s="80">
        <v>1.8035688657130556E-2</v>
      </c>
      <c r="HF81" s="80">
        <v>1.8102791925075582E-2</v>
      </c>
      <c r="HG81" s="80">
        <v>1.410684654009439E-2</v>
      </c>
      <c r="HH81" s="80">
        <v>8.7014565999952321E-3</v>
      </c>
      <c r="HI81" s="80">
        <v>5.8793852840732692E-3</v>
      </c>
      <c r="HJ81" s="80">
        <v>5.2417831507366834E-3</v>
      </c>
      <c r="HK81" s="80">
        <v>9.2445223822276434E-3</v>
      </c>
      <c r="HL81" s="80">
        <v>9.8182042928155813E-3</v>
      </c>
      <c r="HM81" s="80">
        <v>1.8360919386182402E-2</v>
      </c>
      <c r="HN81" s="80">
        <v>1.6265060240963854E-2</v>
      </c>
      <c r="HO81" s="80">
        <v>1.6105417276720352E-2</v>
      </c>
      <c r="HP81" s="80">
        <v>7.2871651474985168E-3</v>
      </c>
      <c r="HQ81" s="80">
        <v>9.8975773094347047E-3</v>
      </c>
      <c r="HR81" s="80">
        <v>4.2873522169802454E-2</v>
      </c>
      <c r="HS81" s="80">
        <v>2.4888847342560512E-3</v>
      </c>
      <c r="HT81" s="80">
        <v>1.8904805785931698E-2</v>
      </c>
      <c r="HU81" s="80">
        <v>3.7859872611464965E-2</v>
      </c>
      <c r="HV81" s="80">
        <v>3.7117477140933476E-2</v>
      </c>
      <c r="HW81" s="80">
        <v>0</v>
      </c>
      <c r="HX81" s="81">
        <v>1.7556608435310875E-2</v>
      </c>
      <c r="HY81" s="805">
        <v>6.8916066242902196E-2</v>
      </c>
      <c r="HZ81" s="805">
        <v>2.3649936528564553E-2</v>
      </c>
      <c r="IA81" s="805">
        <v>2.7078933908636759E-2</v>
      </c>
      <c r="IB81" s="805">
        <v>3.902335942817621E-2</v>
      </c>
      <c r="IC81" s="805">
        <v>4.2541666351174567E-2</v>
      </c>
      <c r="ID81" s="805">
        <v>6.5297759286416082E-2</v>
      </c>
      <c r="IE81" s="805">
        <v>0.33137927363342168</v>
      </c>
      <c r="IF81" s="805">
        <v>2.1350951514146441E-2</v>
      </c>
      <c r="IG81" s="805">
        <v>1.5208727527498304E-2</v>
      </c>
      <c r="IH81" s="805">
        <v>1.6209411558363581E-2</v>
      </c>
      <c r="II81" s="805">
        <v>0</v>
      </c>
      <c r="IJ81" s="805">
        <v>1.8130396059216694E-2</v>
      </c>
      <c r="IK81" s="805">
        <v>1.3899195057436075E-2</v>
      </c>
      <c r="IL81" s="805">
        <v>3.4011267331200121E-2</v>
      </c>
      <c r="IM81" s="805">
        <v>1.6109985044876412E-2</v>
      </c>
      <c r="IN81" s="805">
        <v>1.3215749871130996E-2</v>
      </c>
      <c r="IO81" s="805">
        <v>9.5129902466140129E-3</v>
      </c>
      <c r="IP81" s="805">
        <v>1.5950825512514009E-2</v>
      </c>
      <c r="IQ81" s="805">
        <v>0</v>
      </c>
      <c r="IR81" s="805">
        <v>1.3173249223323011E-2</v>
      </c>
      <c r="IS81" s="805">
        <v>0</v>
      </c>
      <c r="IT81" s="805">
        <v>6.7713670778855282E-3</v>
      </c>
      <c r="IU81" s="805">
        <v>0</v>
      </c>
      <c r="IV81" s="805">
        <v>0</v>
      </c>
      <c r="IW81" s="805">
        <v>7.5166819675948696E-3</v>
      </c>
      <c r="IX81" s="805">
        <v>5.0215931950758005E-3</v>
      </c>
      <c r="IY81" s="805">
        <v>9.0940834718903621E-4</v>
      </c>
      <c r="IZ81" s="805">
        <v>1.048706917977343E-2</v>
      </c>
      <c r="JA81" s="805">
        <v>4.553640345278805E-3</v>
      </c>
      <c r="JB81" s="805">
        <v>4.5453559735908824E-3</v>
      </c>
      <c r="JC81" s="805">
        <v>2.4822459140120812E-2</v>
      </c>
      <c r="JD81" s="805">
        <v>1.9277019697633881E-2</v>
      </c>
      <c r="JE81" s="805">
        <v>5.1619749790838138E-2</v>
      </c>
      <c r="JF81" s="805">
        <v>1.1028267427936729E-2</v>
      </c>
      <c r="JG81" s="805">
        <v>1.4010747000005274E-2</v>
      </c>
      <c r="JH81" s="805">
        <v>8.0969037232470654E-3</v>
      </c>
      <c r="JI81" s="805">
        <v>6.0131299308081873E-3</v>
      </c>
      <c r="JJ81" s="805">
        <v>1.0252123569128283E-2</v>
      </c>
      <c r="JK81" s="805">
        <v>8.2321474675764762E-3</v>
      </c>
      <c r="JL81" s="805">
        <v>4.3855908459005728E-2</v>
      </c>
      <c r="JM81" s="805">
        <v>7.5859897529112867E-3</v>
      </c>
      <c r="JN81" s="805">
        <v>1.7012347305043491E-2</v>
      </c>
      <c r="JO81" s="805">
        <v>1.4566175734156509E-2</v>
      </c>
      <c r="JP81" s="805">
        <v>9.659219813670402E-3</v>
      </c>
      <c r="JQ81" s="805">
        <v>1.0065043366093311E-2</v>
      </c>
      <c r="JR81" s="805">
        <v>1.3258187843291599E-2</v>
      </c>
      <c r="JS81" s="805">
        <v>8.3400793840729143E-3</v>
      </c>
      <c r="JT81" s="805">
        <v>4.3039257443388667E-3</v>
      </c>
      <c r="JU81" s="805">
        <v>6.7187694998044993E-3</v>
      </c>
      <c r="JV81" s="805">
        <v>7.5673327235273521E-3</v>
      </c>
      <c r="JW81" s="805">
        <v>5.523530443404305E-3</v>
      </c>
      <c r="JX81" s="805">
        <v>6.4846044551917625E-3</v>
      </c>
      <c r="JY81" s="805">
        <v>2.8447494779511983E-3</v>
      </c>
      <c r="JZ81" s="805">
        <v>1.0535579736924591E-2</v>
      </c>
      <c r="KA81" s="805">
        <v>0</v>
      </c>
      <c r="KB81" s="805">
        <v>2.0555100471551283E-3</v>
      </c>
      <c r="KC81" s="805">
        <v>3.8024012998564304E-3</v>
      </c>
      <c r="KD81" s="805">
        <v>5.2284097623943541E-3</v>
      </c>
      <c r="KE81" s="805">
        <v>2.7863378521768788E-3</v>
      </c>
      <c r="KF81" s="805">
        <v>5.5066013403340684E-2</v>
      </c>
      <c r="KG81" s="805">
        <v>1.8214691902153076E-2</v>
      </c>
      <c r="KH81" s="805">
        <v>2.758187053247995E-2</v>
      </c>
      <c r="KI81" s="805">
        <v>3.3551447207812835E-2</v>
      </c>
      <c r="KJ81" s="805">
        <v>3.8667584455326635E-2</v>
      </c>
      <c r="KK81" s="805">
        <v>2.6702626765114815E-2</v>
      </c>
      <c r="KL81" s="805">
        <v>1.0526806725661324E-2</v>
      </c>
      <c r="KM81" s="805">
        <v>9.4242688111974612E-3</v>
      </c>
      <c r="KN81" s="805">
        <v>1.32609052274523E-2</v>
      </c>
      <c r="KO81" s="805">
        <v>3.0547717873130355E-2</v>
      </c>
      <c r="KP81" s="805">
        <v>5.0844896499808417E-2</v>
      </c>
      <c r="KQ81" s="805">
        <v>1.4049689842057893E-2</v>
      </c>
      <c r="KR81" s="805">
        <v>9.8860915990853452E-3</v>
      </c>
      <c r="KS81" s="805">
        <v>5.6965342832300953E-3</v>
      </c>
      <c r="KT81" s="805">
        <v>2.2219401286781072E-3</v>
      </c>
      <c r="KU81" s="805">
        <v>6.5871098804602879E-3</v>
      </c>
      <c r="KV81" s="805">
        <v>4.5446660128017494E-3</v>
      </c>
      <c r="KW81" s="805">
        <v>1.0075721348559452</v>
      </c>
      <c r="KX81" s="805">
        <v>7.8669927781010798E-3</v>
      </c>
      <c r="KY81" s="805">
        <v>5.1841392514596525E-3</v>
      </c>
      <c r="KZ81" s="805">
        <v>1.6408510214706584E-3</v>
      </c>
      <c r="LA81" s="805">
        <v>6.1165175597458262E-3</v>
      </c>
      <c r="LB81" s="805">
        <v>9.1558797925356435E-3</v>
      </c>
      <c r="LC81" s="805">
        <v>1.0270234348696868E-2</v>
      </c>
      <c r="LD81" s="805">
        <v>1.3892425685796496E-2</v>
      </c>
      <c r="LE81" s="805">
        <v>1.4867503922183792E-2</v>
      </c>
      <c r="LF81" s="805">
        <v>2.3638670886412621E-2</v>
      </c>
      <c r="LG81" s="805">
        <v>1.2977262072791727E-2</v>
      </c>
      <c r="LH81" s="805">
        <v>2.2719994728352087E-2</v>
      </c>
      <c r="LI81" s="805">
        <v>2.1002771736061396E-2</v>
      </c>
      <c r="LJ81" s="805">
        <v>1.6106662389021573E-2</v>
      </c>
      <c r="LK81" s="805">
        <v>1.1188099254865214E-2</v>
      </c>
      <c r="LL81" s="805">
        <v>9.4989616844620671E-3</v>
      </c>
      <c r="LM81" s="805">
        <v>8.4378206796098774E-3</v>
      </c>
      <c r="LN81" s="805">
        <v>1.2455635155961967E-2</v>
      </c>
      <c r="LO81" s="805">
        <v>1.2269728271853389E-2</v>
      </c>
      <c r="LP81" s="805">
        <v>2.1890025772277659E-2</v>
      </c>
      <c r="LQ81" s="805">
        <v>1.8925250882880992E-2</v>
      </c>
      <c r="LR81" s="805">
        <v>2.5165039210414304E-2</v>
      </c>
      <c r="LS81" s="805">
        <v>9.854658111283993E-3</v>
      </c>
      <c r="LT81" s="805">
        <v>1.1907157531660576E-2</v>
      </c>
      <c r="LU81" s="805">
        <v>4.8430291530260829E-2</v>
      </c>
      <c r="LV81" s="805">
        <v>9.682318546739779E-3</v>
      </c>
      <c r="LW81" s="805">
        <v>2.2159826296105085E-2</v>
      </c>
      <c r="LX81" s="805">
        <v>4.1157789486375634E-2</v>
      </c>
      <c r="LY81" s="805">
        <v>4.157043562475745E-2</v>
      </c>
      <c r="LZ81" s="805">
        <v>9.7458098686285903E-3</v>
      </c>
      <c r="MA81" s="805">
        <v>2.5008690134409026E-2</v>
      </c>
      <c r="MB81" s="812">
        <v>0</v>
      </c>
      <c r="MC81" s="835">
        <f>'生産者価格評価表（107部門）（山形県２）'!DU80*100</f>
        <v>11306100</v>
      </c>
      <c r="MD81" s="78">
        <f t="shared" si="14"/>
        <v>0</v>
      </c>
      <c r="ME81" s="809">
        <v>0</v>
      </c>
      <c r="MF81" s="135">
        <v>113061</v>
      </c>
      <c r="MG81" s="78">
        <f t="shared" si="15"/>
        <v>0</v>
      </c>
      <c r="MH81" s="81"/>
      <c r="MI81" s="226">
        <v>0</v>
      </c>
      <c r="MJ81" s="169">
        <v>0</v>
      </c>
      <c r="MK81" s="169">
        <v>0</v>
      </c>
      <c r="ML81" s="169">
        <v>0</v>
      </c>
      <c r="MM81" s="169">
        <v>0</v>
      </c>
      <c r="MN81" s="169">
        <v>0</v>
      </c>
      <c r="MO81" s="169">
        <v>0</v>
      </c>
      <c r="MP81" s="228">
        <v>0</v>
      </c>
      <c r="MQ81" s="228">
        <v>0</v>
      </c>
      <c r="MS81" s="174">
        <v>0</v>
      </c>
      <c r="MT81" s="170">
        <v>0</v>
      </c>
      <c r="MU81" s="170">
        <v>0</v>
      </c>
      <c r="MV81" s="170">
        <v>0</v>
      </c>
      <c r="MW81" s="170">
        <v>0</v>
      </c>
      <c r="MX81" s="170">
        <v>0</v>
      </c>
      <c r="MY81" s="170">
        <v>0</v>
      </c>
      <c r="MZ81" s="171">
        <v>0</v>
      </c>
    </row>
    <row r="82" spans="1:365">
      <c r="A82" s="41" t="s">
        <v>301</v>
      </c>
      <c r="B82" s="12" t="s">
        <v>59</v>
      </c>
      <c r="C82" s="590">
        <f>IFERROR(1-('生産者価格評価表（107部門）（山形県２）'!DS81/'生産者価格評価表（107部門）（山形県２）'!DO81*-1),0)</f>
        <v>3.8959810874704459E-2</v>
      </c>
      <c r="D82" s="590">
        <v>0.56742179072276155</v>
      </c>
      <c r="E82" s="79">
        <v>0.43257820927723839</v>
      </c>
      <c r="F82" s="79">
        <v>0.14378178455848359</v>
      </c>
      <c r="G82" s="240">
        <f>'生産者価格評価表（107部門）（山形県２）'!DH81/'生産者価格評価表（107部門）（山形県２）'!DH$111</f>
        <v>4.7284128463689516E-4</v>
      </c>
      <c r="H82" s="311">
        <f>'生産者価格評価表（107部門）（山形県２）'!DH81</f>
        <v>1116</v>
      </c>
      <c r="I82" s="311">
        <f t="shared" si="12"/>
        <v>1116</v>
      </c>
      <c r="J82" s="313">
        <f t="shared" si="13"/>
        <v>6.0459262862897791E-4</v>
      </c>
      <c r="K82" s="590">
        <f>1-('生産者価格評価表（107部門） (山形県)'!DS81/'生産者価格評価表（107部門） (山形県)'!DO81*-1)</f>
        <v>3.8959810874704459E-2</v>
      </c>
      <c r="L82" s="590">
        <v>0.56742179072276155</v>
      </c>
      <c r="M82" s="79">
        <v>0.43257820927723839</v>
      </c>
      <c r="N82" s="79">
        <v>0.14378178455848359</v>
      </c>
      <c r="O82" s="240">
        <f>'生産者価格評価表（107部門） (山形県)'!DH81/'生産者価格評価表（107部門） (山形県)'!DH$111</f>
        <v>4.7284128463689516E-4</v>
      </c>
      <c r="P82" s="816">
        <f>'生産者価格評価表（107部門） (山形県)'!DH81</f>
        <v>1116</v>
      </c>
      <c r="Q82" s="311">
        <f t="shared" ref="Q82:Q111" si="17">P82</f>
        <v>1116</v>
      </c>
      <c r="R82" s="313">
        <f t="shared" si="11"/>
        <v>6.0459262862897791E-4</v>
      </c>
      <c r="S82" s="823">
        <f>'生産者価格評価表（107部門）（山形県２）'!C81/'生産者価格評価表（107部門）（山形県２）'!C$120</f>
        <v>1.9794080189041137E-3</v>
      </c>
      <c r="T82" s="234">
        <f>'生産者価格評価表（107部門）（山形県２）'!D81/'生産者価格評価表（107部門）（山形県２）'!D$120</f>
        <v>4.9118958487326834E-3</v>
      </c>
      <c r="U82" s="234">
        <f>'生産者価格評価表（107部門）（山形県２）'!E81/'生産者価格評価表（107部門）（山形県２）'!E$120</f>
        <v>6.9457599292795352E-4</v>
      </c>
      <c r="V82" s="234">
        <f>'生産者価格評価表（107部門）（山形県２）'!F81/'生産者価格評価表（107部門）（山形県２）'!F$120</f>
        <v>6.3556628956400153E-4</v>
      </c>
      <c r="W82" s="234">
        <f>'生産者価格評価表（107部門）（山形県２）'!G81/'生産者価格評価表（107部門）（山形県２）'!G$120</f>
        <v>1.8679950186799503E-3</v>
      </c>
      <c r="X82" s="234">
        <f>'生産者価格評価表（107部門）（山形県２）'!H81/'生産者価格評価表（107部門）（山形県２）'!H$120</f>
        <v>0</v>
      </c>
      <c r="Y82" s="234">
        <f>'生産者価格評価表（107部門）（山形県２）'!I81/'生産者価格評価表（107部門）（山形県２）'!I$120</f>
        <v>6.6042927903137041E-4</v>
      </c>
      <c r="Z82" s="234">
        <f>'生産者価格評価表（107部門）（山形県２）'!J81/'生産者価格評価表（107部門）（山形県２）'!J$120</f>
        <v>9.6593833506074126E-4</v>
      </c>
      <c r="AA82" s="234">
        <f>'生産者価格評価表（107部門）（山形県２）'!K81/'生産者価格評価表（107部門）（山形県２）'!K$120</f>
        <v>7.7327147161560406E-4</v>
      </c>
      <c r="AB82" s="234">
        <f>'生産者価格評価表（107部門）（山形県２）'!L81/'生産者価格評価表（107部門）（山形県２）'!L$120</f>
        <v>3.2362459546925568E-3</v>
      </c>
      <c r="AC82" s="234" t="e">
        <f>'生産者価格評価表（107部門）（山形県２）'!M81/'生産者価格評価表（107部門）（山形県２）'!M$120</f>
        <v>#DIV/0!</v>
      </c>
      <c r="AD82" s="234">
        <f>'生産者価格評価表（107部門）（山形県２）'!N81/'生産者価格評価表（107部門）（山形県２）'!N$120</f>
        <v>4.1517894212405546E-4</v>
      </c>
      <c r="AE82" s="234">
        <f>'生産者価格評価表（107部門）（山形県２）'!O81/'生産者価格評価表（107部門）（山形県２）'!O$120</f>
        <v>2.66954384169605E-4</v>
      </c>
      <c r="AF82" s="234">
        <f>'生産者価格評価表（107部門）（山形県２）'!P81/'生産者価格評価表（107部門）（山形県２）'!P$120</f>
        <v>2.5614441666158443E-3</v>
      </c>
      <c r="AG82" s="234">
        <f>'生産者価格評価表（107部門）（山形県２）'!Q81/'生産者価格評価表（107部門）（山形県２）'!Q$120</f>
        <v>8.8821779100235374E-4</v>
      </c>
      <c r="AH82" s="234">
        <f>'生産者価格評価表（107部門）（山形県２）'!R81/'生産者価格評価表（107部門）（山形県２）'!R$120</f>
        <v>2.8528732509169948E-3</v>
      </c>
      <c r="AI82" s="234">
        <f>'生産者価格評価表（107部門）（山形県２）'!S81/'生産者価格評価表（107部門）（山形県２）'!S$120</f>
        <v>1.6652517468817344E-3</v>
      </c>
      <c r="AJ82" s="234">
        <f>'生産者価格評価表（107部門）（山形県２）'!T81/'生産者価格評価表（107部門）（山形県２）'!T$120</f>
        <v>7.5182830975326358E-4</v>
      </c>
      <c r="AK82" s="234" t="e">
        <f>'生産者価格評価表（107部門）（山形県２）'!U81/'生産者価格評価表（107部門）（山形県２）'!U$120</f>
        <v>#DIV/0!</v>
      </c>
      <c r="AL82" s="234">
        <f>'生産者価格評価表（107部門）（山形県２）'!V81/'生産者価格評価表（107部門）（山形県２）'!V$120</f>
        <v>1.0876178886522665E-2</v>
      </c>
      <c r="AM82" s="234" t="e">
        <f>'生産者価格評価表（107部門）（山形県２）'!W81/'生産者価格評価表（107部門）（山形県２）'!W$120</f>
        <v>#DIV/0!</v>
      </c>
      <c r="AN82" s="234">
        <f>'生産者価格評価表（107部門）（山形県２）'!X81/'生産者価格評価表（107部門）（山形県２）'!X$120</f>
        <v>1.295672454003628E-3</v>
      </c>
      <c r="AO82" s="234" t="e">
        <f>'生産者価格評価表（107部門）（山形県２）'!Y81/'生産者価格評価表（107部門）（山形県２）'!Y$120</f>
        <v>#DIV/0!</v>
      </c>
      <c r="AP82" s="234" t="e">
        <f>'生産者価格評価表（107部門）（山形県２）'!Z81/'生産者価格評価表（107部門）（山形県２）'!Z$120</f>
        <v>#DIV/0!</v>
      </c>
      <c r="AQ82" s="234">
        <f>'生産者価格評価表（107部門）（山形県２）'!AA81/'生産者価格評価表（107部門）（山形県２）'!AA$120</f>
        <v>1.0990441208370088E-3</v>
      </c>
      <c r="AR82" s="234">
        <f>'生産者価格評価表（107部門）（山形県２）'!AB81/'生産者価格評価表（107部門）（山形県２）'!AB$120</f>
        <v>1.8499831819710729E-3</v>
      </c>
      <c r="AS82" s="234">
        <f>'生産者価格評価表（107部門）（山形県２）'!AC81/'生産者価格評価表（107部門）（山形県２）'!AC$120</f>
        <v>6.0606060606060606E-3</v>
      </c>
      <c r="AT82" s="234">
        <f>'生産者価格評価表（107部門）（山形県２）'!AD81/'生産者価格評価表（107部門）（山形県２）'!AD$120</f>
        <v>3.3570300157977884E-3</v>
      </c>
      <c r="AU82" s="234">
        <f>'生産者価格評価表（107部門）（山形県２）'!AE81/'生産者価格評価表（107部門）（山形県２）'!AE$120</f>
        <v>4.7912647678127876E-4</v>
      </c>
      <c r="AV82" s="234">
        <f>'生産者価格評価表（107部門）（山形県２）'!AF81/'生産者価格評価表（107部門）（山形県２）'!AF$120</f>
        <v>0</v>
      </c>
      <c r="AW82" s="234">
        <f>'生産者価格評価表（107部門）（山形県２）'!AG81/'生産者価格評価表（107部門）（山形県２）'!AG$120</f>
        <v>7.1728994815949923E-4</v>
      </c>
      <c r="AX82" s="234">
        <f>'生産者価格評価表（107部門）（山形県２）'!AH81/'生産者価格評価表（107部門）（山形県２）'!AH$120</f>
        <v>2.6048204870700478E-3</v>
      </c>
      <c r="AY82" s="234">
        <f>'生産者価格評価表（107部門）（山形県２）'!AI81/'生産者価格評価表（107部門）（山形県２）'!AI$120</f>
        <v>6.732912332838039E-3</v>
      </c>
      <c r="AZ82" s="234">
        <f>'生産者価格評価表（107部門）（山形県２）'!AJ81/'生産者価格評価表（107部門）（山形県２）'!AJ$120</f>
        <v>0</v>
      </c>
      <c r="BA82" s="234">
        <f>'生産者価格評価表（107部門）（山形県２）'!AK81/'生産者価格評価表（107部門）（山形県２）'!AK$120</f>
        <v>4.7972367916080342E-3</v>
      </c>
      <c r="BB82" s="234">
        <f>'生産者価格評価表（107部門）（山形県２）'!AL81/'生産者価格評価表（107部門）（山形県２）'!AL$120</f>
        <v>0</v>
      </c>
      <c r="BC82" s="234">
        <f>'生産者価格評価表（107部門）（山形県２）'!AM81/'生産者価格評価表（107部門）（山形県２）'!AM$120</f>
        <v>0</v>
      </c>
      <c r="BD82" s="234">
        <f>'生産者価格評価表（107部門）（山形県２）'!AN81/'生産者価格評価表（107部門）（山形県２）'!AN$120</f>
        <v>5.2722186356789326E-3</v>
      </c>
      <c r="BE82" s="234">
        <f>'生産者価格評価表（107部門）（山形県２）'!AO81/'生産者価格評価表（107部門）（山形県２）'!AO$120</f>
        <v>5.3348467650397276E-3</v>
      </c>
      <c r="BF82" s="234">
        <f>'生産者価格評価表（107部門）（山形県２）'!AP81/'生産者価格評価表（107部門）（山形県２）'!AP$120</f>
        <v>1.5044761273209549E-2</v>
      </c>
      <c r="BG82" s="234">
        <f>'生産者価格評価表（107部門）（山形県２）'!AQ81/'生産者価格評価表（107部門）（山形県２）'!AQ$120</f>
        <v>7.4287306156560495E-4</v>
      </c>
      <c r="BH82" s="234">
        <f>'生産者価格評価表（107部門）（山形県２）'!AR81/'生産者価格評価表（107部門）（山形県２）'!AR$120</f>
        <v>2.431346454073145E-3</v>
      </c>
      <c r="BI82" s="234">
        <f>'生産者価格評価表（107部門）（山形県２）'!AS81/'生産者価格評価表（107部門）（山形県２）'!AS$120</f>
        <v>1.7185927180771402E-3</v>
      </c>
      <c r="BJ82" s="234">
        <f>'生産者価格評価表（107部門）（山形県２）'!AT81/'生産者価格評価表（107部門）（山形県２）'!AT$120</f>
        <v>1.0924186148131964E-3</v>
      </c>
      <c r="BK82" s="234">
        <f>'生産者価格評価表（107部門）（山形県２）'!AU81/'生産者価格評価表（107部門）（山形県２）'!AU$120</f>
        <v>1.1076214907338592E-3</v>
      </c>
      <c r="BL82" s="234">
        <f>'生産者価格評価表（107部門）（山形県２）'!AV81/'生産者価格評価表（107部門）（山形県２）'!AV$120</f>
        <v>7.4607776261937243E-4</v>
      </c>
      <c r="BM82" s="234">
        <f>'生産者価格評価表（107部門）（山形県２）'!AW81/'生産者価格評価表（107部門）（山形県２）'!AW$120</f>
        <v>5.8820723971829642E-4</v>
      </c>
      <c r="BN82" s="234">
        <f>'生産者価格評価表（107部門）（山形県２）'!AX81/'生産者価格評価表（107部門）（山形県２）'!AX$120</f>
        <v>7.1767896099659515E-4</v>
      </c>
      <c r="BO82" s="234">
        <f>'生産者価格評価表（107部門）（山形県２）'!AY81/'生産者価格評価表（107部門）（山形県２）'!AY$120</f>
        <v>9.455045556128589E-4</v>
      </c>
      <c r="BP82" s="234">
        <f>'生産者価格評価表（107部門）（山形県２）'!AZ81/'生産者価格評価表（107部門）（山形県２）'!AZ$120</f>
        <v>8.5130533484676502E-4</v>
      </c>
      <c r="BQ82" s="234">
        <f>'生産者価格評価表（107部門）（山形県２）'!BA81/'生産者価格評価表（107部門）（山形県２）'!BA$120</f>
        <v>3.1240237425804435E-4</v>
      </c>
      <c r="BR82" s="234">
        <f>'生産者価格評価表（107部門）（山形県２）'!BB81/'生産者価格評価表（107部門）（山形県２）'!BB$120</f>
        <v>7.5790028668402151E-4</v>
      </c>
      <c r="BS82" s="234">
        <f>'生産者価格評価表（107部門）（山形県２）'!BC81/'生産者価格評価表（107部門）（山形県２）'!BC$120</f>
        <v>5.7686760888376112E-4</v>
      </c>
      <c r="BT82" s="234">
        <f>'生産者価格評価表（107部門）（山形県２）'!BD81/'生産者価格評価表（107部門）（山形県２）'!BD$120</f>
        <v>5.2640662754573693E-4</v>
      </c>
      <c r="BU82" s="234" t="e">
        <f>'生産者価格評価表（107部門）（山形県２）'!BE81/'生産者価格評価表（107部門）（山形県２）'!BE$120</f>
        <v>#DIV/0!</v>
      </c>
      <c r="BV82" s="234">
        <f>'生産者価格評価表（107部門）（山形県２）'!BF81/'生産者価格評価表（107部門）（山形県２）'!BF$120</f>
        <v>2.9607698001480384E-3</v>
      </c>
      <c r="BW82" s="234">
        <f>'生産者価格評価表（107部門）（山形県２）'!BG81/'生産者価格評価表（107部門）（山形県２）'!BG$120</f>
        <v>1.2770801136416216E-3</v>
      </c>
      <c r="BX82" s="234">
        <f>'生産者価格評価表（107部門）（山形県２）'!BH81/'生産者価格評価表（107部門）（山形県２）'!BH$120</f>
        <v>1.053740779768177E-3</v>
      </c>
      <c r="BY82" s="234">
        <f>'生産者価格評価表（107部門）（山形県２）'!BI81/'生産者価格評価表（107部門）（山形県２）'!BI$120</f>
        <v>1.1706175007316359E-3</v>
      </c>
      <c r="BZ82" s="234">
        <f>'生産者価格評価表（107部門）（山形県２）'!BJ81/'生産者価格評価表（107部門）（山形県２）'!BJ$120</f>
        <v>7.0250207823531474E-4</v>
      </c>
      <c r="CA82" s="234">
        <f>'生産者価格評価表（107部門）（山形県２）'!BK81/'生産者価格評価表（107部門）（山形県２）'!BK$120</f>
        <v>0.10633270321361059</v>
      </c>
      <c r="CB82" s="234">
        <f>'生産者価格評価表（107部門）（山形県２）'!BL81/'生産者価格評価表（107部門）（山形県２）'!BL$120</f>
        <v>9.1811582732186071E-4</v>
      </c>
      <c r="CC82" s="234">
        <f>'生産者価格評価表（107部門）（山形県２）'!BM81/'生産者価格評価表（107部門）（山形県２）'!BM$120</f>
        <v>7.4280115055156933E-4</v>
      </c>
      <c r="CD82" s="234">
        <f>'生産者価格評価表（107部門）（山形県２）'!BN81/'生産者価格評価表（107部門）（山形県２）'!BN$120</f>
        <v>1.7632241813602015E-3</v>
      </c>
      <c r="CE82" s="234">
        <f>'生産者価格評価表（107部門）（山形県２）'!BO81/'生産者価格評価表（107部門）（山形県２）'!BO$120</f>
        <v>2.3790430366212242E-3</v>
      </c>
      <c r="CF82" s="234">
        <f>'生産者価格評価表（107部門）（山形県２）'!BP81/'生産者価格評価表（107部門）（山形県２）'!BP$120</f>
        <v>4.8543689320388345E-3</v>
      </c>
      <c r="CG82" s="234">
        <f>'生産者価格評価表（107部門）（山形県２）'!BQ81/'生産者価格評価表（107部門）（山形県２）'!BQ$120</f>
        <v>4.9708234277069377E-3</v>
      </c>
      <c r="CH82" s="234">
        <f>'生産者価格評価表（107部門）（山形県２）'!BR81/'生産者価格評価表（107部門）（山形県２）'!BR$120</f>
        <v>3.4898684755818268E-4</v>
      </c>
      <c r="CI82" s="234">
        <f>'生産者価格評価表（107部門）（山形県２）'!BS81/'生産者価格評価表（107部門）（山形県２）'!BS$120</f>
        <v>4.8625232074971266E-4</v>
      </c>
      <c r="CJ82" s="234">
        <f>'生産者価格評価表（107部門）（山形県２）'!BT81/'生産者価格評価表（107部門）（山形県２）'!BT$120</f>
        <v>1.6921998782351826E-4</v>
      </c>
      <c r="CK82" s="234">
        <f>'生産者価格評価表（107部門）（山形県２）'!BU81/'生産者価格評価表（107部門）（山形県２）'!BU$120</f>
        <v>2.1513813133550158E-4</v>
      </c>
      <c r="CL82" s="234">
        <f>'生産者価格評価表（107部門）（山形県２）'!BV81/'生産者価格評価表（107部門）（山形県２）'!BV$120</f>
        <v>6.2960397909714788E-5</v>
      </c>
      <c r="CM82" s="234">
        <f>'生産者価格評価表（107部門）（山形県２）'!BW81/'生産者価格評価表（107部門）（山形県２）'!BW$120</f>
        <v>1.9601693586325859E-5</v>
      </c>
      <c r="CN82" s="234">
        <f>'生産者価格評価表（107部門）（山形県２）'!BX81/'生産者価格評価表（107部門）（山形県２）'!BX$120</f>
        <v>1.1642030835859007E-5</v>
      </c>
      <c r="CO82" s="234">
        <f>'生産者価格評価表（107部門）（山形県２）'!BY81/'生産者価格評価表（107部門）（山形県２）'!BY$120</f>
        <v>0</v>
      </c>
      <c r="CP82" s="234">
        <f>'生産者価格評価表（107部門）（山形県２）'!BZ81/'生産者価格評価表（107部門）（山形県２）'!BZ$120</f>
        <v>2.5944719646186429E-3</v>
      </c>
      <c r="CQ82" s="234">
        <f>'生産者価格評価表（107部門）（山形県２）'!CA81/'生産者価格評価表（107部門）（山形県２）'!CA$120</f>
        <v>6.0586762897904675E-3</v>
      </c>
      <c r="CR82" s="234">
        <f>'生産者価格評価表（107部門）（山形県２）'!CB81/'生産者価格評価表（107部門）（山形県２）'!CB$120</f>
        <v>0.27924179380490061</v>
      </c>
      <c r="CS82" s="234">
        <f>'生産者価格評価表（107部門）（山形県２）'!CC81/'生産者価格評価表（107部門）（山形県２）'!CC$120</f>
        <v>2.3219814241486067E-3</v>
      </c>
      <c r="CT82" s="234">
        <f>'生産者価格評価表（107部門）（山形県２）'!CD81/'生産者価格評価表（107部門）（山形県２）'!CD$120</f>
        <v>0</v>
      </c>
      <c r="CU82" s="234">
        <f>'生産者価格評価表（107部門）（山形県２）'!CE81/'生産者価格評価表（107部門）（山形県２）'!CE$120</f>
        <v>0</v>
      </c>
      <c r="CV82" s="234">
        <f>'生産者価格評価表（107部門）（山形県２）'!CF81/'生産者価格評価表（107部門）（山形県２）'!CF$120</f>
        <v>2.2255853289415115E-4</v>
      </c>
      <c r="CW82" s="234">
        <f>'生産者価格評価表（107部門）（山形県２）'!CG81/'生産者価格評価表（107部門）（山形県２）'!CG$120</f>
        <v>1.3054830287206266E-3</v>
      </c>
      <c r="CX82" s="234">
        <f>'生産者価格評価表（107部門）（山形県２）'!CH81/'生産者価格評価表（107部門）（山形県２）'!CH$120</f>
        <v>6.1498453753162783E-5</v>
      </c>
      <c r="CY82" s="234">
        <f>'生産者価格評価表（107部門）（山形県２）'!CI81/'生産者価格評価表（107部門）（山形県２）'!CI$120</f>
        <v>3.9788326105120757E-5</v>
      </c>
      <c r="CZ82" s="234">
        <f>'生産者価格評価表（107部門）（山形県２）'!CJ81/'生産者価格評価表（107部門）（山形県２）'!CJ$120</f>
        <v>2.8937278448961875E-4</v>
      </c>
      <c r="DA82" s="234">
        <f>'生産者価格評価表（107部門）（山形県２）'!CK81/'生産者価格評価表（107部門）（山形県２）'!CK$120</f>
        <v>0</v>
      </c>
      <c r="DB82" s="234">
        <f>'生産者価格評価表（107部門）（山形県２）'!CL81/'生産者価格評価表（107部門）（山形県２）'!CL$120</f>
        <v>5.2624025259532126E-4</v>
      </c>
      <c r="DC82" s="234">
        <f>'生産者価格評価表（107部門）（山形県２）'!CM81/'生産者価格評価表（107部門）（山形県２）'!CM$120</f>
        <v>1.650860295331515E-4</v>
      </c>
      <c r="DD82" s="234">
        <f>'生産者価格評価表（107部門）（山形県２）'!CN81/'生産者価格評価表（107部門）（山形県２）'!CN$120</f>
        <v>1.9826304333771523E-4</v>
      </c>
      <c r="DE82" s="234">
        <f>'生産者価格評価表（107部門）（山形県２）'!CO81/'生産者価格評価表（107部門）（山形県２）'!CO$120</f>
        <v>3.8143371397239372E-4</v>
      </c>
      <c r="DF82" s="234">
        <f>'生産者価格評価表（107部門）（山形県２）'!CP81/'生産者価格評価表（107部門）（山形県２）'!CP$120</f>
        <v>1.9161362930766843E-4</v>
      </c>
      <c r="DG82" s="234">
        <f>'生産者価格評価表（107部門）（山形県２）'!CQ81/'生産者価格評価表（107部門）（山形県２）'!CQ$120</f>
        <v>2.3611635814129204E-4</v>
      </c>
      <c r="DH82" s="234">
        <f>'生産者価格評価表（107部門）（山形県２）'!CR81/'生産者価格評価表（107部門）（山形県２）'!CR$120</f>
        <v>2.0013914435750569E-4</v>
      </c>
      <c r="DI82" s="234">
        <f>'生産者価格評価表（107部門）（山形県２）'!CS81/'生産者価格評価表（107部門）（山形県２）'!CS$120</f>
        <v>1.8541572855137339E-4</v>
      </c>
      <c r="DJ82" s="234">
        <f>'生産者価格評価表（107部門）（山形県２）'!CT81/'生産者価格評価表（107部門）（山形県２）'!CT$120</f>
        <v>3.5180593714400591E-4</v>
      </c>
      <c r="DK82" s="234">
        <f>'生産者価格評価表（107部門）（山形県２）'!CU81/'生産者価格評価表（107部門）（山形県２）'!CU$120</f>
        <v>9.0361445783132533E-5</v>
      </c>
      <c r="DL82" s="234">
        <f>'生産者価格評価表（107部門）（山形県２）'!CV81/'生産者価格評価表（107部門）（山形県２）'!CV$120</f>
        <v>0</v>
      </c>
      <c r="DM82" s="234">
        <f>'生産者価格評価表（107部門）（山形県２）'!CW81/'生産者価格評価表（107部門）（山形県２）'!CW$120</f>
        <v>1.222597474912542E-3</v>
      </c>
      <c r="DN82" s="234">
        <f>'生産者価格評価表（107部門）（山形県２）'!CX81/'生産者価格評価表（107部門）（山形県２）'!CX$120</f>
        <v>1.2925940516052788E-4</v>
      </c>
      <c r="DO82" s="234">
        <f>'生産者価格評価表（107部門）（山形県２）'!CY81/'生産者価格評価表（107部門）（山形県２）'!CY$120</f>
        <v>2.0675525816213371E-4</v>
      </c>
      <c r="DP82" s="234">
        <f>'生産者価格評価表（107部門）（山形県２）'!CZ81/'生産者価格評価表（107部門）（山形県２）'!CZ$120</f>
        <v>4.7323864665431962E-4</v>
      </c>
      <c r="DQ82" s="234">
        <f>'生産者価格評価表（107部門）（山形県２）'!DA81/'生産者価格評価表（107部門）（山形県２）'!DA$120</f>
        <v>1.6754628466113765E-4</v>
      </c>
      <c r="DR82" s="234">
        <f>'生産者価格評価表（107部門）（山形県２）'!DB81/'生産者価格評価表（107部門）（山形県２）'!DB$120</f>
        <v>2.0382165605095542E-4</v>
      </c>
      <c r="DS82" s="234">
        <f>'生産者価格評価表（107部門）（山形県２）'!DC81/'生産者価格評価表（107部門）（山形県２）'!DC$120</f>
        <v>2.6062593662445975E-4</v>
      </c>
      <c r="DT82" s="234">
        <f>'生産者価格評価表（107部門）（山形県２）'!DD81/'生産者価格評価表（107部門）（山形県２）'!DD$120</f>
        <v>2.7032065622669649E-3</v>
      </c>
      <c r="DU82" s="234">
        <f>'生産者価格評価表（107部門）（山形県２）'!DE81/'生産者価格評価表（107部門）（山形県２）'!DE$120</f>
        <v>7.5574804522861381E-4</v>
      </c>
      <c r="DV82" s="82">
        <v>1.9794080189041137E-3</v>
      </c>
      <c r="DW82" s="80">
        <v>4.9118958487326834E-3</v>
      </c>
      <c r="DX82" s="80">
        <v>6.9457599292795352E-4</v>
      </c>
      <c r="DY82" s="80">
        <v>6.3556628956400153E-4</v>
      </c>
      <c r="DZ82" s="80">
        <v>1.8679950186799503E-3</v>
      </c>
      <c r="EA82" s="80">
        <v>0</v>
      </c>
      <c r="EB82" s="80">
        <v>6.6042927903137041E-4</v>
      </c>
      <c r="EC82" s="80">
        <v>9.6593833506074126E-4</v>
      </c>
      <c r="ED82" s="80">
        <v>7.7327147161560406E-4</v>
      </c>
      <c r="EE82" s="80">
        <v>3.2362459546925568E-3</v>
      </c>
      <c r="EF82" s="80">
        <v>0</v>
      </c>
      <c r="EG82" s="80">
        <v>4.1517894212405546E-4</v>
      </c>
      <c r="EH82" s="80">
        <v>2.66954384169605E-4</v>
      </c>
      <c r="EI82" s="80">
        <v>2.5614441666158443E-3</v>
      </c>
      <c r="EJ82" s="80">
        <v>8.8821779100235374E-4</v>
      </c>
      <c r="EK82" s="80">
        <v>2.8528732509169948E-3</v>
      </c>
      <c r="EL82" s="80">
        <v>1.6652517468817344E-3</v>
      </c>
      <c r="EM82" s="80">
        <v>7.5182830975326358E-4</v>
      </c>
      <c r="EN82" s="80">
        <v>0</v>
      </c>
      <c r="EO82" s="80">
        <v>1.0876178886522665E-2</v>
      </c>
      <c r="EP82" s="80">
        <v>0</v>
      </c>
      <c r="EQ82" s="80">
        <v>1.295672454003628E-3</v>
      </c>
      <c r="ER82" s="80">
        <v>0</v>
      </c>
      <c r="ES82" s="80">
        <v>0</v>
      </c>
      <c r="ET82" s="80">
        <v>1.0990441208370088E-3</v>
      </c>
      <c r="EU82" s="80">
        <v>1.8499831819710729E-3</v>
      </c>
      <c r="EV82" s="80">
        <v>6.0606060606060606E-3</v>
      </c>
      <c r="EW82" s="80">
        <v>3.3570300157977884E-3</v>
      </c>
      <c r="EX82" s="80">
        <v>4.7912647678127876E-4</v>
      </c>
      <c r="EY82" s="80">
        <v>0</v>
      </c>
      <c r="EZ82" s="80">
        <v>7.1728994815949923E-4</v>
      </c>
      <c r="FA82" s="80">
        <v>2.6048204870700478E-3</v>
      </c>
      <c r="FB82" s="80">
        <v>6.732912332838039E-3</v>
      </c>
      <c r="FC82" s="80">
        <v>0</v>
      </c>
      <c r="FD82" s="80">
        <v>4.7972367916080342E-3</v>
      </c>
      <c r="FE82" s="80">
        <v>0</v>
      </c>
      <c r="FF82" s="80">
        <v>0</v>
      </c>
      <c r="FG82" s="80">
        <v>5.2722186356789326E-3</v>
      </c>
      <c r="FH82" s="80">
        <v>5.3348467650397276E-3</v>
      </c>
      <c r="FI82" s="80">
        <v>1.5044761273209549E-2</v>
      </c>
      <c r="FJ82" s="80">
        <v>7.4287306156560495E-4</v>
      </c>
      <c r="FK82" s="80">
        <v>2.431346454073145E-3</v>
      </c>
      <c r="FL82" s="80">
        <v>1.7185927180771402E-3</v>
      </c>
      <c r="FM82" s="80">
        <v>1.0924186148131964E-3</v>
      </c>
      <c r="FN82" s="80">
        <v>1.1076214907338592E-3</v>
      </c>
      <c r="FO82" s="80">
        <v>7.4607776261937243E-4</v>
      </c>
      <c r="FP82" s="80">
        <v>5.8820723971829642E-4</v>
      </c>
      <c r="FQ82" s="80">
        <v>7.1767896099659515E-4</v>
      </c>
      <c r="FR82" s="80">
        <v>9.455045556128589E-4</v>
      </c>
      <c r="FS82" s="80">
        <v>8.5130533484676502E-4</v>
      </c>
      <c r="FT82" s="80">
        <v>3.1240237425804435E-4</v>
      </c>
      <c r="FU82" s="80">
        <v>7.5790028668402151E-4</v>
      </c>
      <c r="FV82" s="80">
        <v>5.7686760888376112E-4</v>
      </c>
      <c r="FW82" s="80">
        <v>5.2640662754573693E-4</v>
      </c>
      <c r="FX82" s="80">
        <v>0</v>
      </c>
      <c r="FY82" s="80">
        <v>2.9607698001480384E-3</v>
      </c>
      <c r="FZ82" s="80">
        <v>1.2770801136416216E-3</v>
      </c>
      <c r="GA82" s="80">
        <v>1.053740779768177E-3</v>
      </c>
      <c r="GB82" s="80">
        <v>1.1706175007316359E-3</v>
      </c>
      <c r="GC82" s="80">
        <v>7.0250207823531474E-4</v>
      </c>
      <c r="GD82" s="80">
        <v>0.10633270321361059</v>
      </c>
      <c r="GE82" s="80">
        <v>9.1811582732186071E-4</v>
      </c>
      <c r="GF82" s="80">
        <v>7.4280115055156933E-4</v>
      </c>
      <c r="GG82" s="80">
        <v>1.7632241813602015E-3</v>
      </c>
      <c r="GH82" s="80">
        <v>2.3790430366212242E-3</v>
      </c>
      <c r="GI82" s="80">
        <v>4.8543689320388345E-3</v>
      </c>
      <c r="GJ82" s="80">
        <v>4.9708234277069377E-3</v>
      </c>
      <c r="GK82" s="80">
        <v>3.4898684755818268E-4</v>
      </c>
      <c r="GL82" s="80">
        <v>4.8625232074971266E-4</v>
      </c>
      <c r="GM82" s="80">
        <v>1.6921998782351826E-4</v>
      </c>
      <c r="GN82" s="80">
        <v>2.1513813133550158E-4</v>
      </c>
      <c r="GO82" s="80">
        <v>6.2960397909714788E-5</v>
      </c>
      <c r="GP82" s="80">
        <v>1.9601693586325859E-5</v>
      </c>
      <c r="GQ82" s="80">
        <v>1.1642030835859007E-5</v>
      </c>
      <c r="GR82" s="80">
        <v>0</v>
      </c>
      <c r="GS82" s="80">
        <v>2.5944719646186429E-3</v>
      </c>
      <c r="GT82" s="80">
        <v>6.0586762897904675E-3</v>
      </c>
      <c r="GU82" s="80">
        <v>0.27924179380490061</v>
      </c>
      <c r="GV82" s="80">
        <v>2.3219814241486067E-3</v>
      </c>
      <c r="GW82" s="80">
        <v>0</v>
      </c>
      <c r="GX82" s="80">
        <v>0</v>
      </c>
      <c r="GY82" s="80">
        <v>2.2255853289415115E-4</v>
      </c>
      <c r="GZ82" s="80">
        <v>1.3054830287206266E-3</v>
      </c>
      <c r="HA82" s="80">
        <v>6.1498453753162783E-5</v>
      </c>
      <c r="HB82" s="80">
        <v>3.9788326105120757E-5</v>
      </c>
      <c r="HC82" s="80">
        <v>2.8937278448961875E-4</v>
      </c>
      <c r="HD82" s="80">
        <v>0</v>
      </c>
      <c r="HE82" s="80">
        <v>5.2624025259532126E-4</v>
      </c>
      <c r="HF82" s="80">
        <v>1.650860295331515E-4</v>
      </c>
      <c r="HG82" s="80">
        <v>1.9826304333771523E-4</v>
      </c>
      <c r="HH82" s="80">
        <v>3.8143371397239372E-4</v>
      </c>
      <c r="HI82" s="80">
        <v>1.9161362930766843E-4</v>
      </c>
      <c r="HJ82" s="80">
        <v>2.3611635814129204E-4</v>
      </c>
      <c r="HK82" s="80">
        <v>2.0013914435750569E-4</v>
      </c>
      <c r="HL82" s="80">
        <v>1.8541572855137339E-4</v>
      </c>
      <c r="HM82" s="80">
        <v>3.5180593714400591E-4</v>
      </c>
      <c r="HN82" s="80">
        <v>9.0361445783132533E-5</v>
      </c>
      <c r="HO82" s="80">
        <v>0</v>
      </c>
      <c r="HP82" s="80">
        <v>1.222597474912542E-3</v>
      </c>
      <c r="HQ82" s="80">
        <v>1.2925940516052788E-4</v>
      </c>
      <c r="HR82" s="80">
        <v>2.0675525816213371E-4</v>
      </c>
      <c r="HS82" s="80">
        <v>4.7323864665431962E-4</v>
      </c>
      <c r="HT82" s="80">
        <v>1.6754628466113765E-4</v>
      </c>
      <c r="HU82" s="80">
        <v>2.0382165605095542E-4</v>
      </c>
      <c r="HV82" s="80">
        <v>2.6062593662445975E-4</v>
      </c>
      <c r="HW82" s="80">
        <v>2.7032065622669649E-3</v>
      </c>
      <c r="HX82" s="81">
        <v>7.5574804522861381E-4</v>
      </c>
      <c r="HY82" s="805">
        <v>1.0525834645448012E-4</v>
      </c>
      <c r="HZ82" s="805">
        <v>2.493422848767422E-4</v>
      </c>
      <c r="IA82" s="805">
        <v>5.2658430169605967E-5</v>
      </c>
      <c r="IB82" s="805">
        <v>7.1294778240717026E-5</v>
      </c>
      <c r="IC82" s="805">
        <v>9.040794405833009E-5</v>
      </c>
      <c r="ID82" s="805">
        <v>3.2252007641975054E-5</v>
      </c>
      <c r="IE82" s="805">
        <v>1.1845279099172023E-4</v>
      </c>
      <c r="IF82" s="805">
        <v>8.0239166114292923E-5</v>
      </c>
      <c r="IG82" s="805">
        <v>4.5573212949228955E-5</v>
      </c>
      <c r="IH82" s="805">
        <v>3.07740210903305E-4</v>
      </c>
      <c r="II82" s="805">
        <v>0</v>
      </c>
      <c r="IJ82" s="805">
        <v>3.7648118337424904E-5</v>
      </c>
      <c r="IK82" s="805">
        <v>2.1241196038969809E-5</v>
      </c>
      <c r="IL82" s="805">
        <v>1.5198071481265109E-4</v>
      </c>
      <c r="IM82" s="805">
        <v>4.8576335242634113E-5</v>
      </c>
      <c r="IN82" s="805">
        <v>1.5235246069576479E-4</v>
      </c>
      <c r="IO82" s="805">
        <v>7.7017794323231103E-5</v>
      </c>
      <c r="IP82" s="805">
        <v>4.1254098356079583E-5</v>
      </c>
      <c r="IQ82" s="805">
        <v>0</v>
      </c>
      <c r="IR82" s="805">
        <v>4.837226963888297E-4</v>
      </c>
      <c r="IS82" s="805">
        <v>0</v>
      </c>
      <c r="IT82" s="805">
        <v>6.1397551377295989E-5</v>
      </c>
      <c r="IU82" s="805">
        <v>0</v>
      </c>
      <c r="IV82" s="805">
        <v>0</v>
      </c>
      <c r="IW82" s="805">
        <v>5.4310039821118638E-5</v>
      </c>
      <c r="IX82" s="805">
        <v>8.4001192092366181E-5</v>
      </c>
      <c r="IY82" s="805">
        <v>2.4062745525830137E-4</v>
      </c>
      <c r="IZ82" s="805">
        <v>1.4564711629911018E-4</v>
      </c>
      <c r="JA82" s="805">
        <v>3.4074061532951734E-5</v>
      </c>
      <c r="JB82" s="805">
        <v>1.0761587650746753E-5</v>
      </c>
      <c r="JC82" s="805">
        <v>4.5545591431708761E-5</v>
      </c>
      <c r="JD82" s="805">
        <v>1.7116953597703577E-4</v>
      </c>
      <c r="JE82" s="805">
        <v>3.1652776487780306E-4</v>
      </c>
      <c r="JF82" s="805">
        <v>6.106014295209248E-5</v>
      </c>
      <c r="JG82" s="805">
        <v>2.1296077109618931E-4</v>
      </c>
      <c r="JH82" s="805">
        <v>1.4353041340649526E-4</v>
      </c>
      <c r="JI82" s="805">
        <v>3.1282307953301846E-5</v>
      </c>
      <c r="JJ82" s="805">
        <v>2.5723895162074262E-4</v>
      </c>
      <c r="JK82" s="805">
        <v>2.1718935577936941E-4</v>
      </c>
      <c r="JL82" s="805">
        <v>7.8964108247279064E-4</v>
      </c>
      <c r="JM82" s="805">
        <v>5.3712048928819184E-5</v>
      </c>
      <c r="JN82" s="805">
        <v>1.129386853456855E-4</v>
      </c>
      <c r="JO82" s="805">
        <v>8.6111989338915048E-5</v>
      </c>
      <c r="JP82" s="805">
        <v>5.3640793734474673E-5</v>
      </c>
      <c r="JQ82" s="805">
        <v>5.3856194917831259E-5</v>
      </c>
      <c r="JR82" s="805">
        <v>3.8556878620804213E-5</v>
      </c>
      <c r="JS82" s="805">
        <v>3.5065544423678635E-5</v>
      </c>
      <c r="JT82" s="805">
        <v>3.7719453052597441E-5</v>
      </c>
      <c r="JU82" s="805">
        <v>4.6112637623991612E-5</v>
      </c>
      <c r="JV82" s="805">
        <v>4.1614527555085247E-5</v>
      </c>
      <c r="JW82" s="805">
        <v>1.6972864425531954E-5</v>
      </c>
      <c r="JX82" s="805">
        <v>3.812439805288677E-5</v>
      </c>
      <c r="JY82" s="805">
        <v>2.7835663777798894E-5</v>
      </c>
      <c r="JZ82" s="805">
        <v>2.7386075384072863E-5</v>
      </c>
      <c r="KA82" s="805">
        <v>0</v>
      </c>
      <c r="KB82" s="805">
        <v>1.2219357198196563E-4</v>
      </c>
      <c r="KC82" s="805">
        <v>5.8962594417965393E-5</v>
      </c>
      <c r="KD82" s="805">
        <v>5.3087098986289727E-5</v>
      </c>
      <c r="KE82" s="805">
        <v>5.6580487360922307E-5</v>
      </c>
      <c r="KF82" s="805">
        <v>4.8990144820378796E-5</v>
      </c>
      <c r="KG82" s="805">
        <v>4.2279500258337504E-3</v>
      </c>
      <c r="KH82" s="805">
        <v>5.4734908543152564E-5</v>
      </c>
      <c r="KI82" s="805">
        <v>5.0767218380912329E-5</v>
      </c>
      <c r="KJ82" s="805">
        <v>9.8145864987205468E-5</v>
      </c>
      <c r="KK82" s="805">
        <v>1.1499649627648538E-4</v>
      </c>
      <c r="KL82" s="805">
        <v>2.3314343238374608E-4</v>
      </c>
      <c r="KM82" s="805">
        <v>2.2465559358829346E-4</v>
      </c>
      <c r="KN82" s="805">
        <v>3.0082875009502945E-5</v>
      </c>
      <c r="KO82" s="805">
        <v>4.4996993281207387E-5</v>
      </c>
      <c r="KP82" s="805">
        <v>2.6947048177767105E-5</v>
      </c>
      <c r="KQ82" s="805">
        <v>1.62118948143689E-5</v>
      </c>
      <c r="KR82" s="805">
        <v>9.8553149645642933E-6</v>
      </c>
      <c r="KS82" s="805">
        <v>4.7289261987048662E-6</v>
      </c>
      <c r="KT82" s="805">
        <v>2.1030350282877032E-6</v>
      </c>
      <c r="KU82" s="805">
        <v>1.5504211522828054E-5</v>
      </c>
      <c r="KV82" s="805">
        <v>1.1016351574543596E-4</v>
      </c>
      <c r="KW82" s="805">
        <v>2.5531229410251225E-4</v>
      </c>
      <c r="KX82" s="805">
        <v>1.0110036090803038</v>
      </c>
      <c r="KY82" s="805">
        <v>9.8320121894193002E-5</v>
      </c>
      <c r="KZ82" s="805">
        <v>2.9799558391473937E-6</v>
      </c>
      <c r="LA82" s="805">
        <v>1.3482771904364619E-5</v>
      </c>
      <c r="LB82" s="805">
        <v>1.6467224600954083E-5</v>
      </c>
      <c r="LC82" s="805">
        <v>6.1452464107267165E-5</v>
      </c>
      <c r="LD82" s="805">
        <v>1.1528209272709368E-5</v>
      </c>
      <c r="LE82" s="805">
        <v>1.3220737849072518E-5</v>
      </c>
      <c r="LF82" s="805">
        <v>2.0497437400912341E-5</v>
      </c>
      <c r="LG82" s="805">
        <v>1.1527195965770505E-5</v>
      </c>
      <c r="LH82" s="805">
        <v>3.269253856171327E-5</v>
      </c>
      <c r="LI82" s="805">
        <v>1.8267577172821855E-5</v>
      </c>
      <c r="LJ82" s="805">
        <v>1.9339827379787657E-5</v>
      </c>
      <c r="LK82" s="805">
        <v>2.4010904560810694E-5</v>
      </c>
      <c r="LL82" s="805">
        <v>1.8002480824107859E-5</v>
      </c>
      <c r="LM82" s="805">
        <v>1.8976098941608273E-5</v>
      </c>
      <c r="LN82" s="805">
        <v>1.9469597211090581E-5</v>
      </c>
      <c r="LO82" s="805">
        <v>1.6659149999480075E-5</v>
      </c>
      <c r="LP82" s="805">
        <v>2.4807210396269141E-5</v>
      </c>
      <c r="LQ82" s="805">
        <v>1.4242920709005066E-5</v>
      </c>
      <c r="LR82" s="805">
        <v>1.511188733064281E-5</v>
      </c>
      <c r="LS82" s="805">
        <v>5.5253669403641263E-5</v>
      </c>
      <c r="LT82" s="805">
        <v>1.1053914543596886E-5</v>
      </c>
      <c r="LU82" s="805">
        <v>3.48606793732949E-5</v>
      </c>
      <c r="LV82" s="805">
        <v>3.625096259392418E-5</v>
      </c>
      <c r="LW82" s="805">
        <v>2.1797398195002767E-5</v>
      </c>
      <c r="LX82" s="805">
        <v>2.8007690576467502E-5</v>
      </c>
      <c r="LY82" s="805">
        <v>3.2303612258654229E-5</v>
      </c>
      <c r="LZ82" s="805">
        <v>1.22445358133618E-4</v>
      </c>
      <c r="MA82" s="805">
        <v>4.5411916943360111E-5</v>
      </c>
      <c r="MB82" s="812">
        <v>164</v>
      </c>
      <c r="MC82" s="835">
        <f>'生産者価格評価表（107部門）（山形県２）'!DU81*100</f>
        <v>648900</v>
      </c>
      <c r="MD82" s="78">
        <f t="shared" si="14"/>
        <v>2.527353983664663E-4</v>
      </c>
      <c r="ME82" s="809">
        <v>164</v>
      </c>
      <c r="MF82" s="135">
        <v>6489</v>
      </c>
      <c r="MG82" s="78">
        <f t="shared" si="15"/>
        <v>2.527353983664663E-4</v>
      </c>
      <c r="MH82" s="81"/>
      <c r="MI82" s="226">
        <v>0</v>
      </c>
      <c r="MJ82" s="169">
        <v>0</v>
      </c>
      <c r="MK82" s="169">
        <v>0</v>
      </c>
      <c r="ML82" s="169">
        <v>0</v>
      </c>
      <c r="MM82" s="169">
        <v>0</v>
      </c>
      <c r="MN82" s="169">
        <v>0</v>
      </c>
      <c r="MO82" s="169">
        <v>0</v>
      </c>
      <c r="MP82" s="228">
        <v>0</v>
      </c>
      <c r="MQ82" s="228">
        <v>0</v>
      </c>
      <c r="MS82" s="239">
        <v>-0.18133174311418174</v>
      </c>
      <c r="MT82" s="232">
        <v>0</v>
      </c>
      <c r="MU82" s="232">
        <v>0</v>
      </c>
      <c r="MV82" s="232">
        <v>-8.2988022555557608E-2</v>
      </c>
      <c r="MW82" s="232">
        <v>-9.8343720558624129E-2</v>
      </c>
      <c r="MX82" s="232">
        <v>0</v>
      </c>
      <c r="MY82" s="232">
        <v>0</v>
      </c>
      <c r="MZ82" s="233">
        <v>0</v>
      </c>
      <c r="NA82" s="223"/>
    </row>
    <row r="83" spans="1:365">
      <c r="A83" s="41" t="s">
        <v>302</v>
      </c>
      <c r="B83" s="12" t="s">
        <v>60</v>
      </c>
      <c r="C83" s="590">
        <f>IFERROR(1-('生産者価格評価表（107部門）（山形県２）'!DS82/'生産者価格評価表（107部門）（山形県２）'!DO82*-1),0)</f>
        <v>0</v>
      </c>
      <c r="D83" s="590">
        <v>0.81230650154798767</v>
      </c>
      <c r="E83" s="79">
        <v>0.18769349845201239</v>
      </c>
      <c r="F83" s="79">
        <v>9.6362229102167185E-2</v>
      </c>
      <c r="G83" s="240">
        <f>'生産者価格評価表（107部門）（山形県２）'!DH82/'生産者価格評価表（107部門）（山形県２）'!DH$111</f>
        <v>2.0760952461655793E-3</v>
      </c>
      <c r="H83" s="311">
        <f>'生産者価格評価表（107部門）（山形県２）'!DH82</f>
        <v>4900</v>
      </c>
      <c r="I83" s="311">
        <f t="shared" si="12"/>
        <v>4900</v>
      </c>
      <c r="J83" s="313">
        <f t="shared" si="13"/>
        <v>2.6545733694283077E-3</v>
      </c>
      <c r="K83" s="590">
        <f>1-('生産者価格評価表（107部門） (山形県)'!DS82/'生産者価格評価表（107部門） (山形県)'!DO82*-1)</f>
        <v>0</v>
      </c>
      <c r="L83" s="590">
        <v>0.81230650154798767</v>
      </c>
      <c r="M83" s="79">
        <v>0.18769349845201239</v>
      </c>
      <c r="N83" s="79">
        <v>9.6362229102167185E-2</v>
      </c>
      <c r="O83" s="240">
        <f>'生産者価格評価表（107部門） (山形県)'!DH82/'生産者価格評価表（107部門） (山形県)'!DH$111</f>
        <v>2.0760952461655793E-3</v>
      </c>
      <c r="P83" s="816">
        <f>'生産者価格評価表（107部門） (山形県)'!DH82</f>
        <v>4900</v>
      </c>
      <c r="Q83" s="311">
        <f t="shared" si="17"/>
        <v>4900</v>
      </c>
      <c r="R83" s="313">
        <f t="shared" si="11"/>
        <v>2.6545733694283077E-3</v>
      </c>
      <c r="S83" s="823">
        <f>'生産者価格評価表（107部門）（山形県２）'!C82/'生産者価格評価表（107部門）（山形県２）'!C$120</f>
        <v>5.1147494028530068E-6</v>
      </c>
      <c r="T83" s="234">
        <f>'生産者価格評価表（107部門）（山形県２）'!D82/'生産者価格評価表（107部門）（山形県２）'!D$120</f>
        <v>0</v>
      </c>
      <c r="U83" s="234">
        <f>'生産者価格評価表（107部門）（山形県２）'!E82/'生産者価格評価表（107部門）（山形県２）'!E$120</f>
        <v>1.0102923533497506E-3</v>
      </c>
      <c r="V83" s="234">
        <f>'生産者価格評価表（107部門）（山形県２）'!F82/'生産者価格評価表（107部門）（山形県２）'!F$120</f>
        <v>2.5422651582560063E-4</v>
      </c>
      <c r="W83" s="234">
        <f>'生産者価格評価表（107部門）（山形県２）'!G82/'生産者価格評価表（107部門）（山形県２）'!G$120</f>
        <v>3.1133250311332503E-4</v>
      </c>
      <c r="X83" s="234">
        <f>'生産者価格評価表（107部門）（山形県２）'!H82/'生産者価格評価表（107部門）（山形県２）'!H$120</f>
        <v>4.4117647058823529E-3</v>
      </c>
      <c r="Y83" s="234">
        <f>'生産者価格評価表（107部門）（山形県２）'!I82/'生産者価格評価表（107部門）（山形県２）'!I$120</f>
        <v>2.0913593835993395E-3</v>
      </c>
      <c r="Z83" s="234">
        <f>'生産者価格評価表（107部門）（山形県２）'!J82/'生産者価格評価表（107部門）（山形県２）'!J$120</f>
        <v>1.410128956293053E-4</v>
      </c>
      <c r="AA83" s="234">
        <f>'生産者価格評価表（107部門）（山形県２）'!K82/'生産者価格評価表（107部門）（山形県２）'!K$120</f>
        <v>2.3998080153587713E-4</v>
      </c>
      <c r="AB83" s="234">
        <f>'生産者価格評価表（107部門）（山形県２）'!L82/'生産者価格評価表（107部門）（山形県２）'!L$120</f>
        <v>0</v>
      </c>
      <c r="AC83" s="234" t="e">
        <f>'生産者価格評価表（107部門）（山形県２）'!M82/'生産者価格評価表（107部門）（山形県２）'!M$120</f>
        <v>#DIV/0!</v>
      </c>
      <c r="AD83" s="234">
        <f>'生産者価格評価表（107部門）（山形県２）'!N82/'生産者価格評価表（107部門）（山形県２）'!N$120</f>
        <v>1.3285726147969775E-3</v>
      </c>
      <c r="AE83" s="234">
        <f>'生産者価格評価表（107部門）（山形県２）'!O82/'生産者価格評価表（107部門）（山形県２）'!O$120</f>
        <v>2.7474055370788515E-3</v>
      </c>
      <c r="AF83" s="234">
        <f>'生産者価格評価表（107部門）（山形県２）'!P82/'生産者価格評価表（107部門）（山形県２）'!P$120</f>
        <v>4.8789412697444653E-4</v>
      </c>
      <c r="AG83" s="234">
        <f>'生産者価格評価表（107部門）（山形県２）'!Q82/'生産者価格評価表（107部門）（山形県２）'!Q$120</f>
        <v>1.2435049074032954E-3</v>
      </c>
      <c r="AH83" s="234">
        <f>'生産者価格評価表（107部門）（山形県２）'!R82/'生産者価格評価表（107部門）（山形県２）'!R$120</f>
        <v>4.075533215595707E-4</v>
      </c>
      <c r="AI83" s="234">
        <f>'生産者価格評価表（107部門）（山形県２）'!S82/'生産者価格評価表（107部門）（山形県２）'!S$120</f>
        <v>5.387579181087964E-4</v>
      </c>
      <c r="AJ83" s="234">
        <f>'生産者価格評価表（107部門）（山形県２）'!T82/'生産者価格評価表（107部門）（山形県２）'!T$120</f>
        <v>1.4694826054268335E-3</v>
      </c>
      <c r="AK83" s="234" t="e">
        <f>'生産者価格評価表（107部門）（山形県２）'!U82/'生産者価格評価表（107部門）（山形県２）'!U$120</f>
        <v>#DIV/0!</v>
      </c>
      <c r="AL83" s="234">
        <f>'生産者価格評価表（107部門）（山形県２）'!V82/'生産者価格評価表（107部門）（山形県２）'!V$120</f>
        <v>5.3240036507453607E-4</v>
      </c>
      <c r="AM83" s="234" t="e">
        <f>'生産者価格評価表（107部門）（山形県２）'!W82/'生産者価格評価表（107部門）（山形県２）'!W$120</f>
        <v>#DIV/0!</v>
      </c>
      <c r="AN83" s="234">
        <f>'生産者価格評価表（107部門）（山形県２）'!X82/'生産者価格評価表（107部門）（山形県２）'!X$120</f>
        <v>0</v>
      </c>
      <c r="AO83" s="234" t="e">
        <f>'生産者価格評価表（107部門）（山形県２）'!Y82/'生産者価格評価表（107部門）（山形県２）'!Y$120</f>
        <v>#DIV/0!</v>
      </c>
      <c r="AP83" s="234" t="e">
        <f>'生産者価格評価表（107部門）（山形県２）'!Z82/'生産者価格評価表（107部門）（山形県２）'!Z$120</f>
        <v>#DIV/0!</v>
      </c>
      <c r="AQ83" s="234">
        <f>'生産者価格評価表（107部門）（山形県２）'!AA82/'生産者価格評価表（107部門）（山形県２）'!AA$120</f>
        <v>5.567526138450637E-3</v>
      </c>
      <c r="AR83" s="234">
        <f>'生産者価格評価表（107部門）（山形県２）'!AB82/'生産者価格評価表（107部門）（山形県２）'!AB$120</f>
        <v>8.9696154277385358E-4</v>
      </c>
      <c r="AS83" s="234">
        <f>'生産者価格評価表（107部門）（山形県２）'!AC82/'生産者価格評価表（107部門）（山形県２）'!AC$120</f>
        <v>0</v>
      </c>
      <c r="AT83" s="234">
        <f>'生産者価格評価表（107部門）（山形県２）'!AD82/'生産者価格評価表（107部門）（山形県２）'!AD$120</f>
        <v>3.9494470774091627E-4</v>
      </c>
      <c r="AU83" s="234">
        <f>'生産者価格評価表（107部門）（山形県２）'!AE82/'生産者価格評価表（107部門）（山形県２）'!AE$120</f>
        <v>7.0608112367767401E-4</v>
      </c>
      <c r="AV83" s="234">
        <f>'生産者価格評価表（107部門）（山形県２）'!AF82/'生産者価格評価表（107部門）（山形県２）'!AF$120</f>
        <v>1.5974440894568689E-3</v>
      </c>
      <c r="AW83" s="234">
        <f>'生産者価格評価表（107部門）（山形県２）'!AG82/'生産者価格評価表（107部門）（山形県２）'!AG$120</f>
        <v>8.8031039092302174E-4</v>
      </c>
      <c r="AX83" s="234">
        <f>'生産者価格評価表（107部門）（山形県２）'!AH82/'生産者価格評価表（107部門）（山形県２）'!AH$120</f>
        <v>8.4735124278182273E-4</v>
      </c>
      <c r="AY83" s="234">
        <f>'生産者価格評価表（107部門）（山形県２）'!AI82/'生産者価格評価表（107部門）（山形県２）'!AI$120</f>
        <v>6.9650817236255574E-4</v>
      </c>
      <c r="AZ83" s="234">
        <f>'生産者価格評価表（107部門）（山形県２）'!AJ82/'生産者価格評価表（107部門）（山形県２）'!AJ$120</f>
        <v>0</v>
      </c>
      <c r="BA83" s="234">
        <f>'生産者価格評価表（107部門）（山形県２）'!AK82/'生産者価格評価表（107部門）（山形県２）'!AK$120</f>
        <v>6.3963157221440454E-4</v>
      </c>
      <c r="BB83" s="234">
        <f>'生産者価格評価表（107部門）（山形県２）'!AL82/'生産者価格評価表（107部門）（山形県２）'!AL$120</f>
        <v>0</v>
      </c>
      <c r="BC83" s="234">
        <f>'生産者価格評価表（107部門）（山形県２）'!AM82/'生産者価格評価表（107部門）（山形県２）'!AM$120</f>
        <v>0</v>
      </c>
      <c r="BD83" s="234">
        <f>'生産者価格評価表（107部門）（山形県２）'!AN82/'生産者価格評価表（107部門）（山形県２）'!AN$120</f>
        <v>4.3038519474930065E-4</v>
      </c>
      <c r="BE83" s="234">
        <f>'生産者価格評価表（107部門）（山形県２）'!AO82/'生産者価格評価表（107部門）（山形県２）'!AO$120</f>
        <v>1.1350737797956867E-4</v>
      </c>
      <c r="BF83" s="234">
        <f>'生産者価格評価表（107部門）（山形県２）'!AP82/'生産者価格評価表（107部門）（山形県２）'!AP$120</f>
        <v>1.6578249336870026E-4</v>
      </c>
      <c r="BG83" s="234">
        <f>'生産者価格評価表（107部門）（山形県２）'!AQ82/'生産者価格評価表（107部門）（山形県２）'!AQ$120</f>
        <v>2.97149224626242E-4</v>
      </c>
      <c r="BH83" s="234">
        <f>'生産者価格評価表（107部門）（山形県２）'!AR82/'生産者価格評価表（107部門）（山形県２）'!AR$120</f>
        <v>1.126097305044404E-3</v>
      </c>
      <c r="BI83" s="234">
        <f>'生産者価格評価表（107部門）（山形県２）'!AS82/'生産者価格評価表（107部門）（山形県２）'!AS$120</f>
        <v>8.3474503449461096E-4</v>
      </c>
      <c r="BJ83" s="234">
        <f>'生産者価格評価表（107部門）（山形県２）'!AT82/'生産者価格評価表（107部門）（山形県２）'!AT$120</f>
        <v>1.201660476294516E-3</v>
      </c>
      <c r="BK83" s="234">
        <f>'生産者価格評価表（107部門）（山形県２）'!AU82/'生産者価格評価表（107部門）（山形県２）'!AU$120</f>
        <v>1.1795449641581357E-3</v>
      </c>
      <c r="BL83" s="234">
        <f>'生産者価格評価表（107部門）（山形県２）'!AV82/'生産者価格評価表（107部門）（山形県２）'!AV$120</f>
        <v>1.1937244201909959E-3</v>
      </c>
      <c r="BM83" s="234">
        <f>'生産者価格評価表（107部門）（山形県２）'!AW82/'生産者価格評価表（107部門）（山形県２）'!AW$120</f>
        <v>5.4051476082221835E-4</v>
      </c>
      <c r="BN83" s="234">
        <f>'生産者価格評価表（107部門）（山形県２）'!AX82/'生産者価格評価表（107部門）（山形県２）'!AX$120</f>
        <v>9.9496401410891595E-4</v>
      </c>
      <c r="BO83" s="234">
        <f>'生産者価格評価表（107部門）（山形県２）'!AY82/'生産者価格評価表（107部門）（山形県２）'!AY$120</f>
        <v>7.9508337631081316E-4</v>
      </c>
      <c r="BP83" s="234">
        <f>'生産者価格評価表（107部門）（山形県２）'!AZ82/'生産者価格評価表（107部門）（山形県２）'!AZ$120</f>
        <v>1.4188422247446084E-3</v>
      </c>
      <c r="BQ83" s="234">
        <f>'生産者価格評価表（107部門）（山形県２）'!BA82/'生産者価格評価表（107部門）（山形県２）'!BA$120</f>
        <v>1.8744142455482662E-3</v>
      </c>
      <c r="BR83" s="234">
        <f>'生産者価格評価表（107部門）（山形県２）'!BB82/'生産者価格評価表（107部門）（山形県２）'!BB$120</f>
        <v>1.6476093188783076E-3</v>
      </c>
      <c r="BS83" s="234">
        <f>'生産者価格評価表（107部門）（山形県２）'!BC82/'生産者価格評価表（107部門）（山形県２）'!BC$120</f>
        <v>7.306989712527642E-4</v>
      </c>
      <c r="BT83" s="234">
        <f>'生産者価格評価表（107部門）（山形県２）'!BD82/'生産者価格評価表（107部門）（山形県２）'!BD$120</f>
        <v>7.4214704867103895E-4</v>
      </c>
      <c r="BU83" s="234" t="e">
        <f>'生産者価格評価表（107部門）（山形県２）'!BE82/'生産者価格評価表（107部門）（山形県２）'!BE$120</f>
        <v>#DIV/0!</v>
      </c>
      <c r="BV83" s="234">
        <f>'生産者価格評価表（107部門）（山形県２）'!BF82/'生産者価格評価表（107部門）（山形県２）'!BF$120</f>
        <v>0</v>
      </c>
      <c r="BW83" s="234">
        <f>'生産者価格評価表（107部門）（山形県２）'!BG82/'生産者価格評価表（107部門）（山形県２）'!BG$120</f>
        <v>4.3494757493591461E-4</v>
      </c>
      <c r="BX83" s="234">
        <f>'生産者価格評価表（107部門）（山形県２）'!BH82/'生産者価格評価表（107部門）（山形県２）'!BH$120</f>
        <v>5.2687038988408848E-4</v>
      </c>
      <c r="BY83" s="234">
        <f>'生産者価格評価表（107部門）（山形県２）'!BI82/'生産者価格評価表（107部門）（山形県２）'!BI$120</f>
        <v>2.9265437518290899E-4</v>
      </c>
      <c r="BZ83" s="234">
        <f>'生産者価格評価表（107部門）（山形県２）'!BJ82/'生産者価格評価表（107部門）（山形県２）'!BJ$120</f>
        <v>8.7812759779414343E-4</v>
      </c>
      <c r="CA83" s="234">
        <f>'生産者価格評価表（107部門）（山形県２）'!BK82/'生産者価格評価表（107部門）（山形県２）'!BK$120</f>
        <v>0</v>
      </c>
      <c r="CB83" s="234">
        <f>'生産者価格評価表（107部門）（山形県２）'!BL82/'生産者価格評価表（107部門）（山形県２）'!BL$120</f>
        <v>8.1409285181248726E-5</v>
      </c>
      <c r="CC83" s="234">
        <f>'生産者価格評価表（107部門）（山形県２）'!BM82/'生産者価格評価表（107部門）（山形県２）'!BM$120</f>
        <v>4.2671555457217815E-4</v>
      </c>
      <c r="CD83" s="234">
        <f>'生産者価格評価表（107部門）（山形県２）'!BN82/'生産者価格評価表（107部門）（山形県２）'!BN$120</f>
        <v>1.4470228843989496E-4</v>
      </c>
      <c r="CE83" s="234">
        <f>'生産者価格評価表（107部門）（山形県２）'!BO82/'生産者価格評価表（107部門）（山形県２）'!BO$120</f>
        <v>2.4057738572574178E-4</v>
      </c>
      <c r="CF83" s="234">
        <f>'生産者価格評価表（107部門）（山形県２）'!BP82/'生産者価格評価表（107部門）（山形県２）'!BP$120</f>
        <v>4.5156920298035672E-4</v>
      </c>
      <c r="CG83" s="234">
        <f>'生産者価格評価表（107部門）（山形県２）'!BQ82/'生産者価格評価表（107部門）（山形県２）'!BQ$120</f>
        <v>2.1612275772638859E-4</v>
      </c>
      <c r="CH83" s="234">
        <f>'生産者価格評価表（107部門）（山形県２）'!BR82/'生産者価格評価表（107部門）（山形県２）'!BR$120</f>
        <v>6.7616201714397885E-4</v>
      </c>
      <c r="CI83" s="234">
        <f>'生産者価格評価表（107部門）（山形県２）'!BS82/'生産者価格評価表（107部門）（山形県２）'!BS$120</f>
        <v>3.956325700645389E-3</v>
      </c>
      <c r="CJ83" s="234">
        <f>'生産者価格評価表（107部門）（山形県２）'!BT82/'生産者価格評価表（107部門）（山形県２）'!BT$120</f>
        <v>2.6247491589582671E-3</v>
      </c>
      <c r="CK83" s="234">
        <f>'生産者価格評価表（107部門）（山形県２）'!BU82/'生産者価格評価表（107部門）（山形県２）'!BU$120</f>
        <v>1.1727137355150871E-3</v>
      </c>
      <c r="CL83" s="234">
        <f>'生産者価格評価表（107部門）（山形県２）'!BV82/'生産者価格評価表（107部門）（山形県２）'!BV$120</f>
        <v>2.2036139268400177E-4</v>
      </c>
      <c r="CM83" s="234">
        <f>'生産者価格評価表（107部門）（山形県２）'!BW82/'生産者価格評価表（107部門）（山形県２）'!BW$120</f>
        <v>9.800846793162929E-5</v>
      </c>
      <c r="CN83" s="234">
        <f>'生産者価格評価表（107部門）（山形県２）'!BX82/'生産者価格評価表（107部門）（山形県２）'!BX$120</f>
        <v>0</v>
      </c>
      <c r="CO83" s="234">
        <f>'生産者価格評価表（107部門）（山形県２）'!BY82/'生産者価格評価表（107部門）（山形県２）'!BY$120</f>
        <v>0</v>
      </c>
      <c r="CP83" s="234">
        <f>'生産者価格評価表（107部門）（山形県２）'!BZ82/'生産者価格評価表（107部門）（山形県２）'!BZ$120</f>
        <v>4.2235590121698837E-4</v>
      </c>
      <c r="CQ83" s="234">
        <f>'生産者価格評価表（107部門）（山形県２）'!CA82/'生産者価格評価表（107部門）（山形県２）'!CA$120</f>
        <v>0</v>
      </c>
      <c r="CR83" s="234">
        <f>'生産者価格評価表（107部門）（山形県２）'!CB82/'生産者価格評価表（107部門）（山形県２）'!CB$120</f>
        <v>1.5410695022345509E-4</v>
      </c>
      <c r="CS83" s="234">
        <f>'生産者価格評価表（107部門）（山形県２）'!CC82/'生産者価格評価表（107部門）（山形県２）'!CC$120</f>
        <v>4.6439628482972135E-3</v>
      </c>
      <c r="CT83" s="234">
        <f>'生産者価格評価表（107部門）（山形県２）'!CD82/'生産者価格評価表（107部門）（山形県２）'!CD$120</f>
        <v>0</v>
      </c>
      <c r="CU83" s="234">
        <f>'生産者価格評価表（107部門）（山形県２）'!CE82/'生産者価格評価表（107部門）（山形県２）'!CE$120</f>
        <v>3.786922494319616E-4</v>
      </c>
      <c r="CV83" s="234">
        <f>'生産者価格評価表（107部門）（山形県２）'!CF82/'生産者価格評価表（107部門）（山形県２）'!CF$120</f>
        <v>3.5609365263064184E-4</v>
      </c>
      <c r="CW83" s="234">
        <f>'生産者価格評価表（107部門）（山形県２）'!CG82/'生産者価格評価表（107部門）（山形県２）'!CG$120</f>
        <v>2.0104438642297651E-2</v>
      </c>
      <c r="CX83" s="234">
        <f>'生産者価格評価表（107部門）（山形県２）'!CH82/'生産者価格評価表（107部門）（山形県２）'!CH$120</f>
        <v>1.5813888107956142E-3</v>
      </c>
      <c r="CY83" s="234">
        <f>'生産者価格評価表（107部門）（山形県２）'!CI82/'生産者価格評価表（107部門）（山形県２）'!CI$120</f>
        <v>4.9337524370349738E-3</v>
      </c>
      <c r="CZ83" s="234">
        <f>'生産者価格評価表（107部門）（山形県２）'!CJ82/'生産者価格評価表（107部門）（山形県２）'!CJ$120</f>
        <v>4.4852781595890907E-3</v>
      </c>
      <c r="DA83" s="234">
        <f>'生産者価格評価表（107部門）（山形県２）'!CK82/'生産者価格評価表（107部門）（山形県２）'!CK$120</f>
        <v>1.9828155981493722E-3</v>
      </c>
      <c r="DB83" s="234">
        <f>'生産者価格評価表（107部門）（山形県２）'!CL82/'生産者価格評価表（107部門）（山形県２）'!CL$120</f>
        <v>1.497392718748505E-2</v>
      </c>
      <c r="DC83" s="234">
        <f>'生産者価格評価表（107部門）（山形県２）'!CM82/'生産者価格評価表（107部門）（山形県２）'!CM$120</f>
        <v>8.4267794179608676E-4</v>
      </c>
      <c r="DD83" s="234">
        <f>'生産者価格評価表（107部門）（山形県２）'!CN82/'生産者価格評価表（107部門）（山形県２）'!CN$120</f>
        <v>3.1247979656487727E-3</v>
      </c>
      <c r="DE83" s="234">
        <f>'生産者価格評価表（107部門）（山形県２）'!CO82/'生産者価格評価表（107部門）（山形県２）'!CO$120</f>
        <v>8.3796219038310242E-3</v>
      </c>
      <c r="DF83" s="234">
        <f>'生産者価格評価表（107部門）（山形県２）'!CP82/'生産者価格評価表（107部門）（山形県２）'!CP$120</f>
        <v>7.3249767153058052E-4</v>
      </c>
      <c r="DG83" s="234">
        <f>'生産者価格評価表（107部門）（山形県２）'!CQ82/'生産者価格評価表（107部門）（山形県２）'!CQ$120</f>
        <v>1.4166981488477522E-4</v>
      </c>
      <c r="DH83" s="234">
        <f>'生産者価格評価表（107部門）（山形県２）'!CR82/'生産者価格評価表（107部門）（山形県２）'!CR$120</f>
        <v>1.3342609623833712E-4</v>
      </c>
      <c r="DI83" s="234">
        <f>'生産者価格評価表（107部門）（山形県２）'!CS82/'生産者価格評価表（107部門）（山形県２）'!CS$120</f>
        <v>3.0019689384508077E-4</v>
      </c>
      <c r="DJ83" s="234">
        <f>'生産者価格評価表（107部門）（山形県２）'!CT82/'生産者価格評価表（107部門）（山形県２）'!CT$120</f>
        <v>3.9536286269516857E-3</v>
      </c>
      <c r="DK83" s="234">
        <f>'生産者価格評価表（107部門）（山形県２）'!CU82/'生産者価格評価表（107部門）（山形県２）'!CU$120</f>
        <v>1.6566265060240963E-3</v>
      </c>
      <c r="DL83" s="234">
        <f>'生産者価格評価表（107部門）（山形県２）'!CV82/'生産者価格評価表（107部門）（山形県２）'!CV$120</f>
        <v>2.6842362127867253E-3</v>
      </c>
      <c r="DM83" s="234">
        <f>'生産者価格評価表（107部門）（山形県２）'!CW82/'生産者価格評価表（107部門）（山形県２）'!CW$120</f>
        <v>2.1788865889530451E-4</v>
      </c>
      <c r="DN83" s="234">
        <f>'生産者価格評価表（107部門）（山形県２）'!CX82/'生産者価格評価表（107部門）（山形県２）'!CX$120</f>
        <v>2.5728776836714596E-3</v>
      </c>
      <c r="DO83" s="234">
        <f>'生産者価格評価表（107部門）（山形県２）'!CY82/'生産者価格評価表（107部門）（山形県２）'!CY$120</f>
        <v>6.9544950472717705E-4</v>
      </c>
      <c r="DP83" s="234">
        <f>'生産者価格評価表（107部門）（山形県２）'!CZ82/'生産者価格評価表（107部門）（山形県２）'!CZ$120</f>
        <v>3.7975940780902192E-4</v>
      </c>
      <c r="DQ83" s="234">
        <f>'生産者価格評価表（107部門）（山形県２）'!DA82/'生産者価格評価表（107部門）（山形県２）'!DA$120</f>
        <v>1.0890508502973946E-3</v>
      </c>
      <c r="DR83" s="234">
        <f>'生産者価格評価表（107部門）（山形県２）'!DB82/'生産者価格評価表（107部門）（山形県２）'!DB$120</f>
        <v>1.6560509554140127E-3</v>
      </c>
      <c r="DS83" s="234">
        <f>'生産者価格評価表（107部門）（山形県２）'!DC82/'生産者価格評価表（107部門）（山形県２）'!DC$120</f>
        <v>1.042503746497839E-3</v>
      </c>
      <c r="DT83" s="234">
        <f>'生産者価格評価表（107部門）（山形県２）'!DD82/'生産者価格評価表（107部門）（山形県２）'!DD$120</f>
        <v>9.3214019388516026E-5</v>
      </c>
      <c r="DU83" s="234">
        <f>'生産者価格評価表（107部門）（山形県２）'!DE82/'生産者価格評価表（107部門）（山形県２）'!DE$120</f>
        <v>5.6681103392146031E-3</v>
      </c>
      <c r="DV83" s="82">
        <v>5.1147494028530068E-6</v>
      </c>
      <c r="DW83" s="80">
        <v>0</v>
      </c>
      <c r="DX83" s="80">
        <v>1.0102923533497506E-3</v>
      </c>
      <c r="DY83" s="80">
        <v>2.5422651582560063E-4</v>
      </c>
      <c r="DZ83" s="80">
        <v>3.1133250311332503E-4</v>
      </c>
      <c r="EA83" s="80">
        <v>4.4117647058823529E-3</v>
      </c>
      <c r="EB83" s="80">
        <v>2.0913593835993395E-3</v>
      </c>
      <c r="EC83" s="80">
        <v>1.410128956293053E-4</v>
      </c>
      <c r="ED83" s="80">
        <v>2.3998080153587713E-4</v>
      </c>
      <c r="EE83" s="80">
        <v>0</v>
      </c>
      <c r="EF83" s="80">
        <v>0</v>
      </c>
      <c r="EG83" s="80">
        <v>1.3285726147969775E-3</v>
      </c>
      <c r="EH83" s="80">
        <v>2.7474055370788515E-3</v>
      </c>
      <c r="EI83" s="80">
        <v>4.8789412697444653E-4</v>
      </c>
      <c r="EJ83" s="80">
        <v>1.2435049074032954E-3</v>
      </c>
      <c r="EK83" s="80">
        <v>4.075533215595707E-4</v>
      </c>
      <c r="EL83" s="80">
        <v>5.387579181087964E-4</v>
      </c>
      <c r="EM83" s="80">
        <v>1.4694826054268335E-3</v>
      </c>
      <c r="EN83" s="80">
        <v>0</v>
      </c>
      <c r="EO83" s="80">
        <v>5.3240036507453607E-4</v>
      </c>
      <c r="EP83" s="80">
        <v>0</v>
      </c>
      <c r="EQ83" s="80">
        <v>0</v>
      </c>
      <c r="ER83" s="80">
        <v>0</v>
      </c>
      <c r="ES83" s="80">
        <v>0</v>
      </c>
      <c r="ET83" s="80">
        <v>5.567526138450637E-3</v>
      </c>
      <c r="EU83" s="80">
        <v>8.9696154277385358E-4</v>
      </c>
      <c r="EV83" s="80">
        <v>0</v>
      </c>
      <c r="EW83" s="80">
        <v>3.9494470774091627E-4</v>
      </c>
      <c r="EX83" s="80">
        <v>7.0608112367767401E-4</v>
      </c>
      <c r="EY83" s="80">
        <v>1.5974440894568689E-3</v>
      </c>
      <c r="EZ83" s="80">
        <v>8.8031039092302174E-4</v>
      </c>
      <c r="FA83" s="80">
        <v>8.4735124278182273E-4</v>
      </c>
      <c r="FB83" s="80">
        <v>6.9650817236255574E-4</v>
      </c>
      <c r="FC83" s="80">
        <v>0</v>
      </c>
      <c r="FD83" s="80">
        <v>6.3963157221440454E-4</v>
      </c>
      <c r="FE83" s="80">
        <v>0</v>
      </c>
      <c r="FF83" s="80">
        <v>0</v>
      </c>
      <c r="FG83" s="80">
        <v>4.3038519474930065E-4</v>
      </c>
      <c r="FH83" s="80">
        <v>1.1350737797956867E-4</v>
      </c>
      <c r="FI83" s="80">
        <v>1.6578249336870026E-4</v>
      </c>
      <c r="FJ83" s="80">
        <v>2.97149224626242E-4</v>
      </c>
      <c r="FK83" s="80">
        <v>1.126097305044404E-3</v>
      </c>
      <c r="FL83" s="80">
        <v>8.3474503449461096E-4</v>
      </c>
      <c r="FM83" s="80">
        <v>1.201660476294516E-3</v>
      </c>
      <c r="FN83" s="80">
        <v>1.1795449641581357E-3</v>
      </c>
      <c r="FO83" s="80">
        <v>1.1937244201909959E-3</v>
      </c>
      <c r="FP83" s="80">
        <v>5.4051476082221835E-4</v>
      </c>
      <c r="FQ83" s="80">
        <v>9.9496401410891595E-4</v>
      </c>
      <c r="FR83" s="80">
        <v>7.9508337631081316E-4</v>
      </c>
      <c r="FS83" s="80">
        <v>1.4188422247446084E-3</v>
      </c>
      <c r="FT83" s="80">
        <v>1.8744142455482662E-3</v>
      </c>
      <c r="FU83" s="80">
        <v>1.6476093188783076E-3</v>
      </c>
      <c r="FV83" s="80">
        <v>7.306989712527642E-4</v>
      </c>
      <c r="FW83" s="80">
        <v>7.4214704867103895E-4</v>
      </c>
      <c r="FX83" s="80">
        <v>0</v>
      </c>
      <c r="FY83" s="80">
        <v>0</v>
      </c>
      <c r="FZ83" s="80">
        <v>4.3494757493591461E-4</v>
      </c>
      <c r="GA83" s="80">
        <v>5.2687038988408848E-4</v>
      </c>
      <c r="GB83" s="80">
        <v>2.9265437518290899E-4</v>
      </c>
      <c r="GC83" s="80">
        <v>8.7812759779414343E-4</v>
      </c>
      <c r="GD83" s="80">
        <v>0</v>
      </c>
      <c r="GE83" s="80">
        <v>8.1409285181248726E-5</v>
      </c>
      <c r="GF83" s="80">
        <v>4.2671555457217815E-4</v>
      </c>
      <c r="GG83" s="80">
        <v>1.4470228843989496E-4</v>
      </c>
      <c r="GH83" s="80">
        <v>2.4057738572574178E-4</v>
      </c>
      <c r="GI83" s="80">
        <v>4.5156920298035672E-4</v>
      </c>
      <c r="GJ83" s="80">
        <v>2.1612275772638859E-4</v>
      </c>
      <c r="GK83" s="80">
        <v>6.7616201714397885E-4</v>
      </c>
      <c r="GL83" s="80">
        <v>3.956325700645389E-3</v>
      </c>
      <c r="GM83" s="80">
        <v>2.6247491589582671E-3</v>
      </c>
      <c r="GN83" s="80">
        <v>1.1727137355150871E-3</v>
      </c>
      <c r="GO83" s="80">
        <v>2.2036139268400177E-4</v>
      </c>
      <c r="GP83" s="80">
        <v>9.800846793162929E-5</v>
      </c>
      <c r="GQ83" s="80">
        <v>0</v>
      </c>
      <c r="GR83" s="80">
        <v>0</v>
      </c>
      <c r="GS83" s="80">
        <v>4.2235590121698837E-4</v>
      </c>
      <c r="GT83" s="80">
        <v>0</v>
      </c>
      <c r="GU83" s="80">
        <v>1.5410695022345509E-4</v>
      </c>
      <c r="GV83" s="80">
        <v>4.6439628482972135E-3</v>
      </c>
      <c r="GW83" s="80">
        <v>0</v>
      </c>
      <c r="GX83" s="80">
        <v>3.786922494319616E-4</v>
      </c>
      <c r="GY83" s="80">
        <v>3.5609365263064184E-4</v>
      </c>
      <c r="GZ83" s="80">
        <v>2.0104438642297651E-2</v>
      </c>
      <c r="HA83" s="80">
        <v>1.5813888107956142E-3</v>
      </c>
      <c r="HB83" s="80">
        <v>4.9337524370349738E-3</v>
      </c>
      <c r="HC83" s="80">
        <v>4.4852781595890907E-3</v>
      </c>
      <c r="HD83" s="80">
        <v>1.9828155981493722E-3</v>
      </c>
      <c r="HE83" s="80">
        <v>1.497392718748505E-2</v>
      </c>
      <c r="HF83" s="80">
        <v>8.4267794179608676E-4</v>
      </c>
      <c r="HG83" s="80">
        <v>3.1247979656487727E-3</v>
      </c>
      <c r="HH83" s="80">
        <v>8.3796219038310242E-3</v>
      </c>
      <c r="HI83" s="80">
        <v>7.3249767153058052E-4</v>
      </c>
      <c r="HJ83" s="80">
        <v>1.4166981488477522E-4</v>
      </c>
      <c r="HK83" s="80">
        <v>1.3342609623833712E-4</v>
      </c>
      <c r="HL83" s="80">
        <v>3.0019689384508077E-4</v>
      </c>
      <c r="HM83" s="80">
        <v>3.9536286269516857E-3</v>
      </c>
      <c r="HN83" s="80">
        <v>1.6566265060240963E-3</v>
      </c>
      <c r="HO83" s="80">
        <v>2.6842362127867253E-3</v>
      </c>
      <c r="HP83" s="80">
        <v>2.1788865889530451E-4</v>
      </c>
      <c r="HQ83" s="80">
        <v>2.5728776836714596E-3</v>
      </c>
      <c r="HR83" s="80">
        <v>6.9544950472717705E-4</v>
      </c>
      <c r="HS83" s="80">
        <v>3.7975940780902192E-4</v>
      </c>
      <c r="HT83" s="80">
        <v>1.0890508502973946E-3</v>
      </c>
      <c r="HU83" s="80">
        <v>1.6560509554140127E-3</v>
      </c>
      <c r="HV83" s="80">
        <v>1.042503746497839E-3</v>
      </c>
      <c r="HW83" s="80">
        <v>9.3214019388516026E-5</v>
      </c>
      <c r="HX83" s="81">
        <v>5.6681103392146031E-3</v>
      </c>
      <c r="HY83" s="805">
        <v>0</v>
      </c>
      <c r="HZ83" s="805">
        <v>0</v>
      </c>
      <c r="IA83" s="805">
        <v>0</v>
      </c>
      <c r="IB83" s="805">
        <v>0</v>
      </c>
      <c r="IC83" s="805">
        <v>0</v>
      </c>
      <c r="ID83" s="805">
        <v>0</v>
      </c>
      <c r="IE83" s="805">
        <v>0</v>
      </c>
      <c r="IF83" s="805">
        <v>0</v>
      </c>
      <c r="IG83" s="805">
        <v>0</v>
      </c>
      <c r="IH83" s="805">
        <v>0</v>
      </c>
      <c r="II83" s="805">
        <v>0</v>
      </c>
      <c r="IJ83" s="805">
        <v>0</v>
      </c>
      <c r="IK83" s="805">
        <v>0</v>
      </c>
      <c r="IL83" s="805">
        <v>0</v>
      </c>
      <c r="IM83" s="805">
        <v>0</v>
      </c>
      <c r="IN83" s="805">
        <v>0</v>
      </c>
      <c r="IO83" s="805">
        <v>0</v>
      </c>
      <c r="IP83" s="805">
        <v>0</v>
      </c>
      <c r="IQ83" s="805">
        <v>0</v>
      </c>
      <c r="IR83" s="805">
        <v>0</v>
      </c>
      <c r="IS83" s="805">
        <v>0</v>
      </c>
      <c r="IT83" s="805">
        <v>0</v>
      </c>
      <c r="IU83" s="805">
        <v>0</v>
      </c>
      <c r="IV83" s="805">
        <v>0</v>
      </c>
      <c r="IW83" s="805">
        <v>0</v>
      </c>
      <c r="IX83" s="805">
        <v>0</v>
      </c>
      <c r="IY83" s="805">
        <v>0</v>
      </c>
      <c r="IZ83" s="805">
        <v>0</v>
      </c>
      <c r="JA83" s="805">
        <v>0</v>
      </c>
      <c r="JB83" s="805">
        <v>0</v>
      </c>
      <c r="JC83" s="805">
        <v>0</v>
      </c>
      <c r="JD83" s="805">
        <v>0</v>
      </c>
      <c r="JE83" s="805">
        <v>0</v>
      </c>
      <c r="JF83" s="805">
        <v>0</v>
      </c>
      <c r="JG83" s="805">
        <v>0</v>
      </c>
      <c r="JH83" s="805">
        <v>0</v>
      </c>
      <c r="JI83" s="805">
        <v>0</v>
      </c>
      <c r="JJ83" s="805">
        <v>0</v>
      </c>
      <c r="JK83" s="805">
        <v>0</v>
      </c>
      <c r="JL83" s="805">
        <v>0</v>
      </c>
      <c r="JM83" s="805">
        <v>0</v>
      </c>
      <c r="JN83" s="805">
        <v>0</v>
      </c>
      <c r="JO83" s="805">
        <v>0</v>
      </c>
      <c r="JP83" s="805">
        <v>0</v>
      </c>
      <c r="JQ83" s="805">
        <v>0</v>
      </c>
      <c r="JR83" s="805">
        <v>0</v>
      </c>
      <c r="JS83" s="805">
        <v>0</v>
      </c>
      <c r="JT83" s="805">
        <v>0</v>
      </c>
      <c r="JU83" s="805">
        <v>0</v>
      </c>
      <c r="JV83" s="805">
        <v>0</v>
      </c>
      <c r="JW83" s="805">
        <v>0</v>
      </c>
      <c r="JX83" s="805">
        <v>0</v>
      </c>
      <c r="JY83" s="805">
        <v>0</v>
      </c>
      <c r="JZ83" s="805">
        <v>0</v>
      </c>
      <c r="KA83" s="805">
        <v>0</v>
      </c>
      <c r="KB83" s="805">
        <v>0</v>
      </c>
      <c r="KC83" s="805">
        <v>0</v>
      </c>
      <c r="KD83" s="805">
        <v>0</v>
      </c>
      <c r="KE83" s="805">
        <v>0</v>
      </c>
      <c r="KF83" s="805">
        <v>0</v>
      </c>
      <c r="KG83" s="805">
        <v>0</v>
      </c>
      <c r="KH83" s="805">
        <v>0</v>
      </c>
      <c r="KI83" s="805">
        <v>0</v>
      </c>
      <c r="KJ83" s="805">
        <v>0</v>
      </c>
      <c r="KK83" s="805">
        <v>0</v>
      </c>
      <c r="KL83" s="805">
        <v>0</v>
      </c>
      <c r="KM83" s="805">
        <v>0</v>
      </c>
      <c r="KN83" s="805">
        <v>0</v>
      </c>
      <c r="KO83" s="805">
        <v>0</v>
      </c>
      <c r="KP83" s="805">
        <v>0</v>
      </c>
      <c r="KQ83" s="805">
        <v>0</v>
      </c>
      <c r="KR83" s="805">
        <v>0</v>
      </c>
      <c r="KS83" s="805">
        <v>0</v>
      </c>
      <c r="KT83" s="805">
        <v>0</v>
      </c>
      <c r="KU83" s="805">
        <v>0</v>
      </c>
      <c r="KV83" s="805">
        <v>0</v>
      </c>
      <c r="KW83" s="805">
        <v>0</v>
      </c>
      <c r="KX83" s="805">
        <v>0</v>
      </c>
      <c r="KY83" s="805">
        <v>1</v>
      </c>
      <c r="KZ83" s="805">
        <v>0</v>
      </c>
      <c r="LA83" s="805">
        <v>0</v>
      </c>
      <c r="LB83" s="805">
        <v>0</v>
      </c>
      <c r="LC83" s="805">
        <v>0</v>
      </c>
      <c r="LD83" s="805">
        <v>0</v>
      </c>
      <c r="LE83" s="805">
        <v>0</v>
      </c>
      <c r="LF83" s="805">
        <v>0</v>
      </c>
      <c r="LG83" s="805">
        <v>0</v>
      </c>
      <c r="LH83" s="805">
        <v>0</v>
      </c>
      <c r="LI83" s="805">
        <v>0</v>
      </c>
      <c r="LJ83" s="805">
        <v>0</v>
      </c>
      <c r="LK83" s="805">
        <v>0</v>
      </c>
      <c r="LL83" s="805">
        <v>0</v>
      </c>
      <c r="LM83" s="805">
        <v>0</v>
      </c>
      <c r="LN83" s="805">
        <v>0</v>
      </c>
      <c r="LO83" s="805">
        <v>0</v>
      </c>
      <c r="LP83" s="805">
        <v>0</v>
      </c>
      <c r="LQ83" s="805">
        <v>0</v>
      </c>
      <c r="LR83" s="805">
        <v>0</v>
      </c>
      <c r="LS83" s="805">
        <v>0</v>
      </c>
      <c r="LT83" s="805">
        <v>0</v>
      </c>
      <c r="LU83" s="805">
        <v>0</v>
      </c>
      <c r="LV83" s="805">
        <v>0</v>
      </c>
      <c r="LW83" s="805">
        <v>0</v>
      </c>
      <c r="LX83" s="805">
        <v>0</v>
      </c>
      <c r="LY83" s="805">
        <v>0</v>
      </c>
      <c r="LZ83" s="805">
        <v>0</v>
      </c>
      <c r="MA83" s="805">
        <v>0</v>
      </c>
      <c r="MB83" s="812">
        <v>32</v>
      </c>
      <c r="MC83" s="835">
        <f>'生産者価格評価表（107部門）（山形県２）'!DU82*100</f>
        <v>258400</v>
      </c>
      <c r="MD83" s="78">
        <f t="shared" si="14"/>
        <v>1.238390092879257E-4</v>
      </c>
      <c r="ME83" s="809">
        <v>32</v>
      </c>
      <c r="MF83" s="135">
        <v>2584</v>
      </c>
      <c r="MG83" s="78">
        <f t="shared" si="15"/>
        <v>1.238390092879257E-4</v>
      </c>
      <c r="MH83" s="81"/>
      <c r="MI83" s="226">
        <v>0</v>
      </c>
      <c r="MJ83" s="169">
        <v>0</v>
      </c>
      <c r="MK83" s="169">
        <v>0</v>
      </c>
      <c r="ML83" s="169">
        <v>0</v>
      </c>
      <c r="MM83" s="169">
        <v>0</v>
      </c>
      <c r="MN83" s="169">
        <v>0</v>
      </c>
      <c r="MO83" s="169">
        <v>0</v>
      </c>
      <c r="MP83" s="228">
        <v>0</v>
      </c>
      <c r="MQ83" s="228">
        <v>0</v>
      </c>
      <c r="MS83" s="239">
        <v>-8.410041776479641E-3</v>
      </c>
      <c r="MT83" s="232">
        <v>0</v>
      </c>
      <c r="MU83" s="232">
        <v>0</v>
      </c>
      <c r="MV83" s="232">
        <v>0</v>
      </c>
      <c r="MW83" s="232">
        <v>0</v>
      </c>
      <c r="MX83" s="232">
        <v>-8.410041776479641E-3</v>
      </c>
      <c r="MY83" s="232">
        <v>0</v>
      </c>
      <c r="MZ83" s="233">
        <v>0</v>
      </c>
      <c r="NA83" s="223"/>
    </row>
    <row r="84" spans="1:365">
      <c r="A84" s="41" t="s">
        <v>303</v>
      </c>
      <c r="B84" s="12" t="s">
        <v>186</v>
      </c>
      <c r="C84" s="590">
        <f>IFERROR(1-('生産者価格評価表（107部門）（山形県２）'!DS83/'生産者価格評価表（107部門）（山形県２）'!DO83*-1),0)</f>
        <v>2.4104342083539732E-2</v>
      </c>
      <c r="D84" s="590">
        <v>0.18343195266272189</v>
      </c>
      <c r="E84" s="79">
        <v>0.81656804733727806</v>
      </c>
      <c r="F84" s="79">
        <v>0.36094674556213019</v>
      </c>
      <c r="G84" s="240">
        <f>'生産者価格評価表（107部門）（山形県２）'!DH83/'生産者価格評価表（107部門）（山形県２）'!DH$111</f>
        <v>6.0969409372087116E-4</v>
      </c>
      <c r="H84" s="311">
        <f>'生産者価格評価表（107部門）（山形県２）'!DH83</f>
        <v>1439</v>
      </c>
      <c r="I84" s="311">
        <f t="shared" si="12"/>
        <v>1439</v>
      </c>
      <c r="J84" s="313">
        <f t="shared" si="13"/>
        <v>7.7957777114435404E-4</v>
      </c>
      <c r="K84" s="590">
        <f>1-('生産者価格評価表（107部門） (山形県)'!DS83/'生産者価格評価表（107部門） (山形県)'!DO83*-1)</f>
        <v>2.4104342083539732E-2</v>
      </c>
      <c r="L84" s="590">
        <v>0.18343195266272189</v>
      </c>
      <c r="M84" s="79">
        <v>0.81656804733727806</v>
      </c>
      <c r="N84" s="79">
        <v>0.36094674556213019</v>
      </c>
      <c r="O84" s="240">
        <f>'生産者価格評価表（107部門） (山形県)'!DH83/'生産者価格評価表（107部門） (山形県)'!DH$111</f>
        <v>6.0969409372087116E-4</v>
      </c>
      <c r="P84" s="816">
        <f>'生産者価格評価表（107部門） (山形県)'!DH83</f>
        <v>1439</v>
      </c>
      <c r="Q84" s="311">
        <f t="shared" si="17"/>
        <v>1439</v>
      </c>
      <c r="R84" s="313">
        <f t="shared" si="11"/>
        <v>7.7957777114435404E-4</v>
      </c>
      <c r="S84" s="823">
        <f>'生産者価格評価表（107部門）（山形県２）'!C83/'生産者価格評価表（107部門）（山形県２）'!C$120</f>
        <v>7.3652391401083305E-4</v>
      </c>
      <c r="T84" s="234">
        <f>'生産者価格評価表（107部門）（山形県２）'!D83/'生産者価格評価表（107部門）（山形県２）'!D$120</f>
        <v>2.9805193256873079E-3</v>
      </c>
      <c r="U84" s="234">
        <f>'生産者価格評価表（107部門）（山形県２）'!E83/'生産者価格評価表（107部門）（山形県２）'!E$120</f>
        <v>5.6828944875923467E-4</v>
      </c>
      <c r="V84" s="234">
        <f>'生産者価格評価表（107部門）（山形県２）'!F83/'生産者価格評価表（107部門）（山形県２）'!F$120</f>
        <v>3.8133977373840089E-4</v>
      </c>
      <c r="W84" s="234">
        <f>'生産者価格評価表（107部門）（山形県２）'!G83/'生産者価格評価表（107部門）（山形県２）'!G$120</f>
        <v>9.3399750933997514E-4</v>
      </c>
      <c r="X84" s="234">
        <f>'生産者価格評価表（107部門）（山形県２）'!H83/'生産者価格評価表（107部門）（山形県２）'!H$120</f>
        <v>0</v>
      </c>
      <c r="Y84" s="234">
        <f>'生産者価格評価表（107部門）（山形県２）'!I83/'生産者価格評価表（107部門）（山形県２）'!I$120</f>
        <v>4.4028618602091359E-4</v>
      </c>
      <c r="Z84" s="234">
        <f>'生産者価格評価表（107部門）（山形県２）'!J83/'生産者価格評価表（107部門）（山形県２）'!J$120</f>
        <v>1.6251736221277436E-3</v>
      </c>
      <c r="AA84" s="234">
        <f>'生産者価格評価表（107部門）（山形県２）'!K83/'生産者価格評価表（107部門）（山形県２）'!K$120</f>
        <v>1.2265685411833719E-3</v>
      </c>
      <c r="AB84" s="234">
        <f>'生産者価格評価表（107部門）（山形県２）'!L83/'生産者価格評価表（107部門）（山形県２）'!L$120</f>
        <v>3.2362459546925568E-3</v>
      </c>
      <c r="AC84" s="234" t="e">
        <f>'生産者価格評価表（107部門）（山形県２）'!M83/'生産者価格評価表（107部門）（山形県２）'!M$120</f>
        <v>#DIV/0!</v>
      </c>
      <c r="AD84" s="234">
        <f>'生産者価格評価表（107部門）（山形県２）'!N83/'生産者価格評価表（107部門）（山形県２）'!N$120</f>
        <v>6.6428630739848876E-4</v>
      </c>
      <c r="AE84" s="234">
        <f>'生産者価格評価表（107部門）（山形県２）'!O83/'生産者価格評価表（107部門）（山形県２）'!O$120</f>
        <v>6.1177046372201151E-4</v>
      </c>
      <c r="AF84" s="234">
        <f>'生産者価格評価表（107部門）（山形県２）'!P83/'生産者価格評価表（107部門）（山形県２）'!P$120</f>
        <v>1.3417088491797281E-3</v>
      </c>
      <c r="AG84" s="234">
        <f>'生産者価格評価表（107部門）（山形県２）'!Q83/'生産者価格評価表（107部門）（山形県２）'!Q$120</f>
        <v>1.3323266865035307E-3</v>
      </c>
      <c r="AH84" s="234">
        <f>'生産者価格評価表（107部門）（山形県２）'!R83/'生産者価格評価表（107部門）（山形県２）'!R$120</f>
        <v>4.7547887515283251E-3</v>
      </c>
      <c r="AI84" s="234">
        <f>'生産者価格評価表（107部門）（山形県２）'!S83/'生産者価格評価表（107部門）（山形県２）'!S$120</f>
        <v>2.040749689806047E-3</v>
      </c>
      <c r="AJ84" s="234">
        <f>'生産者価格評価表（107部門）（山形県２）'!T83/'生産者価格評価表（107部門）（山形県２）'!T$120</f>
        <v>1.366960563187752E-3</v>
      </c>
      <c r="AK84" s="234" t="e">
        <f>'生産者価格評価表（107部門）（山形県２）'!U83/'生産者価格評価表（107部門）（山形県２）'!U$120</f>
        <v>#DIV/0!</v>
      </c>
      <c r="AL84" s="234">
        <f>'生産者価格評価表（107部門）（山形県２）'!V83/'生産者価格評価表（107部門）（山形県２）'!V$120</f>
        <v>9.1268634012777611E-4</v>
      </c>
      <c r="AM84" s="234" t="e">
        <f>'生産者価格評価表（107部門）（山形県２）'!W83/'生産者価格評価表（107部門）（山形県２）'!W$120</f>
        <v>#DIV/0!</v>
      </c>
      <c r="AN84" s="234">
        <f>'生産者価格評価表（107部門）（山形県２）'!X83/'生産者価格評価表（107部門）（山形県２）'!X$120</f>
        <v>5.1826898160145117E-4</v>
      </c>
      <c r="AO84" s="234" t="e">
        <f>'生産者価格評価表（107部門）（山形県２）'!Y83/'生産者価格評価表（107部門）（山形県２）'!Y$120</f>
        <v>#DIV/0!</v>
      </c>
      <c r="AP84" s="234" t="e">
        <f>'生産者価格評価表（107部門）（山形県２）'!Z83/'生産者価格評価表（107部門）（山形県２）'!Z$120</f>
        <v>#DIV/0!</v>
      </c>
      <c r="AQ84" s="234">
        <f>'生産者価格評価表（107部門）（山形県２）'!AA83/'生産者価格評価表（107部門）（山形県２）'!AA$120</f>
        <v>8.0018124587255904E-4</v>
      </c>
      <c r="AR84" s="234">
        <f>'生産者価格評価表（107部門）（山形県２）'!AB83/'生産者価格評価表（107部門）（山形県２）'!AB$120</f>
        <v>1.3454423141607804E-3</v>
      </c>
      <c r="AS84" s="234">
        <f>'生産者価格評価表（107部門）（山形県２）'!AC83/'生産者価格評価表（107部門）（山形県２）'!AC$120</f>
        <v>0</v>
      </c>
      <c r="AT84" s="234">
        <f>'生産者価格評価表（107部門）（山形県２）'!AD83/'生産者価格評価表（107部門）（山形県２）'!AD$120</f>
        <v>3.5545023696682463E-3</v>
      </c>
      <c r="AU84" s="234">
        <f>'生産者価格評価表（107部門）（山形県２）'!AE83/'生産者価格評価表（107部門）（山形県２）'!AE$120</f>
        <v>6.5564675770069729E-4</v>
      </c>
      <c r="AV84" s="234">
        <f>'生産者価格評価表（107部門）（山形県２）'!AF83/'生産者価格評価表（107部門）（山形県２）'!AF$120</f>
        <v>7.9872204472843447E-4</v>
      </c>
      <c r="AW84" s="234">
        <f>'生産者価格評価表（107部門）（山形県２）'!AG83/'生産者価格評価表（107部門）（山形県２）'!AG$120</f>
        <v>8.1510221381761276E-4</v>
      </c>
      <c r="AX84" s="234">
        <f>'生産者価格評価表（107部門）（山形県２）'!AH83/'生産者価格評価表（107部門）（山形県２）'!AH$120</f>
        <v>1.4436354506653277E-3</v>
      </c>
      <c r="AY84" s="234">
        <f>'生産者価格評価表（107部門）（山形県２）'!AI83/'生産者価格評価表（107部門）（山形県２）'!AI$120</f>
        <v>2.8789004457652305E-3</v>
      </c>
      <c r="AZ84" s="234">
        <f>'生産者価格評価表（107部門）（山形県２）'!AJ83/'生産者価格評価表（107部門）（山形県２）'!AJ$120</f>
        <v>0</v>
      </c>
      <c r="BA84" s="234">
        <f>'生産者価格評価表（107部門）（山形県２）'!AK83/'生産者価格評価表（107部門）（山形県２）'!AK$120</f>
        <v>1.7909684022003327E-3</v>
      </c>
      <c r="BB84" s="234">
        <f>'生産者価格評価表（107部門）（山形県２）'!AL83/'生産者価格評価表（107部門）（山形県２）'!AL$120</f>
        <v>0</v>
      </c>
      <c r="BC84" s="234">
        <f>'生産者価格評価表（107部門）（山形県２）'!AM83/'生産者価格評価表（107部門）（山形県２）'!AM$120</f>
        <v>0</v>
      </c>
      <c r="BD84" s="234">
        <f>'生産者価格評価表（107部門）（山形県２）'!AN83/'生産者価格評価表（107部門）（山形県２）'!AN$120</f>
        <v>1.7753389283408651E-3</v>
      </c>
      <c r="BE84" s="234">
        <f>'生産者価格評価表（107部門）（山形県２）'!AO83/'生産者価格評価表（107部門）（山形県２）'!AO$120</f>
        <v>1.4755959137343927E-3</v>
      </c>
      <c r="BF84" s="234">
        <f>'生産者価格評価表（107部門）（山形県２）'!AP83/'生産者価格評価表（107部門）（山形県２）'!AP$120</f>
        <v>4.973474801061008E-4</v>
      </c>
      <c r="BG84" s="234">
        <f>'生産者価格評価表（107部門）（山形県２）'!AQ83/'生産者価格評価表（107部門）（山形県２）'!AQ$120</f>
        <v>9.2859132695700627E-4</v>
      </c>
      <c r="BH84" s="234">
        <f>'生産者価格評価表（107部門）（山形県２）'!AR83/'生産者価格評価表（107部門）（山形県２）'!AR$120</f>
        <v>8.4457297878330303E-4</v>
      </c>
      <c r="BI84" s="234">
        <f>'生産者価格評価表（107部門）（山形県２）'!AS83/'生産者価格評価表（107部門）（山形県２）'!AS$120</f>
        <v>6.6288576268689692E-4</v>
      </c>
      <c r="BJ84" s="234">
        <f>'生産者価格評価表（107部門）（山形県２）'!AT83/'生産者価格評価表（107部門）（山形県２）'!AT$120</f>
        <v>5.7351977277692815E-4</v>
      </c>
      <c r="BK84" s="234">
        <f>'生産者価格評価表（107部門）（山形県２）'!AU83/'生産者価格評価表（107部門）（山形県２）'!AU$120</f>
        <v>5.2264390688307638E-4</v>
      </c>
      <c r="BL84" s="234">
        <f>'生産者価格評価表（107部門）（山形県２）'!AV83/'生産者価格評価表（107部門）（山形県２）'!AV$120</f>
        <v>7.0344474761255119E-4</v>
      </c>
      <c r="BM84" s="234">
        <f>'生産者価格評価表（107部門）（山形県２）'!AW83/'生産者価格評価表（107部門）（山形県２）'!AW$120</f>
        <v>5.7230974675293706E-4</v>
      </c>
      <c r="BN84" s="234">
        <f>'生産者価格評価表（107部門）（山形県２）'!AX83/'生産者価格評価表（107部門）（山形県２）'!AX$120</f>
        <v>6.19813648133423E-4</v>
      </c>
      <c r="BO84" s="234">
        <f>'生産者価格評価表（107部門）（山形県２）'!AY83/'生産者価格評価表（107部門）（山形県２）'!AY$120</f>
        <v>6.2317345710847518E-4</v>
      </c>
      <c r="BP84" s="234">
        <f>'生産者価格評価表（107部門）（山形県２）'!AZ83/'生産者価格評価表（107部門）（山形県２）'!AZ$120</f>
        <v>8.5130533484676502E-4</v>
      </c>
      <c r="BQ84" s="234">
        <f>'生産者価格評価表（107部門）（山形県２）'!BA83/'生産者価格評価表（107部門）（山形県２）'!BA$120</f>
        <v>5.2067062376340723E-4</v>
      </c>
      <c r="BR84" s="234">
        <f>'生産者価格評価表（107部門）（山形県２）'!BB83/'生産者価格評価表（107部門）（山形県２）'!BB$120</f>
        <v>7.5790028668402151E-4</v>
      </c>
      <c r="BS84" s="234">
        <f>'生産者価格評価表（107部門）（山形県２）'!BC83/'生産者価格評価表（107部門）（山形県２）'!BC$120</f>
        <v>7.1147005095663883E-4</v>
      </c>
      <c r="BT84" s="234">
        <f>'生産者価格評価表（107部門）（山形県２）'!BD83/'生産者価格評価表（107部門）（山形県２）'!BD$120</f>
        <v>7.0762858129099068E-4</v>
      </c>
      <c r="BU84" s="234" t="e">
        <f>'生産者価格評価表（107部門）（山形県２）'!BE83/'生産者価格評価表（107部門）（山形県２）'!BE$120</f>
        <v>#DIV/0!</v>
      </c>
      <c r="BV84" s="234">
        <f>'生産者価格評価表（107部門）（山形県２）'!BF83/'生産者価格評価表（107部門）（山形県２）'!BF$120</f>
        <v>1.1102886750555144E-3</v>
      </c>
      <c r="BW84" s="234">
        <f>'生産者価格評価表（107部門）（山形県２）'!BG83/'生産者価格評価表（107部門）（山形県２）'!BG$120</f>
        <v>6.2003164937672942E-4</v>
      </c>
      <c r="BX84" s="234">
        <f>'生産者価格評価表（107部門）（山形県２）'!BH83/'生産者価格評価表（107部門）（山形県２）'!BH$120</f>
        <v>5.2687038988408848E-4</v>
      </c>
      <c r="BY84" s="234">
        <f>'生産者価格評価表（107部門）（山形県２）'!BI83/'生産者価格評価表（107部門）（山形県２）'!BI$120</f>
        <v>4.8775729197151496E-4</v>
      </c>
      <c r="BZ84" s="234">
        <f>'生産者価格評価表（107部門）（山形県２）'!BJ83/'生産者価格評価表（107部門）（山形県２）'!BJ$120</f>
        <v>9.9521127750002922E-4</v>
      </c>
      <c r="CA84" s="234">
        <f>'生産者価格評価表（107部門）（山形県２）'!BK83/'生産者価格評価表（107部門）（山形県２）'!BK$120</f>
        <v>1.4177693761814746E-3</v>
      </c>
      <c r="CB84" s="234">
        <f>'生産者価格評価表（107部門）（山形県２）'!BL83/'生産者価格評価表（107部門）（山形県２）'!BL$120</f>
        <v>1.1713891589968566E-3</v>
      </c>
      <c r="CC84" s="234">
        <f>'生産者価格評価表（107部門）（山形県２）'!BM83/'生産者価格評価表（107部門）（山形県２）'!BM$120</f>
        <v>1.1537124253247779E-3</v>
      </c>
      <c r="CD84" s="234">
        <f>'生産者価格評価表（107部門）（山形県２）'!BN83/'生産者価格評価表（107部門）（山形県２）'!BN$120</f>
        <v>1.1254622434214052E-3</v>
      </c>
      <c r="CE84" s="234">
        <f>'生産者価格評価表（107部門）（山形県２）'!BO83/'生産者価格評価表（107部門）（山形県２）'!BO$120</f>
        <v>1.3900026730820636E-3</v>
      </c>
      <c r="CF84" s="234">
        <f>'生産者価格評価表（107部門）（山形県２）'!BP83/'生産者価格評価表（107部門）（山形県２）'!BP$120</f>
        <v>9.7571202786827084E-4</v>
      </c>
      <c r="CG84" s="234">
        <f>'生産者価格評価表（107部門）（山形県２）'!BQ83/'生産者価格評価表（107部門）（山形県２）'!BQ$120</f>
        <v>1.9451048195374973E-3</v>
      </c>
      <c r="CH84" s="234">
        <f>'生産者価格評価表（107部門）（山形県２）'!BR83/'生産者価格評価表（107部門）（山形県２）'!BR$120</f>
        <v>2.1811677972386417E-4</v>
      </c>
      <c r="CI84" s="234">
        <f>'生産者価格評価表（107部門）（山形県２）'!BS83/'生産者価格評価表（107部門）（山形県２）'!BS$120</f>
        <v>1.9892140394306426E-4</v>
      </c>
      <c r="CJ84" s="234">
        <f>'生産者価格評価表（107部門）（山形県２）'!BT83/'生産者価格評価表（107部門）（山形県２）'!BT$120</f>
        <v>1.4898716319244543E-4</v>
      </c>
      <c r="CK84" s="234">
        <f>'生産者価格評価表（107部門）（山形県２）'!BU83/'生産者価格評価表（107部門）（山形県２）'!BU$120</f>
        <v>1.0545986830171647E-4</v>
      </c>
      <c r="CL84" s="234">
        <f>'生産者価格評価表（107部門）（山形県２）'!BV83/'生産者価格評価表（107部門）（山形県２）'!BV$120</f>
        <v>3.1480198954857394E-5</v>
      </c>
      <c r="CM84" s="234">
        <f>'生産者価格評価表（107部門）（山形県２）'!BW83/'生産者価格評価表（107部門）（山形県２）'!BW$120</f>
        <v>1.9601693586325859E-5</v>
      </c>
      <c r="CN84" s="234">
        <f>'生産者価格評価表（107部門）（山形県２）'!BX83/'生産者価格評価表（107部門）（山形県２）'!BX$120</f>
        <v>3.8806769452863358E-6</v>
      </c>
      <c r="CO84" s="234">
        <f>'生産者価格評価表（107部門）（山形県２）'!BY83/'生産者価格評価表（107部門）（山形県２）'!BY$120</f>
        <v>1.5455950540958269E-3</v>
      </c>
      <c r="CP84" s="234">
        <f>'生産者価格評価表（107部門）（山形県２）'!BZ83/'生産者価格評価表（107部門）（山形県２）'!BZ$120</f>
        <v>1.0800243759691559E-3</v>
      </c>
      <c r="CQ84" s="234">
        <f>'生産者価格評価表（107部門）（山形県２）'!CA83/'生産者価格評価表（107部門）（山形県２）'!CA$120</f>
        <v>7.1642741528909169E-4</v>
      </c>
      <c r="CR84" s="234">
        <f>'生産者価格評価表（107部門）（山形県２）'!CB83/'生産者価格評価表（107部門）（山形県２）'!CB$120</f>
        <v>1.5410695022345509E-4</v>
      </c>
      <c r="CS84" s="234">
        <f>'生産者価格評価表（107部門）（山形県２）'!CC83/'生産者価格評価表（107部門）（山形県２）'!CC$120</f>
        <v>7.7399380804953565E-4</v>
      </c>
      <c r="CT84" s="234">
        <f>'生産者価格評価表（107部門）（山形県２）'!CD83/'生産者価格評価表（107部門）（山形県２）'!CD$120</f>
        <v>5.9171597633136093E-3</v>
      </c>
      <c r="CU84" s="234">
        <f>'生産者価格評価表（107部門）（山形県２）'!CE83/'生産者価格評価表（107部門）（山形県２）'!CE$120</f>
        <v>1.2623074981065388E-4</v>
      </c>
      <c r="CV84" s="234">
        <f>'生産者価格評価表（107部門）（山形県２）'!CF83/'生産者価格評価表（107部門）（山形県２）'!CF$120</f>
        <v>2.6707023947298138E-4</v>
      </c>
      <c r="CW84" s="234">
        <f>'生産者価格評価表（107部門）（山形県２）'!CG83/'生産者価格評価表（107部門）（山形県２）'!CG$120</f>
        <v>8.8772845953002614E-3</v>
      </c>
      <c r="CX84" s="234">
        <f>'生産者価格評価表（107部門）（山形県２）'!CH83/'生産者価格評価表（107部門）（山形県２）'!CH$120</f>
        <v>5.2712960359853808E-5</v>
      </c>
      <c r="CY84" s="234">
        <f>'生産者価格評価表（107部門）（山形県２）'!CI83/'生産者価格評価表（107部門）（山形県２）'!CI$120</f>
        <v>7.9576652210241515E-5</v>
      </c>
      <c r="CZ84" s="234">
        <f>'生産者価格評価表（107部門）（山形県２）'!CJ83/'生産者価格評価表（107部門）（山形県２）'!CJ$120</f>
        <v>2.8937278448961875E-4</v>
      </c>
      <c r="DA84" s="234">
        <f>'生産者価格評価表（107部門）（山形県２）'!CK83/'生産者価格評価表（107部門）（山形県２）'!CK$120</f>
        <v>0</v>
      </c>
      <c r="DB84" s="234">
        <f>'生産者価格評価表（107部門）（山形県２）'!CL83/'生産者価格評価表（107部門）（山形県２）'!CL$120</f>
        <v>1.0524805051906425E-3</v>
      </c>
      <c r="DC84" s="234">
        <f>'生産者価格評価表（107部門）（山形県２）'!CM83/'生産者価格評価表（107部門）（山形県２）'!CM$120</f>
        <v>1.1580661773221074E-4</v>
      </c>
      <c r="DD84" s="234">
        <f>'生産者価格評価表（107部門）（山形県２）'!CN83/'生産者価格評価表（107部門）（山形県２）'!CN$120</f>
        <v>1.4654224942352865E-4</v>
      </c>
      <c r="DE84" s="234">
        <f>'生産者価格評価表（107部門）（山形県２）'!CO83/'生産者価格評価表（107部門）（山形県２）'!CO$120</f>
        <v>1.7879705342455955E-4</v>
      </c>
      <c r="DF84" s="234">
        <f>'生産者価格評価表（107部門）（山形県２）'!CP83/'生産者価格評価表（107部門）（山形県２）'!CP$120</f>
        <v>6.2092517851598881E-4</v>
      </c>
      <c r="DG84" s="234">
        <f>'生産者価格評価表（107部門）（山形県２）'!CQ83/'生産者価格評価表（107部門）（山形県２）'!CQ$120</f>
        <v>2.8333962976955044E-4</v>
      </c>
      <c r="DH84" s="234">
        <f>'生産者価格評価表（107部門）（山形県２）'!CR83/'生産者価格評価表（107部門）（山形県２）'!CR$120</f>
        <v>3.1450436970465183E-4</v>
      </c>
      <c r="DI84" s="234">
        <f>'生産者価格評価表（107部門）（山形県２）'!CS83/'生産者価格評価表（107部門）（山形県２）'!CS$120</f>
        <v>2.5605029180903946E-4</v>
      </c>
      <c r="DJ84" s="234">
        <f>'生産者価格評価表（107部門）（山形県２）'!CT83/'生産者価格評価表（107部門）（山形県２）'!CT$120</f>
        <v>4.1881659183810226E-4</v>
      </c>
      <c r="DK84" s="234">
        <f>'生産者価格評価表（107部門）（山形県２）'!CU83/'生産者価格評価表（107部門）（山形県２）'!CU$120</f>
        <v>1.2048192771084337E-4</v>
      </c>
      <c r="DL84" s="234">
        <f>'生産者価格評価表（107部門）（山形県２）'!CV83/'生産者価格評価表（107部門）（山形県２）'!CV$120</f>
        <v>7.320644216691069E-4</v>
      </c>
      <c r="DM84" s="234">
        <f>'生産者価格評価表（107部門）（山形県２）'!CW83/'生産者価格評価表（107部門）（山形県２）'!CW$120</f>
        <v>6.6577090218009711E-4</v>
      </c>
      <c r="DN84" s="234">
        <f>'生産者価格評価表（107部門）（山形県２）'!CX83/'生産者価格評価表（107部門）（山形県２）'!CX$120</f>
        <v>1.2925940516052788E-4</v>
      </c>
      <c r="DO84" s="234">
        <f>'生産者価格評価表（107部門）（山形県２）'!CY83/'生産者価格評価表（107部門）（山形県２）'!CY$120</f>
        <v>4.3230644888446143E-4</v>
      </c>
      <c r="DP84" s="234">
        <f>'生産者価格評価表（107部門）（山形県２）'!CZ83/'生産者価格評価表（107部門）（山形県２）'!CZ$120</f>
        <v>1.0691687942930926E-3</v>
      </c>
      <c r="DQ84" s="234">
        <f>'生産者価格評価表（107部門）（山形県２）'!DA83/'生産者価格評価表（107部門）（山形県２）'!DA$120</f>
        <v>1.954706654379939E-4</v>
      </c>
      <c r="DR84" s="234">
        <f>'生産者価格評価表（107部門）（山形県２）'!DB83/'生産者価格評価表（107部門）（山形県２）'!DB$120</f>
        <v>1.5286624203821657E-4</v>
      </c>
      <c r="DS84" s="234">
        <f>'生産者価格評価表（107部門）（山形県２）'!DC83/'生産者価格評価表（107部門）（山形県２）'!DC$120</f>
        <v>3.0406359272853637E-4</v>
      </c>
      <c r="DT84" s="234">
        <f>'生産者価格評価表（107部門）（山形県２）'!DD83/'生産者価格評価表（107部門）（山形県２）'!DD$120</f>
        <v>3.2624906785980613E-3</v>
      </c>
      <c r="DU84" s="234">
        <f>'生産者価格評価表（107部門）（山形県２）'!DE83/'生産者価格評価表（107部門）（山形県２）'!DE$120</f>
        <v>1.4533616254396419E-4</v>
      </c>
      <c r="DV84" s="82">
        <v>7.3652391401083305E-4</v>
      </c>
      <c r="DW84" s="80">
        <v>2.9805193256873079E-3</v>
      </c>
      <c r="DX84" s="80">
        <v>5.6828944875923467E-4</v>
      </c>
      <c r="DY84" s="80">
        <v>3.8133977373840089E-4</v>
      </c>
      <c r="DZ84" s="80">
        <v>9.3399750933997514E-4</v>
      </c>
      <c r="EA84" s="80">
        <v>0</v>
      </c>
      <c r="EB84" s="80">
        <v>4.4028618602091359E-4</v>
      </c>
      <c r="EC84" s="80">
        <v>1.6251736221277436E-3</v>
      </c>
      <c r="ED84" s="80">
        <v>1.2265685411833719E-3</v>
      </c>
      <c r="EE84" s="80">
        <v>3.2362459546925568E-3</v>
      </c>
      <c r="EF84" s="80">
        <v>0</v>
      </c>
      <c r="EG84" s="80">
        <v>6.6428630739848876E-4</v>
      </c>
      <c r="EH84" s="80">
        <v>6.1177046372201151E-4</v>
      </c>
      <c r="EI84" s="80">
        <v>1.3417088491797281E-3</v>
      </c>
      <c r="EJ84" s="80">
        <v>1.3323266865035307E-3</v>
      </c>
      <c r="EK84" s="80">
        <v>4.7547887515283251E-3</v>
      </c>
      <c r="EL84" s="80">
        <v>2.040749689806047E-3</v>
      </c>
      <c r="EM84" s="80">
        <v>1.366960563187752E-3</v>
      </c>
      <c r="EN84" s="80">
        <v>0</v>
      </c>
      <c r="EO84" s="80">
        <v>9.1268634012777611E-4</v>
      </c>
      <c r="EP84" s="80">
        <v>0</v>
      </c>
      <c r="EQ84" s="80">
        <v>5.1826898160145117E-4</v>
      </c>
      <c r="ER84" s="80">
        <v>0</v>
      </c>
      <c r="ES84" s="80">
        <v>0</v>
      </c>
      <c r="ET84" s="80">
        <v>8.0018124587255904E-4</v>
      </c>
      <c r="EU84" s="80">
        <v>1.3454423141607804E-3</v>
      </c>
      <c r="EV84" s="80">
        <v>0</v>
      </c>
      <c r="EW84" s="80">
        <v>3.5545023696682463E-3</v>
      </c>
      <c r="EX84" s="80">
        <v>6.5564675770069729E-4</v>
      </c>
      <c r="EY84" s="80">
        <v>7.9872204472843447E-4</v>
      </c>
      <c r="EZ84" s="80">
        <v>8.1510221381761276E-4</v>
      </c>
      <c r="FA84" s="80">
        <v>1.4436354506653277E-3</v>
      </c>
      <c r="FB84" s="80">
        <v>2.8789004457652305E-3</v>
      </c>
      <c r="FC84" s="80">
        <v>0</v>
      </c>
      <c r="FD84" s="80">
        <v>1.7909684022003327E-3</v>
      </c>
      <c r="FE84" s="80">
        <v>0</v>
      </c>
      <c r="FF84" s="80">
        <v>0</v>
      </c>
      <c r="FG84" s="80">
        <v>1.7753389283408651E-3</v>
      </c>
      <c r="FH84" s="80">
        <v>1.4755959137343927E-3</v>
      </c>
      <c r="FI84" s="80">
        <v>4.973474801061008E-4</v>
      </c>
      <c r="FJ84" s="80">
        <v>9.2859132695700627E-4</v>
      </c>
      <c r="FK84" s="80">
        <v>8.4457297878330303E-4</v>
      </c>
      <c r="FL84" s="80">
        <v>6.6288576268689692E-4</v>
      </c>
      <c r="FM84" s="80">
        <v>5.7351977277692815E-4</v>
      </c>
      <c r="FN84" s="80">
        <v>5.2264390688307638E-4</v>
      </c>
      <c r="FO84" s="80">
        <v>7.0344474761255119E-4</v>
      </c>
      <c r="FP84" s="80">
        <v>5.7230974675293706E-4</v>
      </c>
      <c r="FQ84" s="80">
        <v>6.19813648133423E-4</v>
      </c>
      <c r="FR84" s="80">
        <v>6.2317345710847518E-4</v>
      </c>
      <c r="FS84" s="80">
        <v>8.5130533484676502E-4</v>
      </c>
      <c r="FT84" s="80">
        <v>5.2067062376340723E-4</v>
      </c>
      <c r="FU84" s="80">
        <v>7.5790028668402151E-4</v>
      </c>
      <c r="FV84" s="80">
        <v>7.1147005095663883E-4</v>
      </c>
      <c r="FW84" s="80">
        <v>7.0762858129099068E-4</v>
      </c>
      <c r="FX84" s="80">
        <v>0</v>
      </c>
      <c r="FY84" s="80">
        <v>1.1102886750555144E-3</v>
      </c>
      <c r="FZ84" s="80">
        <v>6.2003164937672942E-4</v>
      </c>
      <c r="GA84" s="80">
        <v>5.2687038988408848E-4</v>
      </c>
      <c r="GB84" s="80">
        <v>4.8775729197151496E-4</v>
      </c>
      <c r="GC84" s="80">
        <v>9.9521127750002922E-4</v>
      </c>
      <c r="GD84" s="80">
        <v>1.4177693761814746E-3</v>
      </c>
      <c r="GE84" s="80">
        <v>1.1713891589968566E-3</v>
      </c>
      <c r="GF84" s="80">
        <v>1.1537124253247779E-3</v>
      </c>
      <c r="GG84" s="80">
        <v>1.1254622434214052E-3</v>
      </c>
      <c r="GH84" s="80">
        <v>1.3900026730820636E-3</v>
      </c>
      <c r="GI84" s="80">
        <v>9.7571202786827084E-4</v>
      </c>
      <c r="GJ84" s="80">
        <v>1.9451048195374973E-3</v>
      </c>
      <c r="GK84" s="80">
        <v>2.1811677972386417E-4</v>
      </c>
      <c r="GL84" s="80">
        <v>1.9892140394306426E-4</v>
      </c>
      <c r="GM84" s="80">
        <v>1.4898716319244543E-4</v>
      </c>
      <c r="GN84" s="80">
        <v>1.0545986830171647E-4</v>
      </c>
      <c r="GO84" s="80">
        <v>3.1480198954857394E-5</v>
      </c>
      <c r="GP84" s="80">
        <v>1.9601693586325859E-5</v>
      </c>
      <c r="GQ84" s="80">
        <v>3.8806769452863358E-6</v>
      </c>
      <c r="GR84" s="80">
        <v>1.5455950540958269E-3</v>
      </c>
      <c r="GS84" s="80">
        <v>1.0800243759691559E-3</v>
      </c>
      <c r="GT84" s="80">
        <v>7.1642741528909169E-4</v>
      </c>
      <c r="GU84" s="80">
        <v>1.5410695022345509E-4</v>
      </c>
      <c r="GV84" s="80">
        <v>7.7399380804953565E-4</v>
      </c>
      <c r="GW84" s="80">
        <v>5.9171597633136093E-3</v>
      </c>
      <c r="GX84" s="80">
        <v>1.2623074981065388E-4</v>
      </c>
      <c r="GY84" s="80">
        <v>2.6707023947298138E-4</v>
      </c>
      <c r="GZ84" s="80">
        <v>8.8772845953002614E-3</v>
      </c>
      <c r="HA84" s="80">
        <v>5.2712960359853808E-5</v>
      </c>
      <c r="HB84" s="80">
        <v>7.9576652210241515E-5</v>
      </c>
      <c r="HC84" s="80">
        <v>2.8937278448961875E-4</v>
      </c>
      <c r="HD84" s="80">
        <v>0</v>
      </c>
      <c r="HE84" s="80">
        <v>1.0524805051906425E-3</v>
      </c>
      <c r="HF84" s="80">
        <v>1.1580661773221074E-4</v>
      </c>
      <c r="HG84" s="80">
        <v>1.4654224942352865E-4</v>
      </c>
      <c r="HH84" s="80">
        <v>1.7879705342455955E-4</v>
      </c>
      <c r="HI84" s="80">
        <v>6.2092517851598881E-4</v>
      </c>
      <c r="HJ84" s="80">
        <v>2.8333962976955044E-4</v>
      </c>
      <c r="HK84" s="80">
        <v>3.1450436970465183E-4</v>
      </c>
      <c r="HL84" s="80">
        <v>2.5605029180903946E-4</v>
      </c>
      <c r="HM84" s="80">
        <v>4.1881659183810226E-4</v>
      </c>
      <c r="HN84" s="80">
        <v>1.2048192771084337E-4</v>
      </c>
      <c r="HO84" s="80">
        <v>7.320644216691069E-4</v>
      </c>
      <c r="HP84" s="80">
        <v>6.6577090218009711E-4</v>
      </c>
      <c r="HQ84" s="80">
        <v>1.2925940516052788E-4</v>
      </c>
      <c r="HR84" s="80">
        <v>4.3230644888446143E-4</v>
      </c>
      <c r="HS84" s="80">
        <v>1.0691687942930926E-3</v>
      </c>
      <c r="HT84" s="80">
        <v>1.954706654379939E-4</v>
      </c>
      <c r="HU84" s="80">
        <v>1.5286624203821657E-4</v>
      </c>
      <c r="HV84" s="80">
        <v>3.0406359272853637E-4</v>
      </c>
      <c r="HW84" s="80">
        <v>3.2624906785980613E-3</v>
      </c>
      <c r="HX84" s="81">
        <v>1.4533616254396419E-4</v>
      </c>
      <c r="HY84" s="805">
        <v>2.2402452587036441E-5</v>
      </c>
      <c r="HZ84" s="805">
        <v>8.4663626196541247E-5</v>
      </c>
      <c r="IA84" s="805">
        <v>1.9368959974914863E-5</v>
      </c>
      <c r="IB84" s="805">
        <v>1.3212192367426138E-5</v>
      </c>
      <c r="IC84" s="805">
        <v>2.5502553974626325E-5</v>
      </c>
      <c r="ID84" s="805">
        <v>4.539202122196274E-6</v>
      </c>
      <c r="IE84" s="805">
        <v>2.0072963847444745E-5</v>
      </c>
      <c r="IF84" s="805">
        <v>5.259841785351685E-5</v>
      </c>
      <c r="IG84" s="805">
        <v>3.377661575918123E-5</v>
      </c>
      <c r="IH84" s="805">
        <v>8.6877825323298841E-5</v>
      </c>
      <c r="II84" s="805">
        <v>0</v>
      </c>
      <c r="IJ84" s="805">
        <v>1.9281996636644859E-5</v>
      </c>
      <c r="IK84" s="805">
        <v>1.7134373154367041E-5</v>
      </c>
      <c r="IL84" s="805">
        <v>3.6988875424302336E-5</v>
      </c>
      <c r="IM84" s="805">
        <v>3.532757065397825E-5</v>
      </c>
      <c r="IN84" s="805">
        <v>1.1907124311224855E-4</v>
      </c>
      <c r="IO84" s="805">
        <v>5.2500407855463909E-5</v>
      </c>
      <c r="IP84" s="805">
        <v>3.5835632645613033E-5</v>
      </c>
      <c r="IQ84" s="805">
        <v>0</v>
      </c>
      <c r="IR84" s="805">
        <v>2.8634033425647897E-5</v>
      </c>
      <c r="IS84" s="805">
        <v>0</v>
      </c>
      <c r="IT84" s="805">
        <v>1.4196119235892015E-5</v>
      </c>
      <c r="IU84" s="805">
        <v>0</v>
      </c>
      <c r="IV84" s="805">
        <v>0</v>
      </c>
      <c r="IW84" s="805">
        <v>2.2306812829365738E-5</v>
      </c>
      <c r="IX84" s="805">
        <v>3.5016571133178733E-5</v>
      </c>
      <c r="IY84" s="805">
        <v>3.1681552777714185E-7</v>
      </c>
      <c r="IZ84" s="805">
        <v>8.8474685937009768E-5</v>
      </c>
      <c r="JA84" s="805">
        <v>1.7816137463154507E-5</v>
      </c>
      <c r="JB84" s="805">
        <v>2.1335829658946594E-5</v>
      </c>
      <c r="JC84" s="805">
        <v>2.4735979414799665E-5</v>
      </c>
      <c r="JD84" s="805">
        <v>3.878234418294817E-5</v>
      </c>
      <c r="JE84" s="805">
        <v>7.8075530196138892E-5</v>
      </c>
      <c r="JF84" s="805">
        <v>3.6660036662092126E-6</v>
      </c>
      <c r="JG84" s="805">
        <v>4.7986144061570078E-5</v>
      </c>
      <c r="JH84" s="805">
        <v>5.7548232639548142E-6</v>
      </c>
      <c r="JI84" s="805">
        <v>2.0747420688331216E-6</v>
      </c>
      <c r="JJ84" s="805">
        <v>4.8099206998039933E-5</v>
      </c>
      <c r="JK84" s="805">
        <v>3.6879435167287232E-5</v>
      </c>
      <c r="JL84" s="805">
        <v>1.7447524903433111E-5</v>
      </c>
      <c r="JM84" s="805">
        <v>2.4529100527961113E-5</v>
      </c>
      <c r="JN84" s="805">
        <v>2.361295778243248E-5</v>
      </c>
      <c r="JO84" s="805">
        <v>1.8882145417592562E-5</v>
      </c>
      <c r="JP84" s="805">
        <v>1.6064176966743523E-5</v>
      </c>
      <c r="JQ84" s="805">
        <v>1.4783566242841838E-5</v>
      </c>
      <c r="JR84" s="805">
        <v>1.8953027791255641E-5</v>
      </c>
      <c r="JS84" s="805">
        <v>1.5815750285847455E-5</v>
      </c>
      <c r="JT84" s="805">
        <v>1.721600470111018E-5</v>
      </c>
      <c r="JU84" s="805">
        <v>1.7360936530479591E-5</v>
      </c>
      <c r="JV84" s="805">
        <v>2.2546763308990492E-5</v>
      </c>
      <c r="JW84" s="805">
        <v>1.3809004153092454E-5</v>
      </c>
      <c r="JX84" s="805">
        <v>2.0205960686516392E-5</v>
      </c>
      <c r="JY84" s="805">
        <v>1.871559370825004E-5</v>
      </c>
      <c r="JZ84" s="805">
        <v>1.8670972266253394E-5</v>
      </c>
      <c r="KA84" s="805">
        <v>0</v>
      </c>
      <c r="KB84" s="805">
        <v>2.8099148836822861E-5</v>
      </c>
      <c r="KC84" s="805">
        <v>1.6749649507801951E-5</v>
      </c>
      <c r="KD84" s="805">
        <v>1.5126660701470509E-5</v>
      </c>
      <c r="KE84" s="805">
        <v>1.4137368134758612E-5</v>
      </c>
      <c r="KF84" s="805">
        <v>2.8040193758129742E-5</v>
      </c>
      <c r="KG84" s="805">
        <v>4.3325071152045718E-5</v>
      </c>
      <c r="KH84" s="805">
        <v>3.2108925970310361E-5</v>
      </c>
      <c r="KI84" s="805">
        <v>3.2270140542761817E-5</v>
      </c>
      <c r="KJ84" s="805">
        <v>3.404853615063969E-5</v>
      </c>
      <c r="KK84" s="805">
        <v>3.8561044387066694E-5</v>
      </c>
      <c r="KL84" s="805">
        <v>2.8672640882252106E-5</v>
      </c>
      <c r="KM84" s="805">
        <v>5.0033489357845004E-5</v>
      </c>
      <c r="KN84" s="805">
        <v>9.311924711769394E-6</v>
      </c>
      <c r="KO84" s="805">
        <v>9.0723097358191315E-6</v>
      </c>
      <c r="KP84" s="805">
        <v>6.8001653572629488E-6</v>
      </c>
      <c r="KQ84" s="805">
        <v>5.7552232436630583E-6</v>
      </c>
      <c r="KR84" s="805">
        <v>2.3611439646999926E-6</v>
      </c>
      <c r="KS84" s="805">
        <v>1.6444267578955866E-6</v>
      </c>
      <c r="KT84" s="805">
        <v>7.2280024238037192E-7</v>
      </c>
      <c r="KU84" s="805">
        <v>4.0373322258111175E-5</v>
      </c>
      <c r="KV84" s="805">
        <v>2.8117172864871772E-5</v>
      </c>
      <c r="KW84" s="805">
        <v>2.2933009555122171E-5</v>
      </c>
      <c r="KX84" s="805">
        <v>5.3111206410188114E-6</v>
      </c>
      <c r="KY84" s="805">
        <v>2.1115941131876139E-5</v>
      </c>
      <c r="KZ84" s="805">
        <v>1.0001440386559135</v>
      </c>
      <c r="LA84" s="805">
        <v>6.16795702111918E-6</v>
      </c>
      <c r="LB84" s="805">
        <v>9.0080458888841105E-6</v>
      </c>
      <c r="LC84" s="805">
        <v>2.1886047189743685E-4</v>
      </c>
      <c r="LD84" s="805">
        <v>4.9332244574056125E-6</v>
      </c>
      <c r="LE84" s="805">
        <v>7.7519762984453969E-6</v>
      </c>
      <c r="LF84" s="805">
        <v>9.1123546088217362E-6</v>
      </c>
      <c r="LG84" s="805">
        <v>5.7070373165864339E-6</v>
      </c>
      <c r="LH84" s="805">
        <v>2.985457357186375E-5</v>
      </c>
      <c r="LI84" s="805">
        <v>6.1251769271938317E-6</v>
      </c>
      <c r="LJ84" s="805">
        <v>5.8971531134218467E-6</v>
      </c>
      <c r="LK84" s="805">
        <v>7.266072496214423E-6</v>
      </c>
      <c r="LL84" s="805">
        <v>1.83718814473527E-5</v>
      </c>
      <c r="LM84" s="805">
        <v>1.0225609869846604E-5</v>
      </c>
      <c r="LN84" s="805">
        <v>1.1263880237807999E-5</v>
      </c>
      <c r="LO84" s="805">
        <v>8.828070102739854E-6</v>
      </c>
      <c r="LP84" s="805">
        <v>1.4173937686019959E-5</v>
      </c>
      <c r="LQ84" s="805">
        <v>5.5299326815828023E-6</v>
      </c>
      <c r="LR84" s="805">
        <v>2.510128046091936E-5</v>
      </c>
      <c r="LS84" s="805">
        <v>1.7936887062188199E-5</v>
      </c>
      <c r="LT84" s="805">
        <v>4.7484448491137282E-6</v>
      </c>
      <c r="LU84" s="805">
        <v>1.5754017796966665E-5</v>
      </c>
      <c r="LV84" s="805">
        <v>3.1671535922461766E-5</v>
      </c>
      <c r="LW84" s="805">
        <v>7.756302127217582E-6</v>
      </c>
      <c r="LX84" s="805">
        <v>7.2105008572121579E-6</v>
      </c>
      <c r="LY84" s="805">
        <v>1.160317111934043E-5</v>
      </c>
      <c r="LZ84" s="805">
        <v>8.6610647294054429E-5</v>
      </c>
      <c r="MA84" s="805">
        <v>7.5516265446494731E-6</v>
      </c>
      <c r="MB84" s="812">
        <v>15</v>
      </c>
      <c r="MC84" s="835">
        <f>'生産者価格評価表（107部門）（山形県２）'!DU83*100</f>
        <v>16900</v>
      </c>
      <c r="MD84" s="78">
        <f t="shared" si="14"/>
        <v>8.8757396449704138E-4</v>
      </c>
      <c r="ME84" s="809">
        <v>15</v>
      </c>
      <c r="MF84" s="135">
        <v>169</v>
      </c>
      <c r="MG84" s="78">
        <f t="shared" si="15"/>
        <v>8.8757396449704138E-4</v>
      </c>
      <c r="MH84" s="81"/>
      <c r="MI84" s="226">
        <v>0</v>
      </c>
      <c r="MJ84" s="169">
        <v>0</v>
      </c>
      <c r="MK84" s="169">
        <v>0</v>
      </c>
      <c r="ML84" s="169">
        <v>0</v>
      </c>
      <c r="MM84" s="169">
        <v>0</v>
      </c>
      <c r="MN84" s="169">
        <v>0</v>
      </c>
      <c r="MO84" s="169">
        <v>0</v>
      </c>
      <c r="MP84" s="228">
        <v>0</v>
      </c>
      <c r="MQ84" s="228">
        <v>0</v>
      </c>
      <c r="MS84" s="239">
        <v>-10.978491886732421</v>
      </c>
      <c r="MT84" s="232">
        <v>0</v>
      </c>
      <c r="MU84" s="232">
        <v>0</v>
      </c>
      <c r="MV84" s="232">
        <v>0</v>
      </c>
      <c r="MW84" s="232">
        <v>0</v>
      </c>
      <c r="MX84" s="232">
        <v>0</v>
      </c>
      <c r="MY84" s="232">
        <v>-10.978491886732421</v>
      </c>
      <c r="MZ84" s="233">
        <v>0</v>
      </c>
      <c r="NA84" s="223"/>
    </row>
    <row r="85" spans="1:365">
      <c r="A85" s="41" t="s">
        <v>304</v>
      </c>
      <c r="B85" s="12" t="s">
        <v>61</v>
      </c>
      <c r="C85" s="590">
        <f>IFERROR(1-('生産者価格評価表（107部門）（山形県２）'!DS84/'生産者価格評価表（107部門）（山形県２）'!DO84*-1),0)</f>
        <v>0.54794849236183318</v>
      </c>
      <c r="D85" s="590">
        <v>0.32542287301186568</v>
      </c>
      <c r="E85" s="79">
        <v>0.67457712698813432</v>
      </c>
      <c r="F85" s="79">
        <v>0.19717243120424136</v>
      </c>
      <c r="G85" s="240">
        <f>'生産者価格評価表（107部門）（山形県２）'!DH84/'生産者価格評価表（107部門）（山形県２）'!DH$111</f>
        <v>5.3893737818828914E-4</v>
      </c>
      <c r="H85" s="311">
        <f>'生産者価格評価表（107部門）（山形県２）'!DH84</f>
        <v>1272</v>
      </c>
      <c r="I85" s="311">
        <f t="shared" si="12"/>
        <v>1272</v>
      </c>
      <c r="J85" s="313">
        <f t="shared" si="13"/>
        <v>6.8910557671689947E-4</v>
      </c>
      <c r="K85" s="590">
        <f>1-('生産者価格評価表（107部門） (山形県)'!DS84/'生産者価格評価表（107部門） (山形県)'!DO84*-1)</f>
        <v>0.54794849236183318</v>
      </c>
      <c r="L85" s="590">
        <v>0.32542287301186568</v>
      </c>
      <c r="M85" s="79">
        <v>0.67457712698813432</v>
      </c>
      <c r="N85" s="79">
        <v>0.19717243120424136</v>
      </c>
      <c r="O85" s="240">
        <f>'生産者価格評価表（107部門） (山形県)'!DH84/'生産者価格評価表（107部門） (山形県)'!DH$111</f>
        <v>5.3893737818828914E-4</v>
      </c>
      <c r="P85" s="816">
        <f>'生産者価格評価表（107部門） (山形県)'!DH84</f>
        <v>1272</v>
      </c>
      <c r="Q85" s="311">
        <f t="shared" si="17"/>
        <v>1272</v>
      </c>
      <c r="R85" s="313">
        <f t="shared" si="11"/>
        <v>6.8910557671689947E-4</v>
      </c>
      <c r="S85" s="823">
        <f>'生産者価格評価表（107部門）（山形県２）'!C84/'生産者価格評価表（107部門）（山形県２）'!C$120</f>
        <v>1.3912118375760179E-3</v>
      </c>
      <c r="T85" s="234">
        <f>'生産者価格評価表（107部門）（山形県２）'!D84/'生産者価格評価表（107部門）（山形県２）'!D$120</f>
        <v>5.3887789408426524E-3</v>
      </c>
      <c r="U85" s="234">
        <f>'生産者価格評価表（107部門）（山形県２）'!E84/'生産者価格評価表（107部門）（山形県２）'!E$120</f>
        <v>1.1997221696028288E-3</v>
      </c>
      <c r="V85" s="234">
        <f>'生産者価格評価表（107部門）（山形県２）'!F84/'生産者価格評価表（107部門）（山形県２）'!F$120</f>
        <v>8.8979280538960216E-4</v>
      </c>
      <c r="W85" s="234">
        <f>'生産者価格評価表（107部門）（山形県２）'!G84/'生産者価格評価表（107部門）（山形県２）'!G$120</f>
        <v>1.5566625155666251E-3</v>
      </c>
      <c r="X85" s="234">
        <f>'生産者価格評価表（107部門）（山形県２）'!H84/'生産者価格評価表（107部門）（山形県２）'!H$120</f>
        <v>0</v>
      </c>
      <c r="Y85" s="234">
        <f>'生産者価格評価表（107部門）（山形県２）'!I84/'生産者価格評価表（107部門）（山形県２）'!I$120</f>
        <v>5.5035773252614197E-4</v>
      </c>
      <c r="Z85" s="234">
        <f>'生産者価格評価表（107部門）（山形県２）'!J84/'生産者価格評価表（107部門）（山形県２）'!J$120</f>
        <v>4.0294434926073991E-3</v>
      </c>
      <c r="AA85" s="234">
        <f>'生産者価格評価表（107部門）（山形県２）'!K84/'生産者価格評価表（107部門）（山形県２）'!K$120</f>
        <v>2.3998080153587713E-3</v>
      </c>
      <c r="AB85" s="234">
        <f>'生産者価格評価表（107部門）（山形県２）'!L84/'生産者価格評価表（107部門）（山形県２）'!L$120</f>
        <v>3.2362459546925568E-3</v>
      </c>
      <c r="AC85" s="234" t="e">
        <f>'生産者価格評価表（107部門）（山形県２）'!M84/'生産者価格評価表（107部門）（山形県２）'!M$120</f>
        <v>#DIV/0!</v>
      </c>
      <c r="AD85" s="234">
        <f>'生産者価格評価表（107部門）（山形県２）'!N84/'生産者価格評価表（107部門）（山形県２）'!N$120</f>
        <v>1.9098231337706551E-3</v>
      </c>
      <c r="AE85" s="234">
        <f>'生産者価格評価表（107部門）（山形県２）'!O84/'生産者価格評価表（107部門）（山形県２）'!O$120</f>
        <v>1.646218702379231E-3</v>
      </c>
      <c r="AF85" s="234">
        <f>'生産者価格評価表（107部門）（山形県２）'!P84/'生産者価格評価表（107部門）（山形県２）'!P$120</f>
        <v>1.9515765078977861E-3</v>
      </c>
      <c r="AG85" s="234">
        <f>'生産者価格評価表（107部門）（山形県２）'!Q84/'生産者価格評価表（107部門）（山形県２）'!Q$120</f>
        <v>1.9096682506550607E-3</v>
      </c>
      <c r="AH85" s="234">
        <f>'生産者価格評価表（107部門）（山形県２）'!R84/'生産者価格評価表（107部門）（山形県２）'!R$120</f>
        <v>5.977448716207037E-3</v>
      </c>
      <c r="AI85" s="234">
        <f>'生産者価格評価表（107部門）（山形県２）'!S84/'生産者価格評価表（107部門）（山形県２）'!S$120</f>
        <v>3.6896754391693332E-3</v>
      </c>
      <c r="AJ85" s="234">
        <f>'生産者価格評価表（107部門）（山形県２）'!T84/'生産者価格評価表（107部門）（山形県２）'!T$120</f>
        <v>2.1871369011004032E-3</v>
      </c>
      <c r="AK85" s="234" t="e">
        <f>'生産者価格評価表（107部門）（山形県２）'!U84/'生産者価格評価表（107部門）（山形県２）'!U$120</f>
        <v>#DIV/0!</v>
      </c>
      <c r="AL85" s="234">
        <f>'生産者価格評価表（107部門）（山形県２）'!V84/'生産者価格評価表（107部門）（山形県２）'!V$120</f>
        <v>5.8564040158198966E-3</v>
      </c>
      <c r="AM85" s="234" t="e">
        <f>'生産者価格評価表（107部門）（山形県２）'!W84/'生産者価格評価表（107部門）（山形県２）'!W$120</f>
        <v>#DIV/0!</v>
      </c>
      <c r="AN85" s="234">
        <f>'生産者価格評価表（107部門）（山形県２）'!X84/'生産者価格評価表（107部門）（山形県２）'!X$120</f>
        <v>1.0365379632029023E-3</v>
      </c>
      <c r="AO85" s="234" t="e">
        <f>'生産者価格評価表（107部門）（山形県２）'!Y84/'生産者価格評価表（107部門）（山形県２）'!Y$120</f>
        <v>#DIV/0!</v>
      </c>
      <c r="AP85" s="234" t="e">
        <f>'生産者価格評価表（107部門）（山形県２）'!Z84/'生産者価格評価表（107部門）（山形県２）'!Z$120</f>
        <v>#DIV/0!</v>
      </c>
      <c r="AQ85" s="234">
        <f>'生産者価格評価表（107部門）（山形県２）'!AA84/'生産者価格評価表（107部門）（山形県２）'!AA$120</f>
        <v>1.4605717921649722E-3</v>
      </c>
      <c r="AR85" s="234">
        <f>'生産者価格評価表（107部門）（山形県２）'!AB84/'生産者価格評価表（107部門）（山形県２）'!AB$120</f>
        <v>2.148970362895691E-3</v>
      </c>
      <c r="AS85" s="234">
        <f>'生産者価格評価表（107部門）（山形県２）'!AC84/'生産者価格評価表（107部門）（山形県２）'!AC$120</f>
        <v>7.575757575757576E-3</v>
      </c>
      <c r="AT85" s="234">
        <f>'生産者価格評価表（107部門）（山形県２）'!AD84/'生産者価格評価表（107部門）（山形県２）'!AD$120</f>
        <v>4.9368088467614535E-3</v>
      </c>
      <c r="AU85" s="234">
        <f>'生産者価格評価表（107部門）（山形県２）'!AE84/'生産者価格評価表（107部門）（山形県２）'!AE$120</f>
        <v>2.0047660475848244E-3</v>
      </c>
      <c r="AV85" s="234">
        <f>'生産者価格評価表（107部門）（山形県２）'!AF84/'生産者価格評価表（107部門）（山形県２）'!AF$120</f>
        <v>1.5974440894568689E-3</v>
      </c>
      <c r="AW85" s="234">
        <f>'生産者価格評価表（107部門）（山形県２）'!AG84/'生産者価格評価表（107部門）（山形県２）'!AG$120</f>
        <v>3.521241563692087E-3</v>
      </c>
      <c r="AX85" s="234">
        <f>'生産者価格評価表（107部門）（山形県２）'!AH84/'生産者価格評価表（107部門）（山形県２）'!AH$120</f>
        <v>4.4878232488074314E-3</v>
      </c>
      <c r="AY85" s="234">
        <f>'生産者価格評価表（107部門）（山形県２）'!AI84/'生産者価格評価表（107部門）（山形県２）'!AI$120</f>
        <v>3.3432392273402673E-3</v>
      </c>
      <c r="AZ85" s="234">
        <f>'生産者価格評価表（107部門）（山形県２）'!AJ84/'生産者価格評価表（107部門）（山形県２）'!AJ$120</f>
        <v>6.4308681672025723E-3</v>
      </c>
      <c r="BA85" s="234">
        <f>'生産者価格評価表（107部門）（山形県２）'!AK84/'生産者価格評価表（107部門）（山形県２）'!AK$120</f>
        <v>3.5819368044006654E-3</v>
      </c>
      <c r="BB85" s="234">
        <f>'生産者価格評価表（107部門）（山形県２）'!AL84/'生産者価格評価表（107部門）（山形県２）'!AL$120</f>
        <v>2.6595744680851063E-3</v>
      </c>
      <c r="BC85" s="234">
        <f>'生産者価格評価表（107部門）（山形県２）'!AM84/'生産者価格評価表（107部門）（山形県２）'!AM$120</f>
        <v>0</v>
      </c>
      <c r="BD85" s="234">
        <f>'生産者価格評価表（107部門）（山形県２）'!AN84/'生産者価格評価表（107部門）（山形県２）'!AN$120</f>
        <v>3.3892834086507425E-3</v>
      </c>
      <c r="BE85" s="234">
        <f>'生産者価格評価表（107部門）（山形県２）'!AO84/'生産者価格評価表（107部門）（山形県２）'!AO$120</f>
        <v>2.724177071509648E-3</v>
      </c>
      <c r="BF85" s="234">
        <f>'生産者価格評価表（107部門）（山形県２）'!AP84/'生産者価格評価表（107部門）（山形県２）'!AP$120</f>
        <v>4.0616710875331563E-3</v>
      </c>
      <c r="BG85" s="234">
        <f>'生産者価格評価表（107部門）（山形県２）'!AQ84/'生産者価格評価表（107部門）（山形県２）'!AQ$120</f>
        <v>5.3115423901940757E-3</v>
      </c>
      <c r="BH85" s="234">
        <f>'生産者価格評価表（107部門）（山形県２）'!AR84/'生産者価格評価表（107部門）（山形県２）'!AR$120</f>
        <v>1.7659253192741791E-3</v>
      </c>
      <c r="BI85" s="234">
        <f>'生産者価格評価表（107部門）（山形県２）'!AS84/'生産者価格評価表（107部門）（山形県２）'!AS$120</f>
        <v>1.7922466917090177E-3</v>
      </c>
      <c r="BJ85" s="234">
        <f>'生産者価格評価表（107部門）（山形県２）'!AT84/'生産者価格評価表（107部門）（山形県２）'!AT$120</f>
        <v>1.1470395455538563E-3</v>
      </c>
      <c r="BK85" s="234">
        <f>'生産者価格評価表（107部門）（山形県２）'!AU84/'生産者価格評価表（107部門）（山形県２）'!AU$120</f>
        <v>1.0884418978207187E-3</v>
      </c>
      <c r="BL85" s="234">
        <f>'生産者価格評価表（107部門）（山形県２）'!AV84/'生産者価格評価表（107部門）（山形県２）'!AV$120</f>
        <v>1.9824351978171896E-3</v>
      </c>
      <c r="BM85" s="234">
        <f>'生産者価格評価表（107部門）（山形県２）'!AW84/'生産者価格評価表（107部門）（山形県２）'!AW$120</f>
        <v>1.3512869020555459E-3</v>
      </c>
      <c r="BN85" s="234">
        <f>'生産者価格評価表（107部門）（山形県２）'!AX84/'生産者価格評価表（107部門）（山形県２）'!AX$120</f>
        <v>1.4108915937773971E-3</v>
      </c>
      <c r="BO85" s="234">
        <f>'生産者価格評価表（107部門）（山形県２）'!AY84/'生産者価格評価表（107部門）（山形県２）'!AY$120</f>
        <v>1.7298435619735259E-3</v>
      </c>
      <c r="BP85" s="234">
        <f>'生産者価格評価表（107部門）（山形県２）'!AZ84/'生産者価格評価表（107部門）（山形県２）'!AZ$120</f>
        <v>1.4188422247446084E-3</v>
      </c>
      <c r="BQ85" s="234">
        <f>'生産者価格評価表（107部門）（山形県２）'!BA84/'生産者価格評価表（107部門）（山形県２）'!BA$120</f>
        <v>1.2496094970321774E-3</v>
      </c>
      <c r="BR85" s="234">
        <f>'生産者価格評価表（107部門）（山形県２）'!BB84/'生産者価格評価表（107部門）（山形県２）'!BB$120</f>
        <v>2.6032227238277261E-3</v>
      </c>
      <c r="BS85" s="234">
        <f>'生産者価格評価表（107部門）（山形県２）'!BC84/'生産者価格評価表（107部門）（山形県２）'!BC$120</f>
        <v>1.3652533410249015E-3</v>
      </c>
      <c r="BT85" s="234">
        <f>'生産者価格評価表（107部門）（山形県２）'!BD84/'生産者価格評価表（107部門）（山形県２）'!BD$120</f>
        <v>1.3030721435968243E-3</v>
      </c>
      <c r="BU85" s="234" t="e">
        <f>'生産者価格評価表（107部門）（山形県２）'!BE84/'生産者価格評価表（107部門）（山形県２）'!BE$120</f>
        <v>#DIV/0!</v>
      </c>
      <c r="BV85" s="234">
        <f>'生産者価格評価表（107部門）（山形県２）'!BF84/'生産者価格評価表（107部門）（山形県２）'!BF$120</f>
        <v>1.4803849000740192E-3</v>
      </c>
      <c r="BW85" s="234">
        <f>'生産者価格評価表（107部門）（山形県２）'!BG84/'生産者価格評価表（107部門）（山形県２）'!BG$120</f>
        <v>1.1475212615330514E-3</v>
      </c>
      <c r="BX85" s="234">
        <f>'生産者価格評価表（107部門）（山形県２）'!BH84/'生産者価格評価表（107部門）（山形県２）'!BH$120</f>
        <v>1.053740779768177E-3</v>
      </c>
      <c r="BY85" s="234">
        <f>'生産者価格評価表（107部門）（山形県２）'!BI84/'生産者価格評価表（107部門）（山形県２）'!BI$120</f>
        <v>8.7796312554872696E-4</v>
      </c>
      <c r="BZ85" s="234">
        <f>'生産者価格評価表（107部門）（山形県２）'!BJ84/'生産者価格評価表（107部門）（山形県２）'!BJ$120</f>
        <v>2.0021309229706469E-3</v>
      </c>
      <c r="CA85" s="234">
        <f>'生産者価格評価表（107部門）（山形県２）'!BK84/'生産者価格評価表（107部門）（山形県２）'!BK$120</f>
        <v>2.4574669187145556E-2</v>
      </c>
      <c r="CB85" s="234">
        <f>'生産者価格評価表（107部門）（山形県２）'!BL84/'生産者価格評価表（107部門）（山形県２）'!BL$120</f>
        <v>1.3251622532281042E-3</v>
      </c>
      <c r="CC85" s="234">
        <f>'生産者価格評価表（107部門）（山形県２）'!BM84/'生産者価格評価表（107部門）（山形県２）'!BM$120</f>
        <v>1.3433637829124126E-3</v>
      </c>
      <c r="CD85" s="234">
        <f>'生産者価格評価表（107部門）（山形県２）'!BN84/'生産者価格評価表（107部門）（山形県２）'!BN$120</f>
        <v>1.3505546921056863E-3</v>
      </c>
      <c r="CE85" s="234">
        <f>'生産者価格評価表（107部門）（山形県２）'!BO84/'生産者価格評価表（107部門）（山形県２）'!BO$120</f>
        <v>1.710772520716386E-3</v>
      </c>
      <c r="CF85" s="234">
        <f>'生産者価格評価表（107部門）（山形県２）'!BP84/'生産者価格評価表（107部門）（山形県２）'!BP$120</f>
        <v>8.983001645002096E-3</v>
      </c>
      <c r="CG85" s="234">
        <f>'生産者価格評価表（107部門）（山形県２）'!BQ84/'生産者価格評価表（107部門）（山形県２）'!BQ$120</f>
        <v>1.8694618543332611E-2</v>
      </c>
      <c r="CH85" s="234">
        <f>'生産者価格評価表（107部門）（山形県２）'!BR84/'生産者価格評価表（107部門）（山形県２）'!BR$120</f>
        <v>3.9261020350295548E-4</v>
      </c>
      <c r="CI85" s="234">
        <f>'生産者価格評価表（107部門）（山形県２）'!BS84/'生産者価格評価表（107部門）（山形県２）'!BS$120</f>
        <v>4.199451861020246E-4</v>
      </c>
      <c r="CJ85" s="234">
        <f>'生産者価格評価表（107部門）（山形県２）'!BT84/'生産者価格評価表（107部門）（山形県２）'!BT$120</f>
        <v>3.2740388948463317E-4</v>
      </c>
      <c r="CK85" s="234">
        <f>'生産者価格評価表（107部門）（山形県２）'!BU84/'生産者価格評価表（107部門）（山形県２）'!BU$120</f>
        <v>2.5310368392411951E-4</v>
      </c>
      <c r="CL85" s="234">
        <f>'生産者価格評価表（107部門）（山形県２）'!BV84/'生産者価格評価表（107部門）（山形県２）'!BV$120</f>
        <v>9.4440596864572181E-5</v>
      </c>
      <c r="CM85" s="234">
        <f>'生産者価格評価表（107部門）（山形県２）'!BW84/'生産者価格評価表（107部門）（山形県２）'!BW$120</f>
        <v>3.9203387172651718E-5</v>
      </c>
      <c r="CN85" s="234">
        <f>'生産者価格評価表（107部門）（山形県２）'!BX84/'生産者価格評価表（107部門）（山形県２）'!BX$120</f>
        <v>5.8210154179295036E-6</v>
      </c>
      <c r="CO85" s="234">
        <f>'生産者価格評価表（107部門）（山形県２）'!BY84/'生産者価格評価表（107部門）（山形県２）'!BY$120</f>
        <v>9.6599690880989179E-5</v>
      </c>
      <c r="CP85" s="234">
        <f>'生産者価格評価表（107部門）（山形県２）'!BZ84/'生産者価格評価表（107部門）（山形県２）'!BZ$120</f>
        <v>2.594471964618643E-4</v>
      </c>
      <c r="CQ85" s="234">
        <f>'生産者価格評価表（107部門）（山形県２）'!CA84/'生産者価格評価表（107部門）（山形県２）'!CA$120</f>
        <v>9.11012639194771E-4</v>
      </c>
      <c r="CR85" s="234">
        <f>'生産者価格評価表（107部門）（山形県２）'!CB84/'生産者価格評価表（107部門）（山形県２）'!CB$120</f>
        <v>1.5410695022345509E-4</v>
      </c>
      <c r="CS85" s="234">
        <f>'生産者価格評価表（107部門）（山形県２）'!CC84/'生産者価格評価表（107部門）（山形県２）'!CC$120</f>
        <v>1.1609907120743034E-3</v>
      </c>
      <c r="CT85" s="234">
        <f>'生産者価格評価表（107部門）（山形県２）'!CD84/'生産者価格評価表（107部門）（山形県２）'!CD$120</f>
        <v>0</v>
      </c>
      <c r="CU85" s="234">
        <f>'生産者価格評価表（107部門）（山形県２）'!CE84/'生産者価格評価表（107部門）（山形県２）'!CE$120</f>
        <v>1.2623074981065388E-4</v>
      </c>
      <c r="CV85" s="234">
        <f>'生産者価格評価表（107部門）（山形県２）'!CF84/'生産者価格評価表（107部門）（山形県２）'!CF$120</f>
        <v>4.8962877236713258E-4</v>
      </c>
      <c r="CW85" s="234">
        <f>'生産者価格評価表（107部門）（山形県２）'!CG84/'生産者価格評価表（107部門）（山形県２）'!CG$120</f>
        <v>1.3054830287206266E-4</v>
      </c>
      <c r="CX85" s="234">
        <f>'生産者価格評価表（107部門）（山形県２）'!CH84/'生産者価格評価表（107部門）（山形県２）'!CH$120</f>
        <v>2.3720832161934214E-4</v>
      </c>
      <c r="CY85" s="234">
        <f>'生産者価格評価表（107部門）（山形県２）'!CI84/'生産者価格評価表（107部門）（山形県２）'!CI$120</f>
        <v>6.3661321768193212E-4</v>
      </c>
      <c r="CZ85" s="234">
        <f>'生産者価格評価表（107部門）（山形県２）'!CJ84/'生産者価格評価表（107部門）（山形県２）'!CJ$120</f>
        <v>7.957751573464516E-4</v>
      </c>
      <c r="DA85" s="234">
        <f>'生産者価格評価表（107部門）（山形県２）'!CK84/'生産者価格評価表（107部門）（山形県２）'!CK$120</f>
        <v>3.3046926635822867E-4</v>
      </c>
      <c r="DB85" s="234">
        <f>'生産者価格評価表（107部門）（山形県２）'!CL84/'生産者価格評価表（107部門）（山形県２）'!CL$120</f>
        <v>1.8179208726020188E-3</v>
      </c>
      <c r="DC85" s="234">
        <f>'生産者価格評価表（107部門）（山形県２）'!CM84/'生産者価格評価表（107部門）（山形県２）'!CM$120</f>
        <v>3.7698750027719669E-3</v>
      </c>
      <c r="DD85" s="234">
        <f>'生産者価格評価表（107部門）（山形県２）'!CN84/'生産者価格評価表（107部門）（山形県２）'!CN$120</f>
        <v>3.3187509428269724E-4</v>
      </c>
      <c r="DE85" s="234">
        <f>'生産者価格評価表（107部門）（山形県２）'!CO84/'生産者価格評価表（107部門）（山形県２）'!CO$120</f>
        <v>3.8143371397239372E-4</v>
      </c>
      <c r="DF85" s="234">
        <f>'生産者価格評価表（107部門）（山形県２）'!CP84/'生産者価格評価表（107部門）（山形県２）'!CP$120</f>
        <v>6.1607420055883265E-4</v>
      </c>
      <c r="DG85" s="234">
        <f>'生産者価格評価表（107部門）（山形県２）'!CQ84/'生産者価格評価表（107部門）（山形県２）'!CQ$120</f>
        <v>5.6667925953910088E-4</v>
      </c>
      <c r="DH85" s="234">
        <f>'生産者価格評価表（107部門）（山形県２）'!CR84/'生産者価格評価表（107部門）（山形県２）'!CR$120</f>
        <v>6.3853917485489915E-4</v>
      </c>
      <c r="DI85" s="234">
        <f>'生産者価格評価表（107部門）（山形県２）'!CS84/'生産者価格評価表（107部門）（山形県２）'!CS$120</f>
        <v>4.4146602036041285E-4</v>
      </c>
      <c r="DJ85" s="234">
        <f>'生産者価格評価表（107部門）（山形県２）'!CT84/'生産者価格評価表（107部門）（山形県２）'!CT$120</f>
        <v>7.3711720163506002E-4</v>
      </c>
      <c r="DK85" s="234">
        <f>'生産者価格評価表（107部門）（山形県２）'!CU84/'生産者価格評価表（107部門）（山形県２）'!CU$120</f>
        <v>1.8072289156626507E-4</v>
      </c>
      <c r="DL85" s="234">
        <f>'生産者価格評価表（107部門）（山形県２）'!CV84/'生産者価格評価表（107部門）（山形県２）'!CV$120</f>
        <v>3.6603221083455345E-4</v>
      </c>
      <c r="DM85" s="234">
        <f>'生産者価格評価表（107部門）（山形県２）'!CW84/'生産者価格評価表（107部門）（山形県２）'!CW$120</f>
        <v>8.594497100870344E-4</v>
      </c>
      <c r="DN85" s="234">
        <f>'生産者価格評価表（107部門）（山形県２）'!CX84/'生産者価格評価表（107部門）（山形県２）'!CX$120</f>
        <v>1.9696671262556627E-4</v>
      </c>
      <c r="DO85" s="234">
        <f>'生産者価格評価表（107部門）（山形県２）'!CY84/'生産者価格評価表（107部門）（山形県２）'!CY$120</f>
        <v>6.9544950472717705E-4</v>
      </c>
      <c r="DP85" s="234">
        <f>'生産者価格評価表（107部門）（山形県２）'!CZ84/'生産者価格評価表（107部門）（山形県２）'!CZ$120</f>
        <v>2.0390158973130562E-3</v>
      </c>
      <c r="DQ85" s="234">
        <f>'生産者価格評価表（107部門）（山形県２）'!DA84/'生産者価格評価表（107部門）（山形県２）'!DA$120</f>
        <v>3.0716818854541899E-4</v>
      </c>
      <c r="DR85" s="234">
        <f>'生産者価格評価表（107部門）（山形県２）'!DB84/'生産者価格評価表（107部門）（山形県２）'!DB$120</f>
        <v>2.8025477707006369E-4</v>
      </c>
      <c r="DS85" s="234">
        <f>'生産者価格評価表（107部門）（山形県２）'!DC84/'生産者価格評価表（107部門）（山形県２）'!DC$120</f>
        <v>4.7781421714484287E-4</v>
      </c>
      <c r="DT85" s="234">
        <f>'生産者価格評価表（107部門）（山形県２）'!DD84/'生産者価格評価表（107部門）（山形県２）'!DD$120</f>
        <v>4.1014168530947052E-3</v>
      </c>
      <c r="DU85" s="234">
        <f>'生産者価格評価表（107部門）（山形県２）'!DE84/'生産者価格評価表（107部門）（山形県２）'!DE$120</f>
        <v>2.3253786007034269E-4</v>
      </c>
      <c r="DV85" s="82">
        <v>1.3912118375760179E-3</v>
      </c>
      <c r="DW85" s="80">
        <v>5.3887789408426524E-3</v>
      </c>
      <c r="DX85" s="80">
        <v>1.1997221696028288E-3</v>
      </c>
      <c r="DY85" s="80">
        <v>8.8979280538960216E-4</v>
      </c>
      <c r="DZ85" s="80">
        <v>1.5566625155666251E-3</v>
      </c>
      <c r="EA85" s="80">
        <v>0</v>
      </c>
      <c r="EB85" s="80">
        <v>5.5035773252614197E-4</v>
      </c>
      <c r="EC85" s="80">
        <v>4.0294434926073991E-3</v>
      </c>
      <c r="ED85" s="80">
        <v>2.3998080153587713E-3</v>
      </c>
      <c r="EE85" s="80">
        <v>3.2362459546925568E-3</v>
      </c>
      <c r="EF85" s="80">
        <v>0</v>
      </c>
      <c r="EG85" s="80">
        <v>1.9098231337706551E-3</v>
      </c>
      <c r="EH85" s="80">
        <v>1.646218702379231E-3</v>
      </c>
      <c r="EI85" s="80">
        <v>1.9515765078977861E-3</v>
      </c>
      <c r="EJ85" s="80">
        <v>1.9096682506550607E-3</v>
      </c>
      <c r="EK85" s="80">
        <v>5.977448716207037E-3</v>
      </c>
      <c r="EL85" s="80">
        <v>3.6896754391693332E-3</v>
      </c>
      <c r="EM85" s="80">
        <v>2.1871369011004032E-3</v>
      </c>
      <c r="EN85" s="80">
        <v>0</v>
      </c>
      <c r="EO85" s="80">
        <v>5.8564040158198966E-3</v>
      </c>
      <c r="EP85" s="80">
        <v>0</v>
      </c>
      <c r="EQ85" s="80">
        <v>1.0365379632029023E-3</v>
      </c>
      <c r="ER85" s="80">
        <v>0</v>
      </c>
      <c r="ES85" s="80">
        <v>0</v>
      </c>
      <c r="ET85" s="80">
        <v>1.4605717921649722E-3</v>
      </c>
      <c r="EU85" s="80">
        <v>2.148970362895691E-3</v>
      </c>
      <c r="EV85" s="80">
        <v>7.575757575757576E-3</v>
      </c>
      <c r="EW85" s="80">
        <v>4.9368088467614535E-3</v>
      </c>
      <c r="EX85" s="80">
        <v>2.0047660475848244E-3</v>
      </c>
      <c r="EY85" s="80">
        <v>1.5974440894568689E-3</v>
      </c>
      <c r="EZ85" s="80">
        <v>3.521241563692087E-3</v>
      </c>
      <c r="FA85" s="80">
        <v>4.4878232488074314E-3</v>
      </c>
      <c r="FB85" s="80">
        <v>3.3432392273402673E-3</v>
      </c>
      <c r="FC85" s="80">
        <v>6.4308681672025723E-3</v>
      </c>
      <c r="FD85" s="80">
        <v>3.5819368044006654E-3</v>
      </c>
      <c r="FE85" s="80">
        <v>2.6595744680851063E-3</v>
      </c>
      <c r="FF85" s="80">
        <v>0</v>
      </c>
      <c r="FG85" s="80">
        <v>3.3892834086507425E-3</v>
      </c>
      <c r="FH85" s="80">
        <v>2.724177071509648E-3</v>
      </c>
      <c r="FI85" s="80">
        <v>4.0616710875331563E-3</v>
      </c>
      <c r="FJ85" s="80">
        <v>5.3115423901940757E-3</v>
      </c>
      <c r="FK85" s="80">
        <v>1.7659253192741791E-3</v>
      </c>
      <c r="FL85" s="80">
        <v>1.7922466917090177E-3</v>
      </c>
      <c r="FM85" s="80">
        <v>1.1470395455538563E-3</v>
      </c>
      <c r="FN85" s="80">
        <v>1.0884418978207187E-3</v>
      </c>
      <c r="FO85" s="80">
        <v>1.9824351978171896E-3</v>
      </c>
      <c r="FP85" s="80">
        <v>1.3512869020555459E-3</v>
      </c>
      <c r="FQ85" s="80">
        <v>1.4108915937773971E-3</v>
      </c>
      <c r="FR85" s="80">
        <v>1.7298435619735259E-3</v>
      </c>
      <c r="FS85" s="80">
        <v>1.4188422247446084E-3</v>
      </c>
      <c r="FT85" s="80">
        <v>1.2496094970321774E-3</v>
      </c>
      <c r="FU85" s="80">
        <v>2.6032227238277261E-3</v>
      </c>
      <c r="FV85" s="80">
        <v>1.3652533410249015E-3</v>
      </c>
      <c r="FW85" s="80">
        <v>1.3030721435968243E-3</v>
      </c>
      <c r="FX85" s="80">
        <v>0</v>
      </c>
      <c r="FY85" s="80">
        <v>1.4803849000740192E-3</v>
      </c>
      <c r="FZ85" s="80">
        <v>1.1475212615330514E-3</v>
      </c>
      <c r="GA85" s="80">
        <v>1.053740779768177E-3</v>
      </c>
      <c r="GB85" s="80">
        <v>8.7796312554872696E-4</v>
      </c>
      <c r="GC85" s="80">
        <v>2.0021309229706469E-3</v>
      </c>
      <c r="GD85" s="80">
        <v>2.4574669187145556E-2</v>
      </c>
      <c r="GE85" s="80">
        <v>1.3251622532281042E-3</v>
      </c>
      <c r="GF85" s="80">
        <v>1.3433637829124126E-3</v>
      </c>
      <c r="GG85" s="80">
        <v>1.3505546921056863E-3</v>
      </c>
      <c r="GH85" s="80">
        <v>1.710772520716386E-3</v>
      </c>
      <c r="GI85" s="80">
        <v>8.983001645002096E-3</v>
      </c>
      <c r="GJ85" s="80">
        <v>1.8694618543332611E-2</v>
      </c>
      <c r="GK85" s="80">
        <v>3.9261020350295548E-4</v>
      </c>
      <c r="GL85" s="80">
        <v>4.199451861020246E-4</v>
      </c>
      <c r="GM85" s="80">
        <v>3.2740388948463317E-4</v>
      </c>
      <c r="GN85" s="80">
        <v>2.5310368392411951E-4</v>
      </c>
      <c r="GO85" s="80">
        <v>9.4440596864572181E-5</v>
      </c>
      <c r="GP85" s="80">
        <v>3.9203387172651718E-5</v>
      </c>
      <c r="GQ85" s="80">
        <v>5.8210154179295036E-6</v>
      </c>
      <c r="GR85" s="80">
        <v>9.6599690880989179E-5</v>
      </c>
      <c r="GS85" s="80">
        <v>2.594471964618643E-4</v>
      </c>
      <c r="GT85" s="80">
        <v>9.11012639194771E-4</v>
      </c>
      <c r="GU85" s="80">
        <v>1.5410695022345509E-4</v>
      </c>
      <c r="GV85" s="80">
        <v>1.1609907120743034E-3</v>
      </c>
      <c r="GW85" s="80">
        <v>0</v>
      </c>
      <c r="GX85" s="80">
        <v>1.2623074981065388E-4</v>
      </c>
      <c r="GY85" s="80">
        <v>4.8962877236713258E-4</v>
      </c>
      <c r="GZ85" s="80">
        <v>1.3054830287206266E-4</v>
      </c>
      <c r="HA85" s="80">
        <v>2.3720832161934214E-4</v>
      </c>
      <c r="HB85" s="80">
        <v>6.3661321768193212E-4</v>
      </c>
      <c r="HC85" s="80">
        <v>7.957751573464516E-4</v>
      </c>
      <c r="HD85" s="80">
        <v>3.3046926635822867E-4</v>
      </c>
      <c r="HE85" s="80">
        <v>1.8179208726020188E-3</v>
      </c>
      <c r="HF85" s="80">
        <v>3.7698750027719669E-3</v>
      </c>
      <c r="HG85" s="80">
        <v>3.3187509428269724E-4</v>
      </c>
      <c r="HH85" s="80">
        <v>3.8143371397239372E-4</v>
      </c>
      <c r="HI85" s="80">
        <v>6.1607420055883265E-4</v>
      </c>
      <c r="HJ85" s="80">
        <v>5.6667925953910088E-4</v>
      </c>
      <c r="HK85" s="80">
        <v>6.3853917485489915E-4</v>
      </c>
      <c r="HL85" s="80">
        <v>4.4146602036041285E-4</v>
      </c>
      <c r="HM85" s="80">
        <v>7.3711720163506002E-4</v>
      </c>
      <c r="HN85" s="80">
        <v>1.8072289156626507E-4</v>
      </c>
      <c r="HO85" s="80">
        <v>3.6603221083455345E-4</v>
      </c>
      <c r="HP85" s="80">
        <v>8.594497100870344E-4</v>
      </c>
      <c r="HQ85" s="80">
        <v>1.9696671262556627E-4</v>
      </c>
      <c r="HR85" s="80">
        <v>6.9544950472717705E-4</v>
      </c>
      <c r="HS85" s="80">
        <v>2.0390158973130562E-3</v>
      </c>
      <c r="HT85" s="80">
        <v>3.0716818854541899E-4</v>
      </c>
      <c r="HU85" s="80">
        <v>2.8025477707006369E-4</v>
      </c>
      <c r="HV85" s="80">
        <v>4.7781421714484287E-4</v>
      </c>
      <c r="HW85" s="80">
        <v>4.1014168530947052E-3</v>
      </c>
      <c r="HX85" s="81">
        <v>2.3253786007034269E-4</v>
      </c>
      <c r="HY85" s="805">
        <v>9.7401311152790716E-4</v>
      </c>
      <c r="HZ85" s="805">
        <v>3.5379356978507783E-3</v>
      </c>
      <c r="IA85" s="805">
        <v>1.0428576907911939E-3</v>
      </c>
      <c r="IB85" s="805">
        <v>7.5064610947729506E-4</v>
      </c>
      <c r="IC85" s="805">
        <v>9.9872526035521807E-4</v>
      </c>
      <c r="ID85" s="805">
        <v>3.9404388648143661E-4</v>
      </c>
      <c r="IE85" s="805">
        <v>7.0799862626384432E-4</v>
      </c>
      <c r="IF85" s="805">
        <v>2.8377378151919308E-3</v>
      </c>
      <c r="IG85" s="805">
        <v>1.5647454807967949E-3</v>
      </c>
      <c r="IH85" s="805">
        <v>2.6839927898757035E-3</v>
      </c>
      <c r="II85" s="805">
        <v>0</v>
      </c>
      <c r="IJ85" s="805">
        <v>1.3910576792982895E-3</v>
      </c>
      <c r="IK85" s="805">
        <v>1.0802956815921844E-3</v>
      </c>
      <c r="IL85" s="805">
        <v>1.408845362561357E-3</v>
      </c>
      <c r="IM85" s="805">
        <v>1.2100240210933108E-3</v>
      </c>
      <c r="IN85" s="805">
        <v>3.5707415768113679E-3</v>
      </c>
      <c r="IO85" s="805">
        <v>2.2153669303141021E-3</v>
      </c>
      <c r="IP85" s="805">
        <v>1.3807459647089688E-3</v>
      </c>
      <c r="IQ85" s="805">
        <v>0</v>
      </c>
      <c r="IR85" s="805">
        <v>4.2195589355905738E-3</v>
      </c>
      <c r="IS85" s="805">
        <v>0</v>
      </c>
      <c r="IT85" s="805">
        <v>7.2656416856296542E-4</v>
      </c>
      <c r="IU85" s="805">
        <v>0</v>
      </c>
      <c r="IV85" s="805">
        <v>0</v>
      </c>
      <c r="IW85" s="805">
        <v>9.7464770221698707E-4</v>
      </c>
      <c r="IX85" s="805">
        <v>1.3567009310055081E-3</v>
      </c>
      <c r="IY85" s="805">
        <v>4.1870496286457986E-3</v>
      </c>
      <c r="IZ85" s="805">
        <v>2.8682023540416829E-3</v>
      </c>
      <c r="JA85" s="805">
        <v>1.3178417662635172E-3</v>
      </c>
      <c r="JB85" s="805">
        <v>1.0656504397952571E-3</v>
      </c>
      <c r="JC85" s="805">
        <v>2.245296911078401E-3</v>
      </c>
      <c r="JD85" s="805">
        <v>2.91751146004576E-3</v>
      </c>
      <c r="JE85" s="805">
        <v>2.2437046634542542E-3</v>
      </c>
      <c r="JF85" s="805">
        <v>3.9727248566643102E-3</v>
      </c>
      <c r="JG85" s="805">
        <v>2.3925530442023587E-3</v>
      </c>
      <c r="JH85" s="805">
        <v>2.5305486519171787E-3</v>
      </c>
      <c r="JI85" s="805">
        <v>2.4970993058020564E-4</v>
      </c>
      <c r="JJ85" s="805">
        <v>2.5809497966426671E-3</v>
      </c>
      <c r="JK85" s="805">
        <v>1.5794732041337367E-3</v>
      </c>
      <c r="JL85" s="805">
        <v>3.0440192926417765E-3</v>
      </c>
      <c r="JM85" s="805">
        <v>3.1615452181152563E-3</v>
      </c>
      <c r="JN85" s="805">
        <v>1.1812866029690195E-3</v>
      </c>
      <c r="JO85" s="805">
        <v>1.2218670612924611E-3</v>
      </c>
      <c r="JP85" s="805">
        <v>7.8834755589063876E-4</v>
      </c>
      <c r="JQ85" s="805">
        <v>7.3525329365421385E-4</v>
      </c>
      <c r="JR85" s="805">
        <v>1.2153901895927679E-3</v>
      </c>
      <c r="JS85" s="805">
        <v>9.450082095449877E-4</v>
      </c>
      <c r="JT85" s="805">
        <v>9.7095509706526611E-4</v>
      </c>
      <c r="JU85" s="805">
        <v>1.1126994622073687E-3</v>
      </c>
      <c r="JV85" s="805">
        <v>9.0424718456438315E-4</v>
      </c>
      <c r="JW85" s="805">
        <v>7.6131745602610291E-4</v>
      </c>
      <c r="JX85" s="805">
        <v>1.5733097152626331E-3</v>
      </c>
      <c r="JY85" s="805">
        <v>8.5474298212252428E-4</v>
      </c>
      <c r="JZ85" s="805">
        <v>8.0709360703522573E-4</v>
      </c>
      <c r="KA85" s="805">
        <v>0</v>
      </c>
      <c r="KB85" s="805">
        <v>8.9866665377834136E-4</v>
      </c>
      <c r="KC85" s="805">
        <v>7.8370926392626913E-4</v>
      </c>
      <c r="KD85" s="805">
        <v>7.6063142363429876E-4</v>
      </c>
      <c r="KE85" s="805">
        <v>6.3541830828942622E-4</v>
      </c>
      <c r="KF85" s="805">
        <v>1.28989622827346E-3</v>
      </c>
      <c r="KG85" s="805">
        <v>1.3694831171021656E-2</v>
      </c>
      <c r="KH85" s="805">
        <v>8.7296564450860508E-4</v>
      </c>
      <c r="KI85" s="805">
        <v>9.0430951456796978E-4</v>
      </c>
      <c r="KJ85" s="805">
        <v>9.6869941956351452E-4</v>
      </c>
      <c r="KK85" s="805">
        <v>1.1243781322130188E-3</v>
      </c>
      <c r="KL85" s="805">
        <v>5.5585371424273647E-3</v>
      </c>
      <c r="KM85" s="805">
        <v>1.049235677474457E-2</v>
      </c>
      <c r="KN85" s="805">
        <v>4.9757471499005726E-4</v>
      </c>
      <c r="KO85" s="805">
        <v>6.3714125173942838E-4</v>
      </c>
      <c r="KP85" s="805">
        <v>3.9568177779219799E-4</v>
      </c>
      <c r="KQ85" s="805">
        <v>2.297225862287841E-4</v>
      </c>
      <c r="KR85" s="805">
        <v>1.6801426728284207E-4</v>
      </c>
      <c r="KS85" s="805">
        <v>7.8003412046694323E-5</v>
      </c>
      <c r="KT85" s="805">
        <v>2.4791927840827051E-5</v>
      </c>
      <c r="KU85" s="805">
        <v>3.6923785270060968E-4</v>
      </c>
      <c r="KV85" s="805">
        <v>2.3596280353257979E-4</v>
      </c>
      <c r="KW85" s="805">
        <v>7.0513851903839029E-4</v>
      </c>
      <c r="KX85" s="805">
        <v>1.4707567903732245E-4</v>
      </c>
      <c r="KY85" s="805">
        <v>7.4562884087201852E-4</v>
      </c>
      <c r="KZ85" s="805">
        <v>4.9357376716296235E-5</v>
      </c>
      <c r="LA85" s="805">
        <v>1.0003525091459164</v>
      </c>
      <c r="LB85" s="805">
        <v>3.8325382572038851E-4</v>
      </c>
      <c r="LC85" s="805">
        <v>1.3828577820412477E-4</v>
      </c>
      <c r="LD85" s="805">
        <v>2.6637084994418143E-4</v>
      </c>
      <c r="LE85" s="805">
        <v>5.9839015445936812E-4</v>
      </c>
      <c r="LF85" s="805">
        <v>5.1520136449815937E-4</v>
      </c>
      <c r="LG85" s="805">
        <v>5.377291671607396E-4</v>
      </c>
      <c r="LH85" s="805">
        <v>1.1643256472306516E-3</v>
      </c>
      <c r="LI85" s="805">
        <v>2.2041821499745335E-3</v>
      </c>
      <c r="LJ85" s="805">
        <v>3.7051019837485333E-4</v>
      </c>
      <c r="LK85" s="805">
        <v>3.571229103770361E-4</v>
      </c>
      <c r="LL85" s="805">
        <v>5.0929492306922499E-4</v>
      </c>
      <c r="LM85" s="805">
        <v>4.7730678695436304E-4</v>
      </c>
      <c r="LN85" s="805">
        <v>5.5755213943156417E-4</v>
      </c>
      <c r="LO85" s="805">
        <v>4.0113522743497515E-4</v>
      </c>
      <c r="LP85" s="805">
        <v>5.3850397097648657E-4</v>
      </c>
      <c r="LQ85" s="805">
        <v>1.9817453928966741E-4</v>
      </c>
      <c r="LR85" s="805">
        <v>6.0895451222823561E-4</v>
      </c>
      <c r="LS85" s="805">
        <v>5.5328064585665718E-4</v>
      </c>
      <c r="LT85" s="805">
        <v>1.836499234923184E-4</v>
      </c>
      <c r="LU85" s="805">
        <v>7.8264795219057186E-4</v>
      </c>
      <c r="LV85" s="805">
        <v>1.5095430625336399E-3</v>
      </c>
      <c r="LW85" s="805">
        <v>4.2434818432116994E-4</v>
      </c>
      <c r="LX85" s="805">
        <v>4.1170434091173085E-4</v>
      </c>
      <c r="LY85" s="805">
        <v>5.3038762924984299E-4</v>
      </c>
      <c r="LZ85" s="805">
        <v>2.5725096876816995E-3</v>
      </c>
      <c r="MA85" s="805">
        <v>7.521791875193031E-4</v>
      </c>
      <c r="MB85" s="812">
        <v>375</v>
      </c>
      <c r="MC85" s="835">
        <f>'生産者価格評価表（107部門）（山形県２）'!DU84*100</f>
        <v>792200</v>
      </c>
      <c r="MD85" s="78">
        <f t="shared" si="14"/>
        <v>4.7336531178995204E-4</v>
      </c>
      <c r="ME85" s="809">
        <v>375</v>
      </c>
      <c r="MF85" s="135">
        <v>7922</v>
      </c>
      <c r="MG85" s="78">
        <f t="shared" si="15"/>
        <v>4.7336531178995204E-4</v>
      </c>
      <c r="MH85" s="81"/>
      <c r="MI85" s="226">
        <v>0</v>
      </c>
      <c r="MJ85" s="169">
        <v>0</v>
      </c>
      <c r="MK85" s="169">
        <v>0</v>
      </c>
      <c r="ML85" s="169">
        <v>0</v>
      </c>
      <c r="MM85" s="169">
        <v>0</v>
      </c>
      <c r="MN85" s="169">
        <v>0</v>
      </c>
      <c r="MO85" s="169">
        <v>0</v>
      </c>
      <c r="MP85" s="228">
        <v>0</v>
      </c>
      <c r="MQ85" s="228">
        <v>0</v>
      </c>
      <c r="MS85" s="239">
        <v>-7.9940522924552715</v>
      </c>
      <c r="MT85" s="232">
        <v>0</v>
      </c>
      <c r="MU85" s="232">
        <v>0</v>
      </c>
      <c r="MV85" s="232">
        <v>0</v>
      </c>
      <c r="MW85" s="232">
        <v>0</v>
      </c>
      <c r="MX85" s="232">
        <v>0</v>
      </c>
      <c r="MY85" s="232">
        <v>0</v>
      </c>
      <c r="MZ85" s="233">
        <v>-7.9940522924552715</v>
      </c>
      <c r="NA85" s="223"/>
    </row>
    <row r="86" spans="1:365">
      <c r="A86" s="41" t="s">
        <v>305</v>
      </c>
      <c r="B86" s="12" t="s">
        <v>306</v>
      </c>
      <c r="C86" s="590">
        <f>IFERROR(1-('生産者価格評価表（107部門）（山形県２）'!DS85/'生産者価格評価表（107部門）（山形県２）'!DO85*-1),0)</f>
        <v>0.47251496709712537</v>
      </c>
      <c r="D86" s="590">
        <v>0.34069260215436659</v>
      </c>
      <c r="E86" s="79">
        <v>0.65930739784563341</v>
      </c>
      <c r="F86" s="79">
        <v>0.24067479747173506</v>
      </c>
      <c r="G86" s="240">
        <f>'生産者価格評価表（107部門）（山形県２）'!DH85/'生産者価格評価表（107部門）（山形県２）'!DH$111</f>
        <v>4.9406829929666976E-3</v>
      </c>
      <c r="H86" s="311">
        <f>'生産者価格評価表（107部門）（山形県２）'!DH85</f>
        <v>11661</v>
      </c>
      <c r="I86" s="311">
        <f t="shared" si="12"/>
        <v>11661</v>
      </c>
      <c r="J86" s="313">
        <f t="shared" si="13"/>
        <v>6.3173428695721427E-3</v>
      </c>
      <c r="K86" s="590">
        <f>1-('生産者価格評価表（107部門） (山形県)'!DS85/'生産者価格評価表（107部門） (山形県)'!DO85*-1)</f>
        <v>0.47251496709712537</v>
      </c>
      <c r="L86" s="590">
        <v>0.34069260215436659</v>
      </c>
      <c r="M86" s="79">
        <v>0.65930739784563341</v>
      </c>
      <c r="N86" s="79">
        <v>0.24067479747173506</v>
      </c>
      <c r="O86" s="240">
        <f>'生産者価格評価表（107部門） (山形県)'!DH85/'生産者価格評価表（107部門） (山形県)'!DH$111</f>
        <v>4.9406829929666976E-3</v>
      </c>
      <c r="P86" s="816">
        <f>'生産者価格評価表（107部門） (山形県)'!DH85</f>
        <v>11661</v>
      </c>
      <c r="Q86" s="311">
        <f t="shared" si="17"/>
        <v>11661</v>
      </c>
      <c r="R86" s="313">
        <f t="shared" si="11"/>
        <v>6.3173428695721427E-3</v>
      </c>
      <c r="S86" s="823">
        <f>'生産者価格評価表（107部門）（山形県２）'!C85/'生産者価格評価表（107部門）（山形県２）'!C$120</f>
        <v>1.0229498805706014E-5</v>
      </c>
      <c r="T86" s="234">
        <f>'生産者価格評価表（107部門）（山形県２）'!D85/'生産者価格評価表（107部門）（山形県２）'!D$120</f>
        <v>0</v>
      </c>
      <c r="U86" s="234">
        <f>'生産者価格評価表（107部門）（山形県２）'!E85/'生産者価格評価表（107部門）（山形県２）'!E$120</f>
        <v>6.3143272084359412E-5</v>
      </c>
      <c r="V86" s="234">
        <f>'生産者価格評価表（107部門）（山形県２）'!F85/'生産者価格評価表（107部門）（山形県２）'!F$120</f>
        <v>0</v>
      </c>
      <c r="W86" s="234">
        <f>'生産者価格評価表（107部門）（山形県２）'!G85/'生産者価格評価表（107部門）（山形県２）'!G$120</f>
        <v>3.4246575342465752E-3</v>
      </c>
      <c r="X86" s="234">
        <f>'生産者価格評価表（107部門）（山形県２）'!H85/'生産者価格評価表（107部門）（山形県２）'!H$120</f>
        <v>0</v>
      </c>
      <c r="Y86" s="234">
        <f>'生産者価格評価表（107部門）（山形県２）'!I85/'生産者価格評価表（107部門）（山形県２）'!I$120</f>
        <v>2.201430930104568E-4</v>
      </c>
      <c r="Z86" s="234">
        <f>'生産者価格評価表（107部門）（山形県２）'!J85/'生産者価格評価表（107部門）（山形県２）'!J$120</f>
        <v>2.7497514647714536E-4</v>
      </c>
      <c r="AA86" s="234">
        <f>'生産者価格評価表（107部門）（山形県２）'!K85/'生産者価格評価表（107部門）（山形県２）'!K$120</f>
        <v>6.6661333759965866E-4</v>
      </c>
      <c r="AB86" s="234">
        <f>'生産者価格評価表（107部門）（山形県２）'!L85/'生産者価格評価表（107部門）（山形県２）'!L$120</f>
        <v>0</v>
      </c>
      <c r="AC86" s="234" t="e">
        <f>'生産者価格評価表（107部門）（山形県２）'!M85/'生産者価格評価表（107部門）（山形県２）'!M$120</f>
        <v>#DIV/0!</v>
      </c>
      <c r="AD86" s="234">
        <f>'生産者価格評価表（107部門）（山形県２）'!N85/'生産者価格評価表（107部門）（山形県２）'!N$120</f>
        <v>8.3035788424811095E-5</v>
      </c>
      <c r="AE86" s="234">
        <f>'生産者価格評価表（107部門）（山形県２）'!O85/'生産者価格評価表（107部門）（山形県２）'!O$120</f>
        <v>1.7796958944640335E-4</v>
      </c>
      <c r="AF86" s="234">
        <f>'生産者価格評価表（107部門）（山形県２）'!P85/'生産者価格評価表（107部門）（山形県２）'!P$120</f>
        <v>4.8789412697444653E-4</v>
      </c>
      <c r="AG86" s="234">
        <f>'生産者価格評価表（107部門）（山形県２）'!Q85/'生産者価格評価表（107部門）（山形県２）'!Q$120</f>
        <v>2.6646533730070616E-4</v>
      </c>
      <c r="AH86" s="234">
        <f>'生産者価格評価表（107部門）（山形県２）'!R85/'生産者価格評価表（107部門）（山形県２）'!R$120</f>
        <v>1.7660643934248063E-3</v>
      </c>
      <c r="AI86" s="234">
        <f>'生産者価格評価表（107部門）（山形県２）'!S85/'生産者価格評価表（107部門）（山形県２）'!S$120</f>
        <v>2.2856396525827729E-4</v>
      </c>
      <c r="AJ86" s="234">
        <f>'生産者価格評価表（107部門）（山形県２）'!T85/'生産者価格評価表（107部門）（山形県２）'!T$120</f>
        <v>9.2269838015173258E-4</v>
      </c>
      <c r="AK86" s="234" t="e">
        <f>'生産者価格評価表（107部門）（山形県２）'!U85/'生産者価格評価表（107部門）（山形県２）'!U$120</f>
        <v>#DIV/0!</v>
      </c>
      <c r="AL86" s="234">
        <f>'生産者価格評価表（107部門）（山形県２）'!V85/'生産者価格評価表（107部門）（山形県２）'!V$120</f>
        <v>1.2169151201703681E-3</v>
      </c>
      <c r="AM86" s="234" t="e">
        <f>'生産者価格評価表（107部門）（山形県２）'!W85/'生産者価格評価表（107部門）（山形県２）'!W$120</f>
        <v>#DIV/0!</v>
      </c>
      <c r="AN86" s="234">
        <f>'生産者価格評価表（107部門）（山形県２）'!X85/'生産者価格評価表（107部門）（山形県２）'!X$120</f>
        <v>2.5913449080072558E-4</v>
      </c>
      <c r="AO86" s="234" t="e">
        <f>'生産者価格評価表（107部門）（山形県２）'!Y85/'生産者価格評価表（107部門）（山形県２）'!Y$120</f>
        <v>#DIV/0!</v>
      </c>
      <c r="AP86" s="234" t="e">
        <f>'生産者価格評価表（107部門）（山形県２）'!Z85/'生産者価格評価表（107部門）（山形県２）'!Z$120</f>
        <v>#DIV/0!</v>
      </c>
      <c r="AQ86" s="234">
        <f>'生産者価格評価表（107部門）（山形県２）'!AA85/'生産者価格評価表（107部門）（山形県２）'!AA$120</f>
        <v>6.6039054629241317E-4</v>
      </c>
      <c r="AR86" s="234">
        <f>'生産者価格評価表（107部門）（山形県２）'!AB85/'生産者価格評価表（107部門）（山形県２）'!AB$120</f>
        <v>1.1959487236984714E-3</v>
      </c>
      <c r="AS86" s="234">
        <f>'生産者価格評価表（107部門）（山形県２）'!AC85/'生産者価格評価表（107部門）（山形県２）'!AC$120</f>
        <v>0</v>
      </c>
      <c r="AT86" s="234">
        <f>'生産者価格評価表（107部門）（山形県２）'!AD85/'生産者価格評価表（107部門）（山形県２）'!AD$120</f>
        <v>0</v>
      </c>
      <c r="AU86" s="234">
        <f>'生産者価格評価表（107部門）（山形県２）'!AE85/'生産者価格評価表（107部門）（山形県２）'!AE$120</f>
        <v>1.1852076004589527E-3</v>
      </c>
      <c r="AV86" s="234">
        <f>'生産者価格評価表（107部門）（山形県２）'!AF85/'生産者価格評価表（107部門）（山形県２）'!AF$120</f>
        <v>7.9872204472843447E-4</v>
      </c>
      <c r="AW86" s="234">
        <f>'生産者価格評価表（107部門）（山形県２）'!AG85/'生産者価格評価表（107部門）（山形県２）'!AG$120</f>
        <v>3.5864497407974962E-4</v>
      </c>
      <c r="AX86" s="234">
        <f>'生産者価格評価表（107部門）（山形県２）'!AH85/'生産者価格評価表（107部門）（山形県２）'!AH$120</f>
        <v>6.2139091137333666E-3</v>
      </c>
      <c r="AY86" s="234">
        <f>'生産者価格評価表（107部門）（山形県２）'!AI85/'生産者価格評価表（107部門）（山形県２）'!AI$120</f>
        <v>4.6433878157503712E-5</v>
      </c>
      <c r="AZ86" s="234">
        <f>'生産者価格評価表（107部門）（山形県２）'!AJ85/'生産者価格評価表（107部門）（山形県２）'!AJ$120</f>
        <v>3.2154340836012861E-3</v>
      </c>
      <c r="BA86" s="234">
        <f>'生産者価格評価表（107部門）（山形県２）'!AK85/'生産者価格評価表（107部門）（山形県２）'!AK$120</f>
        <v>2.5585262888576181E-4</v>
      </c>
      <c r="BB86" s="234">
        <f>'生産者価格評価表（107部門）（山形県２）'!AL85/'生産者価格評価表（107部門）（山形県２）'!AL$120</f>
        <v>0</v>
      </c>
      <c r="BC86" s="234">
        <f>'生産者価格評価表（107部門）（山形県２）'!AM85/'生産者価格評価表（107部門）（山形県２）'!AM$120</f>
        <v>1.2903225806451613E-3</v>
      </c>
      <c r="BD86" s="234">
        <f>'生産者価格評価表（107部門）（山形県２）'!AN85/'生産者価格評価表（107部門）（山形県２）'!AN$120</f>
        <v>2.6899074671831287E-4</v>
      </c>
      <c r="BE86" s="234">
        <f>'生産者価格評価表（107部門）（山形県２）'!AO85/'生産者価格評価表（107部門）（山形県２）'!AO$120</f>
        <v>2.2701475595913735E-4</v>
      </c>
      <c r="BF86" s="234">
        <f>'生産者価格評価表（107部門）（山形県２）'!AP85/'生産者価格評価表（107部門）（山形県２）'!AP$120</f>
        <v>0</v>
      </c>
      <c r="BG86" s="234">
        <f>'生産者価格評価表（107部門）（山形県２）'!AQ85/'生産者価格評価表（107部門）（山形県２）'!AQ$120</f>
        <v>3.1572105116538213E-4</v>
      </c>
      <c r="BH86" s="234">
        <f>'生産者価格評価表（107部門）（山形県２）'!AR85/'生産者価格評価表（107部門）（山形県２）'!AR$120</f>
        <v>5.1186241138382002E-5</v>
      </c>
      <c r="BI86" s="234">
        <f>'生産者価格評価表（107部門）（山形県２）'!AS85/'生産者価格評価表（107部門）（山形県２）'!AS$120</f>
        <v>4.664751663352238E-4</v>
      </c>
      <c r="BJ86" s="234">
        <f>'生産者価格評価表（107部門）（山形県２）'!AT85/'生産者価格評価表（107部門）（山形県２）'!AT$120</f>
        <v>3.2772558444395895E-4</v>
      </c>
      <c r="BK86" s="234">
        <f>'生産者価格評価表（107部門）（山形県２）'!AU85/'生産者価格評価表（107部門）（山形県２）'!AU$120</f>
        <v>2.6371940255568078E-4</v>
      </c>
      <c r="BL86" s="234">
        <f>'生産者価格評価表（107部門）（山形県２）'!AV85/'生産者価格評価表（107部門）（山形県２）'!AV$120</f>
        <v>1.9184856753069578E-4</v>
      </c>
      <c r="BM86" s="234">
        <f>'生産者価格評価表（107部門）（山形県２）'!AW85/'生産者価格評価表（107部門）（山形県２）'!AW$120</f>
        <v>4.2923231006470279E-4</v>
      </c>
      <c r="BN86" s="234">
        <f>'生産者価格評価表（107部門）（山形県２）'!AX85/'生産者価格評価表（107部門）（山形県２）'!AX$120</f>
        <v>1.0520521132790996E-3</v>
      </c>
      <c r="BO86" s="234">
        <f>'生産者価格評価表（107部門）（山形県２）'!AY85/'生産者価格評価表（107部門）（山形県２）'!AY$120</f>
        <v>4.3622141997593259E-3</v>
      </c>
      <c r="BP86" s="234">
        <f>'生産者価格評価表（107部門）（山形県２）'!AZ85/'生産者価格評価表（107部門）（山形県２）'!AZ$120</f>
        <v>2.8376844494892167E-4</v>
      </c>
      <c r="BQ86" s="234">
        <f>'生産者価格評価表（107部門）（山形県２）'!BA85/'生産者価格評価表（107部門）（山形県２）'!BA$120</f>
        <v>7.2893887326877017E-4</v>
      </c>
      <c r="BR86" s="234">
        <f>'生産者価格評価表（107部門）（山形県２）'!BB85/'生産者価格評価表（107部門）（山形県２）'!BB$120</f>
        <v>1.0215177777045507E-3</v>
      </c>
      <c r="BS86" s="234">
        <f>'生産者価格評価表（107部門）（山形県２）'!BC85/'生産者価格評価表（107部門）（山形県２）'!BC$120</f>
        <v>1.5383136236900299E-4</v>
      </c>
      <c r="BT86" s="234">
        <f>'生産者価格評価表（107部門）（山形県２）'!BD85/'生産者価格評価表（107部門）（山形県２）'!BD$120</f>
        <v>1.0010355540214014E-3</v>
      </c>
      <c r="BU86" s="234" t="e">
        <f>'生産者価格評価表（107部門）（山形県２）'!BE85/'生産者価格評価表（107部門）（山形県２）'!BE$120</f>
        <v>#DIV/0!</v>
      </c>
      <c r="BV86" s="234">
        <f>'生産者価格評価表（107部門）（山形県２）'!BF85/'生産者価格評価表（107部門）（山形県２）'!BF$120</f>
        <v>3.7009622501850479E-4</v>
      </c>
      <c r="BW86" s="234">
        <f>'生産者価格評価表（107部門）（山形県２）'!BG85/'生産者価格評価表（107部門）（山形県２）'!BG$120</f>
        <v>5.7376063076652569E-4</v>
      </c>
      <c r="BX86" s="234">
        <f>'生産者価格評価表（107部門）（山形県２）'!BH85/'生産者価格評価表（107部門）（山形県２）'!BH$120</f>
        <v>0</v>
      </c>
      <c r="BY86" s="234">
        <f>'生産者価格評価表（107部門）（山形県２）'!BI85/'生産者価格評価表（107部門）（山形県２）'!BI$120</f>
        <v>2.9265437518290899E-4</v>
      </c>
      <c r="BZ86" s="234">
        <f>'生産者価格評価表（107部門）（山形県２）'!BJ85/'生産者価格評価表（107部門）（山形県２）'!BJ$120</f>
        <v>9.4837780561767492E-4</v>
      </c>
      <c r="CA86" s="234">
        <f>'生産者価格評価表（107部門）（山形県２）'!BK85/'生産者価格評価表（107部門）（山形県２）'!BK$120</f>
        <v>2.3629489603024575E-4</v>
      </c>
      <c r="CB86" s="234">
        <f>'生産者価格評価表（107部門）（山形県２）'!BL85/'生産者価格評価表（107部門）（山形県２）'!BL$120</f>
        <v>0</v>
      </c>
      <c r="CC86" s="234">
        <f>'生産者価格評価表（107部門）（山形県２）'!BM85/'生産者価格評価表（107部門）（山形県２）'!BM$120</f>
        <v>0</v>
      </c>
      <c r="CD86" s="234">
        <f>'生産者価格評価表（107部門）（山形県２）'!BN85/'生産者価格評価表（107部門）（山形県２）'!BN$120</f>
        <v>1.6078032048877218E-5</v>
      </c>
      <c r="CE86" s="234">
        <f>'生産者価格評価表（107部門）（山形県２）'!BO85/'生産者価格評価表（107部門）（山形県２）'!BO$120</f>
        <v>0</v>
      </c>
      <c r="CF86" s="234">
        <f>'生産者価格評価表（107部門）（山形県２）'!BP85/'生産者価格評価表（107部門）（山形県２）'!BP$120</f>
        <v>0</v>
      </c>
      <c r="CG86" s="234">
        <f>'生産者価格評価表（107部門）（山形県２）'!BQ85/'生産者価格評価表（107部門）（山形県２）'!BQ$120</f>
        <v>0</v>
      </c>
      <c r="CH86" s="234">
        <f>'生産者価格評価表（107部門）（山形県２）'!BR85/'生産者価格評価表（107部門）（山形県２）'!BR$120</f>
        <v>0</v>
      </c>
      <c r="CI86" s="234">
        <f>'生産者価格評価表（107部門）（山形県２）'!BS85/'生産者価格評価表（107部門）（山形県２）'!BS$120</f>
        <v>0</v>
      </c>
      <c r="CJ86" s="234">
        <f>'生産者価格評価表（107部門）（山形県２）'!BT85/'生産者価格評価表（107部門）（山形県２）'!BT$120</f>
        <v>1.6756457489915777E-3</v>
      </c>
      <c r="CK86" s="234">
        <f>'生産者価格評価表（107部門）（山形県２）'!BU85/'生産者価格評価表（107部門）（山形県２）'!BU$120</f>
        <v>8.4367894641373178E-6</v>
      </c>
      <c r="CL86" s="234">
        <f>'生産者価格評価表（107部門）（山形県２）'!BV85/'生産者価格評価表（107部門）（山形県２）'!BV$120</f>
        <v>0</v>
      </c>
      <c r="CM86" s="234">
        <f>'生産者価格評価表（107部門）（山形県２）'!BW85/'生産者価格評価表（107部門）（山形県２）'!BW$120</f>
        <v>0</v>
      </c>
      <c r="CN86" s="234">
        <f>'生産者価格評価表（107部門）（山形県２）'!BX85/'生産者価格評価表（107部門）（山形県２）'!BX$120</f>
        <v>0</v>
      </c>
      <c r="CO86" s="234">
        <f>'生産者価格評価表（107部門）（山形県２）'!BY85/'生産者価格評価表（107部門）（山形県２）'!BY$120</f>
        <v>4.250386398763524E-2</v>
      </c>
      <c r="CP86" s="234">
        <f>'生産者価格評価表（107部門）（山形県２）'!BZ85/'生産者価格評価表（107部門）（山形県２）'!BZ$120</f>
        <v>2.7507436480689283E-2</v>
      </c>
      <c r="CQ86" s="234">
        <f>'生産者価格評価表（107部門）（山形県２）'!CA85/'生産者価格評価表（107部門）（山形県２）'!CA$120</f>
        <v>0.12241179540248184</v>
      </c>
      <c r="CR86" s="234">
        <f>'生産者価格評価表（107部門）（山形県２）'!CB85/'生産者価格評価表（107部門）（山形県２）'!CB$120</f>
        <v>6.7498844197873317E-2</v>
      </c>
      <c r="CS86" s="234">
        <f>'生産者価格評価表（107部門）（山形県２）'!CC85/'生産者価格評価表（107部門）（山形県２）'!CC$120</f>
        <v>0.26470588235294118</v>
      </c>
      <c r="CT86" s="234">
        <f>'生産者価格評価表（107部門）（山形県２）'!CD85/'生産者価格評価表（107部門）（山形県２）'!CD$120</f>
        <v>2.9585798816568046E-2</v>
      </c>
      <c r="CU86" s="234">
        <f>'生産者価格評価表（107部門）（山形県２）'!CE85/'生産者価格評価表（107部門）（山形県２）'!CE$120</f>
        <v>6.0590759909113856E-3</v>
      </c>
      <c r="CV86" s="234">
        <f>'生産者価格評価表（107部門）（山形県２）'!CF85/'生産者価格評価表（107部門）（山形県２）'!CF$120</f>
        <v>2.4436926911777797E-2</v>
      </c>
      <c r="CW86" s="234">
        <f>'生産者価格評価表（107部門）（山形県２）'!CG85/'生産者価格評価表（107部門）（山形県２）'!CG$120</f>
        <v>0</v>
      </c>
      <c r="CX86" s="234">
        <f>'生産者価格評価表（107部門）（山形県２）'!CH85/'生産者価格評価表（107部門）（山形県２）'!CH$120</f>
        <v>0</v>
      </c>
      <c r="CY86" s="234">
        <f>'生産者価格評価表（107部門）（山形県２）'!CI85/'生産者価格評価表（107部門）（山形県２）'!CI$120</f>
        <v>0</v>
      </c>
      <c r="CZ86" s="234">
        <f>'生産者価格評価表（107部門）（山形県２）'!CJ85/'生産者価格評価表（107部門）（山形県２）'!CJ$120</f>
        <v>0</v>
      </c>
      <c r="DA86" s="234">
        <f>'生産者価格評価表（107部門）（山形県２）'!CK85/'生産者価格評価表（107部門）（山形県２）'!CK$120</f>
        <v>0</v>
      </c>
      <c r="DB86" s="234">
        <f>'生産者価格評価表（107部門）（山形県２）'!CL85/'生産者価格評価表（107部門）（山形県２）'!CL$120</f>
        <v>9.0896043630100942E-4</v>
      </c>
      <c r="DC86" s="234">
        <f>'生産者価格評価表（107部門）（山形県２）'!CM85/'生産者価格評価表（107部門）（山形県２）'!CM$120</f>
        <v>1.5523014717296334E-4</v>
      </c>
      <c r="DD86" s="234">
        <f>'生産者価格評価表（107部門）（山形県２）'!CN85/'生産者価格評価表（107部門）（山形県２）'!CN$120</f>
        <v>0</v>
      </c>
      <c r="DE86" s="234">
        <f>'生産者価格評価表（107部門）（山形県２）'!CO85/'生産者価格評価表（107部門）（山形県２）'!CO$120</f>
        <v>0</v>
      </c>
      <c r="DF86" s="234">
        <f>'生産者価格評価表（107部門）（山形県２）'!CP85/'生産者価格評価表（107部門）（山形県２）'!CP$120</f>
        <v>0</v>
      </c>
      <c r="DG86" s="234">
        <f>'生産者価格評価表（107部門）（山形県２）'!CQ85/'生産者価格評価表（107部門）（山形県２）'!CQ$120</f>
        <v>0</v>
      </c>
      <c r="DH86" s="234">
        <f>'生産者価格評価表（107部門）（山形県２）'!CR85/'生産者価格評価表（107部門）（山形県２）'!CR$120</f>
        <v>0</v>
      </c>
      <c r="DI86" s="234">
        <f>'生産者価格評価表（107部門）（山形県２）'!CS85/'生産者価格評価表（107部門）（山形県２）'!CS$120</f>
        <v>0</v>
      </c>
      <c r="DJ86" s="234">
        <f>'生産者価格評価表（107部門）（山形県２）'!CT85/'生産者価格評価表（107部門）（山形県２）'!CT$120</f>
        <v>0</v>
      </c>
      <c r="DK86" s="234">
        <f>'生産者価格評価表（107部門）（山形県２）'!CU85/'生産者価格評価表（107部門）（山形県２）'!CU$120</f>
        <v>4.7891566265060243E-3</v>
      </c>
      <c r="DL86" s="234">
        <f>'生産者価格評価表（107部門）（山形県２）'!CV85/'生産者価格評価表（107部門）（山形県２）'!CV$120</f>
        <v>0</v>
      </c>
      <c r="DM86" s="234">
        <f>'生産者価格評価表（107部門）（山形県２）'!CW85/'生産者価格評価表（107部門）（山形県２）'!CW$120</f>
        <v>0</v>
      </c>
      <c r="DN86" s="234">
        <f>'生産者価格評価表（107部門）（山形県２）'!CX85/'生産者価格評価表（107部門）（山形県２）'!CX$120</f>
        <v>0</v>
      </c>
      <c r="DO86" s="234">
        <f>'生産者価格評価表（107部門）（山形県２）'!CY85/'生産者価格評価表（107部門）（山形県２）'!CY$120</f>
        <v>6.2947578144089619E-2</v>
      </c>
      <c r="DP86" s="234">
        <f>'生産者価格評価表（107部門）（山形県２）'!CZ85/'生産者価格評価表（107部門）（山形県２）'!CZ$120</f>
        <v>3.2600884547297573E-3</v>
      </c>
      <c r="DQ86" s="234">
        <f>'生産者価格評価表（107部門）（山形県２）'!DA85/'生産者価格評価表（107部門）（山形県２）'!DA$120</f>
        <v>0</v>
      </c>
      <c r="DR86" s="234">
        <f>'生産者価格評価表（107部門）（山形県２）'!DB85/'生産者価格評価表（107部門）（山形県２）'!DB$120</f>
        <v>2.3184713375796178E-3</v>
      </c>
      <c r="DS86" s="234">
        <f>'生産者価格評価表（107部門）（山形県２）'!DC85/'生産者価格評価表（107部門）（山形県２）'!DC$120</f>
        <v>0</v>
      </c>
      <c r="DT86" s="234">
        <f>'生産者価格評価表（107部門）（山形県２）'!DD85/'生産者価格評価表（107部門）（山形県２）'!DD$120</f>
        <v>0</v>
      </c>
      <c r="DU86" s="234">
        <f>'生産者価格評価表（107部門）（山形県２）'!DE85/'生産者価格評価表（107部門）（山形県２）'!DE$120</f>
        <v>1.8021684155451561E-2</v>
      </c>
      <c r="DV86" s="82">
        <v>1.0229498805706014E-5</v>
      </c>
      <c r="DW86" s="80">
        <v>0</v>
      </c>
      <c r="DX86" s="80">
        <v>6.3143272084359412E-5</v>
      </c>
      <c r="DY86" s="80">
        <v>0</v>
      </c>
      <c r="DZ86" s="80">
        <v>3.4246575342465752E-3</v>
      </c>
      <c r="EA86" s="80">
        <v>0</v>
      </c>
      <c r="EB86" s="80">
        <v>2.201430930104568E-4</v>
      </c>
      <c r="EC86" s="80">
        <v>2.7497514647714536E-4</v>
      </c>
      <c r="ED86" s="80">
        <v>6.6661333759965866E-4</v>
      </c>
      <c r="EE86" s="80">
        <v>0</v>
      </c>
      <c r="EF86" s="80">
        <v>0</v>
      </c>
      <c r="EG86" s="80">
        <v>8.3035788424811095E-5</v>
      </c>
      <c r="EH86" s="80">
        <v>1.7796958944640335E-4</v>
      </c>
      <c r="EI86" s="80">
        <v>4.8789412697444653E-4</v>
      </c>
      <c r="EJ86" s="80">
        <v>2.6646533730070616E-4</v>
      </c>
      <c r="EK86" s="80">
        <v>1.7660643934248063E-3</v>
      </c>
      <c r="EL86" s="80">
        <v>2.2856396525827729E-4</v>
      </c>
      <c r="EM86" s="80">
        <v>9.2269838015173258E-4</v>
      </c>
      <c r="EN86" s="80">
        <v>0</v>
      </c>
      <c r="EO86" s="80">
        <v>1.2169151201703681E-3</v>
      </c>
      <c r="EP86" s="80">
        <v>0</v>
      </c>
      <c r="EQ86" s="80">
        <v>2.5913449080072558E-4</v>
      </c>
      <c r="ER86" s="80">
        <v>0</v>
      </c>
      <c r="ES86" s="80">
        <v>0</v>
      </c>
      <c r="ET86" s="80">
        <v>6.6039054629241317E-4</v>
      </c>
      <c r="EU86" s="80">
        <v>1.1959487236984714E-3</v>
      </c>
      <c r="EV86" s="80">
        <v>0</v>
      </c>
      <c r="EW86" s="80">
        <v>0</v>
      </c>
      <c r="EX86" s="80">
        <v>1.1852076004589527E-3</v>
      </c>
      <c r="EY86" s="80">
        <v>7.9872204472843447E-4</v>
      </c>
      <c r="EZ86" s="80">
        <v>3.5864497407974962E-4</v>
      </c>
      <c r="FA86" s="80">
        <v>6.2139091137333666E-3</v>
      </c>
      <c r="FB86" s="80">
        <v>4.6433878157503712E-5</v>
      </c>
      <c r="FC86" s="80">
        <v>3.2154340836012861E-3</v>
      </c>
      <c r="FD86" s="80">
        <v>2.5585262888576181E-4</v>
      </c>
      <c r="FE86" s="80">
        <v>0</v>
      </c>
      <c r="FF86" s="80">
        <v>1.2903225806451613E-3</v>
      </c>
      <c r="FG86" s="80">
        <v>2.6899074671831287E-4</v>
      </c>
      <c r="FH86" s="80">
        <v>2.2701475595913735E-4</v>
      </c>
      <c r="FI86" s="80">
        <v>0</v>
      </c>
      <c r="FJ86" s="80">
        <v>3.1572105116538213E-4</v>
      </c>
      <c r="FK86" s="80">
        <v>5.1186241138382002E-5</v>
      </c>
      <c r="FL86" s="80">
        <v>4.664751663352238E-4</v>
      </c>
      <c r="FM86" s="80">
        <v>3.2772558444395895E-4</v>
      </c>
      <c r="FN86" s="80">
        <v>2.6371940255568078E-4</v>
      </c>
      <c r="FO86" s="80">
        <v>1.9184856753069578E-4</v>
      </c>
      <c r="FP86" s="80">
        <v>4.2923231006470279E-4</v>
      </c>
      <c r="FQ86" s="80">
        <v>1.0520521132790996E-3</v>
      </c>
      <c r="FR86" s="80">
        <v>4.3622141997593259E-3</v>
      </c>
      <c r="FS86" s="80">
        <v>2.8376844494892167E-4</v>
      </c>
      <c r="FT86" s="80">
        <v>7.2893887326877017E-4</v>
      </c>
      <c r="FU86" s="80">
        <v>1.0215177777045507E-3</v>
      </c>
      <c r="FV86" s="80">
        <v>1.5383136236900299E-4</v>
      </c>
      <c r="FW86" s="80">
        <v>1.0010355540214014E-3</v>
      </c>
      <c r="FX86" s="80">
        <v>0</v>
      </c>
      <c r="FY86" s="80">
        <v>3.7009622501850479E-4</v>
      </c>
      <c r="FZ86" s="80">
        <v>5.7376063076652569E-4</v>
      </c>
      <c r="GA86" s="80">
        <v>0</v>
      </c>
      <c r="GB86" s="80">
        <v>2.9265437518290899E-4</v>
      </c>
      <c r="GC86" s="80">
        <v>9.4837780561767492E-4</v>
      </c>
      <c r="GD86" s="80">
        <v>2.3629489603024575E-4</v>
      </c>
      <c r="GE86" s="80">
        <v>0</v>
      </c>
      <c r="GF86" s="80">
        <v>0</v>
      </c>
      <c r="GG86" s="80">
        <v>1.6078032048877218E-5</v>
      </c>
      <c r="GH86" s="80">
        <v>0</v>
      </c>
      <c r="GI86" s="80">
        <v>0</v>
      </c>
      <c r="GJ86" s="80">
        <v>0</v>
      </c>
      <c r="GK86" s="80">
        <v>0</v>
      </c>
      <c r="GL86" s="80">
        <v>0</v>
      </c>
      <c r="GM86" s="80">
        <v>1.6756457489915777E-3</v>
      </c>
      <c r="GN86" s="80">
        <v>8.4367894641373178E-6</v>
      </c>
      <c r="GO86" s="80">
        <v>0</v>
      </c>
      <c r="GP86" s="80">
        <v>0</v>
      </c>
      <c r="GQ86" s="80">
        <v>0</v>
      </c>
      <c r="GR86" s="80">
        <v>4.250386398763524E-2</v>
      </c>
      <c r="GS86" s="80">
        <v>2.7507436480689283E-2</v>
      </c>
      <c r="GT86" s="80">
        <v>0.12241179540248184</v>
      </c>
      <c r="GU86" s="80">
        <v>6.7498844197873317E-2</v>
      </c>
      <c r="GV86" s="80">
        <v>0.26470588235294118</v>
      </c>
      <c r="GW86" s="80">
        <v>2.9585798816568046E-2</v>
      </c>
      <c r="GX86" s="80">
        <v>6.0590759909113856E-3</v>
      </c>
      <c r="GY86" s="80">
        <v>2.4436926911777797E-2</v>
      </c>
      <c r="GZ86" s="80">
        <v>0</v>
      </c>
      <c r="HA86" s="80">
        <v>0</v>
      </c>
      <c r="HB86" s="80">
        <v>0</v>
      </c>
      <c r="HC86" s="80">
        <v>0</v>
      </c>
      <c r="HD86" s="80">
        <v>0</v>
      </c>
      <c r="HE86" s="80">
        <v>9.0896043630100942E-4</v>
      </c>
      <c r="HF86" s="80">
        <v>1.5523014717296334E-4</v>
      </c>
      <c r="HG86" s="80">
        <v>0</v>
      </c>
      <c r="HH86" s="80">
        <v>0</v>
      </c>
      <c r="HI86" s="80">
        <v>0</v>
      </c>
      <c r="HJ86" s="80">
        <v>0</v>
      </c>
      <c r="HK86" s="80">
        <v>0</v>
      </c>
      <c r="HL86" s="80">
        <v>0</v>
      </c>
      <c r="HM86" s="80">
        <v>0</v>
      </c>
      <c r="HN86" s="80">
        <v>4.7891566265060243E-3</v>
      </c>
      <c r="HO86" s="80">
        <v>0</v>
      </c>
      <c r="HP86" s="80">
        <v>0</v>
      </c>
      <c r="HQ86" s="80">
        <v>0</v>
      </c>
      <c r="HR86" s="80">
        <v>6.2947578144089619E-2</v>
      </c>
      <c r="HS86" s="80">
        <v>3.2600884547297573E-3</v>
      </c>
      <c r="HT86" s="80">
        <v>0</v>
      </c>
      <c r="HU86" s="80">
        <v>2.3184713375796178E-3</v>
      </c>
      <c r="HV86" s="80">
        <v>0</v>
      </c>
      <c r="HW86" s="80">
        <v>0</v>
      </c>
      <c r="HX86" s="81">
        <v>1.8021684155451561E-2</v>
      </c>
      <c r="HY86" s="805">
        <v>4.2713574556936139E-3</v>
      </c>
      <c r="HZ86" s="805">
        <v>1.9183577920830021E-3</v>
      </c>
      <c r="IA86" s="805">
        <v>1.7861414281517319E-3</v>
      </c>
      <c r="IB86" s="805">
        <v>2.6682750973511054E-3</v>
      </c>
      <c r="IC86" s="805">
        <v>4.4089242541226628E-3</v>
      </c>
      <c r="ID86" s="805">
        <v>4.1253037677176155E-3</v>
      </c>
      <c r="IE86" s="805">
        <v>1.9871835676044503E-2</v>
      </c>
      <c r="IF86" s="805">
        <v>1.7712664367905767E-3</v>
      </c>
      <c r="IG86" s="805">
        <v>1.4667118592679134E-3</v>
      </c>
      <c r="IH86" s="805">
        <v>1.4061545731002601E-3</v>
      </c>
      <c r="II86" s="805">
        <v>0</v>
      </c>
      <c r="IJ86" s="805">
        <v>1.2735657355055223E-3</v>
      </c>
      <c r="IK86" s="805">
        <v>1.1014015053296532E-3</v>
      </c>
      <c r="IL86" s="805">
        <v>2.5918305678872071E-3</v>
      </c>
      <c r="IM86" s="805">
        <v>1.3802949476073433E-3</v>
      </c>
      <c r="IN86" s="805">
        <v>2.1606989184337123E-3</v>
      </c>
      <c r="IO86" s="805">
        <v>9.9740764044732718E-4</v>
      </c>
      <c r="IP86" s="805">
        <v>1.6035298007914258E-3</v>
      </c>
      <c r="IQ86" s="805">
        <v>0</v>
      </c>
      <c r="IR86" s="805">
        <v>1.5926747304257066E-3</v>
      </c>
      <c r="IS86" s="805">
        <v>0</v>
      </c>
      <c r="IT86" s="805">
        <v>6.1975733938007327E-4</v>
      </c>
      <c r="IU86" s="805">
        <v>0</v>
      </c>
      <c r="IV86" s="805">
        <v>0</v>
      </c>
      <c r="IW86" s="805">
        <v>9.8517238238250747E-4</v>
      </c>
      <c r="IX86" s="805">
        <v>1.1135717215453782E-3</v>
      </c>
      <c r="IY86" s="805">
        <v>1.1088485859139758E-4</v>
      </c>
      <c r="IZ86" s="805">
        <v>1.2408036485774738E-3</v>
      </c>
      <c r="JA86" s="805">
        <v>1.0161334096617141E-3</v>
      </c>
      <c r="JB86" s="805">
        <v>8.6809813086387885E-4</v>
      </c>
      <c r="JC86" s="805">
        <v>1.9012970424212431E-3</v>
      </c>
      <c r="JD86" s="805">
        <v>4.4432221908832841E-3</v>
      </c>
      <c r="JE86" s="805">
        <v>3.5391422662376221E-3</v>
      </c>
      <c r="JF86" s="805">
        <v>2.4834422505626477E-3</v>
      </c>
      <c r="JG86" s="805">
        <v>1.3993330663933064E-3</v>
      </c>
      <c r="JH86" s="805">
        <v>7.5335186218857973E-4</v>
      </c>
      <c r="JI86" s="805">
        <v>1.0311690890059998E-3</v>
      </c>
      <c r="JJ86" s="805">
        <v>1.1639207084933002E-3</v>
      </c>
      <c r="JK86" s="805">
        <v>8.8275905829447027E-4</v>
      </c>
      <c r="JL86" s="805">
        <v>2.9154749229587927E-3</v>
      </c>
      <c r="JM86" s="805">
        <v>8.7972096554002094E-4</v>
      </c>
      <c r="JN86" s="805">
        <v>1.2547364230784748E-3</v>
      </c>
      <c r="JO86" s="805">
        <v>1.2780267937536861E-3</v>
      </c>
      <c r="JP86" s="805">
        <v>9.4475463080862399E-4</v>
      </c>
      <c r="JQ86" s="805">
        <v>9.2971090299593447E-4</v>
      </c>
      <c r="JR86" s="805">
        <v>1.0630099237403871E-3</v>
      </c>
      <c r="JS86" s="805">
        <v>8.6438183224855718E-4</v>
      </c>
      <c r="JT86" s="805">
        <v>9.3821341020338647E-4</v>
      </c>
      <c r="JU86" s="805">
        <v>2.7383309225698202E-3</v>
      </c>
      <c r="JV86" s="805">
        <v>7.4863327698350348E-4</v>
      </c>
      <c r="JW86" s="805">
        <v>7.9904422937895935E-4</v>
      </c>
      <c r="JX86" s="805">
        <v>1.1496446548968416E-3</v>
      </c>
      <c r="JY86" s="805">
        <v>4.1227727302385511E-4</v>
      </c>
      <c r="JZ86" s="805">
        <v>1.2884971026687864E-3</v>
      </c>
      <c r="KA86" s="805">
        <v>0</v>
      </c>
      <c r="KB86" s="805">
        <v>4.513495791523092E-4</v>
      </c>
      <c r="KC86" s="805">
        <v>6.5173693556977246E-4</v>
      </c>
      <c r="KD86" s="805">
        <v>4.9115304941753162E-4</v>
      </c>
      <c r="KE86" s="805">
        <v>5.0664778763576796E-4</v>
      </c>
      <c r="KF86" s="805">
        <v>3.9603471512119452E-3</v>
      </c>
      <c r="KG86" s="805">
        <v>4.97689985152335E-3</v>
      </c>
      <c r="KH86" s="805">
        <v>2.0512048583261095E-3</v>
      </c>
      <c r="KI86" s="805">
        <v>2.421833934859367E-3</v>
      </c>
      <c r="KJ86" s="805">
        <v>2.6221712083633704E-3</v>
      </c>
      <c r="KK86" s="805">
        <v>1.9899726408237205E-3</v>
      </c>
      <c r="KL86" s="805">
        <v>8.551359821604988E-4</v>
      </c>
      <c r="KM86" s="805">
        <v>8.9487863196357933E-4</v>
      </c>
      <c r="KN86" s="805">
        <v>9.8627149798704433E-4</v>
      </c>
      <c r="KO86" s="805">
        <v>2.2973626058989736E-3</v>
      </c>
      <c r="KP86" s="805">
        <v>3.9509442534917064E-3</v>
      </c>
      <c r="KQ86" s="805">
        <v>1.0417558267626751E-3</v>
      </c>
      <c r="KR86" s="805">
        <v>6.8475566900728371E-4</v>
      </c>
      <c r="KS86" s="805">
        <v>3.7229034814590691E-4</v>
      </c>
      <c r="KT86" s="805">
        <v>1.4761753218119769E-4</v>
      </c>
      <c r="KU86" s="805">
        <v>2.0838574995507893E-2</v>
      </c>
      <c r="KV86" s="805">
        <v>1.3598301804456443E-2</v>
      </c>
      <c r="KW86" s="805">
        <v>5.9252521069061606E-2</v>
      </c>
      <c r="KX86" s="805">
        <v>3.3231720282786967E-2</v>
      </c>
      <c r="KY86" s="805">
        <v>0.12709888901847341</v>
      </c>
      <c r="KZ86" s="805">
        <v>1.429637934996621E-2</v>
      </c>
      <c r="LA86" s="805">
        <v>3.3619727344566981E-3</v>
      </c>
      <c r="LB86" s="805">
        <v>1.0124187859104976</v>
      </c>
      <c r="LC86" s="805">
        <v>1.2410778638791901E-3</v>
      </c>
      <c r="LD86" s="805">
        <v>9.6870047884583914E-4</v>
      </c>
      <c r="LE86" s="805">
        <v>1.1749572629674624E-3</v>
      </c>
      <c r="LF86" s="805">
        <v>1.5026757822443539E-3</v>
      </c>
      <c r="LG86" s="805">
        <v>1.0804422694811449E-3</v>
      </c>
      <c r="LH86" s="805">
        <v>2.0379604374058803E-3</v>
      </c>
      <c r="LI86" s="805">
        <v>1.4669650805955673E-3</v>
      </c>
      <c r="LJ86" s="805">
        <v>1.1256959194981904E-3</v>
      </c>
      <c r="LK86" s="805">
        <v>8.6726705750777308E-4</v>
      </c>
      <c r="LL86" s="805">
        <v>7.5335527688893901E-4</v>
      </c>
      <c r="LM86" s="805">
        <v>7.3542164805304535E-4</v>
      </c>
      <c r="LN86" s="805">
        <v>9.5896085171777803E-4</v>
      </c>
      <c r="LO86" s="805">
        <v>8.5566778108580428E-4</v>
      </c>
      <c r="LP86" s="805">
        <v>1.5348165226292834E-3</v>
      </c>
      <c r="LQ86" s="805">
        <v>3.5231497053782486E-3</v>
      </c>
      <c r="LR86" s="805">
        <v>1.7187110542622309E-3</v>
      </c>
      <c r="LS86" s="805">
        <v>7.316658863671838E-4</v>
      </c>
      <c r="LT86" s="805">
        <v>8.0740285992133448E-4</v>
      </c>
      <c r="LU86" s="805">
        <v>3.3128317238387932E-2</v>
      </c>
      <c r="LV86" s="805">
        <v>2.420998963078251E-3</v>
      </c>
      <c r="LW86" s="805">
        <v>1.4506296818924068E-3</v>
      </c>
      <c r="LX86" s="805">
        <v>3.6400791050781632E-3</v>
      </c>
      <c r="LY86" s="805">
        <v>2.8641387542262297E-3</v>
      </c>
      <c r="LZ86" s="805">
        <v>1.1529617587858257E-3</v>
      </c>
      <c r="MA86" s="805">
        <v>1.0598884795382462E-2</v>
      </c>
      <c r="MB86" s="812">
        <v>1171</v>
      </c>
      <c r="MC86" s="835">
        <f>'生産者価格評価表（107部門）（山形県２）'!DU85*100</f>
        <v>2246600</v>
      </c>
      <c r="MD86" s="78">
        <f t="shared" si="14"/>
        <v>5.2123208403810205E-4</v>
      </c>
      <c r="ME86" s="809">
        <v>1171</v>
      </c>
      <c r="MF86" s="135">
        <v>22466</v>
      </c>
      <c r="MG86" s="78">
        <f t="shared" si="15"/>
        <v>5.2123208403810205E-4</v>
      </c>
      <c r="MH86" s="81"/>
      <c r="MI86" s="226">
        <v>0</v>
      </c>
      <c r="MJ86" s="169">
        <v>0</v>
      </c>
      <c r="MK86" s="169">
        <v>0</v>
      </c>
      <c r="ML86" s="169">
        <v>0</v>
      </c>
      <c r="MM86" s="169">
        <v>0</v>
      </c>
      <c r="MN86" s="169">
        <v>0</v>
      </c>
      <c r="MO86" s="169">
        <v>0</v>
      </c>
      <c r="MP86" s="228">
        <v>0</v>
      </c>
      <c r="MQ86" s="228">
        <v>0</v>
      </c>
      <c r="MS86" s="239">
        <v>0</v>
      </c>
      <c r="MT86" s="232">
        <v>0</v>
      </c>
      <c r="MU86" s="232">
        <v>0</v>
      </c>
      <c r="MV86" s="232">
        <v>0</v>
      </c>
      <c r="MW86" s="232">
        <v>0</v>
      </c>
      <c r="MX86" s="232">
        <v>0</v>
      </c>
      <c r="MY86" s="232">
        <v>0</v>
      </c>
      <c r="MZ86" s="233">
        <v>0</v>
      </c>
      <c r="NA86" s="223"/>
    </row>
    <row r="87" spans="1:365">
      <c r="A87" s="41" t="s">
        <v>307</v>
      </c>
      <c r="B87" s="12" t="s">
        <v>308</v>
      </c>
      <c r="C87" s="590">
        <f>IFERROR(1-('生産者価格評価表（107部門）（山形県２）'!DS86/'生産者価格評価表（107部門）（山形県２）'!DO86*-1),0)</f>
        <v>0.78837603218293462</v>
      </c>
      <c r="D87" s="590">
        <v>0.1804177545691906</v>
      </c>
      <c r="E87" s="79">
        <v>0.81958224543080938</v>
      </c>
      <c r="F87" s="79">
        <v>1.0748041775456918</v>
      </c>
      <c r="G87" s="240">
        <f>'生産者価格評価表（107部門）（山形県２）'!DH86/'生産者価格評価表（107部門）（山形県２）'!DH$111</f>
        <v>3.7242606558766207E-4</v>
      </c>
      <c r="H87" s="311">
        <f>'生産者価格評価表（107部門）（山形県２）'!DH86</f>
        <v>879</v>
      </c>
      <c r="I87" s="311">
        <f t="shared" si="12"/>
        <v>879</v>
      </c>
      <c r="J87" s="313">
        <f t="shared" si="13"/>
        <v>4.7619795749540461E-4</v>
      </c>
      <c r="K87" s="590">
        <f>1-('生産者価格評価表（107部門） (山形県)'!DS86/'生産者価格評価表（107部門） (山形県)'!DO86*-1)</f>
        <v>0.78837603218293462</v>
      </c>
      <c r="L87" s="590">
        <v>0.1804177545691906</v>
      </c>
      <c r="M87" s="79">
        <v>0.81958224543080938</v>
      </c>
      <c r="N87" s="79">
        <v>1.0748041775456918</v>
      </c>
      <c r="O87" s="240">
        <f>'生産者価格評価表（107部門） (山形県)'!DH86/'生産者価格評価表（107部門） (山形県)'!DH$111</f>
        <v>3.7242606558766207E-4</v>
      </c>
      <c r="P87" s="816">
        <f>'生産者価格評価表（107部門） (山形県)'!DH86</f>
        <v>879</v>
      </c>
      <c r="Q87" s="311">
        <f t="shared" si="17"/>
        <v>879</v>
      </c>
      <c r="R87" s="313">
        <f t="shared" si="11"/>
        <v>4.7619795749540461E-4</v>
      </c>
      <c r="S87" s="823">
        <f>'生産者価格評価表（107部門）（山形県２）'!C86/'生産者価格評価表（107部門）（山形県２）'!C$120</f>
        <v>9.2065489251354132E-5</v>
      </c>
      <c r="T87" s="234">
        <f>'生産者価格評価表（107部門）（山形県２）'!D86/'生産者価格評価表（107部門）（山形県２）'!D$120</f>
        <v>1.4306492763299078E-4</v>
      </c>
      <c r="U87" s="234">
        <f>'生産者価格評価表（107部門）（山形県２）'!E86/'生産者価格評価表（107部門）（山形県２）'!E$120</f>
        <v>2.5257308833743765E-4</v>
      </c>
      <c r="V87" s="234">
        <f>'生産者価格評価表（107部門）（山形県２）'!F86/'生産者価格評価表（107部門）（山形県２）'!F$120</f>
        <v>6.3556628956400158E-5</v>
      </c>
      <c r="W87" s="234">
        <f>'生産者価格評価表（107部門）（山形県２）'!G86/'生産者価格評価表（107部門）（山形県２）'!G$120</f>
        <v>3.1133250311332503E-4</v>
      </c>
      <c r="X87" s="234">
        <f>'生産者価格評価表（107部門）（山形県２）'!H86/'生産者価格評価表（107部門）（山形県２）'!H$120</f>
        <v>1.4705882352941176E-3</v>
      </c>
      <c r="Y87" s="234">
        <f>'生産者価格評価表（107部門）（山形県２）'!I86/'生産者価格評価表（107部門）（山形県２）'!I$120</f>
        <v>5.5035773252614197E-4</v>
      </c>
      <c r="Z87" s="234">
        <f>'生産者価格評価表（107部門）（山形県２）'!J86/'生産者価格評価表（107部門）（山形県２）'!J$120</f>
        <v>1.0223434933124634E-4</v>
      </c>
      <c r="AA87" s="234">
        <f>'生産者価格評価表（107部門）（山形県２）'!K86/'生産者価格評価表（107部門）（山形県２）'!K$120</f>
        <v>1.0665813401594539E-4</v>
      </c>
      <c r="AB87" s="234">
        <f>'生産者価格評価表（107部門）（山形県２）'!L86/'生産者価格評価表（107部門）（山形県２）'!L$120</f>
        <v>0</v>
      </c>
      <c r="AC87" s="234" t="e">
        <f>'生産者価格評価表（107部門）（山形県２）'!M86/'生産者価格評価表（107部門）（山形県２）'!M$120</f>
        <v>#DIV/0!</v>
      </c>
      <c r="AD87" s="234">
        <f>'生産者価格評価表（107部門）（山形県２）'!N86/'生産者価格評価表（107部門）（山形県２）'!N$120</f>
        <v>1.6607157684962219E-4</v>
      </c>
      <c r="AE87" s="234">
        <f>'生産者価格評価表（107部門）（山形県２）'!O86/'生産者価格評価表（107部門）（山形県２）'!O$120</f>
        <v>1.6684649010600313E-4</v>
      </c>
      <c r="AF87" s="234">
        <f>'生産者価格評価表（107部門）（山形県２）'!P86/'生産者価格評価表（107部門）（山形県２）'!P$120</f>
        <v>6.0986765871805816E-5</v>
      </c>
      <c r="AG87" s="234">
        <f>'生産者価格評価表（107部門）（山形県２）'!Q86/'生産者価格評価表（107部門）（山形県２）'!Q$120</f>
        <v>1.7764355820047074E-4</v>
      </c>
      <c r="AH87" s="234">
        <f>'生産者価格評価表（107部門）（山形県２）'!R86/'生産者価格評価表（107部門）（山形県２）'!R$120</f>
        <v>1.3585110718652356E-4</v>
      </c>
      <c r="AI87" s="234">
        <f>'生産者価格評価表（107部門）（山形県２）'!S86/'生産者価格評価表（107部門）（山形県２）'!S$120</f>
        <v>2.2856396525827729E-4</v>
      </c>
      <c r="AJ87" s="234">
        <f>'生産者価格評価表（107部門）（山形県２）'!T86/'生産者価格評価表（107部門）（山形県２）'!T$120</f>
        <v>2.3921809855785662E-4</v>
      </c>
      <c r="AK87" s="234" t="e">
        <f>'生産者価格評価表（107部門）（山形県２）'!U86/'生産者価格評価表（107部門）（山形県２）'!U$120</f>
        <v>#DIV/0!</v>
      </c>
      <c r="AL87" s="234">
        <f>'生産者価格評価表（107部門）（山形県２）'!V86/'生産者価格評価表（107部門）（山形県２）'!V$120</f>
        <v>1.5211439002129601E-4</v>
      </c>
      <c r="AM87" s="234" t="e">
        <f>'生産者価格評価表（107部門）（山形県２）'!W86/'生産者価格評価表（107部門）（山形県２）'!W$120</f>
        <v>#DIV/0!</v>
      </c>
      <c r="AN87" s="234">
        <f>'生産者価格評価表（107部門）（山形県２）'!X86/'生産者価格評価表（107部門）（山形県２）'!X$120</f>
        <v>0</v>
      </c>
      <c r="AO87" s="234" t="e">
        <f>'生産者価格評価表（107部門）（山形県２）'!Y86/'生産者価格評価表（107部門）（山形県２）'!Y$120</f>
        <v>#DIV/0!</v>
      </c>
      <c r="AP87" s="234" t="e">
        <f>'生産者価格評価表（107部門）（山形県２）'!Z86/'生産者価格評価表（107部門）（山形県２）'!Z$120</f>
        <v>#DIV/0!</v>
      </c>
      <c r="AQ87" s="234">
        <f>'生産者価格評価表（107部門）（山形県２）'!AA86/'生産者価格評価表（107部門）（山形県２）'!AA$120</f>
        <v>1.1086848587390878E-3</v>
      </c>
      <c r="AR87" s="234">
        <f>'生産者価格評価表（107部門）（山形県２）'!AB86/'生産者価格評価表（107部門）（山形県２）'!AB$120</f>
        <v>1.121201928467317E-4</v>
      </c>
      <c r="AS87" s="234">
        <f>'生産者価格評価表（107部門）（山形県２）'!AC86/'生産者価格評価表（107部門）（山形県２）'!AC$120</f>
        <v>0</v>
      </c>
      <c r="AT87" s="234">
        <f>'生産者価格評価表（107部門）（山形県２）'!AD86/'生産者価格評価表（107部門）（山形県２）'!AD$120</f>
        <v>1.9747235387045813E-4</v>
      </c>
      <c r="AU87" s="234">
        <f>'生産者価格評価表（107部門）（山形県２）'!AE86/'生産者価格評価表（107部門）（山形県２）'!AE$120</f>
        <v>1.765202809194185E-4</v>
      </c>
      <c r="AV87" s="234">
        <f>'生産者価格評価表（107部門）（山形県２）'!AF86/'生産者価格評価表（107部門）（山形県２）'!AF$120</f>
        <v>0</v>
      </c>
      <c r="AW87" s="234">
        <f>'生産者価格評価表（107部門）（山形県２）'!AG86/'生産者価格評価表（107部門）（山形県２）'!AG$120</f>
        <v>1.3041635421081805E-4</v>
      </c>
      <c r="AX87" s="234">
        <f>'生産者価格評価表（107部門）（山形県２）'!AH86/'生産者価格評価表（107部門）（山形県２）'!AH$120</f>
        <v>1.5691689681144864E-4</v>
      </c>
      <c r="AY87" s="234">
        <f>'生産者価格評価表（107部門）（山形県２）'!AI86/'生産者価格評価表（107部門）（山形県２）'!AI$120</f>
        <v>1.3930163447251114E-4</v>
      </c>
      <c r="AZ87" s="234">
        <f>'生産者価格評価表（107部門）（山形県２）'!AJ86/'生産者価格評価表（107部門）（山形県２）'!AJ$120</f>
        <v>0</v>
      </c>
      <c r="BA87" s="234">
        <f>'生産者価格評価表（107部門）（山形県２）'!AK86/'生産者価格評価表（107部門）（山形県２）'!AK$120</f>
        <v>2.5585262888576181E-4</v>
      </c>
      <c r="BB87" s="234">
        <f>'生産者価格評価表（107部門）（山形県２）'!AL86/'生産者価格評価表（107部門）（山形県２）'!AL$120</f>
        <v>0</v>
      </c>
      <c r="BC87" s="234">
        <f>'生産者価格評価表（107部門）（山形県２）'!AM86/'生産者価格評価表（107部門）（山形県２）'!AM$120</f>
        <v>0</v>
      </c>
      <c r="BD87" s="234">
        <f>'生産者価格評価表（107部門）（山形県２）'!AN86/'生産者価格評価表（107部門）（山形県２）'!AN$120</f>
        <v>1.0759629868732516E-4</v>
      </c>
      <c r="BE87" s="234">
        <f>'生産者価格評価表（107部門）（山形県２）'!AO86/'生産者価格評価表（107部門）（山形県２）'!AO$120</f>
        <v>0</v>
      </c>
      <c r="BF87" s="234">
        <f>'生産者価格評価表（107部門）（山形県２）'!AP86/'生産者価格評価表（107部門）（山形県２）'!AP$120</f>
        <v>4.1445623342175064E-5</v>
      </c>
      <c r="BG87" s="234">
        <f>'生産者価格評価表（107部門）（山形県２）'!AQ86/'生産者価格評価表（107部門）（山形県２）'!AQ$120</f>
        <v>7.42873061565605E-5</v>
      </c>
      <c r="BH87" s="234">
        <f>'生産者価格評価表（107部門）（山形県２）'!AR86/'生産者価格評価表（107部門）（山形県２）'!AR$120</f>
        <v>1.5355872341514602E-4</v>
      </c>
      <c r="BI87" s="234">
        <f>'生産者価格評価表（107部門）（山形県２）'!AS86/'生産者価格評価表（107部門）（山形県２）'!AS$120</f>
        <v>1.4730794726375488E-4</v>
      </c>
      <c r="BJ87" s="234">
        <f>'生産者価格評価表（107部門）（山形県２）'!AT86/'生産者価格評価表（107部門）（山形県２）'!AT$120</f>
        <v>1.9117325759230937E-4</v>
      </c>
      <c r="BK87" s="234">
        <f>'生産者価格評価表（107部門）（山形県２）'!AU86/'生産者価格評価表（107部門）（山形県２）'!AU$120</f>
        <v>1.3425715039198292E-4</v>
      </c>
      <c r="BL87" s="234">
        <f>'生産者価格評価表（107部門）（山形県２）'!AV86/'生産者価格評価表（107部門）（山形県２）'!AV$120</f>
        <v>2.1316507503410642E-4</v>
      </c>
      <c r="BM87" s="234">
        <f>'生産者価格評価表（107部門）（山形県２）'!AW86/'生産者価格評価表（107部門）（山形県２）'!AW$120</f>
        <v>6.3589971861437454E-5</v>
      </c>
      <c r="BN87" s="234">
        <f>'生産者価格評価表（107部門）（山形県２）'!AX86/'生産者価格評価表（107部門）（山形県２）'!AX$120</f>
        <v>7.3398984647379044E-5</v>
      </c>
      <c r="BO87" s="234">
        <f>'生産者価格評価表（107部門）（山形県２）'!AY86/'生産者価格評価表（107部門）（山形県２）'!AY$120</f>
        <v>1.2893243940175349E-4</v>
      </c>
      <c r="BP87" s="234">
        <f>'生産者価格評価表（107部門）（山形県２）'!AZ86/'生産者価格評価表（107部門）（山形県２）'!AZ$120</f>
        <v>0</v>
      </c>
      <c r="BQ87" s="234">
        <f>'生産者価格評価表（107部門）（山形県２）'!BA86/'生産者価格評価表（107部門）（山形県２）'!BA$120</f>
        <v>4.1653649901072582E-4</v>
      </c>
      <c r="BR87" s="234">
        <f>'生産者価格評価表（107部門）（山形県２）'!BB86/'生産者価格評価表（107部門）（山形県２）'!BB$120</f>
        <v>1.6476093188783075E-4</v>
      </c>
      <c r="BS87" s="234">
        <f>'生産者価格評価表（107部門）（山形県２）'!BC86/'生産者価格評価表（107部門）（山形県２）'!BC$120</f>
        <v>9.6144601480626868E-5</v>
      </c>
      <c r="BT87" s="234">
        <f>'生産者価格評価表（107部門）（山形県２）'!BD86/'生産者価格評価表（107部門）（山形県２）'!BD$120</f>
        <v>5.1777701070072488E-5</v>
      </c>
      <c r="BU87" s="234" t="e">
        <f>'生産者価格評価表（107部門）（山形県２）'!BE86/'生産者価格評価表（107部門）（山形県２）'!BE$120</f>
        <v>#DIV/0!</v>
      </c>
      <c r="BV87" s="234">
        <f>'生産者価格評価表（107部門）（山形県２）'!BF86/'生産者価格評価表（107部門）（山形県２）'!BF$120</f>
        <v>0</v>
      </c>
      <c r="BW87" s="234">
        <f>'生産者価格評価表（107部門）（山形県２）'!BG86/'生産者価格評価表（107部門）（山形県２）'!BG$120</f>
        <v>4.6271018610203688E-5</v>
      </c>
      <c r="BX87" s="234">
        <f>'生産者価格評価表（107部門）（山形県２）'!BH86/'生産者価格評価表（107部門）（山形県２）'!BH$120</f>
        <v>0</v>
      </c>
      <c r="BY87" s="234">
        <f>'生産者価格評価表（107部門）（山形県２）'!BI86/'生産者価格評価表（107部門）（山形県２）'!BI$120</f>
        <v>2.9265437518290899E-4</v>
      </c>
      <c r="BZ87" s="234">
        <f>'生産者価格評価表（107部門）（山形県２）'!BJ86/'生産者価格評価表（107部門）（山形県２）'!BJ$120</f>
        <v>1.6391715158824011E-4</v>
      </c>
      <c r="CA87" s="234">
        <f>'生産者価格評価表（107部門）（山形県２）'!BK86/'生産者価格評価表（107部門）（山形県２）'!BK$120</f>
        <v>7.0888468809073729E-4</v>
      </c>
      <c r="CB87" s="234">
        <f>'生産者価格評価表（107部門）（山形県２）'!BL86/'生産者価格評価表（107部門）（山形県２）'!BL$120</f>
        <v>2.3518237941249633E-4</v>
      </c>
      <c r="CC87" s="234">
        <f>'生産者価格評価表（107部門）（山形県２）'!BM86/'生産者価格評価表（107部門）（山形県２）'!BM$120</f>
        <v>8.376268293453867E-4</v>
      </c>
      <c r="CD87" s="234">
        <f>'生産者価格評価表（107部門）（山形県２）'!BN86/'生産者価格評価表（107部門）（山形県２）'!BN$120</f>
        <v>4.7698161745002413E-4</v>
      </c>
      <c r="CE87" s="234">
        <f>'生産者価格評価表（107部門）（山形県２）'!BO86/'生産者価格評価表（107部門）（山形県２）'!BO$120</f>
        <v>4.5442395081529002E-4</v>
      </c>
      <c r="CF87" s="234">
        <f>'生産者価格評価表（107部門）（山形県２）'!BP86/'生産者価格評価表（107部門）（山形県２）'!BP$120</f>
        <v>1.1127955359158791E-3</v>
      </c>
      <c r="CG87" s="234">
        <f>'生産者価格評価表（107部門）（山形県２）'!BQ86/'生産者価格評価表（107部門）（山形県２）'!BQ$120</f>
        <v>2.2692889561270802E-3</v>
      </c>
      <c r="CH87" s="234">
        <f>'生産者価格評価表（107部門）（山形県２）'!BR86/'生産者価格評価表（107部門）（山形県２）'!BR$120</f>
        <v>9.8152550875738867E-4</v>
      </c>
      <c r="CI87" s="234">
        <f>'生産者価格評価表（107部門）（山形県２）'!BS86/'生産者価格評価表（107部門）（山形県２）'!BS$120</f>
        <v>8.8409512863584123E-4</v>
      </c>
      <c r="CJ87" s="234">
        <f>'生産者価格評価表（107部門）（山形県２）'!BT86/'生産者価格評価表（107部門）（山形県２）'!BT$120</f>
        <v>1.3519205548944123E-3</v>
      </c>
      <c r="CK87" s="234">
        <f>'生産者価格評価表（107部門）（山形県２）'!BU86/'生産者価格評価表（107部門）（山形県２）'!BU$120</f>
        <v>6.7156844134533041E-3</v>
      </c>
      <c r="CL87" s="234">
        <f>'生産者価格評価表（107部門）（山形県２）'!BV86/'生産者価格評価表（107部門）（山形県２）'!BV$120</f>
        <v>3.4628218850343135E-4</v>
      </c>
      <c r="CM87" s="234">
        <f>'生産者価格評価表（107部門）（山形県２）'!BW86/'生産者価格評価表（107部門）（山形県２）'!BW$120</f>
        <v>6.860592755214051E-4</v>
      </c>
      <c r="CN87" s="234">
        <f>'生産者価格評価表（107部門）（山形県２）'!BX86/'生産者価格評価表（107部門）（山形県２）'!BX$120</f>
        <v>0</v>
      </c>
      <c r="CO87" s="234">
        <f>'生産者価格評価表（107部門）（山形県２）'!BY86/'生産者価格評価表（107部門）（山形県２）'!BY$120</f>
        <v>6.7619783616692424E-4</v>
      </c>
      <c r="CP87" s="234">
        <f>'生産者価格評価表（107部門）（山形県２）'!BZ86/'生産者価格評価表（107部門）（山形県２）'!BZ$120</f>
        <v>1.1463945890175398E-4</v>
      </c>
      <c r="CQ87" s="234">
        <f>'生産者価格評価表（107部門）（山形県２）'!CA86/'生産者価格評価表（107部門）（山形県２）'!CA$120</f>
        <v>0</v>
      </c>
      <c r="CR87" s="234">
        <f>'生産者価格評価表（107部門）（山形県２）'!CB86/'生産者価格評価表（107部門）（山形県２）'!CB$120</f>
        <v>1.2328556017876407E-3</v>
      </c>
      <c r="CS87" s="234">
        <f>'生産者価格評価表（107部門）（山形県２）'!CC86/'生産者価格評価表（107部門）（山形県２）'!CC$120</f>
        <v>3.8699690402476783E-4</v>
      </c>
      <c r="CT87" s="234">
        <f>'生産者価格評価表（107部門）（山形県２）'!CD86/'生産者価格評価表（107部門）（山形県２）'!CD$120</f>
        <v>0</v>
      </c>
      <c r="CU87" s="234">
        <f>'生産者価格評価表（107部門）（山形県２）'!CE86/'生産者価格評価表（107部門）（山形県２）'!CE$120</f>
        <v>1.009845998485231E-3</v>
      </c>
      <c r="CV87" s="234">
        <f>'生産者価格評価表（107部門）（山形県２）'!CF86/'生産者価格評価表（107部門）（山形県２）'!CF$120</f>
        <v>1.6469331434167186E-3</v>
      </c>
      <c r="CW87" s="234">
        <f>'生産者価格評価表（107部門）（山形県２）'!CG86/'生産者価格評価表（107部門）（山形県２）'!CG$120</f>
        <v>1.5143603133159269E-2</v>
      </c>
      <c r="CX87" s="234">
        <f>'生産者価格評価表（107部門）（山形県２）'!CH86/'生産者価格評価表（107部門）（山形県２）'!CH$120</f>
        <v>7.3973854371661516E-3</v>
      </c>
      <c r="CY87" s="234">
        <f>'生産者価格評価表（107部門）（山形県２）'!CI86/'生産者価格評価表（107部門）（山形県２）'!CI$120</f>
        <v>2.62602952293797E-3</v>
      </c>
      <c r="CZ87" s="234">
        <f>'生産者価格評価表（107部門）（山形県２）'!CJ86/'生産者価格評価表（107部門）（山形県２）'!CJ$120</f>
        <v>9.4046154959126092E-4</v>
      </c>
      <c r="DA87" s="234">
        <f>'生産者価格評価表（107部門）（山形県２）'!CK86/'生産者価格評価表（107部門）（山形県２）'!CK$120</f>
        <v>1.9828155981493722E-3</v>
      </c>
      <c r="DB87" s="234">
        <f>'生産者価格評価表（107部門）（山形県２）'!CL86/'生産者価格評価表（107部門）（山形県２）'!CL$120</f>
        <v>2.6312012629766063E-3</v>
      </c>
      <c r="DC87" s="234">
        <f>'生産者価格評価表（107部門）（山形県２）'!CM86/'生産者価格評価表（107部門）（山形県２）'!CM$120</f>
        <v>4.1517904442292574E-3</v>
      </c>
      <c r="DD87" s="234">
        <f>'生産者価格評価表（107部門）（山形県２）'!CN86/'生産者価格評価表（107部門）（山形県２）'!CN$120</f>
        <v>1.0559662090813093E-3</v>
      </c>
      <c r="DE87" s="234">
        <f>'生産者価格評価表（107部門）（山形県２）'!CO86/'生産者価格評価表（107部門）（山形県２）'!CO$120</f>
        <v>2.0740458197248909E-3</v>
      </c>
      <c r="DF87" s="234">
        <f>'生産者価格評価表（107部門）（山形県２）'!CP86/'生産者価格評価表（107部門）（山形県２）'!CP$120</f>
        <v>3.1773905619372864E-4</v>
      </c>
      <c r="DG87" s="234">
        <f>'生産者価格評価表（107部門）（山形県２）'!CQ86/'生産者価格評価表（107部門）（山形県２）'!CQ$120</f>
        <v>3.7778617302606727E-3</v>
      </c>
      <c r="DH87" s="234">
        <f>'生産者価格評価表（107部門）（山形県２）'!CR86/'生産者価格評価表（107部門）（山形県２）'!CR$120</f>
        <v>4.7652177227977544E-3</v>
      </c>
      <c r="DI87" s="234">
        <f>'生産者価格評価表（107部門）（山形県２）'!CS86/'生産者価格評価表（107部門）（山形県２）'!CS$120</f>
        <v>1.1831289345659065E-3</v>
      </c>
      <c r="DJ87" s="234">
        <f>'生産者価格評価表（107部門）（山形県２）'!CT86/'生産者価格評価表（107部門）（山形県２）'!CT$120</f>
        <v>5.1765730751189443E-3</v>
      </c>
      <c r="DK87" s="234">
        <f>'生産者価格評価表（107部門）（山形県２）'!CU86/'生産者価格評価表（107部門）（山形県２）'!CU$120</f>
        <v>4.5180722891566266E-4</v>
      </c>
      <c r="DL87" s="234">
        <f>'生産者価格評価表（107部門）（山形県２）'!CV86/'生産者価格評価表（107部門）（山形県２）'!CV$120</f>
        <v>2.440214738897023E-4</v>
      </c>
      <c r="DM87" s="234">
        <f>'生産者価格評価表（107部門）（山形県２）'!CW86/'生産者価格評価表（107部門）（山形県２）'!CW$120</f>
        <v>9.5628911404050309E-4</v>
      </c>
      <c r="DN87" s="234">
        <f>'生産者価格評価表（107部門）（山形県２）'!CX86/'生産者価格評価表（107部門）（山形県２）'!CX$120</f>
        <v>1.034075241284223E-3</v>
      </c>
      <c r="DO87" s="234">
        <f>'生産者価格評価表（107部門）（山形県２）'!CY86/'生産者価格評価表（107部門）（山形県２）'!CY$120</f>
        <v>1.1089600210514444E-3</v>
      </c>
      <c r="DP87" s="234">
        <f>'生産者価格評価表（107部門）（山形県２）'!CZ86/'生産者価格評価表（107部門）（山形県２）'!CZ$120</f>
        <v>1.0049018175869503E-3</v>
      </c>
      <c r="DQ87" s="234">
        <f>'生産者価格評価表（107部門）（山形県２）'!DA86/'生産者価格評価表（107部門）（山形県２）'!DA$120</f>
        <v>1.0890508502973946E-3</v>
      </c>
      <c r="DR87" s="234">
        <f>'生産者価格評価表（107部門）（山形県２）'!DB86/'生産者価格評価表（107部門）（山形県２）'!DB$120</f>
        <v>6.1146496815286629E-4</v>
      </c>
      <c r="DS87" s="234">
        <f>'生産者価格評価表（107部門）（山形県２）'!DC86/'生産者価格評価表（107部門）（山形県２）'!DC$120</f>
        <v>2.4542275698803294E-3</v>
      </c>
      <c r="DT87" s="234">
        <f>'生産者価格評価表（107部門）（山形県２）'!DD86/'生産者価格評価表（107部門）（山形県２）'!DD$120</f>
        <v>0</v>
      </c>
      <c r="DU87" s="234">
        <f>'生産者価格評価表（107部門）（山形県２）'!DE86/'生産者価格評価表（107部門）（山形県２）'!DE$120</f>
        <v>5.8134465017585675E-4</v>
      </c>
      <c r="DV87" s="82">
        <v>9.2065489251354132E-5</v>
      </c>
      <c r="DW87" s="80">
        <v>1.4306492763299078E-4</v>
      </c>
      <c r="DX87" s="80">
        <v>2.5257308833743765E-4</v>
      </c>
      <c r="DY87" s="80">
        <v>6.3556628956400158E-5</v>
      </c>
      <c r="DZ87" s="80">
        <v>3.1133250311332503E-4</v>
      </c>
      <c r="EA87" s="80">
        <v>1.4705882352941176E-3</v>
      </c>
      <c r="EB87" s="80">
        <v>5.5035773252614197E-4</v>
      </c>
      <c r="EC87" s="80">
        <v>1.0223434933124634E-4</v>
      </c>
      <c r="ED87" s="80">
        <v>1.0665813401594539E-4</v>
      </c>
      <c r="EE87" s="80">
        <v>0</v>
      </c>
      <c r="EF87" s="80">
        <v>0</v>
      </c>
      <c r="EG87" s="80">
        <v>1.6607157684962219E-4</v>
      </c>
      <c r="EH87" s="80">
        <v>1.6684649010600313E-4</v>
      </c>
      <c r="EI87" s="80">
        <v>6.0986765871805816E-5</v>
      </c>
      <c r="EJ87" s="80">
        <v>1.7764355820047074E-4</v>
      </c>
      <c r="EK87" s="80">
        <v>1.3585110718652356E-4</v>
      </c>
      <c r="EL87" s="80">
        <v>2.2856396525827729E-4</v>
      </c>
      <c r="EM87" s="80">
        <v>2.3921809855785662E-4</v>
      </c>
      <c r="EN87" s="80">
        <v>0</v>
      </c>
      <c r="EO87" s="80">
        <v>1.5211439002129601E-4</v>
      </c>
      <c r="EP87" s="80">
        <v>0</v>
      </c>
      <c r="EQ87" s="80">
        <v>0</v>
      </c>
      <c r="ER87" s="80">
        <v>0</v>
      </c>
      <c r="ES87" s="80">
        <v>0</v>
      </c>
      <c r="ET87" s="80">
        <v>1.1086848587390878E-3</v>
      </c>
      <c r="EU87" s="80">
        <v>1.121201928467317E-4</v>
      </c>
      <c r="EV87" s="80">
        <v>0</v>
      </c>
      <c r="EW87" s="80">
        <v>1.9747235387045813E-4</v>
      </c>
      <c r="EX87" s="80">
        <v>1.765202809194185E-4</v>
      </c>
      <c r="EY87" s="80">
        <v>0</v>
      </c>
      <c r="EZ87" s="80">
        <v>1.3041635421081805E-4</v>
      </c>
      <c r="FA87" s="80">
        <v>1.5691689681144864E-4</v>
      </c>
      <c r="FB87" s="80">
        <v>1.3930163447251114E-4</v>
      </c>
      <c r="FC87" s="80">
        <v>0</v>
      </c>
      <c r="FD87" s="80">
        <v>2.5585262888576181E-4</v>
      </c>
      <c r="FE87" s="80">
        <v>0</v>
      </c>
      <c r="FF87" s="80">
        <v>0</v>
      </c>
      <c r="FG87" s="80">
        <v>1.0759629868732516E-4</v>
      </c>
      <c r="FH87" s="80">
        <v>0</v>
      </c>
      <c r="FI87" s="80">
        <v>4.1445623342175064E-5</v>
      </c>
      <c r="FJ87" s="80">
        <v>7.42873061565605E-5</v>
      </c>
      <c r="FK87" s="80">
        <v>1.5355872341514602E-4</v>
      </c>
      <c r="FL87" s="80">
        <v>1.4730794726375488E-4</v>
      </c>
      <c r="FM87" s="80">
        <v>1.9117325759230937E-4</v>
      </c>
      <c r="FN87" s="80">
        <v>1.3425715039198292E-4</v>
      </c>
      <c r="FO87" s="80">
        <v>2.1316507503410642E-4</v>
      </c>
      <c r="FP87" s="80">
        <v>6.3589971861437454E-5</v>
      </c>
      <c r="FQ87" s="80">
        <v>7.3398984647379044E-5</v>
      </c>
      <c r="FR87" s="80">
        <v>1.2893243940175349E-4</v>
      </c>
      <c r="FS87" s="80">
        <v>0</v>
      </c>
      <c r="FT87" s="80">
        <v>4.1653649901072582E-4</v>
      </c>
      <c r="FU87" s="80">
        <v>1.6476093188783075E-4</v>
      </c>
      <c r="FV87" s="80">
        <v>9.6144601480626868E-5</v>
      </c>
      <c r="FW87" s="80">
        <v>5.1777701070072488E-5</v>
      </c>
      <c r="FX87" s="80">
        <v>0</v>
      </c>
      <c r="FY87" s="80">
        <v>0</v>
      </c>
      <c r="FZ87" s="80">
        <v>4.6271018610203688E-5</v>
      </c>
      <c r="GA87" s="80">
        <v>0</v>
      </c>
      <c r="GB87" s="80">
        <v>2.9265437518290899E-4</v>
      </c>
      <c r="GC87" s="80">
        <v>1.6391715158824011E-4</v>
      </c>
      <c r="GD87" s="80">
        <v>7.0888468809073729E-4</v>
      </c>
      <c r="GE87" s="80">
        <v>2.3518237941249633E-4</v>
      </c>
      <c r="GF87" s="80">
        <v>8.376268293453867E-4</v>
      </c>
      <c r="GG87" s="80">
        <v>4.7698161745002413E-4</v>
      </c>
      <c r="GH87" s="80">
        <v>4.5442395081529002E-4</v>
      </c>
      <c r="GI87" s="80">
        <v>1.1127955359158791E-3</v>
      </c>
      <c r="GJ87" s="80">
        <v>2.2692889561270802E-3</v>
      </c>
      <c r="GK87" s="80">
        <v>9.8152550875738867E-4</v>
      </c>
      <c r="GL87" s="80">
        <v>8.8409512863584123E-4</v>
      </c>
      <c r="GM87" s="80">
        <v>1.3519205548944123E-3</v>
      </c>
      <c r="GN87" s="80">
        <v>6.7156844134533041E-3</v>
      </c>
      <c r="GO87" s="80">
        <v>3.4628218850343135E-4</v>
      </c>
      <c r="GP87" s="80">
        <v>6.860592755214051E-4</v>
      </c>
      <c r="GQ87" s="80">
        <v>0</v>
      </c>
      <c r="GR87" s="80">
        <v>6.7619783616692424E-4</v>
      </c>
      <c r="GS87" s="80">
        <v>1.1463945890175398E-4</v>
      </c>
      <c r="GT87" s="80">
        <v>0</v>
      </c>
      <c r="GU87" s="80">
        <v>1.2328556017876407E-3</v>
      </c>
      <c r="GV87" s="80">
        <v>3.8699690402476783E-4</v>
      </c>
      <c r="GW87" s="80">
        <v>0</v>
      </c>
      <c r="GX87" s="80">
        <v>1.009845998485231E-3</v>
      </c>
      <c r="GY87" s="80">
        <v>1.6469331434167186E-3</v>
      </c>
      <c r="GZ87" s="80">
        <v>1.5143603133159269E-2</v>
      </c>
      <c r="HA87" s="80">
        <v>7.3973854371661516E-3</v>
      </c>
      <c r="HB87" s="80">
        <v>2.62602952293797E-3</v>
      </c>
      <c r="HC87" s="80">
        <v>9.4046154959126092E-4</v>
      </c>
      <c r="HD87" s="80">
        <v>1.9828155981493722E-3</v>
      </c>
      <c r="HE87" s="80">
        <v>2.6312012629766063E-3</v>
      </c>
      <c r="HF87" s="80">
        <v>4.1517904442292574E-3</v>
      </c>
      <c r="HG87" s="80">
        <v>1.0559662090813093E-3</v>
      </c>
      <c r="HH87" s="80">
        <v>2.0740458197248909E-3</v>
      </c>
      <c r="HI87" s="80">
        <v>3.1773905619372864E-4</v>
      </c>
      <c r="HJ87" s="80">
        <v>3.7778617302606727E-3</v>
      </c>
      <c r="HK87" s="80">
        <v>4.7652177227977544E-3</v>
      </c>
      <c r="HL87" s="80">
        <v>1.1831289345659065E-3</v>
      </c>
      <c r="HM87" s="80">
        <v>5.1765730751189443E-3</v>
      </c>
      <c r="HN87" s="80">
        <v>4.5180722891566266E-4</v>
      </c>
      <c r="HO87" s="80">
        <v>2.440214738897023E-4</v>
      </c>
      <c r="HP87" s="80">
        <v>9.5628911404050309E-4</v>
      </c>
      <c r="HQ87" s="80">
        <v>1.034075241284223E-3</v>
      </c>
      <c r="HR87" s="80">
        <v>1.1089600210514444E-3</v>
      </c>
      <c r="HS87" s="80">
        <v>1.0049018175869503E-3</v>
      </c>
      <c r="HT87" s="80">
        <v>1.0890508502973946E-3</v>
      </c>
      <c r="HU87" s="80">
        <v>6.1146496815286629E-4</v>
      </c>
      <c r="HV87" s="80">
        <v>2.4542275698803294E-3</v>
      </c>
      <c r="HW87" s="80">
        <v>0</v>
      </c>
      <c r="HX87" s="81">
        <v>5.8134465017585675E-4</v>
      </c>
      <c r="HY87" s="805">
        <v>2.4893936029511031E-4</v>
      </c>
      <c r="HZ87" s="805">
        <v>2.7260290456345202E-4</v>
      </c>
      <c r="IA87" s="805">
        <v>4.2434596658554768E-4</v>
      </c>
      <c r="IB87" s="805">
        <v>1.8378783033320514E-4</v>
      </c>
      <c r="IC87" s="805">
        <v>4.6284345486820826E-4</v>
      </c>
      <c r="ID87" s="805">
        <v>1.5783711264865464E-3</v>
      </c>
      <c r="IE87" s="805">
        <v>9.3834866512736126E-4</v>
      </c>
      <c r="IF87" s="805">
        <v>2.8196146505518859E-4</v>
      </c>
      <c r="IG87" s="805">
        <v>2.487997112941319E-4</v>
      </c>
      <c r="IH87" s="805">
        <v>1.3932943197430395E-4</v>
      </c>
      <c r="II87" s="805">
        <v>0</v>
      </c>
      <c r="IJ87" s="805">
        <v>3.6213762520545116E-4</v>
      </c>
      <c r="IK87" s="805">
        <v>3.4791193577006035E-4</v>
      </c>
      <c r="IL87" s="805">
        <v>2.2703793552423829E-4</v>
      </c>
      <c r="IM87" s="805">
        <v>3.7552766823362535E-4</v>
      </c>
      <c r="IN87" s="805">
        <v>3.3587726977687803E-4</v>
      </c>
      <c r="IO87" s="805">
        <v>3.6705759400244652E-4</v>
      </c>
      <c r="IP87" s="805">
        <v>3.5467083690583876E-4</v>
      </c>
      <c r="IQ87" s="805">
        <v>0</v>
      </c>
      <c r="IR87" s="805">
        <v>4.8043484018051974E-4</v>
      </c>
      <c r="IS87" s="805">
        <v>0</v>
      </c>
      <c r="IT87" s="805">
        <v>8.6785791119847722E-5</v>
      </c>
      <c r="IU87" s="805">
        <v>0</v>
      </c>
      <c r="IV87" s="805">
        <v>0</v>
      </c>
      <c r="IW87" s="805">
        <v>1.1423372509627113E-3</v>
      </c>
      <c r="IX87" s="805">
        <v>2.4419192390856548E-4</v>
      </c>
      <c r="IY87" s="805">
        <v>5.2974182520625002E-5</v>
      </c>
      <c r="IZ87" s="805">
        <v>3.1052169460283225E-4</v>
      </c>
      <c r="JA87" s="805">
        <v>2.7320335093686677E-4</v>
      </c>
      <c r="JB87" s="805">
        <v>1.3380313914418629E-4</v>
      </c>
      <c r="JC87" s="805">
        <v>2.7466882240036406E-4</v>
      </c>
      <c r="JD87" s="805">
        <v>3.3898955982908873E-4</v>
      </c>
      <c r="JE87" s="805">
        <v>3.5962710653693108E-4</v>
      </c>
      <c r="JF87" s="805">
        <v>2.1349813774077824E-4</v>
      </c>
      <c r="JG87" s="805">
        <v>4.4666943158735403E-4</v>
      </c>
      <c r="JH87" s="805">
        <v>2.2481533825583386E-4</v>
      </c>
      <c r="JI87" s="805">
        <v>6.3738547078109233E-5</v>
      </c>
      <c r="JJ87" s="805">
        <v>3.3948711946967208E-4</v>
      </c>
      <c r="JK87" s="805">
        <v>1.1921768207210445E-4</v>
      </c>
      <c r="JL87" s="805">
        <v>2.6887059724008529E-4</v>
      </c>
      <c r="JM87" s="805">
        <v>1.9528174318537574E-4</v>
      </c>
      <c r="JN87" s="805">
        <v>2.8299220340161698E-4</v>
      </c>
      <c r="JO87" s="805">
        <v>2.6610608051983939E-4</v>
      </c>
      <c r="JP87" s="805">
        <v>3.0029128674416102E-4</v>
      </c>
      <c r="JQ87" s="805">
        <v>2.531540751580115E-4</v>
      </c>
      <c r="JR87" s="805">
        <v>3.3008704079934417E-4</v>
      </c>
      <c r="JS87" s="805">
        <v>1.8283020687910007E-4</v>
      </c>
      <c r="JT87" s="805">
        <v>1.9551123392095847E-4</v>
      </c>
      <c r="JU87" s="805">
        <v>2.4163975643805711E-4</v>
      </c>
      <c r="JV87" s="805">
        <v>1.1048714656128505E-4</v>
      </c>
      <c r="JW87" s="805">
        <v>4.371040766121441E-4</v>
      </c>
      <c r="JX87" s="805">
        <v>2.7089630843539004E-4</v>
      </c>
      <c r="JY87" s="805">
        <v>1.8772609007625159E-4</v>
      </c>
      <c r="JZ87" s="805">
        <v>1.6415496207882024E-4</v>
      </c>
      <c r="KA87" s="805">
        <v>0</v>
      </c>
      <c r="KB87" s="805">
        <v>5.60176086814929E-5</v>
      </c>
      <c r="KC87" s="805">
        <v>1.3492972846094488E-4</v>
      </c>
      <c r="KD87" s="805">
        <v>1.4311703889667996E-4</v>
      </c>
      <c r="KE87" s="805">
        <v>3.6414634263864151E-4</v>
      </c>
      <c r="KF87" s="805">
        <v>3.9377378202693706E-4</v>
      </c>
      <c r="KG87" s="805">
        <v>7.6618425997344918E-4</v>
      </c>
      <c r="KH87" s="805">
        <v>3.9483822886535424E-4</v>
      </c>
      <c r="KI87" s="805">
        <v>9.2492996710642696E-4</v>
      </c>
      <c r="KJ87" s="805">
        <v>6.4359078749263684E-4</v>
      </c>
      <c r="KK87" s="805">
        <v>5.8842647023185494E-4</v>
      </c>
      <c r="KL87" s="805">
        <v>1.2056711687062369E-3</v>
      </c>
      <c r="KM87" s="805">
        <v>2.0007244333046818E-3</v>
      </c>
      <c r="KN87" s="805">
        <v>1.2147782201542537E-3</v>
      </c>
      <c r="KO87" s="805">
        <v>1.0211735592799546E-3</v>
      </c>
      <c r="KP87" s="805">
        <v>1.3425558035465911E-3</v>
      </c>
      <c r="KQ87" s="805">
        <v>5.7006906526834034E-3</v>
      </c>
      <c r="KR87" s="805">
        <v>7.2112392026774444E-4</v>
      </c>
      <c r="KS87" s="805">
        <v>8.6174733049097774E-4</v>
      </c>
      <c r="KT87" s="805">
        <v>3.0109271129754499E-4</v>
      </c>
      <c r="KU87" s="805">
        <v>9.171899901247334E-4</v>
      </c>
      <c r="KV87" s="805">
        <v>2.9071080040174479E-4</v>
      </c>
      <c r="KW87" s="805">
        <v>5.8530600742044215E-4</v>
      </c>
      <c r="KX87" s="805">
        <v>1.2925295512811912E-3</v>
      </c>
      <c r="KY87" s="805">
        <v>6.5746822977639553E-4</v>
      </c>
      <c r="KZ87" s="805">
        <v>1.3946801789463081E-4</v>
      </c>
      <c r="LA87" s="805">
        <v>1.1795590635998773E-3</v>
      </c>
      <c r="LB87" s="805">
        <v>1.5516564223935381E-3</v>
      </c>
      <c r="LC87" s="805">
        <v>1.0121496825144536</v>
      </c>
      <c r="LD87" s="805">
        <v>6.7882984333795656E-3</v>
      </c>
      <c r="LE87" s="805">
        <v>2.8866612351508129E-3</v>
      </c>
      <c r="LF87" s="805">
        <v>9.6728614019778647E-4</v>
      </c>
      <c r="LG87" s="805">
        <v>3.2051729336732022E-3</v>
      </c>
      <c r="LH87" s="805">
        <v>2.4324216674294669E-3</v>
      </c>
      <c r="LI87" s="805">
        <v>3.5658416766441844E-3</v>
      </c>
      <c r="LJ87" s="805">
        <v>1.0068487017874169E-3</v>
      </c>
      <c r="LK87" s="805">
        <v>1.8287937271229552E-3</v>
      </c>
      <c r="LL87" s="805">
        <v>5.4903280769375603E-4</v>
      </c>
      <c r="LM87" s="805">
        <v>3.6002614794979028E-3</v>
      </c>
      <c r="LN87" s="805">
        <v>4.0930239220003939E-3</v>
      </c>
      <c r="LO87" s="805">
        <v>1.0909604119718349E-3</v>
      </c>
      <c r="LP87" s="805">
        <v>4.4389696135268475E-3</v>
      </c>
      <c r="LQ87" s="805">
        <v>6.7831240645242286E-4</v>
      </c>
      <c r="LR87" s="805">
        <v>1.5885541183146186E-3</v>
      </c>
      <c r="LS87" s="805">
        <v>9.1830705792822476E-4</v>
      </c>
      <c r="LT87" s="805">
        <v>9.9853508704158319E-4</v>
      </c>
      <c r="LU87" s="805">
        <v>1.2596107336981007E-3</v>
      </c>
      <c r="LV87" s="805">
        <v>1.1042085127057155E-3</v>
      </c>
      <c r="LW87" s="805">
        <v>1.1281624578851743E-3</v>
      </c>
      <c r="LX87" s="805">
        <v>7.8574382773147872E-4</v>
      </c>
      <c r="LY87" s="805">
        <v>2.2013947780823826E-3</v>
      </c>
      <c r="LZ87" s="805">
        <v>2.2294347402828803E-4</v>
      </c>
      <c r="MA87" s="805">
        <v>1.7022031610746029E-3</v>
      </c>
      <c r="MB87" s="812">
        <v>2583</v>
      </c>
      <c r="MC87" s="835">
        <f>'生産者価格評価表（107部門）（山形県２）'!DU86*100</f>
        <v>766000</v>
      </c>
      <c r="MD87" s="78">
        <f t="shared" si="14"/>
        <v>3.3720626631853785E-3</v>
      </c>
      <c r="ME87" s="809">
        <v>2583</v>
      </c>
      <c r="MF87" s="135">
        <v>7660</v>
      </c>
      <c r="MG87" s="78">
        <f t="shared" si="15"/>
        <v>3.3720626631853785E-3</v>
      </c>
      <c r="MH87" s="81"/>
      <c r="MI87" s="226">
        <v>0</v>
      </c>
      <c r="MJ87" s="169">
        <v>0</v>
      </c>
      <c r="MK87" s="169">
        <v>0</v>
      </c>
      <c r="ML87" s="169">
        <v>0</v>
      </c>
      <c r="MM87" s="169">
        <v>0</v>
      </c>
      <c r="MN87" s="169">
        <v>0</v>
      </c>
      <c r="MO87" s="169">
        <v>0</v>
      </c>
      <c r="MP87" s="228">
        <v>0</v>
      </c>
      <c r="MQ87" s="228">
        <v>0</v>
      </c>
      <c r="MS87" s="239">
        <v>0</v>
      </c>
      <c r="MT87" s="232">
        <v>0</v>
      </c>
      <c r="MU87" s="232">
        <v>0</v>
      </c>
      <c r="MV87" s="232">
        <v>0</v>
      </c>
      <c r="MW87" s="232">
        <v>0</v>
      </c>
      <c r="MX87" s="232">
        <v>0</v>
      </c>
      <c r="MY87" s="232">
        <v>0</v>
      </c>
      <c r="MZ87" s="233">
        <v>0</v>
      </c>
      <c r="NA87" s="223"/>
    </row>
    <row r="88" spans="1:365">
      <c r="A88" s="41" t="s">
        <v>309</v>
      </c>
      <c r="B88" s="12" t="s">
        <v>62</v>
      </c>
      <c r="C88" s="590">
        <f>IFERROR(1-('生産者価格評価表（107部門）（山形県２）'!DS87/'生産者価格評価表（107部門）（山形県２）'!DO87*-1),0)</f>
        <v>0.59774298586020791</v>
      </c>
      <c r="D88" s="590">
        <v>0.45897174585324713</v>
      </c>
      <c r="E88" s="79">
        <v>0.54102825414675293</v>
      </c>
      <c r="F88" s="79">
        <v>6.5530995220691599E-2</v>
      </c>
      <c r="G88" s="240">
        <f>'生産者価格評価表（107部門）（山形県２）'!DH87/'生産者価格評価表（107部門）（山形県２）'!DH$111</f>
        <v>2.6241843911532919E-2</v>
      </c>
      <c r="H88" s="311">
        <f>'生産者価格評価表（107部門）（山形県２）'!DH87</f>
        <v>61936</v>
      </c>
      <c r="I88" s="311">
        <f t="shared" si="12"/>
        <v>61936</v>
      </c>
      <c r="J88" s="313">
        <f t="shared" si="13"/>
        <v>3.3553807389573809E-2</v>
      </c>
      <c r="K88" s="590">
        <f>1-('生産者価格評価表（107部門） (山形県)'!DS87/'生産者価格評価表（107部門） (山形県)'!DO87*-1)</f>
        <v>0.59774298586020791</v>
      </c>
      <c r="L88" s="590">
        <v>0.45897174585324713</v>
      </c>
      <c r="M88" s="79">
        <v>0.54102825414675293</v>
      </c>
      <c r="N88" s="79">
        <v>6.5530995220691599E-2</v>
      </c>
      <c r="O88" s="240">
        <f>'生産者価格評価表（107部門） (山形県)'!DH87/'生産者価格評価表（107部門） (山形県)'!DH$111</f>
        <v>2.6241843911532919E-2</v>
      </c>
      <c r="P88" s="816">
        <f>'生産者価格評価表（107部門） (山形県)'!DH87</f>
        <v>61936</v>
      </c>
      <c r="Q88" s="311">
        <f t="shared" si="17"/>
        <v>61936</v>
      </c>
      <c r="R88" s="313">
        <f t="shared" si="11"/>
        <v>3.3553807389573809E-2</v>
      </c>
      <c r="S88" s="823">
        <f>'生産者価格評価表（107部門）（山形県２）'!C87/'生産者価格評価表（107部門）（山形県２）'!C$120</f>
        <v>1.5855723148844322E-4</v>
      </c>
      <c r="T88" s="234">
        <f>'生産者価格評価表（107部門）（山形県２）'!D87/'生産者価格評価表（107部門）（山形県２）'!D$120</f>
        <v>1.6690908223848924E-4</v>
      </c>
      <c r="U88" s="234">
        <f>'生産者価格評価表（107部門）（山形県２）'!E87/'生産者価格評価表（107部門）（山形県２）'!E$120</f>
        <v>1.831154890446423E-3</v>
      </c>
      <c r="V88" s="234">
        <f>'生産者価格評価表（107部門）（山形県２）'!F87/'生産者価格評価表（107部門）（山形県２）'!F$120</f>
        <v>5.0845303165120126E-4</v>
      </c>
      <c r="W88" s="234">
        <f>'生産者価格評価表（107部門）（山形県２）'!G87/'生産者価格評価表（107部門）（山形県２）'!G$120</f>
        <v>2.4906600249066002E-3</v>
      </c>
      <c r="X88" s="234">
        <f>'生産者価格評価表（107部門）（山形県２）'!H87/'生産者価格評価表（107部門）（山形県２）'!H$120</f>
        <v>1.3235294117647059E-2</v>
      </c>
      <c r="Y88" s="234">
        <f>'生産者価格評価表（107部門）（山形県２）'!I87/'生産者価格評価表（107部門）（山形県２）'!I$120</f>
        <v>1.8712162905888828E-3</v>
      </c>
      <c r="Z88" s="234">
        <f>'生産者価格評価表（107部門）（山形県２）'!J87/'生産者価格評価表（107部門）（山形県２）'!J$120</f>
        <v>5.9930480642454752E-4</v>
      </c>
      <c r="AA88" s="234">
        <f>'生産者価格評価表（107部門）（山形県２）'!K87/'生産者価格評価表（107部門）（山形県２）'!K$120</f>
        <v>3.7330346905580886E-4</v>
      </c>
      <c r="AB88" s="234">
        <f>'生産者価格評価表（107部門）（山形県２）'!L87/'生産者価格評価表（107部門）（山形県２）'!L$120</f>
        <v>0</v>
      </c>
      <c r="AC88" s="234" t="e">
        <f>'生産者価格評価表（107部門）（山形県２）'!M87/'生産者価格評価表（107部門）（山形県２）'!M$120</f>
        <v>#DIV/0!</v>
      </c>
      <c r="AD88" s="234">
        <f>'生産者価格評価表（107部門）（山形県２）'!N87/'生産者価格評価表（107部門）（山形県２）'!N$120</f>
        <v>9.9642946109773319E-4</v>
      </c>
      <c r="AE88" s="234">
        <f>'生産者価格評価表（107部門）（山形県２）'!O87/'生産者価格評価表（107部門）（山形県２）'!O$120</f>
        <v>1.112309934040021E-3</v>
      </c>
      <c r="AF88" s="234">
        <f>'生産者価格評価表（107部門）（山形県２）'!P87/'生産者価格評価表（107部門）（山形県２）'!P$120</f>
        <v>6.7085442458986405E-4</v>
      </c>
      <c r="AG88" s="234">
        <f>'生産者価格評価表（107部門）（山形県２）'!Q87/'生産者価格評価表（107部門）（山形県２）'!Q$120</f>
        <v>9.7703957010258913E-4</v>
      </c>
      <c r="AH88" s="234">
        <f>'生産者価格評価表（107部門）（山形県２）'!R87/'生産者価格評価表（107部門）（山形県２）'!R$120</f>
        <v>9.5095775030566503E-4</v>
      </c>
      <c r="AI88" s="234">
        <f>'生産者価格評価表（107部門）（山形県２）'!S87/'生産者価格評価表（107部門）（山形県２）'!S$120</f>
        <v>8.4895187095931565E-4</v>
      </c>
      <c r="AJ88" s="234">
        <f>'生産者価格評価表（107部門）（山形県２）'!T87/'生産者価格評価表（107部門）（山形県２）'!T$120</f>
        <v>1.4353085913471396E-3</v>
      </c>
      <c r="AK88" s="234" t="e">
        <f>'生産者価格評価表（107部門）（山形県２）'!U87/'生産者価格評価表（107部門）（山形県２）'!U$120</f>
        <v>#DIV/0!</v>
      </c>
      <c r="AL88" s="234">
        <f>'生産者価格評価表（107部門）（山形県２）'!V87/'生産者価格評価表（107部門）（山形県２）'!V$120</f>
        <v>3.8028597505324003E-4</v>
      </c>
      <c r="AM88" s="234" t="e">
        <f>'生産者価格評価表（107部門）（山形県２）'!W87/'生産者価格評価表（107部門）（山形県２）'!W$120</f>
        <v>#DIV/0!</v>
      </c>
      <c r="AN88" s="234">
        <f>'生産者価格評価表（107部門）（山形県２）'!X87/'生産者価格評価表（107部門）（山形県２）'!X$120</f>
        <v>0</v>
      </c>
      <c r="AO88" s="234" t="e">
        <f>'生産者価格評価表（107部門）（山形県２）'!Y87/'生産者価格評価表（107部門）（山形県２）'!Y$120</f>
        <v>#DIV/0!</v>
      </c>
      <c r="AP88" s="234" t="e">
        <f>'生産者価格評価表（107部門）（山形県２）'!Z87/'生産者価格評価表（107部門）（山形県２）'!Z$120</f>
        <v>#DIV/0!</v>
      </c>
      <c r="AQ88" s="234">
        <f>'生産者価格評価表（107部門）（山形県２）'!AA87/'生産者価格評価表（107部門）（山形県２）'!AA$120</f>
        <v>1.6422997016191619E-2</v>
      </c>
      <c r="AR88" s="234">
        <f>'生産者価格評価表（107部門）（山形県２）'!AB87/'生産者価格評価表（107部門）（山形県２）'!AB$120</f>
        <v>1.0838285308517397E-3</v>
      </c>
      <c r="AS88" s="234">
        <f>'生産者価格評価表（107部門）（山形県２）'!AC87/'生産者価格評価表（107部門）（山形県２）'!AC$120</f>
        <v>0</v>
      </c>
      <c r="AT88" s="234">
        <f>'生産者価格評価表（107部門）（山形県２）'!AD87/'生産者価格評価表（107部門）（山形県２）'!AD$120</f>
        <v>1.5797788309636651E-3</v>
      </c>
      <c r="AU88" s="234">
        <f>'生産者価格評価表（107部門）（山形県２）'!AE87/'生産者価格評価表（107部門）（山形県２）'!AE$120</f>
        <v>6.4303816620645308E-4</v>
      </c>
      <c r="AV88" s="234">
        <f>'生産者価格評価表（107部門）（山形県２）'!AF87/'生産者価格評価表（107部門）（山形県２）'!AF$120</f>
        <v>7.9872204472843447E-4</v>
      </c>
      <c r="AW88" s="234">
        <f>'生産者価格評価表（107部門）（山形県２）'!AG87/'生産者価格評価表（107部門）（山形県２）'!AG$120</f>
        <v>8.1510221381761276E-4</v>
      </c>
      <c r="AX88" s="234">
        <f>'生産者価格評価表（107部門）（山形県２）'!AH87/'生産者価格評価表（107部門）（山形県２）'!AH$120</f>
        <v>6.9043434597037406E-4</v>
      </c>
      <c r="AY88" s="234">
        <f>'生産者価格評価表（107部門）（山形県２）'!AI87/'生産者価格評価表（107部門）（山形県２）'!AI$120</f>
        <v>6.0364041604754832E-4</v>
      </c>
      <c r="AZ88" s="234">
        <f>'生産者価格評価表（107部門）（山形県２）'!AJ87/'生産者価格評価表（107部門）（山形県２）'!AJ$120</f>
        <v>0</v>
      </c>
      <c r="BA88" s="234">
        <f>'生産者価格評価表（107部門）（山形県２）'!AK87/'生産者価格評価表（107部門）（山形県２）'!AK$120</f>
        <v>9.5944735832160675E-4</v>
      </c>
      <c r="BB88" s="234">
        <f>'生産者価格評価表（107部門）（山形県２）'!AL87/'生産者価格評価表（107部門）（山形県２）'!AL$120</f>
        <v>0</v>
      </c>
      <c r="BC88" s="234">
        <f>'生産者価格評価表（107部門）（山形県２）'!AM87/'生産者価格評価表（107部門）（山形県２）'!AM$120</f>
        <v>0</v>
      </c>
      <c r="BD88" s="234">
        <f>'生産者価格評価表（107部門）（山形県２）'!AN87/'生産者価格評価表（107部門）（山形県２）'!AN$120</f>
        <v>4.3038519474930065E-4</v>
      </c>
      <c r="BE88" s="234">
        <f>'生産者価格評価表（107部門）（山形県２）'!AO87/'生産者価格評価表（107部門）（山形県２）'!AO$120</f>
        <v>3.40522133938706E-4</v>
      </c>
      <c r="BF88" s="234">
        <f>'生産者価格評価表（107部門）（山形県２）'!AP87/'生産者価格評価表（107部門）（山形県２）'!AP$120</f>
        <v>8.2891246684350128E-5</v>
      </c>
      <c r="BG88" s="234">
        <f>'生産者価格評価表（107部門）（山形県２）'!AQ87/'生産者価格評価表（107部門）（山形県２）'!AQ$120</f>
        <v>3.7143653078280248E-4</v>
      </c>
      <c r="BH88" s="234">
        <f>'生産者価格評価表（107部門）（山形県２）'!AR87/'生産者価格評価表（107部門）（山形県２）'!AR$120</f>
        <v>6.6542113479896607E-4</v>
      </c>
      <c r="BI88" s="234">
        <f>'生産者価格評価表（107部門）（山形県２）'!AS87/'生産者価格評価表（107部門）（山形県２）'!AS$120</f>
        <v>6.6288576268689692E-4</v>
      </c>
      <c r="BJ88" s="234">
        <f>'生産者価格評価表（107部門）（山形県２）'!AT87/'生産者価格評価表（107部門）（山形県２）'!AT$120</f>
        <v>1.2289709416648459E-3</v>
      </c>
      <c r="BK88" s="234">
        <f>'生産者価格評価表（107部門）（山形県２）'!AU87/'生産者価格評価表（107部門）（山形県２）'!AU$120</f>
        <v>1.2466735393541271E-3</v>
      </c>
      <c r="BL88" s="234">
        <f>'生産者価格評価表（107部門）（山形県２）'!AV87/'生産者価格評価表（107部門）（山形県２）'!AV$120</f>
        <v>1.0871418826739426E-3</v>
      </c>
      <c r="BM88" s="234">
        <f>'生産者価格評価表（107部門）（山形県２）'!AW87/'生産者価格評価表（107部門）（山形県２）'!AW$120</f>
        <v>4.2923231006470279E-4</v>
      </c>
      <c r="BN88" s="234">
        <f>'生産者価格評価表（107部門）（山形県２）'!AX87/'生産者価格評価表（107部門）（山形県２）'!AX$120</f>
        <v>5.3418149937814745E-4</v>
      </c>
      <c r="BO88" s="234">
        <f>'生産者価格評価表（107部門）（山形県２）'!AY87/'生産者価格評価表（107部門）（山形県２）'!AY$120</f>
        <v>7.5210589651022867E-4</v>
      </c>
      <c r="BP88" s="234">
        <f>'生産者価格評価表（107部門）（山形県２）'!AZ87/'生産者価格評価表（107部門）（山形県２）'!AZ$120</f>
        <v>5.6753688989784334E-4</v>
      </c>
      <c r="BQ88" s="234">
        <f>'生産者価格評価表（107部門）（山形県２）'!BA87/'生産者価格評価表（107部門）（山形県２）'!BA$120</f>
        <v>2.1868166198063107E-3</v>
      </c>
      <c r="BR88" s="234">
        <f>'生産者価格評価表（107部門）（山形県２）'!BB87/'生産者価格評価表（107部門）（山形県２）'!BB$120</f>
        <v>1.0215177777045507E-3</v>
      </c>
      <c r="BS88" s="234">
        <f>'生産者価格評価表（107部門）（山形県２）'!BC87/'生産者価格評価表（107部門）（山形県２）'!BC$120</f>
        <v>5.5763868858763575E-4</v>
      </c>
      <c r="BT88" s="234">
        <f>'生産者価格評価表（107部門）（山形県２）'!BD87/'生産者価格評価表（107部門）（山形県２）'!BD$120</f>
        <v>3.6244390749050744E-4</v>
      </c>
      <c r="BU88" s="234" t="e">
        <f>'生産者価格評価表（107部門）（山形県２）'!BE87/'生産者価格評価表（107部門）（山形県２）'!BE$120</f>
        <v>#DIV/0!</v>
      </c>
      <c r="BV88" s="234">
        <f>'生産者価格評価表（107部門）（山形県２）'!BF87/'生産者価格評価表（107部門）（山形県２）'!BF$120</f>
        <v>0</v>
      </c>
      <c r="BW88" s="234">
        <f>'生産者価格評価表（107部門）（山形県２）'!BG87/'生産者価格評価表（107部門）（山形県２）'!BG$120</f>
        <v>3.5165974143754801E-4</v>
      </c>
      <c r="BX88" s="234">
        <f>'生産者価格評価表（107部門）（山形県２）'!BH87/'生産者価格評価表（107部門）（山形県２）'!BH$120</f>
        <v>0</v>
      </c>
      <c r="BY88" s="234">
        <f>'生産者価格評価表（107部門）（山形県２）'!BI87/'生産者価格評価表（107部門）（山形県２）'!BI$120</f>
        <v>3.90205833577212E-4</v>
      </c>
      <c r="BZ88" s="234">
        <f>'生産者価格評価表（107部門）（山形県２）'!BJ87/'生産者価格評価表（107部門）（山形県２）'!BJ$120</f>
        <v>1.0420447493823836E-3</v>
      </c>
      <c r="CA88" s="234">
        <f>'生産者価格評価表（107部門）（山形県２）'!BK87/'生産者価格評価表（107部門）（山形県２）'!BK$120</f>
        <v>2.3629489603024575E-4</v>
      </c>
      <c r="CB88" s="234">
        <f>'生産者価格評価表（107部門）（山形県２）'!BL87/'生産者価格評価表（107部門）（山形県２）'!BL$120</f>
        <v>4.8845571108749233E-4</v>
      </c>
      <c r="CC88" s="234">
        <f>'生産者価格評価表（107部門）（山形県２）'!BM87/'生産者価格評価表（107部門）（山形県２）'!BM$120</f>
        <v>1.4492524575655088E-2</v>
      </c>
      <c r="CD88" s="234">
        <f>'生産者価格評価表（107部門）（山形県２）'!BN87/'生産者価格評価表（107部門）（山形県２）'!BN$120</f>
        <v>4.2070850527895385E-3</v>
      </c>
      <c r="CE88" s="234">
        <f>'生産者価格評価表（107部門）（山形県２）'!BO87/'生産者価格評価表（107部門）（山形県２）'!BO$120</f>
        <v>4.0096230954290296E-3</v>
      </c>
      <c r="CF88" s="234">
        <f>'生産者価格評価表（107部門）（山形県２）'!BP87/'生産者価格評価表（107部門）（山形県２）'!BP$120</f>
        <v>3.3867690223526756E-4</v>
      </c>
      <c r="CG88" s="234">
        <f>'生産者価格評価表（107部門）（山形県２）'!BQ87/'生産者価格評価表（107部門）（山形県２）'!BQ$120</f>
        <v>7.5642965204236008E-4</v>
      </c>
      <c r="CH88" s="234">
        <f>'生産者価格評価表（107部門）（山形県２）'!BR87/'生産者価格評価表（107部門）（山形県２）'!BR$120</f>
        <v>1.5704408140118219E-3</v>
      </c>
      <c r="CI88" s="234">
        <f>'生産者価格評価表（107部門）（山形県２）'!BS87/'生産者価格評価表（107部門）（山形県２）'!BS$120</f>
        <v>3.4037662452479885E-3</v>
      </c>
      <c r="CJ88" s="234">
        <f>'生産者価格評価表（107部門）（山形県２）'!BT87/'生産者価格評価表（107部門）（山形県２）'!BT$120</f>
        <v>1.1803094150690399E-2</v>
      </c>
      <c r="CK88" s="234">
        <f>'生産者価格評価表（107部門）（山形県２）'!BU87/'生産者価格評価表（107部門）（山形県２）'!BU$120</f>
        <v>1.166807982890191E-2</v>
      </c>
      <c r="CL88" s="234">
        <f>'生産者価格評価表（107部門）（山形県２）'!BV87/'生産者価格評価表（107部門）（山形県２）'!BV$120</f>
        <v>4.2183466599508912E-3</v>
      </c>
      <c r="CM88" s="234">
        <f>'生産者価格評価表（107部門）（山形県２）'!BW87/'生産者価格評価表（107部門）（山形県２）'!BW$120</f>
        <v>4.0771522659557788E-3</v>
      </c>
      <c r="CN88" s="234">
        <f>'生産者価格評価表（107部門）（山形県２）'!BX87/'生産者価格評価表（107部門）（山形県２）'!BX$120</f>
        <v>0</v>
      </c>
      <c r="CO88" s="234">
        <f>'生産者価格評価表（107部門）（山形県２）'!BY87/'生産者価格評価表（107部門）（山形県２）'!BY$120</f>
        <v>2.8979907264296756E-3</v>
      </c>
      <c r="CP88" s="234">
        <f>'生産者価格評価表（107部門）（山形県２）'!BZ87/'生産者価格評価表（107部門）（山形県２）'!BZ$120</f>
        <v>2.1359141290116269E-3</v>
      </c>
      <c r="CQ88" s="234">
        <f>'生産者価格評価表（107部門）（山形県２）'!CA87/'生産者価格評価表（107部門）（山形県２）'!CA$120</f>
        <v>0</v>
      </c>
      <c r="CR88" s="234">
        <f>'生産者価格評価表（107部門）（山形県２）'!CB87/'生産者価格評価表（107部門）（山形県２）'!CB$120</f>
        <v>1.001695176452458E-2</v>
      </c>
      <c r="CS88" s="234">
        <f>'生産者価格評価表（107部門）（山形県２）'!CC87/'生産者価格評価表（107部門）（山形県２）'!CC$120</f>
        <v>2.3219814241486067E-3</v>
      </c>
      <c r="CT88" s="234">
        <f>'生産者価格評価表（107部門）（山形県２）'!CD87/'生産者価格評価表（107部門）（山形県２）'!CD$120</f>
        <v>0</v>
      </c>
      <c r="CU88" s="234">
        <f>'生産者価格評価表（107部門）（山形県２）'!CE87/'生産者価格評価表（107部門）（山形県２）'!CE$120</f>
        <v>1.2623074981065387E-3</v>
      </c>
      <c r="CV88" s="234">
        <f>'生産者価格評価表（107部門）（山形県２）'!CF87/'生産者価格評価表（107部門）（山形県２）'!CF$120</f>
        <v>1.7804682631532092E-3</v>
      </c>
      <c r="CW88" s="234">
        <f>'生産者価格評価表（107部門）（山形県２）'!CG87/'生産者価格評価表（107部門）（山形県２）'!CG$120</f>
        <v>2.7415143603133161E-3</v>
      </c>
      <c r="CX88" s="234">
        <f>'生産者価格評価表（107部門）（山形県２）'!CH87/'生産者価格評価表（107部門）（山形県２）'!CH$120</f>
        <v>0.17361892043857183</v>
      </c>
      <c r="CY88" s="234">
        <f>'生産者価格評価表（107部門）（山形県２）'!CI87/'生産者価格評価表（107部門）（山形県２）'!CI$120</f>
        <v>5.2600167110969639E-2</v>
      </c>
      <c r="CZ88" s="234">
        <f>'生産者価格評価表（107部門）（山形県２）'!CJ87/'生産者価格評価表（107部門）（山形県２）'!CJ$120</f>
        <v>3.7618461983650437E-3</v>
      </c>
      <c r="DA88" s="234">
        <f>'生産者価格評価表（107部門）（山形県２）'!CK87/'生産者価格評価表（107部門）（山形県２）'!CK$120</f>
        <v>3.4038334434897552E-2</v>
      </c>
      <c r="DB88" s="234">
        <f>'生産者価格評価表（107部門）（山形県２）'!CL87/'生産者価格評価表（107部門）（山形県２）'!CL$120</f>
        <v>1.6169927761565325E-2</v>
      </c>
      <c r="DC88" s="234">
        <f>'生産者価格評価表（107部門）（山形県２）'!CM87/'生産者価格評価表（107部門）（山形県２）'!CM$120</f>
        <v>7.3524882407003589E-3</v>
      </c>
      <c r="DD88" s="234">
        <f>'生産者価格評価表（107部門）（山形県２）'!CN87/'生産者価格評価表（107部門）（山形県２）'!CN$120</f>
        <v>6.292696592892701E-4</v>
      </c>
      <c r="DE88" s="234">
        <f>'生産者価格評価表（107部門）（山形県２）'!CO87/'生産者価格評価表（107部門）（山形県２）'!CO$120</f>
        <v>3.2183469616420719E-3</v>
      </c>
      <c r="DF88" s="234">
        <f>'生産者価格評価表（107部門）（山形県２）'!CP87/'生産者価格評価表（107部門）（山形県２）'!CP$120</f>
        <v>1.6954167960260788E-3</v>
      </c>
      <c r="DG88" s="234">
        <f>'生産者価格評価表（107部門）（山形県２）'!CQ87/'生産者価格評価表（107部門）（山形県２）'!CQ$120</f>
        <v>4.061201360030223E-3</v>
      </c>
      <c r="DH88" s="234">
        <f>'生産者価格評価表（107部門）（山形県２）'!CR87/'生産者価格評価表（107部門）（山形県２）'!CR$120</f>
        <v>9.7019832836162286E-3</v>
      </c>
      <c r="DI88" s="234">
        <f>'生産者価格評価表（107部門）（山形県２）'!CS87/'生産者価格評価表（107部門）（山形県２）'!CS$120</f>
        <v>1.9865970916218578E-3</v>
      </c>
      <c r="DJ88" s="234">
        <f>'生産者価格評価表（107部門）（山形県２）'!CT87/'生産者価格評価表（107部門）（山形県２）'!CT$120</f>
        <v>1.3737184212289755E-2</v>
      </c>
      <c r="DK88" s="234">
        <f>'生産者価格評価表（107部門）（山形県２）'!CU87/'生産者価格評価表（107部門）（山形県２）'!CU$120</f>
        <v>1.0240963855421687E-3</v>
      </c>
      <c r="DL88" s="234">
        <f>'生産者価格評価表（107部門）（山形県２）'!CV87/'生産者価格評価表（107部門）（山形県２）'!CV$120</f>
        <v>6.2225475841874087E-3</v>
      </c>
      <c r="DM88" s="234">
        <f>'生産者価格評価表（107部門）（山形県２）'!CW87/'生産者価格評価表（107部門）（山形県２）'!CW$120</f>
        <v>2.3846703223541661E-3</v>
      </c>
      <c r="DN88" s="234">
        <f>'生産者価格評価表（107部門）（山形県２）'!CX87/'生産者価格評価表（107部門）（山形県２）'!CX$120</f>
        <v>3.5084695686428994E-3</v>
      </c>
      <c r="DO88" s="234">
        <f>'生産者価格評価表（107部門）（山形県２）'!CY87/'生産者価格評価表（107部門）（山形県２）'!CY$120</f>
        <v>5.244065184294119E-3</v>
      </c>
      <c r="DP88" s="234">
        <f>'生産者価格評価表（107部門）（山形県２）'!CZ87/'生産者価格評価表（107部門）（山形県２）'!CZ$120</f>
        <v>6.0703080725165197E-3</v>
      </c>
      <c r="DQ88" s="234">
        <f>'生産者価格評価表（107部門）（山形県２）'!DA87/'生産者価格評価表（107部門）（山形県２）'!DA$120</f>
        <v>6.0037418670240992E-3</v>
      </c>
      <c r="DR88" s="234">
        <f>'生産者価格評価表（107部門）（山形県２）'!DB87/'生産者価格評価表（107部門）（山形県２）'!DB$120</f>
        <v>2.1656050955414013E-3</v>
      </c>
      <c r="DS88" s="234">
        <f>'生産者価格評価表（107部門）（山形県２）'!DC87/'生産者価格評価表（107部門）（山形県２）'!DC$120</f>
        <v>3.127511239493517E-3</v>
      </c>
      <c r="DT88" s="234">
        <f>'生産者価格評価表（107部門）（山形県２）'!DD87/'生産者価格評価表（107部門）（山形県２）'!DD$120</f>
        <v>0</v>
      </c>
      <c r="DU88" s="234">
        <f>'生産者価格評価表（107部門）（山形県２）'!DE87/'生産者価格評価表（107部門）（山形県２）'!DE$120</f>
        <v>4.8309740429613696E-2</v>
      </c>
      <c r="DV88" s="82">
        <v>1.5855723148844322E-4</v>
      </c>
      <c r="DW88" s="80">
        <v>1.6690908223848924E-4</v>
      </c>
      <c r="DX88" s="80">
        <v>1.831154890446423E-3</v>
      </c>
      <c r="DY88" s="80">
        <v>5.0845303165120126E-4</v>
      </c>
      <c r="DZ88" s="80">
        <v>2.4906600249066002E-3</v>
      </c>
      <c r="EA88" s="80">
        <v>1.3235294117647059E-2</v>
      </c>
      <c r="EB88" s="80">
        <v>1.8712162905888828E-3</v>
      </c>
      <c r="EC88" s="80">
        <v>5.9930480642454752E-4</v>
      </c>
      <c r="ED88" s="80">
        <v>3.7330346905580886E-4</v>
      </c>
      <c r="EE88" s="80">
        <v>0</v>
      </c>
      <c r="EF88" s="80">
        <v>0</v>
      </c>
      <c r="EG88" s="80">
        <v>9.9642946109773319E-4</v>
      </c>
      <c r="EH88" s="80">
        <v>1.112309934040021E-3</v>
      </c>
      <c r="EI88" s="80">
        <v>6.7085442458986405E-4</v>
      </c>
      <c r="EJ88" s="80">
        <v>9.7703957010258913E-4</v>
      </c>
      <c r="EK88" s="80">
        <v>9.5095775030566503E-4</v>
      </c>
      <c r="EL88" s="80">
        <v>8.4895187095931565E-4</v>
      </c>
      <c r="EM88" s="80">
        <v>1.4353085913471396E-3</v>
      </c>
      <c r="EN88" s="80">
        <v>0</v>
      </c>
      <c r="EO88" s="80">
        <v>3.8028597505324003E-4</v>
      </c>
      <c r="EP88" s="80">
        <v>0</v>
      </c>
      <c r="EQ88" s="80">
        <v>0</v>
      </c>
      <c r="ER88" s="80">
        <v>0</v>
      </c>
      <c r="ES88" s="80">
        <v>0</v>
      </c>
      <c r="ET88" s="80">
        <v>1.6422997016191619E-2</v>
      </c>
      <c r="EU88" s="80">
        <v>1.0838285308517397E-3</v>
      </c>
      <c r="EV88" s="80">
        <v>0</v>
      </c>
      <c r="EW88" s="80">
        <v>1.5797788309636651E-3</v>
      </c>
      <c r="EX88" s="80">
        <v>6.4303816620645308E-4</v>
      </c>
      <c r="EY88" s="80">
        <v>7.9872204472843447E-4</v>
      </c>
      <c r="EZ88" s="80">
        <v>8.1510221381761276E-4</v>
      </c>
      <c r="FA88" s="80">
        <v>6.9043434597037406E-4</v>
      </c>
      <c r="FB88" s="80">
        <v>6.0364041604754832E-4</v>
      </c>
      <c r="FC88" s="80">
        <v>0</v>
      </c>
      <c r="FD88" s="80">
        <v>9.5944735832160675E-4</v>
      </c>
      <c r="FE88" s="80">
        <v>0</v>
      </c>
      <c r="FF88" s="80">
        <v>0</v>
      </c>
      <c r="FG88" s="80">
        <v>4.3038519474930065E-4</v>
      </c>
      <c r="FH88" s="80">
        <v>3.40522133938706E-4</v>
      </c>
      <c r="FI88" s="80">
        <v>8.2891246684350128E-5</v>
      </c>
      <c r="FJ88" s="80">
        <v>3.7143653078280248E-4</v>
      </c>
      <c r="FK88" s="80">
        <v>6.6542113479896607E-4</v>
      </c>
      <c r="FL88" s="80">
        <v>6.6288576268689692E-4</v>
      </c>
      <c r="FM88" s="80">
        <v>1.2289709416648459E-3</v>
      </c>
      <c r="FN88" s="80">
        <v>1.2466735393541271E-3</v>
      </c>
      <c r="FO88" s="80">
        <v>1.0871418826739426E-3</v>
      </c>
      <c r="FP88" s="80">
        <v>4.2923231006470279E-4</v>
      </c>
      <c r="FQ88" s="80">
        <v>5.3418149937814745E-4</v>
      </c>
      <c r="FR88" s="80">
        <v>7.5210589651022867E-4</v>
      </c>
      <c r="FS88" s="80">
        <v>5.6753688989784334E-4</v>
      </c>
      <c r="FT88" s="80">
        <v>2.1868166198063107E-3</v>
      </c>
      <c r="FU88" s="80">
        <v>1.0215177777045507E-3</v>
      </c>
      <c r="FV88" s="80">
        <v>5.5763868858763575E-4</v>
      </c>
      <c r="FW88" s="80">
        <v>3.6244390749050744E-4</v>
      </c>
      <c r="FX88" s="80">
        <v>0</v>
      </c>
      <c r="FY88" s="80">
        <v>0</v>
      </c>
      <c r="FZ88" s="80">
        <v>3.5165974143754801E-4</v>
      </c>
      <c r="GA88" s="80">
        <v>0</v>
      </c>
      <c r="GB88" s="80">
        <v>3.90205833577212E-4</v>
      </c>
      <c r="GC88" s="80">
        <v>1.0420447493823836E-3</v>
      </c>
      <c r="GD88" s="80">
        <v>2.3629489603024575E-4</v>
      </c>
      <c r="GE88" s="80">
        <v>4.8845571108749233E-4</v>
      </c>
      <c r="GF88" s="80">
        <v>1.4492524575655088E-2</v>
      </c>
      <c r="GG88" s="80">
        <v>4.2070850527895385E-3</v>
      </c>
      <c r="GH88" s="80">
        <v>4.0096230954290296E-3</v>
      </c>
      <c r="GI88" s="80">
        <v>3.3867690223526756E-4</v>
      </c>
      <c r="GJ88" s="80">
        <v>7.5642965204236008E-4</v>
      </c>
      <c r="GK88" s="80">
        <v>1.5704408140118219E-3</v>
      </c>
      <c r="GL88" s="80">
        <v>3.4037662452479885E-3</v>
      </c>
      <c r="GM88" s="80">
        <v>1.1803094150690399E-2</v>
      </c>
      <c r="GN88" s="80">
        <v>1.166807982890191E-2</v>
      </c>
      <c r="GO88" s="80">
        <v>4.2183466599508912E-3</v>
      </c>
      <c r="GP88" s="80">
        <v>4.0771522659557788E-3</v>
      </c>
      <c r="GQ88" s="80">
        <v>0</v>
      </c>
      <c r="GR88" s="80">
        <v>2.8979907264296756E-3</v>
      </c>
      <c r="GS88" s="80">
        <v>2.1359141290116269E-3</v>
      </c>
      <c r="GT88" s="80">
        <v>0</v>
      </c>
      <c r="GU88" s="80">
        <v>1.001695176452458E-2</v>
      </c>
      <c r="GV88" s="80">
        <v>2.3219814241486067E-3</v>
      </c>
      <c r="GW88" s="80">
        <v>0</v>
      </c>
      <c r="GX88" s="80">
        <v>1.2623074981065387E-3</v>
      </c>
      <c r="GY88" s="80">
        <v>1.7804682631532092E-3</v>
      </c>
      <c r="GZ88" s="80">
        <v>2.7415143603133161E-3</v>
      </c>
      <c r="HA88" s="80">
        <v>0.17361892043857183</v>
      </c>
      <c r="HB88" s="80">
        <v>5.2600167110969639E-2</v>
      </c>
      <c r="HC88" s="80">
        <v>3.7618461983650437E-3</v>
      </c>
      <c r="HD88" s="80">
        <v>3.4038334434897552E-2</v>
      </c>
      <c r="HE88" s="80">
        <v>1.6169927761565325E-2</v>
      </c>
      <c r="HF88" s="80">
        <v>7.3524882407003589E-3</v>
      </c>
      <c r="HG88" s="80">
        <v>6.292696592892701E-4</v>
      </c>
      <c r="HH88" s="80">
        <v>3.2183469616420719E-3</v>
      </c>
      <c r="HI88" s="80">
        <v>1.6954167960260788E-3</v>
      </c>
      <c r="HJ88" s="80">
        <v>4.061201360030223E-3</v>
      </c>
      <c r="HK88" s="80">
        <v>9.7019832836162286E-3</v>
      </c>
      <c r="HL88" s="80">
        <v>1.9865970916218578E-3</v>
      </c>
      <c r="HM88" s="80">
        <v>1.3737184212289755E-2</v>
      </c>
      <c r="HN88" s="80">
        <v>1.0240963855421687E-3</v>
      </c>
      <c r="HO88" s="80">
        <v>6.2225475841874087E-3</v>
      </c>
      <c r="HP88" s="80">
        <v>2.3846703223541661E-3</v>
      </c>
      <c r="HQ88" s="80">
        <v>3.5084695686428994E-3</v>
      </c>
      <c r="HR88" s="80">
        <v>5.244065184294119E-3</v>
      </c>
      <c r="HS88" s="80">
        <v>6.0703080725165197E-3</v>
      </c>
      <c r="HT88" s="80">
        <v>6.0037418670240992E-3</v>
      </c>
      <c r="HU88" s="80">
        <v>2.1656050955414013E-3</v>
      </c>
      <c r="HV88" s="80">
        <v>3.127511239493517E-3</v>
      </c>
      <c r="HW88" s="80">
        <v>0</v>
      </c>
      <c r="HX88" s="81">
        <v>4.8309740429613696E-2</v>
      </c>
      <c r="HY88" s="805">
        <v>1.0306548733860885E-3</v>
      </c>
      <c r="HZ88" s="805">
        <v>7.8735601762459017E-4</v>
      </c>
      <c r="IA88" s="805">
        <v>1.9235031612256411E-3</v>
      </c>
      <c r="IB88" s="805">
        <v>8.6358923332442857E-4</v>
      </c>
      <c r="IC88" s="805">
        <v>2.6465901592719176E-3</v>
      </c>
      <c r="ID88" s="805">
        <v>9.9487768541220763E-3</v>
      </c>
      <c r="IE88" s="805">
        <v>2.8209544624542035E-3</v>
      </c>
      <c r="IF88" s="805">
        <v>1.367841441672079E-3</v>
      </c>
      <c r="IG88" s="805">
        <v>9.1645490530830979E-4</v>
      </c>
      <c r="IH88" s="805">
        <v>4.486715508012271E-4</v>
      </c>
      <c r="II88" s="805">
        <v>0</v>
      </c>
      <c r="IJ88" s="805">
        <v>1.3244871047363579E-3</v>
      </c>
      <c r="IK88" s="805">
        <v>1.5564352131797589E-3</v>
      </c>
      <c r="IL88" s="805">
        <v>1.1872362430974542E-3</v>
      </c>
      <c r="IM88" s="805">
        <v>1.5107118035107535E-3</v>
      </c>
      <c r="IN88" s="805">
        <v>1.726611571249353E-3</v>
      </c>
      <c r="IO88" s="805">
        <v>1.3831770095809504E-3</v>
      </c>
      <c r="IP88" s="805">
        <v>1.5840179875622053E-3</v>
      </c>
      <c r="IQ88" s="805">
        <v>0</v>
      </c>
      <c r="IR88" s="805">
        <v>1.0195552468008412E-3</v>
      </c>
      <c r="IS88" s="805">
        <v>0</v>
      </c>
      <c r="IT88" s="805">
        <v>2.3610045628474064E-4</v>
      </c>
      <c r="IU88" s="805">
        <v>0</v>
      </c>
      <c r="IV88" s="805">
        <v>0</v>
      </c>
      <c r="IW88" s="805">
        <v>1.1842063168584393E-2</v>
      </c>
      <c r="IX88" s="805">
        <v>1.3472219965647207E-3</v>
      </c>
      <c r="IY88" s="805">
        <v>1.9590008072425136E-4</v>
      </c>
      <c r="IZ88" s="805">
        <v>1.793394984513623E-3</v>
      </c>
      <c r="JA88" s="805">
        <v>9.4716273429343995E-4</v>
      </c>
      <c r="JB88" s="805">
        <v>1.1656397647473581E-3</v>
      </c>
      <c r="JC88" s="805">
        <v>1.4059800897708796E-3</v>
      </c>
      <c r="JD88" s="805">
        <v>1.226719792317118E-3</v>
      </c>
      <c r="JE88" s="805">
        <v>1.411895084244192E-3</v>
      </c>
      <c r="JF88" s="805">
        <v>5.7507558780530853E-4</v>
      </c>
      <c r="JG88" s="805">
        <v>1.7348956879017854E-3</v>
      </c>
      <c r="JH88" s="805">
        <v>6.3728346994401284E-4</v>
      </c>
      <c r="JI88" s="805">
        <v>1.8875295023382415E-4</v>
      </c>
      <c r="JJ88" s="805">
        <v>1.2424921173746881E-3</v>
      </c>
      <c r="JK88" s="805">
        <v>8.4750304072901781E-4</v>
      </c>
      <c r="JL88" s="805">
        <v>7.4015113786930374E-4</v>
      </c>
      <c r="JM88" s="805">
        <v>9.6696906810232665E-4</v>
      </c>
      <c r="JN88" s="805">
        <v>1.0553070931611933E-3</v>
      </c>
      <c r="JO88" s="805">
        <v>1.0351175822879959E-3</v>
      </c>
      <c r="JP88" s="805">
        <v>1.5195176736415694E-3</v>
      </c>
      <c r="JQ88" s="805">
        <v>1.5066708446397554E-3</v>
      </c>
      <c r="JR88" s="805">
        <v>1.3270051563677647E-3</v>
      </c>
      <c r="JS88" s="805">
        <v>7.484705116483322E-4</v>
      </c>
      <c r="JT88" s="805">
        <v>8.5027717546764354E-4</v>
      </c>
      <c r="JU88" s="805">
        <v>1.1378482282845979E-3</v>
      </c>
      <c r="JV88" s="805">
        <v>8.4312286169549444E-4</v>
      </c>
      <c r="JW88" s="805">
        <v>1.8389805286131902E-3</v>
      </c>
      <c r="JX88" s="805">
        <v>1.4854914500151055E-3</v>
      </c>
      <c r="JY88" s="805">
        <v>8.6273427361671748E-4</v>
      </c>
      <c r="JZ88" s="805">
        <v>7.7299308337833714E-4</v>
      </c>
      <c r="KA88" s="805">
        <v>0</v>
      </c>
      <c r="KB88" s="805">
        <v>2.1984566013495026E-4</v>
      </c>
      <c r="KC88" s="805">
        <v>6.5274329425695898E-4</v>
      </c>
      <c r="KD88" s="805">
        <v>5.5634082228202719E-4</v>
      </c>
      <c r="KE88" s="805">
        <v>8.6084854900845274E-4</v>
      </c>
      <c r="KF88" s="805">
        <v>1.6049723966575081E-3</v>
      </c>
      <c r="KG88" s="805">
        <v>1.0858438741123409E-3</v>
      </c>
      <c r="KH88" s="805">
        <v>1.5476351442667011E-3</v>
      </c>
      <c r="KI88" s="805">
        <v>1.0977231787744495E-2</v>
      </c>
      <c r="KJ88" s="805">
        <v>3.7247656915843654E-3</v>
      </c>
      <c r="KK88" s="805">
        <v>3.5935155313931021E-3</v>
      </c>
      <c r="KL88" s="805">
        <v>1.077186357154802E-3</v>
      </c>
      <c r="KM88" s="805">
        <v>1.2878808359835375E-3</v>
      </c>
      <c r="KN88" s="805">
        <v>2.4360165052964376E-3</v>
      </c>
      <c r="KO88" s="805">
        <v>3.6022427140844785E-3</v>
      </c>
      <c r="KP88" s="805">
        <v>8.6835918549132921E-3</v>
      </c>
      <c r="KQ88" s="805">
        <v>8.6571861347086148E-3</v>
      </c>
      <c r="KR88" s="805">
        <v>3.8501808702247923E-3</v>
      </c>
      <c r="KS88" s="805">
        <v>3.4231655800767021E-3</v>
      </c>
      <c r="KT88" s="805">
        <v>5.5538170743748248E-4</v>
      </c>
      <c r="KU88" s="805">
        <v>2.9397165049790527E-3</v>
      </c>
      <c r="KV88" s="805">
        <v>2.2368816151933624E-3</v>
      </c>
      <c r="KW88" s="805">
        <v>1.6062901060255844E-3</v>
      </c>
      <c r="KX88" s="805">
        <v>7.6173272903576139E-3</v>
      </c>
      <c r="KY88" s="805">
        <v>2.3785599369054956E-3</v>
      </c>
      <c r="KZ88" s="805">
        <v>4.4174570362216602E-4</v>
      </c>
      <c r="LA88" s="805">
        <v>1.7819269320838364E-3</v>
      </c>
      <c r="LB88" s="805">
        <v>2.1626678102490116E-3</v>
      </c>
      <c r="LC88" s="805">
        <v>2.1568219684065656E-3</v>
      </c>
      <c r="LD88" s="805">
        <v>1.1165976157621498</v>
      </c>
      <c r="LE88" s="805">
        <v>3.9277986190700762E-2</v>
      </c>
      <c r="LF88" s="805">
        <v>3.2208051291408289E-3</v>
      </c>
      <c r="LG88" s="805">
        <v>4.1004235142337829E-2</v>
      </c>
      <c r="LH88" s="805">
        <v>1.1978654348808676E-2</v>
      </c>
      <c r="LI88" s="805">
        <v>5.5739254232318501E-3</v>
      </c>
      <c r="LJ88" s="805">
        <v>1.1608944979826135E-3</v>
      </c>
      <c r="LK88" s="805">
        <v>2.781956728764553E-3</v>
      </c>
      <c r="LL88" s="805">
        <v>2.7075001904643147E-3</v>
      </c>
      <c r="LM88" s="805">
        <v>4.1439079238476464E-3</v>
      </c>
      <c r="LN88" s="805">
        <v>7.5650269046647683E-3</v>
      </c>
      <c r="LO88" s="805">
        <v>1.9034240235602986E-3</v>
      </c>
      <c r="LP88" s="805">
        <v>1.0150403357648861E-2</v>
      </c>
      <c r="LQ88" s="805">
        <v>1.5880867258919219E-3</v>
      </c>
      <c r="LR88" s="805">
        <v>1.9565855128804113E-2</v>
      </c>
      <c r="LS88" s="805">
        <v>2.1646746312890489E-3</v>
      </c>
      <c r="LT88" s="805">
        <v>2.9774591137744786E-3</v>
      </c>
      <c r="LU88" s="805">
        <v>4.5888176040235805E-3</v>
      </c>
      <c r="LV88" s="805">
        <v>5.5914507047082965E-3</v>
      </c>
      <c r="LW88" s="805">
        <v>5.3943862114824792E-3</v>
      </c>
      <c r="LX88" s="805">
        <v>2.3989304486440486E-3</v>
      </c>
      <c r="LY88" s="805">
        <v>3.1669717822607828E-3</v>
      </c>
      <c r="LZ88" s="805">
        <v>1.3133097211280541E-3</v>
      </c>
      <c r="MA88" s="805">
        <v>3.4213499974447885E-2</v>
      </c>
      <c r="MB88" s="812">
        <v>1211</v>
      </c>
      <c r="MC88" s="835">
        <f>'生産者価格評価表（107部門）（山形県２）'!DU87*100</f>
        <v>11382400</v>
      </c>
      <c r="MD88" s="78">
        <f t="shared" si="14"/>
        <v>1.063923249929716E-4</v>
      </c>
      <c r="ME88" s="809">
        <v>1211</v>
      </c>
      <c r="MF88" s="135">
        <v>113824</v>
      </c>
      <c r="MG88" s="78">
        <f t="shared" si="15"/>
        <v>1.0639232499297161E-4</v>
      </c>
      <c r="MH88" s="81"/>
      <c r="MI88" s="226">
        <v>0</v>
      </c>
      <c r="MJ88" s="169">
        <v>0</v>
      </c>
      <c r="MK88" s="169">
        <v>0</v>
      </c>
      <c r="ML88" s="169">
        <v>0</v>
      </c>
      <c r="MM88" s="169">
        <v>0</v>
      </c>
      <c r="MN88" s="169">
        <v>0</v>
      </c>
      <c r="MO88" s="169">
        <v>0</v>
      </c>
      <c r="MP88" s="228">
        <v>0</v>
      </c>
      <c r="MQ88" s="228">
        <v>0</v>
      </c>
      <c r="MS88" s="239">
        <v>0</v>
      </c>
      <c r="MT88" s="232">
        <v>0</v>
      </c>
      <c r="MU88" s="232">
        <v>0</v>
      </c>
      <c r="MV88" s="232">
        <v>0</v>
      </c>
      <c r="MW88" s="232">
        <v>0</v>
      </c>
      <c r="MX88" s="232">
        <v>0</v>
      </c>
      <c r="MY88" s="232">
        <v>0</v>
      </c>
      <c r="MZ88" s="233">
        <v>0</v>
      </c>
      <c r="NA88" s="223"/>
    </row>
    <row r="89" spans="1:365">
      <c r="A89" s="41" t="s">
        <v>310</v>
      </c>
      <c r="B89" s="12" t="s">
        <v>63</v>
      </c>
      <c r="C89" s="590">
        <f>IFERROR(1-('生産者価格評価表（107部門）（山形県２）'!DS88/'生産者価格評価表（107部門）（山形県２）'!DO88*-1),0)</f>
        <v>1</v>
      </c>
      <c r="D89" s="590">
        <v>0.56065730314725659</v>
      </c>
      <c r="E89" s="79">
        <v>0.43934269685274341</v>
      </c>
      <c r="F89" s="79">
        <v>0.26121036088011779</v>
      </c>
      <c r="G89" s="240">
        <f>'生産者価格評価表（107部門）（山形県２）'!DH88/'生産者価格評価表（107部門）（山形県２）'!DH$111</f>
        <v>6.5795271587153628E-3</v>
      </c>
      <c r="H89" s="311">
        <f>'生産者価格評価表（107部門）（山形県２）'!DH88</f>
        <v>15529</v>
      </c>
      <c r="I89" s="311">
        <f t="shared" si="12"/>
        <v>15529</v>
      </c>
      <c r="J89" s="313">
        <f t="shared" si="13"/>
        <v>8.4128305824188142E-3</v>
      </c>
      <c r="K89" s="590">
        <f>1-('生産者価格評価表（107部門） (山形県)'!DS88/'生産者価格評価表（107部門） (山形県)'!DO88*-1)</f>
        <v>1</v>
      </c>
      <c r="L89" s="590">
        <v>0.56065730314725659</v>
      </c>
      <c r="M89" s="79">
        <v>0.43934269685274341</v>
      </c>
      <c r="N89" s="79">
        <v>0.26121036088011779</v>
      </c>
      <c r="O89" s="240">
        <f>'生産者価格評価表（107部門） (山形県)'!DH88/'生産者価格評価表（107部門） (山形県)'!DH$111</f>
        <v>6.5795271587153628E-3</v>
      </c>
      <c r="P89" s="816">
        <f>'生産者価格評価表（107部門） (山形県)'!DH88</f>
        <v>15529</v>
      </c>
      <c r="Q89" s="311">
        <f t="shared" si="17"/>
        <v>15529</v>
      </c>
      <c r="R89" s="313">
        <f t="shared" si="11"/>
        <v>8.4128305824188142E-3</v>
      </c>
      <c r="S89" s="823">
        <f>'生産者価格評価表（107部門）（山形県２）'!C88/'生産者価格評価表（107部門）（山形県２）'!C$120</f>
        <v>2.0458997611412028E-4</v>
      </c>
      <c r="T89" s="234">
        <f>'生産者価格評価表（107部門）（山形県２）'!D88/'生産者価格評価表（107部門）（山形県２）'!D$120</f>
        <v>2.3844154605498462E-5</v>
      </c>
      <c r="U89" s="234">
        <f>'生産者価格評価表（107部門）（山形県２）'!E88/'生産者価格評価表（107部門）（山形県２）'!E$120</f>
        <v>6.3143272084359412E-5</v>
      </c>
      <c r="V89" s="234">
        <f>'生産者価格評価表（107部門）（山形県２）'!F88/'生産者価格評価表（107部門）（山形県２）'!F$120</f>
        <v>0</v>
      </c>
      <c r="W89" s="234">
        <f>'生産者価格評価表（107部門）（山形県２）'!G88/'生産者価格評価表（107部門）（山形県２）'!G$120</f>
        <v>0</v>
      </c>
      <c r="X89" s="234">
        <f>'生産者価格評価表（107部門）（山形県２）'!H88/'生産者価格評価表（107部門）（山形県２）'!H$120</f>
        <v>0</v>
      </c>
      <c r="Y89" s="234">
        <f>'生産者価格評価表（107部門）（山形県２）'!I88/'生産者価格評価表（107部門）（山形県２）'!I$120</f>
        <v>0</v>
      </c>
      <c r="Z89" s="234">
        <f>'生産者価格評価表（107部門）（山形県２）'!J88/'生産者価格評価表（107部門）（山形県２）'!J$120</f>
        <v>1.4101289562930529E-5</v>
      </c>
      <c r="AA89" s="234">
        <f>'生産者価格評価表（107部門）（山形県２）'!K88/'生産者価格評価表（107部門）（山形県２）'!K$120</f>
        <v>0</v>
      </c>
      <c r="AB89" s="234">
        <f>'生産者価格評価表（107部門）（山形県２）'!L88/'生産者価格評価表（107部門）（山形県２）'!L$120</f>
        <v>0</v>
      </c>
      <c r="AC89" s="234" t="e">
        <f>'生産者価格評価表（107部門）（山形県２）'!M88/'生産者価格評価表（107部門）（山形県２）'!M$120</f>
        <v>#DIV/0!</v>
      </c>
      <c r="AD89" s="234">
        <f>'生産者価格評価表（107部門）（山形県２）'!N88/'生産者価格評価表（107部門）（山形県２）'!N$120</f>
        <v>0</v>
      </c>
      <c r="AE89" s="234">
        <f>'生産者価格評価表（107部門）（山形県２）'!O88/'生産者価格評価表（107部門）（山形県２）'!O$120</f>
        <v>2.2246198680800419E-5</v>
      </c>
      <c r="AF89" s="234">
        <f>'生産者価格評価表（107部門）（山形県２）'!P88/'生産者価格評価表（107部門）（山形県２）'!P$120</f>
        <v>0</v>
      </c>
      <c r="AG89" s="234">
        <f>'生産者価格評価表（107部門）（山形県２）'!Q88/'生産者価格評価表（107部門）（山形県２）'!Q$120</f>
        <v>0</v>
      </c>
      <c r="AH89" s="234">
        <f>'生産者価格評価表（107部門）（山形県２）'!R88/'生産者価格評価表（107部門）（山形県２）'!R$120</f>
        <v>0</v>
      </c>
      <c r="AI89" s="234">
        <f>'生産者価格評価表（107部門）（山形県２）'!S88/'生産者価格評価表（107部門）（山形県２）'!S$120</f>
        <v>1.6325997518448377E-5</v>
      </c>
      <c r="AJ89" s="234">
        <f>'生産者価格評価表（107部門）（山形県２）'!T88/'生産者価格評価表（107部門）（山形県２）'!T$120</f>
        <v>3.41740140796938E-5</v>
      </c>
      <c r="AK89" s="234" t="e">
        <f>'生産者価格評価表（107部門）（山形県２）'!U88/'生産者価格評価表（107部門）（山形県２）'!U$120</f>
        <v>#DIV/0!</v>
      </c>
      <c r="AL89" s="234">
        <f>'生産者価格評価表（107部門）（山形県２）'!V88/'生産者価格評価表（107部門）（山形県２）'!V$120</f>
        <v>0</v>
      </c>
      <c r="AM89" s="234" t="e">
        <f>'生産者価格評価表（107部門）（山形県２）'!W88/'生産者価格評価表（107部門）（山形県２）'!W$120</f>
        <v>#DIV/0!</v>
      </c>
      <c r="AN89" s="234">
        <f>'生産者価格評価表（107部門）（山形県２）'!X88/'生産者価格評価表（107部門）（山形県２）'!X$120</f>
        <v>0</v>
      </c>
      <c r="AO89" s="234" t="e">
        <f>'生産者価格評価表（107部門）（山形県２）'!Y88/'生産者価格評価表（107部門）（山形県２）'!Y$120</f>
        <v>#DIV/0!</v>
      </c>
      <c r="AP89" s="234" t="e">
        <f>'生産者価格評価表（107部門）（山形県２）'!Z88/'生産者価格評価表（107部門）（山形県２）'!Z$120</f>
        <v>#DIV/0!</v>
      </c>
      <c r="AQ89" s="234">
        <f>'生産者価格評価表（107部門）（山形県２）'!AA88/'生産者価格評価表（107部門）（山形県２）'!AA$120</f>
        <v>4.8203689510395126E-6</v>
      </c>
      <c r="AR89" s="234">
        <f>'生産者価格評価表（107部門）（山形県２）'!AB88/'生産者価格評価表（107部門）（山形県２）'!AB$120</f>
        <v>0</v>
      </c>
      <c r="AS89" s="234">
        <f>'生産者価格評価表（107部門）（山形県２）'!AC88/'生産者価格評価表（107部門）（山形県２）'!AC$120</f>
        <v>0</v>
      </c>
      <c r="AT89" s="234">
        <f>'生産者価格評価表（107部門）（山形県２）'!AD88/'生産者価格評価表（107部門）（山形県２）'!AD$120</f>
        <v>0</v>
      </c>
      <c r="AU89" s="234">
        <f>'生産者価格評価表（107部門）（山形県２）'!AE88/'生産者価格評価表（107部門）（山形県２）'!AE$120</f>
        <v>0</v>
      </c>
      <c r="AV89" s="234">
        <f>'生産者価格評価表（107部門）（山形県２）'!AF88/'生産者価格評価表（107部門）（山形県２）'!AF$120</f>
        <v>0</v>
      </c>
      <c r="AW89" s="234">
        <f>'生産者価格評価表（107部門）（山形県２）'!AG88/'生産者価格評価表（107部門）（山形県２）'!AG$120</f>
        <v>0</v>
      </c>
      <c r="AX89" s="234">
        <f>'生産者価格評価表（107部門）（山形県２）'!AH88/'生産者価格評価表（107部門）（山形県２）'!AH$120</f>
        <v>0</v>
      </c>
      <c r="AY89" s="234">
        <f>'生産者価格評価表（107部門）（山形県２）'!AI88/'生産者価格評価表（107部門）（山形県２）'!AI$120</f>
        <v>0</v>
      </c>
      <c r="AZ89" s="234">
        <f>'生産者価格評価表（107部門）（山形県２）'!AJ88/'生産者価格評価表（107部門）（山形県２）'!AJ$120</f>
        <v>0</v>
      </c>
      <c r="BA89" s="234">
        <f>'生産者価格評価表（107部門）（山形県２）'!AK88/'生産者価格評価表（107部門）（山形県２）'!AK$120</f>
        <v>0</v>
      </c>
      <c r="BB89" s="234">
        <f>'生産者価格評価表（107部門）（山形県２）'!AL88/'生産者価格評価表（107部門）（山形県２）'!AL$120</f>
        <v>0</v>
      </c>
      <c r="BC89" s="234">
        <f>'生産者価格評価表（107部門）（山形県２）'!AM88/'生産者価格評価表（107部門）（山形県２）'!AM$120</f>
        <v>0</v>
      </c>
      <c r="BD89" s="234">
        <f>'生産者価格評価表（107部門）（山形県２）'!AN88/'生産者価格評価表（107部門）（山形県２）'!AN$120</f>
        <v>0</v>
      </c>
      <c r="BE89" s="234">
        <f>'生産者価格評価表（107部門）（山形県２）'!AO88/'生産者価格評価表（107部門）（山形県２）'!AO$120</f>
        <v>0</v>
      </c>
      <c r="BF89" s="234">
        <f>'生産者価格評価表（107部門）（山形県２）'!AP88/'生産者価格評価表（107部門）（山形県２）'!AP$120</f>
        <v>0</v>
      </c>
      <c r="BG89" s="234">
        <f>'生産者価格評価表（107部門）（山形県２）'!AQ88/'生産者価格評価表（107部門）（山形県２）'!AQ$120</f>
        <v>1.8571826539140125E-5</v>
      </c>
      <c r="BH89" s="234">
        <f>'生産者価格評価表（107部門）（山形県２）'!AR88/'生産者価格評価表（107部門）（山形県２）'!AR$120</f>
        <v>2.5593120569191001E-5</v>
      </c>
      <c r="BI89" s="234">
        <f>'生産者価格評価表（107部門）（山形県２）'!AS88/'生産者価格評価表（107部門）（山形県２）'!AS$120</f>
        <v>0</v>
      </c>
      <c r="BJ89" s="234">
        <f>'生産者価格評価表（107部門）（山形県２）'!AT88/'生産者価格評価表（107部門）（山形県２）'!AT$120</f>
        <v>0</v>
      </c>
      <c r="BK89" s="234">
        <f>'生産者価格評価表（107部門）（山形県２）'!AU88/'生産者価格評価表（107部門）（山形県２）'!AU$120</f>
        <v>0</v>
      </c>
      <c r="BL89" s="234">
        <f>'生産者価格評価表（107部門）（山形県２）'!AV88/'生産者価格評価表（107部門）（山形県２）'!AV$120</f>
        <v>0</v>
      </c>
      <c r="BM89" s="234">
        <f>'生産者価格評価表（107部門）（山形県２）'!AW88/'生産者価格評価表（107部門）（山形県２）'!AW$120</f>
        <v>1.5897492965359364E-5</v>
      </c>
      <c r="BN89" s="234">
        <f>'生産者価格評価表（107部門）（山形県２）'!AX88/'生産者価格評価表（107部門）（山形県２）'!AX$120</f>
        <v>1.6310885477195342E-5</v>
      </c>
      <c r="BO89" s="234">
        <f>'生産者価格評価表（107部門）（山形県２）'!AY88/'生産者価格評価表（107部門）（山形県２）'!AY$120</f>
        <v>2.1488739900292248E-5</v>
      </c>
      <c r="BP89" s="234">
        <f>'生産者価格評価表（107部門）（山形県２）'!AZ88/'生産者価格評価表（107部門）（山形県２）'!AZ$120</f>
        <v>0</v>
      </c>
      <c r="BQ89" s="234">
        <f>'生産者価格評価表（107部門）（山形県２）'!BA88/'生産者価格評価表（107部門）（山形県２）'!BA$120</f>
        <v>0</v>
      </c>
      <c r="BR89" s="234">
        <f>'生産者価格評価表（107部門）（山形県２）'!BB88/'生産者価格評価表（107部門）（山形県２）'!BB$120</f>
        <v>0</v>
      </c>
      <c r="BS89" s="234">
        <f>'生産者価格評価表（107部門）（山形県２）'!BC88/'生産者価格評価表（107部門）（山形県２）'!BC$120</f>
        <v>1.9228920296125374E-5</v>
      </c>
      <c r="BT89" s="234">
        <f>'生産者価格評価表（107部門）（山形県２）'!BD88/'生産者価格評価表（107部門）（山形県２）'!BD$120</f>
        <v>1.2944425267518122E-4</v>
      </c>
      <c r="BU89" s="234" t="e">
        <f>'生産者価格評価表（107部門）（山形県２）'!BE88/'生産者価格評価表（107部門）（山形県２）'!BE$120</f>
        <v>#DIV/0!</v>
      </c>
      <c r="BV89" s="234">
        <f>'生産者価格評価表（107部門）（山形県２）'!BF88/'生産者価格評価表（107部門）（山形県２）'!BF$120</f>
        <v>0</v>
      </c>
      <c r="BW89" s="234">
        <f>'生産者価格評価表（107部門）（山形県２）'!BG88/'生産者価格評価表（107部門）（山形県２）'!BG$120</f>
        <v>0</v>
      </c>
      <c r="BX89" s="234">
        <f>'生産者価格評価表（107部門）（山形県２）'!BH88/'生産者価格評価表（107部門）（山形県２）'!BH$120</f>
        <v>0</v>
      </c>
      <c r="BY89" s="234">
        <f>'生産者価格評価表（107部門）（山形県２）'!BI88/'生産者価格評価表（107部門）（山形県２）'!BI$120</f>
        <v>0</v>
      </c>
      <c r="BZ89" s="234">
        <f>'生産者価格評価表（107部門）（山形県２）'!BJ88/'生産者価格評価表（107部門）（山形県２）'!BJ$120</f>
        <v>1.170836797058858E-5</v>
      </c>
      <c r="CA89" s="234">
        <f>'生産者価格評価表（107部門）（山形県２）'!BK88/'生産者価格評価表（107部門）（山形県２）'!BK$120</f>
        <v>0</v>
      </c>
      <c r="CB89" s="234">
        <f>'生産者価格評価表（107部門）（山形県２）'!BL88/'生産者価格評価表（107部門）（山形県２）'!BL$120</f>
        <v>9.9500237443748439E-5</v>
      </c>
      <c r="CC89" s="234">
        <f>'生産者価格評価表（107部門）（山形県２）'!BM88/'生産者価格評価表（107部門）（山形県２）'!BM$120</f>
        <v>9.4825678793817366E-5</v>
      </c>
      <c r="CD89" s="234">
        <f>'生産者価格評価表（107部門）（山形県２）'!BN88/'生産者価格評価表（107部門）（山形県２）'!BN$120</f>
        <v>6.4312128195508872E-5</v>
      </c>
      <c r="CE89" s="234">
        <f>'生産者価格評価表（107部門）（山形県２）'!BO88/'生産者価格評価表（107部門）（山形県２）'!BO$120</f>
        <v>1.0692328254477412E-4</v>
      </c>
      <c r="CF89" s="234">
        <f>'生産者価格評価表（107部門）（山形県２）'!BP88/'生産者価格評価表（107部門）（山形県２）'!BP$120</f>
        <v>0</v>
      </c>
      <c r="CG89" s="234">
        <f>'生産者価格評価表（107部門）（山形県２）'!BQ88/'生産者価格評価表（107部門）（山形県２）'!BQ$120</f>
        <v>0</v>
      </c>
      <c r="CH89" s="234">
        <f>'生産者価格評価表（107部門）（山形県２）'!BR88/'生産者価格評価表（107部門）（山形県２）'!BR$120</f>
        <v>0</v>
      </c>
      <c r="CI89" s="234">
        <f>'生産者価格評価表（107部門）（山形県２）'!BS88/'生産者価格評価表（107部門）（山形県２）'!BS$120</f>
        <v>2.4312616037485633E-4</v>
      </c>
      <c r="CJ89" s="234">
        <f>'生産者価格評価表（107部門）（山形県２）'!BT88/'生産者価格評価表（107部門）（山形県２）'!BT$120</f>
        <v>5.518043081201683E-4</v>
      </c>
      <c r="CK89" s="234">
        <f>'生産者価格評価表（107部門）（山形県２）'!BU88/'生産者価格評価表（107部門）（山形県２）'!BU$120</f>
        <v>6.2010402561409278E-4</v>
      </c>
      <c r="CL89" s="234">
        <f>'生産者価格評価表（107部門）（山形県２）'!BV88/'生産者価格評価表（107部門）（山形県２）'!BV$120</f>
        <v>1.5740099477428698E-4</v>
      </c>
      <c r="CM89" s="234">
        <f>'生産者価格評価表（107部門）（山形県２）'!BW88/'生産者価格評価表（107部門）（山形県２）'!BW$120</f>
        <v>9.800846793162929E-5</v>
      </c>
      <c r="CN89" s="234">
        <f>'生産者価格評価表（107部門）（山形県２）'!BX88/'生産者価格評価表（107部門）（山形県２）'!BX$120</f>
        <v>0</v>
      </c>
      <c r="CO89" s="234">
        <f>'生産者価格評価表（107部門）（山形県２）'!BY88/'生産者価格評価表（107部門）（山形県２）'!BY$120</f>
        <v>2.8979907264296752E-4</v>
      </c>
      <c r="CP89" s="234">
        <f>'生産者価格評価表（107部門）（山形県２）'!BZ88/'生産者価格評価表（107部門）（山形県２）'!BZ$120</f>
        <v>2.413462292668505E-5</v>
      </c>
      <c r="CQ89" s="234">
        <f>'生産者価格評価表（107部門）（山形県２）'!CA88/'生産者価格評価表（107部門）（山形県２）'!CA$120</f>
        <v>0</v>
      </c>
      <c r="CR89" s="234">
        <f>'生産者価格評価表（107部門）（山形県２）'!CB88/'生産者価格評価表（107部門）（山形県２）'!CB$120</f>
        <v>0</v>
      </c>
      <c r="CS89" s="234">
        <f>'生産者価格評価表（107部門）（山形県２）'!CC88/'生産者価格評価表（107部門）（山形県２）'!CC$120</f>
        <v>0</v>
      </c>
      <c r="CT89" s="234">
        <f>'生産者価格評価表（107部門）（山形県２）'!CD88/'生産者価格評価表（107部門）（山形県２）'!CD$120</f>
        <v>0</v>
      </c>
      <c r="CU89" s="234">
        <f>'生産者価格評価表（107部門）（山形県２）'!CE88/'生産者価格評価表（107部門）（山形県２）'!CE$120</f>
        <v>0</v>
      </c>
      <c r="CV89" s="234">
        <f>'生産者価格評価表（107部門）（山形県２）'!CF88/'生産者価格評価表（107部門）（山形県２）'!CF$120</f>
        <v>3.1158194605181161E-4</v>
      </c>
      <c r="CW89" s="234">
        <f>'生産者価格評価表（107部門）（山形県２）'!CG88/'生産者価格評価表（107部門）（山形県２）'!CG$120</f>
        <v>1.3054830287206266E-4</v>
      </c>
      <c r="CX89" s="234">
        <f>'生産者価格評価表（107部門）（山形県２）'!CH88/'生産者価格評価表（107部門）（山形県２）'!CH$120</f>
        <v>1.4935338768625245E-4</v>
      </c>
      <c r="CY89" s="234">
        <f>'生産者価格評価表（107部門）（山形県２）'!CI88/'生産者価格評価表（107部門）（山形県２）'!CI$120</f>
        <v>5.3873393546333505E-2</v>
      </c>
      <c r="CZ89" s="234">
        <f>'生産者価格評価表（107部門）（山形県２）'!CJ88/'生産者価格評価表（107部門）（山形県２）'!CJ$120</f>
        <v>0</v>
      </c>
      <c r="DA89" s="234">
        <f>'生産者価格評価表（107部門）（山形県２）'!CK88/'生産者価格評価表（107部門）（山形県２）'!CK$120</f>
        <v>0.43522802379378717</v>
      </c>
      <c r="DB89" s="234">
        <f>'生産者価格評価表（107部門）（山形県２）'!CL88/'生産者価格評価表（107部門）（山形県２）'!CL$120</f>
        <v>1.5787207577859638E-3</v>
      </c>
      <c r="DC89" s="234">
        <f>'生産者価格評価表（107部門）（山形県２）'!CM88/'生産者価格評価表（107部門）（山形県２）'!CM$120</f>
        <v>7.3919117701411119E-6</v>
      </c>
      <c r="DD89" s="234">
        <f>'生産者価格評価表（107部門）（山形県２）'!CN88/'生産者価格評価表（107部門）（山形県２）'!CN$120</f>
        <v>1.2499191862595091E-4</v>
      </c>
      <c r="DE89" s="234">
        <f>'生産者価格評価表（107部門）（山形県２）'!CO88/'生産者価格評価表（107部門）（山形県２）'!CO$120</f>
        <v>1.5495744630128496E-4</v>
      </c>
      <c r="DF89" s="234">
        <f>'生産者価格評価表（107部門）（山形県２）'!CP88/'生産者価格評価表（107部門）（山形県２）'!CP$120</f>
        <v>1.1399798199316982E-4</v>
      </c>
      <c r="DG89" s="234">
        <f>'生産者価格評価表（107部門）（山形県２）'!CQ88/'生産者価格評価表（107部門）（山形県２）'!CQ$120</f>
        <v>9.4446543256516808E-5</v>
      </c>
      <c r="DH89" s="234">
        <f>'生産者価格評価表（107部門）（山形県２）'!CR88/'生産者価格評価表（107部門）（山形県２）'!CR$120</f>
        <v>2.1920001524869672E-4</v>
      </c>
      <c r="DI89" s="234">
        <f>'生産者価格評価表（107部門）（山形県２）'!CS88/'生産者価格評価表（107部門）（山形県２）'!CS$120</f>
        <v>2.295623305874147E-4</v>
      </c>
      <c r="DJ89" s="234">
        <f>'生産者価格評価表（107部門）（山形県２）'!CT88/'生産者価格評価表（107部門）（山形県２）'!CT$120</f>
        <v>5.0257991020572271E-4</v>
      </c>
      <c r="DK89" s="234">
        <f>'生産者価格評価表（107部門）（山形県２）'!CU88/'生産者価格評価表（107部門）（山形県２）'!CU$120</f>
        <v>1.5060240963855423E-4</v>
      </c>
      <c r="DL89" s="234">
        <f>'生産者価格評価表（107部門）（山形県２）'!CV88/'生産者価格評価表（107部門）（山形県２）'!CV$120</f>
        <v>0.34931673987310885</v>
      </c>
      <c r="DM89" s="234">
        <f>'生産者価格評価表（107部門）（山形県２）'!CW88/'生産者価格評価表（107部門）（山形県２）'!CW$120</f>
        <v>1.3315418043601942E-4</v>
      </c>
      <c r="DN89" s="234">
        <f>'生産者価格評価表（107部門）（山形県２）'!CX88/'生産者価格評価表（107部門）（山形県２）'!CX$120</f>
        <v>8.6172936773685249E-5</v>
      </c>
      <c r="DO89" s="234">
        <f>'生産者価格評価表（107部門）（山形県２）'!CY88/'生産者価格評価表（107部門）（山形県２）'!CY$120</f>
        <v>2.4434712328252166E-3</v>
      </c>
      <c r="DP89" s="234">
        <f>'生産者価格評価表（107部門）（山形県２）'!CZ88/'生産者価格評価表（107部門）（山形県２）'!CZ$120</f>
        <v>1.3297421725743597E-2</v>
      </c>
      <c r="DQ89" s="234">
        <f>'生産者価格評価表（107部門）（山形県２）'!DA88/'生産者価格評価表（107部門）（山形県２）'!DA$120</f>
        <v>1.5107090000279244E-2</v>
      </c>
      <c r="DR89" s="234">
        <f>'生産者価格評価表（107部門）（山形県２）'!DB88/'生産者価格評価表（107部門）（山形県２）'!DB$120</f>
        <v>3.4140127388535032E-3</v>
      </c>
      <c r="DS89" s="234">
        <f>'生産者価格評価表（107部門）（山形県２）'!DC88/'生産者価格評価表（107部門）（山形県２）'!DC$120</f>
        <v>8.6875312208153249E-5</v>
      </c>
      <c r="DT89" s="234">
        <f>'生産者価格評価表（107部門）（山形県２）'!DD88/'生産者価格評価表（107部門）（山形県２）'!DD$120</f>
        <v>0</v>
      </c>
      <c r="DU89" s="234">
        <f>'生産者価格評価表（107部門）（山形県２）'!DE88/'生産者価格評価表（107部門）（山形県２）'!DE$120</f>
        <v>1.1336220678429207E-3</v>
      </c>
      <c r="DV89" s="82">
        <v>2.0458997611412028E-4</v>
      </c>
      <c r="DW89" s="80">
        <v>2.3844154605498462E-5</v>
      </c>
      <c r="DX89" s="80">
        <v>6.3143272084359412E-5</v>
      </c>
      <c r="DY89" s="80">
        <v>0</v>
      </c>
      <c r="DZ89" s="80">
        <v>0</v>
      </c>
      <c r="EA89" s="80">
        <v>0</v>
      </c>
      <c r="EB89" s="80">
        <v>0</v>
      </c>
      <c r="EC89" s="80">
        <v>1.4101289562930529E-5</v>
      </c>
      <c r="ED89" s="80">
        <v>0</v>
      </c>
      <c r="EE89" s="80">
        <v>0</v>
      </c>
      <c r="EF89" s="80">
        <v>0</v>
      </c>
      <c r="EG89" s="80">
        <v>0</v>
      </c>
      <c r="EH89" s="80">
        <v>2.2246198680800419E-5</v>
      </c>
      <c r="EI89" s="80">
        <v>0</v>
      </c>
      <c r="EJ89" s="80">
        <v>0</v>
      </c>
      <c r="EK89" s="80">
        <v>0</v>
      </c>
      <c r="EL89" s="80">
        <v>1.6325997518448377E-5</v>
      </c>
      <c r="EM89" s="80">
        <v>3.41740140796938E-5</v>
      </c>
      <c r="EN89" s="80">
        <v>0</v>
      </c>
      <c r="EO89" s="80">
        <v>0</v>
      </c>
      <c r="EP89" s="80">
        <v>0</v>
      </c>
      <c r="EQ89" s="80">
        <v>0</v>
      </c>
      <c r="ER89" s="80">
        <v>0</v>
      </c>
      <c r="ES89" s="80">
        <v>0</v>
      </c>
      <c r="ET89" s="80">
        <v>4.8203689510395126E-6</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1.8571826539140125E-5</v>
      </c>
      <c r="FK89" s="80">
        <v>2.5593120569191001E-5</v>
      </c>
      <c r="FL89" s="80">
        <v>0</v>
      </c>
      <c r="FM89" s="80">
        <v>0</v>
      </c>
      <c r="FN89" s="80">
        <v>0</v>
      </c>
      <c r="FO89" s="80">
        <v>0</v>
      </c>
      <c r="FP89" s="80">
        <v>1.5897492965359364E-5</v>
      </c>
      <c r="FQ89" s="80">
        <v>1.6310885477195342E-5</v>
      </c>
      <c r="FR89" s="80">
        <v>2.1488739900292248E-5</v>
      </c>
      <c r="FS89" s="80">
        <v>0</v>
      </c>
      <c r="FT89" s="80">
        <v>0</v>
      </c>
      <c r="FU89" s="80">
        <v>0</v>
      </c>
      <c r="FV89" s="80">
        <v>1.9228920296125374E-5</v>
      </c>
      <c r="FW89" s="80">
        <v>1.2944425267518122E-4</v>
      </c>
      <c r="FX89" s="80">
        <v>0</v>
      </c>
      <c r="FY89" s="80">
        <v>0</v>
      </c>
      <c r="FZ89" s="80">
        <v>0</v>
      </c>
      <c r="GA89" s="80">
        <v>0</v>
      </c>
      <c r="GB89" s="80">
        <v>0</v>
      </c>
      <c r="GC89" s="80">
        <v>1.170836797058858E-5</v>
      </c>
      <c r="GD89" s="80">
        <v>0</v>
      </c>
      <c r="GE89" s="80">
        <v>9.9500237443748439E-5</v>
      </c>
      <c r="GF89" s="80">
        <v>9.4825678793817366E-5</v>
      </c>
      <c r="GG89" s="80">
        <v>6.4312128195508872E-5</v>
      </c>
      <c r="GH89" s="80">
        <v>1.0692328254477412E-4</v>
      </c>
      <c r="GI89" s="80">
        <v>0</v>
      </c>
      <c r="GJ89" s="80">
        <v>0</v>
      </c>
      <c r="GK89" s="80">
        <v>0</v>
      </c>
      <c r="GL89" s="80">
        <v>2.4312616037485633E-4</v>
      </c>
      <c r="GM89" s="80">
        <v>5.518043081201683E-4</v>
      </c>
      <c r="GN89" s="80">
        <v>6.2010402561409278E-4</v>
      </c>
      <c r="GO89" s="80">
        <v>1.5740099477428698E-4</v>
      </c>
      <c r="GP89" s="80">
        <v>9.800846793162929E-5</v>
      </c>
      <c r="GQ89" s="80">
        <v>0</v>
      </c>
      <c r="GR89" s="80">
        <v>2.8979907264296752E-4</v>
      </c>
      <c r="GS89" s="80">
        <v>2.413462292668505E-5</v>
      </c>
      <c r="GT89" s="80">
        <v>0</v>
      </c>
      <c r="GU89" s="80">
        <v>0</v>
      </c>
      <c r="GV89" s="80">
        <v>0</v>
      </c>
      <c r="GW89" s="80">
        <v>0</v>
      </c>
      <c r="GX89" s="80">
        <v>0</v>
      </c>
      <c r="GY89" s="80">
        <v>3.1158194605181161E-4</v>
      </c>
      <c r="GZ89" s="80">
        <v>1.3054830287206266E-4</v>
      </c>
      <c r="HA89" s="80">
        <v>1.4935338768625245E-4</v>
      </c>
      <c r="HB89" s="80">
        <v>5.3873393546333505E-2</v>
      </c>
      <c r="HC89" s="80">
        <v>0</v>
      </c>
      <c r="HD89" s="80">
        <v>0.43522802379378717</v>
      </c>
      <c r="HE89" s="80">
        <v>1.5787207577859638E-3</v>
      </c>
      <c r="HF89" s="80">
        <v>7.3919117701411119E-6</v>
      </c>
      <c r="HG89" s="80">
        <v>1.2499191862595091E-4</v>
      </c>
      <c r="HH89" s="80">
        <v>1.5495744630128496E-4</v>
      </c>
      <c r="HI89" s="80">
        <v>1.1399798199316982E-4</v>
      </c>
      <c r="HJ89" s="80">
        <v>9.4446543256516808E-5</v>
      </c>
      <c r="HK89" s="80">
        <v>2.1920001524869672E-4</v>
      </c>
      <c r="HL89" s="80">
        <v>2.295623305874147E-4</v>
      </c>
      <c r="HM89" s="80">
        <v>5.0257991020572271E-4</v>
      </c>
      <c r="HN89" s="80">
        <v>1.5060240963855423E-4</v>
      </c>
      <c r="HO89" s="80">
        <v>0.34931673987310885</v>
      </c>
      <c r="HP89" s="80">
        <v>1.3315418043601942E-4</v>
      </c>
      <c r="HQ89" s="80">
        <v>8.6172936773685249E-5</v>
      </c>
      <c r="HR89" s="80">
        <v>2.4434712328252166E-3</v>
      </c>
      <c r="HS89" s="80">
        <v>1.3297421725743597E-2</v>
      </c>
      <c r="HT89" s="80">
        <v>1.5107090000279244E-2</v>
      </c>
      <c r="HU89" s="80">
        <v>3.4140127388535032E-3</v>
      </c>
      <c r="HV89" s="80">
        <v>8.6875312208153249E-5</v>
      </c>
      <c r="HW89" s="80">
        <v>0</v>
      </c>
      <c r="HX89" s="81">
        <v>1.1336220678429207E-3</v>
      </c>
      <c r="HY89" s="805">
        <v>3.2393551108055875E-4</v>
      </c>
      <c r="HZ89" s="805">
        <v>1.2119345133762266E-4</v>
      </c>
      <c r="IA89" s="805">
        <v>2.0723525464293296E-4</v>
      </c>
      <c r="IB89" s="805">
        <v>8.696009675176084E-5</v>
      </c>
      <c r="IC89" s="805">
        <v>1.1353818927598914E-4</v>
      </c>
      <c r="ID89" s="805">
        <v>1.5619611856872341E-4</v>
      </c>
      <c r="IE89" s="805">
        <v>2.3365307339714392E-4</v>
      </c>
      <c r="IF89" s="805">
        <v>2.9319832154748373E-4</v>
      </c>
      <c r="IG89" s="805">
        <v>4.0342848760847752E-4</v>
      </c>
      <c r="IH89" s="805">
        <v>6.5304449082628991E-5</v>
      </c>
      <c r="II89" s="805">
        <v>0</v>
      </c>
      <c r="IJ89" s="805">
        <v>9.9729826226311807E-5</v>
      </c>
      <c r="IK89" s="805">
        <v>2.0364267549048654E-4</v>
      </c>
      <c r="IL89" s="805">
        <v>1.0775616637230415E-4</v>
      </c>
      <c r="IM89" s="805">
        <v>1.7853278397619184E-4</v>
      </c>
      <c r="IN89" s="805">
        <v>1.8796460541204517E-4</v>
      </c>
      <c r="IO89" s="805">
        <v>2.1263521365157508E-4</v>
      </c>
      <c r="IP89" s="805">
        <v>1.3848533996279759E-4</v>
      </c>
      <c r="IQ89" s="805">
        <v>0</v>
      </c>
      <c r="IR89" s="805">
        <v>1.7140482612899147E-4</v>
      </c>
      <c r="IS89" s="805">
        <v>0</v>
      </c>
      <c r="IT89" s="805">
        <v>4.2859667157728325E-5</v>
      </c>
      <c r="IU89" s="805">
        <v>0</v>
      </c>
      <c r="IV89" s="805">
        <v>0</v>
      </c>
      <c r="IW89" s="805">
        <v>9.9319822935919162E-4</v>
      </c>
      <c r="IX89" s="805">
        <v>6.3563550412318412E-4</v>
      </c>
      <c r="IY89" s="805">
        <v>1.3330617742610792E-5</v>
      </c>
      <c r="IZ89" s="805">
        <v>8.1413912929718599E-5</v>
      </c>
      <c r="JA89" s="805">
        <v>1.4738238629460212E-4</v>
      </c>
      <c r="JB89" s="805">
        <v>1.1635879163002375E-4</v>
      </c>
      <c r="JC89" s="805">
        <v>1.4221580156622215E-4</v>
      </c>
      <c r="JD89" s="805">
        <v>1.1576611579885347E-4</v>
      </c>
      <c r="JE89" s="805">
        <v>1.2250722320452843E-4</v>
      </c>
      <c r="JF89" s="805">
        <v>1.5329130854600589E-4</v>
      </c>
      <c r="JG89" s="805">
        <v>1.7056016955770156E-4</v>
      </c>
      <c r="JH89" s="805">
        <v>5.329324214887641E-5</v>
      </c>
      <c r="JI89" s="805">
        <v>1.6071392504548112E-5</v>
      </c>
      <c r="JJ89" s="805">
        <v>1.1325667635883027E-4</v>
      </c>
      <c r="JK89" s="805">
        <v>7.6989011437996157E-5</v>
      </c>
      <c r="JL89" s="805">
        <v>7.2497819767640794E-5</v>
      </c>
      <c r="JM89" s="805">
        <v>1.3177523710715354E-4</v>
      </c>
      <c r="JN89" s="805">
        <v>1.2873438155049533E-4</v>
      </c>
      <c r="JO89" s="805">
        <v>1.4730705760596799E-4</v>
      </c>
      <c r="JP89" s="805">
        <v>1.4375388063542858E-4</v>
      </c>
      <c r="JQ89" s="805">
        <v>1.1924603393240036E-4</v>
      </c>
      <c r="JR89" s="805">
        <v>2.0480261995188938E-4</v>
      </c>
      <c r="JS89" s="805">
        <v>2.051077019292807E-4</v>
      </c>
      <c r="JT89" s="805">
        <v>1.6451207232365329E-4</v>
      </c>
      <c r="JU89" s="805">
        <v>1.6917096629753928E-4</v>
      </c>
      <c r="JV89" s="805">
        <v>1.9717992118327459E-4</v>
      </c>
      <c r="JW89" s="805">
        <v>2.3251892614999534E-4</v>
      </c>
      <c r="JX89" s="805">
        <v>2.5600460793048747E-4</v>
      </c>
      <c r="JY89" s="805">
        <v>3.0793818125336708E-4</v>
      </c>
      <c r="JZ89" s="805">
        <v>2.3963517300188767E-4</v>
      </c>
      <c r="KA89" s="805">
        <v>0</v>
      </c>
      <c r="KB89" s="805">
        <v>1.4356285535205033E-4</v>
      </c>
      <c r="KC89" s="805">
        <v>1.1720759288135956E-4</v>
      </c>
      <c r="KD89" s="805">
        <v>1.0946043040063198E-4</v>
      </c>
      <c r="KE89" s="805">
        <v>1.6485521257449617E-4</v>
      </c>
      <c r="KF89" s="805">
        <v>3.2961876486245338E-4</v>
      </c>
      <c r="KG89" s="805">
        <v>9.7108239934389406E-5</v>
      </c>
      <c r="KH89" s="805">
        <v>2.6548601594512857E-4</v>
      </c>
      <c r="KI89" s="805">
        <v>2.628578238680522E-4</v>
      </c>
      <c r="KJ89" s="805">
        <v>2.1436272601057358E-4</v>
      </c>
      <c r="KK89" s="805">
        <v>2.3737630122420744E-4</v>
      </c>
      <c r="KL89" s="805">
        <v>1.3237847305079135E-4</v>
      </c>
      <c r="KM89" s="805">
        <v>1.7821086723373084E-4</v>
      </c>
      <c r="KN89" s="805">
        <v>2.2801878395409413E-4</v>
      </c>
      <c r="KO89" s="805">
        <v>4.1511485711174086E-4</v>
      </c>
      <c r="KP89" s="805">
        <v>1.1394785271618523E-3</v>
      </c>
      <c r="KQ89" s="805">
        <v>1.2839033762245043E-3</v>
      </c>
      <c r="KR89" s="805">
        <v>4.7514876986586187E-4</v>
      </c>
      <c r="KS89" s="805">
        <v>3.9434119071546261E-4</v>
      </c>
      <c r="KT89" s="805">
        <v>6.9876407282724453E-5</v>
      </c>
      <c r="KU89" s="805">
        <v>5.6170224318274713E-4</v>
      </c>
      <c r="KV89" s="805">
        <v>2.0381281814581587E-4</v>
      </c>
      <c r="KW89" s="805">
        <v>2.4430129581969718E-4</v>
      </c>
      <c r="KX89" s="805">
        <v>1.5837554237680621E-4</v>
      </c>
      <c r="KY89" s="805">
        <v>3.2097312274465754E-4</v>
      </c>
      <c r="KZ89" s="805">
        <v>6.468456238516397E-5</v>
      </c>
      <c r="LA89" s="805">
        <v>1.6559007008031082E-4</v>
      </c>
      <c r="LB89" s="805">
        <v>6.8826247970814748E-4</v>
      </c>
      <c r="LC89" s="805">
        <v>2.5590321127533526E-4</v>
      </c>
      <c r="LD89" s="805">
        <v>1.5299319063005207E-3</v>
      </c>
      <c r="LE89" s="805">
        <v>1.058222270647208</v>
      </c>
      <c r="LF89" s="805">
        <v>8.9651256700564038E-4</v>
      </c>
      <c r="LG89" s="805">
        <v>0.46687930732931587</v>
      </c>
      <c r="LH89" s="805">
        <v>2.7104044580599359E-3</v>
      </c>
      <c r="LI89" s="805">
        <v>1.5609353288806633E-4</v>
      </c>
      <c r="LJ89" s="805">
        <v>2.8114653815601261E-4</v>
      </c>
      <c r="LK89" s="805">
        <v>3.0748905864226128E-4</v>
      </c>
      <c r="LL89" s="805">
        <v>4.3968412675222479E-4</v>
      </c>
      <c r="LM89" s="805">
        <v>4.3268872348704331E-4</v>
      </c>
      <c r="LN89" s="805">
        <v>5.5654019277634145E-4</v>
      </c>
      <c r="LO89" s="805">
        <v>5.0222859767356056E-4</v>
      </c>
      <c r="LP89" s="805">
        <v>7.8134498881043035E-4</v>
      </c>
      <c r="LQ89" s="805">
        <v>4.1410655248808634E-4</v>
      </c>
      <c r="LR89" s="805">
        <v>0.37214171218372843</v>
      </c>
      <c r="LS89" s="805">
        <v>3.3213297240863729E-4</v>
      </c>
      <c r="LT89" s="805">
        <v>7.7797871686561876E-4</v>
      </c>
      <c r="LU89" s="805">
        <v>3.055553170338658E-3</v>
      </c>
      <c r="LV89" s="805">
        <v>1.4468905067983304E-2</v>
      </c>
      <c r="LW89" s="805">
        <v>1.6461134704557689E-2</v>
      </c>
      <c r="LX89" s="805">
        <v>3.937073089613244E-3</v>
      </c>
      <c r="LY89" s="805">
        <v>3.357889676044041E-4</v>
      </c>
      <c r="LZ89" s="805">
        <v>1.7708296468672534E-4</v>
      </c>
      <c r="MA89" s="805">
        <v>2.1404422841092671E-3</v>
      </c>
      <c r="MB89" s="812">
        <v>776</v>
      </c>
      <c r="MC89" s="835">
        <f>'生産者価格評価表（107部門）（山形県２）'!DU88*100</f>
        <v>2513300</v>
      </c>
      <c r="MD89" s="78">
        <f t="shared" si="14"/>
        <v>3.0875741057573709E-4</v>
      </c>
      <c r="ME89" s="809">
        <v>776</v>
      </c>
      <c r="MF89" s="135">
        <v>25133</v>
      </c>
      <c r="MG89" s="78">
        <f t="shared" si="15"/>
        <v>3.0875741057573709E-4</v>
      </c>
      <c r="MH89" s="81"/>
      <c r="MI89" s="226">
        <v>0</v>
      </c>
      <c r="MJ89" s="169">
        <v>0</v>
      </c>
      <c r="MK89" s="169">
        <v>0</v>
      </c>
      <c r="ML89" s="169">
        <v>0</v>
      </c>
      <c r="MM89" s="169">
        <v>0</v>
      </c>
      <c r="MN89" s="169">
        <v>0</v>
      </c>
      <c r="MO89" s="169">
        <v>0</v>
      </c>
      <c r="MP89" s="228">
        <v>0</v>
      </c>
      <c r="MQ89" s="228">
        <v>0</v>
      </c>
      <c r="MS89" s="239">
        <v>0</v>
      </c>
      <c r="MT89" s="232">
        <v>0</v>
      </c>
      <c r="MU89" s="232">
        <v>0</v>
      </c>
      <c r="MV89" s="232">
        <v>0</v>
      </c>
      <c r="MW89" s="232">
        <v>0</v>
      </c>
      <c r="MX89" s="232">
        <v>0</v>
      </c>
      <c r="MY89" s="232">
        <v>0</v>
      </c>
      <c r="MZ89" s="233">
        <v>0</v>
      </c>
      <c r="NA89" s="223"/>
    </row>
    <row r="90" spans="1:365">
      <c r="A90" s="41" t="s">
        <v>311</v>
      </c>
      <c r="B90" s="12" t="s">
        <v>187</v>
      </c>
      <c r="C90" s="590">
        <f>IFERROR(1-('生産者価格評価表（107部門）（山形県２）'!DS89/'生産者価格評価表（107部門）（山形県２）'!DO89*-1),0)</f>
        <v>0.11824629442703072</v>
      </c>
      <c r="D90" s="590">
        <v>0.38023583881935902</v>
      </c>
      <c r="E90" s="79">
        <v>0.61976416118064093</v>
      </c>
      <c r="F90" s="79">
        <v>0.89408956087679958</v>
      </c>
      <c r="G90" s="240">
        <f>'生産者価格評価表（107部門）（山形県２）'!DH89/'生産者価格評価表（107部門）（山形県２）'!DH$111</f>
        <v>5.8935683416659601E-4</v>
      </c>
      <c r="H90" s="311">
        <f>'生産者価格評価表（107部門）（山形県２）'!DH89</f>
        <v>1391</v>
      </c>
      <c r="I90" s="311">
        <f t="shared" si="12"/>
        <v>1391</v>
      </c>
      <c r="J90" s="313">
        <f t="shared" si="13"/>
        <v>7.5357378711730125E-4</v>
      </c>
      <c r="K90" s="590">
        <f>1-('生産者価格評価表（107部門） (山形県)'!DS89/'生産者価格評価表（107部門） (山形県)'!DO89*-1)</f>
        <v>0.11824629442703072</v>
      </c>
      <c r="L90" s="590">
        <v>0.38023583881935902</v>
      </c>
      <c r="M90" s="79">
        <v>0.61976416118064093</v>
      </c>
      <c r="N90" s="79">
        <v>0.89408956087679958</v>
      </c>
      <c r="O90" s="240">
        <f>'生産者価格評価表（107部門） (山形県)'!DH89/'生産者価格評価表（107部門） (山形県)'!DH$111</f>
        <v>5.8935683416659601E-4</v>
      </c>
      <c r="P90" s="816">
        <f>'生産者価格評価表（107部門） (山形県)'!DH89</f>
        <v>1391</v>
      </c>
      <c r="Q90" s="311">
        <f t="shared" si="17"/>
        <v>1391</v>
      </c>
      <c r="R90" s="313">
        <f t="shared" si="11"/>
        <v>7.5357378711730125E-4</v>
      </c>
      <c r="S90" s="823">
        <f>'生産者価格評価表（107部門）（山形県２）'!C89/'生産者価格評価表（107部門）（山形県２）'!C$120</f>
        <v>2.4295059663551784E-3</v>
      </c>
      <c r="T90" s="234">
        <f>'生産者価格評価表（107部門）（山形県２）'!D89/'生産者価格評価表（107部門）（山形県２）'!D$120</f>
        <v>3.0520517895038031E-3</v>
      </c>
      <c r="U90" s="234">
        <f>'生産者価格評価表（107部門）（山形県２）'!E89/'生産者価格評価表（107部門）（山形県２）'!E$120</f>
        <v>5.6197512155079874E-3</v>
      </c>
      <c r="V90" s="234">
        <f>'生産者価格評価表（107部門）（山形県２）'!F89/'生産者価格評価表（107部門）（山形県２）'!F$120</f>
        <v>6.3556628956400158E-5</v>
      </c>
      <c r="W90" s="234">
        <f>'生産者価格評価表（107部門）（山形県２）'!G89/'生産者価格評価表（107部門）（山形県２）'!G$120</f>
        <v>1.2453300124533001E-3</v>
      </c>
      <c r="X90" s="234">
        <f>'生産者価格評価表（107部門）（山形県２）'!H89/'生産者価格評価表（107部門）（山形県２）'!H$120</f>
        <v>2.9411764705882353E-3</v>
      </c>
      <c r="Y90" s="234">
        <f>'生産者価格評価表（107部門）（山形県２）'!I89/'生産者価格評価表（107部門）（山形県２）'!I$120</f>
        <v>1.2107870115575124E-3</v>
      </c>
      <c r="Z90" s="234">
        <f>'生産者価格評価表（107部門）（山形県２）'!J89/'生産者価格評価表（107部門）（山形県２）'!J$120</f>
        <v>2.2244784285522911E-3</v>
      </c>
      <c r="AA90" s="234">
        <f>'生産者価格評価表（107部門）（山形県２）'!K89/'生産者価格評価表（107部門）（山形県２）'!K$120</f>
        <v>3.5730474895341708E-3</v>
      </c>
      <c r="AB90" s="234">
        <f>'生産者価格評価表（107部門）（山形県２）'!L89/'生産者価格評価表（107部門）（山形県２）'!L$120</f>
        <v>0</v>
      </c>
      <c r="AC90" s="234" t="e">
        <f>'生産者価格評価表（107部門）（山形県２）'!M89/'生産者価格評価表（107部門）（山形県２）'!M$120</f>
        <v>#DIV/0!</v>
      </c>
      <c r="AD90" s="234">
        <f>'生産者価格評価表（107部門）（山形県２）'!N89/'生産者価格評価表（107部門）（山形県２）'!N$120</f>
        <v>7.4732209582329984E-4</v>
      </c>
      <c r="AE90" s="234">
        <f>'生産者価格評価表（107部門）（山形県２）'!O89/'生産者価格評価表（107部門）（山形県２）'!O$120</f>
        <v>1.5794801063368296E-3</v>
      </c>
      <c r="AF90" s="234">
        <f>'生産者価格評価表（107部門）（山形県２）'!P89/'生産者価格評価表（107部門）（山形県２）'!P$120</f>
        <v>2.378483869000427E-3</v>
      </c>
      <c r="AG90" s="234">
        <f>'生産者価格評価表（107部門）（山形県２）'!Q89/'生産者価格評価表（107部門）（山形県２）'!Q$120</f>
        <v>4.6631434027623571E-3</v>
      </c>
      <c r="AH90" s="234">
        <f>'生産者価格評価表（107部門）（山形県２）'!R89/'生産者価格評価表（107部門）（山形県２）'!R$120</f>
        <v>2.7170221437304715E-3</v>
      </c>
      <c r="AI90" s="234">
        <f>'生産者価格評価表（107部門）（山形県２）'!S89/'生産者価格評価表（107部門）（山形県２）'!S$120</f>
        <v>2.0244236922875988E-3</v>
      </c>
      <c r="AJ90" s="234">
        <f>'生産者価格評価表（107部門）（山形県２）'!T89/'生産者価格評価表（107部門）（山形県２）'!T$120</f>
        <v>3.4857494361287679E-3</v>
      </c>
      <c r="AK90" s="234" t="e">
        <f>'生産者価格評価表（107部門）（山形県２）'!U89/'生産者価格評価表（107部門）（山形県２）'!U$120</f>
        <v>#DIV/0!</v>
      </c>
      <c r="AL90" s="234">
        <f>'生産者価格評価表（107部門）（山形県２）'!V89/'生産者価格評価表（107部門）（山形県２）'!V$120</f>
        <v>3.9549741405536963E-3</v>
      </c>
      <c r="AM90" s="234" t="e">
        <f>'生産者価格評価表（107部門）（山形県２）'!W89/'生産者価格評価表（107部門）（山形県２）'!W$120</f>
        <v>#DIV/0!</v>
      </c>
      <c r="AN90" s="234">
        <f>'生産者価格評価表（107部門）（山形県２）'!X89/'生産者価格評価表（107部門）（山形県２）'!X$120</f>
        <v>2.3322104172065301E-3</v>
      </c>
      <c r="AO90" s="234" t="e">
        <f>'生産者価格評価表（107部門）（山形県２）'!Y89/'生産者価格評価表（107部門）（山形県２）'!Y$120</f>
        <v>#DIV/0!</v>
      </c>
      <c r="AP90" s="234" t="e">
        <f>'生産者価格評価表（107部門）（山形県２）'!Z89/'生産者価格評価表（107部門）（山形県２）'!Z$120</f>
        <v>#DIV/0!</v>
      </c>
      <c r="AQ90" s="234">
        <f>'生産者価格評価表（107部門）（山形県２）'!AA89/'生産者価格評価表（107部門）（山形県２）'!AA$120</f>
        <v>1.7146052358847547E-2</v>
      </c>
      <c r="AR90" s="234">
        <f>'生産者価格評価表（107部門）（山形県２）'!AB89/'生産者価格評価表（107部門）（山形県２）'!AB$120</f>
        <v>5.5125761482976415E-3</v>
      </c>
      <c r="AS90" s="234">
        <f>'生産者価格評価表（107部門）（山形県２）'!AC89/'生産者価格評価表（107部門）（山形県２）'!AC$120</f>
        <v>0</v>
      </c>
      <c r="AT90" s="234">
        <f>'生産者価格評価表（107部門）（山形県２）'!AD89/'生産者価格評価表（107部門）（山形県２）'!AD$120</f>
        <v>1.1848341232227489E-3</v>
      </c>
      <c r="AU90" s="234">
        <f>'生産者価格評価表（107部門）（山形県２）'!AE89/'生産者価格評価表（107部門）（山形県２）'!AE$120</f>
        <v>3.8330118142502301E-3</v>
      </c>
      <c r="AV90" s="234">
        <f>'生産者価格評価表（107部門）（山形県２）'!AF89/'生産者価格評価表（107部門）（山形県２）'!AF$120</f>
        <v>6.3897763578274758E-3</v>
      </c>
      <c r="AW90" s="234">
        <f>'生産者価格評価表（107部門）（山形県２）'!AG89/'生産者価格評価表（107部門）（山形県２）'!AG$120</f>
        <v>1.5649962505298164E-3</v>
      </c>
      <c r="AX90" s="234">
        <f>'生産者価格評価表（107部門）（山形県２）'!AH89/'生産者価格評価表（107部門）（山形県２）'!AH$120</f>
        <v>4.5505900075320108E-3</v>
      </c>
      <c r="AY90" s="234">
        <f>'生産者価格評価表（107部門）（山形県２）'!AI89/'生産者価格評価表（107部門）（山形県２）'!AI$120</f>
        <v>3.0182020802377416E-3</v>
      </c>
      <c r="AZ90" s="234">
        <f>'生産者価格評価表（107部門）（山形県２）'!AJ89/'生産者価格評価表（107部門）（山形県２）'!AJ$120</f>
        <v>9.6463022508038593E-3</v>
      </c>
      <c r="BA90" s="234">
        <f>'生産者価格評価表（107部門）（山形県２）'!AK89/'生産者価格評価表（107部門）（山形県２）'!AK$120</f>
        <v>5.3729052066009975E-3</v>
      </c>
      <c r="BB90" s="234">
        <f>'生産者価格評価表（107部門）（山形県２）'!AL89/'生産者価格評価表（107部門）（山形県２）'!AL$120</f>
        <v>2.6595744680851063E-3</v>
      </c>
      <c r="BC90" s="234">
        <f>'生産者価格評価表（107部門）（山形県２）'!AM89/'生産者価格評価表（107部門）（山形県２）'!AM$120</f>
        <v>1.2903225806451613E-3</v>
      </c>
      <c r="BD90" s="234">
        <f>'生産者価格評価表（107部門）（山形県２）'!AN89/'生産者価格評価表（107部門）（山形県２）'!AN$120</f>
        <v>4.1424574994620182E-3</v>
      </c>
      <c r="BE90" s="234">
        <f>'生産者価格評価表（107部門）（山形県２）'!AO89/'生産者価格評価表（107部門）（山形県２）'!AO$120</f>
        <v>3.5187287173666288E-3</v>
      </c>
      <c r="BF90" s="234">
        <f>'生産者価格評価表（107部門）（山形県２）'!AP89/'生産者価格評価表（107部門）（山形県２）'!AP$120</f>
        <v>1.2848143236074271E-3</v>
      </c>
      <c r="BG90" s="234">
        <f>'生産者価格評価表（107部門）（山形県２）'!AQ89/'生産者価格評価表（107部門）（山形県２）'!AQ$120</f>
        <v>2.6743430216361781E-3</v>
      </c>
      <c r="BH90" s="234">
        <f>'生産者価格評価表（107部門）（山形県２）'!AR89/'生産者価格評価表（107部門）（山形県２）'!AR$120</f>
        <v>3.6342231208251223E-3</v>
      </c>
      <c r="BI90" s="234">
        <f>'生産者価格評価表（107部門）（山形県２）'!AS89/'生産者価格評価表（107部門）（山形県２）'!AS$120</f>
        <v>3.4126341116103216E-3</v>
      </c>
      <c r="BJ90" s="234">
        <f>'生産者価格評価表（107部門）（山形県２）'!AT89/'生産者価格評価表（107部門）（山形県２）'!AT$120</f>
        <v>4.3696744592527856E-3</v>
      </c>
      <c r="BK90" s="234">
        <f>'生産者価格評価表（107部門）（山形県２）'!AU89/'生産者価格評価表（107部門）（山形県２）'!AU$120</f>
        <v>7.7485555369087291E-3</v>
      </c>
      <c r="BL90" s="234">
        <f>'生産者価格評価表（107部門）（山形県２）'!AV89/'生産者価格評価表（107部門）（山形県２）'!AV$120</f>
        <v>4.8388472032742155E-3</v>
      </c>
      <c r="BM90" s="234">
        <f>'生産者価格評価表（107部門）（山形県２）'!AW89/'生産者価格評価表（107部門）（山形県２）'!AW$120</f>
        <v>4.6579654388502929E-3</v>
      </c>
      <c r="BN90" s="234">
        <f>'生産者価格評価表（107部門）（山形県２）'!AX89/'生産者価格評価表（107部門）（山形県２）'!AX$120</f>
        <v>1.001488368299794E-2</v>
      </c>
      <c r="BO90" s="234">
        <f>'生産者価格評価表（107部門）（山形県２）'!AY89/'生産者価格評価表（107部門）（山形県２）'!AY$120</f>
        <v>1.5643802647412757E-2</v>
      </c>
      <c r="BP90" s="234">
        <f>'生産者価格評価表（107部門）（山形県２）'!AZ89/'生産者価格評価表（107部門）（山形県２）'!AZ$120</f>
        <v>5.6753688989784334E-4</v>
      </c>
      <c r="BQ90" s="234">
        <f>'生産者価格評価表（107部門）（山形県２）'!BA89/'生産者価格評価表（107部門）（山形県２）'!BA$120</f>
        <v>1.4578777465375404E-2</v>
      </c>
      <c r="BR90" s="234">
        <f>'生産者価格評価表（107部門）（山形県２）'!BB89/'生産者価格評価表（107部門）（山形県２）'!BB$120</f>
        <v>4.2178798563284672E-3</v>
      </c>
      <c r="BS90" s="234">
        <f>'生産者価格評価表（107部門）（山形県２）'!BC89/'生産者価格評価表（107部門）（山形県２）'!BC$120</f>
        <v>1.3325641765214884E-2</v>
      </c>
      <c r="BT90" s="234">
        <f>'生産者価格評価表（107部門）（山形県２）'!BD89/'生産者価格評価表（107部門）（山形県２）'!BD$120</f>
        <v>4.177597514670349E-2</v>
      </c>
      <c r="BU90" s="234" t="e">
        <f>'生産者価格評価表（107部門）（山形県２）'!BE89/'生産者価格評価表（107部門）（山形県２）'!BE$120</f>
        <v>#DIV/0!</v>
      </c>
      <c r="BV90" s="234">
        <f>'生産者価格評価表（107部門）（山形県２）'!BF89/'生産者価格評価表（107部門）（山形県２）'!BF$120</f>
        <v>7.4019245003700959E-4</v>
      </c>
      <c r="BW90" s="234">
        <f>'生産者価格評価表（107部門）（山形県２）'!BG89/'生産者価格評価表（107部門）（山形県２）'!BG$120</f>
        <v>1.7860613183538622E-3</v>
      </c>
      <c r="BX90" s="234">
        <f>'生産者価格評価表（107部門）（山形県２）'!BH89/'生産者価格評価表（107部門）（山形県２）'!BH$120</f>
        <v>1.5806111696522655E-3</v>
      </c>
      <c r="BY90" s="234">
        <f>'生産者価格評価表（107部門）（山形県２）'!BI89/'生産者価格評価表（107部門）（山形県２）'!BI$120</f>
        <v>2.7314408350404837E-3</v>
      </c>
      <c r="BZ90" s="234">
        <f>'生産者価格評価表（107部門）（山形県２）'!BJ89/'生産者価格評価表（107部門）（山形県２）'!BJ$120</f>
        <v>4.8121392359119063E-3</v>
      </c>
      <c r="CA90" s="234">
        <f>'生産者価格評価表（107部門）（山形県２）'!BK89/'生産者価格評価表（107部門）（山形県２）'!BK$120</f>
        <v>0</v>
      </c>
      <c r="CB90" s="234">
        <f>'生産者価格評価表（107部門）（山形県２）'!BL89/'生産者価格評価表（107部門）（山形県２）'!BL$120</f>
        <v>1.7683905836593473E-3</v>
      </c>
      <c r="CC90" s="234">
        <f>'生産者価格評価表（107部門）（山形県２）'!BM89/'生産者価格評価表（107部門）（山形県２）'!BM$120</f>
        <v>1.9755349748711952E-3</v>
      </c>
      <c r="CD90" s="234">
        <f>'生産者価格評価表（107部門）（山形県２）'!BN89/'生産者価格評価表（107部門）（山形県２）'!BN$120</f>
        <v>2.7332654483091271E-3</v>
      </c>
      <c r="CE90" s="234">
        <f>'生産者価格評価表（107部門）（山形県２）'!BO89/'生産者価格評価表（107部門）（山形県２）'!BO$120</f>
        <v>4.8382785351510291E-3</v>
      </c>
      <c r="CF90" s="234">
        <f>'生産者価格評価表（107部門）（山形県２）'!BP89/'生産者価格評価表（107部門）（山形県２）'!BP$120</f>
        <v>1.2313324516982228E-2</v>
      </c>
      <c r="CG90" s="234">
        <f>'生産者価格評価表（107部門）（山形県２）'!BQ89/'生産者価格評価表（107部門）（山形県２）'!BQ$120</f>
        <v>8.1046034147395727E-3</v>
      </c>
      <c r="CH90" s="234">
        <f>'生産者価格評価表（107部門）（山形県２）'!BR89/'生産者価格評価表（107部門）（山形県２）'!BR$120</f>
        <v>3.0209173991755187E-2</v>
      </c>
      <c r="CI90" s="234">
        <f>'生産者価格評価表（107部門）（山形県２）'!BS89/'生産者価格評価表（107部門）（山形県２）'!BS$120</f>
        <v>3.7795066749182213E-3</v>
      </c>
      <c r="CJ90" s="234">
        <f>'生産者価格評価表（107部門）（山形県２）'!BT89/'生産者価格評価表（107部門）（山形県２）'!BT$120</f>
        <v>1.8547982143612588E-2</v>
      </c>
      <c r="CK90" s="234">
        <f>'生産者価格評価表（107部門）（山形県２）'!BU89/'生産者価格評価表（107部門）（山形県２）'!BU$120</f>
        <v>3.9349186060736445E-2</v>
      </c>
      <c r="CL90" s="234">
        <f>'生産者価格評価表（107部門）（山形県２）'!BV89/'生産者価格評価表（107部門）（山形県２）'!BV$120</f>
        <v>3.494302083989171E-3</v>
      </c>
      <c r="CM90" s="234">
        <f>'生産者価格評価表（107部門）（山形県２）'!BW89/'生産者価格評価表（107部門）（山形県２）'!BW$120</f>
        <v>2.3522032303591031E-3</v>
      </c>
      <c r="CN90" s="234">
        <f>'生産者価格評価表（107部門）（山形県２）'!BX89/'生産者価格評価表（107部門）（山形県２）'!BX$120</f>
        <v>0</v>
      </c>
      <c r="CO90" s="234">
        <f>'生産者価格評価表（107部門）（山形県２）'!BY89/'生産者価格評価表（107部門）（山形県２）'!BY$120</f>
        <v>7.7279752704791343E-4</v>
      </c>
      <c r="CP90" s="234">
        <f>'生産者価格評価表（107部門）（山形県２）'!BZ89/'生産者価格評価表（107部門）（山形県２）'!BZ$120</f>
        <v>3.4512510785159622E-3</v>
      </c>
      <c r="CQ90" s="234">
        <f>'生産者価格評価表（107部門）（山形県２）'!CA89/'生産者価格評価表（107部門）（山形県２）'!CA$120</f>
        <v>0</v>
      </c>
      <c r="CR90" s="234">
        <f>'生産者価格評価表（107部門）（山形県２）'!CB89/'生産者価格評価表（107部門）（山形県２）'!CB$120</f>
        <v>4.4691015564801975E-3</v>
      </c>
      <c r="CS90" s="234">
        <f>'生産者価格評価表（107部門）（山形県２）'!CC89/'生産者価格評価表（107部門）（山形県２）'!CC$120</f>
        <v>5.8049535603715173E-3</v>
      </c>
      <c r="CT90" s="234">
        <f>'生産者価格評価表（107部門）（山形県２）'!CD89/'生産者価格評価表（107部門）（山形県２）'!CD$120</f>
        <v>5.9171597633136093E-3</v>
      </c>
      <c r="CU90" s="234">
        <f>'生産者価格評価表（107部門）（山形県２）'!CE89/'生産者価格評価表（107部門）（山形県２）'!CE$120</f>
        <v>9.46730623579904E-3</v>
      </c>
      <c r="CV90" s="234">
        <f>'生産者価格評価表（107部門）（山形県２）'!CF89/'生産者価格評価表（107部門）（山形県２）'!CF$120</f>
        <v>2.1499154277575001E-2</v>
      </c>
      <c r="CW90" s="234">
        <f>'生産者価格評価表（107部門）（山形県２）'!CG89/'生産者価格評価表（107部門）（山形県２）'!CG$120</f>
        <v>2.7415143603133161E-3</v>
      </c>
      <c r="CX90" s="234">
        <f>'生産者価格評価表（107部門）（山形県２）'!CH89/'生産者価格評価表（107部門）（山形県２）'!CH$120</f>
        <v>2.8535282541467529E-2</v>
      </c>
      <c r="CY90" s="234">
        <f>'生産者価格評価表（107部門）（山形県２）'!CI89/'生産者価格評価表（107部門）（山形県２）'!CI$120</f>
        <v>5.3714240241913023E-3</v>
      </c>
      <c r="CZ90" s="234">
        <f>'生産者価格評価表（107部門）（山形県２）'!CJ89/'生産者価格評価表（107部門）（山形県２）'!CJ$120</f>
        <v>2.6405266584677713E-2</v>
      </c>
      <c r="DA90" s="234">
        <f>'生産者価格評価表（107部門）（山形県２）'!CK89/'生産者価格評価表（107部門）（山形県２）'!CK$120</f>
        <v>7.005948446794448E-2</v>
      </c>
      <c r="DB90" s="234">
        <f>'生産者価格評価表（107部門）（山形県２）'!CL89/'生産者価格評価表（107部門）（山形県２）'!CL$120</f>
        <v>2.6981772951251017E-2</v>
      </c>
      <c r="DC90" s="234">
        <f>'生産者価格評価表（107部門）（山形県２）'!CM89/'生産者価格評価表（107部門）（山形県２）'!CM$120</f>
        <v>1.5564902217327134E-2</v>
      </c>
      <c r="DD90" s="234">
        <f>'生産者価格評価表（107部門）（山形県２）'!CN89/'生産者価格評価表（107部門）（山形県２）'!CN$120</f>
        <v>1.8016076546774993E-3</v>
      </c>
      <c r="DE90" s="234">
        <f>'生産者価格評価表（107部門）（山形県２）'!CO89/'生産者価格評価表（107部門）（山形県２）'!CO$120</f>
        <v>1.5626862469306505E-2</v>
      </c>
      <c r="DF90" s="234">
        <f>'生産者価格評価表（107部門）（山形県２）'!CP89/'生産者価格評価表（107部門）（山形県２）'!CP$120</f>
        <v>5.9521499534306117E-3</v>
      </c>
      <c r="DG90" s="234">
        <f>'生産者価格評価表（107部門）（山形県２）'!CQ89/'生産者価格評価表（107部門）（山形県２）'!CQ$120</f>
        <v>1.836985266339252E-2</v>
      </c>
      <c r="DH90" s="234">
        <f>'生産者価格評価表（107部門）（山形県２）'!CR89/'生産者価格評価表（107部門）（山形県２）'!CR$120</f>
        <v>1.1360279051149847E-2</v>
      </c>
      <c r="DI90" s="234">
        <f>'生産者価格評価表（107部門）（山形県２）'!CS89/'生産者価格評価表（107部門）（山形県２）'!CS$120</f>
        <v>1.0065425264217413E-3</v>
      </c>
      <c r="DJ90" s="234">
        <f>'生産者価格評価表（107部門）（山形県２）'!CT89/'生産者価格評価表（107部門）（山形県２）'!CT$120</f>
        <v>3.4225691885009714E-2</v>
      </c>
      <c r="DK90" s="234">
        <f>'生産者価格評価表（107部門）（山形県２）'!CU89/'生産者価格評価表（107部門）（山形県２）'!CU$120</f>
        <v>1.0421686746987952E-2</v>
      </c>
      <c r="DL90" s="234">
        <f>'生産者価格評価表（107部門）（山形県２）'!CV89/'生産者価格評価表（107部門）（山形県２）'!CV$120</f>
        <v>7.6866764275256225E-3</v>
      </c>
      <c r="DM90" s="234">
        <f>'生産者価格評価表（107部門）（山形県２）'!CW89/'生産者価格評価表（107部門）（山形県２）'!CW$120</f>
        <v>1.3315418043601942E-3</v>
      </c>
      <c r="DN90" s="234">
        <f>'生産者価格評価表（107部門）（山形県２）'!CX89/'生産者価格評価表（107部門）（山形県２）'!CX$120</f>
        <v>1.4907918061847547E-2</v>
      </c>
      <c r="DO90" s="234">
        <f>'生産者価格評価表（107部門）（山形県２）'!CY89/'生産者価格評価表（107部門）（山形県２）'!CY$120</f>
        <v>1.238651955716783E-2</v>
      </c>
      <c r="DP90" s="234">
        <f>'生産者価格評価表（107部門）（山形県２）'!CZ89/'生産者価格評価表（107部門）（山形県２）'!CZ$120</f>
        <v>1.8170027050554741E-3</v>
      </c>
      <c r="DQ90" s="234">
        <f>'生産者価格評価表（107部門）（山形県２）'!DA89/'生産者価格評価表（107部門）（山形県２）'!DA$120</f>
        <v>1.3962190388428137E-4</v>
      </c>
      <c r="DR90" s="234">
        <f>'生産者価格評価表（107部門）（山形県２）'!DB89/'生産者価格評価表（107部門）（山形県２）'!DB$120</f>
        <v>5.885350318471338E-3</v>
      </c>
      <c r="DS90" s="234">
        <f>'生産者価格評価表（107部門）（山形県２）'!DC89/'生産者価格評価表（107部門）（山形県２）'!DC$120</f>
        <v>8.7092500488673633E-3</v>
      </c>
      <c r="DT90" s="234">
        <f>'生産者価格評価表（107部門）（山形県２）'!DD89/'生産者価格評価表（107部門）（山形県２）'!DD$120</f>
        <v>0</v>
      </c>
      <c r="DU90" s="234">
        <f>'生産者価格評価表（107部門）（山形県２）'!DE89/'生産者価格評価表（107部門）（山形県２）'!DE$120</f>
        <v>3.9822108537046191E-3</v>
      </c>
      <c r="DV90" s="82">
        <v>2.4295059663551784E-3</v>
      </c>
      <c r="DW90" s="80">
        <v>3.0520517895038031E-3</v>
      </c>
      <c r="DX90" s="80">
        <v>5.6197512155079874E-3</v>
      </c>
      <c r="DY90" s="80">
        <v>6.3556628956400158E-5</v>
      </c>
      <c r="DZ90" s="80">
        <v>1.2453300124533001E-3</v>
      </c>
      <c r="EA90" s="80">
        <v>2.9411764705882353E-3</v>
      </c>
      <c r="EB90" s="80">
        <v>1.2107870115575124E-3</v>
      </c>
      <c r="EC90" s="80">
        <v>2.2244784285522911E-3</v>
      </c>
      <c r="ED90" s="80">
        <v>3.5730474895341708E-3</v>
      </c>
      <c r="EE90" s="80">
        <v>0</v>
      </c>
      <c r="EF90" s="80">
        <v>0</v>
      </c>
      <c r="EG90" s="80">
        <v>7.4732209582329984E-4</v>
      </c>
      <c r="EH90" s="80">
        <v>1.5794801063368296E-3</v>
      </c>
      <c r="EI90" s="80">
        <v>2.378483869000427E-3</v>
      </c>
      <c r="EJ90" s="80">
        <v>4.6631434027623571E-3</v>
      </c>
      <c r="EK90" s="80">
        <v>2.7170221437304715E-3</v>
      </c>
      <c r="EL90" s="80">
        <v>2.0244236922875988E-3</v>
      </c>
      <c r="EM90" s="80">
        <v>3.4857494361287679E-3</v>
      </c>
      <c r="EN90" s="80">
        <v>0</v>
      </c>
      <c r="EO90" s="80">
        <v>3.9549741405536963E-3</v>
      </c>
      <c r="EP90" s="80">
        <v>0</v>
      </c>
      <c r="EQ90" s="80">
        <v>2.3322104172065301E-3</v>
      </c>
      <c r="ER90" s="80">
        <v>0</v>
      </c>
      <c r="ES90" s="80">
        <v>0</v>
      </c>
      <c r="ET90" s="80">
        <v>1.7146052358847547E-2</v>
      </c>
      <c r="EU90" s="80">
        <v>5.5125761482976415E-3</v>
      </c>
      <c r="EV90" s="80">
        <v>0</v>
      </c>
      <c r="EW90" s="80">
        <v>1.1848341232227489E-3</v>
      </c>
      <c r="EX90" s="80">
        <v>3.8330118142502301E-3</v>
      </c>
      <c r="EY90" s="80">
        <v>6.3897763578274758E-3</v>
      </c>
      <c r="EZ90" s="80">
        <v>1.5649962505298164E-3</v>
      </c>
      <c r="FA90" s="80">
        <v>4.5505900075320108E-3</v>
      </c>
      <c r="FB90" s="80">
        <v>3.0182020802377416E-3</v>
      </c>
      <c r="FC90" s="80">
        <v>9.6463022508038593E-3</v>
      </c>
      <c r="FD90" s="80">
        <v>5.3729052066009975E-3</v>
      </c>
      <c r="FE90" s="80">
        <v>2.6595744680851063E-3</v>
      </c>
      <c r="FF90" s="80">
        <v>1.2903225806451613E-3</v>
      </c>
      <c r="FG90" s="80">
        <v>4.1424574994620182E-3</v>
      </c>
      <c r="FH90" s="80">
        <v>3.5187287173666288E-3</v>
      </c>
      <c r="FI90" s="80">
        <v>1.2848143236074271E-3</v>
      </c>
      <c r="FJ90" s="80">
        <v>2.6743430216361781E-3</v>
      </c>
      <c r="FK90" s="80">
        <v>3.6342231208251223E-3</v>
      </c>
      <c r="FL90" s="80">
        <v>3.4126341116103216E-3</v>
      </c>
      <c r="FM90" s="80">
        <v>4.3696744592527856E-3</v>
      </c>
      <c r="FN90" s="80">
        <v>7.7485555369087291E-3</v>
      </c>
      <c r="FO90" s="80">
        <v>4.8388472032742155E-3</v>
      </c>
      <c r="FP90" s="80">
        <v>4.6579654388502929E-3</v>
      </c>
      <c r="FQ90" s="80">
        <v>1.001488368299794E-2</v>
      </c>
      <c r="FR90" s="80">
        <v>1.5643802647412757E-2</v>
      </c>
      <c r="FS90" s="80">
        <v>5.6753688989784334E-4</v>
      </c>
      <c r="FT90" s="80">
        <v>1.4578777465375404E-2</v>
      </c>
      <c r="FU90" s="80">
        <v>4.2178798563284672E-3</v>
      </c>
      <c r="FV90" s="80">
        <v>1.3325641765214884E-2</v>
      </c>
      <c r="FW90" s="80">
        <v>4.177597514670349E-2</v>
      </c>
      <c r="FX90" s="80">
        <v>0</v>
      </c>
      <c r="FY90" s="80">
        <v>7.4019245003700959E-4</v>
      </c>
      <c r="FZ90" s="80">
        <v>1.7860613183538622E-3</v>
      </c>
      <c r="GA90" s="80">
        <v>1.5806111696522655E-3</v>
      </c>
      <c r="GB90" s="80">
        <v>2.7314408350404837E-3</v>
      </c>
      <c r="GC90" s="80">
        <v>4.8121392359119063E-3</v>
      </c>
      <c r="GD90" s="80">
        <v>0</v>
      </c>
      <c r="GE90" s="80">
        <v>1.7683905836593473E-3</v>
      </c>
      <c r="GF90" s="80">
        <v>1.9755349748711952E-3</v>
      </c>
      <c r="GG90" s="80">
        <v>2.7332654483091271E-3</v>
      </c>
      <c r="GH90" s="80">
        <v>4.8382785351510291E-3</v>
      </c>
      <c r="GI90" s="80">
        <v>1.2313324516982228E-2</v>
      </c>
      <c r="GJ90" s="80">
        <v>8.1046034147395727E-3</v>
      </c>
      <c r="GK90" s="80">
        <v>3.0209173991755187E-2</v>
      </c>
      <c r="GL90" s="80">
        <v>3.7795066749182213E-3</v>
      </c>
      <c r="GM90" s="80">
        <v>1.8547982143612588E-2</v>
      </c>
      <c r="GN90" s="80">
        <v>3.9349186060736445E-2</v>
      </c>
      <c r="GO90" s="80">
        <v>3.494302083989171E-3</v>
      </c>
      <c r="GP90" s="80">
        <v>2.3522032303591031E-3</v>
      </c>
      <c r="GQ90" s="80">
        <v>0</v>
      </c>
      <c r="GR90" s="80">
        <v>7.7279752704791343E-4</v>
      </c>
      <c r="GS90" s="80">
        <v>3.4512510785159622E-3</v>
      </c>
      <c r="GT90" s="80">
        <v>0</v>
      </c>
      <c r="GU90" s="80">
        <v>4.4691015564801975E-3</v>
      </c>
      <c r="GV90" s="80">
        <v>5.8049535603715173E-3</v>
      </c>
      <c r="GW90" s="80">
        <v>5.9171597633136093E-3</v>
      </c>
      <c r="GX90" s="80">
        <v>9.46730623579904E-3</v>
      </c>
      <c r="GY90" s="80">
        <v>2.1499154277575001E-2</v>
      </c>
      <c r="GZ90" s="80">
        <v>2.7415143603133161E-3</v>
      </c>
      <c r="HA90" s="80">
        <v>2.8535282541467529E-2</v>
      </c>
      <c r="HB90" s="80">
        <v>5.3714240241913023E-3</v>
      </c>
      <c r="HC90" s="80">
        <v>2.6405266584677713E-2</v>
      </c>
      <c r="HD90" s="80">
        <v>7.005948446794448E-2</v>
      </c>
      <c r="HE90" s="80">
        <v>2.6981772951251017E-2</v>
      </c>
      <c r="HF90" s="80">
        <v>1.5564902217327134E-2</v>
      </c>
      <c r="HG90" s="80">
        <v>1.8016076546774993E-3</v>
      </c>
      <c r="HH90" s="80">
        <v>1.5626862469306505E-2</v>
      </c>
      <c r="HI90" s="80">
        <v>5.9521499534306117E-3</v>
      </c>
      <c r="HJ90" s="80">
        <v>1.836985266339252E-2</v>
      </c>
      <c r="HK90" s="80">
        <v>1.1360279051149847E-2</v>
      </c>
      <c r="HL90" s="80">
        <v>1.0065425264217413E-3</v>
      </c>
      <c r="HM90" s="80">
        <v>3.4225691885009714E-2</v>
      </c>
      <c r="HN90" s="80">
        <v>1.0421686746987952E-2</v>
      </c>
      <c r="HO90" s="80">
        <v>7.6866764275256225E-3</v>
      </c>
      <c r="HP90" s="80">
        <v>1.3315418043601942E-3</v>
      </c>
      <c r="HQ90" s="80">
        <v>1.4907918061847547E-2</v>
      </c>
      <c r="HR90" s="80">
        <v>1.238651955716783E-2</v>
      </c>
      <c r="HS90" s="80">
        <v>1.8170027050554741E-3</v>
      </c>
      <c r="HT90" s="80">
        <v>1.3962190388428137E-4</v>
      </c>
      <c r="HU90" s="80">
        <v>5.885350318471338E-3</v>
      </c>
      <c r="HV90" s="80">
        <v>8.7092500488673633E-3</v>
      </c>
      <c r="HW90" s="80">
        <v>0</v>
      </c>
      <c r="HX90" s="81">
        <v>3.9822108537046191E-3</v>
      </c>
      <c r="HY90" s="805">
        <v>5.4912946213816767E-4</v>
      </c>
      <c r="HZ90" s="805">
        <v>6.471118110645106E-4</v>
      </c>
      <c r="IA90" s="805">
        <v>9.714250411095185E-4</v>
      </c>
      <c r="IB90" s="805">
        <v>1.6164512762394109E-4</v>
      </c>
      <c r="IC90" s="805">
        <v>4.0561673954398007E-4</v>
      </c>
      <c r="ID90" s="805">
        <v>8.1656840076499773E-4</v>
      </c>
      <c r="IE90" s="805">
        <v>6.9490769210360862E-4</v>
      </c>
      <c r="IF90" s="805">
        <v>6.0980939287946974E-4</v>
      </c>
      <c r="IG90" s="805">
        <v>6.7487213892051981E-4</v>
      </c>
      <c r="IH90" s="805">
        <v>1.8603813772399835E-4</v>
      </c>
      <c r="II90" s="805">
        <v>0</v>
      </c>
      <c r="IJ90" s="805">
        <v>3.8436813889434064E-4</v>
      </c>
      <c r="IK90" s="805">
        <v>4.8403090588019951E-4</v>
      </c>
      <c r="IL90" s="805">
        <v>5.1816587303131641E-4</v>
      </c>
      <c r="IM90" s="805">
        <v>8.7123105033155227E-4</v>
      </c>
      <c r="IN90" s="805">
        <v>6.8136619511349023E-4</v>
      </c>
      <c r="IO90" s="805">
        <v>5.1973410946801267E-4</v>
      </c>
      <c r="IP90" s="805">
        <v>6.5425711372131198E-4</v>
      </c>
      <c r="IQ90" s="805">
        <v>0</v>
      </c>
      <c r="IR90" s="805">
        <v>9.7219336923970044E-4</v>
      </c>
      <c r="IS90" s="805">
        <v>0</v>
      </c>
      <c r="IT90" s="805">
        <v>4.0039794126105817E-4</v>
      </c>
      <c r="IU90" s="805">
        <v>0</v>
      </c>
      <c r="IV90" s="805">
        <v>0</v>
      </c>
      <c r="IW90" s="805">
        <v>2.3531018341858725E-3</v>
      </c>
      <c r="IX90" s="805">
        <v>8.7987703563337163E-4</v>
      </c>
      <c r="IY90" s="805">
        <v>5.4425776942269054E-5</v>
      </c>
      <c r="IZ90" s="805">
        <v>3.5424091542795493E-4</v>
      </c>
      <c r="JA90" s="805">
        <v>6.5692733678634368E-4</v>
      </c>
      <c r="JB90" s="805">
        <v>9.5669041243486518E-4</v>
      </c>
      <c r="JC90" s="805">
        <v>4.5568682130739131E-4</v>
      </c>
      <c r="JD90" s="805">
        <v>8.142728217112727E-4</v>
      </c>
      <c r="JE90" s="805">
        <v>6.9146173464998742E-4</v>
      </c>
      <c r="JF90" s="805">
        <v>1.4023248898201186E-3</v>
      </c>
      <c r="JG90" s="805">
        <v>9.6657014910615845E-4</v>
      </c>
      <c r="JH90" s="805">
        <v>6.1258387415300528E-4</v>
      </c>
      <c r="JI90" s="805">
        <v>2.3199680613498016E-4</v>
      </c>
      <c r="JJ90" s="805">
        <v>8.2870472353368402E-4</v>
      </c>
      <c r="JK90" s="805">
        <v>5.928875959432372E-4</v>
      </c>
      <c r="JL90" s="805">
        <v>3.6421580116364214E-4</v>
      </c>
      <c r="JM90" s="805">
        <v>5.0430322802268905E-4</v>
      </c>
      <c r="JN90" s="805">
        <v>6.5236577502374106E-4</v>
      </c>
      <c r="JO90" s="805">
        <v>6.1786763611391959E-4</v>
      </c>
      <c r="JP90" s="805">
        <v>7.25886902006375E-4</v>
      </c>
      <c r="JQ90" s="805">
        <v>1.1316410446166546E-3</v>
      </c>
      <c r="JR90" s="805">
        <v>7.9091360762881366E-4</v>
      </c>
      <c r="JS90" s="805">
        <v>7.5197731159248155E-4</v>
      </c>
      <c r="JT90" s="805">
        <v>1.3902350720266991E-3</v>
      </c>
      <c r="JU90" s="805">
        <v>2.1108440244782542E-3</v>
      </c>
      <c r="JV90" s="805">
        <v>2.4618845097614152E-4</v>
      </c>
      <c r="JW90" s="805">
        <v>1.8799678816909071E-3</v>
      </c>
      <c r="JX90" s="805">
        <v>7.1349483454153501E-4</v>
      </c>
      <c r="JY90" s="805">
        <v>1.753833049909254E-3</v>
      </c>
      <c r="JZ90" s="805">
        <v>5.1389335050130635E-3</v>
      </c>
      <c r="KA90" s="805">
        <v>0</v>
      </c>
      <c r="KB90" s="805">
        <v>1.7475133801326615E-4</v>
      </c>
      <c r="KC90" s="805">
        <v>3.8061023505768087E-4</v>
      </c>
      <c r="KD90" s="805">
        <v>3.8293449550673024E-4</v>
      </c>
      <c r="KE90" s="805">
        <v>5.171883821436903E-4</v>
      </c>
      <c r="KF90" s="805">
        <v>9.2065756861952773E-4</v>
      </c>
      <c r="KG90" s="805">
        <v>3.4157756452102034E-4</v>
      </c>
      <c r="KH90" s="805">
        <v>5.0089546829766769E-4</v>
      </c>
      <c r="KI90" s="805">
        <v>5.4435000191154306E-4</v>
      </c>
      <c r="KJ90" s="805">
        <v>6.9215807569981806E-4</v>
      </c>
      <c r="KK90" s="805">
        <v>8.6810265173411984E-4</v>
      </c>
      <c r="KL90" s="805">
        <v>1.8473558963112025E-3</v>
      </c>
      <c r="KM90" s="805">
        <v>1.1843657824039859E-3</v>
      </c>
      <c r="KN90" s="805">
        <v>4.3428640393678043E-3</v>
      </c>
      <c r="KO90" s="805">
        <v>8.3937224770693126E-4</v>
      </c>
      <c r="KP90" s="805">
        <v>2.5169100836752389E-3</v>
      </c>
      <c r="KQ90" s="805">
        <v>5.0318888586465054E-3</v>
      </c>
      <c r="KR90" s="805">
        <v>8.6521120843198571E-4</v>
      </c>
      <c r="KS90" s="805">
        <v>5.8542180622540147E-4</v>
      </c>
      <c r="KT90" s="805">
        <v>2.6526452116757624E-4</v>
      </c>
      <c r="KU90" s="805">
        <v>5.2187442967883372E-4</v>
      </c>
      <c r="KV90" s="805">
        <v>6.0277838580290936E-4</v>
      </c>
      <c r="KW90" s="805">
        <v>6.7995607390486748E-4</v>
      </c>
      <c r="KX90" s="805">
        <v>8.6152528346693496E-4</v>
      </c>
      <c r="KY90" s="805">
        <v>1.2426959841082979E-3</v>
      </c>
      <c r="KZ90" s="805">
        <v>8.7581120310944896E-4</v>
      </c>
      <c r="LA90" s="805">
        <v>1.5635764036598496E-3</v>
      </c>
      <c r="LB90" s="805">
        <v>2.8761513106984552E-3</v>
      </c>
      <c r="LC90" s="805">
        <v>4.2308035750688699E-4</v>
      </c>
      <c r="LD90" s="805">
        <v>4.0765180505006084E-3</v>
      </c>
      <c r="LE90" s="805">
        <v>1.4406051568907081E-3</v>
      </c>
      <c r="LF90" s="805">
        <v>1.0034692735553017</v>
      </c>
      <c r="LG90" s="805">
        <v>9.4297799509818359E-3</v>
      </c>
      <c r="LH90" s="805">
        <v>3.6208906271301767E-3</v>
      </c>
      <c r="LI90" s="805">
        <v>2.1337775467527541E-3</v>
      </c>
      <c r="LJ90" s="805">
        <v>4.3045080200209188E-4</v>
      </c>
      <c r="LK90" s="805">
        <v>2.1519251421414534E-3</v>
      </c>
      <c r="LL90" s="805">
        <v>1.1459617052377768E-3</v>
      </c>
      <c r="LM90" s="805">
        <v>2.7227352648345605E-3</v>
      </c>
      <c r="LN90" s="805">
        <v>1.684799095038146E-3</v>
      </c>
      <c r="LO90" s="805">
        <v>3.2023569584735563E-4</v>
      </c>
      <c r="LP90" s="805">
        <v>4.4268627574008887E-3</v>
      </c>
      <c r="LQ90" s="805">
        <v>1.5502259074858325E-3</v>
      </c>
      <c r="LR90" s="805">
        <v>1.9839902359821645E-3</v>
      </c>
      <c r="LS90" s="805">
        <v>3.6438504485981048E-4</v>
      </c>
      <c r="LT90" s="805">
        <v>2.027467122526337E-3</v>
      </c>
      <c r="LU90" s="805">
        <v>1.9440268996497707E-3</v>
      </c>
      <c r="LV90" s="805">
        <v>6.2481403613285876E-4</v>
      </c>
      <c r="LW90" s="805">
        <v>3.2518743757011594E-4</v>
      </c>
      <c r="LX90" s="805">
        <v>1.0639635790616567E-3</v>
      </c>
      <c r="LY90" s="805">
        <v>1.3381513737723506E-3</v>
      </c>
      <c r="LZ90" s="805">
        <v>4.123527877836017E-4</v>
      </c>
      <c r="MA90" s="805">
        <v>1.3402265594866791E-3</v>
      </c>
      <c r="MB90" s="812">
        <v>2341</v>
      </c>
      <c r="MC90" s="835">
        <f>'生産者価格評価表（107部門）（山形県２）'!DU89*100</f>
        <v>1382300</v>
      </c>
      <c r="MD90" s="78">
        <f t="shared" si="14"/>
        <v>1.6935542212254938E-3</v>
      </c>
      <c r="ME90" s="809">
        <v>2341</v>
      </c>
      <c r="MF90" s="135">
        <v>13823</v>
      </c>
      <c r="MG90" s="78">
        <f t="shared" si="15"/>
        <v>1.6935542212254935E-3</v>
      </c>
      <c r="MH90" s="81"/>
      <c r="MI90" s="226">
        <v>0.17559523809523808</v>
      </c>
      <c r="MJ90" s="169">
        <v>0.23629311963755442</v>
      </c>
      <c r="MK90" s="169">
        <v>0</v>
      </c>
      <c r="ML90" s="169">
        <v>0</v>
      </c>
      <c r="MM90" s="169">
        <v>7.4892040898060668E-4</v>
      </c>
      <c r="MN90" s="169">
        <v>7.4915360514454278E-4</v>
      </c>
      <c r="MO90" s="169">
        <v>6.8557582668186998E-2</v>
      </c>
      <c r="MP90" s="228">
        <v>8.6062390596199998E-3</v>
      </c>
      <c r="MQ90" s="228">
        <v>2.569490061687988E-2</v>
      </c>
      <c r="MS90" s="174">
        <v>1.9235905569399596E-3</v>
      </c>
      <c r="MT90" s="170">
        <v>5.7407761156157862E-6</v>
      </c>
      <c r="MU90" s="170">
        <v>1.472174195048705E-3</v>
      </c>
      <c r="MV90" s="170">
        <v>0</v>
      </c>
      <c r="MW90" s="170">
        <v>0</v>
      </c>
      <c r="MX90" s="170">
        <v>1.0620435813889205E-5</v>
      </c>
      <c r="MY90" s="170">
        <v>1.0309477107626683E-4</v>
      </c>
      <c r="MZ90" s="171">
        <v>3.3196037888548284E-4</v>
      </c>
    </row>
    <row r="91" spans="1:365">
      <c r="A91" s="41" t="s">
        <v>312</v>
      </c>
      <c r="B91" s="12" t="s">
        <v>188</v>
      </c>
      <c r="C91" s="590">
        <f>IFERROR(1-('生産者価格評価表（107部門）（山形県２）'!DS90/'生産者価格評価表（107部門）（山形県２）'!DO90*-1),0)</f>
        <v>0.10436851946285908</v>
      </c>
      <c r="D91" s="590">
        <v>0.97884996695307336</v>
      </c>
      <c r="E91" s="79">
        <v>2.1150033046926635E-2</v>
      </c>
      <c r="F91" s="79">
        <v>0.2686715135492399</v>
      </c>
      <c r="G91" s="240">
        <f>'生産者価格評価表（107部門）（山形県２）'!DH90/'生産者価格評価表（107部門）（山形県２）'!DH$111</f>
        <v>2.3476823997966275E-3</v>
      </c>
      <c r="H91" s="311">
        <f>'生産者価格評価表（107部門）（山形県２）'!DH90</f>
        <v>5541</v>
      </c>
      <c r="I91" s="311">
        <f t="shared" si="12"/>
        <v>5541</v>
      </c>
      <c r="J91" s="313">
        <f t="shared" si="13"/>
        <v>3.001834906122909E-3</v>
      </c>
      <c r="K91" s="590">
        <f>1-('生産者価格評価表（107部門） (山形県)'!DS90/'生産者価格評価表（107部門） (山形県)'!DO90*-1)</f>
        <v>0.10436851946285908</v>
      </c>
      <c r="L91" s="590">
        <v>0.97884996695307336</v>
      </c>
      <c r="M91" s="79">
        <v>2.1150033046926635E-2</v>
      </c>
      <c r="N91" s="79">
        <v>0.2686715135492399</v>
      </c>
      <c r="O91" s="240">
        <f>'生産者価格評価表（107部門） (山形県)'!DH90/'生産者価格評価表（107部門） (山形県)'!DH$111</f>
        <v>2.3476823997966275E-3</v>
      </c>
      <c r="P91" s="816">
        <f>'生産者価格評価表（107部門） (山形県)'!DH90</f>
        <v>5541</v>
      </c>
      <c r="Q91" s="311">
        <f t="shared" si="17"/>
        <v>5541</v>
      </c>
      <c r="R91" s="313">
        <f t="shared" si="11"/>
        <v>3.001834906122909E-3</v>
      </c>
      <c r="S91" s="823">
        <f>'生産者価格評価表（107部門）（山形県２）'!C90/'生産者価格評価表（107部門）（山形県２）'!C$120</f>
        <v>3.580324581997105E-5</v>
      </c>
      <c r="T91" s="234">
        <f>'生産者価格評価表（107部門）（山形県２）'!D90/'生産者価格評価表（107部門）（山形県２）'!D$120</f>
        <v>4.7688309210996924E-5</v>
      </c>
      <c r="U91" s="234">
        <f>'生産者価格評価表（107部門）（山形県２）'!E90/'生産者価格評価表（107部門）（山形県２）'!E$120</f>
        <v>2.5257308833743765E-4</v>
      </c>
      <c r="V91" s="234">
        <f>'生産者価格評価表（107部門）（山形県２）'!F90/'生産者価格評価表（107部門）（山形県２）'!F$120</f>
        <v>0</v>
      </c>
      <c r="W91" s="234">
        <f>'生産者価格評価表（107部門）（山形県２）'!G90/'生産者価格評価表（107部門）（山形県２）'!G$120</f>
        <v>0</v>
      </c>
      <c r="X91" s="234">
        <f>'生産者価格評価表（107部門）（山形県２）'!H90/'生産者価格評価表（107部門）（山形県２）'!H$120</f>
        <v>0</v>
      </c>
      <c r="Y91" s="234">
        <f>'生産者価格評価表（107部門）（山形県２）'!I90/'生産者価格評価表（107部門）（山形県２）'!I$120</f>
        <v>2.201430930104568E-4</v>
      </c>
      <c r="Z91" s="234">
        <f>'生産者価格評価表（107部門）（山形県２）'!J90/'生産者価格評価表（107部門）（山形県２）'!J$120</f>
        <v>4.1598804210645065E-4</v>
      </c>
      <c r="AA91" s="234">
        <f>'生産者価格評価表（107部門）（山形県２）'!K90/'生産者価格評価表（107部門）（山形県２）'!K$120</f>
        <v>2.6664533503986345E-4</v>
      </c>
      <c r="AB91" s="234">
        <f>'生産者価格評価表（107部門）（山形県２）'!L90/'生産者価格評価表（107部門）（山形県２）'!L$120</f>
        <v>0</v>
      </c>
      <c r="AC91" s="234" t="e">
        <f>'生産者価格評価表（107部門）（山形県２）'!M90/'生産者価格評価表（107部門）（山形県２）'!M$120</f>
        <v>#DIV/0!</v>
      </c>
      <c r="AD91" s="234">
        <f>'生産者価格評価表（107部門）（山形県２）'!N90/'生産者価格評価表（107部門）（山形県２）'!N$120</f>
        <v>0</v>
      </c>
      <c r="AE91" s="234">
        <f>'生産者価格評価表（107部門）（山形県２）'!O90/'生産者価格評価表（107部門）（山形県２）'!O$120</f>
        <v>8.8984794723201676E-5</v>
      </c>
      <c r="AF91" s="234">
        <f>'生産者価格評価表（107部門）（山形県２）'!P90/'生産者価格評価表（107部門）（山形県２）'!P$120</f>
        <v>0</v>
      </c>
      <c r="AG91" s="234">
        <f>'生産者価格評価表（107部門）（山形県２）'!Q90/'生産者価格評価表（107部門）（山形県２）'!Q$120</f>
        <v>4.4410889550117686E-5</v>
      </c>
      <c r="AH91" s="234">
        <f>'生産者価格評価表（107部門）（山形県２）'!R90/'生産者価格評価表（107部門）（山形県２）'!R$120</f>
        <v>8.151066431191414E-4</v>
      </c>
      <c r="AI91" s="234">
        <f>'生産者価格評価表（107部門）（山形県２）'!S90/'生産者価格評価表（107部門）（山形県２）'!S$120</f>
        <v>1.0122118461437994E-3</v>
      </c>
      <c r="AJ91" s="234">
        <f>'生産者価格評価表（107部門）（山形県２）'!T90/'生産者価格評価表（107部門）（山形県２）'!T$120</f>
        <v>1.0252204223908141E-4</v>
      </c>
      <c r="AK91" s="234" t="e">
        <f>'生産者価格評価表（107部門）（山形県２）'!U90/'生産者価格評価表（107部門）（山形県２）'!U$120</f>
        <v>#DIV/0!</v>
      </c>
      <c r="AL91" s="234">
        <f>'生産者価格評価表（107部門）（山形県２）'!V90/'生産者価格評価表（107部門）（山形県２）'!V$120</f>
        <v>9.8874353513842407E-4</v>
      </c>
      <c r="AM91" s="234" t="e">
        <f>'生産者価格評価表（107部門）（山形県２）'!W90/'生産者価格評価表（107部門）（山形県２）'!W$120</f>
        <v>#DIV/0!</v>
      </c>
      <c r="AN91" s="234">
        <f>'生産者価格評価表（107部門）（山形県２）'!X90/'生産者価格評価表（107部門）（山形県２）'!X$120</f>
        <v>0</v>
      </c>
      <c r="AO91" s="234" t="e">
        <f>'生産者価格評価表（107部門）（山形県２）'!Y90/'生産者価格評価表（107部門）（山形県２）'!Y$120</f>
        <v>#DIV/0!</v>
      </c>
      <c r="AP91" s="234" t="e">
        <f>'生産者価格評価表（107部門）（山形県２）'!Z90/'生産者価格評価表（107部門）（山形県２）'!Z$120</f>
        <v>#DIV/0!</v>
      </c>
      <c r="AQ91" s="234">
        <f>'生産者価格評価表（107部門）（山形県２）'!AA90/'生産者価格評価表（107部門）（山形県２）'!AA$120</f>
        <v>3.0898564976163277E-3</v>
      </c>
      <c r="AR91" s="234">
        <f>'生産者価格評価表（107部門）（山形県２）'!AB90/'生産者価格評価表（107部門）（山形県２）'!AB$120</f>
        <v>6.1666106065702434E-4</v>
      </c>
      <c r="AS91" s="234">
        <f>'生産者価格評価表（107部門）（山形県２）'!AC90/'生産者価格評価表（107部門）（山形県２）'!AC$120</f>
        <v>0</v>
      </c>
      <c r="AT91" s="234">
        <f>'生産者価格評価表（107部門）（山形県２）'!AD90/'生産者価格評価表（107部門）（山形県２）'!AD$120</f>
        <v>0</v>
      </c>
      <c r="AU91" s="234">
        <f>'生産者価格評価表（107部門）（山形県２）'!AE90/'生産者価格評価表（107部門）（山形県２）'!AE$120</f>
        <v>3.9086633632156952E-4</v>
      </c>
      <c r="AV91" s="234">
        <f>'生産者価格評価表（107部門）（山形県２）'!AF90/'生産者価格評価表（107部門）（山形県２）'!AF$120</f>
        <v>0</v>
      </c>
      <c r="AW91" s="234">
        <f>'生産者価格評価表（107部門）（山形県２）'!AG90/'生産者価格評価表（107部門）（山形県２）'!AG$120</f>
        <v>9.7812265658113527E-5</v>
      </c>
      <c r="AX91" s="234">
        <f>'生産者価格評価表（107部門）（山形県２）'!AH90/'生産者価格評価表（107部門）（山形県２）'!AH$120</f>
        <v>6.2766758724579463E-5</v>
      </c>
      <c r="AY91" s="234">
        <f>'生産者価格評価表（107部門）（山形県２）'!AI90/'生産者価格評価表（107部門）（山形県２）'!AI$120</f>
        <v>1.8573551263001485E-4</v>
      </c>
      <c r="AZ91" s="234">
        <f>'生産者価格評価表（107部門）（山形県２）'!AJ90/'生産者価格評価表（107部門）（山形県２）'!AJ$120</f>
        <v>0</v>
      </c>
      <c r="BA91" s="234">
        <f>'生産者価格評価表（107部門）（山形県２）'!AK90/'生産者価格評価表（107部門）（山形県２）'!AK$120</f>
        <v>6.3963157221440454E-4</v>
      </c>
      <c r="BB91" s="234">
        <f>'生産者価格評価表（107部門）（山形県２）'!AL90/'生産者価格評価表（107部門）（山形県２）'!AL$120</f>
        <v>0</v>
      </c>
      <c r="BC91" s="234">
        <f>'生産者価格評価表（107部門）（山形県２）'!AM90/'生産者価格評価表（107部門）（山形県２）'!AM$120</f>
        <v>0</v>
      </c>
      <c r="BD91" s="234">
        <f>'生産者価格評価表（107部門）（山形県２）'!AN90/'生産者価格評価表（107部門）（山形県２）'!AN$120</f>
        <v>3.2278889606197545E-4</v>
      </c>
      <c r="BE91" s="234">
        <f>'生産者価格評価表（107部門）（山形県２）'!AO90/'生産者価格評価表（107部門）（山形県２）'!AO$120</f>
        <v>1.1350737797956867E-4</v>
      </c>
      <c r="BF91" s="234">
        <f>'生産者価格評価表（107部門）（山形県２）'!AP90/'生産者価格評価表（107部門）（山形県２）'!AP$120</f>
        <v>1.6578249336870026E-4</v>
      </c>
      <c r="BG91" s="234">
        <f>'生産者価格評価表（107部門）（山形県２）'!AQ90/'生産者価格評価表（107部門）（山形県２）'!AQ$120</f>
        <v>5.014393165567834E-4</v>
      </c>
      <c r="BH91" s="234">
        <f>'生産者価格評価表（107部門）（山形県２）'!AR90/'生産者価格評価表（107部門）（山形県２）'!AR$120</f>
        <v>1.5355872341514602E-4</v>
      </c>
      <c r="BI91" s="234">
        <f>'生産者価格評価表（107部門）（山形県２）'!AS90/'生産者価格評価表（107部門）（山形県２）'!AS$120</f>
        <v>1.2766688762858756E-3</v>
      </c>
      <c r="BJ91" s="234">
        <f>'生産者価格評価表（107部門）（山形県２）'!AT90/'生産者価格評価表（107部門）（山形県２）'!AT$120</f>
        <v>4.3696744592527855E-4</v>
      </c>
      <c r="BK91" s="234">
        <f>'生産者価格評価表（107部門）（山形県２）'!AU90/'生産者価格評価表（107部門）（山形県２）'!AU$120</f>
        <v>1.6782143798997867E-4</v>
      </c>
      <c r="BL91" s="234">
        <f>'生産者価格評価表（107部門）（山形県２）'!AV90/'生産者価格評価表（107部門）（山形県２）'!AV$120</f>
        <v>1.1084583901773534E-3</v>
      </c>
      <c r="BM91" s="234">
        <f>'生産者価格評価表（107部門）（山形県２）'!AW90/'生産者価格評価表（107部門）（山形県２）'!AW$120</f>
        <v>1.049234535713718E-3</v>
      </c>
      <c r="BN91" s="234">
        <f>'生産者価格評価表（107部門）（山形県２）'!AX90/'生産者価格評価表（107部門）（山形県２）'!AX$120</f>
        <v>1.0153526209554101E-3</v>
      </c>
      <c r="BO91" s="234">
        <f>'生産者価格評価表（107部門）（山形県２）'!AY90/'生産者価格評価表（107部門）（山形県２）'!AY$120</f>
        <v>2.9009798865394534E-4</v>
      </c>
      <c r="BP91" s="234">
        <f>'生産者価格評価表（107部門）（山形県２）'!AZ90/'生産者価格評価表（107部門）（山形県２）'!AZ$120</f>
        <v>0</v>
      </c>
      <c r="BQ91" s="234">
        <f>'生産者価格評価表（107部門）（山形県２）'!BA90/'生産者価格評価表（107部門）（山形県２）'!BA$120</f>
        <v>2.4992189940643548E-3</v>
      </c>
      <c r="BR91" s="234">
        <f>'生産者価格評価表（107部門）（山形県２）'!BB90/'生産者価格評価表（107部門）（山形県２）'!BB$120</f>
        <v>7.9085247306158761E-4</v>
      </c>
      <c r="BS91" s="234">
        <f>'生産者価格評価表（107部門）（山形県２）'!BC90/'生産者価格評価表（107部門）（山形県２）'!BC$120</f>
        <v>2.3843861167195464E-3</v>
      </c>
      <c r="BT91" s="234">
        <f>'生産者価格評価表（107部門）（山形県２）'!BD90/'生産者価格評価表（107部門）（山形県２）'!BD$120</f>
        <v>1.2944425267518122E-4</v>
      </c>
      <c r="BU91" s="234" t="e">
        <f>'生産者価格評価表（107部門）（山形県２）'!BE90/'生産者価格評価表（107部門）（山形県２）'!BE$120</f>
        <v>#DIV/0!</v>
      </c>
      <c r="BV91" s="234">
        <f>'生産者価格評価表（107部門）（山形県２）'!BF90/'生産者価格評価表（107部門）（山形県２）'!BF$120</f>
        <v>3.7009622501850479E-4</v>
      </c>
      <c r="BW91" s="234">
        <f>'生産者価格評価表（107部門）（山形県２）'!BG90/'生産者価格評価表（107部門）（山形県２）'!BG$120</f>
        <v>1.9433827816285547E-4</v>
      </c>
      <c r="BX91" s="234">
        <f>'生産者価格評価表（107部門）（山形県２）'!BH90/'生産者価格評価表（107部門）（山形県２）'!BH$120</f>
        <v>5.2687038988408848E-4</v>
      </c>
      <c r="BY91" s="234">
        <f>'生産者価格評価表（107部門）（山形県２）'!BI90/'生産者価格評価表（107部門）（山形県２）'!BI$120</f>
        <v>9.7551458394303E-5</v>
      </c>
      <c r="BZ91" s="234">
        <f>'生産者価格評価表（107部門）（山形県２）'!BJ90/'生産者価格評価表（107部門）（山形県２）'!BJ$120</f>
        <v>3.0441756723530308E-4</v>
      </c>
      <c r="CA91" s="234">
        <f>'生産者価格評価表（107部門）（山形県２）'!BK90/'生産者価格評価表（107部門）（山形県２）'!BK$120</f>
        <v>0</v>
      </c>
      <c r="CB91" s="234">
        <f>'生産者価格評価表（107部門）（山形県２）'!BL90/'生産者価格評価表（107部門）（山形県２）'!BL$120</f>
        <v>1.0402297550937337E-4</v>
      </c>
      <c r="CC91" s="234">
        <f>'生産者価格評価表（107部門）（山形県２）'!BM90/'生産者価格評価表（107部門）（山形県２）'!BM$120</f>
        <v>3.3188987577836078E-4</v>
      </c>
      <c r="CD91" s="234">
        <f>'生産者価格評価表（107部門）（山形県２）'!BN90/'生産者価格評価表（107部門）（山形県２）'!BN$120</f>
        <v>1.6078032048877218E-5</v>
      </c>
      <c r="CE91" s="234">
        <f>'生産者価格評価表（107部門）（山形県２）'!BO90/'生産者価格評価表（107部門）（山形県２）'!BO$120</f>
        <v>2.6730820636193531E-5</v>
      </c>
      <c r="CF91" s="234">
        <f>'生産者価格評価表（107部門）（山形県２）'!BP90/'生産者価格評価表（107部門）（山形県２）'!BP$120</f>
        <v>1.612747153501274E-5</v>
      </c>
      <c r="CG91" s="234">
        <f>'生産者価格評価表（107部門）（山形県２）'!BQ90/'生産者価格評価表（107部門）（山形県２）'!BQ$120</f>
        <v>0</v>
      </c>
      <c r="CH91" s="234">
        <f>'生産者価格評価表（107部門）（山形県２）'!BR90/'生産者価格評価表（107部門）（山形県２）'!BR$120</f>
        <v>1.9630510175147774E-4</v>
      </c>
      <c r="CI91" s="234">
        <f>'生産者価格評価表（107部門）（山形県２）'!BS90/'生産者価格評価表（107部門）（山形県２）'!BS$120</f>
        <v>2.8733091680664837E-4</v>
      </c>
      <c r="CJ91" s="234">
        <f>'生産者価格評価表（107部門）（山形県２）'!BT90/'生産者価格評価表（107部門）（山形県２）'!BT$120</f>
        <v>5.9171815307419379E-3</v>
      </c>
      <c r="CK91" s="234">
        <f>'生産者価格評価表（107部門）（山形県２）'!BU90/'生産者価格評価表（107部門）（山形県２）'!BU$120</f>
        <v>3.1300488911949445E-3</v>
      </c>
      <c r="CL91" s="234">
        <f>'生産者価格評価表（107部門）（山形県２）'!BV90/'生産者価格評価表（107部門）（山形県２）'!BV$120</f>
        <v>1.8888119372914436E-4</v>
      </c>
      <c r="CM91" s="234">
        <f>'生産者価格評価表（107部門）（山形県２）'!BW90/'生産者価格評価表（107部門）（山形県２）'!BW$120</f>
        <v>1.0584914536615963E-3</v>
      </c>
      <c r="CN91" s="234">
        <f>'生産者価格評価表（107部門）（山形県２）'!BX90/'生産者価格評価表（107部門）（山形県２）'!BX$120</f>
        <v>0</v>
      </c>
      <c r="CO91" s="234">
        <f>'生産者価格評価表（107部門）（山形県２）'!BY90/'生産者価格評価表（107部門）（山形県２）'!BY$120</f>
        <v>9.6599690880989182E-4</v>
      </c>
      <c r="CP91" s="234">
        <f>'生産者価格評価表（107部門）（山形県２）'!BZ90/'生産者価格評価表（107部門）（山形県２）'!BZ$120</f>
        <v>9.4125029414071691E-4</v>
      </c>
      <c r="CQ91" s="234">
        <f>'生産者価格評価表（107部門）（山形県２）'!CA90/'生産者価格評価表（107部門）（山形県２）'!CA$120</f>
        <v>0</v>
      </c>
      <c r="CR91" s="234">
        <f>'生産者価格評価表（107部門）（山形県２）'!CB90/'生産者価格評価表（107部門）（山形県２）'!CB$120</f>
        <v>4.6232085067036521E-4</v>
      </c>
      <c r="CS91" s="234">
        <f>'生産者価格評価表（107部門）（山形県２）'!CC90/'生産者価格評価表（107部門）（山形県２）'!CC$120</f>
        <v>3.8699690402476783E-4</v>
      </c>
      <c r="CT91" s="234">
        <f>'生産者価格評価表（107部門）（山形県２）'!CD90/'生産者価格評価表（107部門）（山形県２）'!CD$120</f>
        <v>0</v>
      </c>
      <c r="CU91" s="234">
        <f>'生産者価格評価表（107部門）（山形県２）'!CE90/'生産者価格評価表（107部門）（山形県２）'!CE$120</f>
        <v>7.573844988639232E-4</v>
      </c>
      <c r="CV91" s="234">
        <f>'生産者価格評価表（107部門）（山形県２）'!CF90/'生産者価格評価表（107部門）（山形県２）'!CF$120</f>
        <v>1.1573043710495861E-3</v>
      </c>
      <c r="CW91" s="234">
        <f>'生産者価格評価表（107部門）（山形県２）'!CG90/'生産者価格評価表（107部門）（山形県２）'!CG$120</f>
        <v>1.3054830287206266E-3</v>
      </c>
      <c r="CX91" s="234">
        <f>'生産者価格評価表（107部門）（山形県２）'!CH90/'生産者価格評価表（107部門）（山形県２）'!CH$120</f>
        <v>1.7737911161090806E-2</v>
      </c>
      <c r="CY91" s="234">
        <f>'生産者価格評価表（107部門）（山形県２）'!CI90/'生産者価格評価表（107部門）（山形県２）'!CI$120</f>
        <v>1.0384753113436517E-2</v>
      </c>
      <c r="CZ91" s="234">
        <f>'生産者価格評価表（107部門）（山形県２）'!CJ90/'生産者価格評価表（107部門）（山形県２）'!CJ$120</f>
        <v>1.1285538595095131E-2</v>
      </c>
      <c r="DA91" s="234">
        <f>'生産者価格評価表（107部門）（山形県２）'!CK90/'生産者価格評価表（107部門）（山形県２）'!CK$120</f>
        <v>0.11863846662260409</v>
      </c>
      <c r="DB91" s="234">
        <f>'生産者価格評価表（107部門）（山形県２）'!CL90/'生産者価格評価表（107部門）（山形県２）'!CL$120</f>
        <v>7.4152035592977084E-3</v>
      </c>
      <c r="DC91" s="234">
        <f>'生産者価格評価表（107部門）（山形県２）'!CM90/'生産者価格評価表（107部門）（山形県２）'!CM$120</f>
        <v>5.3714558863025407E-4</v>
      </c>
      <c r="DD91" s="234">
        <f>'生産者価格評価表（107部門）（山形県２）'!CN90/'生産者価格評価表（107部門）（山形県２）'!CN$120</f>
        <v>9.482145550934207E-5</v>
      </c>
      <c r="DE91" s="234">
        <f>'生産者価格評価表（107部門）（山形県２）'!CO90/'生産者価格評価表（107部門）（山形県２）'!CO$120</f>
        <v>3.3375449972584454E-4</v>
      </c>
      <c r="DF91" s="234">
        <f>'生産者価格評価表（107部門）（山形県２）'!CP90/'生産者価格評価表（107部門）（山形県２）'!CP$120</f>
        <v>4.1233312635827386E-5</v>
      </c>
      <c r="DG91" s="234">
        <f>'生産者価格評価表（107部門）（山形県２）'!CQ90/'生産者価格評価表（107部門）（山形県２）'!CQ$120</f>
        <v>3.3056290139780884E-4</v>
      </c>
      <c r="DH91" s="234">
        <f>'生産者価格評価表（107部門）（山形県２）'!CR90/'生産者価格評価表（107部門）（山形県２）'!CR$120</f>
        <v>8.2914788376680932E-4</v>
      </c>
      <c r="DI91" s="234">
        <f>'生産者価格評価表（107部門）（山形県２）'!CS90/'生産者価格評価表（107部門）（山形県２）'!CS$120</f>
        <v>4.4146602036041286E-5</v>
      </c>
      <c r="DJ91" s="234">
        <f>'生産者価格評価表（107部門）（山形県２）'!CT90/'生産者価格評価表（107部門）（山形県２）'!CT$120</f>
        <v>6.3660121959391541E-4</v>
      </c>
      <c r="DK91" s="234">
        <f>'生産者価格評価表（107部門）（山形県２）'!CU90/'生産者価格評価表（107部門）（山形県２）'!CU$120</f>
        <v>6.927710843373494E-4</v>
      </c>
      <c r="DL91" s="234">
        <f>'生産者価格評価表（107部門）（山形県２）'!CV90/'生産者価格評価表（107部門）（山形県２）'!CV$120</f>
        <v>4.3801854563201563E-2</v>
      </c>
      <c r="DM91" s="234">
        <f>'生産者価格評価表（107部門）（山形県２）'!CW90/'生産者価格評価表（107部門）（山形県２）'!CW$120</f>
        <v>1.5373255377613151E-3</v>
      </c>
      <c r="DN91" s="234">
        <f>'生産者価格評価表（107部門）（山形県２）'!CX90/'生産者価格評価表（107部門）（山形県２）'!CX$120</f>
        <v>8.4203269647429579E-3</v>
      </c>
      <c r="DO91" s="234">
        <f>'生産者価格評価表（107部門）（山形県２）'!CY90/'生産者価格評価表（107部門）（山形県２）'!CY$120</f>
        <v>3.9471458376407343E-4</v>
      </c>
      <c r="DP91" s="234">
        <f>'生産者価格評価表（107部門）（山形県２）'!CZ90/'生産者価格評価表（107部門）（山形県２）'!CZ$120</f>
        <v>2.2201319225758205E-4</v>
      </c>
      <c r="DQ91" s="234">
        <f>'生産者価格評価表（107部門）（山形県２）'!DA90/'生産者価格評価表（107部門）（山形県２）'!DA$120</f>
        <v>4.7471447320655667E-4</v>
      </c>
      <c r="DR91" s="234">
        <f>'生産者価格評価表（107部門）（山形県２）'!DB90/'生産者価格評価表（107部門）（山形県２）'!DB$120</f>
        <v>1.2993630573248408E-3</v>
      </c>
      <c r="DS91" s="234">
        <f>'生産者価格評価表（107部門）（山形県２）'!DC90/'生産者価格評価表（107部門）（山形県２）'!DC$120</f>
        <v>4.7781421714484287E-4</v>
      </c>
      <c r="DT91" s="234">
        <f>'生産者価格評価表（107部門）（山形県２）'!DD90/'生産者価格評価表（107部門）（山形県２）'!DD$120</f>
        <v>0</v>
      </c>
      <c r="DU91" s="234">
        <f>'生産者価格評価表（107部門）（山形県２）'!DE90/'生産者価格評価表（107部門）（山形県２）'!DE$120</f>
        <v>1.4678952416940384E-2</v>
      </c>
      <c r="DV91" s="82">
        <v>3.580324581997105E-5</v>
      </c>
      <c r="DW91" s="80">
        <v>4.7688309210996924E-5</v>
      </c>
      <c r="DX91" s="80">
        <v>2.5257308833743765E-4</v>
      </c>
      <c r="DY91" s="80">
        <v>0</v>
      </c>
      <c r="DZ91" s="80">
        <v>0</v>
      </c>
      <c r="EA91" s="80">
        <v>0</v>
      </c>
      <c r="EB91" s="80">
        <v>2.201430930104568E-4</v>
      </c>
      <c r="EC91" s="80">
        <v>4.1598804210645065E-4</v>
      </c>
      <c r="ED91" s="80">
        <v>2.6664533503986345E-4</v>
      </c>
      <c r="EE91" s="80">
        <v>0</v>
      </c>
      <c r="EF91" s="80">
        <v>0</v>
      </c>
      <c r="EG91" s="80">
        <v>0</v>
      </c>
      <c r="EH91" s="80">
        <v>8.8984794723201676E-5</v>
      </c>
      <c r="EI91" s="80">
        <v>0</v>
      </c>
      <c r="EJ91" s="80">
        <v>4.4410889550117686E-5</v>
      </c>
      <c r="EK91" s="80">
        <v>8.151066431191414E-4</v>
      </c>
      <c r="EL91" s="80">
        <v>1.0122118461437994E-3</v>
      </c>
      <c r="EM91" s="80">
        <v>1.0252204223908141E-4</v>
      </c>
      <c r="EN91" s="80">
        <v>0</v>
      </c>
      <c r="EO91" s="80">
        <v>9.8874353513842407E-4</v>
      </c>
      <c r="EP91" s="80">
        <v>0</v>
      </c>
      <c r="EQ91" s="80">
        <v>0</v>
      </c>
      <c r="ER91" s="80">
        <v>0</v>
      </c>
      <c r="ES91" s="80">
        <v>0</v>
      </c>
      <c r="ET91" s="80">
        <v>3.0898564976163277E-3</v>
      </c>
      <c r="EU91" s="80">
        <v>6.1666106065702434E-4</v>
      </c>
      <c r="EV91" s="80">
        <v>0</v>
      </c>
      <c r="EW91" s="80">
        <v>0</v>
      </c>
      <c r="EX91" s="80">
        <v>3.9086633632156952E-4</v>
      </c>
      <c r="EY91" s="80">
        <v>0</v>
      </c>
      <c r="EZ91" s="80">
        <v>9.7812265658113527E-5</v>
      </c>
      <c r="FA91" s="80">
        <v>6.2766758724579463E-5</v>
      </c>
      <c r="FB91" s="80">
        <v>1.8573551263001485E-4</v>
      </c>
      <c r="FC91" s="80">
        <v>0</v>
      </c>
      <c r="FD91" s="80">
        <v>6.3963157221440454E-4</v>
      </c>
      <c r="FE91" s="80">
        <v>0</v>
      </c>
      <c r="FF91" s="80">
        <v>0</v>
      </c>
      <c r="FG91" s="80">
        <v>3.2278889606197545E-4</v>
      </c>
      <c r="FH91" s="80">
        <v>1.1350737797956867E-4</v>
      </c>
      <c r="FI91" s="80">
        <v>1.6578249336870026E-4</v>
      </c>
      <c r="FJ91" s="80">
        <v>5.014393165567834E-4</v>
      </c>
      <c r="FK91" s="80">
        <v>1.5355872341514602E-4</v>
      </c>
      <c r="FL91" s="80">
        <v>1.2766688762858756E-3</v>
      </c>
      <c r="FM91" s="80">
        <v>4.3696744592527855E-4</v>
      </c>
      <c r="FN91" s="80">
        <v>1.6782143798997867E-4</v>
      </c>
      <c r="FO91" s="80">
        <v>1.1084583901773534E-3</v>
      </c>
      <c r="FP91" s="80">
        <v>1.049234535713718E-3</v>
      </c>
      <c r="FQ91" s="80">
        <v>1.0153526209554101E-3</v>
      </c>
      <c r="FR91" s="80">
        <v>2.9009798865394534E-4</v>
      </c>
      <c r="FS91" s="80">
        <v>0</v>
      </c>
      <c r="FT91" s="80">
        <v>2.4992189940643548E-3</v>
      </c>
      <c r="FU91" s="80">
        <v>7.9085247306158761E-4</v>
      </c>
      <c r="FV91" s="80">
        <v>2.3843861167195464E-3</v>
      </c>
      <c r="FW91" s="80">
        <v>1.2944425267518122E-4</v>
      </c>
      <c r="FX91" s="80">
        <v>0</v>
      </c>
      <c r="FY91" s="80">
        <v>3.7009622501850479E-4</v>
      </c>
      <c r="FZ91" s="80">
        <v>1.9433827816285547E-4</v>
      </c>
      <c r="GA91" s="80">
        <v>5.2687038988408848E-4</v>
      </c>
      <c r="GB91" s="80">
        <v>9.7551458394303E-5</v>
      </c>
      <c r="GC91" s="80">
        <v>3.0441756723530308E-4</v>
      </c>
      <c r="GD91" s="80">
        <v>0</v>
      </c>
      <c r="GE91" s="80">
        <v>1.0402297550937337E-4</v>
      </c>
      <c r="GF91" s="80">
        <v>3.3188987577836078E-4</v>
      </c>
      <c r="GG91" s="80">
        <v>1.6078032048877218E-5</v>
      </c>
      <c r="GH91" s="80">
        <v>2.6730820636193531E-5</v>
      </c>
      <c r="GI91" s="80">
        <v>1.612747153501274E-5</v>
      </c>
      <c r="GJ91" s="80">
        <v>0</v>
      </c>
      <c r="GK91" s="80">
        <v>1.9630510175147774E-4</v>
      </c>
      <c r="GL91" s="80">
        <v>2.8733091680664837E-4</v>
      </c>
      <c r="GM91" s="80">
        <v>5.9171815307419379E-3</v>
      </c>
      <c r="GN91" s="80">
        <v>3.1300488911949445E-3</v>
      </c>
      <c r="GO91" s="80">
        <v>1.8888119372914436E-4</v>
      </c>
      <c r="GP91" s="80">
        <v>1.0584914536615963E-3</v>
      </c>
      <c r="GQ91" s="80">
        <v>0</v>
      </c>
      <c r="GR91" s="80">
        <v>9.6599690880989182E-4</v>
      </c>
      <c r="GS91" s="80">
        <v>9.4125029414071691E-4</v>
      </c>
      <c r="GT91" s="80">
        <v>0</v>
      </c>
      <c r="GU91" s="80">
        <v>4.6232085067036521E-4</v>
      </c>
      <c r="GV91" s="80">
        <v>3.8699690402476783E-4</v>
      </c>
      <c r="GW91" s="80">
        <v>0</v>
      </c>
      <c r="GX91" s="80">
        <v>7.573844988639232E-4</v>
      </c>
      <c r="GY91" s="80">
        <v>1.1573043710495861E-3</v>
      </c>
      <c r="GZ91" s="80">
        <v>1.3054830287206266E-3</v>
      </c>
      <c r="HA91" s="80">
        <v>1.7737911161090806E-2</v>
      </c>
      <c r="HB91" s="80">
        <v>1.0384753113436517E-2</v>
      </c>
      <c r="HC91" s="80">
        <v>1.1285538595095131E-2</v>
      </c>
      <c r="HD91" s="80">
        <v>0.11863846662260409</v>
      </c>
      <c r="HE91" s="80">
        <v>7.4152035592977084E-3</v>
      </c>
      <c r="HF91" s="80">
        <v>5.3714558863025407E-4</v>
      </c>
      <c r="HG91" s="80">
        <v>9.482145550934207E-5</v>
      </c>
      <c r="HH91" s="80">
        <v>3.3375449972584454E-4</v>
      </c>
      <c r="HI91" s="80">
        <v>4.1233312635827386E-5</v>
      </c>
      <c r="HJ91" s="80">
        <v>3.3056290139780884E-4</v>
      </c>
      <c r="HK91" s="80">
        <v>8.2914788376680932E-4</v>
      </c>
      <c r="HL91" s="80">
        <v>4.4146602036041286E-5</v>
      </c>
      <c r="HM91" s="80">
        <v>6.3660121959391541E-4</v>
      </c>
      <c r="HN91" s="80">
        <v>6.927710843373494E-4</v>
      </c>
      <c r="HO91" s="80">
        <v>4.3801854563201563E-2</v>
      </c>
      <c r="HP91" s="80">
        <v>1.5373255377613151E-3</v>
      </c>
      <c r="HQ91" s="80">
        <v>8.4203269647429579E-3</v>
      </c>
      <c r="HR91" s="80">
        <v>3.9471458376407343E-4</v>
      </c>
      <c r="HS91" s="80">
        <v>2.2201319225758205E-4</v>
      </c>
      <c r="HT91" s="80">
        <v>4.7471447320655667E-4</v>
      </c>
      <c r="HU91" s="80">
        <v>1.2993630573248408E-3</v>
      </c>
      <c r="HV91" s="80">
        <v>4.7781421714484287E-4</v>
      </c>
      <c r="HW91" s="80">
        <v>0</v>
      </c>
      <c r="HX91" s="81">
        <v>1.4678952416940384E-2</v>
      </c>
      <c r="HY91" s="805">
        <v>6.499296517211861E-5</v>
      </c>
      <c r="HZ91" s="805">
        <v>5.1265025499309903E-5</v>
      </c>
      <c r="IA91" s="805">
        <v>8.2751420650236236E-5</v>
      </c>
      <c r="IB91" s="805">
        <v>3.4243235485479699E-5</v>
      </c>
      <c r="IC91" s="805">
        <v>6.3343673763360337E-5</v>
      </c>
      <c r="ID91" s="805">
        <v>9.3971924793809835E-5</v>
      </c>
      <c r="IE91" s="805">
        <v>1.2884428479572395E-4</v>
      </c>
      <c r="IF91" s="805">
        <v>1.2162614800718766E-4</v>
      </c>
      <c r="IG91" s="805">
        <v>8.8712733277827849E-5</v>
      </c>
      <c r="IH91" s="805">
        <v>3.187675726360747E-5</v>
      </c>
      <c r="II91" s="805">
        <v>0</v>
      </c>
      <c r="IJ91" s="805">
        <v>4.7533130125362797E-5</v>
      </c>
      <c r="IK91" s="805">
        <v>7.9548528589440601E-5</v>
      </c>
      <c r="IL91" s="805">
        <v>5.2626446329834474E-5</v>
      </c>
      <c r="IM91" s="805">
        <v>7.4337209005815601E-5</v>
      </c>
      <c r="IN91" s="805">
        <v>1.721952322300627E-4</v>
      </c>
      <c r="IO91" s="805">
        <v>1.7261273197967091E-4</v>
      </c>
      <c r="IP91" s="805">
        <v>6.8130469527594484E-5</v>
      </c>
      <c r="IQ91" s="805">
        <v>0</v>
      </c>
      <c r="IR91" s="805">
        <v>1.5653688022060767E-4</v>
      </c>
      <c r="IS91" s="805">
        <v>0</v>
      </c>
      <c r="IT91" s="805">
        <v>1.8071198415455805E-5</v>
      </c>
      <c r="IU91" s="805">
        <v>0</v>
      </c>
      <c r="IV91" s="805">
        <v>0</v>
      </c>
      <c r="IW91" s="805">
        <v>4.1715008933426018E-4</v>
      </c>
      <c r="IX91" s="805">
        <v>1.2336773849517532E-4</v>
      </c>
      <c r="IY91" s="805">
        <v>7.9095050200031927E-6</v>
      </c>
      <c r="IZ91" s="805">
        <v>5.1928442397207024E-5</v>
      </c>
      <c r="JA91" s="805">
        <v>8.8659737783314388E-5</v>
      </c>
      <c r="JB91" s="805">
        <v>5.3583466444081695E-5</v>
      </c>
      <c r="JC91" s="805">
        <v>8.1158787365106556E-5</v>
      </c>
      <c r="JD91" s="805">
        <v>7.1344759692584529E-5</v>
      </c>
      <c r="JE91" s="805">
        <v>1.0093101689559489E-4</v>
      </c>
      <c r="JF91" s="805">
        <v>4.7470389785016571E-5</v>
      </c>
      <c r="JG91" s="805">
        <v>1.4997498976808719E-4</v>
      </c>
      <c r="JH91" s="805">
        <v>3.3140656088811315E-5</v>
      </c>
      <c r="JI91" s="805">
        <v>9.2334705287640394E-6</v>
      </c>
      <c r="JJ91" s="805">
        <v>9.572816744168163E-5</v>
      </c>
      <c r="JK91" s="805">
        <v>5.7255594003344186E-5</v>
      </c>
      <c r="JL91" s="805">
        <v>5.310899793915247E-5</v>
      </c>
      <c r="JM91" s="805">
        <v>1.0308148577983989E-4</v>
      </c>
      <c r="JN91" s="805">
        <v>6.3178353273602643E-5</v>
      </c>
      <c r="JO91" s="805">
        <v>1.8337103209311039E-4</v>
      </c>
      <c r="JP91" s="805">
        <v>1.0076594123296016E-4</v>
      </c>
      <c r="JQ91" s="805">
        <v>6.8422954745406638E-5</v>
      </c>
      <c r="JR91" s="805">
        <v>1.6876395049312187E-4</v>
      </c>
      <c r="JS91" s="805">
        <v>1.5602073676257734E-4</v>
      </c>
      <c r="JT91" s="805">
        <v>1.5390593569560869E-4</v>
      </c>
      <c r="JU91" s="805">
        <v>8.9897170096341197E-5</v>
      </c>
      <c r="JV91" s="805">
        <v>4.4734916622605498E-5</v>
      </c>
      <c r="JW91" s="805">
        <v>3.0538860208996238E-4</v>
      </c>
      <c r="JX91" s="805">
        <v>1.4575596764847336E-4</v>
      </c>
      <c r="JY91" s="805">
        <v>3.0017150938478328E-4</v>
      </c>
      <c r="JZ91" s="805">
        <v>7.0639193338080082E-5</v>
      </c>
      <c r="KA91" s="805">
        <v>0</v>
      </c>
      <c r="KB91" s="805">
        <v>6.1867948855130625E-5</v>
      </c>
      <c r="KC91" s="805">
        <v>6.0887827106953499E-5</v>
      </c>
      <c r="KD91" s="805">
        <v>9.758444174775561E-5</v>
      </c>
      <c r="KE91" s="805">
        <v>5.8890358881624512E-5</v>
      </c>
      <c r="KF91" s="805">
        <v>1.0543518174562907E-4</v>
      </c>
      <c r="KG91" s="805">
        <v>7.0724204366894063E-5</v>
      </c>
      <c r="KH91" s="805">
        <v>1.1034093105263748E-4</v>
      </c>
      <c r="KI91" s="805">
        <v>1.4208996241987605E-4</v>
      </c>
      <c r="KJ91" s="805">
        <v>1.1333966520965996E-4</v>
      </c>
      <c r="KK91" s="805">
        <v>7.938054032101272E-5</v>
      </c>
      <c r="KL91" s="805">
        <v>6.6800160088307842E-5</v>
      </c>
      <c r="KM91" s="805">
        <v>4.4070916610145515E-5</v>
      </c>
      <c r="KN91" s="805">
        <v>1.2507293581848414E-4</v>
      </c>
      <c r="KO91" s="805">
        <v>1.2245000643407178E-4</v>
      </c>
      <c r="KP91" s="805">
        <v>7.1987372934913545E-4</v>
      </c>
      <c r="KQ91" s="805">
        <v>4.3257425110955646E-4</v>
      </c>
      <c r="KR91" s="805">
        <v>1.1054051737903083E-4</v>
      </c>
      <c r="KS91" s="805">
        <v>1.6456116541195188E-4</v>
      </c>
      <c r="KT91" s="805">
        <v>2.4804499078300563E-5</v>
      </c>
      <c r="KU91" s="805">
        <v>1.6504199029647765E-4</v>
      </c>
      <c r="KV91" s="805">
        <v>1.5857459488809983E-4</v>
      </c>
      <c r="KW91" s="805">
        <v>1.2395037187379926E-4</v>
      </c>
      <c r="KX91" s="805">
        <v>1.1222766720817469E-4</v>
      </c>
      <c r="KY91" s="805">
        <v>1.1553415401124779E-4</v>
      </c>
      <c r="KZ91" s="805">
        <v>3.6822637907760876E-5</v>
      </c>
      <c r="LA91" s="805">
        <v>1.736170826817275E-4</v>
      </c>
      <c r="LB91" s="805">
        <v>2.307082553839647E-4</v>
      </c>
      <c r="LC91" s="805">
        <v>1.6572094445128048E-4</v>
      </c>
      <c r="LD91" s="805">
        <v>2.1863936602692507E-3</v>
      </c>
      <c r="LE91" s="805">
        <v>1.4145241336838527E-3</v>
      </c>
      <c r="LF91" s="805">
        <v>1.3256269992396191E-3</v>
      </c>
      <c r="LG91" s="805">
        <v>1.0133203265237909</v>
      </c>
      <c r="LH91" s="805">
        <v>9.0940660172734045E-4</v>
      </c>
      <c r="LI91" s="805">
        <v>1.3327355208749198E-4</v>
      </c>
      <c r="LJ91" s="805">
        <v>6.2742610247757386E-5</v>
      </c>
      <c r="LK91" s="805">
        <v>1.2827762944178428E-4</v>
      </c>
      <c r="LL91" s="805">
        <v>9.5021865701272045E-5</v>
      </c>
      <c r="LM91" s="805">
        <v>1.3181384236297516E-4</v>
      </c>
      <c r="LN91" s="805">
        <v>1.8260018642313324E-4</v>
      </c>
      <c r="LO91" s="805">
        <v>5.0050824042778868E-5</v>
      </c>
      <c r="LP91" s="805">
        <v>1.79550682170738E-4</v>
      </c>
      <c r="LQ91" s="805">
        <v>1.5987401111264556E-4</v>
      </c>
      <c r="LR91" s="805">
        <v>5.2693962874027682E-3</v>
      </c>
      <c r="LS91" s="805">
        <v>2.152521755528173E-4</v>
      </c>
      <c r="LT91" s="805">
        <v>9.8830886821137305E-4</v>
      </c>
      <c r="LU91" s="805">
        <v>1.1752764923227364E-4</v>
      </c>
      <c r="LV91" s="805">
        <v>1.2856357404149109E-4</v>
      </c>
      <c r="LW91" s="805">
        <v>1.3383451040443318E-4</v>
      </c>
      <c r="LX91" s="805">
        <v>2.0130479780720549E-4</v>
      </c>
      <c r="LY91" s="805">
        <v>1.2510519660931347E-4</v>
      </c>
      <c r="LZ91" s="805">
        <v>1.1131416357106148E-4</v>
      </c>
      <c r="MA91" s="805">
        <v>1.6900970234252724E-3</v>
      </c>
      <c r="MB91" s="812">
        <v>169</v>
      </c>
      <c r="MC91" s="835">
        <f>'生産者価格評価表（107部門）（山形県２）'!DU90*100</f>
        <v>302600</v>
      </c>
      <c r="MD91" s="78">
        <f t="shared" si="14"/>
        <v>5.5849306014540653E-4</v>
      </c>
      <c r="ME91" s="809">
        <v>169</v>
      </c>
      <c r="MF91" s="135">
        <v>3026</v>
      </c>
      <c r="MG91" s="78">
        <f t="shared" si="15"/>
        <v>5.5849306014540653E-4</v>
      </c>
      <c r="MH91" s="81"/>
      <c r="MI91" s="226">
        <v>0</v>
      </c>
      <c r="MJ91" s="169">
        <v>0</v>
      </c>
      <c r="MK91" s="169">
        <v>0</v>
      </c>
      <c r="ML91" s="169">
        <v>0</v>
      </c>
      <c r="MM91" s="169">
        <v>0</v>
      </c>
      <c r="MN91" s="169">
        <v>0</v>
      </c>
      <c r="MO91" s="169">
        <v>0</v>
      </c>
      <c r="MP91" s="228">
        <v>0</v>
      </c>
      <c r="MQ91" s="228">
        <v>0</v>
      </c>
      <c r="MS91" s="174">
        <v>0</v>
      </c>
      <c r="MT91" s="170">
        <v>0</v>
      </c>
      <c r="MU91" s="170">
        <v>0</v>
      </c>
      <c r="MV91" s="170">
        <v>0</v>
      </c>
      <c r="MW91" s="170">
        <v>0</v>
      </c>
      <c r="MX91" s="170">
        <v>0</v>
      </c>
      <c r="MY91" s="170">
        <v>0</v>
      </c>
      <c r="MZ91" s="171">
        <v>0</v>
      </c>
    </row>
    <row r="92" spans="1:365">
      <c r="A92" s="41" t="s">
        <v>313</v>
      </c>
      <c r="B92" s="12" t="s">
        <v>314</v>
      </c>
      <c r="C92" s="590">
        <f>IFERROR(1-('生産者価格評価表（107部門）（山形県２）'!DS91/'生産者価格評価表（107部門）（山形県２）'!DO91*-1),0)</f>
        <v>0.54939425969591027</v>
      </c>
      <c r="D92" s="590">
        <v>0.5299239343634885</v>
      </c>
      <c r="E92" s="79">
        <v>0.4700760656365115</v>
      </c>
      <c r="F92" s="79">
        <v>0.25245180117686455</v>
      </c>
      <c r="G92" s="240">
        <f>'生産者価格評価表（107部門）（山形県２）'!DH91/'生産者価格評価表（107部門）（山形県２）'!DH$111</f>
        <v>3.7530717735785105E-3</v>
      </c>
      <c r="H92" s="311">
        <f>'生産者価格評価表（107部門）（山形県２）'!DH91</f>
        <v>8858</v>
      </c>
      <c r="I92" s="311">
        <f t="shared" si="12"/>
        <v>8858</v>
      </c>
      <c r="J92" s="313">
        <f t="shared" si="13"/>
        <v>4.7988185523257041E-3</v>
      </c>
      <c r="K92" s="590">
        <f>1-('生産者価格評価表（107部門） (山形県)'!DS91/'生産者価格評価表（107部門） (山形県)'!DO91*-1)</f>
        <v>0.54939425969591027</v>
      </c>
      <c r="L92" s="590">
        <v>0.5299239343634885</v>
      </c>
      <c r="M92" s="79">
        <v>0.4700760656365115</v>
      </c>
      <c r="N92" s="79">
        <v>0.25245180117686455</v>
      </c>
      <c r="O92" s="240">
        <f>'生産者価格評価表（107部門） (山形県)'!DH91/'生産者価格評価表（107部門） (山形県)'!DH$111</f>
        <v>3.7530717735785105E-3</v>
      </c>
      <c r="P92" s="816">
        <f>'生産者価格評価表（107部門） (山形県)'!DH91</f>
        <v>8858</v>
      </c>
      <c r="Q92" s="311">
        <f t="shared" si="17"/>
        <v>8858</v>
      </c>
      <c r="R92" s="313">
        <f t="shared" si="11"/>
        <v>4.7988185523257041E-3</v>
      </c>
      <c r="S92" s="823">
        <f>'生産者価格評価表（107部門）（山形県２）'!C91/'生産者価格評価表（107部門）（山形県２）'!C$120</f>
        <v>3.3245871118544549E-4</v>
      </c>
      <c r="T92" s="234">
        <f>'生産者価格評価表（107部門）（山形県２）'!D91/'生産者価格評価表（107部門）（山形県２）'!D$120</f>
        <v>3.3381816447697847E-4</v>
      </c>
      <c r="U92" s="234">
        <f>'生産者価格評価表（107部門）（山形県２）'!E91/'生産者価格評価表（107部門）（山形県２）'!E$120</f>
        <v>3.0940203321336113E-3</v>
      </c>
      <c r="V92" s="234">
        <f>'生産者価格評価表（107部門）（山形県２）'!F91/'生産者価格評価表（107部門）（山形県２）'!F$120</f>
        <v>8.8979280538960216E-4</v>
      </c>
      <c r="W92" s="234">
        <f>'生産者価格評価表（107部門）（山形県２）'!G91/'生産者価格評価表（107部門）（山形県２）'!G$120</f>
        <v>1.2453300124533001E-3</v>
      </c>
      <c r="X92" s="234">
        <f>'生産者価格評価表（107部門）（山形県２）'!H91/'生産者価格評価表（107部門）（山形県２）'!H$120</f>
        <v>0</v>
      </c>
      <c r="Y92" s="234">
        <f>'生産者価格評価表（107部門）（山形県２）'!I91/'生産者価格評価表（107部門）（山形県２）'!I$120</f>
        <v>1.4309301045679693E-3</v>
      </c>
      <c r="Z92" s="234">
        <f>'生産者価格評価表（107部門）（山形県２）'!J91/'生産者価格評価表（107部門）（山形県２）'!J$120</f>
        <v>1.544091207140893E-3</v>
      </c>
      <c r="AA92" s="234">
        <f>'生産者価格評価表（107部門）（山形県２）'!K91/'生産者価格評価表（107部門）（山形県２）'!K$120</f>
        <v>2.0798336133109351E-3</v>
      </c>
      <c r="AB92" s="234">
        <f>'生産者価格評価表（107部門）（山形県２）'!L91/'生産者価格評価表（107部門）（山形県２）'!L$120</f>
        <v>0</v>
      </c>
      <c r="AC92" s="234" t="e">
        <f>'生産者価格評価表（107部門）（山形県２）'!M91/'生産者価格評価表（107部門）（山形県２）'!M$120</f>
        <v>#DIV/0!</v>
      </c>
      <c r="AD92" s="234">
        <f>'生産者価格評価表（107部門）（山形県２）'!N91/'生産者価格評価表（107部門）（山形県２）'!N$120</f>
        <v>2.9892883832931994E-3</v>
      </c>
      <c r="AE92" s="234">
        <f>'生産者価格評価表（107部門）（山形県２）'!O91/'生産者価格評価表（107部門）（山形県２）'!O$120</f>
        <v>3.0922216166312582E-3</v>
      </c>
      <c r="AF92" s="234">
        <f>'生産者価格評価表（107部門）（山形県２）'!P91/'生産者価格評価表（107部門）（山形県２）'!P$120</f>
        <v>1.4636823809233395E-3</v>
      </c>
      <c r="AG92" s="234">
        <f>'生産者価格評価表（107部門）（山形県２）'!Q91/'生産者価格評価表（107部門）（山形県２）'!Q$120</f>
        <v>2.5314207043567083E-3</v>
      </c>
      <c r="AH92" s="234">
        <f>'生産者価格評価表（107部門）（山形県２）'!R91/'生産者価格評価表（107部門）（山形県２）'!R$120</f>
        <v>1.3585110718652356E-4</v>
      </c>
      <c r="AI92" s="234">
        <f>'生産者価格評価表（107部門）（山形県２）'!S91/'生産者価格評価表（107部門）（山形県２）'!S$120</f>
        <v>1.5836217592894925E-3</v>
      </c>
      <c r="AJ92" s="234">
        <f>'生産者価格評価表（107部門）（山形県２）'!T91/'生産者価格評価表（107部門）（山形県２）'!T$120</f>
        <v>1.9479188025425466E-3</v>
      </c>
      <c r="AK92" s="234" t="e">
        <f>'生産者価格評価表（107部門）（山形県２）'!U91/'生産者価格評価表（107部門）（山形県２）'!U$120</f>
        <v>#DIV/0!</v>
      </c>
      <c r="AL92" s="234">
        <f>'生産者価格評価表（107部門）（山形県２）'!V91/'生産者価格評価表（107部門）（山形県２）'!V$120</f>
        <v>9.8874353513842407E-4</v>
      </c>
      <c r="AM92" s="234" t="e">
        <f>'生産者価格評価表（107部門）（山形県２）'!W91/'生産者価格評価表（107部門）（山形県２）'!W$120</f>
        <v>#DIV/0!</v>
      </c>
      <c r="AN92" s="234">
        <f>'生産者価格評価表（107部門）（山形県２）'!X91/'生産者価格評価表（107部門）（山形県２）'!X$120</f>
        <v>2.5913449080072558E-4</v>
      </c>
      <c r="AO92" s="234" t="e">
        <f>'生産者価格評価表（107部門）（山形県２）'!Y91/'生産者価格評価表（107部門）（山形県２）'!Y$120</f>
        <v>#DIV/0!</v>
      </c>
      <c r="AP92" s="234" t="e">
        <f>'生産者価格評価表（107部門）（山形県２）'!Z91/'生産者価格評価表（107部門）（山形県２）'!Z$120</f>
        <v>#DIV/0!</v>
      </c>
      <c r="AQ92" s="234">
        <f>'生産者価格評価表（107部門）（山形県２）'!AA91/'生産者価格評価表（107部門）（山形県２）'!AA$120</f>
        <v>3.2200064592943943E-3</v>
      </c>
      <c r="AR92" s="234">
        <f>'生産者価格評価表（107部門）（山形県２）'!AB91/'生産者価格評価表（107部門）（山形県２）'!AB$120</f>
        <v>1.0464551332361625E-3</v>
      </c>
      <c r="AS92" s="234">
        <f>'生産者価格評価表（107部門）（山形県２）'!AC91/'生産者価格評価表（107部門）（山形県２）'!AC$120</f>
        <v>0</v>
      </c>
      <c r="AT92" s="234">
        <f>'生産者価格評価表（107部門）（山形県２）'!AD91/'生産者価格評価表（107部門）（山形県２）'!AD$120</f>
        <v>1.382306477093207E-3</v>
      </c>
      <c r="AU92" s="234">
        <f>'生産者価格評価表（107部門）（山形県２）'!AE91/'生産者価格評価表（107部門）（山形県２）'!AE$120</f>
        <v>7.4390689816040652E-4</v>
      </c>
      <c r="AV92" s="234">
        <f>'生産者価格評価表（107部門）（山形県２）'!AF91/'生産者価格評価表（107部門）（山形県２）'!AF$120</f>
        <v>3.1948881789137379E-3</v>
      </c>
      <c r="AW92" s="234">
        <f>'生産者価格評価表（107部門）（山形県２）'!AG91/'生産者価格評価表（107部門）（山形県２）'!AG$120</f>
        <v>2.4127025529001337E-3</v>
      </c>
      <c r="AX92" s="234">
        <f>'生産者価格評価表（107部門）（山形県２）'!AH91/'生産者価格評価表（107部門）（山形県２）'!AH$120</f>
        <v>5.6490082852121519E-4</v>
      </c>
      <c r="AY92" s="234">
        <f>'生産者価格評価表（107部門）（山形県２）'!AI91/'生産者価格評価表（107部門）（山形県２）'!AI$120</f>
        <v>5.5720653789004455E-4</v>
      </c>
      <c r="AZ92" s="234">
        <f>'生産者価格評価表（107部門）（山形県２）'!AJ91/'生産者価格評価表（107部門）（山形県２）'!AJ$120</f>
        <v>0</v>
      </c>
      <c r="BA92" s="234">
        <f>'生産者価格評価表（107部門）（山形県２）'!AK91/'生産者価格評価表（107部門）（山形県２）'!AK$120</f>
        <v>2.5585262888576181E-3</v>
      </c>
      <c r="BB92" s="234">
        <f>'生産者価格評価表（107部門）（山形県２）'!AL91/'生産者価格評価表（107部門）（山形県２）'!AL$120</f>
        <v>0</v>
      </c>
      <c r="BC92" s="234">
        <f>'生産者価格評価表（107部門）（山形県２）'!AM91/'生産者価格評価表（107部門）（山形県２）'!AM$120</f>
        <v>0</v>
      </c>
      <c r="BD92" s="234">
        <f>'生産者価格評価表（107部門）（山形県２）'!AN91/'生産者価格評価表（107部門）（山形県２）'!AN$120</f>
        <v>4.8418334409296322E-4</v>
      </c>
      <c r="BE92" s="234">
        <f>'生産者価格評価表（107部門）（山形県２）'!AO91/'生産者価格評価表（107部門）（山形県２）'!AO$120</f>
        <v>3.40522133938706E-4</v>
      </c>
      <c r="BF92" s="234">
        <f>'生産者価格評価表（107部門）（山形県２）'!AP91/'生産者価格評価表（107部門）（山形県２）'!AP$120</f>
        <v>2.486737400530504E-4</v>
      </c>
      <c r="BG92" s="234">
        <f>'生産者価格評価表（107部門）（山形県２）'!AQ91/'生産者価格評価表（107部門）（山形県２）'!AQ$120</f>
        <v>8.9144767387872601E-4</v>
      </c>
      <c r="BH92" s="234">
        <f>'生産者価格評価表（107部門）（山形県２）'!AR91/'生産者価格評価表（107部門）（山形県２）'!AR$120</f>
        <v>1.126097305044404E-3</v>
      </c>
      <c r="BI92" s="234">
        <f>'生産者価格評価表（107部門）（山形県２）'!AS91/'生産者価格評価表（107部門）（山形県２）'!AS$120</f>
        <v>1.6694900689892219E-3</v>
      </c>
      <c r="BJ92" s="234">
        <f>'生産者価格評価表（107部門）（山形県２）'!AT91/'生産者価格評価表（107部門）（山形県２）'!AT$120</f>
        <v>1.1197290801835263E-3</v>
      </c>
      <c r="BK92" s="234">
        <f>'生産者価格評価表（107部門）（山形県２）'!AU91/'生産者価格評価表（107部門）（山形県２）'!AU$120</f>
        <v>1.2418786411258422E-3</v>
      </c>
      <c r="BL92" s="234">
        <f>'生産者価格評価表（107部門）（山形県２）'!AV91/'生産者価格評価表（107部門）（山形県２）'!AV$120</f>
        <v>1.7479536152796725E-3</v>
      </c>
      <c r="BM92" s="234">
        <f>'生産者価格評価表（107部門）（山形県２）'!AW91/'生産者価格評価表（107部門）（山形県２）'!AW$120</f>
        <v>1.6533392683973738E-3</v>
      </c>
      <c r="BN92" s="234">
        <f>'生産者価格評価表（107部門）（山形県２）'!AX91/'生産者価格評価表（107部門）（山形県２）'!AX$120</f>
        <v>2.0918710624503027E-3</v>
      </c>
      <c r="BO92" s="234">
        <f>'生産者価格評価表（107部門）（山形県２）'!AY91/'生産者価格評価表（107部門）（山形県２）'!AY$120</f>
        <v>1.6761217122227953E-3</v>
      </c>
      <c r="BP92" s="234">
        <f>'生産者価格評価表（107部門）（山形県２）'!AZ91/'生産者価格評価表（107部門）（山形県２）'!AZ$120</f>
        <v>1.1350737797956867E-3</v>
      </c>
      <c r="BQ92" s="234">
        <f>'生産者価格評価表（107部門）（山形県２）'!BA91/'生産者価格評価表（107部門）（山形県２）'!BA$120</f>
        <v>1.2496094970321774E-3</v>
      </c>
      <c r="BR92" s="234">
        <f>'生産者価格評価表（107部門）（山形県２）'!BB91/'生産者価格評価表（107部門）（山形県２）'!BB$120</f>
        <v>1.3510396414802121E-3</v>
      </c>
      <c r="BS92" s="234">
        <f>'生産者価格評価表（107部門）（山形県２）'!BC91/'生産者価格評価表（107部門）（山形県２）'!BC$120</f>
        <v>1.9613498702047878E-3</v>
      </c>
      <c r="BT92" s="234">
        <f>'生産者価格評価表（107部門）（山形県２）'!BD91/'生産者価格評価表（107部門）（山形県２）'!BD$120</f>
        <v>1.4238867794269935E-3</v>
      </c>
      <c r="BU92" s="234" t="e">
        <f>'生産者価格評価表（107部門）（山形県２）'!BE91/'生産者価格評価表（107部門）（山形県２）'!BE$120</f>
        <v>#DIV/0!</v>
      </c>
      <c r="BV92" s="234">
        <f>'生産者価格評価表（107部門）（山形県２）'!BF91/'生産者価格評価表（107部門）（山形県２）'!BF$120</f>
        <v>0</v>
      </c>
      <c r="BW92" s="234">
        <f>'生産者価格評価表（107部門）（山形県２）'!BG91/'生産者価格評価表（107部門）（山形県２）'!BG$120</f>
        <v>3.9793076004775168E-4</v>
      </c>
      <c r="BX92" s="234">
        <f>'生産者価格評価表（107部門）（山形県２）'!BH91/'生産者価格評価表（107部門）（山形県２）'!BH$120</f>
        <v>5.2687038988408848E-4</v>
      </c>
      <c r="BY92" s="234">
        <f>'生産者価格評価表（107部門）（山形県２）'!BI91/'生産者価格評価表（107部門）（山形県２）'!BI$120</f>
        <v>6.8286020876012093E-4</v>
      </c>
      <c r="BZ92" s="234">
        <f>'生産者価格評価表（107部門）（山形県２）'!BJ91/'生産者価格評価表（107部門）（山形県２）'!BJ$120</f>
        <v>2.482174009764779E-3</v>
      </c>
      <c r="CA92" s="234">
        <f>'生産者価格評価表（107部門）（山形県２）'!BK91/'生産者価格評価表（107部門）（山形県２）'!BK$120</f>
        <v>1.4177693761814746E-3</v>
      </c>
      <c r="CB92" s="234">
        <f>'生産者価格評価表（107部門）（山形県２）'!BL91/'生産者価格評価表（107部門）（山形県２）'!BL$120</f>
        <v>1.8995499875624703E-3</v>
      </c>
      <c r="CC92" s="234">
        <f>'生産者価格評価表（107部門）（山形県２）'!BM91/'生産者価格評価表（107部門）（山形県２）'!BM$120</f>
        <v>1.7542750576856213E-3</v>
      </c>
      <c r="CD92" s="234">
        <f>'生産者価格評価表（107部門）（山形県２）'!BN91/'生産者価格評価表（107部門）（山形県２）'!BN$120</f>
        <v>1.9025671257838041E-3</v>
      </c>
      <c r="CE92" s="234">
        <f>'生産者価格評価表（107部門）（山形県２）'!BO91/'生産者価格評価表（107部門）（山形県２）'!BO$120</f>
        <v>1.710772520716386E-3</v>
      </c>
      <c r="CF92" s="234">
        <f>'生産者価格評価表（107部門）（山形県２）'!BP91/'生産者価格評価表（107部門）（山形県２）'!BP$120</f>
        <v>4.596329387478631E-4</v>
      </c>
      <c r="CG92" s="234">
        <f>'生産者価格評価表（107部門）（山形県２）'!BQ91/'生産者価格評価表（107部門）（山形県２）'!BQ$120</f>
        <v>2.1612275772638859E-4</v>
      </c>
      <c r="CH92" s="234">
        <f>'生産者価格評価表（107部門）（山形県２）'!BR91/'生産者価格評価表（107部門）（山形県２）'!BR$120</f>
        <v>1.4613824241498899E-3</v>
      </c>
      <c r="CI92" s="234">
        <f>'生産者価格評価表（107部門）（山形県２）'!BS91/'生産者価格評価表（107部門）（山形県２）'!BS$120</f>
        <v>1.8787021483511626E-3</v>
      </c>
      <c r="CJ92" s="234">
        <f>'生産者価格評価表（107部門）（山形県２）'!BT91/'生産者価格評価表（107部門）（山形県２）'!BT$120</f>
        <v>2.6854476328514857E-3</v>
      </c>
      <c r="CK92" s="234">
        <f>'生産者価格評価表（107部門）（山形県２）'!BU91/'生産者価格評価表（107部門）（山形県２）'!BU$120</f>
        <v>3.8556127851107538E-3</v>
      </c>
      <c r="CL92" s="234">
        <f>'生産者価格評価表（107部門）（山形県２）'!BV91/'生産者価格評価表（107部門）（山形県２）'!BV$120</f>
        <v>1.1332871623748661E-3</v>
      </c>
      <c r="CM92" s="234">
        <f>'生産者価格評価表（107部門）（山形県２）'!BW91/'生産者価格評価表（107部門）（山形県２）'!BW$120</f>
        <v>6.6645758193507919E-4</v>
      </c>
      <c r="CN92" s="234">
        <f>'生産者価格評価表（107部門）（山形県２）'!BX91/'生産者価格評価表（107部門）（山形県２）'!BX$120</f>
        <v>0</v>
      </c>
      <c r="CO92" s="234">
        <f>'生産者価格評価表（107部門）（山形県２）'!BY91/'生産者価格評価表（107部門）（山形県２）'!BY$120</f>
        <v>2.0285935085007727E-3</v>
      </c>
      <c r="CP92" s="234">
        <f>'生産者価格評価表（107部門）（山形県２）'!BZ91/'生産者価格評価表（107部門）（山形県２）'!BZ$120</f>
        <v>2.48586616144856E-3</v>
      </c>
      <c r="CQ92" s="234">
        <f>'生産者価格評価表（107部門）（山形県２）'!CA91/'生産者価格評価表（107部門）（山形県２）'!CA$120</f>
        <v>0</v>
      </c>
      <c r="CR92" s="234">
        <f>'生産者価格評価表（107部門）（山形県２）'!CB91/'生産者価格評価表（107部門）（山形県２）'!CB$120</f>
        <v>1.0787486515641855E-3</v>
      </c>
      <c r="CS92" s="234">
        <f>'生産者価格評価表（107部門）（山形県２）'!CC91/'生産者価格評価表（107部門）（山形県２）'!CC$120</f>
        <v>1.934984520123839E-3</v>
      </c>
      <c r="CT92" s="234">
        <f>'生産者価格評価表（107部門）（山形県２）'!CD91/'生産者価格評価表（107部門）（山形県２）'!CD$120</f>
        <v>0</v>
      </c>
      <c r="CU92" s="234">
        <f>'生産者価格評価表（107部門）（山形県２）'!CE91/'生産者価格評価表（107部門）（山形県２）'!CE$120</f>
        <v>3.0295379954556928E-3</v>
      </c>
      <c r="CV92" s="234">
        <f>'生産者価格評価表（107部門）（山形県２）'!CF91/'生産者価格評価表（107部門）（山形県２）'!CF$120</f>
        <v>2.5816789815721534E-3</v>
      </c>
      <c r="CW92" s="234">
        <f>'生産者価格評価表（107部門）（山形県２）'!CG91/'生産者価格評価表（107部門）（山形県２）'!CG$120</f>
        <v>6.6579634464751956E-3</v>
      </c>
      <c r="CX92" s="234">
        <f>'生産者価格評価表（107部門）（山形県２）'!CH91/'生産者価格評価表（107部門）（山形県２）'!CH$120</f>
        <v>9.8133961203261174E-3</v>
      </c>
      <c r="CY92" s="234">
        <f>'生産者価格評価表（107部門）（山形県２）'!CI91/'生産者価格評価表（107部門）（山形県２）'!CI$120</f>
        <v>0.16973699916444515</v>
      </c>
      <c r="CZ92" s="234">
        <f>'生産者価格評価表（107部門）（山形県２）'!CJ91/'生産者価格評価表（107部門）（山形県２）'!CJ$120</f>
        <v>1.0055704261014252E-2</v>
      </c>
      <c r="DA92" s="234">
        <f>'生産者価格評価表（107部門）（山形県２）'!CK91/'生産者価格評価表（107部門）（山形県２）'!CK$120</f>
        <v>7.2703238598810314E-3</v>
      </c>
      <c r="DB92" s="234">
        <f>'生産者価格評価表（107部門）（山形県２）'!CL91/'生産者価格評価表（107部門）（山形県２）'!CL$120</f>
        <v>6.4631871023298093E-2</v>
      </c>
      <c r="DC92" s="234">
        <f>'生産者価格評価表（107部門）（山形県２）'!CM91/'生産者価格評価表（107部門）（山形県２）'!CM$120</f>
        <v>6.5270580930346014E-3</v>
      </c>
      <c r="DD92" s="234">
        <f>'生産者価格評価表（107部門）（山形県２）'!CN91/'生産者価格評価表（107部門）（山形県２）'!CN$120</f>
        <v>3.715277029502403E-3</v>
      </c>
      <c r="DE92" s="234">
        <f>'生産者価格評価表（107部門）（山形県２）'!CO91/'生産者価格評価表（107部門）（山形県２）'!CO$120</f>
        <v>7.7717119221875222E-3</v>
      </c>
      <c r="DF92" s="234">
        <f>'生産者価格評価表（107部門）（山形県２）'!CP91/'生産者価格評価表（107部門）（山形県２）'!CP$120</f>
        <v>2.4739987581496431E-3</v>
      </c>
      <c r="DG92" s="234">
        <f>'生産者価格評価表（107部門）（山形県２）'!CQ91/'生産者価格評価表（107部門）（山形県２）'!CQ$120</f>
        <v>1.2750283339629769E-3</v>
      </c>
      <c r="DH92" s="234">
        <f>'生産者価格評価表（107部門）（山形県２）'!CR91/'生産者価格評価表（107部門）（山形県２）'!CR$120</f>
        <v>9.6257398000514638E-3</v>
      </c>
      <c r="DI92" s="234">
        <f>'生産者価格評価表（107部門）（山形県２）'!CS91/'生産者価格評価表（107部門）（山形県２）'!CS$120</f>
        <v>2.1278662181371901E-3</v>
      </c>
      <c r="DJ92" s="234">
        <f>'生産者価格評価表（107部門）（山形県２）'!CT91/'生産者価格評価表（107部門）（山形県２）'!CT$120</f>
        <v>2.4006567044160022E-2</v>
      </c>
      <c r="DK92" s="234">
        <f>'生産者価格評価表（107部門）（山形県２）'!CU91/'生産者価格評価表（107部門）（山形県２）'!CU$120</f>
        <v>2.0180722891566267E-3</v>
      </c>
      <c r="DL92" s="234">
        <f>'生産者価格評価表（107部門）（山形県２）'!CV91/'生産者価格評価表（107部門）（山形県２）'!CV$120</f>
        <v>0.18509028794533919</v>
      </c>
      <c r="DM92" s="234">
        <f>'生産者価格評価表（107部門）（山形県２）'!CW91/'生産者価格評価表（107部門）（山形県２）'!CW$120</f>
        <v>6.7787582767428066E-4</v>
      </c>
      <c r="DN92" s="234">
        <f>'生産者価格評価表（107部門）（山形県２）'!CX91/'生産者価格評価表（107部門）（山形県２）'!CX$120</f>
        <v>5.219617884577506E-3</v>
      </c>
      <c r="DO92" s="234">
        <f>'生産者価格評価表（107部門）（山形県２）'!CY91/'生産者価格評価表（107部門）（山形県２）'!CY$120</f>
        <v>4.0787173655620927E-3</v>
      </c>
      <c r="DP92" s="234">
        <f>'生産者価格評価表（107部門）（山形県２）'!CZ91/'生産者価格評価表（107部門）（山形県２）'!CZ$120</f>
        <v>2.1149677788748606E-3</v>
      </c>
      <c r="DQ92" s="234">
        <f>'生産者価格評価表（107部門）（山形県２）'!DA91/'生産者価格評価表（107部門）（山形県２）'!DA$120</f>
        <v>5.5848761553712548E-3</v>
      </c>
      <c r="DR92" s="234">
        <f>'生産者価格評価表（107部門）（山形県２）'!DB91/'生産者価格評価表（107部門）（山形県２）'!DB$120</f>
        <v>2.0764331210191084E-2</v>
      </c>
      <c r="DS92" s="234">
        <f>'生産者価格評価表（107部門）（山形県２）'!DC91/'生産者価格評価表（107部門）（山形県２）'!DC$120</f>
        <v>5.103924592229003E-3</v>
      </c>
      <c r="DT92" s="234">
        <f>'生産者価格評価表（107部門）（山形県２）'!DD91/'生産者価格評価表（107部門）（山形県２）'!DD$120</f>
        <v>0</v>
      </c>
      <c r="DU92" s="234">
        <f>'生産者価格評価表（107部門）（山形県２）'!DE91/'生産者価格評価表（107部門）（山形県２）'!DE$120</f>
        <v>6.3075894544080456E-3</v>
      </c>
      <c r="DV92" s="82">
        <v>3.3245871118544549E-4</v>
      </c>
      <c r="DW92" s="80">
        <v>3.3381816447697847E-4</v>
      </c>
      <c r="DX92" s="80">
        <v>3.0940203321336113E-3</v>
      </c>
      <c r="DY92" s="80">
        <v>8.8979280538960216E-4</v>
      </c>
      <c r="DZ92" s="80">
        <v>1.2453300124533001E-3</v>
      </c>
      <c r="EA92" s="80">
        <v>0</v>
      </c>
      <c r="EB92" s="80">
        <v>1.4309301045679693E-3</v>
      </c>
      <c r="EC92" s="80">
        <v>1.544091207140893E-3</v>
      </c>
      <c r="ED92" s="80">
        <v>2.0798336133109351E-3</v>
      </c>
      <c r="EE92" s="80">
        <v>0</v>
      </c>
      <c r="EF92" s="80">
        <v>0</v>
      </c>
      <c r="EG92" s="80">
        <v>2.9892883832931994E-3</v>
      </c>
      <c r="EH92" s="80">
        <v>3.0922216166312582E-3</v>
      </c>
      <c r="EI92" s="80">
        <v>1.4636823809233395E-3</v>
      </c>
      <c r="EJ92" s="80">
        <v>2.5314207043567083E-3</v>
      </c>
      <c r="EK92" s="80">
        <v>1.3585110718652356E-4</v>
      </c>
      <c r="EL92" s="80">
        <v>1.5836217592894925E-3</v>
      </c>
      <c r="EM92" s="80">
        <v>1.9479188025425466E-3</v>
      </c>
      <c r="EN92" s="80">
        <v>0</v>
      </c>
      <c r="EO92" s="80">
        <v>9.8874353513842407E-4</v>
      </c>
      <c r="EP92" s="80">
        <v>0</v>
      </c>
      <c r="EQ92" s="80">
        <v>2.5913449080072558E-4</v>
      </c>
      <c r="ER92" s="80">
        <v>0</v>
      </c>
      <c r="ES92" s="80">
        <v>0</v>
      </c>
      <c r="ET92" s="80">
        <v>3.2200064592943943E-3</v>
      </c>
      <c r="EU92" s="80">
        <v>1.0464551332361625E-3</v>
      </c>
      <c r="EV92" s="80">
        <v>0</v>
      </c>
      <c r="EW92" s="80">
        <v>1.382306477093207E-3</v>
      </c>
      <c r="EX92" s="80">
        <v>7.4390689816040652E-4</v>
      </c>
      <c r="EY92" s="80">
        <v>3.1948881789137379E-3</v>
      </c>
      <c r="EZ92" s="80">
        <v>2.4127025529001337E-3</v>
      </c>
      <c r="FA92" s="80">
        <v>5.6490082852121519E-4</v>
      </c>
      <c r="FB92" s="80">
        <v>5.5720653789004455E-4</v>
      </c>
      <c r="FC92" s="80">
        <v>0</v>
      </c>
      <c r="FD92" s="80">
        <v>2.5585262888576181E-3</v>
      </c>
      <c r="FE92" s="80">
        <v>0</v>
      </c>
      <c r="FF92" s="80">
        <v>0</v>
      </c>
      <c r="FG92" s="80">
        <v>4.8418334409296322E-4</v>
      </c>
      <c r="FH92" s="80">
        <v>3.40522133938706E-4</v>
      </c>
      <c r="FI92" s="80">
        <v>2.486737400530504E-4</v>
      </c>
      <c r="FJ92" s="80">
        <v>8.9144767387872601E-4</v>
      </c>
      <c r="FK92" s="80">
        <v>1.126097305044404E-3</v>
      </c>
      <c r="FL92" s="80">
        <v>1.6694900689892219E-3</v>
      </c>
      <c r="FM92" s="80">
        <v>1.1197290801835263E-3</v>
      </c>
      <c r="FN92" s="80">
        <v>1.2418786411258422E-3</v>
      </c>
      <c r="FO92" s="80">
        <v>1.7479536152796725E-3</v>
      </c>
      <c r="FP92" s="80">
        <v>1.6533392683973738E-3</v>
      </c>
      <c r="FQ92" s="80">
        <v>2.0918710624503027E-3</v>
      </c>
      <c r="FR92" s="80">
        <v>1.6761217122227953E-3</v>
      </c>
      <c r="FS92" s="80">
        <v>1.1350737797956867E-3</v>
      </c>
      <c r="FT92" s="80">
        <v>1.2496094970321774E-3</v>
      </c>
      <c r="FU92" s="80">
        <v>1.3510396414802121E-3</v>
      </c>
      <c r="FV92" s="80">
        <v>1.9613498702047878E-3</v>
      </c>
      <c r="FW92" s="80">
        <v>1.4238867794269935E-3</v>
      </c>
      <c r="FX92" s="80">
        <v>0</v>
      </c>
      <c r="FY92" s="80">
        <v>0</v>
      </c>
      <c r="FZ92" s="80">
        <v>3.9793076004775168E-4</v>
      </c>
      <c r="GA92" s="80">
        <v>5.2687038988408848E-4</v>
      </c>
      <c r="GB92" s="80">
        <v>6.8286020876012093E-4</v>
      </c>
      <c r="GC92" s="80">
        <v>2.482174009764779E-3</v>
      </c>
      <c r="GD92" s="80">
        <v>1.4177693761814746E-3</v>
      </c>
      <c r="GE92" s="80">
        <v>1.8995499875624703E-3</v>
      </c>
      <c r="GF92" s="80">
        <v>1.7542750576856213E-3</v>
      </c>
      <c r="GG92" s="80">
        <v>1.9025671257838041E-3</v>
      </c>
      <c r="GH92" s="80">
        <v>1.710772520716386E-3</v>
      </c>
      <c r="GI92" s="80">
        <v>4.596329387478631E-4</v>
      </c>
      <c r="GJ92" s="80">
        <v>2.1612275772638859E-4</v>
      </c>
      <c r="GK92" s="80">
        <v>1.4613824241498899E-3</v>
      </c>
      <c r="GL92" s="80">
        <v>1.8787021483511626E-3</v>
      </c>
      <c r="GM92" s="80">
        <v>2.6854476328514857E-3</v>
      </c>
      <c r="GN92" s="80">
        <v>3.8556127851107538E-3</v>
      </c>
      <c r="GO92" s="80">
        <v>1.1332871623748661E-3</v>
      </c>
      <c r="GP92" s="80">
        <v>6.6645758193507919E-4</v>
      </c>
      <c r="GQ92" s="80">
        <v>0</v>
      </c>
      <c r="GR92" s="80">
        <v>2.0285935085007727E-3</v>
      </c>
      <c r="GS92" s="80">
        <v>2.48586616144856E-3</v>
      </c>
      <c r="GT92" s="80">
        <v>0</v>
      </c>
      <c r="GU92" s="80">
        <v>1.0787486515641855E-3</v>
      </c>
      <c r="GV92" s="80">
        <v>1.934984520123839E-3</v>
      </c>
      <c r="GW92" s="80">
        <v>0</v>
      </c>
      <c r="GX92" s="80">
        <v>3.0295379954556928E-3</v>
      </c>
      <c r="GY92" s="80">
        <v>2.5816789815721534E-3</v>
      </c>
      <c r="GZ92" s="80">
        <v>6.6579634464751956E-3</v>
      </c>
      <c r="HA92" s="80">
        <v>9.8133961203261174E-3</v>
      </c>
      <c r="HB92" s="80">
        <v>0.16973699916444515</v>
      </c>
      <c r="HC92" s="80">
        <v>1.0055704261014252E-2</v>
      </c>
      <c r="HD92" s="80">
        <v>7.2703238598810314E-3</v>
      </c>
      <c r="HE92" s="80">
        <v>6.4631871023298093E-2</v>
      </c>
      <c r="HF92" s="80">
        <v>6.5270580930346014E-3</v>
      </c>
      <c r="HG92" s="80">
        <v>3.715277029502403E-3</v>
      </c>
      <c r="HH92" s="80">
        <v>7.7717119221875222E-3</v>
      </c>
      <c r="HI92" s="80">
        <v>2.4739987581496431E-3</v>
      </c>
      <c r="HJ92" s="80">
        <v>1.2750283339629769E-3</v>
      </c>
      <c r="HK92" s="80">
        <v>9.6257398000514638E-3</v>
      </c>
      <c r="HL92" s="80">
        <v>2.1278662181371901E-3</v>
      </c>
      <c r="HM92" s="80">
        <v>2.4006567044160022E-2</v>
      </c>
      <c r="HN92" s="80">
        <v>2.0180722891566267E-3</v>
      </c>
      <c r="HO92" s="80">
        <v>0.18509028794533919</v>
      </c>
      <c r="HP92" s="80">
        <v>6.7787582767428066E-4</v>
      </c>
      <c r="HQ92" s="80">
        <v>5.219617884577506E-3</v>
      </c>
      <c r="HR92" s="80">
        <v>4.0787173655620927E-3</v>
      </c>
      <c r="HS92" s="80">
        <v>2.1149677788748606E-3</v>
      </c>
      <c r="HT92" s="80">
        <v>5.5848761553712548E-3</v>
      </c>
      <c r="HU92" s="80">
        <v>2.0764331210191084E-2</v>
      </c>
      <c r="HV92" s="80">
        <v>5.103924592229003E-3</v>
      </c>
      <c r="HW92" s="80">
        <v>0</v>
      </c>
      <c r="HX92" s="81">
        <v>6.3075894544080456E-3</v>
      </c>
      <c r="HY92" s="805">
        <v>5.5343311373362602E-4</v>
      </c>
      <c r="HZ92" s="805">
        <v>5.0953552239662941E-4</v>
      </c>
      <c r="IA92" s="805">
        <v>2.0615718094848965E-3</v>
      </c>
      <c r="IB92" s="805">
        <v>7.49627015804082E-4</v>
      </c>
      <c r="IC92" s="805">
        <v>1.1301390331450367E-3</v>
      </c>
      <c r="ID92" s="805">
        <v>5.7975385037716486E-4</v>
      </c>
      <c r="IE92" s="805">
        <v>1.3941875618695919E-3</v>
      </c>
      <c r="IF92" s="805">
        <v>1.3338499958507558E-3</v>
      </c>
      <c r="IG92" s="805">
        <v>1.6115352259473135E-3</v>
      </c>
      <c r="IH92" s="805">
        <v>2.8094815354506056E-4</v>
      </c>
      <c r="II92" s="805">
        <v>0</v>
      </c>
      <c r="IJ92" s="805">
        <v>1.9556376842813296E-3</v>
      </c>
      <c r="IK92" s="805">
        <v>2.1202217212895787E-3</v>
      </c>
      <c r="IL92" s="805">
        <v>1.1776715400499331E-3</v>
      </c>
      <c r="IM92" s="805">
        <v>1.8884167150626931E-3</v>
      </c>
      <c r="IN92" s="805">
        <v>4.3176543128507408E-4</v>
      </c>
      <c r="IO92" s="805">
        <v>1.2076520008741584E-3</v>
      </c>
      <c r="IP92" s="805">
        <v>1.382028059867494E-3</v>
      </c>
      <c r="IQ92" s="805">
        <v>0</v>
      </c>
      <c r="IR92" s="805">
        <v>1.0525433872240657E-3</v>
      </c>
      <c r="IS92" s="805">
        <v>0</v>
      </c>
      <c r="IT92" s="805">
        <v>2.561696754328224E-4</v>
      </c>
      <c r="IU92" s="805">
        <v>0</v>
      </c>
      <c r="IV92" s="805">
        <v>0</v>
      </c>
      <c r="IW92" s="805">
        <v>2.5799264782596777E-3</v>
      </c>
      <c r="IX92" s="805">
        <v>1.0559170967193441E-3</v>
      </c>
      <c r="IY92" s="805">
        <v>4.3866678359720518E-5</v>
      </c>
      <c r="IZ92" s="805">
        <v>1.0772090326668898E-3</v>
      </c>
      <c r="JA92" s="805">
        <v>6.5427618171846837E-4</v>
      </c>
      <c r="JB92" s="805">
        <v>2.0481007742699934E-3</v>
      </c>
      <c r="JC92" s="805">
        <v>1.7499759528975271E-3</v>
      </c>
      <c r="JD92" s="805">
        <v>6.643379257966456E-4</v>
      </c>
      <c r="JE92" s="805">
        <v>7.5927902171581271E-4</v>
      </c>
      <c r="JF92" s="805">
        <v>2.8748892313496796E-4</v>
      </c>
      <c r="JG92" s="805">
        <v>1.8485045791003523E-3</v>
      </c>
      <c r="JH92" s="805">
        <v>2.2077629091021305E-4</v>
      </c>
      <c r="JI92" s="805">
        <v>6.6488598615370033E-5</v>
      </c>
      <c r="JJ92" s="805">
        <v>6.1248213240647936E-4</v>
      </c>
      <c r="JK92" s="805">
        <v>3.8839913515330824E-4</v>
      </c>
      <c r="JL92" s="805">
        <v>4.7078237633066286E-4</v>
      </c>
      <c r="JM92" s="805">
        <v>7.3800776504791385E-4</v>
      </c>
      <c r="JN92" s="805">
        <v>8.8829123550287136E-4</v>
      </c>
      <c r="JO92" s="805">
        <v>1.1956010912458508E-3</v>
      </c>
      <c r="JP92" s="805">
        <v>9.5842306320252321E-4</v>
      </c>
      <c r="JQ92" s="805">
        <v>1.0150816393942213E-3</v>
      </c>
      <c r="JR92" s="805">
        <v>1.2887910630097396E-3</v>
      </c>
      <c r="JS92" s="805">
        <v>1.1958251161898646E-3</v>
      </c>
      <c r="JT92" s="805">
        <v>1.4399249267861404E-3</v>
      </c>
      <c r="JU92" s="805">
        <v>1.2576766554217341E-3</v>
      </c>
      <c r="JV92" s="805">
        <v>8.8451615297237133E-4</v>
      </c>
      <c r="JW92" s="805">
        <v>9.3624769850895345E-4</v>
      </c>
      <c r="JX92" s="805">
        <v>1.082638361322196E-3</v>
      </c>
      <c r="JY92" s="805">
        <v>1.3764760801274864E-3</v>
      </c>
      <c r="JZ92" s="805">
        <v>1.0983485597291719E-3</v>
      </c>
      <c r="KA92" s="805">
        <v>0</v>
      </c>
      <c r="KB92" s="805">
        <v>1.4583362351389581E-4</v>
      </c>
      <c r="KC92" s="805">
        <v>4.1092971064811363E-4</v>
      </c>
      <c r="KD92" s="805">
        <v>5.1314184499852997E-4</v>
      </c>
      <c r="KE92" s="805">
        <v>6.6893513562773122E-4</v>
      </c>
      <c r="KF92" s="805">
        <v>1.8498367994420071E-3</v>
      </c>
      <c r="KG92" s="805">
        <v>1.4778364826948213E-3</v>
      </c>
      <c r="KH92" s="805">
        <v>1.5211969240452351E-3</v>
      </c>
      <c r="KI92" s="805">
        <v>1.4901215927768932E-3</v>
      </c>
      <c r="KJ92" s="805">
        <v>1.6100684874838867E-3</v>
      </c>
      <c r="KK92" s="805">
        <v>1.3880515982248958E-3</v>
      </c>
      <c r="KL92" s="805">
        <v>6.6581697291408519E-4</v>
      </c>
      <c r="KM92" s="805">
        <v>5.1908342886819079E-4</v>
      </c>
      <c r="KN92" s="805">
        <v>1.6694463834820632E-3</v>
      </c>
      <c r="KO92" s="805">
        <v>1.5595030057134166E-3</v>
      </c>
      <c r="KP92" s="805">
        <v>2.077513954071214E-3</v>
      </c>
      <c r="KQ92" s="805">
        <v>2.9337446156290112E-3</v>
      </c>
      <c r="KR92" s="805">
        <v>1.1590521155588646E-3</v>
      </c>
      <c r="KS92" s="805">
        <v>7.4408167284117184E-4</v>
      </c>
      <c r="KT92" s="805">
        <v>1.6993734642386702E-4</v>
      </c>
      <c r="KU92" s="805">
        <v>1.6183696866732464E-3</v>
      </c>
      <c r="KV92" s="805">
        <v>1.7165663380833221E-3</v>
      </c>
      <c r="KW92" s="805">
        <v>6.0789305437964985E-4</v>
      </c>
      <c r="KX92" s="805">
        <v>9.8744818450650289E-4</v>
      </c>
      <c r="KY92" s="805">
        <v>1.6438151967124452E-3</v>
      </c>
      <c r="KZ92" s="805">
        <v>1.9554562615279721E-4</v>
      </c>
      <c r="LA92" s="805">
        <v>2.2911200862754779E-3</v>
      </c>
      <c r="LB92" s="805">
        <v>2.0738439931868254E-3</v>
      </c>
      <c r="LC92" s="805">
        <v>4.0119625084015838E-3</v>
      </c>
      <c r="LD92" s="805">
        <v>6.8965550768357031E-3</v>
      </c>
      <c r="LE92" s="805">
        <v>0.1034370616546163</v>
      </c>
      <c r="LF92" s="805">
        <v>6.3944861502163199E-3</v>
      </c>
      <c r="LG92" s="805">
        <v>5.0578424491848101E-2</v>
      </c>
      <c r="LH92" s="805">
        <v>1.0379181713708581</v>
      </c>
      <c r="LI92" s="805">
        <v>4.0886448917904789E-3</v>
      </c>
      <c r="LJ92" s="805">
        <v>2.387873160017913E-3</v>
      </c>
      <c r="LK92" s="805">
        <v>4.8546731381096785E-3</v>
      </c>
      <c r="LL92" s="805">
        <v>1.947719945190737E-3</v>
      </c>
      <c r="LM92" s="805">
        <v>1.299467650311442E-3</v>
      </c>
      <c r="LN92" s="805">
        <v>5.9482363840263246E-3</v>
      </c>
      <c r="LO92" s="805">
        <v>1.5055055666651981E-3</v>
      </c>
      <c r="LP92" s="805">
        <v>1.4209344700363391E-2</v>
      </c>
      <c r="LQ92" s="805">
        <v>1.6199825722104516E-3</v>
      </c>
      <c r="LR92" s="805">
        <v>0.14221501778798992</v>
      </c>
      <c r="LS92" s="805">
        <v>6.7702793601175169E-4</v>
      </c>
      <c r="LT92" s="805">
        <v>3.5208661549725731E-3</v>
      </c>
      <c r="LU92" s="805">
        <v>3.1263824266832816E-3</v>
      </c>
      <c r="LV92" s="805">
        <v>3.0953690224549842E-3</v>
      </c>
      <c r="LW92" s="805">
        <v>5.1754641470615507E-3</v>
      </c>
      <c r="LX92" s="805">
        <v>1.2768384710755983E-2</v>
      </c>
      <c r="LY92" s="805">
        <v>3.4032466030167081E-3</v>
      </c>
      <c r="LZ92" s="805">
        <v>5.0111040964743775E-4</v>
      </c>
      <c r="MA92" s="805">
        <v>5.3650313678148508E-3</v>
      </c>
      <c r="MB92" s="812">
        <v>971</v>
      </c>
      <c r="MC92" s="835">
        <f>'生産者価格評価表（107部門）（山形県２）'!DU91*100</f>
        <v>2090300</v>
      </c>
      <c r="MD92" s="78">
        <f t="shared" si="14"/>
        <v>4.6452662297277904E-4</v>
      </c>
      <c r="ME92" s="809">
        <v>971</v>
      </c>
      <c r="MF92" s="135">
        <v>20903</v>
      </c>
      <c r="MG92" s="78">
        <f t="shared" si="15"/>
        <v>4.6452662297277904E-4</v>
      </c>
      <c r="MH92" s="81"/>
      <c r="MI92" s="226">
        <v>0.29086045474810523</v>
      </c>
      <c r="MJ92" s="169">
        <v>0.41870702167654128</v>
      </c>
      <c r="MK92" s="169">
        <v>4.130597948461346E-2</v>
      </c>
      <c r="ML92" s="169">
        <v>0</v>
      </c>
      <c r="MM92" s="169">
        <v>0</v>
      </c>
      <c r="MN92" s="169">
        <v>0.44975606300746418</v>
      </c>
      <c r="MO92" s="169">
        <v>-5.2142879701860212E-2</v>
      </c>
      <c r="MP92" s="228">
        <v>0.10203117061124174</v>
      </c>
      <c r="MQ92" s="228">
        <v>0.19275301499370517</v>
      </c>
      <c r="MS92" s="174">
        <v>2.0347240593940146E-2</v>
      </c>
      <c r="MT92" s="170">
        <v>1.3948144363294161E-4</v>
      </c>
      <c r="MU92" s="170">
        <v>1.6704882895537967E-2</v>
      </c>
      <c r="MV92" s="170">
        <v>2.0900216317238884E-6</v>
      </c>
      <c r="MW92" s="170">
        <v>2.2990237948962771E-5</v>
      </c>
      <c r="MX92" s="170">
        <v>5.4340562424821096E-5</v>
      </c>
      <c r="MY92" s="170">
        <v>1.2546729858654037E-3</v>
      </c>
      <c r="MZ92" s="171">
        <v>2.1687824468983254E-3</v>
      </c>
    </row>
    <row r="93" spans="1:365">
      <c r="A93" s="41" t="s">
        <v>315</v>
      </c>
      <c r="B93" s="12" t="s">
        <v>64</v>
      </c>
      <c r="C93" s="590">
        <f>IFERROR(1-('生産者価格評価表（107部門）（山形県２）'!DS92/'生産者価格評価表（107部門）（山形県２）'!DO92*-1),0)</f>
        <v>1</v>
      </c>
      <c r="D93" s="590">
        <v>0.29845829360180759</v>
      </c>
      <c r="E93" s="79">
        <v>0.70154170639819247</v>
      </c>
      <c r="F93" s="79">
        <v>0.3399072068675788</v>
      </c>
      <c r="G93" s="240">
        <f>'生産者価格評価表（107部門）（山形県２）'!DH92/'生産者価格評価表（107部門）（山形県２）'!DH$111</f>
        <v>3.5115668163714941E-3</v>
      </c>
      <c r="H93" s="311">
        <f>'生産者価格評価表（107部門）（山形県２）'!DH92</f>
        <v>8288</v>
      </c>
      <c r="I93" s="311">
        <f t="shared" si="12"/>
        <v>8288</v>
      </c>
      <c r="J93" s="313">
        <f t="shared" si="13"/>
        <v>4.4900212420044524E-3</v>
      </c>
      <c r="K93" s="590">
        <f>1-('生産者価格評価表（107部門） (山形県)'!DS92/'生産者価格評価表（107部門） (山形県)'!DO92*-1)</f>
        <v>1</v>
      </c>
      <c r="L93" s="590">
        <v>0.29845829360180759</v>
      </c>
      <c r="M93" s="79">
        <v>0.70154170639819247</v>
      </c>
      <c r="N93" s="79">
        <v>0.3399072068675788</v>
      </c>
      <c r="O93" s="240">
        <f>'生産者価格評価表（107部門） (山形県)'!DH92/'生産者価格評価表（107部門） (山形県)'!DH$111</f>
        <v>3.5115668163714941E-3</v>
      </c>
      <c r="P93" s="816">
        <f>'生産者価格評価表（107部門） (山形県)'!DH92</f>
        <v>8288</v>
      </c>
      <c r="Q93" s="311">
        <f t="shared" si="17"/>
        <v>8288</v>
      </c>
      <c r="R93" s="313">
        <f t="shared" si="11"/>
        <v>4.4900212420044524E-3</v>
      </c>
      <c r="S93" s="823">
        <f>'生産者価格評価表（107部門）（山形県２）'!C92/'生産者価格評価表（107部門）（山形県２）'!C$120</f>
        <v>0</v>
      </c>
      <c r="T93" s="234">
        <f>'生産者価格評価表（107部門）（山形県２）'!D92/'生産者価格評価表（107部門）（山形県２）'!D$120</f>
        <v>0</v>
      </c>
      <c r="U93" s="234">
        <f>'生産者価格評価表（107部門）（山形県２）'!E92/'生産者価格評価表（107部門）（山形県２）'!E$120</f>
        <v>0</v>
      </c>
      <c r="V93" s="234">
        <f>'生産者価格評価表（107部門）（山形県２）'!F92/'生産者価格評価表（107部門）（山形県２）'!F$120</f>
        <v>0</v>
      </c>
      <c r="W93" s="234">
        <f>'生産者価格評価表（107部門）（山形県２）'!G92/'生産者価格評価表（107部門）（山形県２）'!G$120</f>
        <v>0</v>
      </c>
      <c r="X93" s="234">
        <f>'生産者価格評価表（107部門）（山形県２）'!H92/'生産者価格評価表（107部門）（山形県２）'!H$120</f>
        <v>0</v>
      </c>
      <c r="Y93" s="234">
        <f>'生産者価格評価表（107部門）（山形県２）'!I92/'生産者価格評価表（107部門）（山形県２）'!I$120</f>
        <v>0</v>
      </c>
      <c r="Z93" s="234">
        <f>'生産者価格評価表（107部門）（山形県２）'!J92/'生産者価格評価表（107部門）（山形県２）'!J$120</f>
        <v>0</v>
      </c>
      <c r="AA93" s="234">
        <f>'生産者価格評価表（107部門）（山形県２）'!K92/'生産者価格評価表（107部門）（山形県２）'!K$120</f>
        <v>0</v>
      </c>
      <c r="AB93" s="234">
        <f>'生産者価格評価表（107部門）（山形県２）'!L92/'生産者価格評価表（107部門）（山形県２）'!L$120</f>
        <v>0</v>
      </c>
      <c r="AC93" s="234" t="e">
        <f>'生産者価格評価表（107部門）（山形県２）'!M92/'生産者価格評価表（107部門）（山形県２）'!M$120</f>
        <v>#DIV/0!</v>
      </c>
      <c r="AD93" s="234">
        <f>'生産者価格評価表（107部門）（山形県２）'!N92/'生産者価格評価表（107部門）（山形県２）'!N$120</f>
        <v>0</v>
      </c>
      <c r="AE93" s="234">
        <f>'生産者価格評価表（107部門）（山形県２）'!O92/'生産者価格評価表（107部門）（山形県２）'!O$120</f>
        <v>0</v>
      </c>
      <c r="AF93" s="234">
        <f>'生産者価格評価表（107部門）（山形県２）'!P92/'生産者価格評価表（107部門）（山形県２）'!P$120</f>
        <v>0</v>
      </c>
      <c r="AG93" s="234">
        <f>'生産者価格評価表（107部門）（山形県２）'!Q92/'生産者価格評価表（107部門）（山形県２）'!Q$120</f>
        <v>0</v>
      </c>
      <c r="AH93" s="234">
        <f>'生産者価格評価表（107部門）（山形県２）'!R92/'生産者価格評価表（107部門）（山形県２）'!R$120</f>
        <v>0</v>
      </c>
      <c r="AI93" s="234">
        <f>'生産者価格評価表（107部門）（山形県２）'!S92/'生産者価格評価表（107部門）（山形県２）'!S$120</f>
        <v>0</v>
      </c>
      <c r="AJ93" s="234">
        <f>'生産者価格評価表（107部門）（山形県２）'!T92/'生産者価格評価表（107部門）（山形県２）'!T$120</f>
        <v>0</v>
      </c>
      <c r="AK93" s="234" t="e">
        <f>'生産者価格評価表（107部門）（山形県２）'!U92/'生産者価格評価表（107部門）（山形県２）'!U$120</f>
        <v>#DIV/0!</v>
      </c>
      <c r="AL93" s="234">
        <f>'生産者価格評価表（107部門）（山形県２）'!V92/'生産者価格評価表（107部門）（山形県２）'!V$120</f>
        <v>0</v>
      </c>
      <c r="AM93" s="234" t="e">
        <f>'生産者価格評価表（107部門）（山形県２）'!W92/'生産者価格評価表（107部門）（山形県２）'!W$120</f>
        <v>#DIV/0!</v>
      </c>
      <c r="AN93" s="234">
        <f>'生産者価格評価表（107部門）（山形県２）'!X92/'生産者価格評価表（107部門）（山形県２）'!X$120</f>
        <v>0</v>
      </c>
      <c r="AO93" s="234" t="e">
        <f>'生産者価格評価表（107部門）（山形県２）'!Y92/'生産者価格評価表（107部門）（山形県２）'!Y$120</f>
        <v>#DIV/0!</v>
      </c>
      <c r="AP93" s="234" t="e">
        <f>'生産者価格評価表（107部門）（山形県２）'!Z92/'生産者価格評価表（107部門）（山形県２）'!Z$120</f>
        <v>#DIV/0!</v>
      </c>
      <c r="AQ93" s="234">
        <f>'生産者価格評価表（107部門）（山形県２）'!AA92/'生産者価格評価表（107部門）（山形県２）'!AA$120</f>
        <v>0</v>
      </c>
      <c r="AR93" s="234">
        <f>'生産者価格評価表（107部門）（山形県２）'!AB92/'生産者価格評価表（107部門）（山形県２）'!AB$120</f>
        <v>0</v>
      </c>
      <c r="AS93" s="234">
        <f>'生産者価格評価表（107部門）（山形県２）'!AC92/'生産者価格評価表（107部門）（山形県２）'!AC$120</f>
        <v>0</v>
      </c>
      <c r="AT93" s="234">
        <f>'生産者価格評価表（107部門）（山形県２）'!AD92/'生産者価格評価表（107部門）（山形県２）'!AD$120</f>
        <v>0</v>
      </c>
      <c r="AU93" s="234">
        <f>'生産者価格評価表（107部門）（山形県２）'!AE92/'生産者価格評価表（107部門）（山形県２）'!AE$120</f>
        <v>0</v>
      </c>
      <c r="AV93" s="234">
        <f>'生産者価格評価表（107部門）（山形県２）'!AF92/'生産者価格評価表（107部門）（山形県２）'!AF$120</f>
        <v>0</v>
      </c>
      <c r="AW93" s="234">
        <f>'生産者価格評価表（107部門）（山形県２）'!AG92/'生産者価格評価表（107部門）（山形県２）'!AG$120</f>
        <v>0</v>
      </c>
      <c r="AX93" s="234">
        <f>'生産者価格評価表（107部門）（山形県２）'!AH92/'生産者価格評価表（107部門）（山形県２）'!AH$120</f>
        <v>0</v>
      </c>
      <c r="AY93" s="234">
        <f>'生産者価格評価表（107部門）（山形県２）'!AI92/'生産者価格評価表（107部門）（山形県２）'!AI$120</f>
        <v>0</v>
      </c>
      <c r="AZ93" s="234">
        <f>'生産者価格評価表（107部門）（山形県２）'!AJ92/'生産者価格評価表（107部門）（山形県２）'!AJ$120</f>
        <v>0</v>
      </c>
      <c r="BA93" s="234">
        <f>'生産者価格評価表（107部門）（山形県２）'!AK92/'生産者価格評価表（107部門）（山形県２）'!AK$120</f>
        <v>0</v>
      </c>
      <c r="BB93" s="234">
        <f>'生産者価格評価表（107部門）（山形県２）'!AL92/'生産者価格評価表（107部門）（山形県２）'!AL$120</f>
        <v>0</v>
      </c>
      <c r="BC93" s="234">
        <f>'生産者価格評価表（107部門）（山形県２）'!AM92/'生産者価格評価表（107部門）（山形県２）'!AM$120</f>
        <v>0</v>
      </c>
      <c r="BD93" s="234">
        <f>'生産者価格評価表（107部門）（山形県２）'!AN92/'生産者価格評価表（107部門）（山形県２）'!AN$120</f>
        <v>0</v>
      </c>
      <c r="BE93" s="234">
        <f>'生産者価格評価表（107部門）（山形県２）'!AO92/'生産者価格評価表（107部門）（山形県２）'!AO$120</f>
        <v>0</v>
      </c>
      <c r="BF93" s="234">
        <f>'生産者価格評価表（107部門）（山形県２）'!AP92/'生産者価格評価表（107部門）（山形県２）'!AP$120</f>
        <v>0</v>
      </c>
      <c r="BG93" s="234">
        <f>'生産者価格評価表（107部門）（山形県２）'!AQ92/'生産者価格評価表（107部門）（山形県２）'!AQ$120</f>
        <v>0</v>
      </c>
      <c r="BH93" s="234">
        <f>'生産者価格評価表（107部門）（山形県２）'!AR92/'生産者価格評価表（107部門）（山形県２）'!AR$120</f>
        <v>0</v>
      </c>
      <c r="BI93" s="234">
        <f>'生産者価格評価表（107部門）（山形県２）'!AS92/'生産者価格評価表（107部門）（山形県２）'!AS$120</f>
        <v>0</v>
      </c>
      <c r="BJ93" s="234">
        <f>'生産者価格評価表（107部門）（山形県２）'!AT92/'生産者価格評価表（107部門）（山形県２）'!AT$120</f>
        <v>0</v>
      </c>
      <c r="BK93" s="234">
        <f>'生産者価格評価表（107部門）（山形県２）'!AU92/'生産者価格評価表（107部門）（山形県２）'!AU$120</f>
        <v>0</v>
      </c>
      <c r="BL93" s="234">
        <f>'生産者価格評価表（107部門）（山形県２）'!AV92/'生産者価格評価表（107部門）（山形県２）'!AV$120</f>
        <v>0</v>
      </c>
      <c r="BM93" s="234">
        <f>'生産者価格評価表（107部門）（山形県２）'!AW92/'生産者価格評価表（107部門）（山形県２）'!AW$120</f>
        <v>0</v>
      </c>
      <c r="BN93" s="234">
        <f>'生産者価格評価表（107部門）（山形県２）'!AX92/'生産者価格評価表（107部門）（山形県２）'!AX$120</f>
        <v>0</v>
      </c>
      <c r="BO93" s="234">
        <f>'生産者価格評価表（107部門）（山形県２）'!AY92/'生産者価格評価表（107部門）（山形県２）'!AY$120</f>
        <v>0</v>
      </c>
      <c r="BP93" s="234">
        <f>'生産者価格評価表（107部門）（山形県２）'!AZ92/'生産者価格評価表（107部門）（山形県２）'!AZ$120</f>
        <v>0</v>
      </c>
      <c r="BQ93" s="234">
        <f>'生産者価格評価表（107部門）（山形県２）'!BA92/'生産者価格評価表（107部門）（山形県２）'!BA$120</f>
        <v>0</v>
      </c>
      <c r="BR93" s="234">
        <f>'生産者価格評価表（107部門）（山形県２）'!BB92/'生産者価格評価表（107部門）（山形県２）'!BB$120</f>
        <v>0</v>
      </c>
      <c r="BS93" s="234">
        <f>'生産者価格評価表（107部門）（山形県２）'!BC92/'生産者価格評価表（107部門）（山形県２）'!BC$120</f>
        <v>0</v>
      </c>
      <c r="BT93" s="234">
        <f>'生産者価格評価表（107部門）（山形県２）'!BD92/'生産者価格評価表（107部門）（山形県２）'!BD$120</f>
        <v>0</v>
      </c>
      <c r="BU93" s="234" t="e">
        <f>'生産者価格評価表（107部門）（山形県２）'!BE92/'生産者価格評価表（107部門）（山形県２）'!BE$120</f>
        <v>#DIV/0!</v>
      </c>
      <c r="BV93" s="234">
        <f>'生産者価格評価表（107部門）（山形県２）'!BF92/'生産者価格評価表（107部門）（山形県２）'!BF$120</f>
        <v>0</v>
      </c>
      <c r="BW93" s="234">
        <f>'生産者価格評価表（107部門）（山形県２）'!BG92/'生産者価格評価表（107部門）（山形県２）'!BG$120</f>
        <v>0</v>
      </c>
      <c r="BX93" s="234">
        <f>'生産者価格評価表（107部門）（山形県２）'!BH92/'生産者価格評価表（107部門）（山形県２）'!BH$120</f>
        <v>0</v>
      </c>
      <c r="BY93" s="234">
        <f>'生産者価格評価表（107部門）（山形県２）'!BI92/'生産者価格評価表（107部門）（山形県２）'!BI$120</f>
        <v>0</v>
      </c>
      <c r="BZ93" s="234">
        <f>'生産者価格評価表（107部門）（山形県２）'!BJ92/'生産者価格評価表（107部門）（山形県２）'!BJ$120</f>
        <v>0</v>
      </c>
      <c r="CA93" s="234">
        <f>'生産者価格評価表（107部門）（山形県２）'!BK92/'生産者価格評価表（107部門）（山形県２）'!BK$120</f>
        <v>0</v>
      </c>
      <c r="CB93" s="234">
        <f>'生産者価格評価表（107部門）（山形県２）'!BL92/'生産者価格評価表（107部門）（山形県２）'!BL$120</f>
        <v>0</v>
      </c>
      <c r="CC93" s="234">
        <f>'生産者価格評価表（107部門）（山形県２）'!BM92/'生産者価格評価表（107部門）（山形県２）'!BM$120</f>
        <v>0</v>
      </c>
      <c r="CD93" s="234">
        <f>'生産者価格評価表（107部門）（山形県２）'!BN92/'生産者価格評価表（107部門）（山形県２）'!BN$120</f>
        <v>0</v>
      </c>
      <c r="CE93" s="234">
        <f>'生産者価格評価表（107部門）（山形県２）'!BO92/'生産者価格評価表（107部門）（山形県２）'!BO$120</f>
        <v>0</v>
      </c>
      <c r="CF93" s="234">
        <f>'生産者価格評価表（107部門）（山形県２）'!BP92/'生産者価格評価表（107部門）（山形県２）'!BP$120</f>
        <v>0</v>
      </c>
      <c r="CG93" s="234">
        <f>'生産者価格評価表（107部門）（山形県２）'!BQ92/'生産者価格評価表（107部門）（山形県２）'!BQ$120</f>
        <v>0</v>
      </c>
      <c r="CH93" s="234">
        <f>'生産者価格評価表（107部門）（山形県２）'!BR92/'生産者価格評価表（107部門）（山形県２）'!BR$120</f>
        <v>0</v>
      </c>
      <c r="CI93" s="234">
        <f>'生産者価格評価表（107部門）（山形県２）'!BS92/'生産者価格評価表（107部門）（山形県２）'!BS$120</f>
        <v>0</v>
      </c>
      <c r="CJ93" s="234">
        <f>'生産者価格評価表（107部門）（山形県２）'!BT92/'生産者価格評価表（107部門）（山形県２）'!BT$120</f>
        <v>0</v>
      </c>
      <c r="CK93" s="234">
        <f>'生産者価格評価表（107部門）（山形県２）'!BU92/'生産者価格評価表（107部門）（山形県２）'!BU$120</f>
        <v>0</v>
      </c>
      <c r="CL93" s="234">
        <f>'生産者価格評価表（107部門）（山形県２）'!BV92/'生産者価格評価表（107部門）（山形県２）'!BV$120</f>
        <v>0</v>
      </c>
      <c r="CM93" s="234">
        <f>'生産者価格評価表（107部門）（山形県２）'!BW92/'生産者価格評価表（107部門）（山形県２）'!BW$120</f>
        <v>0</v>
      </c>
      <c r="CN93" s="234">
        <f>'生産者価格評価表（107部門）（山形県２）'!BX92/'生産者価格評価表（107部門）（山形県２）'!BX$120</f>
        <v>0</v>
      </c>
      <c r="CO93" s="234">
        <f>'生産者価格評価表（107部門）（山形県２）'!BY92/'生産者価格評価表（107部門）（山形県２）'!BY$120</f>
        <v>0</v>
      </c>
      <c r="CP93" s="234">
        <f>'生産者価格評価表（107部門）（山形県２）'!BZ92/'生産者価格評価表（107部門）（山形県２）'!BZ$120</f>
        <v>0</v>
      </c>
      <c r="CQ93" s="234">
        <f>'生産者価格評価表（107部門）（山形県２）'!CA92/'生産者価格評価表（107部門）（山形県２）'!CA$120</f>
        <v>0</v>
      </c>
      <c r="CR93" s="234">
        <f>'生産者価格評価表（107部門）（山形県２）'!CB92/'生産者価格評価表（107部門）（山形県２）'!CB$120</f>
        <v>0</v>
      </c>
      <c r="CS93" s="234">
        <f>'生産者価格評価表（107部門）（山形県２）'!CC92/'生産者価格評価表（107部門）（山形県２）'!CC$120</f>
        <v>0</v>
      </c>
      <c r="CT93" s="234">
        <f>'生産者価格評価表（107部門）（山形県２）'!CD92/'生産者価格評価表（107部門）（山形県２）'!CD$120</f>
        <v>0</v>
      </c>
      <c r="CU93" s="234">
        <f>'生産者価格評価表（107部門）（山形県２）'!CE92/'生産者価格評価表（107部門）（山形県２）'!CE$120</f>
        <v>0</v>
      </c>
      <c r="CV93" s="234">
        <f>'生産者価格評価表（107部門）（山形県２）'!CF92/'生産者価格評価表（107部門）（山形県２）'!CF$120</f>
        <v>0</v>
      </c>
      <c r="CW93" s="234">
        <f>'生産者価格評価表（107部門）（山形県２）'!CG92/'生産者価格評価表（107部門）（山形県２）'!CG$120</f>
        <v>0</v>
      </c>
      <c r="CX93" s="234">
        <f>'生産者価格評価表（107部門）（山形県２）'!CH92/'生産者価格評価表（107部門）（山形県２）'!CH$120</f>
        <v>0</v>
      </c>
      <c r="CY93" s="234">
        <f>'生産者価格評価表（107部門）（山形県２）'!CI92/'生産者価格評価表（107部門）（山形県２）'!CI$120</f>
        <v>0</v>
      </c>
      <c r="CZ93" s="234">
        <f>'生産者価格評価表（107部門）（山形県２）'!CJ92/'生産者価格評価表（107部門）（山形県２）'!CJ$120</f>
        <v>0</v>
      </c>
      <c r="DA93" s="234">
        <f>'生産者価格評価表（107部門）（山形県２）'!CK92/'生産者価格評価表（107部門）（山形県２）'!CK$120</f>
        <v>0</v>
      </c>
      <c r="DB93" s="234">
        <f>'生産者価格評価表（107部門）（山形県２）'!CL92/'生産者価格評価表（107部門）（山形県２）'!CL$120</f>
        <v>0</v>
      </c>
      <c r="DC93" s="234">
        <f>'生産者価格評価表（107部門）（山形県２）'!CM92/'生産者価格評価表（107部門）（山形県２）'!CM$120</f>
        <v>0</v>
      </c>
      <c r="DD93" s="234">
        <f>'生産者価格評価表（107部門）（山形県２）'!CN92/'生産者価格評価表（107部門）（山形県２）'!CN$120</f>
        <v>0</v>
      </c>
      <c r="DE93" s="234">
        <f>'生産者価格評価表（107部門）（山形県２）'!CO92/'生産者価格評価表（107部門）（山形県２）'!CO$120</f>
        <v>0</v>
      </c>
      <c r="DF93" s="234">
        <f>'生産者価格評価表（107部門）（山形県２）'!CP92/'生産者価格評価表（107部門）（山形県２）'!CP$120</f>
        <v>0</v>
      </c>
      <c r="DG93" s="234">
        <f>'生産者価格評価表（107部門）（山形県２）'!CQ92/'生産者価格評価表（107部門）（山形県２）'!CQ$120</f>
        <v>0</v>
      </c>
      <c r="DH93" s="234">
        <f>'生産者価格評価表（107部門）（山形県２）'!CR92/'生産者価格評価表（107部門）（山形県２）'!CR$120</f>
        <v>0</v>
      </c>
      <c r="DI93" s="234">
        <f>'生産者価格評価表（107部門）（山形県２）'!CS92/'生産者価格評価表（107部門）（山形県２）'!CS$120</f>
        <v>0</v>
      </c>
      <c r="DJ93" s="234">
        <f>'生産者価格評価表（107部門）（山形県２）'!CT92/'生産者価格評価表（107部門）（山形県２）'!CT$120</f>
        <v>0</v>
      </c>
      <c r="DK93" s="234">
        <f>'生産者価格評価表（107部門）（山形県２）'!CU92/'生産者価格評価表（107部門）（山形県２）'!CU$120</f>
        <v>0</v>
      </c>
      <c r="DL93" s="234">
        <f>'生産者価格評価表（107部門）（山形県２）'!CV92/'生産者価格評価表（107部門）（山形県２）'!CV$120</f>
        <v>0</v>
      </c>
      <c r="DM93" s="234">
        <f>'生産者価格評価表（107部門）（山形県２）'!CW92/'生産者価格評価表（107部門）（山形県２）'!CW$120</f>
        <v>0</v>
      </c>
      <c r="DN93" s="234">
        <f>'生産者価格評価表（107部門）（山形県２）'!CX92/'生産者価格評価表（107部門）（山形県２）'!CX$120</f>
        <v>0</v>
      </c>
      <c r="DO93" s="234">
        <f>'生産者価格評価表（107部門）（山形県２）'!CY92/'生産者価格評価表（107部門）（山形県２）'!CY$120</f>
        <v>0</v>
      </c>
      <c r="DP93" s="234">
        <f>'生産者価格評価表（107部門）（山形県２）'!CZ92/'生産者価格評価表（107部門）（山形県２）'!CZ$120</f>
        <v>0</v>
      </c>
      <c r="DQ93" s="234">
        <f>'生産者価格評価表（107部門）（山形県２）'!DA92/'生産者価格評価表（107部門）（山形県２）'!DA$120</f>
        <v>0</v>
      </c>
      <c r="DR93" s="234">
        <f>'生産者価格評価表（107部門）（山形県２）'!DB92/'生産者価格評価表（107部門）（山形県２）'!DB$120</f>
        <v>0</v>
      </c>
      <c r="DS93" s="234">
        <f>'生産者価格評価表（107部門）（山形県２）'!DC92/'生産者価格評価表（107部門）（山形県２）'!DC$120</f>
        <v>0</v>
      </c>
      <c r="DT93" s="234">
        <f>'生産者価格評価表（107部門）（山形県２）'!DD92/'生産者価格評価表（107部門）（山形県２）'!DD$120</f>
        <v>0</v>
      </c>
      <c r="DU93" s="234">
        <f>'生産者価格評価表（107部門）（山形県２）'!DE92/'生産者価格評価表（107部門）（山形県２）'!DE$120</f>
        <v>0.24186844170566521</v>
      </c>
      <c r="DV93" s="82">
        <v>0</v>
      </c>
      <c r="DW93" s="80">
        <v>0</v>
      </c>
      <c r="DX93" s="80">
        <v>0</v>
      </c>
      <c r="DY93" s="80">
        <v>0</v>
      </c>
      <c r="DZ93" s="80">
        <v>0</v>
      </c>
      <c r="EA93" s="80">
        <v>0</v>
      </c>
      <c r="EB93" s="80">
        <v>0</v>
      </c>
      <c r="EC93" s="80">
        <v>0</v>
      </c>
      <c r="ED93" s="80">
        <v>0</v>
      </c>
      <c r="EE93" s="80">
        <v>0</v>
      </c>
      <c r="EF93" s="80">
        <v>0</v>
      </c>
      <c r="EG93" s="80">
        <v>0</v>
      </c>
      <c r="EH93" s="80">
        <v>0</v>
      </c>
      <c r="EI93" s="80">
        <v>0</v>
      </c>
      <c r="EJ93" s="80">
        <v>0</v>
      </c>
      <c r="EK93" s="80">
        <v>0</v>
      </c>
      <c r="EL93" s="80">
        <v>0</v>
      </c>
      <c r="EM93" s="80">
        <v>0</v>
      </c>
      <c r="EN93" s="80">
        <v>0</v>
      </c>
      <c r="EO93" s="80">
        <v>0</v>
      </c>
      <c r="EP93" s="80">
        <v>0</v>
      </c>
      <c r="EQ93" s="80">
        <v>0</v>
      </c>
      <c r="ER93" s="80">
        <v>0</v>
      </c>
      <c r="ES93" s="80">
        <v>0</v>
      </c>
      <c r="ET93" s="80">
        <v>0</v>
      </c>
      <c r="EU93" s="80">
        <v>0</v>
      </c>
      <c r="EV93" s="80">
        <v>0</v>
      </c>
      <c r="EW93" s="80">
        <v>0</v>
      </c>
      <c r="EX93" s="80">
        <v>0</v>
      </c>
      <c r="EY93" s="80">
        <v>0</v>
      </c>
      <c r="EZ93" s="80">
        <v>0</v>
      </c>
      <c r="FA93" s="80">
        <v>0</v>
      </c>
      <c r="FB93" s="80">
        <v>0</v>
      </c>
      <c r="FC93" s="80">
        <v>0</v>
      </c>
      <c r="FD93" s="80">
        <v>0</v>
      </c>
      <c r="FE93" s="80">
        <v>0</v>
      </c>
      <c r="FF93" s="80">
        <v>0</v>
      </c>
      <c r="FG93" s="80">
        <v>0</v>
      </c>
      <c r="FH93" s="80">
        <v>0</v>
      </c>
      <c r="FI93" s="80">
        <v>0</v>
      </c>
      <c r="FJ93" s="80">
        <v>0</v>
      </c>
      <c r="FK93" s="80">
        <v>0</v>
      </c>
      <c r="FL93" s="80">
        <v>0</v>
      </c>
      <c r="FM93" s="80">
        <v>0</v>
      </c>
      <c r="FN93" s="80">
        <v>0</v>
      </c>
      <c r="FO93" s="80">
        <v>0</v>
      </c>
      <c r="FP93" s="80">
        <v>0</v>
      </c>
      <c r="FQ93" s="80">
        <v>0</v>
      </c>
      <c r="FR93" s="80">
        <v>0</v>
      </c>
      <c r="FS93" s="80">
        <v>0</v>
      </c>
      <c r="FT93" s="80">
        <v>0</v>
      </c>
      <c r="FU93" s="80">
        <v>0</v>
      </c>
      <c r="FV93" s="80">
        <v>0</v>
      </c>
      <c r="FW93" s="80">
        <v>0</v>
      </c>
      <c r="FX93" s="80">
        <v>0</v>
      </c>
      <c r="FY93" s="80">
        <v>0</v>
      </c>
      <c r="FZ93" s="80">
        <v>0</v>
      </c>
      <c r="GA93" s="80">
        <v>0</v>
      </c>
      <c r="GB93" s="80">
        <v>0</v>
      </c>
      <c r="GC93" s="80">
        <v>0</v>
      </c>
      <c r="GD93" s="80">
        <v>0</v>
      </c>
      <c r="GE93" s="80">
        <v>0</v>
      </c>
      <c r="GF93" s="80">
        <v>0</v>
      </c>
      <c r="GG93" s="80">
        <v>0</v>
      </c>
      <c r="GH93" s="80">
        <v>0</v>
      </c>
      <c r="GI93" s="80">
        <v>0</v>
      </c>
      <c r="GJ93" s="80">
        <v>0</v>
      </c>
      <c r="GK93" s="80">
        <v>0</v>
      </c>
      <c r="GL93" s="80">
        <v>0</v>
      </c>
      <c r="GM93" s="80">
        <v>0</v>
      </c>
      <c r="GN93" s="80">
        <v>0</v>
      </c>
      <c r="GO93" s="80">
        <v>0</v>
      </c>
      <c r="GP93" s="80">
        <v>0</v>
      </c>
      <c r="GQ93" s="80">
        <v>0</v>
      </c>
      <c r="GR93" s="80">
        <v>0</v>
      </c>
      <c r="GS93" s="80">
        <v>0</v>
      </c>
      <c r="GT93" s="80">
        <v>0</v>
      </c>
      <c r="GU93" s="80">
        <v>0</v>
      </c>
      <c r="GV93" s="80">
        <v>0</v>
      </c>
      <c r="GW93" s="80">
        <v>0</v>
      </c>
      <c r="GX93" s="80">
        <v>0</v>
      </c>
      <c r="GY93" s="80">
        <v>0</v>
      </c>
      <c r="GZ93" s="80">
        <v>0</v>
      </c>
      <c r="HA93" s="80">
        <v>0</v>
      </c>
      <c r="HB93" s="80">
        <v>0</v>
      </c>
      <c r="HC93" s="80">
        <v>0</v>
      </c>
      <c r="HD93" s="80">
        <v>0</v>
      </c>
      <c r="HE93" s="80">
        <v>0</v>
      </c>
      <c r="HF93" s="80">
        <v>0</v>
      </c>
      <c r="HG93" s="80">
        <v>0</v>
      </c>
      <c r="HH93" s="80">
        <v>0</v>
      </c>
      <c r="HI93" s="80">
        <v>0</v>
      </c>
      <c r="HJ93" s="80">
        <v>0</v>
      </c>
      <c r="HK93" s="80">
        <v>0</v>
      </c>
      <c r="HL93" s="80">
        <v>0</v>
      </c>
      <c r="HM93" s="80">
        <v>0</v>
      </c>
      <c r="HN93" s="80">
        <v>0</v>
      </c>
      <c r="HO93" s="80">
        <v>0</v>
      </c>
      <c r="HP93" s="80">
        <v>0</v>
      </c>
      <c r="HQ93" s="80">
        <v>0</v>
      </c>
      <c r="HR93" s="80">
        <v>0</v>
      </c>
      <c r="HS93" s="80">
        <v>0</v>
      </c>
      <c r="HT93" s="80">
        <v>0</v>
      </c>
      <c r="HU93" s="80">
        <v>0</v>
      </c>
      <c r="HV93" s="80">
        <v>0</v>
      </c>
      <c r="HW93" s="80">
        <v>0</v>
      </c>
      <c r="HX93" s="81">
        <v>0.24186844170566521</v>
      </c>
      <c r="HY93" s="805">
        <v>1.8396542433369244E-3</v>
      </c>
      <c r="HZ93" s="805">
        <v>3.9062443219909011E-4</v>
      </c>
      <c r="IA93" s="805">
        <v>3.2010475137200887E-4</v>
      </c>
      <c r="IB93" s="805">
        <v>8.4711398422838708E-4</v>
      </c>
      <c r="IC93" s="805">
        <v>2.9358842644487851E-3</v>
      </c>
      <c r="ID93" s="805">
        <v>3.1693209599415245E-3</v>
      </c>
      <c r="IE93" s="805">
        <v>3.5945541222534307E-3</v>
      </c>
      <c r="IF93" s="805">
        <v>1.6542673899709727E-3</v>
      </c>
      <c r="IG93" s="805">
        <v>7.2264452835431813E-4</v>
      </c>
      <c r="IH93" s="805">
        <v>3.8708397441638822E-4</v>
      </c>
      <c r="II93" s="805">
        <v>0</v>
      </c>
      <c r="IJ93" s="805">
        <v>7.1473068349628519E-4</v>
      </c>
      <c r="IK93" s="805">
        <v>9.9754608594377812E-4</v>
      </c>
      <c r="IL93" s="805">
        <v>1.1315300386537941E-3</v>
      </c>
      <c r="IM93" s="805">
        <v>8.3105345348030572E-4</v>
      </c>
      <c r="IN93" s="805">
        <v>6.5632168333913026E-4</v>
      </c>
      <c r="IO93" s="805">
        <v>7.1652859140887578E-4</v>
      </c>
      <c r="IP93" s="805">
        <v>6.5204332363296574E-4</v>
      </c>
      <c r="IQ93" s="805">
        <v>0</v>
      </c>
      <c r="IR93" s="805">
        <v>6.9862218997283486E-4</v>
      </c>
      <c r="IS93" s="805">
        <v>0</v>
      </c>
      <c r="IT93" s="805">
        <v>1.1137425144345861E-4</v>
      </c>
      <c r="IU93" s="805">
        <v>0</v>
      </c>
      <c r="IV93" s="805">
        <v>0</v>
      </c>
      <c r="IW93" s="805">
        <v>8.3664060620533207E-4</v>
      </c>
      <c r="IX93" s="805">
        <v>6.9013256903994124E-4</v>
      </c>
      <c r="IY93" s="805">
        <v>6.499612746930719E-5</v>
      </c>
      <c r="IZ93" s="805">
        <v>1.5746910038947641E-3</v>
      </c>
      <c r="JA93" s="805">
        <v>5.2024100362397499E-4</v>
      </c>
      <c r="JB93" s="805">
        <v>1.5292661115294801E-3</v>
      </c>
      <c r="JC93" s="805">
        <v>1.2408731028485281E-3</v>
      </c>
      <c r="JD93" s="805">
        <v>1.6073471604193589E-3</v>
      </c>
      <c r="JE93" s="805">
        <v>2.5470955357759632E-3</v>
      </c>
      <c r="JF93" s="805">
        <v>2.7874386869667224E-4</v>
      </c>
      <c r="JG93" s="805">
        <v>3.4533830265742077E-3</v>
      </c>
      <c r="JH93" s="805">
        <v>1.5979596663190491E-3</v>
      </c>
      <c r="JI93" s="805">
        <v>4.0147950964092971E-4</v>
      </c>
      <c r="JJ93" s="805">
        <v>3.4041342114354924E-3</v>
      </c>
      <c r="JK93" s="805">
        <v>1.1790300904105135E-3</v>
      </c>
      <c r="JL93" s="805">
        <v>1.3920265912181374E-3</v>
      </c>
      <c r="JM93" s="805">
        <v>2.3645735314090227E-3</v>
      </c>
      <c r="JN93" s="805">
        <v>7.9387460747345703E-4</v>
      </c>
      <c r="JO93" s="805">
        <v>1.1857997095047292E-3</v>
      </c>
      <c r="JP93" s="805">
        <v>2.0065054265950449E-3</v>
      </c>
      <c r="JQ93" s="805">
        <v>1.7507137901500518E-3</v>
      </c>
      <c r="JR93" s="805">
        <v>8.4691066632495244E-4</v>
      </c>
      <c r="JS93" s="805">
        <v>4.6381224697767065E-4</v>
      </c>
      <c r="JT93" s="805">
        <v>3.7474669602232427E-4</v>
      </c>
      <c r="JU93" s="805">
        <v>1.0414457201500342E-3</v>
      </c>
      <c r="JV93" s="805">
        <v>2.4886299522397135E-4</v>
      </c>
      <c r="JW93" s="805">
        <v>3.0046573863435174E-4</v>
      </c>
      <c r="JX93" s="805">
        <v>2.4719398814912973E-3</v>
      </c>
      <c r="JY93" s="805">
        <v>5.5992451294255264E-4</v>
      </c>
      <c r="JZ93" s="805">
        <v>6.2948710908333316E-4</v>
      </c>
      <c r="KA93" s="805">
        <v>0</v>
      </c>
      <c r="KB93" s="805">
        <v>2.6829224107513875E-4</v>
      </c>
      <c r="KC93" s="805">
        <v>3.1528298659545568E-4</v>
      </c>
      <c r="KD93" s="805">
        <v>1.3564973400455556E-3</v>
      </c>
      <c r="KE93" s="805">
        <v>1.5907035506665913E-3</v>
      </c>
      <c r="KF93" s="805">
        <v>6.3874122737503944E-4</v>
      </c>
      <c r="KG93" s="805">
        <v>1.3764031279673891E-3</v>
      </c>
      <c r="KH93" s="805">
        <v>4.4695005136001506E-3</v>
      </c>
      <c r="KI93" s="805">
        <v>4.915149653862084E-3</v>
      </c>
      <c r="KJ93" s="805">
        <v>1.5940694768043712E-3</v>
      </c>
      <c r="KK93" s="805">
        <v>2.5453468102419677E-3</v>
      </c>
      <c r="KL93" s="805">
        <v>1.2900443599513493E-3</v>
      </c>
      <c r="KM93" s="805">
        <v>7.8325121233147163E-4</v>
      </c>
      <c r="KN93" s="805">
        <v>2.4309316404123598E-3</v>
      </c>
      <c r="KO93" s="805">
        <v>5.5172164404038238E-3</v>
      </c>
      <c r="KP93" s="805">
        <v>1.9610186473078888E-3</v>
      </c>
      <c r="KQ93" s="805">
        <v>1.4229786119904363E-3</v>
      </c>
      <c r="KR93" s="805">
        <v>1.9630131748102184E-3</v>
      </c>
      <c r="KS93" s="805">
        <v>3.972850131091585E-4</v>
      </c>
      <c r="KT93" s="805">
        <v>1.4302144034785758E-4</v>
      </c>
      <c r="KU93" s="805">
        <v>2.2644813545881258E-3</v>
      </c>
      <c r="KV93" s="805">
        <v>2.9521629507413445E-3</v>
      </c>
      <c r="KW93" s="805">
        <v>6.1175039872334047E-4</v>
      </c>
      <c r="KX93" s="805">
        <v>2.4720906317919696E-3</v>
      </c>
      <c r="KY93" s="805">
        <v>2.2701102516409534E-3</v>
      </c>
      <c r="KZ93" s="805">
        <v>2.0917466408486841E-4</v>
      </c>
      <c r="LA93" s="805">
        <v>1.1702768487766944E-3</v>
      </c>
      <c r="LB93" s="805">
        <v>2.5678738120054161E-3</v>
      </c>
      <c r="LC93" s="805">
        <v>4.4543037718521662E-4</v>
      </c>
      <c r="LD93" s="805">
        <v>1.2683896111630264E-3</v>
      </c>
      <c r="LE93" s="805">
        <v>2.6782659490535445E-3</v>
      </c>
      <c r="LF93" s="805">
        <v>4.4306857524987689E-4</v>
      </c>
      <c r="LG93" s="805">
        <v>1.8917263023007142E-3</v>
      </c>
      <c r="LH93" s="805">
        <v>7.3833428401244854E-4</v>
      </c>
      <c r="LI93" s="805">
        <v>1.0005537899761605</v>
      </c>
      <c r="LJ93" s="805">
        <v>2.7353480791196829E-3</v>
      </c>
      <c r="LK93" s="805">
        <v>9.9047788763388113E-4</v>
      </c>
      <c r="LL93" s="805">
        <v>7.5643796084332645E-4</v>
      </c>
      <c r="LM93" s="805">
        <v>3.7982407253421687E-3</v>
      </c>
      <c r="LN93" s="805">
        <v>3.2128575557667347E-3</v>
      </c>
      <c r="LO93" s="805">
        <v>1.1046147482105593E-3</v>
      </c>
      <c r="LP93" s="805">
        <v>1.5020008865938995E-3</v>
      </c>
      <c r="LQ93" s="805">
        <v>1.6454335291715776E-3</v>
      </c>
      <c r="LR93" s="805">
        <v>1.186546301009039E-3</v>
      </c>
      <c r="LS93" s="805">
        <v>4.7465663994850549E-4</v>
      </c>
      <c r="LT93" s="805">
        <v>1.1563679394539467E-3</v>
      </c>
      <c r="LU93" s="805">
        <v>9.7051618701304821E-4</v>
      </c>
      <c r="LV93" s="805">
        <v>8.5934735609628765E-4</v>
      </c>
      <c r="LW93" s="805">
        <v>1.9107213464949143E-3</v>
      </c>
      <c r="LX93" s="805">
        <v>6.0449640807750597E-4</v>
      </c>
      <c r="LY93" s="805">
        <v>3.1769904316702609E-3</v>
      </c>
      <c r="LZ93" s="805">
        <v>5.2709171046045808E-4</v>
      </c>
      <c r="MA93" s="805">
        <v>0.24233505194730054</v>
      </c>
      <c r="MB93" s="812">
        <v>21964</v>
      </c>
      <c r="MC93" s="835">
        <f>'生産者価格評価表（107部門）（山形県２）'!DU92*100</f>
        <v>40584900</v>
      </c>
      <c r="MD93" s="78">
        <f t="shared" si="14"/>
        <v>5.4118650039793124E-4</v>
      </c>
      <c r="ME93" s="809">
        <v>21964</v>
      </c>
      <c r="MF93" s="135">
        <v>405849</v>
      </c>
      <c r="MG93" s="78">
        <f t="shared" si="15"/>
        <v>5.4118650039793124E-4</v>
      </c>
      <c r="MH93" s="81"/>
      <c r="MI93" s="226">
        <v>0</v>
      </c>
      <c r="MJ93" s="169">
        <v>0</v>
      </c>
      <c r="MK93" s="169">
        <v>0</v>
      </c>
      <c r="ML93" s="169">
        <v>0</v>
      </c>
      <c r="MM93" s="169">
        <v>0</v>
      </c>
      <c r="MN93" s="169">
        <v>0</v>
      </c>
      <c r="MO93" s="169">
        <v>0</v>
      </c>
      <c r="MP93" s="228">
        <v>0</v>
      </c>
      <c r="MQ93" s="228">
        <v>0</v>
      </c>
      <c r="MS93" s="174">
        <v>0</v>
      </c>
      <c r="MT93" s="170">
        <v>0</v>
      </c>
      <c r="MU93" s="170">
        <v>0</v>
      </c>
      <c r="MV93" s="170">
        <v>0</v>
      </c>
      <c r="MW93" s="170">
        <v>0</v>
      </c>
      <c r="MX93" s="170">
        <v>0</v>
      </c>
      <c r="MY93" s="170">
        <v>0</v>
      </c>
      <c r="MZ93" s="171">
        <v>0</v>
      </c>
    </row>
    <row r="94" spans="1:365">
      <c r="A94" s="41" t="s">
        <v>316</v>
      </c>
      <c r="B94" s="12" t="s">
        <v>65</v>
      </c>
      <c r="C94" s="590">
        <f>IFERROR(1-('生産者価格評価表（107部門）（山形県２）'!DS93/'生産者価格評価表（107部門）（山形県２）'!DO93*-1),0)</f>
        <v>0.96825105770176834</v>
      </c>
      <c r="D94" s="590">
        <v>0.18049264056203262</v>
      </c>
      <c r="E94" s="79">
        <v>0.81950735943796738</v>
      </c>
      <c r="F94" s="79">
        <v>0.59928021895136085</v>
      </c>
      <c r="G94" s="240">
        <f>'生産者価格評価表（107部門）（山形県２）'!DH93/'生産者価格評価表（107部門）（山形県２）'!DH$111</f>
        <v>1.8881874417422253E-2</v>
      </c>
      <c r="H94" s="311">
        <f>'生産者価格評価表（107部門）（山形県２）'!DH93</f>
        <v>44565</v>
      </c>
      <c r="I94" s="311">
        <f t="shared" si="12"/>
        <v>44565</v>
      </c>
      <c r="J94" s="313">
        <f t="shared" si="13"/>
        <v>2.4143073920116845E-2</v>
      </c>
      <c r="K94" s="590">
        <f>1-('生産者価格評価表（107部門） (山形県)'!DS93/'生産者価格評価表（107部門） (山形県)'!DO93*-1)</f>
        <v>0.96825105770176834</v>
      </c>
      <c r="L94" s="590">
        <v>0.18049264056203262</v>
      </c>
      <c r="M94" s="79">
        <v>0.81950735943796738</v>
      </c>
      <c r="N94" s="79">
        <v>0.59928021895136085</v>
      </c>
      <c r="O94" s="240">
        <f>'生産者価格評価表（107部門） (山形県)'!DH93/'生産者価格評価表（107部門） (山形県)'!DH$111</f>
        <v>1.8881874417422253E-2</v>
      </c>
      <c r="P94" s="816">
        <f>'生産者価格評価表（107部門） (山形県)'!DH93</f>
        <v>44565</v>
      </c>
      <c r="Q94" s="311">
        <f t="shared" si="17"/>
        <v>44565</v>
      </c>
      <c r="R94" s="313">
        <f t="shared" si="11"/>
        <v>2.4143073920116845E-2</v>
      </c>
      <c r="S94" s="823">
        <f>'生産者価格評価表（107部門）（山形県２）'!C93/'生産者価格評価表（107部門）（山形県２）'!C$120</f>
        <v>0</v>
      </c>
      <c r="T94" s="234">
        <f>'生産者価格評価表（107部門）（山形県２）'!D93/'生産者価格評価表（107部門）（山形県２）'!D$120</f>
        <v>0</v>
      </c>
      <c r="U94" s="234">
        <f>'生産者価格評価表（107部門）（山形県２）'!E93/'生産者価格評価表（107部門）（山形県２）'!E$120</f>
        <v>1.8942981625307822E-4</v>
      </c>
      <c r="V94" s="234">
        <f>'生産者価格評価表（107部門）（山形県２）'!F93/'生産者価格評価表（107部門）（山形県２）'!F$120</f>
        <v>6.3556628956400158E-5</v>
      </c>
      <c r="W94" s="234">
        <f>'生産者価格評価表（107部門）（山形県２）'!G93/'生産者価格評価表（107部門）（山形県２）'!G$120</f>
        <v>0</v>
      </c>
      <c r="X94" s="234">
        <f>'生産者価格評価表（107部門）（山形県２）'!H93/'生産者価格評価表（107部門）（山形県２）'!H$120</f>
        <v>0</v>
      </c>
      <c r="Y94" s="234">
        <f>'生産者価格評価表（107部門）（山形県２）'!I93/'生産者価格評価表（107部門）（山形県２）'!I$120</f>
        <v>2.201430930104568E-4</v>
      </c>
      <c r="Z94" s="234">
        <f>'生産者価格評価表（107部門）（山形県２）'!J93/'生産者価格評価表（107部門）（山形県２）'!J$120</f>
        <v>4.0541207493425272E-4</v>
      </c>
      <c r="AA94" s="234">
        <f>'生産者価格評価表（107部門）（山形県２）'!K93/'生産者価格評価表（107部門）（山形県２）'!K$120</f>
        <v>5.3329067007972695E-5</v>
      </c>
      <c r="AB94" s="234">
        <f>'生産者価格評価表（107部門）（山形県２）'!L93/'生産者価格評価表（107部門）（山形県２）'!L$120</f>
        <v>0</v>
      </c>
      <c r="AC94" s="234" t="e">
        <f>'生産者価格評価表（107部門）（山形県２）'!M93/'生産者価格評価表（107部門）（山形県２）'!M$120</f>
        <v>#DIV/0!</v>
      </c>
      <c r="AD94" s="234">
        <f>'生産者価格評価表（107部門）（山形県２）'!N93/'生産者価格評価表（107部門）（山形県２）'!N$120</f>
        <v>0</v>
      </c>
      <c r="AE94" s="234">
        <f>'生産者価格評価表（107部門）（山形県２）'!O93/'生産者価格評価表（107部門）（山形県２）'!O$120</f>
        <v>4.4492397361600838E-5</v>
      </c>
      <c r="AF94" s="234">
        <f>'生産者価格評価表（107部門）（山形県２）'!P93/'生産者価格評価表（107部門）（山形県２）'!P$120</f>
        <v>6.0986765871805816E-5</v>
      </c>
      <c r="AG94" s="234">
        <f>'生産者価格評価表（107部門）（山形県２）'!Q93/'生産者価格評価表（107部門）（山形県２）'!Q$120</f>
        <v>3.5528711640094149E-4</v>
      </c>
      <c r="AH94" s="234">
        <f>'生産者価格評価表（107部門）（山形県２）'!R93/'生産者価格評価表（107部門）（山形県２）'!R$120</f>
        <v>0</v>
      </c>
      <c r="AI94" s="234">
        <f>'生産者価格評価表（107部門）（山形県２）'!S93/'生産者価格評価表（107部門）（山形県２）'!S$120</f>
        <v>2.6121596029517403E-4</v>
      </c>
      <c r="AJ94" s="234">
        <f>'生産者価格評価表（107部門）（山形県２）'!T93/'生産者価格評価表（107部門）（山形県２）'!T$120</f>
        <v>0</v>
      </c>
      <c r="AK94" s="234" t="e">
        <f>'生産者価格評価表（107部門）（山形県２）'!U93/'生産者価格評価表（107部門）（山形県２）'!U$120</f>
        <v>#DIV/0!</v>
      </c>
      <c r="AL94" s="234">
        <f>'生産者価格評価表（107部門）（山形県２）'!V93/'生産者価格評価表（107部門）（山形県２）'!V$120</f>
        <v>3.0422878004259202E-4</v>
      </c>
      <c r="AM94" s="234" t="e">
        <f>'生産者価格評価表（107部門）（山形県２）'!W93/'生産者価格評価表（107部門）（山形県２）'!W$120</f>
        <v>#DIV/0!</v>
      </c>
      <c r="AN94" s="234">
        <f>'生産者価格評価表（107部門）（山形県２）'!X93/'生産者価格評価表（107部門）（山形県２）'!X$120</f>
        <v>2.5913449080072558E-4</v>
      </c>
      <c r="AO94" s="234" t="e">
        <f>'生産者価格評価表（107部門）（山形県２）'!Y93/'生産者価格評価表（107部門）（山形県２）'!Y$120</f>
        <v>#DIV/0!</v>
      </c>
      <c r="AP94" s="234" t="e">
        <f>'生産者価格評価表（107部門）（山形県２）'!Z93/'生産者価格評価表（107部門）（山形県２）'!Z$120</f>
        <v>#DIV/0!</v>
      </c>
      <c r="AQ94" s="234">
        <f>'生産者価格評価表（107部門）（山形県２）'!AA93/'生産者価格評価表（107部門）（山形県２）'!AA$120</f>
        <v>3.5188693342588442E-4</v>
      </c>
      <c r="AR94" s="234">
        <f>'生産者価格評価表（107部門）（山形県２）'!AB93/'生産者価格評価表（107部門）（山形県２）'!AB$120</f>
        <v>4.2979407257913817E-4</v>
      </c>
      <c r="AS94" s="234">
        <f>'生産者価格評価表（107部門）（山形県２）'!AC93/'生産者価格評価表（107部門）（山形県２）'!AC$120</f>
        <v>0</v>
      </c>
      <c r="AT94" s="234">
        <f>'生産者価格評価表（107部門）（山形県２）'!AD93/'生産者価格評価表（107部門）（山形県２）'!AD$120</f>
        <v>0</v>
      </c>
      <c r="AU94" s="234">
        <f>'生産者価格評価表（107部門）（山形県２）'!AE93/'生産者価格評価表（107部門）（山形県２）'!AE$120</f>
        <v>1.5130309793093014E-4</v>
      </c>
      <c r="AV94" s="234">
        <f>'生産者価格評価表（107部門）（山形県２）'!AF93/'生産者価格評価表（107部門）（山形県２）'!AF$120</f>
        <v>0</v>
      </c>
      <c r="AW94" s="234">
        <f>'生産者価格評価表（107部門）（山形県２）'!AG93/'生産者価格評価表（107部門）（山形県２）'!AG$120</f>
        <v>0</v>
      </c>
      <c r="AX94" s="234">
        <f>'生産者価格評価表（107部門）（山形県２）'!AH93/'生産者価格評価表（107部門）（山形県２）'!AH$120</f>
        <v>1.8830027617373839E-4</v>
      </c>
      <c r="AY94" s="234">
        <f>'生産者価格評価表（107部門）（山形県２）'!AI93/'生産者価格評価表（107部門）（山形県２）'!AI$120</f>
        <v>2.3216939078751856E-4</v>
      </c>
      <c r="AZ94" s="234">
        <f>'生産者価格評価表（107部門）（山形県２）'!AJ93/'生産者価格評価表（107部門）（山形県２）'!AJ$120</f>
        <v>0</v>
      </c>
      <c r="BA94" s="234">
        <f>'生産者価格評価表（107部門）（山形県２）'!AK93/'生産者価格評価表（107部門）（山形県２）'!AK$120</f>
        <v>1.9188947166432136E-4</v>
      </c>
      <c r="BB94" s="234">
        <f>'生産者価格評価表（107部門）（山形県２）'!AL93/'生産者価格評価表（107部門）（山形県２）'!AL$120</f>
        <v>0</v>
      </c>
      <c r="BC94" s="234">
        <f>'生産者価格評価表（107部門）（山形県２）'!AM93/'生産者価格評価表（107部門）（山形県２）'!AM$120</f>
        <v>0</v>
      </c>
      <c r="BD94" s="234">
        <f>'生産者価格評価表（107部門）（山形県２）'!AN93/'生産者価格評価表（107部門）（山形県２）'!AN$120</f>
        <v>4.3038519474930065E-4</v>
      </c>
      <c r="BE94" s="234">
        <f>'生産者価格評価表（107部門）（山形県２）'!AO93/'生産者価格評価表（107部門）（山形県２）'!AO$120</f>
        <v>0</v>
      </c>
      <c r="BF94" s="234">
        <f>'生産者価格評価表（107部門）（山形県２）'!AP93/'生産者価格評価表（107部門）（山形県２）'!AP$120</f>
        <v>0</v>
      </c>
      <c r="BG94" s="234">
        <f>'生産者価格評価表（107部門）（山形県２）'!AQ93/'生産者価格評価表（107部門）（山形県２）'!AQ$120</f>
        <v>3.714365307828025E-5</v>
      </c>
      <c r="BH94" s="234">
        <f>'生産者価格評価表（107部門）（山形県２）'!AR93/'生産者価格評価表（107部門）（山形県２）'!AR$120</f>
        <v>6.9101425536815706E-4</v>
      </c>
      <c r="BI94" s="234">
        <f>'生産者価格評価表（107部門）（山形県２）'!AS93/'生産者価格評価表（107部門）（山形県２）'!AS$120</f>
        <v>2.2096192089563231E-4</v>
      </c>
      <c r="BJ94" s="234">
        <f>'生産者価格評価表（107部門）（山形県２）'!AT93/'生産者価格評価表（107部門）（山形県２）'!AT$120</f>
        <v>6.00830238147258E-4</v>
      </c>
      <c r="BK94" s="234">
        <f>'生産者価格評価表（107部門）（山形県２）'!AU93/'生産者価格評価表（107部門）（山形県２）'!AU$120</f>
        <v>4.219510440890892E-4</v>
      </c>
      <c r="BL94" s="234">
        <f>'生産者価格評価表（107部門）（山形県２）'!AV93/'生産者価格評価表（107部門）（山形県２）'!AV$120</f>
        <v>3.4106412005457026E-4</v>
      </c>
      <c r="BM94" s="234">
        <f>'生産者価格評価表（107部門）（山形県２）'!AW93/'生産者価格評価表（107部門）（山形県２）'!AW$120</f>
        <v>7.7897715530260881E-4</v>
      </c>
      <c r="BN94" s="234">
        <f>'生産者価格評価表（107部門）（山形県２）'!AX93/'生産者価格評価表（107部門）（山形県２）'!AX$120</f>
        <v>1.688176646889718E-3</v>
      </c>
      <c r="BO94" s="234">
        <f>'生産者価格評価表（107部門）（山形県２）'!AY93/'生産者価格評価表（107部門）（山形県２）'!AY$120</f>
        <v>9.1327144576242047E-4</v>
      </c>
      <c r="BP94" s="234">
        <f>'生産者価格評価表（107部門）（山形県２）'!AZ93/'生産者価格評価表（107部門）（山形県２）'!AZ$120</f>
        <v>1.9863791146424517E-3</v>
      </c>
      <c r="BQ94" s="234">
        <f>'生産者価格評価表（107部門）（山形県２）'!BA93/'生産者価格評価表（107部門）（山形県２）'!BA$120</f>
        <v>8.3307299802145164E-4</v>
      </c>
      <c r="BR94" s="234">
        <f>'生産者価格評価表（107部門）（山形県２）'!BB93/'生産者価格評価表（107部門）（山形県２）'!BB$120</f>
        <v>3.295218637756615E-4</v>
      </c>
      <c r="BS94" s="234">
        <f>'生産者価格評価表（107部門）（山形県２）'!BC93/'生産者価格評価表（107部門）（山形県２）'!BC$120</f>
        <v>1.1921930583597732E-3</v>
      </c>
      <c r="BT94" s="234">
        <f>'生産者価格評価表（107部門）（山形県２）'!BD93/'生産者価格評価表（107部門）（山形県２）'!BD$120</f>
        <v>1.1218501898515706E-4</v>
      </c>
      <c r="BU94" s="234" t="e">
        <f>'生産者価格評価表（107部門）（山形県２）'!BE93/'生産者価格評価表（107部門）（山形県２）'!BE$120</f>
        <v>#DIV/0!</v>
      </c>
      <c r="BV94" s="234">
        <f>'生産者価格評価表（107部門）（山形県２）'!BF93/'生産者価格評価表（107部門）（山形県２）'!BF$120</f>
        <v>3.7009622501850479E-4</v>
      </c>
      <c r="BW94" s="234">
        <f>'生産者価格評価表（107部門）（山形県２）'!BG93/'生産者価格評価表（107部門）（山形県２）'!BG$120</f>
        <v>3.2389713027142577E-4</v>
      </c>
      <c r="BX94" s="234">
        <f>'生産者価格評価表（107部門）（山形県２）'!BH93/'生産者価格評価表（107部門）（山形県２）'!BH$120</f>
        <v>1.053740779768177E-3</v>
      </c>
      <c r="BY94" s="234">
        <f>'生産者価格評価表（107部門）（山形県２）'!BI93/'生産者価格評価表（107部門）（山形県２）'!BI$120</f>
        <v>9.7551458394303E-5</v>
      </c>
      <c r="BZ94" s="234">
        <f>'生産者価格評価表（107部門）（山形県２）'!BJ93/'生産者価格評価表（107部門）（山形県２）'!BJ$120</f>
        <v>1.5220878361765154E-4</v>
      </c>
      <c r="CA94" s="234">
        <f>'生産者価格評価表（107部門）（山形県２）'!BK93/'生産者価格評価表（107部門）（山形県２）'!BK$120</f>
        <v>0</v>
      </c>
      <c r="CB94" s="234">
        <f>'生産者価格評価表（107部門）（山形県２）'!BL93/'生産者価格評価表（107部門）（山形県２）'!BL$120</f>
        <v>2.0804595101874674E-4</v>
      </c>
      <c r="CC94" s="234">
        <f>'生産者価格評価表（107部門）（山形県２）'!BM93/'生産者価格評価表（107部門）（山形県２）'!BM$120</f>
        <v>3.160855959793912E-5</v>
      </c>
      <c r="CD94" s="234">
        <f>'生産者価格評価表（107部門）（山形県２）'!BN93/'生産者価格評価表（107部門）（山形県２）'!BN$120</f>
        <v>1.3398360040731014E-4</v>
      </c>
      <c r="CE94" s="234">
        <f>'生産者価格評価表（107部門）（山形県２）'!BO93/'生産者価格評価表（107部門）（山形県２）'!BO$120</f>
        <v>1.3365410318096765E-4</v>
      </c>
      <c r="CF94" s="234">
        <f>'生産者価格評価表（107部門）（山形県２）'!BP93/'生産者価格評価表（107部門）（山形県２）'!BP$120</f>
        <v>6.4509886140050961E-4</v>
      </c>
      <c r="CG94" s="234">
        <f>'生産者価格評価表（107部門）（山形県２）'!BQ93/'生産者価格評価表（107部門）（山形県２）'!BQ$120</f>
        <v>4.3224551545277719E-4</v>
      </c>
      <c r="CH94" s="234">
        <f>'生産者価格評価表（107部門）（山形県２）'!BR93/'生産者価格評価表（107部門）（山形県２）'!BR$120</f>
        <v>1.0905838986193208E-4</v>
      </c>
      <c r="CI94" s="234">
        <f>'生産者価格評価表（107部門）（山形県２）'!BS93/'生産者価格評価表（107部門）（山形県２）'!BS$120</f>
        <v>1.5471664751127222E-4</v>
      </c>
      <c r="CJ94" s="234">
        <f>'生産者価格評価表（107部門）（山形県２）'!BT93/'生産者価格評価表（107部門）（山形県２）'!BT$120</f>
        <v>2.2623976632926899E-4</v>
      </c>
      <c r="CK94" s="234">
        <f>'生産者価格評価表（107部門）（山形県２）'!BU93/'生産者価格評価表（107部門）（山形県２）'!BU$120</f>
        <v>2.1935652606757023E-4</v>
      </c>
      <c r="CL94" s="234">
        <f>'生産者価格評価表（107部門）（山形県２）'!BV93/'生産者価格評価表（107部門）（山形県２）'!BV$120</f>
        <v>0</v>
      </c>
      <c r="CM94" s="234">
        <f>'生産者価格評価表（107部門）（山形県２）'!BW93/'生産者価格評価表（107部門）（山形県２）'!BW$120</f>
        <v>0</v>
      </c>
      <c r="CN94" s="234">
        <f>'生産者価格評価表（107部門）（山形県２）'!BX93/'生産者価格評価表（107部門）（山形県２）'!BX$120</f>
        <v>0</v>
      </c>
      <c r="CO94" s="234">
        <f>'生産者価格評価表（107部門）（山形県２）'!BY93/'生産者価格評価表（107部門）（山形県２）'!BY$120</f>
        <v>6.955177743431221E-3</v>
      </c>
      <c r="CP94" s="234">
        <f>'生産者価格評価表（107部門）（山形県２）'!BZ93/'生産者価格評価表（107部門）（山形県２）'!BZ$120</f>
        <v>2.2324526207183671E-4</v>
      </c>
      <c r="CQ94" s="234">
        <f>'生産者価格評価表（107部門）（山形県２）'!CA93/'生産者価格評価表（107部門）（山形県２）'!CA$120</f>
        <v>3.4494653328734045E-4</v>
      </c>
      <c r="CR94" s="234">
        <f>'生産者価格評価表（107部門）（山形県２）'!CB93/'生産者価格評価表（107部門）（山形県２）'!CB$120</f>
        <v>1.5410695022345509E-4</v>
      </c>
      <c r="CS94" s="234">
        <f>'生産者価格評価表（107部門）（山形県２）'!CC93/'生産者価格評価表（107部門）（山形県２）'!CC$120</f>
        <v>0</v>
      </c>
      <c r="CT94" s="234">
        <f>'生産者価格評価表（107部門）（山形県２）'!CD93/'生産者価格評価表（107部門）（山形県２）'!CD$120</f>
        <v>0</v>
      </c>
      <c r="CU94" s="234">
        <f>'生産者価格評価表（107部門）（山形県２）'!CE93/'生産者価格評価表（107部門）（山形県２）'!CE$120</f>
        <v>3.786922494319616E-4</v>
      </c>
      <c r="CV94" s="234">
        <f>'生産者価格評価表（107部門）（山形県２）'!CF93/'生産者価格評価表（107部門）（山形県２）'!CF$120</f>
        <v>5.3414047894596276E-4</v>
      </c>
      <c r="CW94" s="234">
        <f>'生産者価格評価表（107部門）（山形県２）'!CG93/'生産者価格評価表（107部門）（山形県２）'!CG$120</f>
        <v>2.6109660574412532E-4</v>
      </c>
      <c r="CX94" s="234">
        <f>'生産者価格評価表（107部門）（山形県２）'!CH93/'生産者価格評価表（107部門）（山形県２）'!CH$120</f>
        <v>5.473362384031487E-3</v>
      </c>
      <c r="CY94" s="234">
        <f>'生産者価格評価表（107部門）（山形県２）'!CI93/'生産者価格評価表（107部門）（山形県２）'!CI$120</f>
        <v>1.0344964787331397E-3</v>
      </c>
      <c r="CZ94" s="234">
        <f>'生産者価格評価表（107部門）（山形県２）'!CJ93/'生産者価格評価表（107部門）（山形県２）'!CJ$120</f>
        <v>4.0512189828546628E-3</v>
      </c>
      <c r="DA94" s="234">
        <f>'生産者価格評価表（107部門）（山形県２）'!CK93/'生産者価格評価表（107部門）（山形県２）'!CK$120</f>
        <v>6.9398545935228026E-3</v>
      </c>
      <c r="DB94" s="234">
        <f>'生産者価格評価表（107部門）（山形県２）'!CL93/'生産者価格評価表（107部門）（山形県２）'!CL$120</f>
        <v>1.3395206429699087E-3</v>
      </c>
      <c r="DC94" s="234">
        <f>'生産者価格評価表（107部門）（山形県２）'!CM93/'生産者価格評価表（107部門）（山形県２）'!CM$120</f>
        <v>1.1087867655211668E-4</v>
      </c>
      <c r="DD94" s="234">
        <f>'生産者価格評価表（107部門）（山形県２）'!CN93/'生産者価格評価表（107部門）（山形県２）'!CN$120</f>
        <v>0</v>
      </c>
      <c r="DE94" s="234">
        <f>'生産者価格評価表（107部門）（山形県２）'!CO93/'生産者価格評価表（107部門）（山形県２）'!CO$120</f>
        <v>0</v>
      </c>
      <c r="DF94" s="234">
        <f>'生産者価格評価表（107部門）（山形県２）'!CP93/'生産者価格評価表（107部門）（山形県２）'!CP$120</f>
        <v>1.0672151505743558E-4</v>
      </c>
      <c r="DG94" s="234">
        <f>'生産者価格評価表（107部門）（山形県２）'!CQ93/'生産者価格評価表（107部門）（山形県２）'!CQ$120</f>
        <v>0</v>
      </c>
      <c r="DH94" s="234">
        <f>'生産者価格評価表（107部門）（山形県２）'!CR93/'生産者価格評価表（107部門）（山形県２）'!CR$120</f>
        <v>1.1436522534714612E-4</v>
      </c>
      <c r="DI94" s="234">
        <f>'生産者価格評価表（107部門）（山形県２）'!CS93/'生産者価格評価表（107部門）（山形県２）'!CS$120</f>
        <v>1.7658640814416514E-5</v>
      </c>
      <c r="DJ94" s="234">
        <f>'生産者価格評価表（107部門）（山形県２）'!CT93/'生産者価格評価表（107部門）（山形県２）'!CT$120</f>
        <v>0</v>
      </c>
      <c r="DK94" s="234">
        <f>'生産者価格評価表（107部門）（山形県２）'!CU93/'生産者価格評価表（107部門）（山形県２）'!CU$120</f>
        <v>3.9156626506024094E-4</v>
      </c>
      <c r="DL94" s="234">
        <f>'生産者価格評価表（107部門）（山形県２）'!CV93/'生産者価格評価表（107部門）（山形県２）'!CV$120</f>
        <v>1.0980966325036604E-3</v>
      </c>
      <c r="DM94" s="234">
        <f>'生産者価格評価表（107部門）（山形県２）'!CW93/'生産者価格評価表（107部門）（山形県２）'!CW$120</f>
        <v>0</v>
      </c>
      <c r="DN94" s="234">
        <f>'生産者価格評価表（107部門）（山形県２）'!CX93/'生産者価格評価表（107部門）（山形県２）'!CX$120</f>
        <v>5.6627929879850302E-4</v>
      </c>
      <c r="DO94" s="234">
        <f>'生産者価格評価表（107部門）（山形県２）'!CY93/'生産者価格評価表（107部門）（山形県２）'!CY$120</f>
        <v>2.0675525816213371E-4</v>
      </c>
      <c r="DP94" s="234">
        <f>'生産者価格評価表（107部門）（山形県２）'!CZ93/'生産者価格評価表（107部門）（山形県２）'!CZ$120</f>
        <v>4.2065657480383966E-4</v>
      </c>
      <c r="DQ94" s="234">
        <f>'生産者価格評価表（107部門）（山形県２）'!DA93/'生産者価格評価表（107部門）（山形県２）'!DA$120</f>
        <v>8.0980704252883197E-4</v>
      </c>
      <c r="DR94" s="234">
        <f>'生産者価格評価表（107部門）（山形県２）'!DB93/'生産者価格評価表（107部門）（山形県２）'!DB$120</f>
        <v>2.0382165605095542E-4</v>
      </c>
      <c r="DS94" s="234">
        <f>'生産者価格評価表（107部門）（山形県２）'!DC93/'生産者価格評価表（107部門）（山形県２）'!DC$120</f>
        <v>4.3437656104076624E-4</v>
      </c>
      <c r="DT94" s="234">
        <f>'生産者価格評価表（107部門）（山形県２）'!DD93/'生産者価格評価表（107部門）（山形県２）'!DD$120</f>
        <v>0</v>
      </c>
      <c r="DU94" s="234">
        <f>'生産者価格評価表（107部門）（山形県２）'!DE93/'生産者価格評価表（107部門）（山形県２）'!DE$120</f>
        <v>1.4533616254396419E-4</v>
      </c>
      <c r="DV94" s="82">
        <v>0</v>
      </c>
      <c r="DW94" s="80">
        <v>0</v>
      </c>
      <c r="DX94" s="80">
        <v>1.8942981625307822E-4</v>
      </c>
      <c r="DY94" s="80">
        <v>6.3556628956400158E-5</v>
      </c>
      <c r="DZ94" s="80">
        <v>0</v>
      </c>
      <c r="EA94" s="80">
        <v>0</v>
      </c>
      <c r="EB94" s="80">
        <v>2.201430930104568E-4</v>
      </c>
      <c r="EC94" s="80">
        <v>4.0541207493425272E-4</v>
      </c>
      <c r="ED94" s="80">
        <v>5.3329067007972695E-5</v>
      </c>
      <c r="EE94" s="80">
        <v>0</v>
      </c>
      <c r="EF94" s="80">
        <v>0</v>
      </c>
      <c r="EG94" s="80">
        <v>0</v>
      </c>
      <c r="EH94" s="80">
        <v>4.4492397361600838E-5</v>
      </c>
      <c r="EI94" s="80">
        <v>6.0986765871805816E-5</v>
      </c>
      <c r="EJ94" s="80">
        <v>3.5528711640094149E-4</v>
      </c>
      <c r="EK94" s="80">
        <v>0</v>
      </c>
      <c r="EL94" s="80">
        <v>2.6121596029517403E-4</v>
      </c>
      <c r="EM94" s="80">
        <v>0</v>
      </c>
      <c r="EN94" s="80">
        <v>0</v>
      </c>
      <c r="EO94" s="80">
        <v>3.0422878004259202E-4</v>
      </c>
      <c r="EP94" s="80">
        <v>0</v>
      </c>
      <c r="EQ94" s="80">
        <v>2.5913449080072558E-4</v>
      </c>
      <c r="ER94" s="80">
        <v>0</v>
      </c>
      <c r="ES94" s="80">
        <v>0</v>
      </c>
      <c r="ET94" s="80">
        <v>3.5188693342588442E-4</v>
      </c>
      <c r="EU94" s="80">
        <v>4.2979407257913817E-4</v>
      </c>
      <c r="EV94" s="80">
        <v>0</v>
      </c>
      <c r="EW94" s="80">
        <v>0</v>
      </c>
      <c r="EX94" s="80">
        <v>1.5130309793093014E-4</v>
      </c>
      <c r="EY94" s="80">
        <v>0</v>
      </c>
      <c r="EZ94" s="80">
        <v>0</v>
      </c>
      <c r="FA94" s="80">
        <v>1.8830027617373839E-4</v>
      </c>
      <c r="FB94" s="80">
        <v>2.3216939078751856E-4</v>
      </c>
      <c r="FC94" s="80">
        <v>0</v>
      </c>
      <c r="FD94" s="80">
        <v>1.9188947166432136E-4</v>
      </c>
      <c r="FE94" s="80">
        <v>0</v>
      </c>
      <c r="FF94" s="80">
        <v>0</v>
      </c>
      <c r="FG94" s="80">
        <v>4.3038519474930065E-4</v>
      </c>
      <c r="FH94" s="80">
        <v>0</v>
      </c>
      <c r="FI94" s="80">
        <v>0</v>
      </c>
      <c r="FJ94" s="80">
        <v>3.714365307828025E-5</v>
      </c>
      <c r="FK94" s="80">
        <v>6.9101425536815706E-4</v>
      </c>
      <c r="FL94" s="80">
        <v>2.2096192089563231E-4</v>
      </c>
      <c r="FM94" s="80">
        <v>6.00830238147258E-4</v>
      </c>
      <c r="FN94" s="80">
        <v>4.219510440890892E-4</v>
      </c>
      <c r="FO94" s="80">
        <v>3.4106412005457026E-4</v>
      </c>
      <c r="FP94" s="80">
        <v>7.7897715530260881E-4</v>
      </c>
      <c r="FQ94" s="80">
        <v>1.688176646889718E-3</v>
      </c>
      <c r="FR94" s="80">
        <v>9.1327144576242047E-4</v>
      </c>
      <c r="FS94" s="80">
        <v>1.9863791146424517E-3</v>
      </c>
      <c r="FT94" s="80">
        <v>8.3307299802145164E-4</v>
      </c>
      <c r="FU94" s="80">
        <v>3.295218637756615E-4</v>
      </c>
      <c r="FV94" s="80">
        <v>1.1921930583597732E-3</v>
      </c>
      <c r="FW94" s="80">
        <v>1.1218501898515706E-4</v>
      </c>
      <c r="FX94" s="80">
        <v>0</v>
      </c>
      <c r="FY94" s="80">
        <v>3.7009622501850479E-4</v>
      </c>
      <c r="FZ94" s="80">
        <v>3.2389713027142577E-4</v>
      </c>
      <c r="GA94" s="80">
        <v>1.053740779768177E-3</v>
      </c>
      <c r="GB94" s="80">
        <v>9.7551458394303E-5</v>
      </c>
      <c r="GC94" s="80">
        <v>1.5220878361765154E-4</v>
      </c>
      <c r="GD94" s="80">
        <v>0</v>
      </c>
      <c r="GE94" s="80">
        <v>2.0804595101874674E-4</v>
      </c>
      <c r="GF94" s="80">
        <v>3.160855959793912E-5</v>
      </c>
      <c r="GG94" s="80">
        <v>1.3398360040731014E-4</v>
      </c>
      <c r="GH94" s="80">
        <v>1.3365410318096765E-4</v>
      </c>
      <c r="GI94" s="80">
        <v>6.4509886140050961E-4</v>
      </c>
      <c r="GJ94" s="80">
        <v>4.3224551545277719E-4</v>
      </c>
      <c r="GK94" s="80">
        <v>1.0905838986193208E-4</v>
      </c>
      <c r="GL94" s="80">
        <v>1.5471664751127222E-4</v>
      </c>
      <c r="GM94" s="80">
        <v>2.2623976632926899E-4</v>
      </c>
      <c r="GN94" s="80">
        <v>2.1935652606757023E-4</v>
      </c>
      <c r="GO94" s="80">
        <v>0</v>
      </c>
      <c r="GP94" s="80">
        <v>0</v>
      </c>
      <c r="GQ94" s="80">
        <v>0</v>
      </c>
      <c r="GR94" s="80">
        <v>6.955177743431221E-3</v>
      </c>
      <c r="GS94" s="80">
        <v>2.2324526207183671E-4</v>
      </c>
      <c r="GT94" s="80">
        <v>3.4494653328734045E-4</v>
      </c>
      <c r="GU94" s="80">
        <v>1.5410695022345509E-4</v>
      </c>
      <c r="GV94" s="80">
        <v>0</v>
      </c>
      <c r="GW94" s="80">
        <v>0</v>
      </c>
      <c r="GX94" s="80">
        <v>3.786922494319616E-4</v>
      </c>
      <c r="GY94" s="80">
        <v>5.3414047894596276E-4</v>
      </c>
      <c r="GZ94" s="80">
        <v>2.6109660574412532E-4</v>
      </c>
      <c r="HA94" s="80">
        <v>5.473362384031487E-3</v>
      </c>
      <c r="HB94" s="80">
        <v>1.0344964787331397E-3</v>
      </c>
      <c r="HC94" s="80">
        <v>4.0512189828546628E-3</v>
      </c>
      <c r="HD94" s="80">
        <v>6.9398545935228026E-3</v>
      </c>
      <c r="HE94" s="80">
        <v>1.3395206429699087E-3</v>
      </c>
      <c r="HF94" s="80">
        <v>1.1087867655211668E-4</v>
      </c>
      <c r="HG94" s="80">
        <v>0</v>
      </c>
      <c r="HH94" s="80">
        <v>0</v>
      </c>
      <c r="HI94" s="80">
        <v>1.0672151505743558E-4</v>
      </c>
      <c r="HJ94" s="80">
        <v>0</v>
      </c>
      <c r="HK94" s="80">
        <v>1.1436522534714612E-4</v>
      </c>
      <c r="HL94" s="80">
        <v>1.7658640814416514E-5</v>
      </c>
      <c r="HM94" s="80">
        <v>0</v>
      </c>
      <c r="HN94" s="80">
        <v>3.9156626506024094E-4</v>
      </c>
      <c r="HO94" s="80">
        <v>1.0980966325036604E-3</v>
      </c>
      <c r="HP94" s="80">
        <v>0</v>
      </c>
      <c r="HQ94" s="80">
        <v>5.6627929879850302E-4</v>
      </c>
      <c r="HR94" s="80">
        <v>2.0675525816213371E-4</v>
      </c>
      <c r="HS94" s="80">
        <v>4.2065657480383966E-4</v>
      </c>
      <c r="HT94" s="80">
        <v>8.0980704252883197E-4</v>
      </c>
      <c r="HU94" s="80">
        <v>2.0382165605095542E-4</v>
      </c>
      <c r="HV94" s="80">
        <v>4.3437656104076624E-4</v>
      </c>
      <c r="HW94" s="80">
        <v>0</v>
      </c>
      <c r="HX94" s="81">
        <v>1.4533616254396419E-4</v>
      </c>
      <c r="HY94" s="805">
        <v>7.6325881142089914E-5</v>
      </c>
      <c r="HZ94" s="805">
        <v>6.0328091367654039E-5</v>
      </c>
      <c r="IA94" s="805">
        <v>2.6887538233623772E-4</v>
      </c>
      <c r="IB94" s="805">
        <v>1.1678412977807607E-4</v>
      </c>
      <c r="IC94" s="805">
        <v>7.4676233668328557E-5</v>
      </c>
      <c r="ID94" s="805">
        <v>1.6815651570506069E-4</v>
      </c>
      <c r="IE94" s="805">
        <v>4.2366054214893763E-4</v>
      </c>
      <c r="IF94" s="805">
        <v>4.7725121456437499E-4</v>
      </c>
      <c r="IG94" s="805">
        <v>1.1962788197518555E-4</v>
      </c>
      <c r="IH94" s="805">
        <v>6.7916662745378615E-5</v>
      </c>
      <c r="II94" s="805">
        <v>0</v>
      </c>
      <c r="IJ94" s="805">
        <v>7.1766103480535044E-5</v>
      </c>
      <c r="IK94" s="805">
        <v>1.1116761493938757E-4</v>
      </c>
      <c r="IL94" s="805">
        <v>1.3091114768760167E-4</v>
      </c>
      <c r="IM94" s="805">
        <v>4.1310996247984131E-4</v>
      </c>
      <c r="IN94" s="805">
        <v>7.7955530961334736E-5</v>
      </c>
      <c r="IO94" s="805">
        <v>3.1724999651407143E-4</v>
      </c>
      <c r="IP94" s="805">
        <v>6.41756950828754E-5</v>
      </c>
      <c r="IQ94" s="805">
        <v>0</v>
      </c>
      <c r="IR94" s="805">
        <v>4.5727009861502101E-4</v>
      </c>
      <c r="IS94" s="805">
        <v>0</v>
      </c>
      <c r="IT94" s="805">
        <v>2.8987109809483741E-4</v>
      </c>
      <c r="IU94" s="805">
        <v>0</v>
      </c>
      <c r="IV94" s="805">
        <v>0</v>
      </c>
      <c r="IW94" s="805">
        <v>4.7698206470917382E-4</v>
      </c>
      <c r="IX94" s="805">
        <v>4.8069089311033962E-4</v>
      </c>
      <c r="IY94" s="805">
        <v>1.1120327649851617E-5</v>
      </c>
      <c r="IZ94" s="805">
        <v>6.5529070175347577E-5</v>
      </c>
      <c r="JA94" s="805">
        <v>2.047354239636347E-4</v>
      </c>
      <c r="JB94" s="805">
        <v>5.9283601646098977E-5</v>
      </c>
      <c r="JC94" s="805">
        <v>6.7165744589946325E-5</v>
      </c>
      <c r="JD94" s="805">
        <v>2.6689709206702592E-4</v>
      </c>
      <c r="JE94" s="805">
        <v>3.4017432351856231E-4</v>
      </c>
      <c r="JF94" s="805">
        <v>7.4556571560616092E-5</v>
      </c>
      <c r="JG94" s="805">
        <v>2.958501454037046E-4</v>
      </c>
      <c r="JH94" s="805">
        <v>1.0941586012412535E-4</v>
      </c>
      <c r="JI94" s="805">
        <v>2.5467134170472975E-5</v>
      </c>
      <c r="JJ94" s="805">
        <v>5.2940187518125937E-4</v>
      </c>
      <c r="JK94" s="805">
        <v>3.7927530104457209E-5</v>
      </c>
      <c r="JL94" s="805">
        <v>8.8268497344164864E-5</v>
      </c>
      <c r="JM94" s="805">
        <v>8.604149855881615E-5</v>
      </c>
      <c r="JN94" s="805">
        <v>7.2404814372739156E-4</v>
      </c>
      <c r="JO94" s="805">
        <v>2.7128462432825755E-4</v>
      </c>
      <c r="JP94" s="805">
        <v>6.4243676607399647E-4</v>
      </c>
      <c r="JQ94" s="805">
        <v>4.7015386460702357E-4</v>
      </c>
      <c r="JR94" s="805">
        <v>3.8735977152332053E-4</v>
      </c>
      <c r="JS94" s="805">
        <v>8.159571715623485E-4</v>
      </c>
      <c r="JT94" s="805">
        <v>1.6984904078612762E-3</v>
      </c>
      <c r="JU94" s="805">
        <v>9.6623119301888344E-4</v>
      </c>
      <c r="JV94" s="805">
        <v>1.9736203278137797E-3</v>
      </c>
      <c r="JW94" s="805">
        <v>8.6315014582204457E-4</v>
      </c>
      <c r="JX94" s="805">
        <v>3.7610101908496304E-4</v>
      </c>
      <c r="JY94" s="805">
        <v>1.2112995739956046E-3</v>
      </c>
      <c r="JZ94" s="805">
        <v>1.7659030891498817E-4</v>
      </c>
      <c r="KA94" s="805">
        <v>0</v>
      </c>
      <c r="KB94" s="805">
        <v>3.8792883311271608E-4</v>
      </c>
      <c r="KC94" s="805">
        <v>3.6084897454707237E-4</v>
      </c>
      <c r="KD94" s="805">
        <v>1.0965931293520175E-3</v>
      </c>
      <c r="KE94" s="805">
        <v>1.4482047554710377E-4</v>
      </c>
      <c r="KF94" s="805">
        <v>2.3266780871144553E-4</v>
      </c>
      <c r="KG94" s="805">
        <v>1.25798346781495E-4</v>
      </c>
      <c r="KH94" s="805">
        <v>2.8420049391001447E-4</v>
      </c>
      <c r="KI94" s="805">
        <v>1.5941126183422827E-4</v>
      </c>
      <c r="KJ94" s="805">
        <v>2.4876749347743643E-4</v>
      </c>
      <c r="KK94" s="805">
        <v>2.2328348046218573E-4</v>
      </c>
      <c r="KL94" s="805">
        <v>7.4626824577437396E-4</v>
      </c>
      <c r="KM94" s="805">
        <v>4.7648023273083747E-4</v>
      </c>
      <c r="KN94" s="805">
        <v>2.2655866611331725E-4</v>
      </c>
      <c r="KO94" s="805">
        <v>2.8029560694030342E-4</v>
      </c>
      <c r="KP94" s="805">
        <v>3.6328387486740134E-4</v>
      </c>
      <c r="KQ94" s="805">
        <v>3.5471399536611992E-4</v>
      </c>
      <c r="KR94" s="805">
        <v>8.44915012411318E-5</v>
      </c>
      <c r="KS94" s="805">
        <v>5.4912703827431563E-5</v>
      </c>
      <c r="KT94" s="805">
        <v>2.0944678523724455E-5</v>
      </c>
      <c r="KU94" s="805">
        <v>6.8337056130918063E-3</v>
      </c>
      <c r="KV94" s="805">
        <v>2.642335461341693E-4</v>
      </c>
      <c r="KW94" s="805">
        <v>4.4427601013226857E-4</v>
      </c>
      <c r="KX94" s="805">
        <v>2.4320818813692964E-4</v>
      </c>
      <c r="KY94" s="805">
        <v>1.3238376335895921E-4</v>
      </c>
      <c r="KZ94" s="805">
        <v>4.1962654713346697E-5</v>
      </c>
      <c r="LA94" s="805">
        <v>4.6949334536166909E-4</v>
      </c>
      <c r="LB94" s="805">
        <v>6.1674588650719429E-4</v>
      </c>
      <c r="LC94" s="805">
        <v>3.0190501114737175E-4</v>
      </c>
      <c r="LD94" s="805">
        <v>6.0243206486224809E-3</v>
      </c>
      <c r="LE94" s="805">
        <v>1.493867226509144E-3</v>
      </c>
      <c r="LF94" s="805">
        <v>4.0544012688549036E-3</v>
      </c>
      <c r="LG94" s="805">
        <v>7.707239114367187E-3</v>
      </c>
      <c r="LH94" s="805">
        <v>1.4901195023123421E-3</v>
      </c>
      <c r="LI94" s="805">
        <v>2.1729941484960167E-4</v>
      </c>
      <c r="LJ94" s="805">
        <v>1.0000631617115971</v>
      </c>
      <c r="LK94" s="805">
        <v>1.1508084126357466E-4</v>
      </c>
      <c r="LL94" s="805">
        <v>2.0117647485162684E-4</v>
      </c>
      <c r="LM94" s="805">
        <v>9.4235925690758335E-5</v>
      </c>
      <c r="LN94" s="805">
        <v>2.3098695331575782E-4</v>
      </c>
      <c r="LO94" s="805">
        <v>7.8166395066967459E-5</v>
      </c>
      <c r="LP94" s="805">
        <v>1.5321435913213453E-4</v>
      </c>
      <c r="LQ94" s="805">
        <v>4.4659514894238554E-4</v>
      </c>
      <c r="LR94" s="805">
        <v>1.8366554782004137E-3</v>
      </c>
      <c r="LS94" s="805">
        <v>5.3644402862743907E-5</v>
      </c>
      <c r="LT94" s="805">
        <v>6.4466281740508248E-4</v>
      </c>
      <c r="LU94" s="805">
        <v>3.5138740674325549E-4</v>
      </c>
      <c r="LV94" s="805">
        <v>5.3912425076102087E-4</v>
      </c>
      <c r="LW94" s="805">
        <v>9.0792884697355391E-4</v>
      </c>
      <c r="LX94" s="805">
        <v>3.0238650356447097E-4</v>
      </c>
      <c r="LY94" s="805">
        <v>5.2246493138336772E-4</v>
      </c>
      <c r="LZ94" s="805">
        <v>9.2537223655638563E-5</v>
      </c>
      <c r="MA94" s="805">
        <v>4.5213563579334901E-4</v>
      </c>
      <c r="MB94" s="812">
        <v>24248</v>
      </c>
      <c r="MC94" s="835">
        <f>'生産者価格評価表（107部門）（山形県２）'!DU93*100</f>
        <v>23201500</v>
      </c>
      <c r="MD94" s="78">
        <f t="shared" si="14"/>
        <v>1.0451048423593301E-3</v>
      </c>
      <c r="ME94" s="809">
        <v>24248</v>
      </c>
      <c r="MF94" s="135">
        <v>232015</v>
      </c>
      <c r="MG94" s="78">
        <f t="shared" si="15"/>
        <v>1.0451048423593303E-3</v>
      </c>
      <c r="MH94" s="81"/>
      <c r="MI94" s="226">
        <v>0</v>
      </c>
      <c r="MJ94" s="169">
        <v>0</v>
      </c>
      <c r="MK94" s="169">
        <v>0</v>
      </c>
      <c r="ML94" s="169">
        <v>0</v>
      </c>
      <c r="MM94" s="169">
        <v>0</v>
      </c>
      <c r="MN94" s="169">
        <v>0</v>
      </c>
      <c r="MO94" s="169">
        <v>0</v>
      </c>
      <c r="MP94" s="228">
        <v>0</v>
      </c>
      <c r="MQ94" s="228">
        <v>0</v>
      </c>
      <c r="MS94" s="174">
        <v>2.4948418847498499E-5</v>
      </c>
      <c r="MT94" s="170">
        <v>0</v>
      </c>
      <c r="MU94" s="170">
        <v>2.4948418847498499E-5</v>
      </c>
      <c r="MV94" s="170">
        <v>0</v>
      </c>
      <c r="MW94" s="170">
        <v>0</v>
      </c>
      <c r="MX94" s="170">
        <v>0</v>
      </c>
      <c r="MY94" s="170">
        <v>0</v>
      </c>
      <c r="MZ94" s="171">
        <v>0</v>
      </c>
    </row>
    <row r="95" spans="1:365">
      <c r="A95" s="41" t="s">
        <v>317</v>
      </c>
      <c r="B95" s="12" t="s">
        <v>66</v>
      </c>
      <c r="C95" s="590">
        <f>IFERROR(1-('生産者価格評価表（107部門）（山形県２）'!DS94/'生産者価格評価表（107部門）（山形県２）'!DO94*-1),0)</f>
        <v>0.99989167719805017</v>
      </c>
      <c r="D95" s="590">
        <v>0.3028106896798341</v>
      </c>
      <c r="E95" s="79">
        <v>0.69718931032016596</v>
      </c>
      <c r="F95" s="79">
        <v>0.28762485994230813</v>
      </c>
      <c r="G95" s="240">
        <f>'生産者価格評価表（107部門）（山形県２）'!DH94/'生産者価格評価表（107部門）（山形県２）'!DH$111</f>
        <v>8.1730361833742902E-4</v>
      </c>
      <c r="H95" s="311">
        <f>'生産者価格評価表（107部門）（山形県２）'!DH94</f>
        <v>1929</v>
      </c>
      <c r="I95" s="311">
        <f t="shared" si="12"/>
        <v>1929</v>
      </c>
      <c r="J95" s="313">
        <f t="shared" si="13"/>
        <v>1.0450351080871847E-3</v>
      </c>
      <c r="K95" s="590">
        <f>1-('生産者価格評価表（107部門） (山形県)'!DS94/'生産者価格評価表（107部門） (山形県)'!DO94*-1)</f>
        <v>0.99989167719805017</v>
      </c>
      <c r="L95" s="590">
        <v>0.3028106896798341</v>
      </c>
      <c r="M95" s="79">
        <v>0.69718931032016596</v>
      </c>
      <c r="N95" s="79">
        <v>0.28762485994230813</v>
      </c>
      <c r="O95" s="240">
        <f>'生産者価格評価表（107部門） (山形県)'!DH94/'生産者価格評価表（107部門） (山形県)'!DH$111</f>
        <v>8.1730361833742902E-4</v>
      </c>
      <c r="P95" s="816">
        <f>'生産者価格評価表（107部門） (山形県)'!DH94</f>
        <v>1929</v>
      </c>
      <c r="Q95" s="311">
        <f t="shared" si="17"/>
        <v>1929</v>
      </c>
      <c r="R95" s="313">
        <f t="shared" si="11"/>
        <v>1.0450351080871847E-3</v>
      </c>
      <c r="S95" s="823">
        <f>'生産者価格評価表（107部門）（山形県２）'!C94/'生産者価格評価表（107部門）（山形県２）'!C$120</f>
        <v>0</v>
      </c>
      <c r="T95" s="234">
        <f>'生産者価格評価表（107部門）（山形県２）'!D94/'生産者価格評価表（107部門）（山形県２）'!D$120</f>
        <v>0</v>
      </c>
      <c r="U95" s="234">
        <f>'生産者価格評価表（107部門）（山形県２）'!E94/'生産者価格評価表（107部門）（山形県２）'!E$120</f>
        <v>0</v>
      </c>
      <c r="V95" s="234">
        <f>'生産者価格評価表（107部門）（山形県２）'!F94/'生産者価格評価表（107部門）（山形県２）'!F$120</f>
        <v>0</v>
      </c>
      <c r="W95" s="234">
        <f>'生産者価格評価表（107部門）（山形県２）'!G94/'生産者価格評価表（107部門）（山形県２）'!G$120</f>
        <v>0</v>
      </c>
      <c r="X95" s="234">
        <f>'生産者価格評価表（107部門）（山形県２）'!H94/'生産者価格評価表（107部門）（山形県２）'!H$120</f>
        <v>0</v>
      </c>
      <c r="Y95" s="234">
        <f>'生産者価格評価表（107部門）（山形県２）'!I94/'生産者価格評価表（107部門）（山形県２）'!I$120</f>
        <v>0</v>
      </c>
      <c r="Z95" s="234">
        <f>'生産者価格評価表（107部門）（山形県２）'!J94/'生産者価格評価表（107部門）（山形県２）'!J$120</f>
        <v>0</v>
      </c>
      <c r="AA95" s="234">
        <f>'生産者価格評価表（107部門）（山形県２）'!K94/'生産者価格評価表（107部門）（山形県２）'!K$120</f>
        <v>0</v>
      </c>
      <c r="AB95" s="234">
        <f>'生産者価格評価表（107部門）（山形県２）'!L94/'生産者価格評価表（107部門）（山形県２）'!L$120</f>
        <v>0</v>
      </c>
      <c r="AC95" s="234" t="e">
        <f>'生産者価格評価表（107部門）（山形県２）'!M94/'生産者価格評価表（107部門）（山形県２）'!M$120</f>
        <v>#DIV/0!</v>
      </c>
      <c r="AD95" s="234">
        <f>'生産者価格評価表（107部門）（山形県２）'!N94/'生産者価格評価表（107部門）（山形県２）'!N$120</f>
        <v>0</v>
      </c>
      <c r="AE95" s="234">
        <f>'生産者価格評価表（107部門）（山形県２）'!O94/'生産者価格評価表（107部門）（山形県２）'!O$120</f>
        <v>0</v>
      </c>
      <c r="AF95" s="234">
        <f>'生産者価格評価表（107部門）（山形県２）'!P94/'生産者価格評価表（107部門）（山形県２）'!P$120</f>
        <v>0</v>
      </c>
      <c r="AG95" s="234">
        <f>'生産者価格評価表（107部門）（山形県２）'!Q94/'生産者価格評価表（107部門）（山形県２）'!Q$120</f>
        <v>0</v>
      </c>
      <c r="AH95" s="234">
        <f>'生産者価格評価表（107部門）（山形県２）'!R94/'生産者価格評価表（107部門）（山形県２）'!R$120</f>
        <v>0</v>
      </c>
      <c r="AI95" s="234">
        <f>'生産者価格評価表（107部門）（山形県２）'!S94/'生産者価格評価表（107部門）（山形県２）'!S$120</f>
        <v>0</v>
      </c>
      <c r="AJ95" s="234">
        <f>'生産者価格評価表（107部門）（山形県２）'!T94/'生産者価格評価表（107部門）（山形県２）'!T$120</f>
        <v>0</v>
      </c>
      <c r="AK95" s="234" t="e">
        <f>'生産者価格評価表（107部門）（山形県２）'!U94/'生産者価格評価表（107部門）（山形県２）'!U$120</f>
        <v>#DIV/0!</v>
      </c>
      <c r="AL95" s="234">
        <f>'生産者価格評価表（107部門）（山形県２）'!V94/'生産者価格評価表（107部門）（山形県２）'!V$120</f>
        <v>0</v>
      </c>
      <c r="AM95" s="234" t="e">
        <f>'生産者価格評価表（107部門）（山形県２）'!W94/'生産者価格評価表（107部門）（山形県２）'!W$120</f>
        <v>#DIV/0!</v>
      </c>
      <c r="AN95" s="234">
        <f>'生産者価格評価表（107部門）（山形県２）'!X94/'生産者価格評価表（107部門）（山形県２）'!X$120</f>
        <v>0</v>
      </c>
      <c r="AO95" s="234" t="e">
        <f>'生産者価格評価表（107部門）（山形県２）'!Y94/'生産者価格評価表（107部門）（山形県２）'!Y$120</f>
        <v>#DIV/0!</v>
      </c>
      <c r="AP95" s="234" t="e">
        <f>'生産者価格評価表（107部門）（山形県２）'!Z94/'生産者価格評価表（107部門）（山形県２）'!Z$120</f>
        <v>#DIV/0!</v>
      </c>
      <c r="AQ95" s="234">
        <f>'生産者価格評価表（107部門）（山形県２）'!AA94/'生産者価格評価表（107部門）（山形県２）'!AA$120</f>
        <v>0</v>
      </c>
      <c r="AR95" s="234">
        <f>'生産者価格評価表（107部門）（山形県２）'!AB94/'生産者価格評価表（107部門）（山形県２）'!AB$120</f>
        <v>0</v>
      </c>
      <c r="AS95" s="234">
        <f>'生産者価格評価表（107部門）（山形県２）'!AC94/'生産者価格評価表（107部門）（山形県２）'!AC$120</f>
        <v>0</v>
      </c>
      <c r="AT95" s="234">
        <f>'生産者価格評価表（107部門）（山形県２）'!AD94/'生産者価格評価表（107部門）（山形県２）'!AD$120</f>
        <v>0</v>
      </c>
      <c r="AU95" s="234">
        <f>'生産者価格評価表（107部門）（山形県２）'!AE94/'生産者価格評価表（107部門）（山形県２）'!AE$120</f>
        <v>0</v>
      </c>
      <c r="AV95" s="234">
        <f>'生産者価格評価表（107部門）（山形県２）'!AF94/'生産者価格評価表（107部門）（山形県２）'!AF$120</f>
        <v>0</v>
      </c>
      <c r="AW95" s="234">
        <f>'生産者価格評価表（107部門）（山形県２）'!AG94/'生産者価格評価表（107部門）（山形県２）'!AG$120</f>
        <v>0</v>
      </c>
      <c r="AX95" s="234">
        <f>'生産者価格評価表（107部門）（山形県２）'!AH94/'生産者価格評価表（107部門）（山形県２）'!AH$120</f>
        <v>0</v>
      </c>
      <c r="AY95" s="234">
        <f>'生産者価格評価表（107部門）（山形県２）'!AI94/'生産者価格評価表（107部門）（山形県２）'!AI$120</f>
        <v>0</v>
      </c>
      <c r="AZ95" s="234">
        <f>'生産者価格評価表（107部門）（山形県２）'!AJ94/'生産者価格評価表（107部門）（山形県２）'!AJ$120</f>
        <v>0</v>
      </c>
      <c r="BA95" s="234">
        <f>'生産者価格評価表（107部門）（山形県２）'!AK94/'生産者価格評価表（107部門）（山形県２）'!AK$120</f>
        <v>0</v>
      </c>
      <c r="BB95" s="234">
        <f>'生産者価格評価表（107部門）（山形県２）'!AL94/'生産者価格評価表（107部門）（山形県２）'!AL$120</f>
        <v>0</v>
      </c>
      <c r="BC95" s="234">
        <f>'生産者価格評価表（107部門）（山形県２）'!AM94/'生産者価格評価表（107部門）（山形県２）'!AM$120</f>
        <v>0</v>
      </c>
      <c r="BD95" s="234">
        <f>'生産者価格評価表（107部門）（山形県２）'!AN94/'生産者価格評価表（107部門）（山形県２）'!AN$120</f>
        <v>0</v>
      </c>
      <c r="BE95" s="234">
        <f>'生産者価格評価表（107部門）（山形県２）'!AO94/'生産者価格評価表（107部門）（山形県２）'!AO$120</f>
        <v>0</v>
      </c>
      <c r="BF95" s="234">
        <f>'生産者価格評価表（107部門）（山形県２）'!AP94/'生産者価格評価表（107部門）（山形県２）'!AP$120</f>
        <v>0</v>
      </c>
      <c r="BG95" s="234">
        <f>'生産者価格評価表（107部門）（山形県２）'!AQ94/'生産者価格評価表（107部門）（山形県２）'!AQ$120</f>
        <v>0</v>
      </c>
      <c r="BH95" s="234">
        <f>'生産者価格評価表（107部門）（山形県２）'!AR94/'生産者価格評価表（107部門）（山形県２）'!AR$120</f>
        <v>0</v>
      </c>
      <c r="BI95" s="234">
        <f>'生産者価格評価表（107部門）（山形県２）'!AS94/'生産者価格評価表（107部門）（山形県２）'!AS$120</f>
        <v>0</v>
      </c>
      <c r="BJ95" s="234">
        <f>'生産者価格評価表（107部門）（山形県２）'!AT94/'生産者価格評価表（107部門）（山形県２）'!AT$120</f>
        <v>0</v>
      </c>
      <c r="BK95" s="234">
        <f>'生産者価格評価表（107部門）（山形県２）'!AU94/'生産者価格評価表（107部門）（山形県２）'!AU$120</f>
        <v>0</v>
      </c>
      <c r="BL95" s="234">
        <f>'生産者価格評価表（107部門）（山形県２）'!AV94/'生産者価格評価表（107部門）（山形県２）'!AV$120</f>
        <v>0</v>
      </c>
      <c r="BM95" s="234">
        <f>'生産者価格評価表（107部門）（山形県２）'!AW94/'生産者価格評価表（107部門）（山形県２）'!AW$120</f>
        <v>0</v>
      </c>
      <c r="BN95" s="234">
        <f>'生産者価格評価表（107部門）（山形県２）'!AX94/'生産者価格評価表（107部門）（山形県２）'!AX$120</f>
        <v>0</v>
      </c>
      <c r="BO95" s="234">
        <f>'生産者価格評価表（107部門）（山形県２）'!AY94/'生産者価格評価表（107部門）（山形県２）'!AY$120</f>
        <v>0</v>
      </c>
      <c r="BP95" s="234">
        <f>'生産者価格評価表（107部門）（山形県２）'!AZ94/'生産者価格評価表（107部門）（山形県２）'!AZ$120</f>
        <v>0</v>
      </c>
      <c r="BQ95" s="234">
        <f>'生産者価格評価表（107部門）（山形県２）'!BA94/'生産者価格評価表（107部門）（山形県２）'!BA$120</f>
        <v>0</v>
      </c>
      <c r="BR95" s="234">
        <f>'生産者価格評価表（107部門）（山形県２）'!BB94/'生産者価格評価表（107部門）（山形県２）'!BB$120</f>
        <v>0</v>
      </c>
      <c r="BS95" s="234">
        <f>'生産者価格評価表（107部門）（山形県２）'!BC94/'生産者価格評価表（107部門）（山形県２）'!BC$120</f>
        <v>0</v>
      </c>
      <c r="BT95" s="234">
        <f>'生産者価格評価表（107部門）（山形県２）'!BD94/'生産者価格評価表（107部門）（山形県２）'!BD$120</f>
        <v>0</v>
      </c>
      <c r="BU95" s="234" t="e">
        <f>'生産者価格評価表（107部門）（山形県２）'!BE94/'生産者価格評価表（107部門）（山形県２）'!BE$120</f>
        <v>#DIV/0!</v>
      </c>
      <c r="BV95" s="234">
        <f>'生産者価格評価表（107部門）（山形県２）'!BF94/'生産者価格評価表（107部門）（山形県２）'!BF$120</f>
        <v>0</v>
      </c>
      <c r="BW95" s="234">
        <f>'生産者価格評価表（107部門）（山形県２）'!BG94/'生産者価格評価表（107部門）（山形県２）'!BG$120</f>
        <v>0</v>
      </c>
      <c r="BX95" s="234">
        <f>'生産者価格評価表（107部門）（山形県２）'!BH94/'生産者価格評価表（107部門）（山形県２）'!BH$120</f>
        <v>0</v>
      </c>
      <c r="BY95" s="234">
        <f>'生産者価格評価表（107部門）（山形県２）'!BI94/'生産者価格評価表（107部門）（山形県２）'!BI$120</f>
        <v>0</v>
      </c>
      <c r="BZ95" s="234">
        <f>'生産者価格評価表（107部門）（山形県２）'!BJ94/'生産者価格評価表（107部門）（山形県２）'!BJ$120</f>
        <v>0</v>
      </c>
      <c r="CA95" s="234">
        <f>'生産者価格評価表（107部門）（山形県２）'!BK94/'生産者価格評価表（107部門）（山形県２）'!BK$120</f>
        <v>0</v>
      </c>
      <c r="CB95" s="234">
        <f>'生産者価格評価表（107部門）（山形県２）'!BL94/'生産者価格評価表（107部門）（山形県２）'!BL$120</f>
        <v>0</v>
      </c>
      <c r="CC95" s="234">
        <f>'生産者価格評価表（107部門）（山形県２）'!BM94/'生産者価格評価表（107部門）（山形県２）'!BM$120</f>
        <v>0</v>
      </c>
      <c r="CD95" s="234">
        <f>'生産者価格評価表（107部門）（山形県２）'!BN94/'生産者価格評価表（107部門）（山形県２）'!BN$120</f>
        <v>0</v>
      </c>
      <c r="CE95" s="234">
        <f>'生産者価格評価表（107部門）（山形県２）'!BO94/'生産者価格評価表（107部門）（山形県２）'!BO$120</f>
        <v>0</v>
      </c>
      <c r="CF95" s="234">
        <f>'生産者価格評価表（107部門）（山形県２）'!BP94/'生産者価格評価表（107部門）（山形県２）'!BP$120</f>
        <v>0</v>
      </c>
      <c r="CG95" s="234">
        <f>'生産者価格評価表（107部門）（山形県２）'!BQ94/'生産者価格評価表（107部門）（山形県２）'!BQ$120</f>
        <v>0</v>
      </c>
      <c r="CH95" s="234">
        <f>'生産者価格評価表（107部門）（山形県２）'!BR94/'生産者価格評価表（107部門）（山形県２）'!BR$120</f>
        <v>0</v>
      </c>
      <c r="CI95" s="234">
        <f>'生産者価格評価表（107部門）（山形県２）'!BS94/'生産者価格評価表（107部門）（山形県２）'!BS$120</f>
        <v>0</v>
      </c>
      <c r="CJ95" s="234">
        <f>'生産者価格評価表（107部門）（山形県２）'!BT94/'生産者価格評価表（107部門）（山形県２）'!BT$120</f>
        <v>0</v>
      </c>
      <c r="CK95" s="234">
        <f>'生産者価格評価表（107部門）（山形県２）'!BU94/'生産者価格評価表（107部門）（山形県２）'!BU$120</f>
        <v>0</v>
      </c>
      <c r="CL95" s="234">
        <f>'生産者価格評価表（107部門）（山形県２）'!BV94/'生産者価格評価表（107部門）（山形県２）'!BV$120</f>
        <v>0</v>
      </c>
      <c r="CM95" s="234">
        <f>'生産者価格評価表（107部門）（山形県２）'!BW94/'生産者価格評価表（107部門）（山形県２）'!BW$120</f>
        <v>0</v>
      </c>
      <c r="CN95" s="234">
        <f>'生産者価格評価表（107部門）（山形県２）'!BX94/'生産者価格評価表（107部門）（山形県２）'!BX$120</f>
        <v>0</v>
      </c>
      <c r="CO95" s="234">
        <f>'生産者価格評価表（107部門）（山形県２）'!BY94/'生産者価格評価表（107部門）（山形県２）'!BY$120</f>
        <v>0</v>
      </c>
      <c r="CP95" s="234">
        <f>'生産者価格評価表（107部門）（山形県２）'!BZ94/'生産者価格評価表（107部門）（山形県２）'!BZ$120</f>
        <v>0</v>
      </c>
      <c r="CQ95" s="234">
        <f>'生産者価格評価表（107部門）（山形県２）'!CA94/'生産者価格評価表（107部門）（山形県２）'!CA$120</f>
        <v>0</v>
      </c>
      <c r="CR95" s="234">
        <f>'生産者価格評価表（107部門）（山形県２）'!CB94/'生産者価格評価表（107部門）（山形県２）'!CB$120</f>
        <v>0</v>
      </c>
      <c r="CS95" s="234">
        <f>'生産者価格評価表（107部門）（山形県２）'!CC94/'生産者価格評価表（107部門）（山形県２）'!CC$120</f>
        <v>0</v>
      </c>
      <c r="CT95" s="234">
        <f>'生産者価格評価表（107部門）（山形県２）'!CD94/'生産者価格評価表（107部門）（山形県２）'!CD$120</f>
        <v>0</v>
      </c>
      <c r="CU95" s="234">
        <f>'生産者価格評価表（107部門）（山形県２）'!CE94/'生産者価格評価表（107部門）（山形県２）'!CE$120</f>
        <v>0</v>
      </c>
      <c r="CV95" s="234">
        <f>'生産者価格評価表（107部門）（山形県２）'!CF94/'生産者価格評価表（107部門）（山形県２）'!CF$120</f>
        <v>0</v>
      </c>
      <c r="CW95" s="234">
        <f>'生産者価格評価表（107部門）（山形県２）'!CG94/'生産者価格評価表（107部門）（山形県２）'!CG$120</f>
        <v>0</v>
      </c>
      <c r="CX95" s="234">
        <f>'生産者価格評価表（107部門）（山形県２）'!CH94/'生産者価格評価表（107部門）（山形県２）'!CH$120</f>
        <v>0</v>
      </c>
      <c r="CY95" s="234">
        <f>'生産者価格評価表（107部門）（山形県２）'!CI94/'生産者価格評価表（107部門）（山形県２）'!CI$120</f>
        <v>0</v>
      </c>
      <c r="CZ95" s="234">
        <f>'生産者価格評価表（107部門）（山形県２）'!CJ94/'生産者価格評価表（107部門）（山形県２）'!CJ$120</f>
        <v>0</v>
      </c>
      <c r="DA95" s="234">
        <f>'生産者価格評価表（107部門）（山形県２）'!CK94/'生産者価格評価表（107部門）（山形県２）'!CK$120</f>
        <v>0</v>
      </c>
      <c r="DB95" s="234">
        <f>'生産者価格評価表（107部門）（山形県２）'!CL94/'生産者価格評価表（107部門）（山形県２）'!CL$120</f>
        <v>0</v>
      </c>
      <c r="DC95" s="234">
        <f>'生産者価格評価表（107部門）（山形県２）'!CM94/'生産者価格評価表（107部門）（山形県２）'!CM$120</f>
        <v>0</v>
      </c>
      <c r="DD95" s="234">
        <f>'生産者価格評価表（107部門）（山形県２）'!CN94/'生産者価格評価表（107部門）（山形県２）'!CN$120</f>
        <v>0</v>
      </c>
      <c r="DE95" s="234">
        <f>'生産者価格評価表（107部門）（山形県２）'!CO94/'生産者価格評価表（107部門）（山形県２）'!CO$120</f>
        <v>0</v>
      </c>
      <c r="DF95" s="234">
        <f>'生産者価格評価表（107部門）（山形県２）'!CP94/'生産者価格評価表（107部門）（山形県２）'!CP$120</f>
        <v>0</v>
      </c>
      <c r="DG95" s="234">
        <f>'生産者価格評価表（107部門）（山形県２）'!CQ94/'生産者価格評価表（107部門）（山形県２）'!CQ$120</f>
        <v>0</v>
      </c>
      <c r="DH95" s="234">
        <f>'生産者価格評価表（107部門）（山形県２）'!CR94/'生産者価格評価表（107部門）（山形県２）'!CR$120</f>
        <v>0</v>
      </c>
      <c r="DI95" s="234">
        <f>'生産者価格評価表（107部門）（山形県２）'!CS94/'生産者価格評価表（107部門）（山形県２）'!CS$120</f>
        <v>0</v>
      </c>
      <c r="DJ95" s="234">
        <f>'生産者価格評価表（107部門）（山形県２）'!CT94/'生産者価格評価表（107部門）（山形県２）'!CT$120</f>
        <v>0</v>
      </c>
      <c r="DK95" s="234">
        <f>'生産者価格評価表（107部門）（山形県２）'!CU94/'生産者価格評価表（107部門）（山形県２）'!CU$120</f>
        <v>0</v>
      </c>
      <c r="DL95" s="234">
        <f>'生産者価格評価表（107部門）（山形県２）'!CV94/'生産者価格評価表（107部門）（山形県２）'!CV$120</f>
        <v>0</v>
      </c>
      <c r="DM95" s="234">
        <f>'生産者価格評価表（107部門）（山形県２）'!CW94/'生産者価格評価表（107部門）（山形県２）'!CW$120</f>
        <v>0</v>
      </c>
      <c r="DN95" s="234">
        <f>'生産者価格評価表（107部門）（山形県２）'!CX94/'生産者価格評価表（107部門）（山形県２）'!CX$120</f>
        <v>0</v>
      </c>
      <c r="DO95" s="234">
        <f>'生産者価格評価表（107部門）（山形県２）'!CY94/'生産者価格評価表（107部門）（山形県２）'!CY$120</f>
        <v>0</v>
      </c>
      <c r="DP95" s="234">
        <f>'生産者価格評価表（107部門）（山形県２）'!CZ94/'生産者価格評価表（107部門）（山形県２）'!CZ$120</f>
        <v>0</v>
      </c>
      <c r="DQ95" s="234">
        <f>'生産者価格評価表（107部門）（山形県２）'!DA94/'生産者価格評価表（107部門）（山形県２）'!DA$120</f>
        <v>0</v>
      </c>
      <c r="DR95" s="234">
        <f>'生産者価格評価表（107部門）（山形県２）'!DB94/'生産者価格評価表（107部門）（山形県２）'!DB$120</f>
        <v>0</v>
      </c>
      <c r="DS95" s="234">
        <f>'生産者価格評価表（107部門）（山形県２）'!DC94/'生産者価格評価表（107部門）（山形県２）'!DC$120</f>
        <v>0</v>
      </c>
      <c r="DT95" s="234">
        <f>'生産者価格評価表（107部門）（山形県２）'!DD94/'生産者価格評価表（107部門）（山形県２）'!DD$120</f>
        <v>0</v>
      </c>
      <c r="DU95" s="234">
        <f>'生産者価格評価表（107部門）（山形県２）'!DE94/'生産者価格評価表（107部門）（山形県２）'!DE$120</f>
        <v>0</v>
      </c>
      <c r="DV95" s="82">
        <v>0</v>
      </c>
      <c r="DW95" s="80">
        <v>0</v>
      </c>
      <c r="DX95" s="80">
        <v>0</v>
      </c>
      <c r="DY95" s="80">
        <v>0</v>
      </c>
      <c r="DZ95" s="80">
        <v>0</v>
      </c>
      <c r="EA95" s="80">
        <v>0</v>
      </c>
      <c r="EB95" s="80">
        <v>0</v>
      </c>
      <c r="EC95" s="80">
        <v>0</v>
      </c>
      <c r="ED95" s="80">
        <v>0</v>
      </c>
      <c r="EE95" s="80">
        <v>0</v>
      </c>
      <c r="EF95" s="80">
        <v>0</v>
      </c>
      <c r="EG95" s="80">
        <v>0</v>
      </c>
      <c r="EH95" s="80">
        <v>0</v>
      </c>
      <c r="EI95" s="80">
        <v>0</v>
      </c>
      <c r="EJ95" s="80">
        <v>0</v>
      </c>
      <c r="EK95" s="80">
        <v>0</v>
      </c>
      <c r="EL95" s="80">
        <v>0</v>
      </c>
      <c r="EM95" s="80">
        <v>0</v>
      </c>
      <c r="EN95" s="80">
        <v>0</v>
      </c>
      <c r="EO95" s="80">
        <v>0</v>
      </c>
      <c r="EP95" s="80">
        <v>0</v>
      </c>
      <c r="EQ95" s="80">
        <v>0</v>
      </c>
      <c r="ER95" s="80">
        <v>0</v>
      </c>
      <c r="ES95" s="80">
        <v>0</v>
      </c>
      <c r="ET95" s="80">
        <v>0</v>
      </c>
      <c r="EU95" s="80">
        <v>0</v>
      </c>
      <c r="EV95" s="80">
        <v>0</v>
      </c>
      <c r="EW95" s="80">
        <v>0</v>
      </c>
      <c r="EX95" s="80">
        <v>0</v>
      </c>
      <c r="EY95" s="80">
        <v>0</v>
      </c>
      <c r="EZ95" s="80">
        <v>0</v>
      </c>
      <c r="FA95" s="80">
        <v>0</v>
      </c>
      <c r="FB95" s="80">
        <v>0</v>
      </c>
      <c r="FC95" s="80">
        <v>0</v>
      </c>
      <c r="FD95" s="80">
        <v>0</v>
      </c>
      <c r="FE95" s="80">
        <v>0</v>
      </c>
      <c r="FF95" s="80">
        <v>0</v>
      </c>
      <c r="FG95" s="80">
        <v>0</v>
      </c>
      <c r="FH95" s="80">
        <v>0</v>
      </c>
      <c r="FI95" s="80">
        <v>0</v>
      </c>
      <c r="FJ95" s="80">
        <v>0</v>
      </c>
      <c r="FK95" s="80">
        <v>0</v>
      </c>
      <c r="FL95" s="80">
        <v>0</v>
      </c>
      <c r="FM95" s="80">
        <v>0</v>
      </c>
      <c r="FN95" s="80">
        <v>0</v>
      </c>
      <c r="FO95" s="80">
        <v>0</v>
      </c>
      <c r="FP95" s="80">
        <v>0</v>
      </c>
      <c r="FQ95" s="80">
        <v>0</v>
      </c>
      <c r="FR95" s="80">
        <v>0</v>
      </c>
      <c r="FS95" s="80">
        <v>0</v>
      </c>
      <c r="FT95" s="80">
        <v>0</v>
      </c>
      <c r="FU95" s="80">
        <v>0</v>
      </c>
      <c r="FV95" s="80">
        <v>0</v>
      </c>
      <c r="FW95" s="80">
        <v>0</v>
      </c>
      <c r="FX95" s="80">
        <v>0</v>
      </c>
      <c r="FY95" s="80">
        <v>0</v>
      </c>
      <c r="FZ95" s="80">
        <v>0</v>
      </c>
      <c r="GA95" s="80">
        <v>0</v>
      </c>
      <c r="GB95" s="80">
        <v>0</v>
      </c>
      <c r="GC95" s="80">
        <v>0</v>
      </c>
      <c r="GD95" s="80">
        <v>0</v>
      </c>
      <c r="GE95" s="80">
        <v>0</v>
      </c>
      <c r="GF95" s="80">
        <v>0</v>
      </c>
      <c r="GG95" s="80">
        <v>0</v>
      </c>
      <c r="GH95" s="80">
        <v>0</v>
      </c>
      <c r="GI95" s="80">
        <v>0</v>
      </c>
      <c r="GJ95" s="80">
        <v>0</v>
      </c>
      <c r="GK95" s="80">
        <v>0</v>
      </c>
      <c r="GL95" s="80">
        <v>0</v>
      </c>
      <c r="GM95" s="80">
        <v>0</v>
      </c>
      <c r="GN95" s="80">
        <v>0</v>
      </c>
      <c r="GO95" s="80">
        <v>0</v>
      </c>
      <c r="GP95" s="80">
        <v>0</v>
      </c>
      <c r="GQ95" s="80">
        <v>0</v>
      </c>
      <c r="GR95" s="80">
        <v>0</v>
      </c>
      <c r="GS95" s="80">
        <v>0</v>
      </c>
      <c r="GT95" s="80">
        <v>0</v>
      </c>
      <c r="GU95" s="80">
        <v>0</v>
      </c>
      <c r="GV95" s="80">
        <v>0</v>
      </c>
      <c r="GW95" s="80">
        <v>0</v>
      </c>
      <c r="GX95" s="80">
        <v>0</v>
      </c>
      <c r="GY95" s="80">
        <v>0</v>
      </c>
      <c r="GZ95" s="80">
        <v>0</v>
      </c>
      <c r="HA95" s="80">
        <v>0</v>
      </c>
      <c r="HB95" s="80">
        <v>0</v>
      </c>
      <c r="HC95" s="80">
        <v>0</v>
      </c>
      <c r="HD95" s="80">
        <v>0</v>
      </c>
      <c r="HE95" s="80">
        <v>0</v>
      </c>
      <c r="HF95" s="80">
        <v>0</v>
      </c>
      <c r="HG95" s="80">
        <v>0</v>
      </c>
      <c r="HH95" s="80">
        <v>0</v>
      </c>
      <c r="HI95" s="80">
        <v>0</v>
      </c>
      <c r="HJ95" s="80">
        <v>0</v>
      </c>
      <c r="HK95" s="80">
        <v>0</v>
      </c>
      <c r="HL95" s="80">
        <v>0</v>
      </c>
      <c r="HM95" s="80">
        <v>0</v>
      </c>
      <c r="HN95" s="80">
        <v>0</v>
      </c>
      <c r="HO95" s="80">
        <v>0</v>
      </c>
      <c r="HP95" s="80">
        <v>0</v>
      </c>
      <c r="HQ95" s="80">
        <v>0</v>
      </c>
      <c r="HR95" s="80">
        <v>0</v>
      </c>
      <c r="HS95" s="80">
        <v>0</v>
      </c>
      <c r="HT95" s="80">
        <v>0</v>
      </c>
      <c r="HU95" s="80">
        <v>0</v>
      </c>
      <c r="HV95" s="80">
        <v>0</v>
      </c>
      <c r="HW95" s="80">
        <v>0</v>
      </c>
      <c r="HX95" s="81">
        <v>0</v>
      </c>
      <c r="HY95" s="805">
        <v>0</v>
      </c>
      <c r="HZ95" s="805">
        <v>0</v>
      </c>
      <c r="IA95" s="805">
        <v>0</v>
      </c>
      <c r="IB95" s="805">
        <v>0</v>
      </c>
      <c r="IC95" s="805">
        <v>0</v>
      </c>
      <c r="ID95" s="805">
        <v>0</v>
      </c>
      <c r="IE95" s="805">
        <v>0</v>
      </c>
      <c r="IF95" s="805">
        <v>0</v>
      </c>
      <c r="IG95" s="805">
        <v>0</v>
      </c>
      <c r="IH95" s="805">
        <v>0</v>
      </c>
      <c r="II95" s="805">
        <v>0</v>
      </c>
      <c r="IJ95" s="805">
        <v>0</v>
      </c>
      <c r="IK95" s="805">
        <v>0</v>
      </c>
      <c r="IL95" s="805">
        <v>0</v>
      </c>
      <c r="IM95" s="805">
        <v>0</v>
      </c>
      <c r="IN95" s="805">
        <v>0</v>
      </c>
      <c r="IO95" s="805">
        <v>0</v>
      </c>
      <c r="IP95" s="805">
        <v>0</v>
      </c>
      <c r="IQ95" s="805">
        <v>0</v>
      </c>
      <c r="IR95" s="805">
        <v>0</v>
      </c>
      <c r="IS95" s="805">
        <v>0</v>
      </c>
      <c r="IT95" s="805">
        <v>0</v>
      </c>
      <c r="IU95" s="805">
        <v>0</v>
      </c>
      <c r="IV95" s="805">
        <v>0</v>
      </c>
      <c r="IW95" s="805">
        <v>0</v>
      </c>
      <c r="IX95" s="805">
        <v>0</v>
      </c>
      <c r="IY95" s="805">
        <v>0</v>
      </c>
      <c r="IZ95" s="805">
        <v>0</v>
      </c>
      <c r="JA95" s="805">
        <v>0</v>
      </c>
      <c r="JB95" s="805">
        <v>0</v>
      </c>
      <c r="JC95" s="805">
        <v>0</v>
      </c>
      <c r="JD95" s="805">
        <v>0</v>
      </c>
      <c r="JE95" s="805">
        <v>0</v>
      </c>
      <c r="JF95" s="805">
        <v>0</v>
      </c>
      <c r="JG95" s="805">
        <v>0</v>
      </c>
      <c r="JH95" s="805">
        <v>0</v>
      </c>
      <c r="JI95" s="805">
        <v>0</v>
      </c>
      <c r="JJ95" s="805">
        <v>0</v>
      </c>
      <c r="JK95" s="805">
        <v>0</v>
      </c>
      <c r="JL95" s="805">
        <v>0</v>
      </c>
      <c r="JM95" s="805">
        <v>0</v>
      </c>
      <c r="JN95" s="805">
        <v>0</v>
      </c>
      <c r="JO95" s="805">
        <v>0</v>
      </c>
      <c r="JP95" s="805">
        <v>0</v>
      </c>
      <c r="JQ95" s="805">
        <v>0</v>
      </c>
      <c r="JR95" s="805">
        <v>0</v>
      </c>
      <c r="JS95" s="805">
        <v>0</v>
      </c>
      <c r="JT95" s="805">
        <v>0</v>
      </c>
      <c r="JU95" s="805">
        <v>0</v>
      </c>
      <c r="JV95" s="805">
        <v>0</v>
      </c>
      <c r="JW95" s="805">
        <v>0</v>
      </c>
      <c r="JX95" s="805">
        <v>0</v>
      </c>
      <c r="JY95" s="805">
        <v>0</v>
      </c>
      <c r="JZ95" s="805">
        <v>0</v>
      </c>
      <c r="KA95" s="805">
        <v>0</v>
      </c>
      <c r="KB95" s="805">
        <v>0</v>
      </c>
      <c r="KC95" s="805">
        <v>0</v>
      </c>
      <c r="KD95" s="805">
        <v>0</v>
      </c>
      <c r="KE95" s="805">
        <v>0</v>
      </c>
      <c r="KF95" s="805">
        <v>0</v>
      </c>
      <c r="KG95" s="805">
        <v>0</v>
      </c>
      <c r="KH95" s="805">
        <v>0</v>
      </c>
      <c r="KI95" s="805">
        <v>0</v>
      </c>
      <c r="KJ95" s="805">
        <v>0</v>
      </c>
      <c r="KK95" s="805">
        <v>0</v>
      </c>
      <c r="KL95" s="805">
        <v>0</v>
      </c>
      <c r="KM95" s="805">
        <v>0</v>
      </c>
      <c r="KN95" s="805">
        <v>0</v>
      </c>
      <c r="KO95" s="805">
        <v>0</v>
      </c>
      <c r="KP95" s="805">
        <v>0</v>
      </c>
      <c r="KQ95" s="805">
        <v>0</v>
      </c>
      <c r="KR95" s="805">
        <v>0</v>
      </c>
      <c r="KS95" s="805">
        <v>0</v>
      </c>
      <c r="KT95" s="805">
        <v>0</v>
      </c>
      <c r="KU95" s="805">
        <v>0</v>
      </c>
      <c r="KV95" s="805">
        <v>0</v>
      </c>
      <c r="KW95" s="805">
        <v>0</v>
      </c>
      <c r="KX95" s="805">
        <v>0</v>
      </c>
      <c r="KY95" s="805">
        <v>0</v>
      </c>
      <c r="KZ95" s="805">
        <v>0</v>
      </c>
      <c r="LA95" s="805">
        <v>0</v>
      </c>
      <c r="LB95" s="805">
        <v>0</v>
      </c>
      <c r="LC95" s="805">
        <v>0</v>
      </c>
      <c r="LD95" s="805">
        <v>0</v>
      </c>
      <c r="LE95" s="805">
        <v>0</v>
      </c>
      <c r="LF95" s="805">
        <v>0</v>
      </c>
      <c r="LG95" s="805">
        <v>0</v>
      </c>
      <c r="LH95" s="805">
        <v>0</v>
      </c>
      <c r="LI95" s="805">
        <v>0</v>
      </c>
      <c r="LJ95" s="805">
        <v>0</v>
      </c>
      <c r="LK95" s="805">
        <v>1</v>
      </c>
      <c r="LL95" s="805">
        <v>0</v>
      </c>
      <c r="LM95" s="805">
        <v>0</v>
      </c>
      <c r="LN95" s="805">
        <v>0</v>
      </c>
      <c r="LO95" s="805">
        <v>0</v>
      </c>
      <c r="LP95" s="805">
        <v>0</v>
      </c>
      <c r="LQ95" s="805">
        <v>0</v>
      </c>
      <c r="LR95" s="805">
        <v>0</v>
      </c>
      <c r="LS95" s="805">
        <v>0</v>
      </c>
      <c r="LT95" s="805">
        <v>0</v>
      </c>
      <c r="LU95" s="805">
        <v>0</v>
      </c>
      <c r="LV95" s="805">
        <v>0</v>
      </c>
      <c r="LW95" s="805">
        <v>0</v>
      </c>
      <c r="LX95" s="805">
        <v>0</v>
      </c>
      <c r="LY95" s="805">
        <v>0</v>
      </c>
      <c r="LZ95" s="805">
        <v>0</v>
      </c>
      <c r="MA95" s="805">
        <v>0</v>
      </c>
      <c r="MB95" s="812">
        <v>4316</v>
      </c>
      <c r="MC95" s="835">
        <f>'生産者価格評価表（107部門）（山形県２）'!DU94*100</f>
        <v>8389400</v>
      </c>
      <c r="MD95" s="78">
        <f t="shared" si="14"/>
        <v>5.144587217202661E-4</v>
      </c>
      <c r="ME95" s="809">
        <v>4316</v>
      </c>
      <c r="MF95" s="135">
        <v>83894</v>
      </c>
      <c r="MG95" s="78">
        <f t="shared" si="15"/>
        <v>5.144587217202661E-4</v>
      </c>
      <c r="MH95" s="81"/>
      <c r="MI95" s="226">
        <v>0</v>
      </c>
      <c r="MJ95" s="169">
        <v>0</v>
      </c>
      <c r="MK95" s="169">
        <v>0</v>
      </c>
      <c r="ML95" s="169">
        <v>0</v>
      </c>
      <c r="MM95" s="169">
        <v>0</v>
      </c>
      <c r="MN95" s="169">
        <v>0</v>
      </c>
      <c r="MO95" s="169">
        <v>0</v>
      </c>
      <c r="MP95" s="228">
        <v>0</v>
      </c>
      <c r="MQ95" s="228">
        <v>0</v>
      </c>
      <c r="MS95" s="174">
        <v>0</v>
      </c>
      <c r="MT95" s="170">
        <v>0</v>
      </c>
      <c r="MU95" s="170">
        <v>0</v>
      </c>
      <c r="MV95" s="170">
        <v>0</v>
      </c>
      <c r="MW95" s="170">
        <v>0</v>
      </c>
      <c r="MX95" s="170">
        <v>0</v>
      </c>
      <c r="MY95" s="170">
        <v>0</v>
      </c>
      <c r="MZ95" s="171">
        <v>0</v>
      </c>
    </row>
    <row r="96" spans="1:365">
      <c r="A96" s="41" t="s">
        <v>318</v>
      </c>
      <c r="B96" s="12" t="s">
        <v>319</v>
      </c>
      <c r="C96" s="590">
        <f>IFERROR(1-('生産者価格評価表（107部門）（山形県２）'!DS95/'生産者価格評価表（107部門）（山形県２）'!DO95*-1),0)</f>
        <v>0.96204429215691212</v>
      </c>
      <c r="D96" s="590">
        <v>0.42769859903756596</v>
      </c>
      <c r="E96" s="79">
        <v>0.57230140096243398</v>
      </c>
      <c r="F96" s="79">
        <v>0.44474008460105557</v>
      </c>
      <c r="G96" s="240">
        <f>'生産者価格評価表（107部門）（山形県２）'!DH95/'生産者価格評価表（107部門）（山形県２）'!DH$111</f>
        <v>2.6716379967799339E-2</v>
      </c>
      <c r="H96" s="311">
        <f>'生産者価格評価表（107部門）（山形県２）'!DH95</f>
        <v>63056</v>
      </c>
      <c r="I96" s="311">
        <f t="shared" si="12"/>
        <v>63056</v>
      </c>
      <c r="J96" s="313">
        <f t="shared" si="13"/>
        <v>3.4160567016871708E-2</v>
      </c>
      <c r="K96" s="590">
        <f>1-('生産者価格評価表（107部門） (山形県)'!DS95/'生産者価格評価表（107部門） (山形県)'!DO95*-1)</f>
        <v>0.96204429215691212</v>
      </c>
      <c r="L96" s="590">
        <v>0.42769859903756596</v>
      </c>
      <c r="M96" s="79">
        <v>0.57230140096243398</v>
      </c>
      <c r="N96" s="79">
        <v>0.44474008460105557</v>
      </c>
      <c r="O96" s="240">
        <f>'生産者価格評価表（107部門） (山形県)'!DH95/'生産者価格評価表（107部門） (山形県)'!DH$111</f>
        <v>2.6716379967799339E-2</v>
      </c>
      <c r="P96" s="816">
        <f>'生産者価格評価表（107部門） (山形県)'!DH95</f>
        <v>63056</v>
      </c>
      <c r="Q96" s="311">
        <f t="shared" si="17"/>
        <v>63056</v>
      </c>
      <c r="R96" s="313">
        <f t="shared" si="11"/>
        <v>3.4160567016871708E-2</v>
      </c>
      <c r="S96" s="823">
        <f>'生産者価格評価表（107部門）（山形県２）'!C95/'生産者価格評価表（107部門）（山形県２）'!C$120</f>
        <v>0</v>
      </c>
      <c r="T96" s="234">
        <f>'生産者価格評価表（107部門）（山形県２）'!D95/'生産者価格評価表（107部門）（山形県２）'!D$120</f>
        <v>0</v>
      </c>
      <c r="U96" s="234">
        <f>'生産者価格評価表（107部門）（山形県２）'!E95/'生産者価格評価表（107部門）（山形県２）'!E$120</f>
        <v>0</v>
      </c>
      <c r="V96" s="234">
        <f>'生産者価格評価表（107部門）（山形県２）'!F95/'生産者価格評価表（107部門）（山形県２）'!F$120</f>
        <v>0</v>
      </c>
      <c r="W96" s="234">
        <f>'生産者価格評価表（107部門）（山形県２）'!G95/'生産者価格評価表（107部門）（山形県２）'!G$120</f>
        <v>0</v>
      </c>
      <c r="X96" s="234">
        <f>'生産者価格評価表（107部門）（山形県２）'!H95/'生産者価格評価表（107部門）（山形県２）'!H$120</f>
        <v>0</v>
      </c>
      <c r="Y96" s="234">
        <f>'生産者価格評価表（107部門）（山形県２）'!I95/'生産者価格評価表（107部門）（山形県２）'!I$120</f>
        <v>0</v>
      </c>
      <c r="Z96" s="234">
        <f>'生産者価格評価表（107部門）（山形県２）'!J95/'生産者価格評価表（107部門）（山形県２）'!J$120</f>
        <v>0</v>
      </c>
      <c r="AA96" s="234">
        <f>'生産者価格評価表（107部門）（山形県２）'!K95/'生産者価格評価表（107部門）（山形県２）'!K$120</f>
        <v>0</v>
      </c>
      <c r="AB96" s="234">
        <f>'生産者価格評価表（107部門）（山形県２）'!L95/'生産者価格評価表（107部門）（山形県２）'!L$120</f>
        <v>0</v>
      </c>
      <c r="AC96" s="234" t="e">
        <f>'生産者価格評価表（107部門）（山形県２）'!M95/'生産者価格評価表（107部門）（山形県２）'!M$120</f>
        <v>#DIV/0!</v>
      </c>
      <c r="AD96" s="234">
        <f>'生産者価格評価表（107部門）（山形県２）'!N95/'生産者価格評価表（107部門）（山形県２）'!N$120</f>
        <v>0</v>
      </c>
      <c r="AE96" s="234">
        <f>'生産者価格評価表（107部門）（山形県２）'!O95/'生産者価格評価表（107部門）（山形県２）'!O$120</f>
        <v>0</v>
      </c>
      <c r="AF96" s="234">
        <f>'生産者価格評価表（107部門）（山形県２）'!P95/'生産者価格評価表（107部門）（山形県２）'!P$120</f>
        <v>0</v>
      </c>
      <c r="AG96" s="234">
        <f>'生産者価格評価表（107部門）（山形県２）'!Q95/'生産者価格評価表（107部門）（山形県２）'!Q$120</f>
        <v>0</v>
      </c>
      <c r="AH96" s="234">
        <f>'生産者価格評価表（107部門）（山形県２）'!R95/'生産者価格評価表（107部門）（山形県２）'!R$120</f>
        <v>0</v>
      </c>
      <c r="AI96" s="234">
        <f>'生産者価格評価表（107部門）（山形県２）'!S95/'生産者価格評価表（107部門）（山形県２）'!S$120</f>
        <v>0</v>
      </c>
      <c r="AJ96" s="234">
        <f>'生産者価格評価表（107部門）（山形県２）'!T95/'生産者価格評価表（107部門）（山形県２）'!T$120</f>
        <v>0</v>
      </c>
      <c r="AK96" s="234" t="e">
        <f>'生産者価格評価表（107部門）（山形県２）'!U95/'生産者価格評価表（107部門）（山形県２）'!U$120</f>
        <v>#DIV/0!</v>
      </c>
      <c r="AL96" s="234">
        <f>'生産者価格評価表（107部門）（山形県２）'!V95/'生産者価格評価表（107部門）（山形県２）'!V$120</f>
        <v>0</v>
      </c>
      <c r="AM96" s="234" t="e">
        <f>'生産者価格評価表（107部門）（山形県２）'!W95/'生産者価格評価表（107部門）（山形県２）'!W$120</f>
        <v>#DIV/0!</v>
      </c>
      <c r="AN96" s="234">
        <f>'生産者価格評価表（107部門）（山形県２）'!X95/'生産者価格評価表（107部門）（山形県２）'!X$120</f>
        <v>0</v>
      </c>
      <c r="AO96" s="234" t="e">
        <f>'生産者価格評価表（107部門）（山形県２）'!Y95/'生産者価格評価表（107部門）（山形県２）'!Y$120</f>
        <v>#DIV/0!</v>
      </c>
      <c r="AP96" s="234" t="e">
        <f>'生産者価格評価表（107部門）（山形県２）'!Z95/'生産者価格評価表（107部門）（山形県２）'!Z$120</f>
        <v>#DIV/0!</v>
      </c>
      <c r="AQ96" s="234">
        <f>'生産者価格評価表（107部門）（山形県２）'!AA95/'生産者価格評価表（107部門）（山形県２）'!AA$120</f>
        <v>0</v>
      </c>
      <c r="AR96" s="234">
        <f>'生産者価格評価表（107部門）（山形県２）'!AB95/'生産者価格評価表（107部門）（山形県２）'!AB$120</f>
        <v>0</v>
      </c>
      <c r="AS96" s="234">
        <f>'生産者価格評価表（107部門）（山形県２）'!AC95/'生産者価格評価表（107部門）（山形県２）'!AC$120</f>
        <v>0</v>
      </c>
      <c r="AT96" s="234">
        <f>'生産者価格評価表（107部門）（山形県２）'!AD95/'生産者価格評価表（107部門）（山形県２）'!AD$120</f>
        <v>0</v>
      </c>
      <c r="AU96" s="234">
        <f>'生産者価格評価表（107部門）（山形県２）'!AE95/'生産者価格評価表（107部門）（山形県２）'!AE$120</f>
        <v>0</v>
      </c>
      <c r="AV96" s="234">
        <f>'生産者価格評価表（107部門）（山形県２）'!AF95/'生産者価格評価表（107部門）（山形県２）'!AF$120</f>
        <v>0</v>
      </c>
      <c r="AW96" s="234">
        <f>'生産者価格評価表（107部門）（山形県２）'!AG95/'生産者価格評価表（107部門）（山形県２）'!AG$120</f>
        <v>0</v>
      </c>
      <c r="AX96" s="234">
        <f>'生産者価格評価表（107部門）（山形県２）'!AH95/'生産者価格評価表（107部門）（山形県２）'!AH$120</f>
        <v>0</v>
      </c>
      <c r="AY96" s="234">
        <f>'生産者価格評価表（107部門）（山形県２）'!AI95/'生産者価格評価表（107部門）（山形県２）'!AI$120</f>
        <v>0</v>
      </c>
      <c r="AZ96" s="234">
        <f>'生産者価格評価表（107部門）（山形県２）'!AJ95/'生産者価格評価表（107部門）（山形県２）'!AJ$120</f>
        <v>0</v>
      </c>
      <c r="BA96" s="234">
        <f>'生産者価格評価表（107部門）（山形県２）'!AK95/'生産者価格評価表（107部門）（山形県２）'!AK$120</f>
        <v>0</v>
      </c>
      <c r="BB96" s="234">
        <f>'生産者価格評価表（107部門）（山形県２）'!AL95/'生産者価格評価表（107部門）（山形県２）'!AL$120</f>
        <v>0</v>
      </c>
      <c r="BC96" s="234">
        <f>'生産者価格評価表（107部門）（山形県２）'!AM95/'生産者価格評価表（107部門）（山形県２）'!AM$120</f>
        <v>0</v>
      </c>
      <c r="BD96" s="234">
        <f>'生産者価格評価表（107部門）（山形県２）'!AN95/'生産者価格評価表（107部門）（山形県２）'!AN$120</f>
        <v>0</v>
      </c>
      <c r="BE96" s="234">
        <f>'生産者価格評価表（107部門）（山形県２）'!AO95/'生産者価格評価表（107部門）（山形県２）'!AO$120</f>
        <v>0</v>
      </c>
      <c r="BF96" s="234">
        <f>'生産者価格評価表（107部門）（山形県２）'!AP95/'生産者価格評価表（107部門）（山形県２）'!AP$120</f>
        <v>0</v>
      </c>
      <c r="BG96" s="234">
        <f>'生産者価格評価表（107部門）（山形県２）'!AQ95/'生産者価格評価表（107部門）（山形県２）'!AQ$120</f>
        <v>0</v>
      </c>
      <c r="BH96" s="234">
        <f>'生産者価格評価表（107部門）（山形県２）'!AR95/'生産者価格評価表（107部門）（山形県２）'!AR$120</f>
        <v>0</v>
      </c>
      <c r="BI96" s="234">
        <f>'生産者価格評価表（107部門）（山形県２）'!AS95/'生産者価格評価表（107部門）（山形県２）'!AS$120</f>
        <v>0</v>
      </c>
      <c r="BJ96" s="234">
        <f>'生産者価格評価表（107部門）（山形県２）'!AT95/'生産者価格評価表（107部門）（山形県２）'!AT$120</f>
        <v>0</v>
      </c>
      <c r="BK96" s="234">
        <f>'生産者価格評価表（107部門）（山形県２）'!AU95/'生産者価格評価表（107部門）（山形県２）'!AU$120</f>
        <v>0</v>
      </c>
      <c r="BL96" s="234">
        <f>'生産者価格評価表（107部門）（山形県２）'!AV95/'生産者価格評価表（107部門）（山形県２）'!AV$120</f>
        <v>0</v>
      </c>
      <c r="BM96" s="234">
        <f>'生産者価格評価表（107部門）（山形県２）'!AW95/'生産者価格評価表（107部門）（山形県２）'!AW$120</f>
        <v>0</v>
      </c>
      <c r="BN96" s="234">
        <f>'生産者価格評価表（107部門）（山形県２）'!AX95/'生産者価格評価表（107部門）（山形県２）'!AX$120</f>
        <v>0</v>
      </c>
      <c r="BO96" s="234">
        <f>'生産者価格評価表（107部門）（山形県２）'!AY95/'生産者価格評価表（107部門）（山形県２）'!AY$120</f>
        <v>0</v>
      </c>
      <c r="BP96" s="234">
        <f>'生産者価格評価表（107部門）（山形県２）'!AZ95/'生産者価格評価表（107部門）（山形県２）'!AZ$120</f>
        <v>0</v>
      </c>
      <c r="BQ96" s="234">
        <f>'生産者価格評価表（107部門）（山形県２）'!BA95/'生産者価格評価表（107部門）（山形県２）'!BA$120</f>
        <v>0</v>
      </c>
      <c r="BR96" s="234">
        <f>'生産者価格評価表（107部門）（山形県２）'!BB95/'生産者価格評価表（107部門）（山形県２）'!BB$120</f>
        <v>0</v>
      </c>
      <c r="BS96" s="234">
        <f>'生産者価格評価表（107部門）（山形県２）'!BC95/'生産者価格評価表（107部門）（山形県２）'!BC$120</f>
        <v>0</v>
      </c>
      <c r="BT96" s="234">
        <f>'生産者価格評価表（107部門）（山形県２）'!BD95/'生産者価格評価表（107部門）（山形県２）'!BD$120</f>
        <v>0</v>
      </c>
      <c r="BU96" s="234" t="e">
        <f>'生産者価格評価表（107部門）（山形県２）'!BE95/'生産者価格評価表（107部門）（山形県２）'!BE$120</f>
        <v>#DIV/0!</v>
      </c>
      <c r="BV96" s="234">
        <f>'生産者価格評価表（107部門）（山形県２）'!BF95/'生産者価格評価表（107部門）（山形県２）'!BF$120</f>
        <v>0</v>
      </c>
      <c r="BW96" s="234">
        <f>'生産者価格評価表（107部門）（山形県２）'!BG95/'生産者価格評価表（107部門）（山形県２）'!BG$120</f>
        <v>0</v>
      </c>
      <c r="BX96" s="234">
        <f>'生産者価格評価表（107部門）（山形県２）'!BH95/'生産者価格評価表（107部門）（山形県２）'!BH$120</f>
        <v>0</v>
      </c>
      <c r="BY96" s="234">
        <f>'生産者価格評価表（107部門）（山形県２）'!BI95/'生産者価格評価表（107部門）（山形県２）'!BI$120</f>
        <v>0</v>
      </c>
      <c r="BZ96" s="234">
        <f>'生産者価格評価表（107部門）（山形県２）'!BJ95/'生産者価格評価表（107部門）（山形県２）'!BJ$120</f>
        <v>0</v>
      </c>
      <c r="CA96" s="234">
        <f>'生産者価格評価表（107部門）（山形県２）'!BK95/'生産者価格評価表（107部門）（山形県２）'!BK$120</f>
        <v>0</v>
      </c>
      <c r="CB96" s="234">
        <f>'生産者価格評価表（107部門）（山形県２）'!BL95/'生産者価格評価表（107部門）（山形県２）'!BL$120</f>
        <v>0</v>
      </c>
      <c r="CC96" s="234">
        <f>'生産者価格評価表（107部門）（山形県２）'!BM95/'生産者価格評価表（107部門）（山形県２）'!BM$120</f>
        <v>0</v>
      </c>
      <c r="CD96" s="234">
        <f>'生産者価格評価表（107部門）（山形県２）'!BN95/'生産者価格評価表（107部門）（山形県２）'!BN$120</f>
        <v>0</v>
      </c>
      <c r="CE96" s="234">
        <f>'生産者価格評価表（107部門）（山形県２）'!BO95/'生産者価格評価表（107部門）（山形県２）'!BO$120</f>
        <v>0</v>
      </c>
      <c r="CF96" s="234">
        <f>'生産者価格評価表（107部門）（山形県２）'!BP95/'生産者価格評価表（107部門）（山形県２）'!BP$120</f>
        <v>0</v>
      </c>
      <c r="CG96" s="234">
        <f>'生産者価格評価表（107部門）（山形県２）'!BQ95/'生産者価格評価表（107部門）（山形県２）'!BQ$120</f>
        <v>0</v>
      </c>
      <c r="CH96" s="234">
        <f>'生産者価格評価表（107部門）（山形県２）'!BR95/'生産者価格評価表（107部門）（山形県２）'!BR$120</f>
        <v>0</v>
      </c>
      <c r="CI96" s="234">
        <f>'生産者価格評価表（107部門）（山形県２）'!BS95/'生産者価格評価表（107部門）（山形県２）'!BS$120</f>
        <v>0</v>
      </c>
      <c r="CJ96" s="234">
        <f>'生産者価格評価表（107部門）（山形県２）'!BT95/'生産者価格評価表（107部門）（山形県２）'!BT$120</f>
        <v>0</v>
      </c>
      <c r="CK96" s="234">
        <f>'生産者価格評価表（107部門）（山形県２）'!BU95/'生産者価格評価表（107部門）（山形県２）'!BU$120</f>
        <v>0</v>
      </c>
      <c r="CL96" s="234">
        <f>'生産者価格評価表（107部門）（山形県２）'!BV95/'生産者価格評価表（107部門）（山形県２）'!BV$120</f>
        <v>0</v>
      </c>
      <c r="CM96" s="234">
        <f>'生産者価格評価表（107部門）（山形県２）'!BW95/'生産者価格評価表（107部門）（山形県２）'!BW$120</f>
        <v>0</v>
      </c>
      <c r="CN96" s="234">
        <f>'生産者価格評価表（107部門）（山形県２）'!BX95/'生産者価格評価表（107部門）（山形県２）'!BX$120</f>
        <v>0</v>
      </c>
      <c r="CO96" s="234">
        <f>'生産者価格評価表（107部門）（山形県２）'!BY95/'生産者価格評価表（107部門）（山形県２）'!BY$120</f>
        <v>0</v>
      </c>
      <c r="CP96" s="234">
        <f>'生産者価格評価表（107部門）（山形県２）'!BZ95/'生産者価格評価表（107部門）（山形県２）'!BZ$120</f>
        <v>0</v>
      </c>
      <c r="CQ96" s="234">
        <f>'生産者価格評価表（107部門）（山形県２）'!CA95/'生産者価格評価表（107部門）（山形県２）'!CA$120</f>
        <v>0</v>
      </c>
      <c r="CR96" s="234">
        <f>'生産者価格評価表（107部門）（山形県２）'!CB95/'生産者価格評価表（107部門）（山形県２）'!CB$120</f>
        <v>0</v>
      </c>
      <c r="CS96" s="234">
        <f>'生産者価格評価表（107部門）（山形県２）'!CC95/'生産者価格評価表（107部門）（山形県２）'!CC$120</f>
        <v>0</v>
      </c>
      <c r="CT96" s="234">
        <f>'生産者価格評価表（107部門）（山形県２）'!CD95/'生産者価格評価表（107部門）（山形県２）'!CD$120</f>
        <v>0</v>
      </c>
      <c r="CU96" s="234">
        <f>'生産者価格評価表（107部門）（山形県２）'!CE95/'生産者価格評価表（107部門）（山形県２）'!CE$120</f>
        <v>0</v>
      </c>
      <c r="CV96" s="234">
        <f>'生産者価格評価表（107部門）（山形県２）'!CF95/'生産者価格評価表（107部門）（山形県２）'!CF$120</f>
        <v>0</v>
      </c>
      <c r="CW96" s="234">
        <f>'生産者価格評価表（107部門）（山形県２）'!CG95/'生産者価格評価表（107部門）（山形県２）'!CG$120</f>
        <v>0</v>
      </c>
      <c r="CX96" s="234">
        <f>'生産者価格評価表（107部門）（山形県２）'!CH95/'生産者価格評価表（107部門）（山形県２）'!CH$120</f>
        <v>0</v>
      </c>
      <c r="CY96" s="234">
        <f>'生産者価格評価表（107部門）（山形県２）'!CI95/'生産者価格評価表（107部門）（山形県２）'!CI$120</f>
        <v>0</v>
      </c>
      <c r="CZ96" s="234">
        <f>'生産者価格評価表（107部門）（山形県２）'!CJ95/'生産者価格評価表（107部門）（山形県２）'!CJ$120</f>
        <v>0</v>
      </c>
      <c r="DA96" s="234">
        <f>'生産者価格評価表（107部門）（山形県２）'!CK95/'生産者価格評価表（107部門）（山形県２）'!CK$120</f>
        <v>0</v>
      </c>
      <c r="DB96" s="234">
        <f>'生産者価格評価表（107部門）（山形県２）'!CL95/'生産者価格評価表（107部門）（山形県２）'!CL$120</f>
        <v>0</v>
      </c>
      <c r="DC96" s="234">
        <f>'生産者価格評価表（107部門）（山形県２）'!CM95/'生産者価格評価表（107部門）（山形県２）'!CM$120</f>
        <v>0</v>
      </c>
      <c r="DD96" s="234">
        <f>'生産者価格評価表（107部門）（山形県２）'!CN95/'生産者価格評価表（107部門）（山形県２）'!CN$120</f>
        <v>0</v>
      </c>
      <c r="DE96" s="234">
        <f>'生産者価格評価表（107部門）（山形県２）'!CO95/'生産者価格評価表（107部門）（山形県２）'!CO$120</f>
        <v>0</v>
      </c>
      <c r="DF96" s="234">
        <f>'生産者価格評価表（107部門）（山形県２）'!CP95/'生産者価格評価表（107部門）（山形県２）'!CP$120</f>
        <v>6.7598377832971124E-3</v>
      </c>
      <c r="DG96" s="234">
        <f>'生産者価格評価表（107部門）（山形県２）'!CQ95/'生産者価格評価表（107部門）（山形県２）'!CQ$120</f>
        <v>0</v>
      </c>
      <c r="DH96" s="234">
        <f>'生産者価格評価表（107部門）（山形県２）'!CR95/'生産者価格評価表（107部門）（山形県２）'!CR$120</f>
        <v>0</v>
      </c>
      <c r="DI96" s="234">
        <f>'生産者価格評価表（107部門）（山形県２）'!CS95/'生産者価格評価表（107部門）（山形県２）'!CS$120</f>
        <v>6.1805242850457797E-4</v>
      </c>
      <c r="DJ96" s="234">
        <f>'生産者価格評価表（107部門）（山形県２）'!CT95/'生産者価格評価表（107部門）（山形県２）'!CT$120</f>
        <v>0</v>
      </c>
      <c r="DK96" s="234">
        <f>'生産者価格評価表（107部門）（山形県２）'!CU95/'生産者価格評価表（107部門）（山形県２）'!CU$120</f>
        <v>0</v>
      </c>
      <c r="DL96" s="234">
        <f>'生産者価格評価表（107部門）（山形県２）'!CV95/'生産者価格評価表（107部門）（山形県２）'!CV$120</f>
        <v>0</v>
      </c>
      <c r="DM96" s="234">
        <f>'生産者価格評価表（107部門）（山形県２）'!CW95/'生産者価格評価表（107部門）（山形県２）'!CW$120</f>
        <v>0</v>
      </c>
      <c r="DN96" s="234">
        <f>'生産者価格評価表（107部門）（山形県２）'!CX95/'生産者価格評価表（107部門）（山形県２）'!CX$120</f>
        <v>0</v>
      </c>
      <c r="DO96" s="234">
        <f>'生産者価格評価表（107部門）（山形県２）'!CY95/'生産者価格評価表（107部門）（山形県２）'!CY$120</f>
        <v>0</v>
      </c>
      <c r="DP96" s="234">
        <f>'生産者価格評価表（107部門）（山形県２）'!CZ95/'生産者価格評価表（107部門）（山形県２）'!CZ$120</f>
        <v>0</v>
      </c>
      <c r="DQ96" s="234">
        <f>'生産者価格評価表（107部門）（山形県２）'!DA95/'生産者価格評価表（107部門）（山形県２）'!DA$120</f>
        <v>0</v>
      </c>
      <c r="DR96" s="234">
        <f>'生産者価格評価表（107部門）（山形県２）'!DB95/'生産者価格評価表（107部門）（山形県２）'!DB$120</f>
        <v>0</v>
      </c>
      <c r="DS96" s="234">
        <f>'生産者価格評価表（107部門）（山形県２）'!DC95/'生産者価格評価表（107部門）（山形県２）'!DC$120</f>
        <v>0</v>
      </c>
      <c r="DT96" s="234">
        <f>'生産者価格評価表（107部門）（山形県２）'!DD95/'生産者価格評価表（107部門）（山形県２）'!DD$120</f>
        <v>0</v>
      </c>
      <c r="DU96" s="234">
        <f>'生産者価格評価表（107部門）（山形県２）'!DE95/'生産者価格評価表（107部門）（山形県２）'!DE$120</f>
        <v>0</v>
      </c>
      <c r="DV96" s="82">
        <v>0</v>
      </c>
      <c r="DW96" s="80">
        <v>0</v>
      </c>
      <c r="DX96" s="80">
        <v>0</v>
      </c>
      <c r="DY96" s="80">
        <v>0</v>
      </c>
      <c r="DZ96" s="80">
        <v>0</v>
      </c>
      <c r="EA96" s="80">
        <v>0</v>
      </c>
      <c r="EB96" s="80">
        <v>0</v>
      </c>
      <c r="EC96" s="80">
        <v>0</v>
      </c>
      <c r="ED96" s="80">
        <v>0</v>
      </c>
      <c r="EE96" s="80">
        <v>0</v>
      </c>
      <c r="EF96" s="80">
        <v>0</v>
      </c>
      <c r="EG96" s="80">
        <v>0</v>
      </c>
      <c r="EH96" s="80">
        <v>0</v>
      </c>
      <c r="EI96" s="80">
        <v>0</v>
      </c>
      <c r="EJ96" s="80">
        <v>0</v>
      </c>
      <c r="EK96" s="80">
        <v>0</v>
      </c>
      <c r="EL96" s="80">
        <v>0</v>
      </c>
      <c r="EM96" s="80">
        <v>0</v>
      </c>
      <c r="EN96" s="80">
        <v>0</v>
      </c>
      <c r="EO96" s="80">
        <v>0</v>
      </c>
      <c r="EP96" s="80">
        <v>0</v>
      </c>
      <c r="EQ96" s="80">
        <v>0</v>
      </c>
      <c r="ER96" s="80">
        <v>0</v>
      </c>
      <c r="ES96" s="80">
        <v>0</v>
      </c>
      <c r="ET96" s="80">
        <v>0</v>
      </c>
      <c r="EU96" s="80">
        <v>0</v>
      </c>
      <c r="EV96" s="80">
        <v>0</v>
      </c>
      <c r="EW96" s="80">
        <v>0</v>
      </c>
      <c r="EX96" s="80">
        <v>0</v>
      </c>
      <c r="EY96" s="80">
        <v>0</v>
      </c>
      <c r="EZ96" s="80">
        <v>0</v>
      </c>
      <c r="FA96" s="80">
        <v>0</v>
      </c>
      <c r="FB96" s="80">
        <v>0</v>
      </c>
      <c r="FC96" s="80">
        <v>0</v>
      </c>
      <c r="FD96" s="80">
        <v>0</v>
      </c>
      <c r="FE96" s="80">
        <v>0</v>
      </c>
      <c r="FF96" s="80">
        <v>0</v>
      </c>
      <c r="FG96" s="80">
        <v>0</v>
      </c>
      <c r="FH96" s="80">
        <v>0</v>
      </c>
      <c r="FI96" s="80">
        <v>0</v>
      </c>
      <c r="FJ96" s="80">
        <v>0</v>
      </c>
      <c r="FK96" s="80">
        <v>0</v>
      </c>
      <c r="FL96" s="80">
        <v>0</v>
      </c>
      <c r="FM96" s="80">
        <v>0</v>
      </c>
      <c r="FN96" s="80">
        <v>0</v>
      </c>
      <c r="FO96" s="80">
        <v>0</v>
      </c>
      <c r="FP96" s="80">
        <v>0</v>
      </c>
      <c r="FQ96" s="80">
        <v>0</v>
      </c>
      <c r="FR96" s="80">
        <v>0</v>
      </c>
      <c r="FS96" s="80">
        <v>0</v>
      </c>
      <c r="FT96" s="80">
        <v>0</v>
      </c>
      <c r="FU96" s="80">
        <v>0</v>
      </c>
      <c r="FV96" s="80">
        <v>0</v>
      </c>
      <c r="FW96" s="80">
        <v>0</v>
      </c>
      <c r="FX96" s="80">
        <v>0</v>
      </c>
      <c r="FY96" s="80">
        <v>0</v>
      </c>
      <c r="FZ96" s="80">
        <v>0</v>
      </c>
      <c r="GA96" s="80">
        <v>0</v>
      </c>
      <c r="GB96" s="80">
        <v>0</v>
      </c>
      <c r="GC96" s="80">
        <v>0</v>
      </c>
      <c r="GD96" s="80">
        <v>0</v>
      </c>
      <c r="GE96" s="80">
        <v>0</v>
      </c>
      <c r="GF96" s="80">
        <v>0</v>
      </c>
      <c r="GG96" s="80">
        <v>0</v>
      </c>
      <c r="GH96" s="80">
        <v>0</v>
      </c>
      <c r="GI96" s="80">
        <v>0</v>
      </c>
      <c r="GJ96" s="80">
        <v>0</v>
      </c>
      <c r="GK96" s="80">
        <v>0</v>
      </c>
      <c r="GL96" s="80">
        <v>0</v>
      </c>
      <c r="GM96" s="80">
        <v>0</v>
      </c>
      <c r="GN96" s="80">
        <v>0</v>
      </c>
      <c r="GO96" s="80">
        <v>0</v>
      </c>
      <c r="GP96" s="80">
        <v>0</v>
      </c>
      <c r="GQ96" s="80">
        <v>0</v>
      </c>
      <c r="GR96" s="80">
        <v>0</v>
      </c>
      <c r="GS96" s="80">
        <v>0</v>
      </c>
      <c r="GT96" s="80">
        <v>0</v>
      </c>
      <c r="GU96" s="80">
        <v>0</v>
      </c>
      <c r="GV96" s="80">
        <v>0</v>
      </c>
      <c r="GW96" s="80">
        <v>0</v>
      </c>
      <c r="GX96" s="80">
        <v>0</v>
      </c>
      <c r="GY96" s="80">
        <v>0</v>
      </c>
      <c r="GZ96" s="80">
        <v>0</v>
      </c>
      <c r="HA96" s="80">
        <v>0</v>
      </c>
      <c r="HB96" s="80">
        <v>0</v>
      </c>
      <c r="HC96" s="80">
        <v>0</v>
      </c>
      <c r="HD96" s="80">
        <v>0</v>
      </c>
      <c r="HE96" s="80">
        <v>0</v>
      </c>
      <c r="HF96" s="80">
        <v>0</v>
      </c>
      <c r="HG96" s="80">
        <v>0</v>
      </c>
      <c r="HH96" s="80">
        <v>0</v>
      </c>
      <c r="HI96" s="80">
        <v>6.7598377832971124E-3</v>
      </c>
      <c r="HJ96" s="80">
        <v>0</v>
      </c>
      <c r="HK96" s="80">
        <v>0</v>
      </c>
      <c r="HL96" s="80">
        <v>6.1805242850457797E-4</v>
      </c>
      <c r="HM96" s="80">
        <v>0</v>
      </c>
      <c r="HN96" s="80">
        <v>0</v>
      </c>
      <c r="HO96" s="80">
        <v>0</v>
      </c>
      <c r="HP96" s="80">
        <v>0</v>
      </c>
      <c r="HQ96" s="80">
        <v>0</v>
      </c>
      <c r="HR96" s="80">
        <v>0</v>
      </c>
      <c r="HS96" s="80">
        <v>0</v>
      </c>
      <c r="HT96" s="80">
        <v>0</v>
      </c>
      <c r="HU96" s="80">
        <v>0</v>
      </c>
      <c r="HV96" s="80">
        <v>0</v>
      </c>
      <c r="HW96" s="80">
        <v>0</v>
      </c>
      <c r="HX96" s="81">
        <v>0</v>
      </c>
      <c r="HY96" s="805">
        <v>0</v>
      </c>
      <c r="HZ96" s="805">
        <v>0</v>
      </c>
      <c r="IA96" s="805">
        <v>0</v>
      </c>
      <c r="IB96" s="805">
        <v>0</v>
      </c>
      <c r="IC96" s="805">
        <v>0</v>
      </c>
      <c r="ID96" s="805">
        <v>0</v>
      </c>
      <c r="IE96" s="805">
        <v>0</v>
      </c>
      <c r="IF96" s="805">
        <v>0</v>
      </c>
      <c r="IG96" s="805">
        <v>0</v>
      </c>
      <c r="IH96" s="805">
        <v>0</v>
      </c>
      <c r="II96" s="805">
        <v>0</v>
      </c>
      <c r="IJ96" s="805">
        <v>0</v>
      </c>
      <c r="IK96" s="805">
        <v>0</v>
      </c>
      <c r="IL96" s="805">
        <v>0</v>
      </c>
      <c r="IM96" s="805">
        <v>0</v>
      </c>
      <c r="IN96" s="805">
        <v>0</v>
      </c>
      <c r="IO96" s="805">
        <v>0</v>
      </c>
      <c r="IP96" s="805">
        <v>0</v>
      </c>
      <c r="IQ96" s="805">
        <v>0</v>
      </c>
      <c r="IR96" s="805">
        <v>0</v>
      </c>
      <c r="IS96" s="805">
        <v>0</v>
      </c>
      <c r="IT96" s="805">
        <v>0</v>
      </c>
      <c r="IU96" s="805">
        <v>0</v>
      </c>
      <c r="IV96" s="805">
        <v>0</v>
      </c>
      <c r="IW96" s="805">
        <v>0</v>
      </c>
      <c r="IX96" s="805">
        <v>0</v>
      </c>
      <c r="IY96" s="805">
        <v>0</v>
      </c>
      <c r="IZ96" s="805">
        <v>0</v>
      </c>
      <c r="JA96" s="805">
        <v>0</v>
      </c>
      <c r="JB96" s="805">
        <v>0</v>
      </c>
      <c r="JC96" s="805">
        <v>0</v>
      </c>
      <c r="JD96" s="805">
        <v>0</v>
      </c>
      <c r="JE96" s="805">
        <v>0</v>
      </c>
      <c r="JF96" s="805">
        <v>0</v>
      </c>
      <c r="JG96" s="805">
        <v>0</v>
      </c>
      <c r="JH96" s="805">
        <v>0</v>
      </c>
      <c r="JI96" s="805">
        <v>0</v>
      </c>
      <c r="JJ96" s="805">
        <v>0</v>
      </c>
      <c r="JK96" s="805">
        <v>0</v>
      </c>
      <c r="JL96" s="805">
        <v>0</v>
      </c>
      <c r="JM96" s="805">
        <v>0</v>
      </c>
      <c r="JN96" s="805">
        <v>0</v>
      </c>
      <c r="JO96" s="805">
        <v>0</v>
      </c>
      <c r="JP96" s="805">
        <v>0</v>
      </c>
      <c r="JQ96" s="805">
        <v>0</v>
      </c>
      <c r="JR96" s="805">
        <v>0</v>
      </c>
      <c r="JS96" s="805">
        <v>0</v>
      </c>
      <c r="JT96" s="805">
        <v>0</v>
      </c>
      <c r="JU96" s="805">
        <v>0</v>
      </c>
      <c r="JV96" s="805">
        <v>0</v>
      </c>
      <c r="JW96" s="805">
        <v>0</v>
      </c>
      <c r="JX96" s="805">
        <v>0</v>
      </c>
      <c r="JY96" s="805">
        <v>0</v>
      </c>
      <c r="JZ96" s="805">
        <v>0</v>
      </c>
      <c r="KA96" s="805">
        <v>0</v>
      </c>
      <c r="KB96" s="805">
        <v>0</v>
      </c>
      <c r="KC96" s="805">
        <v>0</v>
      </c>
      <c r="KD96" s="805">
        <v>0</v>
      </c>
      <c r="KE96" s="805">
        <v>0</v>
      </c>
      <c r="KF96" s="805">
        <v>0</v>
      </c>
      <c r="KG96" s="805">
        <v>0</v>
      </c>
      <c r="KH96" s="805">
        <v>0</v>
      </c>
      <c r="KI96" s="805">
        <v>0</v>
      </c>
      <c r="KJ96" s="805">
        <v>0</v>
      </c>
      <c r="KK96" s="805">
        <v>0</v>
      </c>
      <c r="KL96" s="805">
        <v>0</v>
      </c>
      <c r="KM96" s="805">
        <v>0</v>
      </c>
      <c r="KN96" s="805">
        <v>0</v>
      </c>
      <c r="KO96" s="805">
        <v>0</v>
      </c>
      <c r="KP96" s="805">
        <v>0</v>
      </c>
      <c r="KQ96" s="805">
        <v>0</v>
      </c>
      <c r="KR96" s="805">
        <v>0</v>
      </c>
      <c r="KS96" s="805">
        <v>0</v>
      </c>
      <c r="KT96" s="805">
        <v>0</v>
      </c>
      <c r="KU96" s="805">
        <v>0</v>
      </c>
      <c r="KV96" s="805">
        <v>0</v>
      </c>
      <c r="KW96" s="805">
        <v>0</v>
      </c>
      <c r="KX96" s="805">
        <v>0</v>
      </c>
      <c r="KY96" s="805">
        <v>0</v>
      </c>
      <c r="KZ96" s="805">
        <v>0</v>
      </c>
      <c r="LA96" s="805">
        <v>0</v>
      </c>
      <c r="LB96" s="805">
        <v>0</v>
      </c>
      <c r="LC96" s="805">
        <v>0</v>
      </c>
      <c r="LD96" s="805">
        <v>0</v>
      </c>
      <c r="LE96" s="805">
        <v>0</v>
      </c>
      <c r="LF96" s="805">
        <v>0</v>
      </c>
      <c r="LG96" s="805">
        <v>0</v>
      </c>
      <c r="LH96" s="805">
        <v>0</v>
      </c>
      <c r="LI96" s="805">
        <v>0</v>
      </c>
      <c r="LJ96" s="805">
        <v>0</v>
      </c>
      <c r="LK96" s="805">
        <v>0</v>
      </c>
      <c r="LL96" s="805">
        <v>1.0065458326287926</v>
      </c>
      <c r="LM96" s="805">
        <v>0</v>
      </c>
      <c r="LN96" s="805">
        <v>0</v>
      </c>
      <c r="LO96" s="805">
        <v>5.9848592266610113E-4</v>
      </c>
      <c r="LP96" s="805">
        <v>0</v>
      </c>
      <c r="LQ96" s="805">
        <v>0</v>
      </c>
      <c r="LR96" s="805">
        <v>0</v>
      </c>
      <c r="LS96" s="805">
        <v>0</v>
      </c>
      <c r="LT96" s="805">
        <v>0</v>
      </c>
      <c r="LU96" s="805">
        <v>0</v>
      </c>
      <c r="LV96" s="805">
        <v>0</v>
      </c>
      <c r="LW96" s="805">
        <v>0</v>
      </c>
      <c r="LX96" s="805">
        <v>0</v>
      </c>
      <c r="LY96" s="805">
        <v>0</v>
      </c>
      <c r="LZ96" s="805">
        <v>0</v>
      </c>
      <c r="MA96" s="805">
        <v>0</v>
      </c>
      <c r="MB96" s="812">
        <v>31777</v>
      </c>
      <c r="MC96" s="835">
        <f>'生産者価格評価表（107部門）（山形県２）'!DU95*100</f>
        <v>41228800</v>
      </c>
      <c r="MD96" s="78">
        <f t="shared" si="14"/>
        <v>7.707476327227569E-4</v>
      </c>
      <c r="ME96" s="809">
        <v>31777</v>
      </c>
      <c r="MF96" s="135">
        <v>412288</v>
      </c>
      <c r="MG96" s="78">
        <f t="shared" si="15"/>
        <v>7.707476327227569E-4</v>
      </c>
      <c r="MH96" s="81"/>
      <c r="MI96" s="226">
        <v>0</v>
      </c>
      <c r="MJ96" s="169">
        <v>0</v>
      </c>
      <c r="MK96" s="169">
        <v>0</v>
      </c>
      <c r="ML96" s="169">
        <v>0</v>
      </c>
      <c r="MM96" s="169">
        <v>0</v>
      </c>
      <c r="MN96" s="169">
        <v>0</v>
      </c>
      <c r="MO96" s="169">
        <v>0</v>
      </c>
      <c r="MP96" s="228">
        <v>0</v>
      </c>
      <c r="MQ96" s="228">
        <v>0</v>
      </c>
      <c r="MS96" s="174">
        <v>0</v>
      </c>
      <c r="MT96" s="170">
        <v>0</v>
      </c>
      <c r="MU96" s="170">
        <v>0</v>
      </c>
      <c r="MV96" s="170">
        <v>0</v>
      </c>
      <c r="MW96" s="170">
        <v>0</v>
      </c>
      <c r="MX96" s="170">
        <v>0</v>
      </c>
      <c r="MY96" s="170">
        <v>0</v>
      </c>
      <c r="MZ96" s="171">
        <v>0</v>
      </c>
    </row>
    <row r="97" spans="1:364">
      <c r="A97" s="41" t="s">
        <v>320</v>
      </c>
      <c r="B97" s="12" t="s">
        <v>321</v>
      </c>
      <c r="C97" s="590">
        <f>IFERROR(1-('生産者価格評価表（107部門）（山形県２）'!DS96/'生産者価格評価表（107部門）（山形県２）'!DO96*-1),0)</f>
        <v>1</v>
      </c>
      <c r="D97" s="590">
        <v>0.37084435209671324</v>
      </c>
      <c r="E97" s="79">
        <v>0.62915564790328671</v>
      </c>
      <c r="F97" s="79">
        <v>0.4988666414809218</v>
      </c>
      <c r="G97" s="240">
        <f>'生産者価格評価表（107部門）（山形県２）'!DH96/'生産者価格評価表（107部門）（山形県２）'!DH$111</f>
        <v>9.7873061604948739E-4</v>
      </c>
      <c r="H97" s="311">
        <f>'生産者価格評価表（107部門）（山形県２）'!DH96</f>
        <v>2310</v>
      </c>
      <c r="I97" s="311">
        <f t="shared" si="12"/>
        <v>2310</v>
      </c>
      <c r="J97" s="313">
        <f t="shared" si="13"/>
        <v>1.2514417313019166E-3</v>
      </c>
      <c r="K97" s="590">
        <f>1-('生産者価格評価表（107部門） (山形県)'!DS96/'生産者価格評価表（107部門） (山形県)'!DO96*-1)</f>
        <v>1</v>
      </c>
      <c r="L97" s="590">
        <v>0.37084435209671324</v>
      </c>
      <c r="M97" s="79">
        <v>0.62915564790328671</v>
      </c>
      <c r="N97" s="79">
        <v>0.4988666414809218</v>
      </c>
      <c r="O97" s="240">
        <f>'生産者価格評価表（107部門） (山形県)'!DH96/'生産者価格評価表（107部門） (山形県)'!DH$111</f>
        <v>9.7873061604948739E-4</v>
      </c>
      <c r="P97" s="816">
        <f>'生産者価格評価表（107部門） (山形県)'!DH96</f>
        <v>2310</v>
      </c>
      <c r="Q97" s="311">
        <f t="shared" si="17"/>
        <v>2310</v>
      </c>
      <c r="R97" s="313">
        <f t="shared" si="11"/>
        <v>1.2514417313019166E-3</v>
      </c>
      <c r="S97" s="823">
        <f>'生産者価格評価表（107部門）（山形県２）'!C96/'生産者価格評価表（107部門）（山形県２）'!C$120</f>
        <v>0</v>
      </c>
      <c r="T97" s="234">
        <f>'生産者価格評価表（107部門）（山形県２）'!D96/'生産者価格評価表（107部門）（山形県２）'!D$120</f>
        <v>0</v>
      </c>
      <c r="U97" s="234">
        <f>'生産者価格評価表（107部門）（山形県２）'!E96/'生産者価格評価表（107部門）（山形県２）'!E$120</f>
        <v>3.5991665088084867E-3</v>
      </c>
      <c r="V97" s="234">
        <f>'生産者価格評価表（107部門）（山形県２）'!F96/'生産者価格評価表（107部門）（山形県２）'!F$120</f>
        <v>0</v>
      </c>
      <c r="W97" s="234">
        <f>'生産者価格評価表（107部門）（山形県２）'!G96/'生産者価格評価表（107部門）（山形県２）'!G$120</f>
        <v>0</v>
      </c>
      <c r="X97" s="234">
        <f>'生産者価格評価表（107部門）（山形県２）'!H96/'生産者価格評価表（107部門）（山形県２）'!H$120</f>
        <v>0</v>
      </c>
      <c r="Y97" s="234">
        <f>'生産者価格評価表（107部門）（山形県２）'!I96/'生産者価格評価表（107部門）（山形県２）'!I$120</f>
        <v>0</v>
      </c>
      <c r="Z97" s="234">
        <f>'生産者価格評価表（107部門）（山形県２）'!J96/'生産者価格評価表（107部門）（山形県２）'!J$120</f>
        <v>0</v>
      </c>
      <c r="AA97" s="234">
        <f>'生産者価格評価表（107部門）（山形県２）'!K96/'生産者価格評価表（107部門）（山形県２）'!K$120</f>
        <v>0</v>
      </c>
      <c r="AB97" s="234">
        <f>'生産者価格評価表（107部門）（山形県２）'!L96/'生産者価格評価表（107部門）（山形県２）'!L$120</f>
        <v>0</v>
      </c>
      <c r="AC97" s="234" t="e">
        <f>'生産者価格評価表（107部門）（山形県２）'!M96/'生産者価格評価表（107部門）（山形県２）'!M$120</f>
        <v>#DIV/0!</v>
      </c>
      <c r="AD97" s="234">
        <f>'生産者価格評価表（107部門）（山形県２）'!N96/'生産者価格評価表（107部門）（山形県２）'!N$120</f>
        <v>0</v>
      </c>
      <c r="AE97" s="234">
        <f>'生産者価格評価表（107部門）（山形県２）'!O96/'生産者価格評価表（107部門）（山形県２）'!O$120</f>
        <v>0</v>
      </c>
      <c r="AF97" s="234">
        <f>'生産者価格評価表（107部門）（山形県２）'!P96/'生産者価格評価表（107部門）（山形県２）'!P$120</f>
        <v>0</v>
      </c>
      <c r="AG97" s="234">
        <f>'生産者価格評価表（107部門）（山形県２）'!Q96/'生産者価格評価表（107部門）（山形県２）'!Q$120</f>
        <v>0</v>
      </c>
      <c r="AH97" s="234">
        <f>'生産者価格評価表（107部門）（山形県２）'!R96/'生産者価格評価表（107部門）（山形県２）'!R$120</f>
        <v>0</v>
      </c>
      <c r="AI97" s="234">
        <f>'生産者価格評価表（107部門）（山形県２）'!S96/'生産者価格評価表（107部門）（山形県２）'!S$120</f>
        <v>3.2651995036896753E-5</v>
      </c>
      <c r="AJ97" s="234">
        <f>'生産者価格評価表（107部門）（山形県２）'!T96/'生産者価格評価表（107部門）（山形県２）'!T$120</f>
        <v>6.8348028159387599E-5</v>
      </c>
      <c r="AK97" s="234" t="e">
        <f>'生産者価格評価表（107部門）（山形県２）'!U96/'生産者価格評価表（107部門）（山形県２）'!U$120</f>
        <v>#DIV/0!</v>
      </c>
      <c r="AL97" s="234">
        <f>'生産者価格評価表（107部門）（山形県２）'!V96/'生産者価格評価表（107部門）（山形県２）'!V$120</f>
        <v>0</v>
      </c>
      <c r="AM97" s="234" t="e">
        <f>'生産者価格評価表（107部門）（山形県２）'!W96/'生産者価格評価表（107部門）（山形県２）'!W$120</f>
        <v>#DIV/0!</v>
      </c>
      <c r="AN97" s="234">
        <f>'生産者価格評価表（107部門）（山形県２）'!X96/'生産者価格評価表（107部門）（山形県２）'!X$120</f>
        <v>0</v>
      </c>
      <c r="AO97" s="234" t="e">
        <f>'生産者価格評価表（107部門）（山形県２）'!Y96/'生産者価格評価表（107部門）（山形県２）'!Y$120</f>
        <v>#DIV/0!</v>
      </c>
      <c r="AP97" s="234" t="e">
        <f>'生産者価格評価表（107部門）（山形県２）'!Z96/'生産者価格評価表（107部門）（山形県２）'!Z$120</f>
        <v>#DIV/0!</v>
      </c>
      <c r="AQ97" s="234">
        <f>'生産者価格評価表（107部門）（山形県２）'!AA96/'生産者価格評価表（107部門）（山形県２）'!AA$120</f>
        <v>1.1086848587390878E-4</v>
      </c>
      <c r="AR97" s="234">
        <f>'生産者価格評価表（107部門）（山形県２）'!AB96/'生産者価格評価表（107部門）（山形県２）'!AB$120</f>
        <v>0</v>
      </c>
      <c r="AS97" s="234">
        <f>'生産者価格評価表（107部門）（山形県２）'!AC96/'生産者価格評価表（107部門）（山形県２）'!AC$120</f>
        <v>0</v>
      </c>
      <c r="AT97" s="234">
        <f>'生産者価格評価表（107部門）（山形県２）'!AD96/'生産者価格評価表（107部門）（山形県２）'!AD$120</f>
        <v>0</v>
      </c>
      <c r="AU97" s="234">
        <f>'生産者価格評価表（107部門）（山形県２）'!AE96/'生産者価格評価表（107部門）（山形県２）'!AE$120</f>
        <v>0</v>
      </c>
      <c r="AV97" s="234">
        <f>'生産者価格評価表（107部門）（山形県２）'!AF96/'生産者価格評価表（107部門）（山形県２）'!AF$120</f>
        <v>0</v>
      </c>
      <c r="AW97" s="234">
        <f>'生産者価格評価表（107部門）（山形県２）'!AG96/'生産者価格評価表（107部門）（山形県２）'!AG$120</f>
        <v>0</v>
      </c>
      <c r="AX97" s="234">
        <f>'生産者価格評価表（107部門）（山形県２）'!AH96/'生産者価格評価表（107部門）（山形県２）'!AH$120</f>
        <v>0</v>
      </c>
      <c r="AY97" s="234">
        <f>'生産者価格評価表（107部門）（山形県２）'!AI96/'生産者価格評価表（107部門）（山形県２）'!AI$120</f>
        <v>0</v>
      </c>
      <c r="AZ97" s="234">
        <f>'生産者価格評価表（107部門）（山形県２）'!AJ96/'生産者価格評価表（107部門）（山形県２）'!AJ$120</f>
        <v>0</v>
      </c>
      <c r="BA97" s="234">
        <f>'生産者価格評価表（107部門）（山形県２）'!AK96/'生産者価格評価表（107部門）（山形県２）'!AK$120</f>
        <v>0</v>
      </c>
      <c r="BB97" s="234">
        <f>'生産者価格評価表（107部門）（山形県２）'!AL96/'生産者価格評価表（107部門）（山形県２）'!AL$120</f>
        <v>0</v>
      </c>
      <c r="BC97" s="234">
        <f>'生産者価格評価表（107部門）（山形県２）'!AM96/'生産者価格評価表（107部門）（山形県２）'!AM$120</f>
        <v>0</v>
      </c>
      <c r="BD97" s="234">
        <f>'生産者価格評価表（107部門）（山形県２）'!AN96/'生産者価格評価表（107部門）（山形県２）'!AN$120</f>
        <v>0</v>
      </c>
      <c r="BE97" s="234">
        <f>'生産者価格評価表（107部門）（山形県２）'!AO96/'生産者価格評価表（107部門）（山形県２）'!AO$120</f>
        <v>0</v>
      </c>
      <c r="BF97" s="234">
        <f>'生産者価格評価表（107部門）（山形県２）'!AP96/'生産者価格評価表（107部門）（山形県２）'!AP$120</f>
        <v>0</v>
      </c>
      <c r="BG97" s="234">
        <f>'生産者価格評価表（107部門）（山形県２）'!AQ96/'生産者価格評価表（107部門）（山形県２）'!AQ$120</f>
        <v>0</v>
      </c>
      <c r="BH97" s="234">
        <f>'生産者価格評価表（107部門）（山形県２）'!AR96/'生産者価格評価表（107部門）（山形県２）'!AR$120</f>
        <v>0</v>
      </c>
      <c r="BI97" s="234">
        <f>'生産者価格評価表（107部門）（山形県２）'!AS96/'生産者価格評価表（107部門）（山形県２）'!AS$120</f>
        <v>0</v>
      </c>
      <c r="BJ97" s="234">
        <f>'生産者価格評価表（107部門）（山形県２）'!AT96/'生産者価格評価表（107部門）（山形県２）'!AT$120</f>
        <v>0</v>
      </c>
      <c r="BK97" s="234">
        <f>'生産者価格評価表（107部門）（山形県２）'!AU96/'生産者価格評価表（107部門）（山形県２）'!AU$120</f>
        <v>0</v>
      </c>
      <c r="BL97" s="234">
        <f>'生産者価格評価表（107部門）（山形県２）'!AV96/'生産者価格評価表（107部門）（山形県２）'!AV$120</f>
        <v>0</v>
      </c>
      <c r="BM97" s="234">
        <f>'生産者価格評価表（107部門）（山形県２）'!AW96/'生産者価格評価表（107部門）（山形県２）'!AW$120</f>
        <v>0</v>
      </c>
      <c r="BN97" s="234">
        <f>'生産者価格評価表（107部門）（山形県２）'!AX96/'生産者価格評価表（107部門）（山形県２）'!AX$120</f>
        <v>0</v>
      </c>
      <c r="BO97" s="234">
        <f>'生産者価格評価表（107部門）（山形県２）'!AY96/'生産者価格評価表（107部門）（山形県２）'!AY$120</f>
        <v>0</v>
      </c>
      <c r="BP97" s="234">
        <f>'生産者価格評価表（107部門）（山形県２）'!AZ96/'生産者価格評価表（107部門）（山形県２）'!AZ$120</f>
        <v>0</v>
      </c>
      <c r="BQ97" s="234">
        <f>'生産者価格評価表（107部門）（山形県２）'!BA96/'生産者価格評価表（107部門）（山形県２）'!BA$120</f>
        <v>0</v>
      </c>
      <c r="BR97" s="234">
        <f>'生産者価格評価表（107部門）（山形県２）'!BB96/'生産者価格評価表（107部門）（山形県２）'!BB$120</f>
        <v>0</v>
      </c>
      <c r="BS97" s="234">
        <f>'生産者価格評価表（107部門）（山形県２）'!BC96/'生産者価格評価表（107部門）（山形県２）'!BC$120</f>
        <v>0</v>
      </c>
      <c r="BT97" s="234">
        <f>'生産者価格評価表（107部門）（山形県２）'!BD96/'生産者価格評価表（107部門）（山形県２）'!BD$120</f>
        <v>0</v>
      </c>
      <c r="BU97" s="234" t="e">
        <f>'生産者価格評価表（107部門）（山形県２）'!BE96/'生産者価格評価表（107部門）（山形県２）'!BE$120</f>
        <v>#DIV/0!</v>
      </c>
      <c r="BV97" s="234">
        <f>'生産者価格評価表（107部門）（山形県２）'!BF96/'生産者価格評価表（107部門）（山形県２）'!BF$120</f>
        <v>0</v>
      </c>
      <c r="BW97" s="234">
        <f>'生産者価格評価表（107部門）（山形県２）'!BG96/'生産者価格評価表（107部門）（山形県２）'!BG$120</f>
        <v>0</v>
      </c>
      <c r="BX97" s="234">
        <f>'生産者価格評価表（107部門）（山形県２）'!BH96/'生産者価格評価表（107部門）（山形県２）'!BH$120</f>
        <v>0</v>
      </c>
      <c r="BY97" s="234">
        <f>'生産者価格評価表（107部門）（山形県２）'!BI96/'生産者価格評価表（107部門）（山形県２）'!BI$120</f>
        <v>0</v>
      </c>
      <c r="BZ97" s="234">
        <f>'生産者価格評価表（107部門）（山形県２）'!BJ96/'生産者価格評価表（107部門）（山形県２）'!BJ$120</f>
        <v>0</v>
      </c>
      <c r="CA97" s="234">
        <f>'生産者価格評価表（107部門）（山形県２）'!BK96/'生産者価格評価表（107部門）（山形県２）'!BK$120</f>
        <v>0</v>
      </c>
      <c r="CB97" s="234">
        <f>'生産者価格評価表（107部門）（山形県２）'!BL96/'生産者価格評価表（107部門）（山形県２）'!BL$120</f>
        <v>0</v>
      </c>
      <c r="CC97" s="234">
        <f>'生産者価格評価表（107部門）（山形県２）'!BM96/'生産者価格評価表（107部門）（山形県２）'!BM$120</f>
        <v>0</v>
      </c>
      <c r="CD97" s="234">
        <f>'生産者価格評価表（107部門）（山形県２）'!BN96/'生産者価格評価表（107部門）（山形県２）'!BN$120</f>
        <v>0</v>
      </c>
      <c r="CE97" s="234">
        <f>'生産者価格評価表（107部門）（山形県２）'!BO96/'生産者価格評価表（107部門）（山形県２）'!BO$120</f>
        <v>0</v>
      </c>
      <c r="CF97" s="234">
        <f>'生産者価格評価表（107部門）（山形県２）'!BP96/'生産者価格評価表（107部門）（山形県２）'!BP$120</f>
        <v>1.1289230074508918E-4</v>
      </c>
      <c r="CG97" s="234">
        <f>'生産者価格評価表（107部門）（山形県２）'!BQ96/'生産者価格評価表（107部門）（山形県２）'!BQ$120</f>
        <v>0</v>
      </c>
      <c r="CH97" s="234">
        <f>'生産者価格評価表（107部門）（山形県２）'!BR96/'生産者価格評価表（107部門）（山形県２）'!BR$120</f>
        <v>4.3623355944772833E-4</v>
      </c>
      <c r="CI97" s="234">
        <f>'生産者価格評価表（107部門）（山形県２）'!BS96/'生産者価格評価表（107部門）（山形県２）'!BS$120</f>
        <v>0</v>
      </c>
      <c r="CJ97" s="234">
        <f>'生産者価格評価表（107部門）（山形県２）'!BT96/'生産者価格評価表（107部門）（山形県２）'!BT$120</f>
        <v>4.4144344649613464E-5</v>
      </c>
      <c r="CK97" s="234">
        <f>'生産者価格評価表（107部門）（山形県２）'!BU96/'生産者価格評価表（107部門）（山形県２）'!BU$120</f>
        <v>2.4888528919205085E-4</v>
      </c>
      <c r="CL97" s="234">
        <f>'生産者価格評価表（107部門）（山形県２）'!BV96/'生産者価格評価表（107部門）（山形県２）'!BV$120</f>
        <v>0</v>
      </c>
      <c r="CM97" s="234">
        <f>'生産者価格評価表（107部門）（山形県２）'!BW96/'生産者価格評価表（107部門）（山形県２）'!BW$120</f>
        <v>3.9203387172651718E-5</v>
      </c>
      <c r="CN97" s="234">
        <f>'生産者価格評価表（107部門）（山形県２）'!BX96/'生産者価格評価表（107部門）（山形県２）'!BX$120</f>
        <v>0</v>
      </c>
      <c r="CO97" s="234">
        <f>'生産者価格評価表（107部門）（山形県２）'!BY96/'生産者価格評価表（107部門）（山形県２）'!BY$120</f>
        <v>1.9319938176197836E-4</v>
      </c>
      <c r="CP97" s="234">
        <f>'生産者価格評価表（107部門）（山形県２）'!BZ96/'生産者価格評価表（107部門）（山形県２）'!BZ$120</f>
        <v>1.2067311463342525E-5</v>
      </c>
      <c r="CQ97" s="234">
        <f>'生産者価格評価表（107部門）（山形県２）'!CA96/'生産者価格評価表（107部門）（山形県２）'!CA$120</f>
        <v>0</v>
      </c>
      <c r="CR97" s="234">
        <f>'生産者価格評価表（107部門）（山形県２）'!CB96/'生産者価格評価表（107部門）（山形県２）'!CB$120</f>
        <v>3.0821390044691018E-4</v>
      </c>
      <c r="CS97" s="234">
        <f>'生産者価格評価表（107部門）（山形県２）'!CC96/'生産者価格評価表（107部門）（山形県２）'!CC$120</f>
        <v>0</v>
      </c>
      <c r="CT97" s="234">
        <f>'生産者価格評価表（107部門）（山形県２）'!CD96/'生産者価格評価表（107部門）（山形県２）'!CD$120</f>
        <v>0</v>
      </c>
      <c r="CU97" s="234">
        <f>'生産者価格評価表（107部門）（山形県２）'!CE96/'生産者価格評価表（107部門）（山形県２）'!CE$120</f>
        <v>3.8121686442817472E-2</v>
      </c>
      <c r="CV97" s="234">
        <f>'生産者価格評価表（107部門）（山形県２）'!CF96/'生産者価格評価表（107部門）（山形県２）'!CF$120</f>
        <v>1.5133980236802279E-3</v>
      </c>
      <c r="CW97" s="234">
        <f>'生産者価格評価表（107部門）（山形県２）'!CG96/'生産者価格評価表（107部門）（山形県２）'!CG$120</f>
        <v>0</v>
      </c>
      <c r="CX97" s="234">
        <f>'生産者価格評価表（107部門）（山形県２）'!CH96/'生産者価格評価表（107部門）（山形県２）'!CH$120</f>
        <v>2.0382344672476805E-3</v>
      </c>
      <c r="CY97" s="234">
        <f>'生産者価格評価表（107部門）（山形県２）'!CI96/'生産者価格評価表（107部門）（山形県２）'!CI$120</f>
        <v>7.9576652210241517E-4</v>
      </c>
      <c r="CZ97" s="234">
        <f>'生産者価格評価表（107部門）（山形県２）'!CJ96/'生産者価格評価表（107部門）（山形県２）'!CJ$120</f>
        <v>1.4468639224480938E-4</v>
      </c>
      <c r="DA97" s="234">
        <f>'生産者価格評価表（107部門）（山形県２）'!CK96/'生産者価格評価表（107部門）（山形県２）'!CK$120</f>
        <v>6.6093853271645734E-4</v>
      </c>
      <c r="DB97" s="234">
        <f>'生産者価格評価表（107部門）（山形県２）'!CL96/'生産者価格評価表（107部門）（山形県２）'!CL$120</f>
        <v>5.2624025259532126E-4</v>
      </c>
      <c r="DC97" s="234">
        <f>'生産者価格評価表（107部門）（山形県２）'!CM96/'生産者価格評価表（107部門）（山形県２）'!CM$120</f>
        <v>4.1887500030799631E-5</v>
      </c>
      <c r="DD97" s="234">
        <f>'生産者価格評価表（107部門）（山形県２）'!CN96/'生産者価格評価表（107部門）（山形県２）'!CN$120</f>
        <v>6.0340926233217682E-5</v>
      </c>
      <c r="DE97" s="234">
        <f>'生産者価格評価表（107部門）（山形県２）'!CO96/'生産者価格評価表（107部門）（山形県２）'!CO$120</f>
        <v>0</v>
      </c>
      <c r="DF97" s="234">
        <f>'生産者価格評価表（107部門）（山形県２）'!CP96/'生産者価格評価表（107部門）（山形県２）'!CP$120</f>
        <v>1.5799635206457621E-2</v>
      </c>
      <c r="DG97" s="234">
        <f>'生産者価格評価表（107部門）（山形県２）'!CQ96/'生産者価格評価表（107部門）（山形県２）'!CQ$120</f>
        <v>8.835474121647148E-2</v>
      </c>
      <c r="DH97" s="234">
        <f>'生産者価格評価表（107部門）（山形県２）'!CR96/'生産者価格評価表（107部門）（山形県２）'!CR$120</f>
        <v>4.9558264317096645E-3</v>
      </c>
      <c r="DI97" s="234">
        <f>'生産者価格評価表（107部門）（山形県２）'!CS96/'生産者価格評価表（107部門）（山形県２）'!CS$120</f>
        <v>1.5716190324830698E-3</v>
      </c>
      <c r="DJ97" s="234">
        <f>'生産者価格評価表（107部門）（山形県２）'!CT96/'生産者価格評価表（107部門）（山形県２）'!CT$120</f>
        <v>3.3505327347048182E-5</v>
      </c>
      <c r="DK97" s="234">
        <f>'生産者価格評価表（107部門）（山形県２）'!CU96/'生産者価格評価表（107部門）（山形県２）'!CU$120</f>
        <v>0</v>
      </c>
      <c r="DL97" s="234">
        <f>'生産者価格評価表（107部門）（山形県２）'!CV96/'生産者価格評価表（107部門）（山形県２）'!CV$120</f>
        <v>0</v>
      </c>
      <c r="DM97" s="234">
        <f>'生産者価格評価表（107部門）（山形県２）'!CW96/'生産者価格評価表（107部門）（山形県２）'!CW$120</f>
        <v>0</v>
      </c>
      <c r="DN97" s="234">
        <f>'生産者価格評価表（107部門）（山形県２）'!CX96/'生産者価格評価表（107部門）（山形県２）'!CX$120</f>
        <v>9.23281465432342E-5</v>
      </c>
      <c r="DO97" s="234">
        <f>'生産者価格評価表（107部門）（山形県２）'!CY96/'生産者価格評価表（107部門）（山形県２）'!CY$120</f>
        <v>0</v>
      </c>
      <c r="DP97" s="234">
        <f>'生産者価格評価表（107部門）（山形県２）'!CZ96/'生産者価格評価表（107部門）（山形県２）'!CZ$120</f>
        <v>1.5190376312360876E-4</v>
      </c>
      <c r="DQ97" s="234">
        <f>'生産者価格評価表（107部門）（山形県２）'!DA96/'生産者価格評価表（107部門）（山形県２）'!DA$120</f>
        <v>0</v>
      </c>
      <c r="DR97" s="234">
        <f>'生産者価格評価表（107部門）（山形県２）'!DB96/'生産者価格評価表（107部門）（山形県２）'!DB$120</f>
        <v>2.0382165605095542E-4</v>
      </c>
      <c r="DS97" s="234">
        <f>'生産者価格評価表（107部門）（山形県２）'!DC96/'生産者価格評価表（107部門）（山形県２）'!DC$120</f>
        <v>1.0859414026019156E-4</v>
      </c>
      <c r="DT97" s="234">
        <f>'生産者価格評価表（107部門）（山形県２）'!DD96/'生産者価格評価表（107部門）（山形県２）'!DD$120</f>
        <v>0</v>
      </c>
      <c r="DU97" s="234">
        <f>'生産者価格評価表（107部門）（山形県２）'!DE96/'生産者価格評価表（107部門）（山形県２）'!DE$120</f>
        <v>3.6915385286166902E-3</v>
      </c>
      <c r="DV97" s="82">
        <v>0</v>
      </c>
      <c r="DW97" s="80">
        <v>0</v>
      </c>
      <c r="DX97" s="80">
        <v>3.5991665088084867E-3</v>
      </c>
      <c r="DY97" s="80">
        <v>0</v>
      </c>
      <c r="DZ97" s="80">
        <v>0</v>
      </c>
      <c r="EA97" s="80">
        <v>0</v>
      </c>
      <c r="EB97" s="80">
        <v>0</v>
      </c>
      <c r="EC97" s="80">
        <v>0</v>
      </c>
      <c r="ED97" s="80">
        <v>0</v>
      </c>
      <c r="EE97" s="80">
        <v>0</v>
      </c>
      <c r="EF97" s="80">
        <v>0</v>
      </c>
      <c r="EG97" s="80">
        <v>0</v>
      </c>
      <c r="EH97" s="80">
        <v>0</v>
      </c>
      <c r="EI97" s="80">
        <v>0</v>
      </c>
      <c r="EJ97" s="80">
        <v>0</v>
      </c>
      <c r="EK97" s="80">
        <v>0</v>
      </c>
      <c r="EL97" s="80">
        <v>3.2651995036896753E-5</v>
      </c>
      <c r="EM97" s="80">
        <v>6.8348028159387599E-5</v>
      </c>
      <c r="EN97" s="80">
        <v>0</v>
      </c>
      <c r="EO97" s="80">
        <v>0</v>
      </c>
      <c r="EP97" s="80">
        <v>0</v>
      </c>
      <c r="EQ97" s="80">
        <v>0</v>
      </c>
      <c r="ER97" s="80">
        <v>0</v>
      </c>
      <c r="ES97" s="80">
        <v>0</v>
      </c>
      <c r="ET97" s="80">
        <v>1.1086848587390878E-4</v>
      </c>
      <c r="EU97" s="80">
        <v>0</v>
      </c>
      <c r="EV97" s="80">
        <v>0</v>
      </c>
      <c r="EW97" s="80">
        <v>0</v>
      </c>
      <c r="EX97" s="80">
        <v>0</v>
      </c>
      <c r="EY97" s="80">
        <v>0</v>
      </c>
      <c r="EZ97" s="80">
        <v>0</v>
      </c>
      <c r="FA97" s="80">
        <v>0</v>
      </c>
      <c r="FB97" s="80">
        <v>0</v>
      </c>
      <c r="FC97" s="80">
        <v>0</v>
      </c>
      <c r="FD97" s="80">
        <v>0</v>
      </c>
      <c r="FE97" s="80">
        <v>0</v>
      </c>
      <c r="FF97" s="80">
        <v>0</v>
      </c>
      <c r="FG97" s="80">
        <v>0</v>
      </c>
      <c r="FH97" s="80">
        <v>0</v>
      </c>
      <c r="FI97" s="80">
        <v>0</v>
      </c>
      <c r="FJ97" s="80">
        <v>0</v>
      </c>
      <c r="FK97" s="80">
        <v>0</v>
      </c>
      <c r="FL97" s="80">
        <v>0</v>
      </c>
      <c r="FM97" s="80">
        <v>0</v>
      </c>
      <c r="FN97" s="80">
        <v>0</v>
      </c>
      <c r="FO97" s="80">
        <v>0</v>
      </c>
      <c r="FP97" s="80">
        <v>0</v>
      </c>
      <c r="FQ97" s="80">
        <v>0</v>
      </c>
      <c r="FR97" s="80">
        <v>0</v>
      </c>
      <c r="FS97" s="80">
        <v>0</v>
      </c>
      <c r="FT97" s="80">
        <v>0</v>
      </c>
      <c r="FU97" s="80">
        <v>0</v>
      </c>
      <c r="FV97" s="80">
        <v>0</v>
      </c>
      <c r="FW97" s="80">
        <v>0</v>
      </c>
      <c r="FX97" s="80">
        <v>0</v>
      </c>
      <c r="FY97" s="80">
        <v>0</v>
      </c>
      <c r="FZ97" s="80">
        <v>0</v>
      </c>
      <c r="GA97" s="80">
        <v>0</v>
      </c>
      <c r="GB97" s="80">
        <v>0</v>
      </c>
      <c r="GC97" s="80">
        <v>0</v>
      </c>
      <c r="GD97" s="80">
        <v>0</v>
      </c>
      <c r="GE97" s="80">
        <v>0</v>
      </c>
      <c r="GF97" s="80">
        <v>0</v>
      </c>
      <c r="GG97" s="80">
        <v>0</v>
      </c>
      <c r="GH97" s="80">
        <v>0</v>
      </c>
      <c r="GI97" s="80">
        <v>1.1289230074508918E-4</v>
      </c>
      <c r="GJ97" s="80">
        <v>0</v>
      </c>
      <c r="GK97" s="80">
        <v>4.3623355944772833E-4</v>
      </c>
      <c r="GL97" s="80">
        <v>0</v>
      </c>
      <c r="GM97" s="80">
        <v>4.4144344649613464E-5</v>
      </c>
      <c r="GN97" s="80">
        <v>2.4888528919205085E-4</v>
      </c>
      <c r="GO97" s="80">
        <v>0</v>
      </c>
      <c r="GP97" s="80">
        <v>3.9203387172651718E-5</v>
      </c>
      <c r="GQ97" s="80">
        <v>0</v>
      </c>
      <c r="GR97" s="80">
        <v>1.9319938176197836E-4</v>
      </c>
      <c r="GS97" s="80">
        <v>1.2067311463342525E-5</v>
      </c>
      <c r="GT97" s="80">
        <v>0</v>
      </c>
      <c r="GU97" s="80">
        <v>3.0821390044691018E-4</v>
      </c>
      <c r="GV97" s="80">
        <v>0</v>
      </c>
      <c r="GW97" s="80">
        <v>0</v>
      </c>
      <c r="GX97" s="80">
        <v>3.8121686442817472E-2</v>
      </c>
      <c r="GY97" s="80">
        <v>1.5133980236802279E-3</v>
      </c>
      <c r="GZ97" s="80">
        <v>0</v>
      </c>
      <c r="HA97" s="80">
        <v>2.0382344672476805E-3</v>
      </c>
      <c r="HB97" s="80">
        <v>7.9576652210241517E-4</v>
      </c>
      <c r="HC97" s="80">
        <v>1.4468639224480938E-4</v>
      </c>
      <c r="HD97" s="80">
        <v>6.6093853271645734E-4</v>
      </c>
      <c r="HE97" s="80">
        <v>5.2624025259532126E-4</v>
      </c>
      <c r="HF97" s="80">
        <v>4.1887500030799631E-5</v>
      </c>
      <c r="HG97" s="80">
        <v>6.0340926233217682E-5</v>
      </c>
      <c r="HH97" s="80">
        <v>0</v>
      </c>
      <c r="HI97" s="80">
        <v>1.5799635206457621E-2</v>
      </c>
      <c r="HJ97" s="80">
        <v>8.835474121647148E-2</v>
      </c>
      <c r="HK97" s="80">
        <v>4.9558264317096645E-3</v>
      </c>
      <c r="HL97" s="80">
        <v>1.5716190324830698E-3</v>
      </c>
      <c r="HM97" s="80">
        <v>3.3505327347048182E-5</v>
      </c>
      <c r="HN97" s="80">
        <v>0</v>
      </c>
      <c r="HO97" s="80">
        <v>0</v>
      </c>
      <c r="HP97" s="80">
        <v>0</v>
      </c>
      <c r="HQ97" s="80">
        <v>9.23281465432342E-5</v>
      </c>
      <c r="HR97" s="80">
        <v>0</v>
      </c>
      <c r="HS97" s="80">
        <v>1.5190376312360876E-4</v>
      </c>
      <c r="HT97" s="80">
        <v>0</v>
      </c>
      <c r="HU97" s="80">
        <v>2.0382165605095542E-4</v>
      </c>
      <c r="HV97" s="80">
        <v>1.0859414026019156E-4</v>
      </c>
      <c r="HW97" s="80">
        <v>0</v>
      </c>
      <c r="HX97" s="81">
        <v>3.6915385286166902E-3</v>
      </c>
      <c r="HY97" s="805">
        <v>3.2720720111145359E-4</v>
      </c>
      <c r="HZ97" s="805">
        <v>3.0264436308031551E-4</v>
      </c>
      <c r="IA97" s="805">
        <v>4.0242550120267147E-3</v>
      </c>
      <c r="IB97" s="805">
        <v>5.9043748699291194E-5</v>
      </c>
      <c r="IC97" s="805">
        <v>1.1295615640098299E-4</v>
      </c>
      <c r="ID97" s="805">
        <v>1.2118170820124742E-4</v>
      </c>
      <c r="IE97" s="805">
        <v>1.5370651381884477E-4</v>
      </c>
      <c r="IF97" s="805">
        <v>1.9272195205303686E-4</v>
      </c>
      <c r="IG97" s="805">
        <v>9.5983552739078512E-5</v>
      </c>
      <c r="IH97" s="805">
        <v>1.3689021800517465E-4</v>
      </c>
      <c r="II97" s="805">
        <v>0</v>
      </c>
      <c r="IJ97" s="805">
        <v>9.5681668765286402E-5</v>
      </c>
      <c r="IK97" s="805">
        <v>8.1336131487685115E-5</v>
      </c>
      <c r="IL97" s="805">
        <v>9.4691561572920061E-5</v>
      </c>
      <c r="IM97" s="805">
        <v>8.3162230410361188E-5</v>
      </c>
      <c r="IN97" s="805">
        <v>1.8120883770071075E-4</v>
      </c>
      <c r="IO97" s="805">
        <v>1.576347655971301E-4</v>
      </c>
      <c r="IP97" s="805">
        <v>1.6179333351605118E-4</v>
      </c>
      <c r="IQ97" s="805">
        <v>0</v>
      </c>
      <c r="IR97" s="805">
        <v>2.2390725573591963E-4</v>
      </c>
      <c r="IS97" s="805">
        <v>0</v>
      </c>
      <c r="IT97" s="805">
        <v>4.0680486832959183E-5</v>
      </c>
      <c r="IU97" s="805">
        <v>0</v>
      </c>
      <c r="IV97" s="805">
        <v>0</v>
      </c>
      <c r="IW97" s="805">
        <v>2.2045367513068642E-4</v>
      </c>
      <c r="IX97" s="805">
        <v>8.4077275913828041E-5</v>
      </c>
      <c r="IY97" s="805">
        <v>1.7925996083666677E-4</v>
      </c>
      <c r="IZ97" s="805">
        <v>1.6079735251184771E-4</v>
      </c>
      <c r="JA97" s="805">
        <v>7.7039468115638042E-5</v>
      </c>
      <c r="JB97" s="805">
        <v>8.5454556166340357E-5</v>
      </c>
      <c r="JC97" s="805">
        <v>1.3289492987249377E-4</v>
      </c>
      <c r="JD97" s="805">
        <v>1.7243507122828775E-4</v>
      </c>
      <c r="JE97" s="805">
        <v>1.605904155844491E-4</v>
      </c>
      <c r="JF97" s="805">
        <v>1.8904984908158618E-4</v>
      </c>
      <c r="JG97" s="805">
        <v>1.8198517804936067E-4</v>
      </c>
      <c r="JH97" s="805">
        <v>1.5544216278068573E-4</v>
      </c>
      <c r="JI97" s="805">
        <v>2.4430081510967699E-5</v>
      </c>
      <c r="JJ97" s="805">
        <v>1.8940092594850322E-4</v>
      </c>
      <c r="JK97" s="805">
        <v>9.5680036866241307E-5</v>
      </c>
      <c r="JL97" s="805">
        <v>1.6796933383671073E-4</v>
      </c>
      <c r="JM97" s="805">
        <v>1.8382837656592466E-4</v>
      </c>
      <c r="JN97" s="805">
        <v>7.6389694429908748E-5</v>
      </c>
      <c r="JO97" s="805">
        <v>8.5309607968212238E-5</v>
      </c>
      <c r="JP97" s="805">
        <v>7.9535624153662677E-5</v>
      </c>
      <c r="JQ97" s="805">
        <v>7.2597491931255506E-5</v>
      </c>
      <c r="JR97" s="805">
        <v>7.9070172106209181E-5</v>
      </c>
      <c r="JS97" s="805">
        <v>6.0433334885821604E-5</v>
      </c>
      <c r="JT97" s="805">
        <v>6.0720284277305954E-5</v>
      </c>
      <c r="JU97" s="805">
        <v>7.9563889212500775E-5</v>
      </c>
      <c r="JV97" s="805">
        <v>5.2707143207180166E-5</v>
      </c>
      <c r="JW97" s="805">
        <v>4.9028217842055638E-5</v>
      </c>
      <c r="JX97" s="805">
        <v>1.2076464230280728E-4</v>
      </c>
      <c r="JY97" s="805">
        <v>5.5801151061468703E-5</v>
      </c>
      <c r="JZ97" s="805">
        <v>5.646346514144508E-5</v>
      </c>
      <c r="KA97" s="805">
        <v>0</v>
      </c>
      <c r="KB97" s="805">
        <v>4.6882266710539406E-5</v>
      </c>
      <c r="KC97" s="805">
        <v>4.687433626870058E-5</v>
      </c>
      <c r="KD97" s="805">
        <v>6.5087265670674705E-5</v>
      </c>
      <c r="KE97" s="805">
        <v>6.2987680198286149E-5</v>
      </c>
      <c r="KF97" s="805">
        <v>8.958244392229283E-5</v>
      </c>
      <c r="KG97" s="805">
        <v>6.2160903029690297E-4</v>
      </c>
      <c r="KH97" s="805">
        <v>1.3001499530402195E-4</v>
      </c>
      <c r="KI97" s="805">
        <v>1.5839586649118908E-4</v>
      </c>
      <c r="KJ97" s="805">
        <v>9.5916029947388246E-5</v>
      </c>
      <c r="KK97" s="805">
        <v>1.121388426447735E-4</v>
      </c>
      <c r="KL97" s="805">
        <v>4.0517958842234246E-4</v>
      </c>
      <c r="KM97" s="805">
        <v>4.6580519244648915E-4</v>
      </c>
      <c r="KN97" s="805">
        <v>6.1323884105004493E-4</v>
      </c>
      <c r="KO97" s="805">
        <v>1.5558812589462298E-4</v>
      </c>
      <c r="KP97" s="805">
        <v>1.4178244579706579E-4</v>
      </c>
      <c r="KQ97" s="805">
        <v>3.4825777512832972E-4</v>
      </c>
      <c r="KR97" s="805">
        <v>7.5542384617557505E-5</v>
      </c>
      <c r="KS97" s="805">
        <v>7.7633521524444853E-5</v>
      </c>
      <c r="KT97" s="805">
        <v>2.0116133799159017E-5</v>
      </c>
      <c r="KU97" s="805">
        <v>3.3086786249349328E-4</v>
      </c>
      <c r="KV97" s="805">
        <v>1.0726241999823947E-4</v>
      </c>
      <c r="KW97" s="805">
        <v>1.6348376226210244E-4</v>
      </c>
      <c r="KX97" s="805">
        <v>4.7230930940008836E-4</v>
      </c>
      <c r="KY97" s="805">
        <v>2.9493844406492043E-4</v>
      </c>
      <c r="KZ97" s="805">
        <v>3.6733634873847425E-5</v>
      </c>
      <c r="LA97" s="805">
        <v>4.1879223957558297E-2</v>
      </c>
      <c r="LB97" s="805">
        <v>1.7612299826111036E-3</v>
      </c>
      <c r="LC97" s="805">
        <v>2.6196704006217988E-5</v>
      </c>
      <c r="LD97" s="805">
        <v>2.552402073354579E-3</v>
      </c>
      <c r="LE97" s="805">
        <v>1.1627838535393663E-3</v>
      </c>
      <c r="LF97" s="805">
        <v>2.1824044611198787E-4</v>
      </c>
      <c r="LG97" s="805">
        <v>1.3424784321295544E-3</v>
      </c>
      <c r="LH97" s="805">
        <v>7.0952526315137799E-4</v>
      </c>
      <c r="LI97" s="805">
        <v>1.7905767412256646E-4</v>
      </c>
      <c r="LJ97" s="805">
        <v>1.5010452612273324E-4</v>
      </c>
      <c r="LK97" s="805">
        <v>6.177305949267948E-5</v>
      </c>
      <c r="LL97" s="805">
        <v>1.750729881400321E-2</v>
      </c>
      <c r="LM97" s="805">
        <v>1.0970301651429966</v>
      </c>
      <c r="LN97" s="805">
        <v>5.5524671884213455E-3</v>
      </c>
      <c r="LO97" s="805">
        <v>1.7886292323634676E-3</v>
      </c>
      <c r="LP97" s="805">
        <v>1.3468620190756019E-4</v>
      </c>
      <c r="LQ97" s="805">
        <v>6.0806490726717E-5</v>
      </c>
      <c r="LR97" s="805">
        <v>5.1898088006815859E-4</v>
      </c>
      <c r="LS97" s="805">
        <v>4.4871026323133266E-5</v>
      </c>
      <c r="LT97" s="805">
        <v>1.5123901230235389E-4</v>
      </c>
      <c r="LU97" s="805">
        <v>1.4298119266429552E-4</v>
      </c>
      <c r="LV97" s="805">
        <v>2.9702874090669902E-4</v>
      </c>
      <c r="LW97" s="805">
        <v>9.9172939231780395E-5</v>
      </c>
      <c r="LX97" s="805">
        <v>2.8964760906127253E-4</v>
      </c>
      <c r="LY97" s="805">
        <v>2.2458865700728716E-4</v>
      </c>
      <c r="LZ97" s="805">
        <v>1.3470908890816303E-4</v>
      </c>
      <c r="MA97" s="805">
        <v>4.2110199169257704E-3</v>
      </c>
      <c r="MB97" s="812">
        <v>1930</v>
      </c>
      <c r="MC97" s="835">
        <f>'生産者価格評価表（107部門）（山形県２）'!DU96*100</f>
        <v>2117600</v>
      </c>
      <c r="MD97" s="78">
        <f t="shared" si="14"/>
        <v>9.114091424253872E-4</v>
      </c>
      <c r="ME97" s="809">
        <v>1930</v>
      </c>
      <c r="MF97" s="135">
        <v>21176</v>
      </c>
      <c r="MG97" s="78">
        <f t="shared" si="15"/>
        <v>9.1140914242538731E-4</v>
      </c>
      <c r="MH97" s="81"/>
      <c r="MI97" s="226">
        <v>0</v>
      </c>
      <c r="MJ97" s="169">
        <v>0</v>
      </c>
      <c r="MK97" s="169">
        <v>0</v>
      </c>
      <c r="ML97" s="169">
        <v>0</v>
      </c>
      <c r="MM97" s="169">
        <v>0</v>
      </c>
      <c r="MN97" s="169">
        <v>0</v>
      </c>
      <c r="MO97" s="169">
        <v>0</v>
      </c>
      <c r="MP97" s="228">
        <v>0</v>
      </c>
      <c r="MQ97" s="228">
        <v>0</v>
      </c>
      <c r="MS97" s="174">
        <v>0</v>
      </c>
      <c r="MT97" s="170">
        <v>0</v>
      </c>
      <c r="MU97" s="170">
        <v>0</v>
      </c>
      <c r="MV97" s="170">
        <v>0</v>
      </c>
      <c r="MW97" s="170">
        <v>0</v>
      </c>
      <c r="MX97" s="170">
        <v>0</v>
      </c>
      <c r="MY97" s="170">
        <v>0</v>
      </c>
      <c r="MZ97" s="171">
        <v>0</v>
      </c>
    </row>
    <row r="98" spans="1:364">
      <c r="A98" s="41" t="s">
        <v>322</v>
      </c>
      <c r="B98" s="12" t="s">
        <v>323</v>
      </c>
      <c r="C98" s="590">
        <f>IFERROR(1-('生産者価格評価表（107部門）（山形県２）'!DS97/'生産者価格評価表（107部門）（山形県２）'!DO97*-1),0)</f>
        <v>1</v>
      </c>
      <c r="D98" s="590">
        <v>0.3045641255348957</v>
      </c>
      <c r="E98" s="79">
        <v>0.69543587446510435</v>
      </c>
      <c r="F98" s="79">
        <v>0.62599712180849543</v>
      </c>
      <c r="G98" s="240">
        <f>'生産者価格評価表（107部門）（山形県２）'!DH97/'生産者価格評価表（107部門）（山形県２）'!DH$111</f>
        <v>2.7893822557410387E-2</v>
      </c>
      <c r="H98" s="311">
        <f>'生産者価格評価表（107部門）（山形県２）'!DH97</f>
        <v>65835</v>
      </c>
      <c r="I98" s="311">
        <f t="shared" si="12"/>
        <v>65835</v>
      </c>
      <c r="J98" s="313">
        <f t="shared" si="13"/>
        <v>3.566608934210462E-2</v>
      </c>
      <c r="K98" s="590">
        <f>1-('生産者価格評価表（107部門） (山形県)'!DS97/'生産者価格評価表（107部門） (山形県)'!DO97*-1)</f>
        <v>1</v>
      </c>
      <c r="L98" s="590">
        <v>0.3045641255348957</v>
      </c>
      <c r="M98" s="79">
        <v>0.69543587446510435</v>
      </c>
      <c r="N98" s="79">
        <v>0.62599712180849543</v>
      </c>
      <c r="O98" s="240">
        <f>'生産者価格評価表（107部門） (山形県)'!DH97/'生産者価格評価表（107部門） (山形県)'!DH$111</f>
        <v>2.7893822557410387E-2</v>
      </c>
      <c r="P98" s="816">
        <f>'生産者価格評価表（107部門） (山形県)'!DH97</f>
        <v>65835</v>
      </c>
      <c r="Q98" s="311">
        <f t="shared" si="17"/>
        <v>65835</v>
      </c>
      <c r="R98" s="313">
        <f t="shared" si="11"/>
        <v>3.566608934210462E-2</v>
      </c>
      <c r="S98" s="823">
        <f>'生産者価格評価表（107部門）（山形県２）'!C97/'生産者価格評価表（107部門）（山形県２）'!C$120</f>
        <v>0</v>
      </c>
      <c r="T98" s="234">
        <f>'生産者価格評価表（107部門）（山形県２）'!D97/'生産者価格評価表（107部門）（山形県２）'!D$120</f>
        <v>0</v>
      </c>
      <c r="U98" s="234">
        <f>'生産者価格評価表（107部門）（山形県２）'!E97/'生産者価格評価表（107部門）（山形県２）'!E$120</f>
        <v>0</v>
      </c>
      <c r="V98" s="234">
        <f>'生産者価格評価表（107部門）（山形県２）'!F97/'生産者価格評価表（107部門）（山形県２）'!F$120</f>
        <v>0</v>
      </c>
      <c r="W98" s="234">
        <f>'生産者価格評価表（107部門）（山形県２）'!G97/'生産者価格評価表（107部門）（山形県２）'!G$120</f>
        <v>0</v>
      </c>
      <c r="X98" s="234">
        <f>'生産者価格評価表（107部門）（山形県２）'!H97/'生産者価格評価表（107部門）（山形県２）'!H$120</f>
        <v>0</v>
      </c>
      <c r="Y98" s="234">
        <f>'生産者価格評価表（107部門）（山形県２）'!I97/'生産者価格評価表（107部門）（山形県２）'!I$120</f>
        <v>0</v>
      </c>
      <c r="Z98" s="234">
        <f>'生産者価格評価表（107部門）（山形県２）'!J97/'生産者価格評価表（107部門）（山形県２）'!J$120</f>
        <v>0</v>
      </c>
      <c r="AA98" s="234">
        <f>'生産者価格評価表（107部門）（山形県２）'!K97/'生産者価格評価表（107部門）（山形県２）'!K$120</f>
        <v>0</v>
      </c>
      <c r="AB98" s="234">
        <f>'生産者価格評価表（107部門）（山形県２）'!L97/'生産者価格評価表（107部門）（山形県２）'!L$120</f>
        <v>0</v>
      </c>
      <c r="AC98" s="234" t="e">
        <f>'生産者価格評価表（107部門）（山形県２）'!M97/'生産者価格評価表（107部門）（山形県２）'!M$120</f>
        <v>#DIV/0!</v>
      </c>
      <c r="AD98" s="234">
        <f>'生産者価格評価表（107部門）（山形県２）'!N97/'生産者価格評価表（107部門）（山形県２）'!N$120</f>
        <v>0</v>
      </c>
      <c r="AE98" s="234">
        <f>'生産者価格評価表（107部門）（山形県２）'!O97/'生産者価格評価表（107部門）（山形県２）'!O$120</f>
        <v>0</v>
      </c>
      <c r="AF98" s="234">
        <f>'生産者価格評価表（107部門）（山形県２）'!P97/'生産者価格評価表（107部門）（山形県２）'!P$120</f>
        <v>0</v>
      </c>
      <c r="AG98" s="234">
        <f>'生産者価格評価表（107部門）（山形県２）'!Q97/'生産者価格評価表（107部門）（山形県２）'!Q$120</f>
        <v>0</v>
      </c>
      <c r="AH98" s="234">
        <f>'生産者価格評価表（107部門）（山形県２）'!R97/'生産者価格評価表（107部門）（山形県２）'!R$120</f>
        <v>0</v>
      </c>
      <c r="AI98" s="234">
        <f>'生産者価格評価表（107部門）（山形県２）'!S97/'生産者価格評価表（107部門）（山形県２）'!S$120</f>
        <v>0</v>
      </c>
      <c r="AJ98" s="234">
        <f>'生産者価格評価表（107部門）（山形県２）'!T97/'生産者価格評価表（107部門）（山形県２）'!T$120</f>
        <v>0</v>
      </c>
      <c r="AK98" s="234" t="e">
        <f>'生産者価格評価表（107部門）（山形県２）'!U97/'生産者価格評価表（107部門）（山形県２）'!U$120</f>
        <v>#DIV/0!</v>
      </c>
      <c r="AL98" s="234">
        <f>'生産者価格評価表（107部門）（山形県２）'!V97/'生産者価格評価表（107部門）（山形県２）'!V$120</f>
        <v>0</v>
      </c>
      <c r="AM98" s="234" t="e">
        <f>'生産者価格評価表（107部門）（山形県２）'!W97/'生産者価格評価表（107部門）（山形県２）'!W$120</f>
        <v>#DIV/0!</v>
      </c>
      <c r="AN98" s="234">
        <f>'生産者価格評価表（107部門）（山形県２）'!X97/'生産者価格評価表（107部門）（山形県２）'!X$120</f>
        <v>0</v>
      </c>
      <c r="AO98" s="234" t="e">
        <f>'生産者価格評価表（107部門）（山形県２）'!Y97/'生産者価格評価表（107部門）（山形県２）'!Y$120</f>
        <v>#DIV/0!</v>
      </c>
      <c r="AP98" s="234" t="e">
        <f>'生産者価格評価表（107部門）（山形県２）'!Z97/'生産者価格評価表（107部門）（山形県２）'!Z$120</f>
        <v>#DIV/0!</v>
      </c>
      <c r="AQ98" s="234">
        <f>'生産者価格評価表（107部門）（山形県２）'!AA97/'生産者価格評価表（107部門）（山形県２）'!AA$120</f>
        <v>0</v>
      </c>
      <c r="AR98" s="234">
        <f>'生産者価格評価表（107部門）（山形県２）'!AB97/'生産者価格評価表（107部門）（山形県２）'!AB$120</f>
        <v>0</v>
      </c>
      <c r="AS98" s="234">
        <f>'生産者価格評価表（107部門）（山形県２）'!AC97/'生産者価格評価表（107部門）（山形県２）'!AC$120</f>
        <v>0</v>
      </c>
      <c r="AT98" s="234">
        <f>'生産者価格評価表（107部門）（山形県２）'!AD97/'生産者価格評価表（107部門）（山形県２）'!AD$120</f>
        <v>0</v>
      </c>
      <c r="AU98" s="234">
        <f>'生産者価格評価表（107部門）（山形県２）'!AE97/'生産者価格評価表（107部門）（山形県２）'!AE$120</f>
        <v>0</v>
      </c>
      <c r="AV98" s="234">
        <f>'生産者価格評価表（107部門）（山形県２）'!AF97/'生産者価格評価表（107部門）（山形県２）'!AF$120</f>
        <v>0</v>
      </c>
      <c r="AW98" s="234">
        <f>'生産者価格評価表（107部門）（山形県２）'!AG97/'生産者価格評価表（107部門）（山形県２）'!AG$120</f>
        <v>0</v>
      </c>
      <c r="AX98" s="234">
        <f>'生産者価格評価表（107部門）（山形県２）'!AH97/'生産者価格評価表（107部門）（山形県２）'!AH$120</f>
        <v>0</v>
      </c>
      <c r="AY98" s="234">
        <f>'生産者価格評価表（107部門）（山形県２）'!AI97/'生産者価格評価表（107部門）（山形県２）'!AI$120</f>
        <v>0</v>
      </c>
      <c r="AZ98" s="234">
        <f>'生産者価格評価表（107部門）（山形県２）'!AJ97/'生産者価格評価表（107部門）（山形県２）'!AJ$120</f>
        <v>0</v>
      </c>
      <c r="BA98" s="234">
        <f>'生産者価格評価表（107部門）（山形県２）'!AK97/'生産者価格評価表（107部門）（山形県２）'!AK$120</f>
        <v>0</v>
      </c>
      <c r="BB98" s="234">
        <f>'生産者価格評価表（107部門）（山形県２）'!AL97/'生産者価格評価表（107部門）（山形県２）'!AL$120</f>
        <v>0</v>
      </c>
      <c r="BC98" s="234">
        <f>'生産者価格評価表（107部門）（山形県２）'!AM97/'生産者価格評価表（107部門）（山形県２）'!AM$120</f>
        <v>0</v>
      </c>
      <c r="BD98" s="234">
        <f>'生産者価格評価表（107部門）（山形県２）'!AN97/'生産者価格評価表（107部門）（山形県２）'!AN$120</f>
        <v>0</v>
      </c>
      <c r="BE98" s="234">
        <f>'生産者価格評価表（107部門）（山形県２）'!AO97/'生産者価格評価表（107部門）（山形県２）'!AO$120</f>
        <v>0</v>
      </c>
      <c r="BF98" s="234">
        <f>'生産者価格評価表（107部門）（山形県２）'!AP97/'生産者価格評価表（107部門）（山形県２）'!AP$120</f>
        <v>0</v>
      </c>
      <c r="BG98" s="234">
        <f>'生産者価格評価表（107部門）（山形県２）'!AQ97/'生産者価格評価表（107部門）（山形県２）'!AQ$120</f>
        <v>0</v>
      </c>
      <c r="BH98" s="234">
        <f>'生産者価格評価表（107部門）（山形県２）'!AR97/'生産者価格評価表（107部門）（山形県２）'!AR$120</f>
        <v>0</v>
      </c>
      <c r="BI98" s="234">
        <f>'生産者価格評価表（107部門）（山形県２）'!AS97/'生産者価格評価表（107部門）（山形県２）'!AS$120</f>
        <v>0</v>
      </c>
      <c r="BJ98" s="234">
        <f>'生産者価格評価表（107部門）（山形県２）'!AT97/'生産者価格評価表（107部門）（山形県２）'!AT$120</f>
        <v>0</v>
      </c>
      <c r="BK98" s="234">
        <f>'生産者価格評価表（107部門）（山形県２）'!AU97/'生産者価格評価表（107部門）（山形県２）'!AU$120</f>
        <v>0</v>
      </c>
      <c r="BL98" s="234">
        <f>'生産者価格評価表（107部門）（山形県２）'!AV97/'生産者価格評価表（107部門）（山形県２）'!AV$120</f>
        <v>0</v>
      </c>
      <c r="BM98" s="234">
        <f>'生産者価格評価表（107部門）（山形県２）'!AW97/'生産者価格評価表（107部門）（山形県２）'!AW$120</f>
        <v>0</v>
      </c>
      <c r="BN98" s="234">
        <f>'生産者価格評価表（107部門）（山形県２）'!AX97/'生産者価格評価表（107部門）（山形県２）'!AX$120</f>
        <v>0</v>
      </c>
      <c r="BO98" s="234">
        <f>'生産者価格評価表（107部門）（山形県２）'!AY97/'生産者価格評価表（107部門）（山形県２）'!AY$120</f>
        <v>0</v>
      </c>
      <c r="BP98" s="234">
        <f>'生産者価格評価表（107部門）（山形県２）'!AZ97/'生産者価格評価表（107部門）（山形県２）'!AZ$120</f>
        <v>0</v>
      </c>
      <c r="BQ98" s="234">
        <f>'生産者価格評価表（107部門）（山形県２）'!BA97/'生産者価格評価表（107部門）（山形県２）'!BA$120</f>
        <v>0</v>
      </c>
      <c r="BR98" s="234">
        <f>'生産者価格評価表（107部門）（山形県２）'!BB97/'生産者価格評価表（107部門）（山形県２）'!BB$120</f>
        <v>0</v>
      </c>
      <c r="BS98" s="234">
        <f>'生産者価格評価表（107部門）（山形県２）'!BC97/'生産者価格評価表（107部門）（山形県２）'!BC$120</f>
        <v>0</v>
      </c>
      <c r="BT98" s="234">
        <f>'生産者価格評価表（107部門）（山形県２）'!BD97/'生産者価格評価表（107部門）（山形県２）'!BD$120</f>
        <v>0</v>
      </c>
      <c r="BU98" s="234" t="e">
        <f>'生産者価格評価表（107部門）（山形県２）'!BE97/'生産者価格評価表（107部門）（山形県２）'!BE$120</f>
        <v>#DIV/0!</v>
      </c>
      <c r="BV98" s="234">
        <f>'生産者価格評価表（107部門）（山形県２）'!BF97/'生産者価格評価表（107部門）（山形県２）'!BF$120</f>
        <v>0</v>
      </c>
      <c r="BW98" s="234">
        <f>'生産者価格評価表（107部門）（山形県２）'!BG97/'生産者価格評価表（107部門）（山形県２）'!BG$120</f>
        <v>0</v>
      </c>
      <c r="BX98" s="234">
        <f>'生産者価格評価表（107部門）（山形県２）'!BH97/'生産者価格評価表（107部門）（山形県２）'!BH$120</f>
        <v>0</v>
      </c>
      <c r="BY98" s="234">
        <f>'生産者価格評価表（107部門）（山形県２）'!BI97/'生産者価格評価表（107部門）（山形県２）'!BI$120</f>
        <v>0</v>
      </c>
      <c r="BZ98" s="234">
        <f>'生産者価格評価表（107部門）（山形県２）'!BJ97/'生産者価格評価表（107部門）（山形県２）'!BJ$120</f>
        <v>0</v>
      </c>
      <c r="CA98" s="234">
        <f>'生産者価格評価表（107部門）（山形県２）'!BK97/'生産者価格評価表（107部門）（山形県２）'!BK$120</f>
        <v>0</v>
      </c>
      <c r="CB98" s="234">
        <f>'生産者価格評価表（107部門）（山形県２）'!BL97/'生産者価格評価表（107部門）（山形県２）'!BL$120</f>
        <v>0</v>
      </c>
      <c r="CC98" s="234">
        <f>'生産者価格評価表（107部門）（山形県２）'!BM97/'生産者価格評価表（107部門）（山形県２）'!BM$120</f>
        <v>0</v>
      </c>
      <c r="CD98" s="234">
        <f>'生産者価格評価表（107部門）（山形県２）'!BN97/'生産者価格評価表（107部門）（山形県２）'!BN$120</f>
        <v>0</v>
      </c>
      <c r="CE98" s="234">
        <f>'生産者価格評価表（107部門）（山形県２）'!BO97/'生産者価格評価表（107部門）（山形県２）'!BO$120</f>
        <v>0</v>
      </c>
      <c r="CF98" s="234">
        <f>'生産者価格評価表（107部門）（山形県２）'!BP97/'生産者価格評価表（107部門）（山形県２）'!BP$120</f>
        <v>0</v>
      </c>
      <c r="CG98" s="234">
        <f>'生産者価格評価表（107部門）（山形県２）'!BQ97/'生産者価格評価表（107部門）（山形県２）'!BQ$120</f>
        <v>0</v>
      </c>
      <c r="CH98" s="234">
        <f>'生産者価格評価表（107部門）（山形県２）'!BR97/'生産者価格評価表（107部門）（山形県２）'!BR$120</f>
        <v>0</v>
      </c>
      <c r="CI98" s="234">
        <f>'生産者価格評価表（107部門）（山形県２）'!BS97/'生産者価格評価表（107部門）（山形県２）'!BS$120</f>
        <v>0</v>
      </c>
      <c r="CJ98" s="234">
        <f>'生産者価格評価表（107部門）（山形県２）'!BT97/'生産者価格評価表（107部門）（山形県２）'!BT$120</f>
        <v>0</v>
      </c>
      <c r="CK98" s="234">
        <f>'生産者価格評価表（107部門）（山形県２）'!BU97/'生産者価格評価表（107部門）（山形県２）'!BU$120</f>
        <v>0</v>
      </c>
      <c r="CL98" s="234">
        <f>'生産者価格評価表（107部門）（山形県２）'!BV97/'生産者価格評価表（107部門）（山形県２）'!BV$120</f>
        <v>0</v>
      </c>
      <c r="CM98" s="234">
        <f>'生産者価格評価表（107部門）（山形県２）'!BW97/'生産者価格評価表（107部門）（山形県２）'!BW$120</f>
        <v>0</v>
      </c>
      <c r="CN98" s="234">
        <f>'生産者価格評価表（107部門）（山形県２）'!BX97/'生産者価格評価表（107部門）（山形県２）'!BX$120</f>
        <v>0</v>
      </c>
      <c r="CO98" s="234">
        <f>'生産者価格評価表（107部門）（山形県２）'!BY97/'生産者価格評価表（107部門）（山形県２）'!BY$120</f>
        <v>0</v>
      </c>
      <c r="CP98" s="234">
        <f>'生産者価格評価表（107部門）（山形県２）'!BZ97/'生産者価格評価表（107部門）（山形県２）'!BZ$120</f>
        <v>0</v>
      </c>
      <c r="CQ98" s="234">
        <f>'生産者価格評価表（107部門）（山形県２）'!CA97/'生産者価格評価表（107部門）（山形県２）'!CA$120</f>
        <v>0</v>
      </c>
      <c r="CR98" s="234">
        <f>'生産者価格評価表（107部門）（山形県２）'!CB97/'生産者価格評価表（107部門）（山形県２）'!CB$120</f>
        <v>0</v>
      </c>
      <c r="CS98" s="234">
        <f>'生産者価格評価表（107部門）（山形県２）'!CC97/'生産者価格評価表（107部門）（山形県２）'!CC$120</f>
        <v>0</v>
      </c>
      <c r="CT98" s="234">
        <f>'生産者価格評価表（107部門）（山形県２）'!CD97/'生産者価格評価表（107部門）（山形県２）'!CD$120</f>
        <v>0</v>
      </c>
      <c r="CU98" s="234">
        <f>'生産者価格評価表（107部門）（山形県２）'!CE97/'生産者価格評価表（107部門）（山形県２）'!CE$120</f>
        <v>0</v>
      </c>
      <c r="CV98" s="234">
        <f>'生産者価格評価表（107部門）（山形県２）'!CF97/'生産者価格評価表（107部門）（山形県２）'!CF$120</f>
        <v>0</v>
      </c>
      <c r="CW98" s="234">
        <f>'生産者価格評価表（107部門）（山形県２）'!CG97/'生産者価格評価表（107部門）（山形県２）'!CG$120</f>
        <v>0</v>
      </c>
      <c r="CX98" s="234">
        <f>'生産者価格評価表（107部門）（山形県２）'!CH97/'生産者価格評価表（107部門）（山形県２）'!CH$120</f>
        <v>0</v>
      </c>
      <c r="CY98" s="234">
        <f>'生産者価格評価表（107部門）（山形県２）'!CI97/'生産者価格評価表（107部門）（山形県２）'!CI$120</f>
        <v>0</v>
      </c>
      <c r="CZ98" s="234">
        <f>'生産者価格評価表（107部門）（山形県２）'!CJ97/'生産者価格評価表（107部門）（山形県２）'!CJ$120</f>
        <v>0</v>
      </c>
      <c r="DA98" s="234">
        <f>'生産者価格評価表（107部門）（山形県２）'!CK97/'生産者価格評価表（107部門）（山形県２）'!CK$120</f>
        <v>0</v>
      </c>
      <c r="DB98" s="234">
        <f>'生産者価格評価表（107部門）（山形県２）'!CL97/'生産者価格評価表（107部門）（山形県２）'!CL$120</f>
        <v>0</v>
      </c>
      <c r="DC98" s="234">
        <f>'生産者価格評価表（107部門）（山形県２）'!CM97/'生産者価格評価表（107部門）（山形県２）'!CM$120</f>
        <v>0</v>
      </c>
      <c r="DD98" s="234">
        <f>'生産者価格評価表（107部門）（山形県２）'!CN97/'生産者価格評価表（107部門）（山形県２）'!CN$120</f>
        <v>0</v>
      </c>
      <c r="DE98" s="234">
        <f>'生産者価格評価表（107部門）（山形県２）'!CO97/'生産者価格評価表（107部門）（山形県２）'!CO$120</f>
        <v>0</v>
      </c>
      <c r="DF98" s="234">
        <f>'生産者価格評価表（107部門）（山形県２）'!CP97/'生産者価格評価表（107部門）（山形県２）'!CP$120</f>
        <v>0</v>
      </c>
      <c r="DG98" s="234">
        <f>'生産者価格評価表（107部門）（山形県２）'!CQ97/'生産者価格評価表（107部門）（山形県２）'!CQ$120</f>
        <v>0</v>
      </c>
      <c r="DH98" s="234">
        <f>'生産者価格評価表（107部門）（山形県２）'!CR97/'生産者価格評価表（107部門）（山形県２）'!CR$120</f>
        <v>0</v>
      </c>
      <c r="DI98" s="234">
        <f>'生産者価格評価表（107部門）（山形県２）'!CS97/'生産者価格評価表（107部門）（山形県２）'!CS$120</f>
        <v>0</v>
      </c>
      <c r="DJ98" s="234">
        <f>'生産者価格評価表（107部門）（山形県２）'!CT97/'生産者価格評価表（107部門）（山形県２）'!CT$120</f>
        <v>0</v>
      </c>
      <c r="DK98" s="234">
        <f>'生産者価格評価表（107部門）（山形県２）'!CU97/'生産者価格評価表（107部門）（山形県２）'!CU$120</f>
        <v>0</v>
      </c>
      <c r="DL98" s="234">
        <f>'生産者価格評価表（107部門）（山形県２）'!CV97/'生産者価格評価表（107部門）（山形県２）'!CV$120</f>
        <v>0</v>
      </c>
      <c r="DM98" s="234">
        <f>'生産者価格評価表（107部門）（山形県２）'!CW97/'生産者価格評価表（107部門）（山形県２）'!CW$120</f>
        <v>0</v>
      </c>
      <c r="DN98" s="234">
        <f>'生産者価格評価表（107部門）（山形県２）'!CX97/'生産者価格評価表（107部門）（山形県２）'!CX$120</f>
        <v>0</v>
      </c>
      <c r="DO98" s="234">
        <f>'生産者価格評価表（107部門）（山形県２）'!CY97/'生産者価格評価表（107部門）（山形県２）'!CY$120</f>
        <v>0</v>
      </c>
      <c r="DP98" s="234">
        <f>'生産者価格評価表（107部門）（山形県２）'!CZ97/'生産者価格評価表（107部門）（山形県２）'!CZ$120</f>
        <v>0</v>
      </c>
      <c r="DQ98" s="234">
        <f>'生産者価格評価表（107部門）（山形県２）'!DA97/'生産者価格評価表（107部門）（山形県２）'!DA$120</f>
        <v>0</v>
      </c>
      <c r="DR98" s="234">
        <f>'生産者価格評価表（107部門）（山形県２）'!DB97/'生産者価格評価表（107部門）（山形県２）'!DB$120</f>
        <v>0</v>
      </c>
      <c r="DS98" s="234">
        <f>'生産者価格評価表（107部門）（山形県２）'!DC97/'生産者価格評価表（107部門）（山形県２）'!DC$120</f>
        <v>0</v>
      </c>
      <c r="DT98" s="234">
        <f>'生産者価格評価表（107部門）（山形県２）'!DD97/'生産者価格評価表（107部門）（山形県２）'!DD$120</f>
        <v>0</v>
      </c>
      <c r="DU98" s="234">
        <f>'生産者価格評価表（107部門）（山形県２）'!DE97/'生産者価格評価表（107部門）（山形県２）'!DE$120</f>
        <v>0</v>
      </c>
      <c r="DV98" s="82">
        <v>0</v>
      </c>
      <c r="DW98" s="80">
        <v>0</v>
      </c>
      <c r="DX98" s="80">
        <v>0</v>
      </c>
      <c r="DY98" s="80">
        <v>0</v>
      </c>
      <c r="DZ98" s="80">
        <v>0</v>
      </c>
      <c r="EA98" s="80">
        <v>0</v>
      </c>
      <c r="EB98" s="80">
        <v>0</v>
      </c>
      <c r="EC98" s="80">
        <v>0</v>
      </c>
      <c r="ED98" s="80">
        <v>0</v>
      </c>
      <c r="EE98" s="80">
        <v>0</v>
      </c>
      <c r="EF98" s="80">
        <v>0</v>
      </c>
      <c r="EG98" s="80">
        <v>0</v>
      </c>
      <c r="EH98" s="80">
        <v>0</v>
      </c>
      <c r="EI98" s="80">
        <v>0</v>
      </c>
      <c r="EJ98" s="80">
        <v>0</v>
      </c>
      <c r="EK98" s="80">
        <v>0</v>
      </c>
      <c r="EL98" s="80">
        <v>0</v>
      </c>
      <c r="EM98" s="80">
        <v>0</v>
      </c>
      <c r="EN98" s="80">
        <v>0</v>
      </c>
      <c r="EO98" s="80">
        <v>0</v>
      </c>
      <c r="EP98" s="80">
        <v>0</v>
      </c>
      <c r="EQ98" s="80">
        <v>0</v>
      </c>
      <c r="ER98" s="80">
        <v>0</v>
      </c>
      <c r="ES98" s="80">
        <v>0</v>
      </c>
      <c r="ET98" s="80">
        <v>0</v>
      </c>
      <c r="EU98" s="80">
        <v>0</v>
      </c>
      <c r="EV98" s="80">
        <v>0</v>
      </c>
      <c r="EW98" s="80">
        <v>0</v>
      </c>
      <c r="EX98" s="80">
        <v>0</v>
      </c>
      <c r="EY98" s="80">
        <v>0</v>
      </c>
      <c r="EZ98" s="80">
        <v>0</v>
      </c>
      <c r="FA98" s="80">
        <v>0</v>
      </c>
      <c r="FB98" s="80">
        <v>0</v>
      </c>
      <c r="FC98" s="80">
        <v>0</v>
      </c>
      <c r="FD98" s="80">
        <v>0</v>
      </c>
      <c r="FE98" s="80">
        <v>0</v>
      </c>
      <c r="FF98" s="80">
        <v>0</v>
      </c>
      <c r="FG98" s="80">
        <v>0</v>
      </c>
      <c r="FH98" s="80">
        <v>0</v>
      </c>
      <c r="FI98" s="80">
        <v>0</v>
      </c>
      <c r="FJ98" s="80">
        <v>0</v>
      </c>
      <c r="FK98" s="80">
        <v>0</v>
      </c>
      <c r="FL98" s="80">
        <v>0</v>
      </c>
      <c r="FM98" s="80">
        <v>0</v>
      </c>
      <c r="FN98" s="80">
        <v>0</v>
      </c>
      <c r="FO98" s="80">
        <v>0</v>
      </c>
      <c r="FP98" s="80">
        <v>0</v>
      </c>
      <c r="FQ98" s="80">
        <v>0</v>
      </c>
      <c r="FR98" s="80">
        <v>0</v>
      </c>
      <c r="FS98" s="80">
        <v>0</v>
      </c>
      <c r="FT98" s="80">
        <v>0</v>
      </c>
      <c r="FU98" s="80">
        <v>0</v>
      </c>
      <c r="FV98" s="80">
        <v>0</v>
      </c>
      <c r="FW98" s="80">
        <v>0</v>
      </c>
      <c r="FX98" s="80">
        <v>0</v>
      </c>
      <c r="FY98" s="80">
        <v>0</v>
      </c>
      <c r="FZ98" s="80">
        <v>0</v>
      </c>
      <c r="GA98" s="80">
        <v>0</v>
      </c>
      <c r="GB98" s="80">
        <v>0</v>
      </c>
      <c r="GC98" s="80">
        <v>0</v>
      </c>
      <c r="GD98" s="80">
        <v>0</v>
      </c>
      <c r="GE98" s="80">
        <v>0</v>
      </c>
      <c r="GF98" s="80">
        <v>0</v>
      </c>
      <c r="GG98" s="80">
        <v>0</v>
      </c>
      <c r="GH98" s="80">
        <v>0</v>
      </c>
      <c r="GI98" s="80">
        <v>0</v>
      </c>
      <c r="GJ98" s="80">
        <v>0</v>
      </c>
      <c r="GK98" s="80">
        <v>0</v>
      </c>
      <c r="GL98" s="80">
        <v>0</v>
      </c>
      <c r="GM98" s="80">
        <v>0</v>
      </c>
      <c r="GN98" s="80">
        <v>0</v>
      </c>
      <c r="GO98" s="80">
        <v>0</v>
      </c>
      <c r="GP98" s="80">
        <v>0</v>
      </c>
      <c r="GQ98" s="80">
        <v>0</v>
      </c>
      <c r="GR98" s="80">
        <v>0</v>
      </c>
      <c r="GS98" s="80">
        <v>0</v>
      </c>
      <c r="GT98" s="80">
        <v>0</v>
      </c>
      <c r="GU98" s="80">
        <v>0</v>
      </c>
      <c r="GV98" s="80">
        <v>0</v>
      </c>
      <c r="GW98" s="80">
        <v>0</v>
      </c>
      <c r="GX98" s="80">
        <v>0</v>
      </c>
      <c r="GY98" s="80">
        <v>0</v>
      </c>
      <c r="GZ98" s="80">
        <v>0</v>
      </c>
      <c r="HA98" s="80">
        <v>0</v>
      </c>
      <c r="HB98" s="80">
        <v>0</v>
      </c>
      <c r="HC98" s="80">
        <v>0</v>
      </c>
      <c r="HD98" s="80">
        <v>0</v>
      </c>
      <c r="HE98" s="80">
        <v>0</v>
      </c>
      <c r="HF98" s="80">
        <v>0</v>
      </c>
      <c r="HG98" s="80">
        <v>0</v>
      </c>
      <c r="HH98" s="80">
        <v>0</v>
      </c>
      <c r="HI98" s="80">
        <v>0</v>
      </c>
      <c r="HJ98" s="80">
        <v>0</v>
      </c>
      <c r="HK98" s="80">
        <v>0</v>
      </c>
      <c r="HL98" s="80">
        <v>0</v>
      </c>
      <c r="HM98" s="80">
        <v>0</v>
      </c>
      <c r="HN98" s="80">
        <v>0</v>
      </c>
      <c r="HO98" s="80">
        <v>0</v>
      </c>
      <c r="HP98" s="80">
        <v>0</v>
      </c>
      <c r="HQ98" s="80">
        <v>0</v>
      </c>
      <c r="HR98" s="80">
        <v>0</v>
      </c>
      <c r="HS98" s="80">
        <v>0</v>
      </c>
      <c r="HT98" s="80">
        <v>0</v>
      </c>
      <c r="HU98" s="80">
        <v>0</v>
      </c>
      <c r="HV98" s="80">
        <v>0</v>
      </c>
      <c r="HW98" s="80">
        <v>0</v>
      </c>
      <c r="HX98" s="81">
        <v>0</v>
      </c>
      <c r="HY98" s="805">
        <v>0</v>
      </c>
      <c r="HZ98" s="805">
        <v>0</v>
      </c>
      <c r="IA98" s="805">
        <v>0</v>
      </c>
      <c r="IB98" s="805">
        <v>0</v>
      </c>
      <c r="IC98" s="805">
        <v>0</v>
      </c>
      <c r="ID98" s="805">
        <v>0</v>
      </c>
      <c r="IE98" s="805">
        <v>0</v>
      </c>
      <c r="IF98" s="805">
        <v>0</v>
      </c>
      <c r="IG98" s="805">
        <v>0</v>
      </c>
      <c r="IH98" s="805">
        <v>0</v>
      </c>
      <c r="II98" s="805">
        <v>0</v>
      </c>
      <c r="IJ98" s="805">
        <v>0</v>
      </c>
      <c r="IK98" s="805">
        <v>0</v>
      </c>
      <c r="IL98" s="805">
        <v>0</v>
      </c>
      <c r="IM98" s="805">
        <v>0</v>
      </c>
      <c r="IN98" s="805">
        <v>0</v>
      </c>
      <c r="IO98" s="805">
        <v>0</v>
      </c>
      <c r="IP98" s="805">
        <v>0</v>
      </c>
      <c r="IQ98" s="805">
        <v>0</v>
      </c>
      <c r="IR98" s="805">
        <v>0</v>
      </c>
      <c r="IS98" s="805">
        <v>0</v>
      </c>
      <c r="IT98" s="805">
        <v>0</v>
      </c>
      <c r="IU98" s="805">
        <v>0</v>
      </c>
      <c r="IV98" s="805">
        <v>0</v>
      </c>
      <c r="IW98" s="805">
        <v>0</v>
      </c>
      <c r="IX98" s="805">
        <v>0</v>
      </c>
      <c r="IY98" s="805">
        <v>0</v>
      </c>
      <c r="IZ98" s="805">
        <v>0</v>
      </c>
      <c r="JA98" s="805">
        <v>0</v>
      </c>
      <c r="JB98" s="805">
        <v>0</v>
      </c>
      <c r="JC98" s="805">
        <v>0</v>
      </c>
      <c r="JD98" s="805">
        <v>0</v>
      </c>
      <c r="JE98" s="805">
        <v>0</v>
      </c>
      <c r="JF98" s="805">
        <v>0</v>
      </c>
      <c r="JG98" s="805">
        <v>0</v>
      </c>
      <c r="JH98" s="805">
        <v>0</v>
      </c>
      <c r="JI98" s="805">
        <v>0</v>
      </c>
      <c r="JJ98" s="805">
        <v>0</v>
      </c>
      <c r="JK98" s="805">
        <v>0</v>
      </c>
      <c r="JL98" s="805">
        <v>0</v>
      </c>
      <c r="JM98" s="805">
        <v>0</v>
      </c>
      <c r="JN98" s="805">
        <v>0</v>
      </c>
      <c r="JO98" s="805">
        <v>0</v>
      </c>
      <c r="JP98" s="805">
        <v>0</v>
      </c>
      <c r="JQ98" s="805">
        <v>0</v>
      </c>
      <c r="JR98" s="805">
        <v>0</v>
      </c>
      <c r="JS98" s="805">
        <v>0</v>
      </c>
      <c r="JT98" s="805">
        <v>0</v>
      </c>
      <c r="JU98" s="805">
        <v>0</v>
      </c>
      <c r="JV98" s="805">
        <v>0</v>
      </c>
      <c r="JW98" s="805">
        <v>0</v>
      </c>
      <c r="JX98" s="805">
        <v>0</v>
      </c>
      <c r="JY98" s="805">
        <v>0</v>
      </c>
      <c r="JZ98" s="805">
        <v>0</v>
      </c>
      <c r="KA98" s="805">
        <v>0</v>
      </c>
      <c r="KB98" s="805">
        <v>0</v>
      </c>
      <c r="KC98" s="805">
        <v>0</v>
      </c>
      <c r="KD98" s="805">
        <v>0</v>
      </c>
      <c r="KE98" s="805">
        <v>0</v>
      </c>
      <c r="KF98" s="805">
        <v>0</v>
      </c>
      <c r="KG98" s="805">
        <v>0</v>
      </c>
      <c r="KH98" s="805">
        <v>0</v>
      </c>
      <c r="KI98" s="805">
        <v>0</v>
      </c>
      <c r="KJ98" s="805">
        <v>0</v>
      </c>
      <c r="KK98" s="805">
        <v>0</v>
      </c>
      <c r="KL98" s="805">
        <v>0</v>
      </c>
      <c r="KM98" s="805">
        <v>0</v>
      </c>
      <c r="KN98" s="805">
        <v>0</v>
      </c>
      <c r="KO98" s="805">
        <v>0</v>
      </c>
      <c r="KP98" s="805">
        <v>0</v>
      </c>
      <c r="KQ98" s="805">
        <v>0</v>
      </c>
      <c r="KR98" s="805">
        <v>0</v>
      </c>
      <c r="KS98" s="805">
        <v>0</v>
      </c>
      <c r="KT98" s="805">
        <v>0</v>
      </c>
      <c r="KU98" s="805">
        <v>0</v>
      </c>
      <c r="KV98" s="805">
        <v>0</v>
      </c>
      <c r="KW98" s="805">
        <v>0</v>
      </c>
      <c r="KX98" s="805">
        <v>0</v>
      </c>
      <c r="KY98" s="805">
        <v>0</v>
      </c>
      <c r="KZ98" s="805">
        <v>0</v>
      </c>
      <c r="LA98" s="805">
        <v>0</v>
      </c>
      <c r="LB98" s="805">
        <v>0</v>
      </c>
      <c r="LC98" s="805">
        <v>0</v>
      </c>
      <c r="LD98" s="805">
        <v>0</v>
      </c>
      <c r="LE98" s="805">
        <v>0</v>
      </c>
      <c r="LF98" s="805">
        <v>0</v>
      </c>
      <c r="LG98" s="805">
        <v>0</v>
      </c>
      <c r="LH98" s="805">
        <v>0</v>
      </c>
      <c r="LI98" s="805">
        <v>0</v>
      </c>
      <c r="LJ98" s="805">
        <v>0</v>
      </c>
      <c r="LK98" s="805">
        <v>0</v>
      </c>
      <c r="LL98" s="805">
        <v>0</v>
      </c>
      <c r="LM98" s="805">
        <v>0</v>
      </c>
      <c r="LN98" s="805">
        <v>1</v>
      </c>
      <c r="LO98" s="805">
        <v>0</v>
      </c>
      <c r="LP98" s="805">
        <v>0</v>
      </c>
      <c r="LQ98" s="805">
        <v>0</v>
      </c>
      <c r="LR98" s="805">
        <v>0</v>
      </c>
      <c r="LS98" s="805">
        <v>0</v>
      </c>
      <c r="LT98" s="805">
        <v>0</v>
      </c>
      <c r="LU98" s="805">
        <v>0</v>
      </c>
      <c r="LV98" s="805">
        <v>0</v>
      </c>
      <c r="LW98" s="805">
        <v>0</v>
      </c>
      <c r="LX98" s="805">
        <v>0</v>
      </c>
      <c r="LY98" s="805">
        <v>0</v>
      </c>
      <c r="LZ98" s="805">
        <v>0</v>
      </c>
      <c r="MA98" s="805">
        <v>0</v>
      </c>
      <c r="MB98" s="812">
        <v>13533</v>
      </c>
      <c r="MC98" s="835">
        <f>'生産者価格評価表（107部門）（山形県２）'!DU97*100</f>
        <v>10492700</v>
      </c>
      <c r="MD98" s="78">
        <f t="shared" si="14"/>
        <v>1.2897538288524403E-3</v>
      </c>
      <c r="ME98" s="809">
        <v>13533</v>
      </c>
      <c r="MF98" s="135">
        <v>104927</v>
      </c>
      <c r="MG98" s="78">
        <f t="shared" si="15"/>
        <v>1.2897538288524401E-3</v>
      </c>
      <c r="MH98" s="81"/>
      <c r="MI98" s="226">
        <v>0</v>
      </c>
      <c r="MJ98" s="169">
        <v>0</v>
      </c>
      <c r="MK98" s="169">
        <v>0</v>
      </c>
      <c r="ML98" s="169">
        <v>0</v>
      </c>
      <c r="MM98" s="169">
        <v>0</v>
      </c>
      <c r="MN98" s="169">
        <v>0</v>
      </c>
      <c r="MO98" s="169">
        <v>0</v>
      </c>
      <c r="MP98" s="228">
        <v>0</v>
      </c>
      <c r="MQ98" s="228">
        <v>0</v>
      </c>
      <c r="MS98" s="174">
        <v>0</v>
      </c>
      <c r="MT98" s="170">
        <v>0</v>
      </c>
      <c r="MU98" s="170">
        <v>0</v>
      </c>
      <c r="MV98" s="170">
        <v>0</v>
      </c>
      <c r="MW98" s="170">
        <v>0</v>
      </c>
      <c r="MX98" s="170">
        <v>0</v>
      </c>
      <c r="MY98" s="170">
        <v>0</v>
      </c>
      <c r="MZ98" s="171">
        <v>0</v>
      </c>
    </row>
    <row r="99" spans="1:364">
      <c r="A99" s="41" t="s">
        <v>324</v>
      </c>
      <c r="B99" s="12" t="s">
        <v>67</v>
      </c>
      <c r="C99" s="590">
        <f>IFERROR(1-('生産者価格評価表（107部門）（山形県２）'!DS98/'生産者価格評価表（107部門）（山形県２）'!DO98*-1),0)</f>
        <v>1</v>
      </c>
      <c r="D99" s="590">
        <v>0.21897597541917199</v>
      </c>
      <c r="E99" s="79">
        <v>0.78102402458082798</v>
      </c>
      <c r="F99" s="79">
        <v>0.73386662428592875</v>
      </c>
      <c r="G99" s="240">
        <f>'生産者価格評価表（107部門）（山形県２）'!DH98/'生産者価格評価表（107部門）（山形県２）'!DH$111</f>
        <v>2.9802559105160577E-3</v>
      </c>
      <c r="H99" s="311">
        <f>'生産者価格評価表（107部門）（山形県２）'!DH98</f>
        <v>7034</v>
      </c>
      <c r="I99" s="311">
        <f t="shared" si="12"/>
        <v>7034</v>
      </c>
      <c r="J99" s="313">
        <f t="shared" si="13"/>
        <v>3.8106671592976972E-3</v>
      </c>
      <c r="K99" s="590">
        <f>1-('生産者価格評価表（107部門） (山形県)'!DS98/'生産者価格評価表（107部門） (山形県)'!DO98*-1)</f>
        <v>1</v>
      </c>
      <c r="L99" s="590">
        <v>0.21897597541917199</v>
      </c>
      <c r="M99" s="79">
        <v>0.78102402458082798</v>
      </c>
      <c r="N99" s="79">
        <v>0.73386662428592875</v>
      </c>
      <c r="O99" s="240">
        <f>'生産者価格評価表（107部門） (山形県)'!DH98/'生産者価格評価表（107部門） (山形県)'!DH$111</f>
        <v>2.9802559105160577E-3</v>
      </c>
      <c r="P99" s="816">
        <f>'生産者価格評価表（107部門） (山形県)'!DH98</f>
        <v>7034</v>
      </c>
      <c r="Q99" s="311">
        <f t="shared" si="17"/>
        <v>7034</v>
      </c>
      <c r="R99" s="313">
        <f t="shared" si="11"/>
        <v>3.8106671592976972E-3</v>
      </c>
      <c r="S99" s="823">
        <f>'生産者価格評価表（107部門）（山形県２）'!C98/'生産者価格評価表（107部門）（山形県２）'!C$120</f>
        <v>0</v>
      </c>
      <c r="T99" s="234">
        <f>'生産者価格評価表（107部門）（山形県２）'!D98/'生産者価格評価表（107部門）（山形県２）'!D$120</f>
        <v>0</v>
      </c>
      <c r="U99" s="234">
        <f>'生産者価格評価表（107部門）（山形県２）'!E98/'生産者価格評価表（107部門）（山形県２）'!E$120</f>
        <v>0</v>
      </c>
      <c r="V99" s="234">
        <f>'生産者価格評価表（107部門）（山形県２）'!F98/'生産者価格評価表（107部門）（山形県２）'!F$120</f>
        <v>0</v>
      </c>
      <c r="W99" s="234">
        <f>'生産者価格評価表（107部門）（山形県２）'!G98/'生産者価格評価表（107部門）（山形県２）'!G$120</f>
        <v>0</v>
      </c>
      <c r="X99" s="234">
        <f>'生産者価格評価表（107部門）（山形県２）'!H98/'生産者価格評価表（107部門）（山形県２）'!H$120</f>
        <v>0</v>
      </c>
      <c r="Y99" s="234">
        <f>'生産者価格評価表（107部門）（山形県２）'!I98/'生産者価格評価表（107部門）（山形県２）'!I$120</f>
        <v>0</v>
      </c>
      <c r="Z99" s="234">
        <f>'生産者価格評価表（107部門）（山形県２）'!J98/'生産者価格評価表（107部門）（山形県２）'!J$120</f>
        <v>0</v>
      </c>
      <c r="AA99" s="234">
        <f>'生産者価格評価表（107部門）（山形県２）'!K98/'生産者価格評価表（107部門）（山形県２）'!K$120</f>
        <v>0</v>
      </c>
      <c r="AB99" s="234">
        <f>'生産者価格評価表（107部門）（山形県２）'!L98/'生産者価格評価表（107部門）（山形県２）'!L$120</f>
        <v>0</v>
      </c>
      <c r="AC99" s="234" t="e">
        <f>'生産者価格評価表（107部門）（山形県２）'!M98/'生産者価格評価表（107部門）（山形県２）'!M$120</f>
        <v>#DIV/0!</v>
      </c>
      <c r="AD99" s="234">
        <f>'生産者価格評価表（107部門）（山形県２）'!N98/'生産者価格評価表（107部門）（山形県２）'!N$120</f>
        <v>0</v>
      </c>
      <c r="AE99" s="234">
        <f>'生産者価格評価表（107部門）（山形県２）'!O98/'生産者価格評価表（107部門）（山形県２）'!O$120</f>
        <v>0</v>
      </c>
      <c r="AF99" s="234">
        <f>'生産者価格評価表（107部門）（山形県２）'!P98/'生産者価格評価表（107部門）（山形県２）'!P$120</f>
        <v>0</v>
      </c>
      <c r="AG99" s="234">
        <f>'生産者価格評価表（107部門）（山形県２）'!Q98/'生産者価格評価表（107部門）（山形県２）'!Q$120</f>
        <v>0</v>
      </c>
      <c r="AH99" s="234">
        <f>'生産者価格評価表（107部門）（山形県２）'!R98/'生産者価格評価表（107部門）（山形県２）'!R$120</f>
        <v>0</v>
      </c>
      <c r="AI99" s="234">
        <f>'生産者価格評価表（107部門）（山形県２）'!S98/'生産者価格評価表（107部門）（山形県２）'!S$120</f>
        <v>0</v>
      </c>
      <c r="AJ99" s="234">
        <f>'生産者価格評価表（107部門）（山形県２）'!T98/'生産者価格評価表（107部門）（山形県２）'!T$120</f>
        <v>0</v>
      </c>
      <c r="AK99" s="234" t="e">
        <f>'生産者価格評価表（107部門）（山形県２）'!U98/'生産者価格評価表（107部門）（山形県２）'!U$120</f>
        <v>#DIV/0!</v>
      </c>
      <c r="AL99" s="234">
        <f>'生産者価格評価表（107部門）（山形県２）'!V98/'生産者価格評価表（107部門）（山形県２）'!V$120</f>
        <v>0</v>
      </c>
      <c r="AM99" s="234" t="e">
        <f>'生産者価格評価表（107部門）（山形県２）'!W98/'生産者価格評価表（107部門）（山形県２）'!W$120</f>
        <v>#DIV/0!</v>
      </c>
      <c r="AN99" s="234">
        <f>'生産者価格評価表（107部門）（山形県２）'!X98/'生産者価格評価表（107部門）（山形県２）'!X$120</f>
        <v>0</v>
      </c>
      <c r="AO99" s="234" t="e">
        <f>'生産者価格評価表（107部門）（山形県２）'!Y98/'生産者価格評価表（107部門）（山形県２）'!Y$120</f>
        <v>#DIV/0!</v>
      </c>
      <c r="AP99" s="234" t="e">
        <f>'生産者価格評価表（107部門）（山形県２）'!Z98/'生産者価格評価表（107部門）（山形県２）'!Z$120</f>
        <v>#DIV/0!</v>
      </c>
      <c r="AQ99" s="234">
        <f>'生産者価格評価表（107部門）（山形県２）'!AA98/'生産者価格評価表（107部門）（山形県２）'!AA$120</f>
        <v>0</v>
      </c>
      <c r="AR99" s="234">
        <f>'生産者価格評価表（107部門）（山形県２）'!AB98/'生産者価格評価表（107部門）（山形県２）'!AB$120</f>
        <v>0</v>
      </c>
      <c r="AS99" s="234">
        <f>'生産者価格評価表（107部門）（山形県２）'!AC98/'生産者価格評価表（107部門）（山形県２）'!AC$120</f>
        <v>0</v>
      </c>
      <c r="AT99" s="234">
        <f>'生産者価格評価表（107部門）（山形県２）'!AD98/'生産者価格評価表（107部門）（山形県２）'!AD$120</f>
        <v>0</v>
      </c>
      <c r="AU99" s="234">
        <f>'生産者価格評価表（107部門）（山形県２）'!AE98/'生産者価格評価表（107部門）（山形県２）'!AE$120</f>
        <v>0</v>
      </c>
      <c r="AV99" s="234">
        <f>'生産者価格評価表（107部門）（山形県２）'!AF98/'生産者価格評価表（107部門）（山形県２）'!AF$120</f>
        <v>0</v>
      </c>
      <c r="AW99" s="234">
        <f>'生産者価格評価表（107部門）（山形県２）'!AG98/'生産者価格評価表（107部門）（山形県２）'!AG$120</f>
        <v>0</v>
      </c>
      <c r="AX99" s="234">
        <f>'生産者価格評価表（107部門）（山形県２）'!AH98/'生産者価格評価表（107部門）（山形県２）'!AH$120</f>
        <v>0</v>
      </c>
      <c r="AY99" s="234">
        <f>'生産者価格評価表（107部門）（山形県２）'!AI98/'生産者価格評価表（107部門）（山形県２）'!AI$120</f>
        <v>0</v>
      </c>
      <c r="AZ99" s="234">
        <f>'生産者価格評価表（107部門）（山形県２）'!AJ98/'生産者価格評価表（107部門）（山形県２）'!AJ$120</f>
        <v>0</v>
      </c>
      <c r="BA99" s="234">
        <f>'生産者価格評価表（107部門）（山形県２）'!AK98/'生産者価格評価表（107部門）（山形県２）'!AK$120</f>
        <v>0</v>
      </c>
      <c r="BB99" s="234">
        <f>'生産者価格評価表（107部門）（山形県２）'!AL98/'生産者価格評価表（107部門）（山形県２）'!AL$120</f>
        <v>0</v>
      </c>
      <c r="BC99" s="234">
        <f>'生産者価格評価表（107部門）（山形県２）'!AM98/'生産者価格評価表（107部門）（山形県２）'!AM$120</f>
        <v>0</v>
      </c>
      <c r="BD99" s="234">
        <f>'生産者価格評価表（107部門）（山形県２）'!AN98/'生産者価格評価表（107部門）（山形県２）'!AN$120</f>
        <v>0</v>
      </c>
      <c r="BE99" s="234">
        <f>'生産者価格評価表（107部門）（山形県２）'!AO98/'生産者価格評価表（107部門）（山形県２）'!AO$120</f>
        <v>0</v>
      </c>
      <c r="BF99" s="234">
        <f>'生産者価格評価表（107部門）（山形県２）'!AP98/'生産者価格評価表（107部門）（山形県２）'!AP$120</f>
        <v>0</v>
      </c>
      <c r="BG99" s="234">
        <f>'生産者価格評価表（107部門）（山形県２）'!AQ98/'生産者価格評価表（107部門）（山形県２）'!AQ$120</f>
        <v>0</v>
      </c>
      <c r="BH99" s="234">
        <f>'生産者価格評価表（107部門）（山形県２）'!AR98/'生産者価格評価表（107部門）（山形県２）'!AR$120</f>
        <v>0</v>
      </c>
      <c r="BI99" s="234">
        <f>'生産者価格評価表（107部門）（山形県２）'!AS98/'生産者価格評価表（107部門）（山形県２）'!AS$120</f>
        <v>0</v>
      </c>
      <c r="BJ99" s="234">
        <f>'生産者価格評価表（107部門）（山形県２）'!AT98/'生産者価格評価表（107部門）（山形県２）'!AT$120</f>
        <v>0</v>
      </c>
      <c r="BK99" s="234">
        <f>'生産者価格評価表（107部門）（山形県２）'!AU98/'生産者価格評価表（107部門）（山形県２）'!AU$120</f>
        <v>0</v>
      </c>
      <c r="BL99" s="234">
        <f>'生産者価格評価表（107部門）（山形県２）'!AV98/'生産者価格評価表（107部門）（山形県２）'!AV$120</f>
        <v>0</v>
      </c>
      <c r="BM99" s="234">
        <f>'生産者価格評価表（107部門）（山形県２）'!AW98/'生産者価格評価表（107部門）（山形県２）'!AW$120</f>
        <v>0</v>
      </c>
      <c r="BN99" s="234">
        <f>'生産者価格評価表（107部門）（山形県２）'!AX98/'生産者価格評価表（107部門）（山形県２）'!AX$120</f>
        <v>0</v>
      </c>
      <c r="BO99" s="234">
        <f>'生産者価格評価表（107部門）（山形県２）'!AY98/'生産者価格評価表（107部門）（山形県２）'!AY$120</f>
        <v>0</v>
      </c>
      <c r="BP99" s="234">
        <f>'生産者価格評価表（107部門）（山形県２）'!AZ98/'生産者価格評価表（107部門）（山形県２）'!AZ$120</f>
        <v>0</v>
      </c>
      <c r="BQ99" s="234">
        <f>'生産者価格評価表（107部門）（山形県２）'!BA98/'生産者価格評価表（107部門）（山形県２）'!BA$120</f>
        <v>0</v>
      </c>
      <c r="BR99" s="234">
        <f>'生産者価格評価表（107部門）（山形県２）'!BB98/'生産者価格評価表（107部門）（山形県２）'!BB$120</f>
        <v>0</v>
      </c>
      <c r="BS99" s="234">
        <f>'生産者価格評価表（107部門）（山形県２）'!BC98/'生産者価格評価表（107部門）（山形県２）'!BC$120</f>
        <v>0</v>
      </c>
      <c r="BT99" s="234">
        <f>'生産者価格評価表（107部門）（山形県２）'!BD98/'生産者価格評価表（107部門）（山形県２）'!BD$120</f>
        <v>0</v>
      </c>
      <c r="BU99" s="234" t="e">
        <f>'生産者価格評価表（107部門）（山形県２）'!BE98/'生産者価格評価表（107部門）（山形県２）'!BE$120</f>
        <v>#DIV/0!</v>
      </c>
      <c r="BV99" s="234">
        <f>'生産者価格評価表（107部門）（山形県２）'!BF98/'生産者価格評価表（107部門）（山形県２）'!BF$120</f>
        <v>0</v>
      </c>
      <c r="BW99" s="234">
        <f>'生産者価格評価表（107部門）（山形県２）'!BG98/'生産者価格評価表（107部門）（山形県２）'!BG$120</f>
        <v>0</v>
      </c>
      <c r="BX99" s="234">
        <f>'生産者価格評価表（107部門）（山形県２）'!BH98/'生産者価格評価表（107部門）（山形県２）'!BH$120</f>
        <v>0</v>
      </c>
      <c r="BY99" s="234">
        <f>'生産者価格評価表（107部門）（山形県２）'!BI98/'生産者価格評価表（107部門）（山形県２）'!BI$120</f>
        <v>0</v>
      </c>
      <c r="BZ99" s="234">
        <f>'生産者価格評価表（107部門）（山形県２）'!BJ98/'生産者価格評価表（107部門）（山形県２）'!BJ$120</f>
        <v>0</v>
      </c>
      <c r="CA99" s="234">
        <f>'生産者価格評価表（107部門）（山形県２）'!BK98/'生産者価格評価表（107部門）（山形県２）'!BK$120</f>
        <v>0</v>
      </c>
      <c r="CB99" s="234">
        <f>'生産者価格評価表（107部門）（山形県２）'!BL98/'生産者価格評価表（107部門）（山形県２）'!BL$120</f>
        <v>0</v>
      </c>
      <c r="CC99" s="234">
        <f>'生産者価格評価表（107部門）（山形県２）'!BM98/'生産者価格評価表（107部門）（山形県２）'!BM$120</f>
        <v>0</v>
      </c>
      <c r="CD99" s="234">
        <f>'生産者価格評価表（107部門）（山形県２）'!BN98/'生産者価格評価表（107部門）（山形県２）'!BN$120</f>
        <v>0</v>
      </c>
      <c r="CE99" s="234">
        <f>'生産者価格評価表（107部門）（山形県２）'!BO98/'生産者価格評価表（107部門）（山形県２）'!BO$120</f>
        <v>0</v>
      </c>
      <c r="CF99" s="234">
        <f>'生産者価格評価表（107部門）（山形県２）'!BP98/'生産者価格評価表（107部門）（山形県２）'!BP$120</f>
        <v>0</v>
      </c>
      <c r="CG99" s="234">
        <f>'生産者価格評価表（107部門）（山形県２）'!BQ98/'生産者価格評価表（107部門）（山形県２）'!BQ$120</f>
        <v>0</v>
      </c>
      <c r="CH99" s="234">
        <f>'生産者価格評価表（107部門）（山形県２）'!BR98/'生産者価格評価表（107部門）（山形県２）'!BR$120</f>
        <v>0</v>
      </c>
      <c r="CI99" s="234">
        <f>'生産者価格評価表（107部門）（山形県２）'!BS98/'生産者価格評価表（107部門）（山形県２）'!BS$120</f>
        <v>0</v>
      </c>
      <c r="CJ99" s="234">
        <f>'生産者価格評価表（107部門）（山形県２）'!BT98/'生産者価格評価表（107部門）（山形県２）'!BT$120</f>
        <v>0</v>
      </c>
      <c r="CK99" s="234">
        <f>'生産者価格評価表（107部門）（山形県２）'!BU98/'生産者価格評価表（107部門）（山形県２）'!BU$120</f>
        <v>0</v>
      </c>
      <c r="CL99" s="234">
        <f>'生産者価格評価表（107部門）（山形県２）'!BV98/'生産者価格評価表（107部門）（山形県２）'!BV$120</f>
        <v>0</v>
      </c>
      <c r="CM99" s="234">
        <f>'生産者価格評価表（107部門）（山形県２）'!BW98/'生産者価格評価表（107部門）（山形県２）'!BW$120</f>
        <v>0</v>
      </c>
      <c r="CN99" s="234">
        <f>'生産者価格評価表（107部門）（山形県２）'!BX98/'生産者価格評価表（107部門）（山形県２）'!BX$120</f>
        <v>0</v>
      </c>
      <c r="CO99" s="234">
        <f>'生産者価格評価表（107部門）（山形県２）'!BY98/'生産者価格評価表（107部門）（山形県２）'!BY$120</f>
        <v>0</v>
      </c>
      <c r="CP99" s="234">
        <f>'生産者価格評価表（107部門）（山形県２）'!BZ98/'生産者価格評価表（107部門）（山形県２）'!BZ$120</f>
        <v>0</v>
      </c>
      <c r="CQ99" s="234">
        <f>'生産者価格評価表（107部門）（山形県２）'!CA98/'生産者価格評価表（107部門）（山形県２）'!CA$120</f>
        <v>0</v>
      </c>
      <c r="CR99" s="234">
        <f>'生産者価格評価表（107部門）（山形県２）'!CB98/'生産者価格評価表（107部門）（山形県２）'!CB$120</f>
        <v>0</v>
      </c>
      <c r="CS99" s="234">
        <f>'生産者価格評価表（107部門）（山形県２）'!CC98/'生産者価格評価表（107部門）（山形県２）'!CC$120</f>
        <v>0</v>
      </c>
      <c r="CT99" s="234">
        <f>'生産者価格評価表（107部門）（山形県２）'!CD98/'生産者価格評価表（107部門）（山形県２）'!CD$120</f>
        <v>0</v>
      </c>
      <c r="CU99" s="234">
        <f>'生産者価格評価表（107部門）（山形県２）'!CE98/'生産者価格評価表（107部門）（山形県２）'!CE$120</f>
        <v>0</v>
      </c>
      <c r="CV99" s="234">
        <f>'生産者価格評価表（107部門）（山形県２）'!CF98/'生産者価格評価表（107部門）（山形県２）'!CF$120</f>
        <v>0</v>
      </c>
      <c r="CW99" s="234">
        <f>'生産者価格評価表（107部門）（山形県２）'!CG98/'生産者価格評価表（107部門）（山形県２）'!CG$120</f>
        <v>0</v>
      </c>
      <c r="CX99" s="234">
        <f>'生産者価格評価表（107部門）（山形県２）'!CH98/'生産者価格評価表（107部門）（山形県２）'!CH$120</f>
        <v>0</v>
      </c>
      <c r="CY99" s="234">
        <f>'生産者価格評価表（107部門）（山形県２）'!CI98/'生産者価格評価表（107部門）（山形県２）'!CI$120</f>
        <v>0</v>
      </c>
      <c r="CZ99" s="234">
        <f>'生産者価格評価表（107部門）（山形県２）'!CJ98/'生産者価格評価表（107部門）（山形県２）'!CJ$120</f>
        <v>0</v>
      </c>
      <c r="DA99" s="234">
        <f>'生産者価格評価表（107部門）（山形県２）'!CK98/'生産者価格評価表（107部門）（山形県２）'!CK$120</f>
        <v>0</v>
      </c>
      <c r="DB99" s="234">
        <f>'生産者価格評価表（107部門）（山形県２）'!CL98/'生産者価格評価表（107部門）（山形県２）'!CL$120</f>
        <v>0</v>
      </c>
      <c r="DC99" s="234">
        <f>'生産者価格評価表（107部門）（山形県２）'!CM98/'生産者価格評価表（107部門）（山形県２）'!CM$120</f>
        <v>0</v>
      </c>
      <c r="DD99" s="234">
        <f>'生産者価格評価表（107部門）（山形県２）'!CN98/'生産者価格評価表（107部門）（山形県２）'!CN$120</f>
        <v>0</v>
      </c>
      <c r="DE99" s="234">
        <f>'生産者価格評価表（107部門）（山形県２）'!CO98/'生産者価格評価表（107部門）（山形県２）'!CO$120</f>
        <v>0</v>
      </c>
      <c r="DF99" s="234">
        <f>'生産者価格評価表（107部門）（山形県２）'!CP98/'生産者価格評価表（107部門）（山形県２）'!CP$120</f>
        <v>0</v>
      </c>
      <c r="DG99" s="234">
        <f>'生産者価格評価表（107部門）（山形県２）'!CQ98/'生産者価格評価表（107部門）（山形県２）'!CQ$120</f>
        <v>0</v>
      </c>
      <c r="DH99" s="234">
        <f>'生産者価格評価表（107部門）（山形県２）'!CR98/'生産者価格評価表（107部門）（山形県２）'!CR$120</f>
        <v>0</v>
      </c>
      <c r="DI99" s="234">
        <f>'生産者価格評価表（107部門）（山形県２）'!CS98/'生産者価格評価表（107部門）（山形県２）'!CS$120</f>
        <v>0</v>
      </c>
      <c r="DJ99" s="234">
        <f>'生産者価格評価表（107部門）（山形県２）'!CT98/'生産者価格評価表（107部門）（山形県２）'!CT$120</f>
        <v>0</v>
      </c>
      <c r="DK99" s="234">
        <f>'生産者価格評価表（107部門）（山形県２）'!CU98/'生産者価格評価表（107部門）（山形県２）'!CU$120</f>
        <v>0</v>
      </c>
      <c r="DL99" s="234">
        <f>'生産者価格評価表（107部門）（山形県２）'!CV98/'生産者価格評価表（107部門）（山形県２）'!CV$120</f>
        <v>0</v>
      </c>
      <c r="DM99" s="234">
        <f>'生産者価格評価表（107部門）（山形県２）'!CW98/'生産者価格評価表（107部門）（山形県２）'!CW$120</f>
        <v>0</v>
      </c>
      <c r="DN99" s="234">
        <f>'生産者価格評価表（107部門）（山形県２）'!CX98/'生産者価格評価表（107部門）（山形県２）'!CX$120</f>
        <v>0</v>
      </c>
      <c r="DO99" s="234">
        <f>'生産者価格評価表（107部門）（山形県２）'!CY98/'生産者価格評価表（107部門）（山形県２）'!CY$120</f>
        <v>0</v>
      </c>
      <c r="DP99" s="234">
        <f>'生産者価格評価表（107部門）（山形県２）'!CZ98/'生産者価格評価表（107部門）（山形県２）'!CZ$120</f>
        <v>0</v>
      </c>
      <c r="DQ99" s="234">
        <f>'生産者価格評価表（107部門）（山形県２）'!DA98/'生産者価格評価表（107部門）（山形県２）'!DA$120</f>
        <v>0</v>
      </c>
      <c r="DR99" s="234">
        <f>'生産者価格評価表（107部門）（山形県２）'!DB98/'生産者価格評価表（107部門）（山形県２）'!DB$120</f>
        <v>0</v>
      </c>
      <c r="DS99" s="234">
        <f>'生産者価格評価表（107部門）（山形県２）'!DC98/'生産者価格評価表（107部門）（山形県２）'!DC$120</f>
        <v>0</v>
      </c>
      <c r="DT99" s="234">
        <f>'生産者価格評価表（107部門）（山形県２）'!DD98/'生産者価格評価表（107部門）（山形県２）'!DD$120</f>
        <v>0</v>
      </c>
      <c r="DU99" s="234">
        <f>'生産者価格評価表（107部門）（山形県２）'!DE98/'生産者価格評価表（107部門）（山形県２）'!DE$120</f>
        <v>0</v>
      </c>
      <c r="DV99" s="82">
        <v>0</v>
      </c>
      <c r="DW99" s="80">
        <v>0</v>
      </c>
      <c r="DX99" s="80">
        <v>0</v>
      </c>
      <c r="DY99" s="80">
        <v>0</v>
      </c>
      <c r="DZ99" s="80">
        <v>0</v>
      </c>
      <c r="EA99" s="80">
        <v>0</v>
      </c>
      <c r="EB99" s="80">
        <v>0</v>
      </c>
      <c r="EC99" s="80">
        <v>0</v>
      </c>
      <c r="ED99" s="80">
        <v>0</v>
      </c>
      <c r="EE99" s="80">
        <v>0</v>
      </c>
      <c r="EF99" s="80">
        <v>0</v>
      </c>
      <c r="EG99" s="80">
        <v>0</v>
      </c>
      <c r="EH99" s="80">
        <v>0</v>
      </c>
      <c r="EI99" s="80">
        <v>0</v>
      </c>
      <c r="EJ99" s="80">
        <v>0</v>
      </c>
      <c r="EK99" s="80">
        <v>0</v>
      </c>
      <c r="EL99" s="80">
        <v>0</v>
      </c>
      <c r="EM99" s="80">
        <v>0</v>
      </c>
      <c r="EN99" s="80">
        <v>0</v>
      </c>
      <c r="EO99" s="80">
        <v>0</v>
      </c>
      <c r="EP99" s="80">
        <v>0</v>
      </c>
      <c r="EQ99" s="80">
        <v>0</v>
      </c>
      <c r="ER99" s="80">
        <v>0</v>
      </c>
      <c r="ES99" s="80">
        <v>0</v>
      </c>
      <c r="ET99" s="80">
        <v>0</v>
      </c>
      <c r="EU99" s="80">
        <v>0</v>
      </c>
      <c r="EV99" s="80">
        <v>0</v>
      </c>
      <c r="EW99" s="80">
        <v>0</v>
      </c>
      <c r="EX99" s="80">
        <v>0</v>
      </c>
      <c r="EY99" s="80">
        <v>0</v>
      </c>
      <c r="EZ99" s="80">
        <v>0</v>
      </c>
      <c r="FA99" s="80">
        <v>0</v>
      </c>
      <c r="FB99" s="80">
        <v>0</v>
      </c>
      <c r="FC99" s="80">
        <v>0</v>
      </c>
      <c r="FD99" s="80">
        <v>0</v>
      </c>
      <c r="FE99" s="80">
        <v>0</v>
      </c>
      <c r="FF99" s="80">
        <v>0</v>
      </c>
      <c r="FG99" s="80">
        <v>0</v>
      </c>
      <c r="FH99" s="80">
        <v>0</v>
      </c>
      <c r="FI99" s="80">
        <v>0</v>
      </c>
      <c r="FJ99" s="80">
        <v>0</v>
      </c>
      <c r="FK99" s="80">
        <v>0</v>
      </c>
      <c r="FL99" s="80">
        <v>0</v>
      </c>
      <c r="FM99" s="80">
        <v>0</v>
      </c>
      <c r="FN99" s="80">
        <v>0</v>
      </c>
      <c r="FO99" s="80">
        <v>0</v>
      </c>
      <c r="FP99" s="80">
        <v>0</v>
      </c>
      <c r="FQ99" s="80">
        <v>0</v>
      </c>
      <c r="FR99" s="80">
        <v>0</v>
      </c>
      <c r="FS99" s="80">
        <v>0</v>
      </c>
      <c r="FT99" s="80">
        <v>0</v>
      </c>
      <c r="FU99" s="80">
        <v>0</v>
      </c>
      <c r="FV99" s="80">
        <v>0</v>
      </c>
      <c r="FW99" s="80">
        <v>0</v>
      </c>
      <c r="FX99" s="80">
        <v>0</v>
      </c>
      <c r="FY99" s="80">
        <v>0</v>
      </c>
      <c r="FZ99" s="80">
        <v>0</v>
      </c>
      <c r="GA99" s="80">
        <v>0</v>
      </c>
      <c r="GB99" s="80">
        <v>0</v>
      </c>
      <c r="GC99" s="80">
        <v>0</v>
      </c>
      <c r="GD99" s="80">
        <v>0</v>
      </c>
      <c r="GE99" s="80">
        <v>0</v>
      </c>
      <c r="GF99" s="80">
        <v>0</v>
      </c>
      <c r="GG99" s="80">
        <v>0</v>
      </c>
      <c r="GH99" s="80">
        <v>0</v>
      </c>
      <c r="GI99" s="80">
        <v>0</v>
      </c>
      <c r="GJ99" s="80">
        <v>0</v>
      </c>
      <c r="GK99" s="80">
        <v>0</v>
      </c>
      <c r="GL99" s="80">
        <v>0</v>
      </c>
      <c r="GM99" s="80">
        <v>0</v>
      </c>
      <c r="GN99" s="80">
        <v>0</v>
      </c>
      <c r="GO99" s="80">
        <v>0</v>
      </c>
      <c r="GP99" s="80">
        <v>0</v>
      </c>
      <c r="GQ99" s="80">
        <v>0</v>
      </c>
      <c r="GR99" s="80">
        <v>0</v>
      </c>
      <c r="GS99" s="80">
        <v>0</v>
      </c>
      <c r="GT99" s="80">
        <v>0</v>
      </c>
      <c r="GU99" s="80">
        <v>0</v>
      </c>
      <c r="GV99" s="80">
        <v>0</v>
      </c>
      <c r="GW99" s="80">
        <v>0</v>
      </c>
      <c r="GX99" s="80">
        <v>0</v>
      </c>
      <c r="GY99" s="80">
        <v>0</v>
      </c>
      <c r="GZ99" s="80">
        <v>0</v>
      </c>
      <c r="HA99" s="80">
        <v>0</v>
      </c>
      <c r="HB99" s="80">
        <v>0</v>
      </c>
      <c r="HC99" s="80">
        <v>0</v>
      </c>
      <c r="HD99" s="80">
        <v>0</v>
      </c>
      <c r="HE99" s="80">
        <v>0</v>
      </c>
      <c r="HF99" s="80">
        <v>0</v>
      </c>
      <c r="HG99" s="80">
        <v>0</v>
      </c>
      <c r="HH99" s="80">
        <v>0</v>
      </c>
      <c r="HI99" s="80">
        <v>0</v>
      </c>
      <c r="HJ99" s="80">
        <v>0</v>
      </c>
      <c r="HK99" s="80">
        <v>0</v>
      </c>
      <c r="HL99" s="80">
        <v>0</v>
      </c>
      <c r="HM99" s="80">
        <v>0</v>
      </c>
      <c r="HN99" s="80">
        <v>0</v>
      </c>
      <c r="HO99" s="80">
        <v>0</v>
      </c>
      <c r="HP99" s="80">
        <v>0</v>
      </c>
      <c r="HQ99" s="80">
        <v>0</v>
      </c>
      <c r="HR99" s="80">
        <v>0</v>
      </c>
      <c r="HS99" s="80">
        <v>0</v>
      </c>
      <c r="HT99" s="80">
        <v>0</v>
      </c>
      <c r="HU99" s="80">
        <v>0</v>
      </c>
      <c r="HV99" s="80">
        <v>0</v>
      </c>
      <c r="HW99" s="80">
        <v>0</v>
      </c>
      <c r="HX99" s="81">
        <v>0</v>
      </c>
      <c r="HY99" s="805">
        <v>0</v>
      </c>
      <c r="HZ99" s="805">
        <v>0</v>
      </c>
      <c r="IA99" s="805">
        <v>0</v>
      </c>
      <c r="IB99" s="805">
        <v>0</v>
      </c>
      <c r="IC99" s="805">
        <v>0</v>
      </c>
      <c r="ID99" s="805">
        <v>0</v>
      </c>
      <c r="IE99" s="805">
        <v>0</v>
      </c>
      <c r="IF99" s="805">
        <v>0</v>
      </c>
      <c r="IG99" s="805">
        <v>0</v>
      </c>
      <c r="IH99" s="805">
        <v>0</v>
      </c>
      <c r="II99" s="805">
        <v>0</v>
      </c>
      <c r="IJ99" s="805">
        <v>0</v>
      </c>
      <c r="IK99" s="805">
        <v>0</v>
      </c>
      <c r="IL99" s="805">
        <v>0</v>
      </c>
      <c r="IM99" s="805">
        <v>0</v>
      </c>
      <c r="IN99" s="805">
        <v>0</v>
      </c>
      <c r="IO99" s="805">
        <v>0</v>
      </c>
      <c r="IP99" s="805">
        <v>0</v>
      </c>
      <c r="IQ99" s="805">
        <v>0</v>
      </c>
      <c r="IR99" s="805">
        <v>0</v>
      </c>
      <c r="IS99" s="805">
        <v>0</v>
      </c>
      <c r="IT99" s="805">
        <v>0</v>
      </c>
      <c r="IU99" s="805">
        <v>0</v>
      </c>
      <c r="IV99" s="805">
        <v>0</v>
      </c>
      <c r="IW99" s="805">
        <v>0</v>
      </c>
      <c r="IX99" s="805">
        <v>0</v>
      </c>
      <c r="IY99" s="805">
        <v>0</v>
      </c>
      <c r="IZ99" s="805">
        <v>0</v>
      </c>
      <c r="JA99" s="805">
        <v>0</v>
      </c>
      <c r="JB99" s="805">
        <v>0</v>
      </c>
      <c r="JC99" s="805">
        <v>0</v>
      </c>
      <c r="JD99" s="805">
        <v>0</v>
      </c>
      <c r="JE99" s="805">
        <v>0</v>
      </c>
      <c r="JF99" s="805">
        <v>0</v>
      </c>
      <c r="JG99" s="805">
        <v>0</v>
      </c>
      <c r="JH99" s="805">
        <v>0</v>
      </c>
      <c r="JI99" s="805">
        <v>0</v>
      </c>
      <c r="JJ99" s="805">
        <v>0</v>
      </c>
      <c r="JK99" s="805">
        <v>0</v>
      </c>
      <c r="JL99" s="805">
        <v>0</v>
      </c>
      <c r="JM99" s="805">
        <v>0</v>
      </c>
      <c r="JN99" s="805">
        <v>0</v>
      </c>
      <c r="JO99" s="805">
        <v>0</v>
      </c>
      <c r="JP99" s="805">
        <v>0</v>
      </c>
      <c r="JQ99" s="805">
        <v>0</v>
      </c>
      <c r="JR99" s="805">
        <v>0</v>
      </c>
      <c r="JS99" s="805">
        <v>0</v>
      </c>
      <c r="JT99" s="805">
        <v>0</v>
      </c>
      <c r="JU99" s="805">
        <v>0</v>
      </c>
      <c r="JV99" s="805">
        <v>0</v>
      </c>
      <c r="JW99" s="805">
        <v>0</v>
      </c>
      <c r="JX99" s="805">
        <v>0</v>
      </c>
      <c r="JY99" s="805">
        <v>0</v>
      </c>
      <c r="JZ99" s="805">
        <v>0</v>
      </c>
      <c r="KA99" s="805">
        <v>0</v>
      </c>
      <c r="KB99" s="805">
        <v>0</v>
      </c>
      <c r="KC99" s="805">
        <v>0</v>
      </c>
      <c r="KD99" s="805">
        <v>0</v>
      </c>
      <c r="KE99" s="805">
        <v>0</v>
      </c>
      <c r="KF99" s="805">
        <v>0</v>
      </c>
      <c r="KG99" s="805">
        <v>0</v>
      </c>
      <c r="KH99" s="805">
        <v>0</v>
      </c>
      <c r="KI99" s="805">
        <v>0</v>
      </c>
      <c r="KJ99" s="805">
        <v>0</v>
      </c>
      <c r="KK99" s="805">
        <v>0</v>
      </c>
      <c r="KL99" s="805">
        <v>0</v>
      </c>
      <c r="KM99" s="805">
        <v>0</v>
      </c>
      <c r="KN99" s="805">
        <v>0</v>
      </c>
      <c r="KO99" s="805">
        <v>0</v>
      </c>
      <c r="KP99" s="805">
        <v>0</v>
      </c>
      <c r="KQ99" s="805">
        <v>0</v>
      </c>
      <c r="KR99" s="805">
        <v>0</v>
      </c>
      <c r="KS99" s="805">
        <v>0</v>
      </c>
      <c r="KT99" s="805">
        <v>0</v>
      </c>
      <c r="KU99" s="805">
        <v>0</v>
      </c>
      <c r="KV99" s="805">
        <v>0</v>
      </c>
      <c r="KW99" s="805">
        <v>0</v>
      </c>
      <c r="KX99" s="805">
        <v>0</v>
      </c>
      <c r="KY99" s="805">
        <v>0</v>
      </c>
      <c r="KZ99" s="805">
        <v>0</v>
      </c>
      <c r="LA99" s="805">
        <v>0</v>
      </c>
      <c r="LB99" s="805">
        <v>0</v>
      </c>
      <c r="LC99" s="805">
        <v>0</v>
      </c>
      <c r="LD99" s="805">
        <v>0</v>
      </c>
      <c r="LE99" s="805">
        <v>0</v>
      </c>
      <c r="LF99" s="805">
        <v>0</v>
      </c>
      <c r="LG99" s="805">
        <v>0</v>
      </c>
      <c r="LH99" s="805">
        <v>0</v>
      </c>
      <c r="LI99" s="805">
        <v>0</v>
      </c>
      <c r="LJ99" s="805">
        <v>0</v>
      </c>
      <c r="LK99" s="805">
        <v>0</v>
      </c>
      <c r="LL99" s="805">
        <v>0</v>
      </c>
      <c r="LM99" s="805">
        <v>0</v>
      </c>
      <c r="LN99" s="805">
        <v>0</v>
      </c>
      <c r="LO99" s="805">
        <v>1</v>
      </c>
      <c r="LP99" s="805">
        <v>0</v>
      </c>
      <c r="LQ99" s="805">
        <v>0</v>
      </c>
      <c r="LR99" s="805">
        <v>0</v>
      </c>
      <c r="LS99" s="805">
        <v>0</v>
      </c>
      <c r="LT99" s="805">
        <v>0</v>
      </c>
      <c r="LU99" s="805">
        <v>0</v>
      </c>
      <c r="LV99" s="805">
        <v>0</v>
      </c>
      <c r="LW99" s="805">
        <v>0</v>
      </c>
      <c r="LX99" s="805">
        <v>0</v>
      </c>
      <c r="LY99" s="805">
        <v>0</v>
      </c>
      <c r="LZ99" s="805">
        <v>0</v>
      </c>
      <c r="MA99" s="805">
        <v>0</v>
      </c>
      <c r="MB99" s="812">
        <v>19235</v>
      </c>
      <c r="MC99" s="835">
        <f>'生産者価格評価表（107部門）（山形県２）'!DU98*100</f>
        <v>11325900</v>
      </c>
      <c r="MD99" s="78">
        <f t="shared" si="14"/>
        <v>1.6983197803265083E-3</v>
      </c>
      <c r="ME99" s="809">
        <v>19235</v>
      </c>
      <c r="MF99" s="135">
        <v>113259</v>
      </c>
      <c r="MG99" s="78">
        <f t="shared" si="15"/>
        <v>1.6983197803265083E-3</v>
      </c>
      <c r="MH99" s="81"/>
      <c r="MI99" s="226">
        <v>0</v>
      </c>
      <c r="MJ99" s="169">
        <v>0</v>
      </c>
      <c r="MK99" s="169">
        <v>0</v>
      </c>
      <c r="ML99" s="169">
        <v>0</v>
      </c>
      <c r="MM99" s="169">
        <v>0</v>
      </c>
      <c r="MN99" s="169">
        <v>0</v>
      </c>
      <c r="MO99" s="169">
        <v>0</v>
      </c>
      <c r="MP99" s="228">
        <v>0</v>
      </c>
      <c r="MQ99" s="228">
        <v>0</v>
      </c>
      <c r="MS99" s="174">
        <v>0</v>
      </c>
      <c r="MT99" s="170">
        <v>0</v>
      </c>
      <c r="MU99" s="170">
        <v>0</v>
      </c>
      <c r="MV99" s="170">
        <v>0</v>
      </c>
      <c r="MW99" s="170">
        <v>0</v>
      </c>
      <c r="MX99" s="170">
        <v>0</v>
      </c>
      <c r="MY99" s="170">
        <v>0</v>
      </c>
      <c r="MZ99" s="171">
        <v>0</v>
      </c>
    </row>
    <row r="100" spans="1:364">
      <c r="A100" s="41" t="s">
        <v>325</v>
      </c>
      <c r="B100" s="12" t="s">
        <v>403</v>
      </c>
      <c r="C100" s="590">
        <f>IFERROR(1-('生産者価格評価表（107部門）（山形県２）'!DS99/'生産者価格評価表（107部門）（山形県２）'!DO99*-1),0)</f>
        <v>1</v>
      </c>
      <c r="D100" s="590">
        <v>0.40373919453193058</v>
      </c>
      <c r="E100" s="79">
        <v>0.59626080546806948</v>
      </c>
      <c r="F100" s="79">
        <v>0.42627152717282046</v>
      </c>
      <c r="G100" s="240">
        <f>'生産者価格評価表（107部門）（山形県２）'!DH99/'生産者価格評価表（107部門）（山形県２）'!DH$111</f>
        <v>1.7555291924413186E-2</v>
      </c>
      <c r="H100" s="311">
        <f>'生産者価格評価表（107部門）（山形県２）'!DH99</f>
        <v>41434</v>
      </c>
      <c r="I100" s="311">
        <f t="shared" si="12"/>
        <v>41434</v>
      </c>
      <c r="J100" s="313">
        <f t="shared" si="13"/>
        <v>2.244685571201888E-2</v>
      </c>
      <c r="K100" s="590">
        <f>1-('生産者価格評価表（107部門） (山形県)'!DS99/'生産者価格評価表（107部門） (山形県)'!DO99*-1)</f>
        <v>1</v>
      </c>
      <c r="L100" s="590">
        <v>0.40373919453193058</v>
      </c>
      <c r="M100" s="79">
        <v>0.59626080546806948</v>
      </c>
      <c r="N100" s="79">
        <v>0.42627152717282046</v>
      </c>
      <c r="O100" s="240">
        <f>'生産者価格評価表（107部門） (山形県)'!DH99/'生産者価格評価表（107部門） (山形県)'!DH$111</f>
        <v>1.7555291924413186E-2</v>
      </c>
      <c r="P100" s="816">
        <f>'生産者価格評価表（107部門） (山形県)'!DH99</f>
        <v>41434</v>
      </c>
      <c r="Q100" s="311">
        <f t="shared" si="17"/>
        <v>41434</v>
      </c>
      <c r="R100" s="313">
        <f t="shared" si="11"/>
        <v>2.244685571201888E-2</v>
      </c>
      <c r="S100" s="823">
        <f>'生産者価格評価表（107部門）（山形県２）'!C99/'生産者価格評価表（107部門）（山形県２）'!C$120</f>
        <v>0</v>
      </c>
      <c r="T100" s="234">
        <f>'生産者価格評価表（107部門）（山形県２）'!D99/'生産者価格評価表（107部門）（山形県２）'!D$120</f>
        <v>0</v>
      </c>
      <c r="U100" s="234">
        <f>'生産者価格評価表（107部門）（山形県２）'!E99/'生産者価格評価表（107部門）（山形県２）'!E$120</f>
        <v>1.1365788975184693E-3</v>
      </c>
      <c r="V100" s="234">
        <f>'生産者価格評価表（107部門）（山形県２）'!F99/'生産者価格評価表（107部門）（山形県２）'!F$120</f>
        <v>2.5422651582560063E-4</v>
      </c>
      <c r="W100" s="234">
        <f>'生産者価格評価表（107部門）（山形県２）'!G99/'生産者価格評価表（107部門）（山形県２）'!G$120</f>
        <v>1.0896637608966376E-2</v>
      </c>
      <c r="X100" s="234">
        <f>'生産者価格評価表（107部門）（山形県２）'!H99/'生産者価格評価表（107部門）（山形県２）'!H$120</f>
        <v>1.0294117647058823E-2</v>
      </c>
      <c r="Y100" s="234">
        <f>'生産者価格評価表（107部門）（山形県２）'!I99/'生産者価格評価表（107部門）（山形県２）'!I$120</f>
        <v>5.1733626857457344E-3</v>
      </c>
      <c r="Z100" s="234">
        <f>'生産者価格評価表（107部門）（山形県２）'!J99/'生産者価格評価表（107部門）（山形県２）'!J$120</f>
        <v>1.544091207140893E-3</v>
      </c>
      <c r="AA100" s="234">
        <f>'生産者価格評価表（107部門）（山形県２）'!K99/'生産者価格評価表（107部門）（山形県２）'!K$120</f>
        <v>2.9597632189424846E-3</v>
      </c>
      <c r="AB100" s="234">
        <f>'生産者価格評価表（107部門）（山形県２）'!L99/'生産者価格評価表（107部門）（山形県２）'!L$120</f>
        <v>0</v>
      </c>
      <c r="AC100" s="234" t="e">
        <f>'生産者価格評価表（107部門）（山形県２）'!M99/'生産者価格評価表（107部門）（山形県２）'!M$120</f>
        <v>#DIV/0!</v>
      </c>
      <c r="AD100" s="234">
        <f>'生産者価格評価表（107部門）（山形県２）'!N99/'生産者価格評価表（107部門）（山形県２）'!N$120</f>
        <v>1.6607157684962218E-3</v>
      </c>
      <c r="AE100" s="234">
        <f>'生産者価格評価表（107部門）（山形県２）'!O99/'生産者価格評価表（107部門）（山形県２）'!O$120</f>
        <v>2.4359587555476459E-3</v>
      </c>
      <c r="AF100" s="234">
        <f>'生産者価格評価表（107部門）（山形県２）'!P99/'生産者価格評価表（107部門）（山形県２）'!P$120</f>
        <v>2.0125632737695918E-3</v>
      </c>
      <c r="AG100" s="234">
        <f>'生産者価格評価表（107部門）（山形県２）'!Q99/'生産者価格評価表（107部門）（山形県２）'!Q$120</f>
        <v>8.3492472354221251E-3</v>
      </c>
      <c r="AH100" s="234">
        <f>'生産者価格評価表（107部門）（山形県２）'!R99/'生産者価格評価表（107部門）（山形県２）'!R$120</f>
        <v>8.151066431191414E-4</v>
      </c>
      <c r="AI100" s="234">
        <f>'生産者価格評価表（107部門）（山形県２）'!S99/'生産者価格評価表（107部門）（山形県２）'!S$120</f>
        <v>1.3060798014758702E-3</v>
      </c>
      <c r="AJ100" s="234">
        <f>'生産者価格評価表（107部門）（山形県２）'!T99/'生産者価格評価表（107部門）（山形県２）'!T$120</f>
        <v>1.366960563187752E-3</v>
      </c>
      <c r="AK100" s="234" t="e">
        <f>'生産者価格評価表（107部門）（山形県２）'!U99/'生産者価格評価表（107部門）（山形県２）'!U$120</f>
        <v>#DIV/0!</v>
      </c>
      <c r="AL100" s="234">
        <f>'生産者価格評価表（107部門）（山形県２）'!V99/'生産者価格評価表（107部門）（山形県２）'!V$120</f>
        <v>1.2625494371767569E-2</v>
      </c>
      <c r="AM100" s="234" t="e">
        <f>'生産者価格評価表（107部門）（山形県２）'!W99/'生産者価格評価表（107部門）（山形県２）'!W$120</f>
        <v>#DIV/0!</v>
      </c>
      <c r="AN100" s="234">
        <f>'生産者価格評価表（107部門）（山形県２）'!X99/'生産者価格評価表（107部門）（山形県２）'!X$120</f>
        <v>5.1826898160145117E-4</v>
      </c>
      <c r="AO100" s="234" t="e">
        <f>'生産者価格評価表（107部門）（山形県２）'!Y99/'生産者価格評価表（107部門）（山形県２）'!Y$120</f>
        <v>#DIV/0!</v>
      </c>
      <c r="AP100" s="234" t="e">
        <f>'生産者価格評価表（107部門）（山形県２）'!Z99/'生産者価格評価表（107部門）（山形県２）'!Z$120</f>
        <v>#DIV/0!</v>
      </c>
      <c r="AQ100" s="234">
        <f>'生産者価格評価表（107部門）（山形県２）'!AA99/'生産者価格評価表（107部門）（山形県２）'!AA$120</f>
        <v>8.479028984878503E-3</v>
      </c>
      <c r="AR100" s="234">
        <f>'生産者価格評価表（107部門）（山形県２）'!AB99/'生産者価格評価表（107部門）（山形県２）'!AB$120</f>
        <v>2.3171506521657884E-3</v>
      </c>
      <c r="AS100" s="234">
        <f>'生産者価格評価表（107部門）（山形県２）'!AC99/'生産者価格評価表（107部門）（山形県２）'!AC$120</f>
        <v>0</v>
      </c>
      <c r="AT100" s="234">
        <f>'生産者価格評価表（107部門）（山形県２）'!AD99/'生産者価格評価表（107部門）（山形県２）'!AD$120</f>
        <v>2.1721958925750395E-3</v>
      </c>
      <c r="AU100" s="234">
        <f>'生産者価格評価表（107部門）（山形県２）'!AE99/'生産者価格評価表（107部門）（山形県２）'!AE$120</f>
        <v>1.0843388685049993E-3</v>
      </c>
      <c r="AV100" s="234">
        <f>'生産者価格評価表（107部門）（山形県２）'!AF99/'生産者価格評価表（107部門）（山形県２）'!AF$120</f>
        <v>0</v>
      </c>
      <c r="AW100" s="234">
        <f>'生産者価格評価表（107部門）（山形県２）'!AG99/'生産者価格評価表（107部門）（山形県２）'!AG$120</f>
        <v>2.9343679697434058E-4</v>
      </c>
      <c r="AX100" s="234">
        <f>'生産者価格評価表（107部門）（山形県２）'!AH99/'生産者価格評価表（107部門）（山形県２）'!AH$120</f>
        <v>1.0670348983178508E-3</v>
      </c>
      <c r="AY100" s="234">
        <f>'生産者価格評価表（107部門）（山形県２）'!AI99/'生産者価格評価表（107部門）（山形県２）'!AI$120</f>
        <v>3.2968053491827637E-3</v>
      </c>
      <c r="AZ100" s="234">
        <f>'生産者価格評価表（107部門）（山形県２）'!AJ99/'生産者価格評価表（107部門）（山形県２）'!AJ$120</f>
        <v>0</v>
      </c>
      <c r="BA100" s="234">
        <f>'生産者価格評価表（107部門）（山形県２）'!AK99/'生産者価格評価表（107部門）（山形県２）'!AK$120</f>
        <v>8.3152104387872584E-4</v>
      </c>
      <c r="BB100" s="234">
        <f>'生産者価格評価表（107部門）（山形県２）'!AL99/'生産者価格評価表（107部門）（山形県２）'!AL$120</f>
        <v>0</v>
      </c>
      <c r="BC100" s="234">
        <f>'生産者価格評価表（107部門）（山形県２）'!AM99/'生産者価格評価表（107部門）（山形県２）'!AM$120</f>
        <v>0</v>
      </c>
      <c r="BD100" s="234">
        <f>'生産者価格評価表（107部門）（山形県２）'!AN99/'生産者価格評価表（107部門）（山形県２）'!AN$120</f>
        <v>2.2595222724338285E-3</v>
      </c>
      <c r="BE100" s="234">
        <f>'生産者価格評価表（107部門）（山形県２）'!AO99/'生産者価格評価表（107部門）（山形県２）'!AO$120</f>
        <v>1.4755959137343927E-3</v>
      </c>
      <c r="BF100" s="234">
        <f>'生産者価格評価表（107部門）（山形県２）'!AP99/'生産者価格評価表（107部門）（山形県２）'!AP$120</f>
        <v>6.2168435013262597E-4</v>
      </c>
      <c r="BG100" s="234">
        <f>'生産者価格評価表（107部門）（山形県２）'!AQ99/'生産者価格評価表（107部門）（山形県２）'!AQ$120</f>
        <v>9.1001950041786608E-4</v>
      </c>
      <c r="BH100" s="234">
        <f>'生産者価格評価表（107部門）（山形県２）'!AR99/'生産者価格評価表（107部門）（山形県２）'!AR$120</f>
        <v>1.7147390781357972E-3</v>
      </c>
      <c r="BI100" s="234">
        <f>'生産者価格評価表（107部門）（山形県２）'!AS99/'生産者価格評価表（107部門）（山形県２）'!AS$120</f>
        <v>1.9150033144288135E-3</v>
      </c>
      <c r="BJ100" s="234">
        <f>'生産者価格評価表（107部門）（山形県２）'!AT99/'生産者価格評価表（107部門）（山形県２）'!AT$120</f>
        <v>5.7625081931396115E-3</v>
      </c>
      <c r="BK100" s="234">
        <f>'生産者価格評価表（107部門）（山形県２）'!AU99/'生産者価格評価表（107部門）（山形県２）'!AU$120</f>
        <v>5.6100309270935723E-3</v>
      </c>
      <c r="BL100" s="234">
        <f>'生産者価格評価表（107部門）（山形県２）'!AV99/'生産者価格評価表（107部門）（山形県２）'!AV$120</f>
        <v>3.4319577080491131E-3</v>
      </c>
      <c r="BM100" s="234">
        <f>'生産者価格評価表（107部門）（山形県２）'!AW99/'生産者価格評価表（107部門）（山形県２）'!AW$120</f>
        <v>2.098469071427436E-3</v>
      </c>
      <c r="BN100" s="234">
        <f>'生産者価格評価表（107部門）（山形県２）'!AX99/'生産者価格評価表（107部門）（山形県２）'!AX$120</f>
        <v>1.5413786775949599E-3</v>
      </c>
      <c r="BO100" s="234">
        <f>'生産者価格評価表（107部門）（山形県２）'!AY99/'生産者価格評価表（107部門）（山形県２）'!AY$120</f>
        <v>1.4290012033694344E-3</v>
      </c>
      <c r="BP100" s="234">
        <f>'生産者価格評価表（107部門）（山形県２）'!AZ99/'生産者価格評価表（107部門）（山形県２）'!AZ$120</f>
        <v>0</v>
      </c>
      <c r="BQ100" s="234">
        <f>'生産者価格評価表（107部門）（山形県２）'!BA99/'生産者価格評価表（107部門）（山形県２）'!BA$120</f>
        <v>1.6661459960429033E-3</v>
      </c>
      <c r="BR100" s="234">
        <f>'生産者価格評価表（107部門）（山形県２）'!BB99/'生産者価格評価表（107部門）（山形県２）'!BB$120</f>
        <v>1.3839918278577784E-3</v>
      </c>
      <c r="BS100" s="234">
        <f>'生産者価格評価表（107部門）（山形県２）'!BC99/'生産者価格評価表（107部門）（山形県２）'!BC$120</f>
        <v>6.1532544947601197E-4</v>
      </c>
      <c r="BT100" s="234">
        <f>'生産者価格評価表（107部門）（山形県２）'!BD99/'生産者価格評価表（107部門）（山形県２）'!BD$120</f>
        <v>2.4076630997583708E-3</v>
      </c>
      <c r="BU100" s="234" t="e">
        <f>'生産者価格評価表（107部門）（山形県２）'!BE99/'生産者価格評価表（107部門）（山形県２）'!BE$120</f>
        <v>#DIV/0!</v>
      </c>
      <c r="BV100" s="234">
        <f>'生産者価格評価表（107部門）（山形県２）'!BF99/'生産者価格評価表（107部門）（山形県２）'!BF$120</f>
        <v>7.4019245003700959E-4</v>
      </c>
      <c r="BW100" s="234">
        <f>'生産者価格評価表（107部門）（山形県２）'!BG99/'生産者価格評価表（107部門）（山形県２）'!BG$120</f>
        <v>2.4060929677305917E-4</v>
      </c>
      <c r="BX100" s="234">
        <f>'生産者価格評価表（107部門）（山形県２）'!BH99/'生産者価格評価表（107部門）（山形県２）'!BH$120</f>
        <v>1.053740779768177E-3</v>
      </c>
      <c r="BY100" s="234">
        <f>'生産者価格評価表（107部門）（山形県２）'!BI99/'生産者価格評価表（107部門）（山形県２）'!BI$120</f>
        <v>2.6338893766461808E-3</v>
      </c>
      <c r="BZ100" s="234">
        <f>'生産者価格評価表（107部門）（山形県２）'!BJ99/'生産者価格評価表（107部門）（山形県２）'!BJ$120</f>
        <v>1.9084639792059386E-3</v>
      </c>
      <c r="CA100" s="234">
        <f>'生産者価格評価表（107部門）（山形県２）'!BK99/'生産者価格評価表（107部門）（山形県２）'!BK$120</f>
        <v>3.5444234404536862E-3</v>
      </c>
      <c r="CB100" s="234">
        <f>'生産者価格評価表（107部門）（山形県２）'!BL99/'生産者価格評価表（107部門）（山形県２）'!BL$120</f>
        <v>1.6327084416905995E-3</v>
      </c>
      <c r="CC100" s="234">
        <f>'生産者価格評価表（107部門）（山形県２）'!BM99/'生産者価格評価表（107部門）（山形県２）'!BM$120</f>
        <v>4.8993267376805641E-3</v>
      </c>
      <c r="CD100" s="234">
        <f>'生産者価格評価表（107部門）（山形県２）'!BN99/'生産者価格評価表（107部門）（山形県２）'!BN$120</f>
        <v>2.3366739911034888E-3</v>
      </c>
      <c r="CE100" s="234">
        <f>'生産者価格評価表（107部門）（山形県２）'!BO99/'生産者価格評価表（107部門）（山形県２）'!BO$120</f>
        <v>2.7532745255279337E-3</v>
      </c>
      <c r="CF100" s="234">
        <f>'生産者価格評価表（107部門）（山形県２）'!BP99/'生産者価格評価表（107部門）（山形県２）'!BP$120</f>
        <v>3.0158371770473823E-3</v>
      </c>
      <c r="CG100" s="234">
        <f>'生産者価格評価表（107部門）（山形県２）'!BQ99/'生産者価格評価表（107部門）（山形県２）'!BQ$120</f>
        <v>7.8884806570131832E-3</v>
      </c>
      <c r="CH100" s="234">
        <f>'生産者価格評価表（107部門）（山形県２）'!BR99/'生産者価格評価表（107部門）（山形県２）'!BR$120</f>
        <v>1.9477828429341069E-2</v>
      </c>
      <c r="CI100" s="234">
        <f>'生産者価格評価表（107部門）（山形県２）'!BS99/'生産者価格評価表（107部門）（山形県２）'!BS$120</f>
        <v>4.1994518610202454E-3</v>
      </c>
      <c r="CJ100" s="234">
        <f>'生産者価格評価表（107部門）（山形県２）'!BT99/'生産者価格評価表（107部門）（山形県２）'!BT$120</f>
        <v>1.4769961980683171E-3</v>
      </c>
      <c r="CK100" s="234">
        <f>'生産者価格評価表（107部門）（山形県２）'!BU99/'生産者価格評価表（107部門）（山形県２）'!BU$120</f>
        <v>6.9983168605019042E-3</v>
      </c>
      <c r="CL100" s="234">
        <f>'生産者価格評価表（107部門）（山形県２）'!BV99/'生産者価格評価表（107部門）（山形県２）'!BV$120</f>
        <v>1.7628911414720142E-3</v>
      </c>
      <c r="CM100" s="234">
        <f>'生産者価格評価表（107部門）（山形県２）'!BW99/'生産者価格評価表（107部門）（山形県２）'!BW$120</f>
        <v>1.9013642778736082E-3</v>
      </c>
      <c r="CN100" s="234">
        <f>'生産者価格評価表（107部門）（山形県２）'!BX99/'生産者価格評価表（107部門）（山形県２）'!BX$120</f>
        <v>0</v>
      </c>
      <c r="CO100" s="234">
        <f>'生産者価格評価表（107部門）（山形県２）'!BY99/'生産者価格評価表（107部門）（山形県２）'!BY$120</f>
        <v>2.125193199381762E-3</v>
      </c>
      <c r="CP100" s="234">
        <f>'生産者価格評価表（107部門）（山形県２）'!BZ99/'生産者価格評価表（107部門）（山形県２）'!BZ$120</f>
        <v>3.2461067836391392E-3</v>
      </c>
      <c r="CQ100" s="234">
        <f>'生産者価格評価表（107部門）（山形県２）'!CA99/'生産者価格評価表（107部門）（山形県２）'!CA$120</f>
        <v>0</v>
      </c>
      <c r="CR100" s="234">
        <f>'生産者価格評価表（107部門）（山形県２）'!CB99/'生産者価格評価表（107部門）（山形県２）'!CB$120</f>
        <v>2.6198181537987362E-3</v>
      </c>
      <c r="CS100" s="234">
        <f>'生産者価格評価表（107部門）（山形県２）'!CC99/'生産者価格評価表（107部門）（山形県２）'!CC$120</f>
        <v>0</v>
      </c>
      <c r="CT100" s="234">
        <f>'生産者価格評価表（107部門）（山形県２）'!CD99/'生産者価格評価表（107部門）（山形県２）'!CD$120</f>
        <v>0</v>
      </c>
      <c r="CU100" s="234">
        <f>'生産者価格評価表（107部門）（山形県２）'!CE99/'生産者価格評価表（107部門）（山形県２）'!CE$120</f>
        <v>9.7197677354203486E-3</v>
      </c>
      <c r="CV100" s="234">
        <f>'生産者価格評価表（107部門）（山形県２）'!CF99/'生産者価格評価表（107部門）（山形県２）'!CF$120</f>
        <v>3.9170301789370606E-3</v>
      </c>
      <c r="CW100" s="234">
        <f>'生産者価格評価表（107部門）（山形県２）'!CG99/'生産者価格評価表（107部門）（山形県２）'!CG$120</f>
        <v>0</v>
      </c>
      <c r="CX100" s="234">
        <f>'生産者価格評価表（107部門）（山形県２）'!CH99/'生産者価格評価表（107部門）（山形県２）'!CH$120</f>
        <v>2.1963733483272422E-3</v>
      </c>
      <c r="CY100" s="234">
        <f>'生産者価格評価表（107部門）（山形県２）'!CI99/'生産者価格評価表（107部門）（山形県２）'!CI$120</f>
        <v>5.8488839374527517E-3</v>
      </c>
      <c r="CZ100" s="234">
        <f>'生産者価格評価表（107部門）（山形県２）'!CJ99/'生産者価格評価表（107部門）（山形県２）'!CJ$120</f>
        <v>2.097952687549736E-3</v>
      </c>
      <c r="DA100" s="234">
        <f>'生産者価格評価表（107部門）（山形県２）'!CK99/'生産者価格評価表（107部門）（山形県２）'!CK$120</f>
        <v>2.313284864507601E-3</v>
      </c>
      <c r="DB100" s="234">
        <f>'生産者価格評価表（107部門）（山形県２）'!CL99/'生産者価格評価表（107部門）（山形県２）'!CL$120</f>
        <v>5.9321628474381669E-3</v>
      </c>
      <c r="DC100" s="234">
        <f>'生産者価格評価表（107部門）（山形県２）'!CM99/'生産者価格評価表（107部門）（山形県２）'!CM$120</f>
        <v>4.9279411800940746E-6</v>
      </c>
      <c r="DD100" s="234">
        <f>'生産者価格評価表（107部門）（山形県２）'!CN99/'生産者価格評価表（107部門）（山形県２）'!CN$120</f>
        <v>4.0083615283494604E-4</v>
      </c>
      <c r="DE100" s="234">
        <f>'生産者価格評価表（107部門）（山形県２）'!CO99/'生産者価格評価表（107部門）（山形県２）'!CO$120</f>
        <v>1.8356497484921447E-3</v>
      </c>
      <c r="DF100" s="234">
        <f>'生産者価格評価表（107部門）（山形県２）'!CP99/'生産者価格評価表（107部門）（山形県２）'!CP$120</f>
        <v>2.8814809065507607E-3</v>
      </c>
      <c r="DG100" s="234">
        <f>'生産者価格評価表（107部門）（山形県２）'!CQ99/'生産者価格評価表（107部門）（山形県２）'!CQ$120</f>
        <v>1.8889308651303363E-3</v>
      </c>
      <c r="DH100" s="234">
        <f>'生産者価格評価表（107部門）（山形県２）'!CR99/'生産者価格評価表（107部門）（山形県２）'!CR$120</f>
        <v>6.6713048119168558E-5</v>
      </c>
      <c r="DI100" s="234">
        <f>'生産者価格評価表（107部門）（山形県２）'!CS99/'生産者価格評価表（107部門）（山形県２）'!CS$120</f>
        <v>8.6527339990640916E-4</v>
      </c>
      <c r="DJ100" s="234">
        <f>'生産者価格評価表（107部門）（山形県２）'!CT99/'生産者価格評価表（107部門）（山形県２）'!CT$120</f>
        <v>0</v>
      </c>
      <c r="DK100" s="234">
        <f>'生産者価格評価表（107部門）（山形県２）'!CU99/'生産者価格評価表（107部門）（山形県２）'!CU$120</f>
        <v>4.7289156626506021E-3</v>
      </c>
      <c r="DL100" s="234">
        <f>'生産者価格評価表（107部門）（山形県２）'!CV99/'生産者価格評価表（107部門）（山形県２）'!CV$120</f>
        <v>4.880429477794046E-3</v>
      </c>
      <c r="DM100" s="234">
        <f>'生産者価格評価表（107部門）（山形県２）'!CW99/'生産者価格評価表（107部門）（山形県２）'!CW$120</f>
        <v>3.7162121267143599E-3</v>
      </c>
      <c r="DN100" s="234">
        <f>'生産者価格評価表（107部門）（山形県２）'!CX99/'生産者価格評価表（107部門）（山形県２）'!CX$120</f>
        <v>4.9487886547173524E-3</v>
      </c>
      <c r="DO100" s="234">
        <f>'生産者価格評価表（107部門）（山形県２）'!CY99/'生産者価格評価表（107部門）（山形県２）'!CY$120</f>
        <v>3.0261451421912298E-3</v>
      </c>
      <c r="DP100" s="234">
        <f>'生産者価格評価表（107部門）（山形県２）'!CZ99/'生産者価格評価表（107部門）（山形県２）'!CZ$120</f>
        <v>3.3418827887193928E-3</v>
      </c>
      <c r="DQ100" s="234">
        <f>'生産者価格評価表（107部門）（山形県２）'!DA99/'生産者価格評価表（107部門）（山形県２）'!DA$120</f>
        <v>3.1833794085616152E-3</v>
      </c>
      <c r="DR100" s="234">
        <f>'生産者価格評価表（107部門）（山形県２）'!DB99/'生産者価格評価表（107部門）（山形県２）'!DB$120</f>
        <v>1.8369426751592356E-2</v>
      </c>
      <c r="DS100" s="234">
        <f>'生産者価格評価表（107部門）（山形県２）'!DC99/'生産者価格評価表（107部門）（山形県２）'!DC$120</f>
        <v>4.6478292031361989E-3</v>
      </c>
      <c r="DT100" s="234">
        <f>'生産者価格評価表（107部門）（山形県２）'!DD99/'生産者価格評価表（107部門）（山形県２）'!DD$120</f>
        <v>0</v>
      </c>
      <c r="DU100" s="234">
        <f>'生産者価格評価表（107部門）（山形県２）'!DE99/'生産者価格評価表（107部門）（山形県２）'!DE$120</f>
        <v>1.0406069238147835E-2</v>
      </c>
      <c r="DV100" s="82">
        <v>0</v>
      </c>
      <c r="DW100" s="80">
        <v>0</v>
      </c>
      <c r="DX100" s="80">
        <v>1.1365788975184693E-3</v>
      </c>
      <c r="DY100" s="80">
        <v>2.5422651582560063E-4</v>
      </c>
      <c r="DZ100" s="80">
        <v>1.0896637608966376E-2</v>
      </c>
      <c r="EA100" s="80">
        <v>1.0294117647058823E-2</v>
      </c>
      <c r="EB100" s="80">
        <v>5.1733626857457344E-3</v>
      </c>
      <c r="EC100" s="80">
        <v>1.544091207140893E-3</v>
      </c>
      <c r="ED100" s="80">
        <v>2.9597632189424846E-3</v>
      </c>
      <c r="EE100" s="80">
        <v>0</v>
      </c>
      <c r="EF100" s="80">
        <v>0</v>
      </c>
      <c r="EG100" s="80">
        <v>1.6607157684962218E-3</v>
      </c>
      <c r="EH100" s="80">
        <v>2.4359587555476459E-3</v>
      </c>
      <c r="EI100" s="80">
        <v>2.0125632737695918E-3</v>
      </c>
      <c r="EJ100" s="80">
        <v>8.3492472354221251E-3</v>
      </c>
      <c r="EK100" s="80">
        <v>8.151066431191414E-4</v>
      </c>
      <c r="EL100" s="80">
        <v>1.3060798014758702E-3</v>
      </c>
      <c r="EM100" s="80">
        <v>1.366960563187752E-3</v>
      </c>
      <c r="EN100" s="80">
        <v>0</v>
      </c>
      <c r="EO100" s="80">
        <v>1.2625494371767569E-2</v>
      </c>
      <c r="EP100" s="80">
        <v>0</v>
      </c>
      <c r="EQ100" s="80">
        <v>5.1826898160145117E-4</v>
      </c>
      <c r="ER100" s="80">
        <v>0</v>
      </c>
      <c r="ES100" s="80">
        <v>0</v>
      </c>
      <c r="ET100" s="80">
        <v>8.479028984878503E-3</v>
      </c>
      <c r="EU100" s="80">
        <v>2.3171506521657884E-3</v>
      </c>
      <c r="EV100" s="80">
        <v>0</v>
      </c>
      <c r="EW100" s="80">
        <v>2.1721958925750395E-3</v>
      </c>
      <c r="EX100" s="80">
        <v>1.0843388685049993E-3</v>
      </c>
      <c r="EY100" s="80">
        <v>0</v>
      </c>
      <c r="EZ100" s="80">
        <v>2.9343679697434058E-4</v>
      </c>
      <c r="FA100" s="80">
        <v>1.0670348983178508E-3</v>
      </c>
      <c r="FB100" s="80">
        <v>3.2968053491827637E-3</v>
      </c>
      <c r="FC100" s="80">
        <v>0</v>
      </c>
      <c r="FD100" s="80">
        <v>8.3152104387872584E-4</v>
      </c>
      <c r="FE100" s="80">
        <v>0</v>
      </c>
      <c r="FF100" s="80">
        <v>0</v>
      </c>
      <c r="FG100" s="80">
        <v>2.2595222724338285E-3</v>
      </c>
      <c r="FH100" s="80">
        <v>1.4755959137343927E-3</v>
      </c>
      <c r="FI100" s="80">
        <v>6.2168435013262597E-4</v>
      </c>
      <c r="FJ100" s="80">
        <v>9.1001950041786608E-4</v>
      </c>
      <c r="FK100" s="80">
        <v>1.7147390781357972E-3</v>
      </c>
      <c r="FL100" s="80">
        <v>1.9150033144288135E-3</v>
      </c>
      <c r="FM100" s="80">
        <v>5.7625081931396115E-3</v>
      </c>
      <c r="FN100" s="80">
        <v>5.6100309270935723E-3</v>
      </c>
      <c r="FO100" s="80">
        <v>3.4319577080491131E-3</v>
      </c>
      <c r="FP100" s="80">
        <v>2.098469071427436E-3</v>
      </c>
      <c r="FQ100" s="80">
        <v>1.5413786775949599E-3</v>
      </c>
      <c r="FR100" s="80">
        <v>1.4290012033694344E-3</v>
      </c>
      <c r="FS100" s="80">
        <v>0</v>
      </c>
      <c r="FT100" s="80">
        <v>1.6661459960429033E-3</v>
      </c>
      <c r="FU100" s="80">
        <v>1.3839918278577784E-3</v>
      </c>
      <c r="FV100" s="80">
        <v>6.1532544947601197E-4</v>
      </c>
      <c r="FW100" s="80">
        <v>2.4076630997583708E-3</v>
      </c>
      <c r="FX100" s="80">
        <v>0</v>
      </c>
      <c r="FY100" s="80">
        <v>7.4019245003700959E-4</v>
      </c>
      <c r="FZ100" s="80">
        <v>2.4060929677305917E-4</v>
      </c>
      <c r="GA100" s="80">
        <v>1.053740779768177E-3</v>
      </c>
      <c r="GB100" s="80">
        <v>2.6338893766461808E-3</v>
      </c>
      <c r="GC100" s="80">
        <v>1.9084639792059386E-3</v>
      </c>
      <c r="GD100" s="80">
        <v>3.5444234404536862E-3</v>
      </c>
      <c r="GE100" s="80">
        <v>1.6327084416905995E-3</v>
      </c>
      <c r="GF100" s="80">
        <v>4.8993267376805641E-3</v>
      </c>
      <c r="GG100" s="80">
        <v>2.3366739911034888E-3</v>
      </c>
      <c r="GH100" s="80">
        <v>2.7532745255279337E-3</v>
      </c>
      <c r="GI100" s="80">
        <v>3.0158371770473823E-3</v>
      </c>
      <c r="GJ100" s="80">
        <v>7.8884806570131832E-3</v>
      </c>
      <c r="GK100" s="80">
        <v>1.9477828429341069E-2</v>
      </c>
      <c r="GL100" s="80">
        <v>4.1994518610202454E-3</v>
      </c>
      <c r="GM100" s="80">
        <v>1.4769961980683171E-3</v>
      </c>
      <c r="GN100" s="80">
        <v>6.9983168605019042E-3</v>
      </c>
      <c r="GO100" s="80">
        <v>1.7628911414720142E-3</v>
      </c>
      <c r="GP100" s="80">
        <v>1.9013642778736082E-3</v>
      </c>
      <c r="GQ100" s="80">
        <v>0</v>
      </c>
      <c r="GR100" s="80">
        <v>2.125193199381762E-3</v>
      </c>
      <c r="GS100" s="80">
        <v>3.2461067836391392E-3</v>
      </c>
      <c r="GT100" s="80">
        <v>0</v>
      </c>
      <c r="GU100" s="80">
        <v>2.6198181537987362E-3</v>
      </c>
      <c r="GV100" s="80">
        <v>0</v>
      </c>
      <c r="GW100" s="80">
        <v>0</v>
      </c>
      <c r="GX100" s="80">
        <v>9.7197677354203486E-3</v>
      </c>
      <c r="GY100" s="80">
        <v>3.9170301789370606E-3</v>
      </c>
      <c r="GZ100" s="80">
        <v>0</v>
      </c>
      <c r="HA100" s="80">
        <v>2.1963733483272422E-3</v>
      </c>
      <c r="HB100" s="80">
        <v>5.8488839374527517E-3</v>
      </c>
      <c r="HC100" s="80">
        <v>2.097952687549736E-3</v>
      </c>
      <c r="HD100" s="80">
        <v>2.313284864507601E-3</v>
      </c>
      <c r="HE100" s="80">
        <v>5.9321628474381669E-3</v>
      </c>
      <c r="HF100" s="80">
        <v>4.9279411800940746E-6</v>
      </c>
      <c r="HG100" s="80">
        <v>4.0083615283494604E-4</v>
      </c>
      <c r="HH100" s="80">
        <v>1.8356497484921447E-3</v>
      </c>
      <c r="HI100" s="80">
        <v>2.8814809065507607E-3</v>
      </c>
      <c r="HJ100" s="80">
        <v>1.8889308651303363E-3</v>
      </c>
      <c r="HK100" s="80">
        <v>6.6713048119168558E-5</v>
      </c>
      <c r="HL100" s="80">
        <v>8.6527339990640916E-4</v>
      </c>
      <c r="HM100" s="80">
        <v>0</v>
      </c>
      <c r="HN100" s="80">
        <v>4.7289156626506021E-3</v>
      </c>
      <c r="HO100" s="80">
        <v>4.880429477794046E-3</v>
      </c>
      <c r="HP100" s="80">
        <v>3.7162121267143599E-3</v>
      </c>
      <c r="HQ100" s="80">
        <v>4.9487886547173524E-3</v>
      </c>
      <c r="HR100" s="80">
        <v>3.0261451421912298E-3</v>
      </c>
      <c r="HS100" s="80">
        <v>3.3418827887193928E-3</v>
      </c>
      <c r="HT100" s="80">
        <v>3.1833794085616152E-3</v>
      </c>
      <c r="HU100" s="80">
        <v>1.8369426751592356E-2</v>
      </c>
      <c r="HV100" s="80">
        <v>4.6478292031361989E-3</v>
      </c>
      <c r="HW100" s="80">
        <v>0</v>
      </c>
      <c r="HX100" s="81">
        <v>1.0406069238147835E-2</v>
      </c>
      <c r="HY100" s="805">
        <v>5.8810535268895878E-4</v>
      </c>
      <c r="HZ100" s="805">
        <v>5.7765711530447222E-4</v>
      </c>
      <c r="IA100" s="805">
        <v>1.8336552678580875E-3</v>
      </c>
      <c r="IB100" s="805">
        <v>7.260043020225858E-4</v>
      </c>
      <c r="IC100" s="805">
        <v>1.158933082863046E-2</v>
      </c>
      <c r="ID100" s="805">
        <v>1.1451980777568321E-2</v>
      </c>
      <c r="IE100" s="805">
        <v>6.6243222992298147E-3</v>
      </c>
      <c r="IF100" s="805">
        <v>2.2616812888171032E-3</v>
      </c>
      <c r="IG100" s="805">
        <v>3.5559441978414339E-3</v>
      </c>
      <c r="IH100" s="805">
        <v>7.2046903679454327E-4</v>
      </c>
      <c r="II100" s="805">
        <v>0</v>
      </c>
      <c r="IJ100" s="805">
        <v>2.2942694686839357E-3</v>
      </c>
      <c r="IK100" s="805">
        <v>3.0288541303480788E-3</v>
      </c>
      <c r="IL100" s="805">
        <v>2.628829243067806E-3</v>
      </c>
      <c r="IM100" s="805">
        <v>8.9742816923996938E-3</v>
      </c>
      <c r="IN100" s="805">
        <v>1.493808554597361E-3</v>
      </c>
      <c r="IO100" s="805">
        <v>1.8489760964123466E-3</v>
      </c>
      <c r="IP100" s="805">
        <v>1.8647679855559184E-3</v>
      </c>
      <c r="IQ100" s="805">
        <v>0</v>
      </c>
      <c r="IR100" s="805">
        <v>1.4054784496072597E-2</v>
      </c>
      <c r="IS100" s="805">
        <v>0</v>
      </c>
      <c r="IT100" s="805">
        <v>8.7191932960683333E-4</v>
      </c>
      <c r="IU100" s="805">
        <v>0</v>
      </c>
      <c r="IV100" s="805">
        <v>0</v>
      </c>
      <c r="IW100" s="805">
        <v>9.2452750289447883E-3</v>
      </c>
      <c r="IX100" s="805">
        <v>2.8599290351523656E-3</v>
      </c>
      <c r="IY100" s="805">
        <v>2.3407948312864228E-4</v>
      </c>
      <c r="IZ100" s="805">
        <v>2.8574394383764638E-3</v>
      </c>
      <c r="JA100" s="805">
        <v>1.538808550725715E-3</v>
      </c>
      <c r="JB100" s="805">
        <v>5.1236602138010276E-4</v>
      </c>
      <c r="JC100" s="805">
        <v>8.1583193492920972E-4</v>
      </c>
      <c r="JD100" s="805">
        <v>1.9920310585396206E-3</v>
      </c>
      <c r="JE100" s="805">
        <v>4.4907733741625421E-3</v>
      </c>
      <c r="JF100" s="805">
        <v>7.5816419661101824E-4</v>
      </c>
      <c r="JG100" s="805">
        <v>1.816021913169565E-3</v>
      </c>
      <c r="JH100" s="805">
        <v>9.0049500384511906E-4</v>
      </c>
      <c r="JI100" s="805">
        <v>2.7396634783457565E-4</v>
      </c>
      <c r="JJ100" s="805">
        <v>3.2295592014051373E-3</v>
      </c>
      <c r="JK100" s="805">
        <v>1.8104255827779549E-3</v>
      </c>
      <c r="JL100" s="805">
        <v>1.9428370292720702E-3</v>
      </c>
      <c r="JM100" s="805">
        <v>1.4102609576999603E-3</v>
      </c>
      <c r="JN100" s="805">
        <v>2.2252220810230557E-3</v>
      </c>
      <c r="JO100" s="805">
        <v>2.4313585935261933E-3</v>
      </c>
      <c r="JP100" s="805">
        <v>6.2892727579822224E-3</v>
      </c>
      <c r="JQ100" s="805">
        <v>6.1455979807711648E-3</v>
      </c>
      <c r="JR100" s="805">
        <v>3.881443877409347E-3</v>
      </c>
      <c r="JS100" s="805">
        <v>2.5582963761562115E-3</v>
      </c>
      <c r="JT100" s="805">
        <v>2.0163854998366715E-3</v>
      </c>
      <c r="JU100" s="805">
        <v>1.9321771809931306E-3</v>
      </c>
      <c r="JV100" s="805">
        <v>3.6200301765462999E-4</v>
      </c>
      <c r="JW100" s="805">
        <v>1.9699700010672983E-3</v>
      </c>
      <c r="JX100" s="805">
        <v>1.9069578782949131E-3</v>
      </c>
      <c r="JY100" s="805">
        <v>9.7884917135677204E-4</v>
      </c>
      <c r="JZ100" s="805">
        <v>2.8031469034694007E-3</v>
      </c>
      <c r="KA100" s="805">
        <v>0</v>
      </c>
      <c r="KB100" s="805">
        <v>9.6354125631678718E-4</v>
      </c>
      <c r="KC100" s="805">
        <v>5.6561256649344184E-4</v>
      </c>
      <c r="KD100" s="805">
        <v>1.5325760636750781E-3</v>
      </c>
      <c r="KE100" s="805">
        <v>3.1776434201434751E-3</v>
      </c>
      <c r="KF100" s="805">
        <v>2.6062434405840196E-3</v>
      </c>
      <c r="KG100" s="805">
        <v>5.1792020074491506E-3</v>
      </c>
      <c r="KH100" s="805">
        <v>2.4995545307020476E-3</v>
      </c>
      <c r="KI100" s="805">
        <v>5.7337486634607832E-3</v>
      </c>
      <c r="KJ100" s="805">
        <v>3.4242849913963046E-3</v>
      </c>
      <c r="KK100" s="805">
        <v>3.6481128213527751E-3</v>
      </c>
      <c r="KL100" s="805">
        <v>4.1610255990975316E-3</v>
      </c>
      <c r="KM100" s="805">
        <v>8.6840625062680494E-3</v>
      </c>
      <c r="KN100" s="805">
        <v>2.2358339232063189E-2</v>
      </c>
      <c r="KO100" s="805">
        <v>5.4023157410976559E-3</v>
      </c>
      <c r="KP100" s="805">
        <v>2.3080407466318834E-3</v>
      </c>
      <c r="KQ100" s="805">
        <v>7.7820537561400071E-3</v>
      </c>
      <c r="KR100" s="805">
        <v>2.7211359506425035E-3</v>
      </c>
      <c r="KS100" s="805">
        <v>2.5182884502602588E-3</v>
      </c>
      <c r="KT100" s="805">
        <v>4.6150850985238049E-4</v>
      </c>
      <c r="KU100" s="805">
        <v>3.2422893946959393E-3</v>
      </c>
      <c r="KV100" s="805">
        <v>3.9400063693745546E-3</v>
      </c>
      <c r="KW100" s="805">
        <v>2.1390390962781809E-3</v>
      </c>
      <c r="KX100" s="805">
        <v>3.3109422712817665E-3</v>
      </c>
      <c r="KY100" s="805">
        <v>1.2179305171735229E-3</v>
      </c>
      <c r="KZ100" s="805">
        <v>4.517542227923911E-4</v>
      </c>
      <c r="LA100" s="805">
        <v>1.0682216687992043E-2</v>
      </c>
      <c r="LB100" s="805">
        <v>4.8482600960255686E-3</v>
      </c>
      <c r="LC100" s="805">
        <v>3.4796025818759681E-4</v>
      </c>
      <c r="LD100" s="805">
        <v>3.2853903137371981E-3</v>
      </c>
      <c r="LE100" s="805">
        <v>8.2412028967718282E-3</v>
      </c>
      <c r="LF100" s="805">
        <v>2.9696044428710001E-3</v>
      </c>
      <c r="LG100" s="805">
        <v>6.9289718619226616E-3</v>
      </c>
      <c r="LH100" s="805">
        <v>7.1746185902050053E-3</v>
      </c>
      <c r="LI100" s="805">
        <v>9.0702767808527058E-4</v>
      </c>
      <c r="LJ100" s="805">
        <v>1.1417762730781989E-3</v>
      </c>
      <c r="LK100" s="805">
        <v>2.8140278309450942E-3</v>
      </c>
      <c r="LL100" s="805">
        <v>4.1401916463148034E-3</v>
      </c>
      <c r="LM100" s="805">
        <v>3.0242657835364019E-3</v>
      </c>
      <c r="LN100" s="805">
        <v>1.0256849255327238E-3</v>
      </c>
      <c r="LO100" s="805">
        <v>1.5178118312338636E-3</v>
      </c>
      <c r="LP100" s="805">
        <v>1.0008535167023789</v>
      </c>
      <c r="LQ100" s="805">
        <v>5.6292203757999639E-3</v>
      </c>
      <c r="LR100" s="805">
        <v>8.8983029212335203E-3</v>
      </c>
      <c r="LS100" s="805">
        <v>4.1667459398919407E-3</v>
      </c>
      <c r="LT100" s="805">
        <v>5.599889890609216E-3</v>
      </c>
      <c r="LU100" s="805">
        <v>4.3999767873846383E-3</v>
      </c>
      <c r="LV100" s="805">
        <v>4.4485542810800364E-3</v>
      </c>
      <c r="LW100" s="805">
        <v>4.2917076987949053E-3</v>
      </c>
      <c r="LX100" s="805">
        <v>1.9213968646832929E-2</v>
      </c>
      <c r="LY100" s="805">
        <v>5.6060583557799686E-3</v>
      </c>
      <c r="LZ100" s="805">
        <v>7.1158369942078746E-4</v>
      </c>
      <c r="MA100" s="805">
        <v>1.1296938100738676E-2</v>
      </c>
      <c r="MB100" s="812">
        <v>7582</v>
      </c>
      <c r="MC100" s="835">
        <f>'生産者価格評価表（107部門）（山形県２）'!DU99*100</f>
        <v>5969200</v>
      </c>
      <c r="MD100" s="78">
        <f t="shared" si="14"/>
        <v>1.2701869597265966E-3</v>
      </c>
      <c r="ME100" s="809">
        <v>7582</v>
      </c>
      <c r="MF100" s="135">
        <v>59692</v>
      </c>
      <c r="MG100" s="78">
        <f t="shared" si="15"/>
        <v>1.2701869597265966E-3</v>
      </c>
      <c r="MH100" s="81"/>
      <c r="MI100" s="226">
        <v>0</v>
      </c>
      <c r="MJ100" s="169">
        <v>0</v>
      </c>
      <c r="MK100" s="169">
        <v>0</v>
      </c>
      <c r="ML100" s="169">
        <v>0</v>
      </c>
      <c r="MM100" s="169">
        <v>0</v>
      </c>
      <c r="MN100" s="169">
        <v>0</v>
      </c>
      <c r="MO100" s="169">
        <v>0</v>
      </c>
      <c r="MP100" s="228">
        <v>0</v>
      </c>
      <c r="MQ100" s="228">
        <v>0</v>
      </c>
      <c r="MS100" s="174">
        <v>0</v>
      </c>
      <c r="MT100" s="170">
        <v>0</v>
      </c>
      <c r="MU100" s="170">
        <v>0</v>
      </c>
      <c r="MV100" s="170">
        <v>0</v>
      </c>
      <c r="MW100" s="170">
        <v>0</v>
      </c>
      <c r="MX100" s="170">
        <v>0</v>
      </c>
      <c r="MY100" s="170">
        <v>0</v>
      </c>
      <c r="MZ100" s="171">
        <v>0</v>
      </c>
    </row>
    <row r="101" spans="1:364">
      <c r="A101" s="41" t="s">
        <v>326</v>
      </c>
      <c r="B101" s="12" t="s">
        <v>68</v>
      </c>
      <c r="C101" s="590">
        <f>IFERROR(1-('生産者価格評価表（107部門）（山形県２）'!DS100/'生産者価格評価表（107部門）（山形県２）'!DO100*-1),0)</f>
        <v>0.43960094221975887</v>
      </c>
      <c r="D101" s="590">
        <v>0.28379518072289156</v>
      </c>
      <c r="E101" s="79">
        <v>0.71620481927710844</v>
      </c>
      <c r="F101" s="79">
        <v>0.18807228915662649</v>
      </c>
      <c r="G101" s="240">
        <f>'生産者価格評価表（107部門）（山形県２）'!DH100/'生産者価格評価表（107部門）（山形県２）'!DH$111</f>
        <v>1.1804084399627151E-3</v>
      </c>
      <c r="H101" s="311">
        <f>'生産者価格評価表（107部門）（山形県２）'!DH100</f>
        <v>2786</v>
      </c>
      <c r="I101" s="311">
        <f t="shared" si="12"/>
        <v>2786</v>
      </c>
      <c r="J101" s="313">
        <f t="shared" si="13"/>
        <v>1.5093145729035235E-3</v>
      </c>
      <c r="K101" s="590">
        <f>1-('生産者価格評価表（107部門） (山形県)'!DS100/'生産者価格評価表（107部門） (山形県)'!DO100*-1)</f>
        <v>0.43960094221975887</v>
      </c>
      <c r="L101" s="590">
        <v>0.28379518072289156</v>
      </c>
      <c r="M101" s="79">
        <v>0.71620481927710844</v>
      </c>
      <c r="N101" s="79">
        <v>0.18807228915662649</v>
      </c>
      <c r="O101" s="240">
        <f>'生産者価格評価表（107部門） (山形県)'!DH100/'生産者価格評価表（107部門） (山形県)'!DH$111</f>
        <v>1.1804084399627151E-3</v>
      </c>
      <c r="P101" s="816">
        <f>'生産者価格評価表（107部門） (山形県)'!DH100</f>
        <v>2786</v>
      </c>
      <c r="Q101" s="311">
        <f t="shared" si="17"/>
        <v>2786</v>
      </c>
      <c r="R101" s="313">
        <f t="shared" ref="R101:R111" si="18">Q101/$Q$112</f>
        <v>1.5093145729035235E-3</v>
      </c>
      <c r="S101" s="823">
        <f>'生産者価格評価表（107部門）（山形県２）'!C100/'生産者価格評価表（107部門）（山形県２）'!C$120</f>
        <v>2.0663587587526149E-3</v>
      </c>
      <c r="T101" s="234">
        <f>'生産者価格評価表（107部門）（山形県２）'!D100/'生産者価格評価表（107部門）（山形県２）'!D$120</f>
        <v>4.1488829013567327E-3</v>
      </c>
      <c r="U101" s="234">
        <f>'生産者価格評価表（107部門）（山形県２）'!E100/'生産者価格評価表（107部門）（山形県２）'!E$120</f>
        <v>6.6300435688577382E-3</v>
      </c>
      <c r="V101" s="234">
        <f>'生産者価格評価表（107部門）（山形県２）'!F100/'生産者価格評価表（107部門）（山形県２）'!F$120</f>
        <v>1.9066988686920045E-3</v>
      </c>
      <c r="W101" s="234">
        <f>'生産者価格評価表（107部門）（山形県２）'!G100/'生産者価格評価表（107部門）（山形県２）'!G$120</f>
        <v>0</v>
      </c>
      <c r="X101" s="234">
        <f>'生産者価格評価表（107部門）（山形県２）'!H100/'生産者価格評価表（107部門）（山形県２）'!H$120</f>
        <v>5.1470588235294115E-2</v>
      </c>
      <c r="Y101" s="234">
        <f>'生産者価格評価表（107部門）（山形県２）'!I100/'生産者価格評価表（107部門）（山形県２）'!I$120</f>
        <v>6.4942212438084757E-3</v>
      </c>
      <c r="Z101" s="234">
        <f>'生産者価格評価表（107部門）（山形県２）'!J100/'生産者価格評価表（107部門）（山形県２）'!J$120</f>
        <v>2.3408140674464678E-3</v>
      </c>
      <c r="AA101" s="234">
        <f>'生産者価格評価表（107部門）（山形県２）'!K100/'生産者価格評価表（107部門）（山形県２）'!K$120</f>
        <v>4.3196544276457886E-3</v>
      </c>
      <c r="AB101" s="234">
        <f>'生産者価格評価表（107部門）（山形県２）'!L100/'生産者価格評価表（107部門）（山形県２）'!L$120</f>
        <v>6.4724919093851136E-3</v>
      </c>
      <c r="AC101" s="234" t="e">
        <f>'生産者価格評価表（107部門）（山形県２）'!M100/'生産者価格評価表（107部門）（山形県２）'!M$120</f>
        <v>#DIV/0!</v>
      </c>
      <c r="AD101" s="234">
        <f>'生産者価格評価表（107部門）（山形県２）'!N100/'生産者価格評価表（107部門）（山形県２）'!N$120</f>
        <v>2.2419662874698996E-3</v>
      </c>
      <c r="AE101" s="234">
        <f>'生産者価格評価表（107部門）（山形県２）'!O100/'生産者価格評価表（107部門）（山形県２）'!O$120</f>
        <v>2.9921137225676561E-3</v>
      </c>
      <c r="AF101" s="234">
        <f>'生産者価格評価表（107部門）（山形県２）'!P100/'生産者価格評価表（107部門）（山形県２）'!P$120</f>
        <v>7.4403854363603097E-3</v>
      </c>
      <c r="AG101" s="234">
        <f>'生産者価格評価表（107部門）（山形県２）'!Q100/'生産者価格評価表（107部門）（山形県２）'!Q$120</f>
        <v>6.4395789847670653E-3</v>
      </c>
      <c r="AH101" s="234">
        <f>'生産者価格評価表（107部門）（山形県２）'!R100/'生産者価格評価表（107部門）（山形県２）'!R$120</f>
        <v>2.3094688221709007E-3</v>
      </c>
      <c r="AI101" s="234">
        <f>'生産者価格評価表（107部門）（山形県２）'!S100/'生産者価格評価表（107部門）（山形県２）'!S$120</f>
        <v>2.6121596029517404E-3</v>
      </c>
      <c r="AJ101" s="234">
        <f>'生産者価格評価表（107部門）（山形県２）'!T100/'生産者価格評価表（107部門）（山形県２）'!T$120</f>
        <v>8.4068074636046743E-3</v>
      </c>
      <c r="AK101" s="234" t="e">
        <f>'生産者価格評価表（107部門）（山形県２）'!U100/'生産者価格評価表（107部門）（山形県２）'!U$120</f>
        <v>#DIV/0!</v>
      </c>
      <c r="AL101" s="234">
        <f>'生産者価格評価表（107部門）（山形県２）'!V100/'生産者価格評価表（107部門）（山形県２）'!V$120</f>
        <v>2.8901734104046241E-3</v>
      </c>
      <c r="AM101" s="234" t="e">
        <f>'生産者価格評価表（107部門）（山形県２）'!W100/'生産者価格評価表（107部門）（山形県２）'!W$120</f>
        <v>#DIV/0!</v>
      </c>
      <c r="AN101" s="234">
        <f>'生産者価格評価表（107部門）（山形県２）'!X100/'生産者価格評価表（107部門）（山形県２）'!X$120</f>
        <v>7.774034724021767E-4</v>
      </c>
      <c r="AO101" s="234" t="e">
        <f>'生産者価格評価表（107部門）（山形県２）'!Y100/'生産者価格評価表（107部門）（山形県２）'!Y$120</f>
        <v>#DIV/0!</v>
      </c>
      <c r="AP101" s="234" t="e">
        <f>'生産者価格評価表（107部門）（山形県２）'!Z100/'生産者価格評価表（107部門）（山形県２）'!Z$120</f>
        <v>#DIV/0!</v>
      </c>
      <c r="AQ101" s="234">
        <f>'生産者価格評価表（107部門）（山形県２）'!AA100/'生産者価格評価表（107部門）（山形県２）'!AA$120</f>
        <v>1.5859013848919996E-3</v>
      </c>
      <c r="AR101" s="234">
        <f>'生産者価格評価表（107部門）（山形県２）'!AB100/'生産者価格評価表（107部門）（山形県２）'!AB$120</f>
        <v>3.1767387973240645E-3</v>
      </c>
      <c r="AS101" s="234">
        <f>'生産者価格評価表（107部門）（山形県２）'!AC100/'生産者価格評価表（107部門）（山形県２）'!AC$120</f>
        <v>0</v>
      </c>
      <c r="AT101" s="234">
        <f>'生産者価格評価表（107部門）（山形県２）'!AD100/'生産者価格評価表（107部門）（山形県２）'!AD$120</f>
        <v>2.014218009478673E-2</v>
      </c>
      <c r="AU101" s="234">
        <f>'生産者価格評価表（107部門）（山形県２）'!AE100/'生産者価格評価表（107部門）（山形県２）'!AE$120</f>
        <v>4.0599664611466251E-3</v>
      </c>
      <c r="AV101" s="234">
        <f>'生産者価格評価表（107部門）（山形県２）'!AF100/'生産者価格評価表（107部門）（山形県２）'!AF$120</f>
        <v>7.9872204472843447E-3</v>
      </c>
      <c r="AW101" s="234">
        <f>'生産者価格評価表（107部門）（山形県２）'!AG100/'生産者価格評価表（107部門）（山形県２）'!AG$120</f>
        <v>1.6954126047406344E-3</v>
      </c>
      <c r="AX101" s="234">
        <f>'生産者価格評価表（107部門）（山形県２）'!AH100/'生産者価格評価表（107部門）（山形県２）'!AH$120</f>
        <v>3.48355510921416E-3</v>
      </c>
      <c r="AY101" s="234">
        <f>'生産者価格評価表（107部門）（山形県２）'!AI100/'生産者価格評価表（107部門）（山形県２）'!AI$120</f>
        <v>4.7362555720653786E-3</v>
      </c>
      <c r="AZ101" s="234">
        <f>'生産者価格評価表（107部門）（山形県２）'!AJ100/'生産者価格評価表（107部門）（山形県２）'!AJ$120</f>
        <v>0</v>
      </c>
      <c r="BA101" s="234">
        <f>'生産者価格評価表（107部門）（山形県２）'!AK100/'生産者価格評価表（107部門）（山形県２）'!AK$120</f>
        <v>6.2683894077011637E-3</v>
      </c>
      <c r="BB101" s="234">
        <f>'生産者価格評価表（107部門）（山形県２）'!AL100/'生産者価格評価表（107部門）（山形県２）'!AL$120</f>
        <v>0</v>
      </c>
      <c r="BC101" s="234">
        <f>'生産者価格評価表（107部門）（山形県２）'!AM100/'生産者価格評価表（107部門）（山形県２）'!AM$120</f>
        <v>0</v>
      </c>
      <c r="BD101" s="234">
        <f>'生産者価格評価表（107部門）（山形県２）'!AN100/'生産者価格評価表（107部門）（山形県２）'!AN$120</f>
        <v>5.1108241876479448E-3</v>
      </c>
      <c r="BE101" s="234">
        <f>'生産者価格評価表（107部門）（山形県２）'!AO100/'生産者価格評価表（107部門）（山形県２）'!AO$120</f>
        <v>2.724177071509648E-3</v>
      </c>
      <c r="BF101" s="234">
        <f>'生産者価格評価表（107部門）（山形県２）'!AP100/'生産者価格評価表（107部門）（山形県２）'!AP$120</f>
        <v>5.3879310344827585E-4</v>
      </c>
      <c r="BG101" s="234">
        <f>'生産者価格評価表（107部門）（山形県２）'!AQ100/'生産者価格評価表（107部門）（山形県２）'!AQ$120</f>
        <v>2.692914848175318E-3</v>
      </c>
      <c r="BH101" s="234">
        <f>'生産者価格評価表（107部門）（山形県２）'!AR100/'生産者価格評価表（107部門）（山形県２）'!AR$120</f>
        <v>2.2777877306579992E-3</v>
      </c>
      <c r="BI101" s="234">
        <f>'生産者価格評価表（107部門）（山形県２）'!AS100/'生産者価格評価表（107部門）（山形県２）'!AS$120</f>
        <v>4.5419950406324419E-3</v>
      </c>
      <c r="BJ101" s="234">
        <f>'生産者価格評価表（107部門）（山形県２）'!AT100/'生産者価格評価表（107部門）（山形県２）'!AT$120</f>
        <v>7.2372733231374263E-3</v>
      </c>
      <c r="BK101" s="234">
        <f>'生産者価格評価表（107部門）（山形県２）'!AU100/'生産者価格評価表（107部門）（山形県２）'!AU$120</f>
        <v>8.8130229435880222E-3</v>
      </c>
      <c r="BL101" s="234">
        <f>'生産者価格評価表（107部門）（山形県２）'!AV100/'生産者価格評価表（107部門）（山形県２）'!AV$120</f>
        <v>3.3680081855388812E-3</v>
      </c>
      <c r="BM101" s="234">
        <f>'生産者価格評価表（107部門）（山形県２）'!AW100/'生産者価格評価表（107部門）（山形県２）'!AW$120</f>
        <v>9.5702907651463356E-3</v>
      </c>
      <c r="BN101" s="234">
        <f>'生産者価格評価表（107部門）（山形県２）'!AX100/'生産者価格評価表（107部門）（山形県２）'!AX$120</f>
        <v>6.2185250881807248E-3</v>
      </c>
      <c r="BO101" s="234">
        <f>'生産者価格評価表（107部門）（山形県２）'!AY100/'生産者価格評価表（107部門）（山形県２）'!AY$120</f>
        <v>1.2689100911122572E-2</v>
      </c>
      <c r="BP101" s="234">
        <f>'生産者価格評価表（107部門）（山形県２）'!AZ100/'生産者価格評価表（107部門）（山形県２）'!AZ$120</f>
        <v>3.1214528944381384E-3</v>
      </c>
      <c r="BQ101" s="234">
        <f>'生産者価格評価表（107部門）（山形県２）'!BA100/'生産者価格評価表（107部門）（山形県２）'!BA$120</f>
        <v>3.7488284910965324E-3</v>
      </c>
      <c r="BR101" s="234">
        <f>'生産者価格評価表（107部門）（山形県２）'!BB100/'生産者価格評価表（107部門）（山形県２）'!BB$120</f>
        <v>2.2769960786898212E-2</v>
      </c>
      <c r="BS101" s="234">
        <f>'生産者価格評価表（107部門）（山形県２）'!BC100/'生産者価格評価表（107部門）（山形県２）'!BC$120</f>
        <v>7.8069416402269014E-3</v>
      </c>
      <c r="BT101" s="234">
        <f>'生産者価格評価表（107部門）（山形県２）'!BD100/'生産者価格評価表（107部門）（山形県２）'!BD$120</f>
        <v>1.8553676216775975E-3</v>
      </c>
      <c r="BU101" s="234" t="e">
        <f>'生産者価格評価表（107部門）（山形県２）'!BE100/'生産者価格評価表（107部門）（山形県２）'!BE$120</f>
        <v>#DIV/0!</v>
      </c>
      <c r="BV101" s="234">
        <f>'生産者価格評価表（107部門）（山形県２）'!BF100/'生産者価格評価表（107部門）（山形県２）'!BF$120</f>
        <v>2.2205773501110288E-3</v>
      </c>
      <c r="BW101" s="234">
        <f>'生産者価格評価表（107部門）（山形県２）'!BG100/'生産者価格評価表（107部門）（山形県２）'!BG$120</f>
        <v>3.0261246171073208E-3</v>
      </c>
      <c r="BX101" s="234">
        <f>'生産者価格評価表（107部門）（山形県２）'!BH100/'生産者価格評価表（107部門）（山形県２）'!BH$120</f>
        <v>7.3761854583772393E-3</v>
      </c>
      <c r="BY101" s="234">
        <f>'生産者価格評価表（107部門）（山形県２）'!BI100/'生産者価格評価表（107部門）（山形県２）'!BI$120</f>
        <v>1.9510291678860599E-2</v>
      </c>
      <c r="BZ101" s="234">
        <f>'生産者価格評価表（107部門）（山形県２）'!BJ100/'生産者価格評価表（107部門）（山形県２）'!BJ$120</f>
        <v>6.4044772799119534E-3</v>
      </c>
      <c r="CA101" s="234">
        <f>'生産者価格評価表（107部門）（山形県２）'!BK100/'生産者価格評価表（107部門）（山形県２）'!BK$120</f>
        <v>5.0094517958412098E-2</v>
      </c>
      <c r="CB101" s="234">
        <f>'生産者価格評価表（107部門）（山形県２）'!BL100/'生産者価格評価表（107部門）（山形県２）'!BL$120</f>
        <v>1.7448723457180976E-2</v>
      </c>
      <c r="CC101" s="234">
        <f>'生産者価格評価表（107部門）（山形県２）'!BM100/'生産者価格評価表（107部門）（山形県２）'!BM$120</f>
        <v>1.008313051174258E-2</v>
      </c>
      <c r="CD101" s="234">
        <f>'生産者価格評価表（107部門）（山形県２）'!BN100/'生産者価格評価表（107部門）（山形県２）'!BN$120</f>
        <v>3.3737070582560695E-2</v>
      </c>
      <c r="CE101" s="234">
        <f>'生産者価格評価表（107部門）（山形県２）'!BO100/'生産者価格評価表（107部門）（山形県２）'!BO$120</f>
        <v>5.5439721999465383E-2</v>
      </c>
      <c r="CF101" s="234">
        <f>'生産者価格評価表（107部門）（山形県２）'!BP100/'生産者価格評価表（107部門）（山形県２）'!BP$120</f>
        <v>4.9430700254814051E-3</v>
      </c>
      <c r="CG101" s="234">
        <f>'生産者価格評価表（107部門）（山形県２）'!BQ100/'生産者価格評価表（107部門）（山形県２）'!BQ$120</f>
        <v>7.3481737626972122E-3</v>
      </c>
      <c r="CH101" s="234">
        <f>'生産者価格評価表（107部門）（山形県２）'!BR100/'生産者価格評価表（107部門）（山形県２）'!BR$120</f>
        <v>1.9194276615700045E-3</v>
      </c>
      <c r="CI101" s="234">
        <f>'生産者価格評価表（107部門）（山形県２）'!BS100/'生産者価格評価表（107部門）（山形県２）'!BS$120</f>
        <v>5.3045707718150474E-3</v>
      </c>
      <c r="CJ101" s="234">
        <f>'生産者価格評価表（107部門）（山形県２）'!BT100/'生産者価格評価表（107部門）（山形県２）'!BT$120</f>
        <v>9.1544334717135918E-3</v>
      </c>
      <c r="CK101" s="234">
        <f>'生産者価格評価表（107部門）（山形県２）'!BU100/'生産者価格評価表（107部門）（山形県２）'!BU$120</f>
        <v>9.7487102258106695E-3</v>
      </c>
      <c r="CL101" s="234">
        <f>'生産者価格評価表（107部門）（山形県２）'!BV100/'生産者価格評価表（107部門）（山形県２）'!BV$120</f>
        <v>1.4795693508782976E-3</v>
      </c>
      <c r="CM101" s="234">
        <f>'生産者価格評価表（107部門）（山形県２）'!BW100/'生産者価格評価表（107部門）（山形県２）'!BW$120</f>
        <v>1.5877371804923946E-3</v>
      </c>
      <c r="CN101" s="234">
        <f>'生産者価格評価表（107部門）（山形県２）'!BX100/'生産者価格評価表（107部門）（山形県２）'!BX$120</f>
        <v>0</v>
      </c>
      <c r="CO101" s="234">
        <f>'生産者価格評価表（107部門）（山形県２）'!BY100/'生産者価格評価表（107部門）（山形県２）'!BY$120</f>
        <v>2.4149922720247295E-3</v>
      </c>
      <c r="CP101" s="234">
        <f>'生産者価格評価表（107部門）（山形県２）'!BZ100/'生産者価格評価表（107部門）（山形県２）'!BZ$120</f>
        <v>8.9901470401901815E-3</v>
      </c>
      <c r="CQ101" s="234">
        <f>'生産者価格評価表（107部門）（山形県２）'!CA100/'生産者価格評価表（107部門）（山形県２）'!CA$120</f>
        <v>0.12828473125127143</v>
      </c>
      <c r="CR101" s="234">
        <f>'生産者価格評価表（107部門）（山形県２）'!CB100/'生産者価格評価表（107部門）（山形県２）'!CB$120</f>
        <v>3.3903529049160116E-3</v>
      </c>
      <c r="CS101" s="234">
        <f>'生産者価格評価表（107部門）（山形県２）'!CC100/'生産者価格評価表（107部門）（山形県２）'!CC$120</f>
        <v>9.055727554179567E-2</v>
      </c>
      <c r="CT101" s="234">
        <f>'生産者価格評価表（107部門）（山形県２）'!CD100/'生産者価格評価表（107部門）（山形県２）'!CD$120</f>
        <v>5.9171597633136093E-3</v>
      </c>
      <c r="CU101" s="234">
        <f>'生産者価格評価表（107部門）（山形県２）'!CE100/'生産者価格評価表（107部門）（山形県２）'!CE$120</f>
        <v>5.5541529916687702E-3</v>
      </c>
      <c r="CV101" s="234">
        <f>'生産者価格評価表（107部門）（山形県２）'!CF100/'生産者価格評価表（107部門）（山形県２）'!CF$120</f>
        <v>9.9261105670791425E-3</v>
      </c>
      <c r="CW101" s="234">
        <f>'生産者価格評価表（107部門）（山形県２）'!CG100/'生産者価格評価表（107部門）（山形県２）'!CG$120</f>
        <v>2.6109660574412532E-4</v>
      </c>
      <c r="CX101" s="234">
        <f>'生産者価格評価表（107部門）（山形県２）'!CH100/'生産者価格評価表（107部門）（山形県２）'!CH$120</f>
        <v>1.1210289569862244E-2</v>
      </c>
      <c r="CY101" s="234">
        <f>'生産者価格評価表（107部門）（山形県２）'!CI100/'生産者価格評価表（107部門）（山形県２）'!CI$120</f>
        <v>1.7108980225201926E-2</v>
      </c>
      <c r="CZ101" s="234">
        <f>'生産者価格評価表（107部門）（山形県２）'!CJ100/'生産者価格評価表（107部門）（山形県２）'!CJ$120</f>
        <v>9.9110178687694429E-3</v>
      </c>
      <c r="DA101" s="234">
        <f>'生産者価格評価表（107部門）（山形県２）'!CK100/'生産者価格評価表（107部門）（山形県２）'!CK$120</f>
        <v>5.1222736285525448E-2</v>
      </c>
      <c r="DB101" s="234">
        <f>'生産者価格評価表（107部門）（山形県２）'!CL100/'生産者価格評価表（107部門）（山形県２）'!CL$120</f>
        <v>9.4723245467157827E-3</v>
      </c>
      <c r="DC101" s="234">
        <f>'生産者価格評価表（107部門）（山形県２）'!CM100/'生産者価格評価表（107部門）（山形県２）'!CM$120</f>
        <v>1.4081591922118818E-2</v>
      </c>
      <c r="DD101" s="234">
        <f>'生産者価格評価表（107部門）（山形県２）'!CN100/'生産者価格評価表（107部門）（山形県２）'!CN$120</f>
        <v>2.0990022196840721E-3</v>
      </c>
      <c r="DE101" s="234">
        <f>'生産者価格評価表（107部門）（山形県２）'!CO100/'生産者価格評価表（107部門）（山形県２）'!CO$120</f>
        <v>3.8381767468472121E-3</v>
      </c>
      <c r="DF101" s="234">
        <f>'生産者価格評価表（107部門）（山形県２）'!CP100/'生産者価格評価表（107部門）（山形県２）'!CP$120</f>
        <v>6.1098067370381872E-3</v>
      </c>
      <c r="DG101" s="234">
        <f>'生産者価格評価表（107部門）（山形県２）'!CQ100/'生産者価格評価表（107部門）（山形県２）'!CQ$120</f>
        <v>1.3411409142425387E-2</v>
      </c>
      <c r="DH101" s="234">
        <f>'生産者価格評価表（107部門）（山形県２）'!CR100/'生産者価格評価表（107部門）（山形県２）'!CR$120</f>
        <v>1.0102261572331239E-2</v>
      </c>
      <c r="DI101" s="234">
        <f>'生産者価格評価表（107部門）（山形県２）'!CS100/'生産者価格評価表（107部門）（山形県２）'!CS$120</f>
        <v>1.8576890136766173E-2</v>
      </c>
      <c r="DJ101" s="234">
        <f>'生産者価格評価表（107部門）（山形県２）'!CT100/'生産者価格評価表（107部門）（山形県２）'!CT$120</f>
        <v>6.6005494873684917E-3</v>
      </c>
      <c r="DK101" s="234">
        <f>'生産者価格評価表（107部門）（山形県２）'!CU100/'生産者価格評価表（107部門）（山形県２）'!CU$120</f>
        <v>2.740963855421687E-3</v>
      </c>
      <c r="DL101" s="234">
        <f>'生産者価格評価表（107部門）（山形県２）'!CV100/'生産者価格評価表（107部門）（山形県２）'!CV$120</f>
        <v>1.4641288433382138E-3</v>
      </c>
      <c r="DM101" s="234">
        <f>'生産者価格評価表（107部門）（山形県２）'!CW100/'生産者価格評価表（107部門）（山形県２）'!CW$120</f>
        <v>5.9193085666557725E-3</v>
      </c>
      <c r="DN101" s="234">
        <f>'生産者価格評価表（107部門）（山形県２）'!CX100/'生産者価格評価表（107部門）（山形県２）'!CX$120</f>
        <v>9.8175595824305691E-3</v>
      </c>
      <c r="DO101" s="234">
        <f>'生産者価格評価表（107部門）（山形県２）'!CY100/'生産者価格評価表（107部門）（山形県２）'!CY$120</f>
        <v>7.8003120124804995E-3</v>
      </c>
      <c r="DP101" s="234">
        <f>'生産者価格評価表（107部門）（山形県２）'!CZ100/'生産者価格評価表（107部門）（山形県２）'!CZ$120</f>
        <v>1.5599347982309054E-3</v>
      </c>
      <c r="DQ101" s="234">
        <f>'生産者価格評価表（107部門）（山形県２）'!DA100/'生産者価格評価表（107部門）（山形県２）'!DA$120</f>
        <v>2.7086649353550585E-3</v>
      </c>
      <c r="DR101" s="234">
        <f>'生産者価格評価表（107部門）（山形県２）'!DB100/'生産者価格評価表（107部門）（山形県２）'!DB$120</f>
        <v>5.0445859872611468E-3</v>
      </c>
      <c r="DS101" s="234">
        <f>'生産者価格評価表（107部門）（山形県２）'!DC100/'生産者価格評価表（107部門）（山形県２）'!DC$120</f>
        <v>4.0397020176791264E-3</v>
      </c>
      <c r="DT101" s="234">
        <f>'生産者価格評価表（107部門）（山形県２）'!DD100/'生産者価格評価表（107部門）（山形県２）'!DD$120</f>
        <v>0</v>
      </c>
      <c r="DU101" s="234">
        <f>'生産者価格評価表（107部門）（山形県２）'!DE100/'生産者価格評価表（107部門）（山形県２）'!DE$120</f>
        <v>4.5344882713716827E-3</v>
      </c>
      <c r="DV101" s="82">
        <v>2.0663587587526149E-3</v>
      </c>
      <c r="DW101" s="80">
        <v>4.1488829013567327E-3</v>
      </c>
      <c r="DX101" s="80">
        <v>6.6300435688577382E-3</v>
      </c>
      <c r="DY101" s="80">
        <v>1.9066988686920045E-3</v>
      </c>
      <c r="DZ101" s="80">
        <v>0</v>
      </c>
      <c r="EA101" s="80">
        <v>5.1470588235294115E-2</v>
      </c>
      <c r="EB101" s="80">
        <v>6.4942212438084757E-3</v>
      </c>
      <c r="EC101" s="80">
        <v>2.3408140674464678E-3</v>
      </c>
      <c r="ED101" s="80">
        <v>4.3196544276457886E-3</v>
      </c>
      <c r="EE101" s="80">
        <v>6.4724919093851136E-3</v>
      </c>
      <c r="EF101" s="80">
        <v>0</v>
      </c>
      <c r="EG101" s="80">
        <v>2.2419662874698996E-3</v>
      </c>
      <c r="EH101" s="80">
        <v>2.9921137225676561E-3</v>
      </c>
      <c r="EI101" s="80">
        <v>7.4403854363603097E-3</v>
      </c>
      <c r="EJ101" s="80">
        <v>6.4395789847670653E-3</v>
      </c>
      <c r="EK101" s="80">
        <v>2.3094688221709007E-3</v>
      </c>
      <c r="EL101" s="80">
        <v>2.6121596029517404E-3</v>
      </c>
      <c r="EM101" s="80">
        <v>8.4068074636046743E-3</v>
      </c>
      <c r="EN101" s="80">
        <v>0</v>
      </c>
      <c r="EO101" s="80">
        <v>2.8901734104046241E-3</v>
      </c>
      <c r="EP101" s="80">
        <v>0</v>
      </c>
      <c r="EQ101" s="80">
        <v>7.774034724021767E-4</v>
      </c>
      <c r="ER101" s="80">
        <v>0</v>
      </c>
      <c r="ES101" s="80">
        <v>0</v>
      </c>
      <c r="ET101" s="80">
        <v>1.5859013848919996E-3</v>
      </c>
      <c r="EU101" s="80">
        <v>3.1767387973240645E-3</v>
      </c>
      <c r="EV101" s="80">
        <v>0</v>
      </c>
      <c r="EW101" s="80">
        <v>2.014218009478673E-2</v>
      </c>
      <c r="EX101" s="80">
        <v>4.0599664611466251E-3</v>
      </c>
      <c r="EY101" s="80">
        <v>7.9872204472843447E-3</v>
      </c>
      <c r="EZ101" s="80">
        <v>1.6954126047406344E-3</v>
      </c>
      <c r="FA101" s="80">
        <v>3.48355510921416E-3</v>
      </c>
      <c r="FB101" s="80">
        <v>4.7362555720653786E-3</v>
      </c>
      <c r="FC101" s="80">
        <v>0</v>
      </c>
      <c r="FD101" s="80">
        <v>6.2683894077011637E-3</v>
      </c>
      <c r="FE101" s="80">
        <v>0</v>
      </c>
      <c r="FF101" s="80">
        <v>0</v>
      </c>
      <c r="FG101" s="80">
        <v>5.1108241876479448E-3</v>
      </c>
      <c r="FH101" s="80">
        <v>2.724177071509648E-3</v>
      </c>
      <c r="FI101" s="80">
        <v>5.3879310344827585E-4</v>
      </c>
      <c r="FJ101" s="80">
        <v>2.692914848175318E-3</v>
      </c>
      <c r="FK101" s="80">
        <v>2.2777877306579992E-3</v>
      </c>
      <c r="FL101" s="80">
        <v>4.5419950406324419E-3</v>
      </c>
      <c r="FM101" s="80">
        <v>7.2372733231374263E-3</v>
      </c>
      <c r="FN101" s="80">
        <v>8.8130229435880222E-3</v>
      </c>
      <c r="FO101" s="80">
        <v>3.3680081855388812E-3</v>
      </c>
      <c r="FP101" s="80">
        <v>9.5702907651463356E-3</v>
      </c>
      <c r="FQ101" s="80">
        <v>6.2185250881807248E-3</v>
      </c>
      <c r="FR101" s="80">
        <v>1.2689100911122572E-2</v>
      </c>
      <c r="FS101" s="80">
        <v>3.1214528944381384E-3</v>
      </c>
      <c r="FT101" s="80">
        <v>3.7488284910965324E-3</v>
      </c>
      <c r="FU101" s="80">
        <v>2.2769960786898212E-2</v>
      </c>
      <c r="FV101" s="80">
        <v>7.8069416402269014E-3</v>
      </c>
      <c r="FW101" s="80">
        <v>1.8553676216775975E-3</v>
      </c>
      <c r="FX101" s="80">
        <v>0</v>
      </c>
      <c r="FY101" s="80">
        <v>2.2205773501110288E-3</v>
      </c>
      <c r="FZ101" s="80">
        <v>3.0261246171073208E-3</v>
      </c>
      <c r="GA101" s="80">
        <v>7.3761854583772393E-3</v>
      </c>
      <c r="GB101" s="80">
        <v>1.9510291678860599E-2</v>
      </c>
      <c r="GC101" s="80">
        <v>6.4044772799119534E-3</v>
      </c>
      <c r="GD101" s="80">
        <v>5.0094517958412098E-2</v>
      </c>
      <c r="GE101" s="80">
        <v>1.7448723457180976E-2</v>
      </c>
      <c r="GF101" s="80">
        <v>1.008313051174258E-2</v>
      </c>
      <c r="GG101" s="80">
        <v>3.3737070582560695E-2</v>
      </c>
      <c r="GH101" s="80">
        <v>5.5439721999465383E-2</v>
      </c>
      <c r="GI101" s="80">
        <v>4.9430700254814051E-3</v>
      </c>
      <c r="GJ101" s="80">
        <v>7.3481737626972122E-3</v>
      </c>
      <c r="GK101" s="80">
        <v>1.9194276615700045E-3</v>
      </c>
      <c r="GL101" s="80">
        <v>5.3045707718150474E-3</v>
      </c>
      <c r="GM101" s="80">
        <v>9.1544334717135918E-3</v>
      </c>
      <c r="GN101" s="80">
        <v>9.7487102258106695E-3</v>
      </c>
      <c r="GO101" s="80">
        <v>1.4795693508782976E-3</v>
      </c>
      <c r="GP101" s="80">
        <v>1.5877371804923946E-3</v>
      </c>
      <c r="GQ101" s="80">
        <v>0</v>
      </c>
      <c r="GR101" s="80">
        <v>2.4149922720247295E-3</v>
      </c>
      <c r="GS101" s="80">
        <v>8.9901470401901815E-3</v>
      </c>
      <c r="GT101" s="80">
        <v>0.12828473125127143</v>
      </c>
      <c r="GU101" s="80">
        <v>3.3903529049160116E-3</v>
      </c>
      <c r="GV101" s="80">
        <v>9.055727554179567E-2</v>
      </c>
      <c r="GW101" s="80">
        <v>5.9171597633136093E-3</v>
      </c>
      <c r="GX101" s="80">
        <v>5.5541529916687702E-3</v>
      </c>
      <c r="GY101" s="80">
        <v>9.9261105670791425E-3</v>
      </c>
      <c r="GZ101" s="80">
        <v>2.6109660574412532E-4</v>
      </c>
      <c r="HA101" s="80">
        <v>1.1210289569862244E-2</v>
      </c>
      <c r="HB101" s="80">
        <v>1.7108980225201926E-2</v>
      </c>
      <c r="HC101" s="80">
        <v>9.9110178687694429E-3</v>
      </c>
      <c r="HD101" s="80">
        <v>5.1222736285525448E-2</v>
      </c>
      <c r="HE101" s="80">
        <v>9.4723245467157827E-3</v>
      </c>
      <c r="HF101" s="80">
        <v>1.4081591922118818E-2</v>
      </c>
      <c r="HG101" s="80">
        <v>2.0990022196840721E-3</v>
      </c>
      <c r="HH101" s="80">
        <v>3.8381767468472121E-3</v>
      </c>
      <c r="HI101" s="80">
        <v>6.1098067370381872E-3</v>
      </c>
      <c r="HJ101" s="80">
        <v>1.3411409142425387E-2</v>
      </c>
      <c r="HK101" s="80">
        <v>1.0102261572331239E-2</v>
      </c>
      <c r="HL101" s="80">
        <v>1.8576890136766173E-2</v>
      </c>
      <c r="HM101" s="80">
        <v>6.6005494873684917E-3</v>
      </c>
      <c r="HN101" s="80">
        <v>2.740963855421687E-3</v>
      </c>
      <c r="HO101" s="80">
        <v>1.4641288433382138E-3</v>
      </c>
      <c r="HP101" s="80">
        <v>5.9193085666557725E-3</v>
      </c>
      <c r="HQ101" s="80">
        <v>9.8175595824305691E-3</v>
      </c>
      <c r="HR101" s="80">
        <v>7.8003120124804995E-3</v>
      </c>
      <c r="HS101" s="80">
        <v>1.5599347982309054E-3</v>
      </c>
      <c r="HT101" s="80">
        <v>2.7086649353550585E-3</v>
      </c>
      <c r="HU101" s="80">
        <v>5.0445859872611468E-3</v>
      </c>
      <c r="HV101" s="80">
        <v>4.0397020176791264E-3</v>
      </c>
      <c r="HW101" s="80">
        <v>0</v>
      </c>
      <c r="HX101" s="81">
        <v>4.5344882713716827E-3</v>
      </c>
      <c r="HY101" s="805">
        <v>5.4755345012303322E-3</v>
      </c>
      <c r="HZ101" s="805">
        <v>4.0775696647882519E-3</v>
      </c>
      <c r="IA101" s="805">
        <v>5.0597423370362582E-3</v>
      </c>
      <c r="IB101" s="805">
        <v>3.6535690093865442E-3</v>
      </c>
      <c r="IC101" s="805">
        <v>2.8852281263455808E-3</v>
      </c>
      <c r="ID101" s="805">
        <v>2.7091244529591482E-2</v>
      </c>
      <c r="IE101" s="805">
        <v>2.256463851039053E-2</v>
      </c>
      <c r="IF101" s="805">
        <v>3.1505650498593828E-3</v>
      </c>
      <c r="IG101" s="805">
        <v>3.3013991995898082E-3</v>
      </c>
      <c r="IH101" s="805">
        <v>5.1540357260059146E-3</v>
      </c>
      <c r="II101" s="805">
        <v>0</v>
      </c>
      <c r="IJ101" s="805">
        <v>2.5445436883569017E-3</v>
      </c>
      <c r="IK101" s="805">
        <v>2.6666584640705742E-3</v>
      </c>
      <c r="IL101" s="805">
        <v>5.9999893907072199E-3</v>
      </c>
      <c r="IM101" s="805">
        <v>4.3966808527580734E-3</v>
      </c>
      <c r="IN101" s="805">
        <v>2.6538688991597343E-3</v>
      </c>
      <c r="IO101" s="805">
        <v>2.2692720629416173E-3</v>
      </c>
      <c r="IP101" s="805">
        <v>5.1214627758705E-3</v>
      </c>
      <c r="IQ101" s="805">
        <v>0</v>
      </c>
      <c r="IR101" s="805">
        <v>2.9527223416169908E-3</v>
      </c>
      <c r="IS101" s="805">
        <v>0</v>
      </c>
      <c r="IT101" s="805">
        <v>9.6886572937494647E-4</v>
      </c>
      <c r="IU101" s="805">
        <v>0</v>
      </c>
      <c r="IV101" s="805">
        <v>0</v>
      </c>
      <c r="IW101" s="805">
        <v>1.6618061245616E-3</v>
      </c>
      <c r="IX101" s="805">
        <v>2.1423018092906203E-3</v>
      </c>
      <c r="IY101" s="805">
        <v>3.8461289763424118E-4</v>
      </c>
      <c r="IZ101" s="805">
        <v>1.0031031871061601E-2</v>
      </c>
      <c r="JA101" s="805">
        <v>2.4981325950731497E-3</v>
      </c>
      <c r="JB101" s="805">
        <v>4.2019230578802516E-3</v>
      </c>
      <c r="JC101" s="805">
        <v>2.7569260106809633E-3</v>
      </c>
      <c r="JD101" s="805">
        <v>3.5313431206786005E-3</v>
      </c>
      <c r="JE101" s="805">
        <v>5.9225955635533317E-3</v>
      </c>
      <c r="JF101" s="805">
        <v>1.4476543854265351E-3</v>
      </c>
      <c r="JG101" s="805">
        <v>4.382553548204585E-3</v>
      </c>
      <c r="JH101" s="805">
        <v>1.687079477033408E-3</v>
      </c>
      <c r="JI101" s="805">
        <v>6.9472401302099604E-4</v>
      </c>
      <c r="JJ101" s="805">
        <v>3.7021597161755442E-3</v>
      </c>
      <c r="JK101" s="805">
        <v>2.0264967056732516E-3</v>
      </c>
      <c r="JL101" s="805">
        <v>4.3602222402287305E-3</v>
      </c>
      <c r="JM101" s="805">
        <v>2.0927004274722575E-3</v>
      </c>
      <c r="JN101" s="805">
        <v>2.4281687116191899E-3</v>
      </c>
      <c r="JO101" s="805">
        <v>3.2770352000595832E-3</v>
      </c>
      <c r="JP101" s="805">
        <v>4.1771219682828886E-3</v>
      </c>
      <c r="JQ101" s="805">
        <v>4.9073184599815831E-3</v>
      </c>
      <c r="JR101" s="805">
        <v>2.665234098974107E-3</v>
      </c>
      <c r="JS101" s="805">
        <v>5.103818910308055E-3</v>
      </c>
      <c r="JT101" s="805">
        <v>3.4182769285651285E-3</v>
      </c>
      <c r="JU101" s="805">
        <v>6.5517055564266883E-3</v>
      </c>
      <c r="JV101" s="805">
        <v>2.2049202212490069E-3</v>
      </c>
      <c r="JW101" s="805">
        <v>2.2855860893654331E-3</v>
      </c>
      <c r="JX101" s="805">
        <v>1.0836526451968764E-2</v>
      </c>
      <c r="JY101" s="805">
        <v>3.9869257880846458E-3</v>
      </c>
      <c r="JZ101" s="805">
        <v>1.8406946259741763E-3</v>
      </c>
      <c r="KA101" s="805">
        <v>0</v>
      </c>
      <c r="KB101" s="805">
        <v>1.3209170733170933E-3</v>
      </c>
      <c r="KC101" s="805">
        <v>1.9314277490211707E-3</v>
      </c>
      <c r="KD101" s="805">
        <v>4.0164018175871761E-3</v>
      </c>
      <c r="KE101" s="805">
        <v>9.4519081215541038E-3</v>
      </c>
      <c r="KF101" s="805">
        <v>6.6223066404635759E-3</v>
      </c>
      <c r="KG101" s="805">
        <v>2.45363554023483E-2</v>
      </c>
      <c r="KH101" s="805">
        <v>9.9149419123952132E-3</v>
      </c>
      <c r="KI101" s="805">
        <v>7.0195081589172013E-3</v>
      </c>
      <c r="KJ101" s="805">
        <v>1.8010298439532099E-2</v>
      </c>
      <c r="KK101" s="805">
        <v>2.6601774763046284E-2</v>
      </c>
      <c r="KL101" s="805">
        <v>3.7991774719215669E-3</v>
      </c>
      <c r="KM101" s="805">
        <v>4.555311237294489E-3</v>
      </c>
      <c r="KN101" s="805">
        <v>2.5143889995546454E-3</v>
      </c>
      <c r="KO101" s="805">
        <v>4.7801818674032383E-3</v>
      </c>
      <c r="KP101" s="805">
        <v>7.5130387965772804E-3</v>
      </c>
      <c r="KQ101" s="805">
        <v>5.7144936974026853E-3</v>
      </c>
      <c r="KR101" s="805">
        <v>1.851080994389583E-3</v>
      </c>
      <c r="KS101" s="805">
        <v>1.4583145052253896E-3</v>
      </c>
      <c r="KT101" s="805">
        <v>4.3200920777877662E-4</v>
      </c>
      <c r="KU101" s="805">
        <v>2.2497267560427333E-3</v>
      </c>
      <c r="KV101" s="805">
        <v>4.7101869233027258E-3</v>
      </c>
      <c r="KW101" s="805">
        <v>5.8351991528488349E-2</v>
      </c>
      <c r="KX101" s="805">
        <v>2.4690204790720999E-3</v>
      </c>
      <c r="KY101" s="805">
        <v>4.126059694349523E-2</v>
      </c>
      <c r="KZ101" s="805">
        <v>3.050075497099851E-3</v>
      </c>
      <c r="LA101" s="805">
        <v>3.7331382504574755E-3</v>
      </c>
      <c r="LB101" s="805">
        <v>5.6016945522338601E-3</v>
      </c>
      <c r="LC101" s="805">
        <v>1.0331444520015917E-3</v>
      </c>
      <c r="LD101" s="805">
        <v>6.9327191514607575E-3</v>
      </c>
      <c r="LE101" s="805">
        <v>1.0151706000759625E-2</v>
      </c>
      <c r="LF101" s="805">
        <v>6.4666118750061853E-3</v>
      </c>
      <c r="LG101" s="805">
        <v>2.8443751232287845E-2</v>
      </c>
      <c r="LH101" s="805">
        <v>6.3084753672014108E-3</v>
      </c>
      <c r="LI101" s="805">
        <v>8.0053922205321325E-3</v>
      </c>
      <c r="LJ101" s="805">
        <v>2.2330008210252423E-3</v>
      </c>
      <c r="LK101" s="805">
        <v>2.910744376384502E-3</v>
      </c>
      <c r="LL101" s="805">
        <v>3.8642486905022724E-3</v>
      </c>
      <c r="LM101" s="805">
        <v>7.5198039512470085E-3</v>
      </c>
      <c r="LN101" s="805">
        <v>5.7844555721473919E-3</v>
      </c>
      <c r="LO101" s="805">
        <v>9.2316889782375466E-3</v>
      </c>
      <c r="LP101" s="805">
        <v>4.8688950210755769E-3</v>
      </c>
      <c r="LQ101" s="805">
        <v>1.0029593882580365</v>
      </c>
      <c r="LR101" s="805">
        <v>6.3190978563547511E-3</v>
      </c>
      <c r="LS101" s="805">
        <v>3.6137321261845486E-3</v>
      </c>
      <c r="LT101" s="805">
        <v>5.5461988209047856E-3</v>
      </c>
      <c r="LU101" s="805">
        <v>7.0516101717028358E-3</v>
      </c>
      <c r="LV101" s="805">
        <v>2.1431897136701549E-3</v>
      </c>
      <c r="LW101" s="805">
        <v>3.0804066707854237E-3</v>
      </c>
      <c r="LX101" s="805">
        <v>5.1554782359666262E-3</v>
      </c>
      <c r="LY101" s="805">
        <v>4.772611172678012E-3</v>
      </c>
      <c r="LZ101" s="805">
        <v>1.5668875056711934E-3</v>
      </c>
      <c r="MA101" s="805">
        <v>5.7694613773630662E-3</v>
      </c>
      <c r="MB101" s="812">
        <v>1967</v>
      </c>
      <c r="MC101" s="835">
        <f>'生産者価格評価表（107部門）（山形県２）'!DU100*100</f>
        <v>3320000</v>
      </c>
      <c r="MD101" s="78">
        <f t="shared" si="14"/>
        <v>5.9246987951807229E-4</v>
      </c>
      <c r="ME101" s="809">
        <v>1967</v>
      </c>
      <c r="MF101" s="135">
        <v>33200</v>
      </c>
      <c r="MG101" s="78">
        <f t="shared" si="15"/>
        <v>5.9246987951807229E-4</v>
      </c>
      <c r="MH101" s="81"/>
      <c r="MI101" s="226">
        <v>0</v>
      </c>
      <c r="MJ101" s="169">
        <v>0</v>
      </c>
      <c r="MK101" s="169">
        <v>0</v>
      </c>
      <c r="ML101" s="169">
        <v>0</v>
      </c>
      <c r="MM101" s="169">
        <v>0</v>
      </c>
      <c r="MN101" s="169">
        <v>0</v>
      </c>
      <c r="MO101" s="169">
        <v>0</v>
      </c>
      <c r="MP101" s="228">
        <v>0</v>
      </c>
      <c r="MQ101" s="228">
        <v>0</v>
      </c>
      <c r="MS101" s="174">
        <v>0</v>
      </c>
      <c r="MT101" s="170">
        <v>0</v>
      </c>
      <c r="MU101" s="170">
        <v>0</v>
      </c>
      <c r="MV101" s="170">
        <v>0</v>
      </c>
      <c r="MW101" s="170">
        <v>0</v>
      </c>
      <c r="MX101" s="170">
        <v>0</v>
      </c>
      <c r="MY101" s="170">
        <v>0</v>
      </c>
      <c r="MZ101" s="171">
        <v>0</v>
      </c>
    </row>
    <row r="102" spans="1:364">
      <c r="A102" s="41" t="s">
        <v>327</v>
      </c>
      <c r="B102" s="12" t="s">
        <v>189</v>
      </c>
      <c r="C102" s="590">
        <f>IFERROR(1-('生産者価格評価表（107部門）（山形県２）'!DS101/'生産者価格評価表（107部門）（山形県２）'!DO101*-1),0)</f>
        <v>3.326631328824714E-2</v>
      </c>
      <c r="D102" s="590">
        <v>0.76220107369448509</v>
      </c>
      <c r="E102" s="79">
        <v>0.23779892630551488</v>
      </c>
      <c r="F102" s="79">
        <v>0.20900439238653001</v>
      </c>
      <c r="G102" s="240">
        <f>'生産者価格評価表（107部門）（山形県２）'!DH101/'生産者価格評価表（107部門）（山形県２）'!DH$111</f>
        <v>1.3134480128802643E-5</v>
      </c>
      <c r="H102" s="311">
        <f>'生産者価格評価表（107部門）（山形県２）'!DH101</f>
        <v>31</v>
      </c>
      <c r="I102" s="311">
        <f t="shared" si="12"/>
        <v>31</v>
      </c>
      <c r="J102" s="313">
        <f t="shared" si="13"/>
        <v>1.6794239684138275E-5</v>
      </c>
      <c r="K102" s="590">
        <f>1-('生産者価格評価表（107部門） (山形県)'!DS101/'生産者価格評価表（107部門） (山形県)'!DO101*-1)</f>
        <v>3.326631328824714E-2</v>
      </c>
      <c r="L102" s="590">
        <v>0.76220107369448509</v>
      </c>
      <c r="M102" s="79">
        <v>0.23779892630551488</v>
      </c>
      <c r="N102" s="79">
        <v>0.20900439238653001</v>
      </c>
      <c r="O102" s="240">
        <f>'生産者価格評価表（107部門） (山形県)'!DH101/'生産者価格評価表（107部門） (山形県)'!DH$111</f>
        <v>1.3134480128802643E-5</v>
      </c>
      <c r="P102" s="816">
        <f>'生産者価格評価表（107部門） (山形県)'!DH101</f>
        <v>31</v>
      </c>
      <c r="Q102" s="311">
        <f t="shared" si="17"/>
        <v>31</v>
      </c>
      <c r="R102" s="313">
        <f t="shared" si="18"/>
        <v>1.6794239684138275E-5</v>
      </c>
      <c r="S102" s="823">
        <f>'生産者価格評価表（107部門）（山形県２）'!C101/'生産者価格評価表（107部門）（山形県２）'!C$120</f>
        <v>7.1606491639942101E-5</v>
      </c>
      <c r="T102" s="234">
        <f>'生産者価格評価表（107部門）（山形県２）'!D101/'生産者価格評価表（107部門）（山形県２）'!D$120</f>
        <v>0</v>
      </c>
      <c r="U102" s="234">
        <f>'生産者価格評価表（107部門）（山形県２）'!E101/'生産者価格評価表（107部門）（山形県２）'!E$120</f>
        <v>2.6520174275430951E-3</v>
      </c>
      <c r="V102" s="234">
        <f>'生産者価格評価表（107部門）（山形県２）'!F101/'生産者価格評価表（107部門）（山形県２）'!F$120</f>
        <v>2.0973687555612052E-3</v>
      </c>
      <c r="W102" s="234">
        <f>'生産者価格評価表（107部門）（山形県２）'!G101/'生産者価格評価表（107部門）（山形県２）'!G$120</f>
        <v>9.3399750933997514E-4</v>
      </c>
      <c r="X102" s="234">
        <f>'生産者価格評価表（107部門）（山形県２）'!H101/'生産者価格評価表（107部門）（山形県２）'!H$120</f>
        <v>1.4705882352941176E-3</v>
      </c>
      <c r="Y102" s="234">
        <f>'生産者価格評価表（107部門）（山形県２）'!I101/'生産者価格評価表（107部門）（山形県２）'!I$120</f>
        <v>2.6417171161254816E-3</v>
      </c>
      <c r="Z102" s="234">
        <f>'生産者価格評価表（107部門）（山形県２）'!J101/'生産者価格評価表（107部門）（山形県２）'!J$120</f>
        <v>9.8109722134089167E-3</v>
      </c>
      <c r="AA102" s="234">
        <f>'生産者価格評価表（107部門）（山形県２）'!K101/'生産者価格評価表（107部門）（山形県２）'!K$120</f>
        <v>2.3891422019571767E-2</v>
      </c>
      <c r="AB102" s="234">
        <f>'生産者価格評価表（107部門）（山形県２）'!L101/'生産者価格評価表（107部門）（山形県２）'!L$120</f>
        <v>0</v>
      </c>
      <c r="AC102" s="234" t="e">
        <f>'生産者価格評価表（107部門）（山形県２）'!M101/'生産者価格評価表（107部門）（山形県２）'!M$120</f>
        <v>#DIV/0!</v>
      </c>
      <c r="AD102" s="234">
        <f>'生産者価格評価表（107部門）（山形県２）'!N101/'生産者価格評価表（107部門）（山形県２）'!N$120</f>
        <v>9.13393672672922E-4</v>
      </c>
      <c r="AE102" s="234">
        <f>'生産者価格評価表（107部門）（山形県２）'!O101/'生産者価格評価表（107部門）（山形県２）'!O$120</f>
        <v>5.5170572728385041E-3</v>
      </c>
      <c r="AF102" s="234">
        <f>'生産者価格評価表（107部門）（山形県２）'!P101/'生産者価格評価表（107部門）（山形県２）'!P$120</f>
        <v>1.6466426785387571E-3</v>
      </c>
      <c r="AG102" s="234">
        <f>'生産者価格評価表（107部門）（山形県２）'!Q101/'生産者価格評価表（107部門）（山形県２）'!Q$120</f>
        <v>5.4181285251143577E-3</v>
      </c>
      <c r="AH102" s="234">
        <f>'生産者価格評価表（107部門）（山形県２）'!R101/'生産者価格評価表（107部門）（山形県２）'!R$120</f>
        <v>1.0868088574921885E-3</v>
      </c>
      <c r="AI102" s="234">
        <f>'生産者価格評価表（107部門）（山形県２）'!S101/'生産者価格評価表（107部門）（山形県２）'!S$120</f>
        <v>3.5427414615032977E-3</v>
      </c>
      <c r="AJ102" s="234">
        <f>'生産者価格評価表（107部門）（山形県２）'!T101/'生産者価格評価表（107部門）（山形県２）'!T$120</f>
        <v>1.0593944364705079E-3</v>
      </c>
      <c r="AK102" s="234" t="e">
        <f>'生産者価格評価表（107部門）（山形県２）'!U101/'生産者価格評価表（107部門）（山形県２）'!U$120</f>
        <v>#DIV/0!</v>
      </c>
      <c r="AL102" s="234">
        <f>'生産者価格評価表（107部門）（山形県２）'!V101/'生産者価格評価表（107部門）（山形県２）'!V$120</f>
        <v>2.8141162153939763E-3</v>
      </c>
      <c r="AM102" s="234" t="e">
        <f>'生産者価格評価表（107部門）（山形県２）'!W101/'生産者価格評価表（107部門）（山形県２）'!W$120</f>
        <v>#DIV/0!</v>
      </c>
      <c r="AN102" s="234">
        <f>'生産者価格評価表（107部門）（山形県２）'!X101/'生産者価格評価表（107部門）（山形県２）'!X$120</f>
        <v>1.0365379632029023E-3</v>
      </c>
      <c r="AO102" s="234" t="e">
        <f>'生産者価格評価表（107部門）（山形県２）'!Y101/'生産者価格評価表（107部門）（山形県２）'!Y$120</f>
        <v>#DIV/0!</v>
      </c>
      <c r="AP102" s="234" t="e">
        <f>'生産者価格評価表（107部門）（山形県２）'!Z101/'生産者価格評価表（107部門）（山形県２）'!Z$120</f>
        <v>#DIV/0!</v>
      </c>
      <c r="AQ102" s="234">
        <f>'生産者価格評価表（107部門）（山形県２）'!AA101/'生産者価格評価表（107部門）（山形県２）'!AA$120</f>
        <v>5.8553021648276957E-2</v>
      </c>
      <c r="AR102" s="234">
        <f>'生産者価格評価表（107部門）（山形県２）'!AB101/'生産者価格評価表（107部門）（山形県２）'!AB$120</f>
        <v>4.2643046679373624E-2</v>
      </c>
      <c r="AS102" s="234">
        <f>'生産者価格評価表（107部門）（山形県２）'!AC101/'生産者価格評価表（107部門）（山形県２）'!AC$120</f>
        <v>0</v>
      </c>
      <c r="AT102" s="234">
        <f>'生産者価格評価表（107部門）（山形県２）'!AD101/'生産者価格評価表（107部門）（山形県２）'!AD$120</f>
        <v>1.9747235387045813E-4</v>
      </c>
      <c r="AU102" s="234">
        <f>'生産者価格評価表（107部門）（山形県２）'!AE101/'生産者価格評価表（107部門）（山形県２）'!AE$120</f>
        <v>4.9803936402264505E-3</v>
      </c>
      <c r="AV102" s="234">
        <f>'生産者価格評価表（107部門）（山形県２）'!AF101/'生産者価格評価表（107部門）（山形県２）'!AF$120</f>
        <v>3.1948881789137379E-3</v>
      </c>
      <c r="AW102" s="234">
        <f>'生産者価格評価表（107部門）（山形県２）'!AG101/'生産者価格評価表（107部門）（山形県２）'!AG$120</f>
        <v>2.2822861986893156E-3</v>
      </c>
      <c r="AX102" s="234">
        <f>'生産者価格評価表（107部門）（山形県２）'!AH101/'生産者価格評価表（107部門）（山形県２）'!AH$120</f>
        <v>1.8516193823750941E-3</v>
      </c>
      <c r="AY102" s="234">
        <f>'生産者価格評価表（107部門）（山形県２）'!AI101/'生産者価格評価表（107部門）（山形県２）'!AI$120</f>
        <v>3.714710252600297E-4</v>
      </c>
      <c r="AZ102" s="234">
        <f>'生産者価格評価表（107部門）（山形県２）'!AJ101/'生産者価格評価表（107部門）（山形県２）'!AJ$120</f>
        <v>6.4308681672025723E-3</v>
      </c>
      <c r="BA102" s="234">
        <f>'生産者価格評価表（107部門）（山形県２）'!AK101/'生産者価格評価表（107部門）（山形県２）'!AK$120</f>
        <v>2.110784188307535E-3</v>
      </c>
      <c r="BB102" s="234">
        <f>'生産者価格評価表（107部門）（山形県２）'!AL101/'生産者価格評価表（107部門）（山形県２）'!AL$120</f>
        <v>0</v>
      </c>
      <c r="BC102" s="234">
        <f>'生産者価格評価表（107部門）（山形県２）'!AM101/'生産者価格評価表（107部門）（山形県２）'!AM$120</f>
        <v>0</v>
      </c>
      <c r="BD102" s="234">
        <f>'生産者価格評価表（107部門）（山形県２）'!AN101/'生産者価格評価表（107部門）（山形県２）'!AN$120</f>
        <v>5.9177964278028837E-4</v>
      </c>
      <c r="BE102" s="234">
        <f>'生産者価格評価表（107部門）（山形県２）'!AO101/'生産者価格評価表（107部門）（山形県２）'!AO$120</f>
        <v>1.1350737797956867E-4</v>
      </c>
      <c r="BF102" s="234">
        <f>'生産者価格評価表（107部門）（山形県２）'!AP101/'生産者価格評価表（107部門）（山形県２）'!AP$120</f>
        <v>3.3156498673740051E-4</v>
      </c>
      <c r="BG102" s="234">
        <f>'生産者価格評価表（107部門）（山形県２）'!AQ101/'生産者価格評価表（107部門）（山形県２）'!AQ$120</f>
        <v>1.2071687250441081E-3</v>
      </c>
      <c r="BH102" s="234">
        <f>'生産者価格評価表（107部門）（山形県２）'!AR101/'生産者価格評価表（107部門）（山形県２）'!AR$120</f>
        <v>1.6635528369974152E-3</v>
      </c>
      <c r="BI102" s="234">
        <f>'生産者価格評価表（107部門）（山形県２）'!AS101/'生産者価格評価表（107部門）（山形県２）'!AS$120</f>
        <v>1.2275662271979573E-3</v>
      </c>
      <c r="BJ102" s="234">
        <f>'生産者価格評価表（107部門）（山形県２）'!AT101/'生産者価格評価表（107部門）（山形県２）'!AT$120</f>
        <v>3.7415337557351975E-3</v>
      </c>
      <c r="BK102" s="234">
        <f>'生産者価格評価表（107部門）（山形県２）'!AU101/'生産者価格評価表（107部門）（山形県２）'!AU$120</f>
        <v>2.9968113926781906E-3</v>
      </c>
      <c r="BL102" s="234">
        <f>'生産者価格評価表（107部門）（山形県２）'!AV101/'生産者価格評価表（107部門）（山形県２）'!AV$120</f>
        <v>6.011255115961801E-3</v>
      </c>
      <c r="BM102" s="234">
        <f>'生産者価格評価表（107部門）（山形県２）'!AW101/'生産者価格評価表（107部門）（山形県２）'!AW$120</f>
        <v>5.9456623690444018E-3</v>
      </c>
      <c r="BN102" s="234">
        <f>'生産者価格評価表（107部門）（山形県２）'!AX101/'生産者価格評価表（107部門）（山形県２）'!AX$120</f>
        <v>2.4914877566415885E-3</v>
      </c>
      <c r="BO102" s="234">
        <f>'生産者価格評価表（107部門）（山形県２）'!AY101/'生産者価格評価表（107部門）（山形県２）'!AY$120</f>
        <v>4.01839436135465E-3</v>
      </c>
      <c r="BP102" s="234">
        <f>'生産者価格評価表（107部門）（山形県２）'!AZ101/'生産者価格評価表（107部門）（山形県２）'!AZ$120</f>
        <v>1.0783200908059024E-2</v>
      </c>
      <c r="BQ102" s="234">
        <f>'生産者価格評価表（107部門）（山形県２）'!BA101/'生産者価格評価表（107部門）（山形県２）'!BA$120</f>
        <v>4.5819014891179842E-3</v>
      </c>
      <c r="BR102" s="234">
        <f>'生産者価格評価表（107部門）（山形県２）'!BB101/'生産者価格評価表（107部門）（山形県２）'!BB$120</f>
        <v>1.0478795268066035E-2</v>
      </c>
      <c r="BS102" s="234">
        <f>'生産者価格評価表（107部門）（山形県２）'!BC101/'生産者価格評価表（107部門）（山形県２）'!BC$120</f>
        <v>8.4991827708874139E-3</v>
      </c>
      <c r="BT102" s="234">
        <f>'生産者価格評価表（107部門）（山形県２）'!BD101/'生産者価格評価表（107部門）（山形県２）'!BD$120</f>
        <v>1.7000345184673801E-3</v>
      </c>
      <c r="BU102" s="234" t="e">
        <f>'生産者価格評価表（107部門）（山形県２）'!BE101/'生産者価格評価表（107部門）（山形県２）'!BE$120</f>
        <v>#DIV/0!</v>
      </c>
      <c r="BV102" s="234">
        <f>'生産者価格評価表（107部門）（山形県２）'!BF101/'生産者価格評価表（107部門）（山形県２）'!BF$120</f>
        <v>7.7720207253886009E-3</v>
      </c>
      <c r="BW102" s="234">
        <f>'生産者価格評価表（107部門）（山形県２）'!BG101/'生産者価格評価表（107部門）（山形県２）'!BG$120</f>
        <v>4.0718496376979246E-3</v>
      </c>
      <c r="BX102" s="234">
        <f>'生産者価格評価表（107部門）（山形県２）'!BH101/'生産者価格評価表（107部門）（山形県２）'!BH$120</f>
        <v>1.5806111696522655E-3</v>
      </c>
      <c r="BY102" s="234">
        <f>'生産者価格評価表（107部門）（山形県２）'!BI101/'生産者価格評価表（107部門）（山形県２）'!BI$120</f>
        <v>7.2188079211784216E-3</v>
      </c>
      <c r="BZ102" s="234">
        <f>'生産者価格評価表（107部門）（山形県２）'!BJ101/'生産者価格評価表（107部門）（山形県２）'!BJ$120</f>
        <v>1.4331042396000422E-2</v>
      </c>
      <c r="CA102" s="234">
        <f>'生産者価格評価表（107部門）（山形県２）'!BK101/'生産者価格評価表（107部門）（山形県２）'!BK$120</f>
        <v>0</v>
      </c>
      <c r="CB102" s="234">
        <f>'生産者価格評価表（107部門）（山形県２）'!BL101/'生産者価格評価表（107部門）（山形県２）'!BL$120</f>
        <v>1.8905045114312204E-3</v>
      </c>
      <c r="CC102" s="234">
        <f>'生産者価格評価表（107部門）（山形県２）'!BM101/'生産者価格評価表（107部門）（山形県２）'!BM$120</f>
        <v>4.5832411417011729E-4</v>
      </c>
      <c r="CD102" s="234">
        <f>'生産者価格評価表（107部門）（山形県２）'!BN101/'生産者価格評価表（107部門）（山形県２）'!BN$120</f>
        <v>8.4677635457420012E-4</v>
      </c>
      <c r="CE102" s="234">
        <f>'生産者価格評価表（107部門）（山形県２）'!BO101/'生産者価格評価表（107部門）（山形県２）'!BO$120</f>
        <v>9.6230954290296711E-4</v>
      </c>
      <c r="CF102" s="234">
        <f>'生産者価格評価表（107部門）（山形県２）'!BP101/'生産者価格評価表（107部門）（山形県２）'!BP$120</f>
        <v>3.0319646485823951E-3</v>
      </c>
      <c r="CG102" s="234">
        <f>'生産者価格評価表（107部門）（山形県２）'!BQ101/'生産者価格評価表（107部門）（山形県２）'!BQ$120</f>
        <v>9.2932785822347087E-3</v>
      </c>
      <c r="CH102" s="234">
        <f>'生産者価格評価表（107部門）（山形県２）'!BR101/'生産者価格評価表（107部門）（山形県２）'!BR$120</f>
        <v>6.2817632560472876E-3</v>
      </c>
      <c r="CI102" s="234">
        <f>'生産者価格評価表（107部門）（山形県２）'!BS101/'生産者価格評価表（107部門）（山形県２）'!BS$120</f>
        <v>1.0609141543630094E-3</v>
      </c>
      <c r="CJ102" s="234">
        <f>'生産者価格評価表（107部門）（山形県２）'!BT101/'生産者価格評価表（107部門）（山形県２）'!BT$120</f>
        <v>1.2685981043682668E-2</v>
      </c>
      <c r="CK102" s="234">
        <f>'生産者価格評価表（107部門）（山形県２）'!BU101/'生産者価格評価表（107部門）（山形県２）'!BU$120</f>
        <v>2.8284336678520355E-2</v>
      </c>
      <c r="CL102" s="234">
        <f>'生産者価格評価表（107部門）（山形県２）'!BV101/'生産者価格評価表（107部門）（山形県２）'!BV$120</f>
        <v>1.2843921173581817E-2</v>
      </c>
      <c r="CM102" s="234">
        <f>'生産者価格評価表（107部門）（山形県２）'!BW101/'生産者価格評価表（107部門）（山形県２）'!BW$120</f>
        <v>1.1721812764622863E-2</v>
      </c>
      <c r="CN102" s="234">
        <f>'生産者価格評価表（107部門）（山形県２）'!BX101/'生産者価格評価表（107部門）（山形県２）'!BX$120</f>
        <v>0</v>
      </c>
      <c r="CO102" s="234">
        <f>'生産者価格評価表（107部門）（山形県２）'!BY101/'生産者価格評価表（107部門）（山形県２）'!BY$120</f>
        <v>4.7333848531684701E-3</v>
      </c>
      <c r="CP102" s="234">
        <f>'生産者価格評価表（107部門）（山形県２）'!BZ101/'生産者価格評価表（107部門）（山形県２）'!BZ$120</f>
        <v>3.1978375377857689E-3</v>
      </c>
      <c r="CQ102" s="234">
        <f>'生産者価格評価表（107部門）（山形県２）'!CA101/'生産者価格評価表（107部門）（山形県２）'!CA$120</f>
        <v>0</v>
      </c>
      <c r="CR102" s="234">
        <f>'生産者価格評価表（107部門）（山形県２）'!CB101/'生産者価格評価表（107部門）（山形県２）'!CB$120</f>
        <v>1.6951764524580058E-3</v>
      </c>
      <c r="CS102" s="234">
        <f>'生産者価格評価表（107部門）（山形県２）'!CC101/'生産者価格評価表（107部門）（山形県２）'!CC$120</f>
        <v>1.1222910216718266E-2</v>
      </c>
      <c r="CT102" s="234">
        <f>'生産者価格評価表（107部門）（山形県２）'!CD101/'生産者価格評価表（107部門）（山形県２）'!CD$120</f>
        <v>0</v>
      </c>
      <c r="CU102" s="234">
        <f>'生産者価格評価表（107部門）（山形県２）'!CE101/'生産者価格評価表（107部門）（山形県２）'!CE$120</f>
        <v>5.0492299924261551E-4</v>
      </c>
      <c r="CV102" s="234">
        <f>'生産者価格評価表（107部門）（山形県２）'!CF101/'生産者価格評価表（107部門）（山形県２）'!CF$120</f>
        <v>1.4332769518383335E-2</v>
      </c>
      <c r="CW102" s="234">
        <f>'生産者価格評価表（107部門）（山形県２）'!CG101/'生産者価格評価表（107部門）（山形県２）'!CG$120</f>
        <v>7.8328981723237601E-4</v>
      </c>
      <c r="CX102" s="234">
        <f>'生産者価格評価表（107部門）（山形県２）'!CH101/'生産者価格評価表（107部門）（山形県２）'!CH$120</f>
        <v>1.9978211976384594E-2</v>
      </c>
      <c r="CY102" s="234">
        <f>'生産者価格評価表（107部門）（山形県２）'!CI101/'生産者価格評価表（107部門）（山形県２）'!CI$120</f>
        <v>1.6910038594676321E-2</v>
      </c>
      <c r="CZ102" s="234">
        <f>'生産者価格評価表（107部門）（山形県２）'!CJ101/'生産者価格評価表（107部門）（山形県２）'!CJ$120</f>
        <v>1.7145337481009913E-2</v>
      </c>
      <c r="DA102" s="234">
        <f>'生産者価格評価表（107部門）（山形県２）'!CK101/'生産者価格評価表（107部門）（山形県２）'!CK$120</f>
        <v>3.0403172504957041E-2</v>
      </c>
      <c r="DB102" s="234">
        <f>'生産者価格評価表（107部門）（山形県２）'!CL101/'生産者価格評価表（107部門）（山形県２）'!CL$120</f>
        <v>3.2579055637946705E-2</v>
      </c>
      <c r="DC102" s="234">
        <f>'生産者価格評価表（107部門）（山形県２）'!CM101/'生産者価格評価表（107部門）（山形県２）'!CM$120</f>
        <v>1.4143191186869993E-3</v>
      </c>
      <c r="DD102" s="234">
        <f>'生産者価格評価表（107部門）（山形県２）'!CN101/'生産者価格評価表（107部門）（山形県２）'!CN$120</f>
        <v>2.9954959808633063E-3</v>
      </c>
      <c r="DE102" s="234">
        <f>'生産者価格評価表（107部門）（山形県２）'!CO101/'生産者価格評価表（107部門）（山形県２）'!CO$120</f>
        <v>1.9190883734236061E-3</v>
      </c>
      <c r="DF102" s="234">
        <f>'生産者価格評価表（107部門）（山形県２）'!CP101/'生産者価格評価表（107部門）（山形県２）'!CP$120</f>
        <v>1.3340189382179447E-3</v>
      </c>
      <c r="DG102" s="234">
        <f>'生産者価格評価表（107部門）（山形県２）'!CQ101/'生産者価格評価表（107部門）（山形県２）'!CQ$120</f>
        <v>8.8779750661125804E-3</v>
      </c>
      <c r="DH102" s="234">
        <f>'生産者価格評価表（107部門）（山形県２）'!CR101/'生産者価格評価表（107部門）（山形県２）'!CR$120</f>
        <v>9.339826736683599E-4</v>
      </c>
      <c r="DI102" s="234">
        <f>'生産者価格評価表（107部門）（山形県２）'!CS101/'生産者価格評価表（107部門）（山形県２）'!CS$120</f>
        <v>1.4126912651533212E-3</v>
      </c>
      <c r="DJ102" s="234">
        <f>'生産者価格評価表（107部門）（山形県２）'!CT101/'生産者価格評価表（107部門）（山形県２）'!CT$120</f>
        <v>4.9755411110366547E-3</v>
      </c>
      <c r="DK102" s="234">
        <f>'生産者価格評価表（107部門）（山形県２）'!CU101/'生産者価格評価表（107部門）（山形県２）'!CU$120</f>
        <v>7.8313253012048199E-3</v>
      </c>
      <c r="DL102" s="234">
        <f>'生産者価格評価表（107部門）（山形県２）'!CV101/'生産者価格評価表（107部門）（山形県２）'!CV$120</f>
        <v>8.5407515861395805E-4</v>
      </c>
      <c r="DM102" s="234">
        <f>'生産者価格評価表（107部門）（山形県２）'!CW101/'生産者価格評価表（107部門）（山形県２）'!CW$120</f>
        <v>3.1835954049702826E-3</v>
      </c>
      <c r="DN102" s="234">
        <f>'生産者価格評価表（107部門）（山形県２）'!CX101/'生産者価格評価表（107部門）（山形県２）'!CX$120</f>
        <v>1.4317017923970849E-2</v>
      </c>
      <c r="DO102" s="234">
        <f>'生産者価格評価表（107部門）（山形県２）'!CY101/'生産者価格評価表（107部門）（山形県２）'!CY$120</f>
        <v>2.6690224235475443E-3</v>
      </c>
      <c r="DP102" s="234">
        <f>'生産者価格評価表（107部門）（山形県２）'!CZ101/'生産者価格評価表（107部門）（山形県２）'!CZ$120</f>
        <v>1.0685845490503094E-2</v>
      </c>
      <c r="DQ102" s="234">
        <f>'生産者価格評価表（107部門）（山形県２）'!DA101/'生産者価格評価表（107部門）（山形県２）'!DA$120</f>
        <v>8.6286336600485888E-3</v>
      </c>
      <c r="DR102" s="234">
        <f>'生産者価格評価表（107部門）（山形県２）'!DB101/'生産者価格評価表（107部門）（山形県２）'!DB$120</f>
        <v>1.1414012738853504E-2</v>
      </c>
      <c r="DS102" s="234">
        <f>'生産者価格評価表（107部門）（山形県２）'!DC101/'生産者価格評価表（107部門）（山形県２）'!DC$120</f>
        <v>7.406120365745064E-3</v>
      </c>
      <c r="DT102" s="234">
        <f>'生産者価格評価表（107部門）（山形県２）'!DD101/'生産者価格評価表（107部門）（山形県２）'!DD$120</f>
        <v>0</v>
      </c>
      <c r="DU102" s="234">
        <f>'生産者価格評価表（107部門）（山形県２）'!DE101/'生産者価格評価表（107部門）（山形県２）'!DE$120</f>
        <v>4.9414295264947825E-3</v>
      </c>
      <c r="DV102" s="82">
        <v>7.1606491639942101E-5</v>
      </c>
      <c r="DW102" s="80">
        <v>0</v>
      </c>
      <c r="DX102" s="80">
        <v>2.6520174275430951E-3</v>
      </c>
      <c r="DY102" s="80">
        <v>2.0973687555612052E-3</v>
      </c>
      <c r="DZ102" s="80">
        <v>9.3399750933997514E-4</v>
      </c>
      <c r="EA102" s="80">
        <v>1.4705882352941176E-3</v>
      </c>
      <c r="EB102" s="80">
        <v>2.6417171161254816E-3</v>
      </c>
      <c r="EC102" s="80">
        <v>9.8109722134089167E-3</v>
      </c>
      <c r="ED102" s="80">
        <v>2.3891422019571767E-2</v>
      </c>
      <c r="EE102" s="80">
        <v>0</v>
      </c>
      <c r="EF102" s="80">
        <v>0</v>
      </c>
      <c r="EG102" s="80">
        <v>9.13393672672922E-4</v>
      </c>
      <c r="EH102" s="80">
        <v>5.5170572728385041E-3</v>
      </c>
      <c r="EI102" s="80">
        <v>1.6466426785387571E-3</v>
      </c>
      <c r="EJ102" s="80">
        <v>5.4181285251143577E-3</v>
      </c>
      <c r="EK102" s="80">
        <v>1.0868088574921885E-3</v>
      </c>
      <c r="EL102" s="80">
        <v>3.5427414615032977E-3</v>
      </c>
      <c r="EM102" s="80">
        <v>1.0593944364705079E-3</v>
      </c>
      <c r="EN102" s="80">
        <v>0</v>
      </c>
      <c r="EO102" s="80">
        <v>2.8141162153939763E-3</v>
      </c>
      <c r="EP102" s="80">
        <v>0</v>
      </c>
      <c r="EQ102" s="80">
        <v>1.0365379632029023E-3</v>
      </c>
      <c r="ER102" s="80">
        <v>0</v>
      </c>
      <c r="ES102" s="80">
        <v>0</v>
      </c>
      <c r="ET102" s="80">
        <v>5.8553021648276957E-2</v>
      </c>
      <c r="EU102" s="80">
        <v>4.2643046679373624E-2</v>
      </c>
      <c r="EV102" s="80">
        <v>0</v>
      </c>
      <c r="EW102" s="80">
        <v>1.9747235387045813E-4</v>
      </c>
      <c r="EX102" s="80">
        <v>4.9803936402264505E-3</v>
      </c>
      <c r="EY102" s="80">
        <v>3.1948881789137379E-3</v>
      </c>
      <c r="EZ102" s="80">
        <v>2.2822861986893156E-3</v>
      </c>
      <c r="FA102" s="80">
        <v>1.8516193823750941E-3</v>
      </c>
      <c r="FB102" s="80">
        <v>3.714710252600297E-4</v>
      </c>
      <c r="FC102" s="80">
        <v>6.4308681672025723E-3</v>
      </c>
      <c r="FD102" s="80">
        <v>2.110784188307535E-3</v>
      </c>
      <c r="FE102" s="80">
        <v>0</v>
      </c>
      <c r="FF102" s="80">
        <v>0</v>
      </c>
      <c r="FG102" s="80">
        <v>5.9177964278028837E-4</v>
      </c>
      <c r="FH102" s="80">
        <v>1.1350737797956867E-4</v>
      </c>
      <c r="FI102" s="80">
        <v>3.3156498673740051E-4</v>
      </c>
      <c r="FJ102" s="80">
        <v>1.2071687250441081E-3</v>
      </c>
      <c r="FK102" s="80">
        <v>1.6635528369974152E-3</v>
      </c>
      <c r="FL102" s="80">
        <v>1.2275662271979573E-3</v>
      </c>
      <c r="FM102" s="80">
        <v>3.7415337557351975E-3</v>
      </c>
      <c r="FN102" s="80">
        <v>2.9968113926781906E-3</v>
      </c>
      <c r="FO102" s="80">
        <v>6.011255115961801E-3</v>
      </c>
      <c r="FP102" s="80">
        <v>5.9456623690444018E-3</v>
      </c>
      <c r="FQ102" s="80">
        <v>2.4914877566415885E-3</v>
      </c>
      <c r="FR102" s="80">
        <v>4.01839436135465E-3</v>
      </c>
      <c r="FS102" s="80">
        <v>1.0783200908059024E-2</v>
      </c>
      <c r="FT102" s="80">
        <v>4.5819014891179842E-3</v>
      </c>
      <c r="FU102" s="80">
        <v>1.0478795268066035E-2</v>
      </c>
      <c r="FV102" s="80">
        <v>8.4991827708874139E-3</v>
      </c>
      <c r="FW102" s="80">
        <v>1.7000345184673801E-3</v>
      </c>
      <c r="FX102" s="80">
        <v>0</v>
      </c>
      <c r="FY102" s="80">
        <v>7.7720207253886009E-3</v>
      </c>
      <c r="FZ102" s="80">
        <v>4.0718496376979246E-3</v>
      </c>
      <c r="GA102" s="80">
        <v>1.5806111696522655E-3</v>
      </c>
      <c r="GB102" s="80">
        <v>7.2188079211784216E-3</v>
      </c>
      <c r="GC102" s="80">
        <v>1.4331042396000422E-2</v>
      </c>
      <c r="GD102" s="80">
        <v>0</v>
      </c>
      <c r="GE102" s="80">
        <v>1.8905045114312204E-3</v>
      </c>
      <c r="GF102" s="80">
        <v>4.5832411417011729E-4</v>
      </c>
      <c r="GG102" s="80">
        <v>8.4677635457420012E-4</v>
      </c>
      <c r="GH102" s="80">
        <v>9.6230954290296711E-4</v>
      </c>
      <c r="GI102" s="80">
        <v>3.0319646485823951E-3</v>
      </c>
      <c r="GJ102" s="80">
        <v>9.2932785822347087E-3</v>
      </c>
      <c r="GK102" s="80">
        <v>6.2817632560472876E-3</v>
      </c>
      <c r="GL102" s="80">
        <v>1.0609141543630094E-3</v>
      </c>
      <c r="GM102" s="80">
        <v>1.2685981043682668E-2</v>
      </c>
      <c r="GN102" s="80">
        <v>2.8284336678520355E-2</v>
      </c>
      <c r="GO102" s="80">
        <v>1.2843921173581817E-2</v>
      </c>
      <c r="GP102" s="80">
        <v>1.1721812764622863E-2</v>
      </c>
      <c r="GQ102" s="80">
        <v>0</v>
      </c>
      <c r="GR102" s="80">
        <v>4.7333848531684701E-3</v>
      </c>
      <c r="GS102" s="80">
        <v>3.1978375377857689E-3</v>
      </c>
      <c r="GT102" s="80">
        <v>0</v>
      </c>
      <c r="GU102" s="80">
        <v>1.6951764524580058E-3</v>
      </c>
      <c r="GV102" s="80">
        <v>1.1222910216718266E-2</v>
      </c>
      <c r="GW102" s="80">
        <v>0</v>
      </c>
      <c r="GX102" s="80">
        <v>5.0492299924261551E-4</v>
      </c>
      <c r="GY102" s="80">
        <v>1.4332769518383335E-2</v>
      </c>
      <c r="GZ102" s="80">
        <v>7.8328981723237601E-4</v>
      </c>
      <c r="HA102" s="80">
        <v>1.9978211976384594E-2</v>
      </c>
      <c r="HB102" s="80">
        <v>1.6910038594676321E-2</v>
      </c>
      <c r="HC102" s="80">
        <v>1.7145337481009913E-2</v>
      </c>
      <c r="HD102" s="80">
        <v>3.0403172504957041E-2</v>
      </c>
      <c r="HE102" s="80">
        <v>3.2579055637946705E-2</v>
      </c>
      <c r="HF102" s="80">
        <v>1.4143191186869993E-3</v>
      </c>
      <c r="HG102" s="80">
        <v>2.9954959808633063E-3</v>
      </c>
      <c r="HH102" s="80">
        <v>1.9190883734236061E-3</v>
      </c>
      <c r="HI102" s="80">
        <v>1.3340189382179447E-3</v>
      </c>
      <c r="HJ102" s="80">
        <v>8.8779750661125804E-3</v>
      </c>
      <c r="HK102" s="80">
        <v>9.339826736683599E-4</v>
      </c>
      <c r="HL102" s="80">
        <v>1.4126912651533212E-3</v>
      </c>
      <c r="HM102" s="80">
        <v>4.9755411110366547E-3</v>
      </c>
      <c r="HN102" s="80">
        <v>7.8313253012048199E-3</v>
      </c>
      <c r="HO102" s="80">
        <v>8.5407515861395805E-4</v>
      </c>
      <c r="HP102" s="80">
        <v>3.1835954049702826E-3</v>
      </c>
      <c r="HQ102" s="80">
        <v>1.4317017923970849E-2</v>
      </c>
      <c r="HR102" s="80">
        <v>2.6690224235475443E-3</v>
      </c>
      <c r="HS102" s="80">
        <v>1.0685845490503094E-2</v>
      </c>
      <c r="HT102" s="80">
        <v>8.6286336600485888E-3</v>
      </c>
      <c r="HU102" s="80">
        <v>1.1414012738853504E-2</v>
      </c>
      <c r="HV102" s="80">
        <v>7.406120365745064E-3</v>
      </c>
      <c r="HW102" s="80">
        <v>0</v>
      </c>
      <c r="HX102" s="81">
        <v>4.9414295264947825E-3</v>
      </c>
      <c r="HY102" s="805">
        <v>5.4642307638320461E-5</v>
      </c>
      <c r="HZ102" s="805">
        <v>5.1522381562264585E-5</v>
      </c>
      <c r="IA102" s="805">
        <v>1.5450058594665552E-4</v>
      </c>
      <c r="IB102" s="805">
        <v>1.0980080695225027E-4</v>
      </c>
      <c r="IC102" s="805">
        <v>8.1741069415252194E-5</v>
      </c>
      <c r="ID102" s="805">
        <v>1.2999003260912714E-4</v>
      </c>
      <c r="IE102" s="805">
        <v>1.9737595629815168E-4</v>
      </c>
      <c r="IF102" s="805">
        <v>3.9581302513480121E-4</v>
      </c>
      <c r="IG102" s="805">
        <v>8.5830275407275392E-4</v>
      </c>
      <c r="IH102" s="805">
        <v>4.8562446982356469E-5</v>
      </c>
      <c r="II102" s="805">
        <v>0</v>
      </c>
      <c r="IJ102" s="805">
        <v>8.1275766267992794E-5</v>
      </c>
      <c r="IK102" s="805">
        <v>2.4439718706556414E-4</v>
      </c>
      <c r="IL102" s="805">
        <v>1.085065242461199E-4</v>
      </c>
      <c r="IM102" s="805">
        <v>2.4204395337887425E-4</v>
      </c>
      <c r="IN102" s="805">
        <v>1.0280727392546884E-4</v>
      </c>
      <c r="IO102" s="805">
        <v>1.7107847927298953E-4</v>
      </c>
      <c r="IP102" s="805">
        <v>8.225571968030834E-5</v>
      </c>
      <c r="IQ102" s="805">
        <v>0</v>
      </c>
      <c r="IR102" s="805">
        <v>1.5435281299920294E-4</v>
      </c>
      <c r="IS102" s="805">
        <v>0</v>
      </c>
      <c r="IT102" s="805">
        <v>5.4448762792202013E-5</v>
      </c>
      <c r="IU102" s="805">
        <v>0</v>
      </c>
      <c r="IV102" s="805">
        <v>0</v>
      </c>
      <c r="IW102" s="805">
        <v>2.0352984185103003E-3</v>
      </c>
      <c r="IX102" s="805">
        <v>1.4696375982116174E-3</v>
      </c>
      <c r="IY102" s="805">
        <v>8.7503769476238538E-6</v>
      </c>
      <c r="IZ102" s="805">
        <v>4.810954847791817E-5</v>
      </c>
      <c r="JA102" s="805">
        <v>2.0357870254159063E-4</v>
      </c>
      <c r="JB102" s="805">
        <v>1.4493812788724596E-4</v>
      </c>
      <c r="JC102" s="805">
        <v>1.3670074260709885E-4</v>
      </c>
      <c r="JD102" s="805">
        <v>1.1515378181876374E-4</v>
      </c>
      <c r="JE102" s="805">
        <v>7.2808124825802497E-5</v>
      </c>
      <c r="JF102" s="805">
        <v>2.6339825186030694E-4</v>
      </c>
      <c r="JG102" s="805">
        <v>1.2869038458747896E-4</v>
      </c>
      <c r="JH102" s="805">
        <v>3.3866592362076271E-5</v>
      </c>
      <c r="JI102" s="805">
        <v>1.064709853770674E-5</v>
      </c>
      <c r="JJ102" s="805">
        <v>6.8954617881167188E-5</v>
      </c>
      <c r="JK102" s="805">
        <v>3.621499226119525E-5</v>
      </c>
      <c r="JL102" s="805">
        <v>5.3806884208856476E-5</v>
      </c>
      <c r="JM102" s="805">
        <v>7.3434534828638152E-5</v>
      </c>
      <c r="JN102" s="805">
        <v>9.5837806723526737E-5</v>
      </c>
      <c r="JO102" s="805">
        <v>7.8423469151189581E-5</v>
      </c>
      <c r="JP102" s="805">
        <v>1.6119957707226622E-4</v>
      </c>
      <c r="JQ102" s="805">
        <v>1.3663343046627376E-4</v>
      </c>
      <c r="JR102" s="805">
        <v>2.418846818583665E-4</v>
      </c>
      <c r="JS102" s="805">
        <v>2.3413148249988125E-4</v>
      </c>
      <c r="JT102" s="805">
        <v>1.2146745215296123E-4</v>
      </c>
      <c r="JU102" s="805">
        <v>1.7923684145887571E-4</v>
      </c>
      <c r="JV102" s="805">
        <v>3.9504532774329356E-4</v>
      </c>
      <c r="JW102" s="805">
        <v>1.8359182790059735E-4</v>
      </c>
      <c r="JX102" s="805">
        <v>3.8967110625215878E-4</v>
      </c>
      <c r="JY102" s="805">
        <v>3.1925278347709029E-4</v>
      </c>
      <c r="JZ102" s="805">
        <v>9.7105786132813549E-5</v>
      </c>
      <c r="KA102" s="805">
        <v>0</v>
      </c>
      <c r="KB102" s="805">
        <v>2.7928845876435603E-4</v>
      </c>
      <c r="KC102" s="805">
        <v>1.6800821328069574E-4</v>
      </c>
      <c r="KD102" s="805">
        <v>8.8556144607514531E-5</v>
      </c>
      <c r="KE102" s="805">
        <v>2.8372172260496546E-4</v>
      </c>
      <c r="KF102" s="805">
        <v>5.5710822935953978E-4</v>
      </c>
      <c r="KG102" s="805">
        <v>6.7489649503382071E-5</v>
      </c>
      <c r="KH102" s="805">
        <v>1.2455649633958353E-4</v>
      </c>
      <c r="KI102" s="805">
        <v>7.4953603374790288E-5</v>
      </c>
      <c r="KJ102" s="805">
        <v>1.0747684053483344E-4</v>
      </c>
      <c r="KK102" s="805">
        <v>9.1230360065211607E-5</v>
      </c>
      <c r="KL102" s="805">
        <v>1.6127103105990413E-4</v>
      </c>
      <c r="KM102" s="805">
        <v>3.4547843658603081E-4</v>
      </c>
      <c r="KN102" s="805">
        <v>3.0130515205505537E-4</v>
      </c>
      <c r="KO102" s="805">
        <v>1.030346576530261E-4</v>
      </c>
      <c r="KP102" s="805">
        <v>4.8974534468108324E-4</v>
      </c>
      <c r="KQ102" s="805">
        <v>1.0196387741810639E-3</v>
      </c>
      <c r="KR102" s="805">
        <v>5.241741482588636E-4</v>
      </c>
      <c r="KS102" s="805">
        <v>4.6204533196523743E-4</v>
      </c>
      <c r="KT102" s="805">
        <v>5.4178227916577527E-5</v>
      </c>
      <c r="KU102" s="805">
        <v>2.3356049481684156E-4</v>
      </c>
      <c r="KV102" s="805">
        <v>1.4948784155375584E-4</v>
      </c>
      <c r="KW102" s="805">
        <v>1.4979625698309461E-4</v>
      </c>
      <c r="KX102" s="805">
        <v>1.3160159567345291E-4</v>
      </c>
      <c r="KY102" s="805">
        <v>4.888530349370471E-4</v>
      </c>
      <c r="KZ102" s="805">
        <v>4.8116189117829562E-5</v>
      </c>
      <c r="LA102" s="805">
        <v>1.0359325381819219E-4</v>
      </c>
      <c r="LB102" s="805">
        <v>5.4999694590295175E-4</v>
      </c>
      <c r="LC102" s="805">
        <v>4.9920876650401383E-5</v>
      </c>
      <c r="LD102" s="805">
        <v>8.0905395801022281E-4</v>
      </c>
      <c r="LE102" s="805">
        <v>8.0312203916118761E-4</v>
      </c>
      <c r="LF102" s="805">
        <v>6.5909481358744388E-4</v>
      </c>
      <c r="LG102" s="805">
        <v>1.4755686565731986E-3</v>
      </c>
      <c r="LH102" s="805">
        <v>1.1933325807994752E-3</v>
      </c>
      <c r="LI102" s="805">
        <v>1.0867383925250345E-4</v>
      </c>
      <c r="LJ102" s="805">
        <v>1.3872684990237944E-4</v>
      </c>
      <c r="LK102" s="805">
        <v>1.2587550536402676E-4</v>
      </c>
      <c r="LL102" s="805">
        <v>2.4603110340160441E-4</v>
      </c>
      <c r="LM102" s="805">
        <v>4.048817187581912E-4</v>
      </c>
      <c r="LN102" s="805">
        <v>1.0770301920500198E-4</v>
      </c>
      <c r="LO102" s="805">
        <v>9.2036498858466727E-5</v>
      </c>
      <c r="LP102" s="805">
        <v>2.5437172918316549E-4</v>
      </c>
      <c r="LQ102" s="805">
        <v>3.3393562760280132E-4</v>
      </c>
      <c r="LR102" s="805">
        <v>1.0004700106638214</v>
      </c>
      <c r="LS102" s="805">
        <v>1.4816539237991693E-4</v>
      </c>
      <c r="LT102" s="805">
        <v>5.3726270271181533E-4</v>
      </c>
      <c r="LU102" s="805">
        <v>1.8507514326379998E-4</v>
      </c>
      <c r="LV102" s="805">
        <v>4.5803398826571562E-4</v>
      </c>
      <c r="LW102" s="805">
        <v>3.5349117184794651E-4</v>
      </c>
      <c r="LX102" s="805">
        <v>4.4391605862654219E-4</v>
      </c>
      <c r="LY102" s="805">
        <v>3.08075369192277E-4</v>
      </c>
      <c r="LZ102" s="805">
        <v>1.0570610043804283E-4</v>
      </c>
      <c r="MA102" s="805">
        <v>2.6252007196152428E-4</v>
      </c>
      <c r="MB102" s="812">
        <v>444</v>
      </c>
      <c r="MC102" s="835">
        <f>'生産者価格評価表（107部門）（山形県２）'!DU101*100</f>
        <v>819600</v>
      </c>
      <c r="MD102" s="78">
        <f t="shared" si="14"/>
        <v>5.4172767203513911E-4</v>
      </c>
      <c r="ME102" s="809">
        <v>444</v>
      </c>
      <c r="MF102" s="135">
        <v>8196</v>
      </c>
      <c r="MG102" s="78">
        <f t="shared" si="15"/>
        <v>5.4172767203513911E-4</v>
      </c>
      <c r="MH102" s="81"/>
      <c r="MI102" s="226">
        <v>0</v>
      </c>
      <c r="MJ102" s="169">
        <v>0</v>
      </c>
      <c r="MK102" s="169">
        <v>0</v>
      </c>
      <c r="ML102" s="169">
        <v>0</v>
      </c>
      <c r="MM102" s="169">
        <v>0</v>
      </c>
      <c r="MN102" s="169">
        <v>0</v>
      </c>
      <c r="MO102" s="169">
        <v>0</v>
      </c>
      <c r="MP102" s="228">
        <v>0</v>
      </c>
      <c r="MQ102" s="228">
        <v>0</v>
      </c>
      <c r="MS102" s="174">
        <v>0</v>
      </c>
      <c r="MT102" s="170">
        <v>0</v>
      </c>
      <c r="MU102" s="170">
        <v>0</v>
      </c>
      <c r="MV102" s="170">
        <v>0</v>
      </c>
      <c r="MW102" s="170">
        <v>0</v>
      </c>
      <c r="MX102" s="170">
        <v>0</v>
      </c>
      <c r="MY102" s="170">
        <v>0</v>
      </c>
      <c r="MZ102" s="171">
        <v>0</v>
      </c>
    </row>
    <row r="103" spans="1:364">
      <c r="A103" s="41" t="s">
        <v>328</v>
      </c>
      <c r="B103" s="12" t="s">
        <v>329</v>
      </c>
      <c r="C103" s="590">
        <f>IFERROR(1-('生産者価格評価表（107部門）（山形県２）'!DS102/'生産者価格評価表（107部門）（山形県２）'!DO102*-1),0)</f>
        <v>1</v>
      </c>
      <c r="D103" s="590">
        <v>0.58800886080546177</v>
      </c>
      <c r="E103" s="79">
        <v>0.41199113919453828</v>
      </c>
      <c r="F103" s="79">
        <v>0.21510452603164226</v>
      </c>
      <c r="G103" s="240">
        <f>'生産者価格評価表（107部門）（山形県２）'!DH102/'生産者価格評価表（107部門）（山形県２）'!DH$111</f>
        <v>7.8561138886535046E-3</v>
      </c>
      <c r="H103" s="311">
        <f>'生産者価格評価表（107部門）（山形県２）'!DH102</f>
        <v>18542</v>
      </c>
      <c r="I103" s="311">
        <f t="shared" si="12"/>
        <v>18542</v>
      </c>
      <c r="J103" s="313">
        <f t="shared" si="13"/>
        <v>1.0045122329783608E-2</v>
      </c>
      <c r="K103" s="590">
        <f>1-('生産者価格評価表（107部門） (山形県)'!DS102/'生産者価格評価表（107部門） (山形県)'!DO102*-1)</f>
        <v>1</v>
      </c>
      <c r="L103" s="590">
        <v>0.58800886080546177</v>
      </c>
      <c r="M103" s="79">
        <v>0.41199113919453828</v>
      </c>
      <c r="N103" s="79">
        <v>0.21510452603164226</v>
      </c>
      <c r="O103" s="240">
        <f>'生産者価格評価表（107部門） (山形県)'!DH102/'生産者価格評価表（107部門） (山形県)'!DH$111</f>
        <v>7.8561138886535046E-3</v>
      </c>
      <c r="P103" s="816">
        <f>'生産者価格評価表（107部門） (山形県)'!DH102</f>
        <v>18542</v>
      </c>
      <c r="Q103" s="311">
        <f t="shared" si="17"/>
        <v>18542</v>
      </c>
      <c r="R103" s="313">
        <f t="shared" si="18"/>
        <v>1.0045122329783608E-2</v>
      </c>
      <c r="S103" s="823">
        <f>'生産者価格評価表（107部門）（山形県２）'!C102/'生産者価格評価表（107部門）（山形県２）'!C$120</f>
        <v>8.4495660135131684E-3</v>
      </c>
      <c r="T103" s="234">
        <f>'生産者価格評価表（107部門）（山形県２）'!D102/'生産者価格評価表（107部門）（山形県２）'!D$120</f>
        <v>2.4559479243663417E-3</v>
      </c>
      <c r="U103" s="234">
        <f>'生産者価格評価表（107部門）（山形県２）'!E102/'生産者価格評価表（107部門）（山形県２）'!E$120</f>
        <v>1.2312938056450085E-2</v>
      </c>
      <c r="V103" s="234">
        <f>'生産者価格評価表（107部門）（山形県２）'!F102/'生産者価格評価表（107部門）（山形県２）'!F$120</f>
        <v>7.9445786195500197E-3</v>
      </c>
      <c r="W103" s="234">
        <f>'生産者価格評価表（107部門）（山形県２）'!G102/'生産者価格評価表（107部門）（山形県２）'!G$120</f>
        <v>0</v>
      </c>
      <c r="X103" s="234">
        <f>'生産者価格評価表（107部門）（山形県２）'!H102/'生産者価格評価表（107部門）（山形県２）'!H$120</f>
        <v>7.3529411764705881E-3</v>
      </c>
      <c r="Y103" s="234">
        <f>'生産者価格評価表（107部門）（山形県２）'!I102/'生産者価格評価表（107部門）（山形県２）'!I$120</f>
        <v>4.5129334067143647E-3</v>
      </c>
      <c r="Z103" s="234">
        <f>'生産者価格評価表（107部門）（山形県２）'!J102/'生産者価格評価表（107部門）（山形県２）'!J$120</f>
        <v>1.9354019925122152E-3</v>
      </c>
      <c r="AA103" s="234">
        <f>'生産者価格評価表（107部門）（山形県２）'!K102/'生産者価格評価表（107部門）（山形県２）'!K$120</f>
        <v>1.919846412287017E-3</v>
      </c>
      <c r="AB103" s="234">
        <f>'生産者価格評価表（107部門）（山形県２）'!L102/'生産者価格評価表（107部門）（山形県２）'!L$120</f>
        <v>0</v>
      </c>
      <c r="AC103" s="234" t="e">
        <f>'生産者価格評価表（107部門）（山形県２）'!M102/'生産者価格評価表（107部門）（山形県２）'!M$120</f>
        <v>#DIV/0!</v>
      </c>
      <c r="AD103" s="234">
        <f>'生産者価格評価表（107部門）（山形県２）'!N102/'生産者価格評価表（107部門）（山形県２）'!N$120</f>
        <v>2.657145229593955E-3</v>
      </c>
      <c r="AE103" s="234">
        <f>'生産者価格評価表（107部門）（山形県２）'!O102/'生産者価格評価表（107部門）（山形県２）'!O$120</f>
        <v>2.0911426759952392E-3</v>
      </c>
      <c r="AF103" s="234">
        <f>'生産者価格評価表（107部門）（山形県２）'!P102/'生産者価格評価表（107部門）（山形県２）'!P$120</f>
        <v>5.3058486308471065E-3</v>
      </c>
      <c r="AG103" s="234">
        <f>'生産者価格評価表（107部門）（山形県２）'!Q102/'生産者価格評価表（107部門）（山形県２）'!Q$120</f>
        <v>5.3293067460141231E-4</v>
      </c>
      <c r="AH103" s="234">
        <f>'生産者価格評価表（107部門）（山形県２）'!R102/'生産者価格評価表（107部門）（山形県２）'!R$120</f>
        <v>2.1736177149843769E-3</v>
      </c>
      <c r="AI103" s="234">
        <f>'生産者価格評価表（107部門）（山形県２）'!S102/'生産者価格評価表（107部門）（山形県２）'!S$120</f>
        <v>1.9754456997322536E-3</v>
      </c>
      <c r="AJ103" s="234">
        <f>'生産者価格評価表（107部門）（山形県２）'!T102/'生産者価格評価表（107部門）（山形県２）'!T$120</f>
        <v>1.4353085913471396E-3</v>
      </c>
      <c r="AK103" s="234" t="e">
        <f>'生産者価格評価表（107部門）（山形県２）'!U102/'生産者価格評価表（107部門）（山形県２）'!U$120</f>
        <v>#DIV/0!</v>
      </c>
      <c r="AL103" s="234">
        <f>'生産者価格評価表（107部門）（山形県２）'!V102/'生産者価格評価表（107部門）（山形県２）'!V$120</f>
        <v>7.4536051110435046E-3</v>
      </c>
      <c r="AM103" s="234" t="e">
        <f>'生産者価格評価表（107部門）（山形県２）'!W102/'生産者価格評価表（107部門）（山形県２）'!W$120</f>
        <v>#DIV/0!</v>
      </c>
      <c r="AN103" s="234">
        <f>'生産者価格評価表（107部門）（山形県２）'!X102/'生産者価格評価表（107部門）（山形県２）'!X$120</f>
        <v>7.2557657424203162E-3</v>
      </c>
      <c r="AO103" s="234" t="e">
        <f>'生産者価格評価表（107部門）（山形県２）'!Y102/'生産者価格評価表（107部門）（山形県２）'!Y$120</f>
        <v>#DIV/0!</v>
      </c>
      <c r="AP103" s="234" t="e">
        <f>'生産者価格評価表（107部門）（山形県２）'!Z102/'生産者価格評価表（107部門）（山形県２）'!Z$120</f>
        <v>#DIV/0!</v>
      </c>
      <c r="AQ103" s="234">
        <f>'生産者価格評価表（107部門）（山形県２）'!AA102/'生産者価格評価表（107部門）（山形県２）'!AA$120</f>
        <v>3.4899471205526071E-3</v>
      </c>
      <c r="AR103" s="234">
        <f>'生産者価格評価表（107部門）（山形県２）'!AB102/'生産者価格評価表（107部門）（山形県２）'!AB$120</f>
        <v>1.7565496879321299E-3</v>
      </c>
      <c r="AS103" s="234">
        <f>'生産者価格評価表（107部門）（山形県２）'!AC102/'生産者価格評価表（107部門）（山形県２）'!AC$120</f>
        <v>0</v>
      </c>
      <c r="AT103" s="234">
        <f>'生産者価格評価表（107部門）（山形県２）'!AD102/'生産者価格評価表（107部門）（山形県２）'!AD$120</f>
        <v>4.1469194312796212E-3</v>
      </c>
      <c r="AU103" s="234">
        <f>'生産者価格評価表（107部門）（山形県２）'!AE102/'生産者価格評価表（107部門）（山形県２）'!AE$120</f>
        <v>3.606057167353835E-3</v>
      </c>
      <c r="AV103" s="234">
        <f>'生産者価格評価表（107部門）（山形県２）'!AF102/'生産者価格評価表（107部門）（山形県２）'!AF$120</f>
        <v>6.3897763578274758E-3</v>
      </c>
      <c r="AW103" s="234">
        <f>'生産者価格評価表（107部門）（山形県２）'!AG102/'生産者価格評価表（107部門）（山形県２）'!AG$120</f>
        <v>1.1411430993446578E-3</v>
      </c>
      <c r="AX103" s="234">
        <f>'生産者価格評価表（107部門）（山形県２）'!AH102/'生産者価格評価表（107部門）（山形県２）'!AH$120</f>
        <v>2.6048204870700478E-3</v>
      </c>
      <c r="AY103" s="234">
        <f>'生産者価格評価表（107部門）（山形県２）'!AI102/'生産者価格評価表（107部門）（山形県２）'!AI$120</f>
        <v>4.9219910846953936E-3</v>
      </c>
      <c r="AZ103" s="234">
        <f>'生産者価格評価表（107部門）（山形県２）'!AJ102/'生産者価格評価表（107部門）（山形県２）'!AJ$120</f>
        <v>3.2154340836012861E-3</v>
      </c>
      <c r="BA103" s="234">
        <f>'生産者価格評価表（107部門）（山形県２）'!AK102/'生産者価格評価表（107部門）（山形県２）'!AK$120</f>
        <v>6.7800946654726878E-3</v>
      </c>
      <c r="BB103" s="234">
        <f>'生産者価格評価表（107部門）（山形県２）'!AL102/'生産者価格評価表（107部門）（山形県２）'!AL$120</f>
        <v>5.3191489361702126E-3</v>
      </c>
      <c r="BC103" s="234">
        <f>'生産者価格評価表（107部門）（山形県２）'!AM102/'生産者価格評価表（107部門）（山形県２）'!AM$120</f>
        <v>2.5806451612903226E-3</v>
      </c>
      <c r="BD103" s="234">
        <f>'生産者価格評価表（107部門）（山形県２）'!AN102/'生産者価格評価表（107部門）（山形県２）'!AN$120</f>
        <v>4.1962556488056814E-3</v>
      </c>
      <c r="BE103" s="234">
        <f>'生産者価格評価表（107部門）（山形県２）'!AO102/'生産者価格評価表（107部門）（山形県２）'!AO$120</f>
        <v>5.6753688989784334E-4</v>
      </c>
      <c r="BF103" s="234">
        <f>'生産者価格評価表（107部門）（山形県２）'!AP102/'生産者価格評価表（107部門）（山形県２）'!AP$120</f>
        <v>1.3677055702917772E-3</v>
      </c>
      <c r="BG103" s="234">
        <f>'生産者価格評価表（107部門）（山形県２）'!AQ102/'生産者価格評価表（107部門）（山形県２）'!AQ$120</f>
        <v>2.4329092766273565E-3</v>
      </c>
      <c r="BH103" s="234">
        <f>'生産者価格評価表（107部門）（山形県２）'!AR102/'生産者価格評価表（107部門）（山形県２）'!AR$120</f>
        <v>3.5062575179791674E-3</v>
      </c>
      <c r="BI103" s="234">
        <f>'生産者価格評価表（107部門）（山形県２）'!AS102/'生産者価格評価表（107部門）（山形県２）'!AS$120</f>
        <v>2.9707102698190565E-3</v>
      </c>
      <c r="BJ103" s="234">
        <f>'生産者価格評価表（107部門）（山形県２）'!AT102/'生産者価格評価表（107部門）（山形県２）'!AT$120</f>
        <v>3.1680139829582698E-3</v>
      </c>
      <c r="BK103" s="234">
        <f>'生産者価格評価表（107部門）（山形県２）'!AU102/'生産者価格評価表（107部門）（山形県２）'!AU$120</f>
        <v>2.1912684903262927E-3</v>
      </c>
      <c r="BL103" s="234">
        <f>'生産者価格評価表（107部門）（山形県２）'!AV102/'生産者価格評価表（107部門）（山形県２）'!AV$120</f>
        <v>3.3893246930422919E-3</v>
      </c>
      <c r="BM103" s="234">
        <f>'生産者価格評価表（107部門）（山形県２）'!AW102/'生産者価格評価表（107部門）（山形県２）'!AW$120</f>
        <v>3.5610384242404972E-3</v>
      </c>
      <c r="BN103" s="234">
        <f>'生産者価格評価表（107部門）（山形県２）'!AX102/'生産者価格評価表（107部門）（山形県２）'!AX$120</f>
        <v>4.0858768120374334E-3</v>
      </c>
      <c r="BO103" s="234">
        <f>'生産者価格評価表（107部門）（山形県２）'!AY102/'生産者価格評価表（107部門）（山形県２）'!AY$120</f>
        <v>2.5786487880350697E-3</v>
      </c>
      <c r="BP103" s="234">
        <f>'生産者価格評価表（107部門）（山形県２）'!AZ102/'生産者価格評価表（107部門）（山形県２）'!AZ$120</f>
        <v>1.1350737797956867E-3</v>
      </c>
      <c r="BQ103" s="234">
        <f>'生産者価格評価表（107部門）（山形県２）'!BA102/'生産者価格評価表（107部門）（山形県２）'!BA$120</f>
        <v>2.8116213683223993E-3</v>
      </c>
      <c r="BR103" s="234">
        <f>'生産者価格評価表（107部門）（山形県２）'!BB102/'生産者価格評価表（107部門）（山形県２）'!BB$120</f>
        <v>1.6476093188783076E-3</v>
      </c>
      <c r="BS103" s="234">
        <f>'生産者価格評価表（107部門）（山形県２）'!BC102/'生産者価格評価表（107部門）（山形県２）'!BC$120</f>
        <v>1.442169022209403E-3</v>
      </c>
      <c r="BT103" s="234">
        <f>'生産者価格評価表（107部門）（山形県２）'!BD102/'生産者価格評価表（107部門）（山形県２）'!BD$120</f>
        <v>6.9036934760096649E-4</v>
      </c>
      <c r="BU103" s="234" t="e">
        <f>'生産者価格評価表（107部門）（山形県２）'!BE102/'生産者価格評価表（107部門）（山形県２）'!BE$120</f>
        <v>#DIV/0!</v>
      </c>
      <c r="BV103" s="234">
        <f>'生産者価格評価表（107部門）（山形県２）'!BF102/'生産者価格評価表（107部門）（山形県２）'!BF$120</f>
        <v>1.4803849000740192E-3</v>
      </c>
      <c r="BW103" s="234">
        <f>'生産者価格評価表（107部門）（山形県２）'!BG102/'生産者価格評価表（107部門）（山形県２）'!BG$120</f>
        <v>2.0359248188489623E-3</v>
      </c>
      <c r="BX103" s="234">
        <f>'生産者価格評価表（107部門）（山形県２）'!BH102/'生産者価格評価表（107部門）（山形県２）'!BH$120</f>
        <v>1.053740779768177E-3</v>
      </c>
      <c r="BY103" s="234">
        <f>'生産者価格評価表（107部門）（山形県２）'!BI102/'生産者価格評価表（107部門）（山形県２）'!BI$120</f>
        <v>8.7796312554872696E-4</v>
      </c>
      <c r="BZ103" s="234">
        <f>'生産者価格評価表（107部門）（山形県２）'!BJ102/'生産者価格評価表（107部門）（山形県２）'!BJ$120</f>
        <v>1.0069196454706179E-3</v>
      </c>
      <c r="CA103" s="234">
        <f>'生産者価格評価表（107部門）（山形県２）'!BK102/'生産者価格評価表（107部門）（山形県２）'!BK$120</f>
        <v>9.4517958412098301E-4</v>
      </c>
      <c r="CB103" s="234">
        <f>'生産者価格評価表（107部門）（山形県２）'!BL102/'生産者価格評価表（107部門）（山形県２）'!BL$120</f>
        <v>3.9438275932249384E-3</v>
      </c>
      <c r="CC103" s="234">
        <f>'生産者価格評価表（107部門）（山形県２）'!BM102/'生産者価格評価表（107部門）（山形県２）'!BM$120</f>
        <v>5.2944337326548026E-3</v>
      </c>
      <c r="CD103" s="234">
        <f>'生産者価格評価表（107部門）（山形県２）'!BN102/'生産者価格評価表（107部門）（山形県２）'!BN$120</f>
        <v>4.2392411168872927E-3</v>
      </c>
      <c r="CE103" s="234">
        <f>'生産者価格評価表（107部門）（山形県２）'!BO102/'生産者価格評価表（107部門）（山形県２）'!BO$120</f>
        <v>5.1323175621491579E-3</v>
      </c>
      <c r="CF103" s="234">
        <f>'生産者価格評価表（107部門）（山形県２）'!BP102/'生産者価格評価表（107部門）（山形県２）'!BP$120</f>
        <v>1.857078347256717E-2</v>
      </c>
      <c r="CG103" s="234">
        <f>'生産者価格評価表（107部門）（山形県２）'!BQ102/'生産者価格評価表（107部門）（山形県２）'!BQ$120</f>
        <v>1.5128593040847202E-3</v>
      </c>
      <c r="CH103" s="234">
        <f>'生産者価格評価表（107部門）（山形県２）'!BR102/'生産者価格評価表（107部門）（山形県２）'!BR$120</f>
        <v>9.6189499858224097E-3</v>
      </c>
      <c r="CI103" s="234">
        <f>'生産者価格評価表（107部門）（山形県２）'!BS102/'生産者価格評価表（107部門）（山形県２）'!BS$120</f>
        <v>9.7250464149942536E-3</v>
      </c>
      <c r="CJ103" s="234">
        <f>'生産者価格評価表（107部門）（山形県２）'!BT102/'生産者価格評価表（107部門）（山形県２）'!BT$120</f>
        <v>2.8325954483501972E-4</v>
      </c>
      <c r="CK103" s="234">
        <f>'生産者価格評価表（107部門）（山形県２）'!BU102/'生産者価格評価表（107部門）（山形県２）'!BU$120</f>
        <v>1.1727137355150871E-3</v>
      </c>
      <c r="CL103" s="234">
        <f>'生産者価格評価表（107部門）（山形県２）'!BV102/'生産者価格評価表（107部門）（山形県２）'!BV$120</f>
        <v>3.74614367562803E-3</v>
      </c>
      <c r="CM103" s="234">
        <f>'生産者価格評価表（107部門）（山形県２）'!BW102/'生産者価格評価表（107部門）（山形県２）'!BW$120</f>
        <v>2.2345930688411481E-3</v>
      </c>
      <c r="CN103" s="234">
        <f>'生産者価格評価表（107部門）（山形県２）'!BX102/'生産者価格評価表（107部門）（山形県２）'!BX$120</f>
        <v>0</v>
      </c>
      <c r="CO103" s="234">
        <f>'生産者価格評価表（107部門）（山形県２）'!BY102/'生産者価格評価表（107部門）（山形県２）'!BY$120</f>
        <v>8.6939721792890262E-4</v>
      </c>
      <c r="CP103" s="234">
        <f>'生産者価格評価表（107部門）（山形県２）'!BZ102/'生産者価格評価表（107部門）（山形県２）'!BZ$120</f>
        <v>6.4294635476688969E-2</v>
      </c>
      <c r="CQ103" s="234">
        <f>'生産者価格評価表（107部門）（山形県２）'!CA102/'生産者価格評価表（107部門）（山形県２）'!CA$120</f>
        <v>0.19947638885203561</v>
      </c>
      <c r="CR103" s="234">
        <f>'生産者価格評価表（107部門）（山形県２）'!CB102/'生産者価格評価表（107部門）（山形県２）'!CB$120</f>
        <v>6.1642780089382035E-4</v>
      </c>
      <c r="CS103" s="234">
        <f>'生産者価格評価表（107部門）（山形県２）'!CC102/'生産者価格評価表（107部門）（山形県２）'!CC$120</f>
        <v>3.869969040247678E-3</v>
      </c>
      <c r="CT103" s="234">
        <f>'生産者価格評価表（107部門）（山形県２）'!CD102/'生産者価格評価表（107部門）（山形県２）'!CD$120</f>
        <v>1.1834319526627219E-2</v>
      </c>
      <c r="CU103" s="234">
        <f>'生産者価格評価表（107部門）（山形県２）'!CE102/'生産者価格評価表（107部門）（山形県２）'!CE$120</f>
        <v>3.5344609946983086E-3</v>
      </c>
      <c r="CV103" s="234">
        <f>'生産者価格評価表（107部門）（山形県２）'!CF102/'生産者価格評価表（107部門）（山形県２）'!CF$120</f>
        <v>7.1218730526128367E-3</v>
      </c>
      <c r="CW103" s="234">
        <f>'生産者価格評価表（107部門）（山形県２）'!CG102/'生産者価格評価表（107部門）（山形県２）'!CG$120</f>
        <v>2.6109660574412532E-4</v>
      </c>
      <c r="CX103" s="234">
        <f>'生産者価格評価表（107部門）（山形県２）'!CH102/'生産者価格評価表（107部門）（山形県２）'!CH$120</f>
        <v>1.8800955861681193E-3</v>
      </c>
      <c r="CY103" s="234">
        <f>'生産者価格評価表（107部門）（山形県２）'!CI102/'生産者価格評価表（107部門）（山形県２）'!CI$120</f>
        <v>5.5305773286117854E-3</v>
      </c>
      <c r="CZ103" s="234">
        <f>'生産者価格評価表（107部門）（山形県２）'!CJ102/'生産者価格評価表（107部門）（山形県２）'!CJ$120</f>
        <v>7.2343196122404687E-3</v>
      </c>
      <c r="DA103" s="234">
        <f>'生産者価格評価表（107部門）（山形県２）'!CK102/'生産者価格評価表（107部門）（山形県２）'!CK$120</f>
        <v>2.313284864507601E-3</v>
      </c>
      <c r="DB103" s="234">
        <f>'生産者価格評価表（107部門）（山形県２）'!CL102/'生産者価格評価表（107部門）（山形県２）'!CL$120</f>
        <v>2.535521217050184E-3</v>
      </c>
      <c r="DC103" s="234">
        <f>'生産者価格評価表（107部門）（山形県２）'!CM102/'生産者価格評価表（107部門）（山形県２）'!CM$120</f>
        <v>1.9425944131930842E-2</v>
      </c>
      <c r="DD103" s="234">
        <f>'生産者価格評価表（107部門）（山形県２）'!CN102/'生産者価格評価表（107部門）（山形県２）'!CN$120</f>
        <v>2.4567377109238628E-3</v>
      </c>
      <c r="DE103" s="234">
        <f>'生産者価格評価表（107部門）（山形県２）'!CO102/'生産者価格評価表（107部門）（山形県２）'!CO$120</f>
        <v>3.5521014613679167E-3</v>
      </c>
      <c r="DF103" s="234">
        <f>'生産者価格評価表（107部門）（山形県２）'!CP102/'生産者価格評価表（107部門）（山形県２）'!CP$120</f>
        <v>8.8772896615957775E-4</v>
      </c>
      <c r="DG103" s="234">
        <f>'生産者価格評価表（107部門）（山形県２）'!CQ102/'生産者価格評価表（107部門）（山形県２）'!CQ$120</f>
        <v>8.9724216093690964E-3</v>
      </c>
      <c r="DH103" s="234">
        <f>'生産者価格評価表（107部門）（山形県２）'!CR102/'生産者価格評価表（107部門）（山形県２）'!CR$120</f>
        <v>5.6229569129013501E-3</v>
      </c>
      <c r="DI103" s="234">
        <f>'生産者価格評価表（107部門）（山形県２）'!CS102/'生産者価格評価表（107部門）（山形県２）'!CS$120</f>
        <v>2.9401636956003494E-3</v>
      </c>
      <c r="DJ103" s="234">
        <f>'生産者価格評価表（107部門）（山形県２）'!CT102/'生産者価格評価表（107部門）（山形県２）'!CT$120</f>
        <v>3.8196073175634925E-3</v>
      </c>
      <c r="DK103" s="234">
        <f>'生産者価格評価表（107部門）（山形県２）'!CU102/'生産者価格評価表（107部門）（山形県２）'!CU$120</f>
        <v>6.8433734939759031E-2</v>
      </c>
      <c r="DL103" s="234">
        <f>'生産者価格評価表（107部門）（山形県２）'!CV102/'生産者価格評価表（107部門）（山形県２）'!CV$120</f>
        <v>8.5407515861395805E-4</v>
      </c>
      <c r="DM103" s="234">
        <f>'生産者価格評価表（107部門）（山形県２）'!CW102/'生産者価格評価表（107部門）（山形県２）'!CW$120</f>
        <v>1.9319461088716999E-2</v>
      </c>
      <c r="DN103" s="234">
        <f>'生産者価格評価表（107部門）（山形県２）'!CX102/'生産者価格評価表（107部門）（山形県２）'!CX$120</f>
        <v>2.0189088044120546E-3</v>
      </c>
      <c r="DO103" s="234">
        <f>'生産者価格評価表（107部門）（山形県２）'!CY102/'生産者価格評価表（107部門）（山形県２）'!CY$120</f>
        <v>2.1803281769825012E-3</v>
      </c>
      <c r="DP103" s="234">
        <f>'生産者価格評価表（107部門）（山形県２）'!CZ102/'生産者価格評価表（107部門）（山形県２）'!CZ$120</f>
        <v>3.9611827460694898E-3</v>
      </c>
      <c r="DQ103" s="234">
        <f>'生産者価格評価表（107部門）（山形県２）'!DA102/'生産者価格評価表（107部門）（山形県２）'!DA$120</f>
        <v>3.9931864510904472E-3</v>
      </c>
      <c r="DR103" s="234">
        <f>'生産者価格評価表（107部門）（山形県２）'!DB102/'生産者価格評価表（107部門）（山形県２）'!DB$120</f>
        <v>2.7770700636942677E-3</v>
      </c>
      <c r="DS103" s="234">
        <f>'生産者価格評価表（107部門）（山形県２）'!DC102/'生産者価格評価表（107部門）（山形県２）'!DC$120</f>
        <v>6.2984601350911103E-4</v>
      </c>
      <c r="DT103" s="234">
        <f>'生産者価格評価表（107部門）（山形県２）'!DD102/'生産者価格評価表（107部門）（山形県２）'!DD$120</f>
        <v>0</v>
      </c>
      <c r="DU103" s="234">
        <f>'生産者価格評価表（107部門）（山形県２）'!DE102/'生産者価格評価表（107部門）（山形県２）'!DE$120</f>
        <v>6.5691945469871817E-3</v>
      </c>
      <c r="DV103" s="82">
        <v>8.4495660135131684E-3</v>
      </c>
      <c r="DW103" s="80">
        <v>2.4559479243663417E-3</v>
      </c>
      <c r="DX103" s="80">
        <v>1.2312938056450085E-2</v>
      </c>
      <c r="DY103" s="80">
        <v>7.9445786195500197E-3</v>
      </c>
      <c r="DZ103" s="80">
        <v>0</v>
      </c>
      <c r="EA103" s="80">
        <v>7.3529411764705881E-3</v>
      </c>
      <c r="EB103" s="80">
        <v>4.5129334067143647E-3</v>
      </c>
      <c r="EC103" s="80">
        <v>1.9354019925122152E-3</v>
      </c>
      <c r="ED103" s="80">
        <v>1.919846412287017E-3</v>
      </c>
      <c r="EE103" s="80">
        <v>0</v>
      </c>
      <c r="EF103" s="80">
        <v>0</v>
      </c>
      <c r="EG103" s="80">
        <v>2.657145229593955E-3</v>
      </c>
      <c r="EH103" s="80">
        <v>2.0911426759952392E-3</v>
      </c>
      <c r="EI103" s="80">
        <v>5.3058486308471065E-3</v>
      </c>
      <c r="EJ103" s="80">
        <v>5.3293067460141231E-4</v>
      </c>
      <c r="EK103" s="80">
        <v>2.1736177149843769E-3</v>
      </c>
      <c r="EL103" s="80">
        <v>1.9754456997322536E-3</v>
      </c>
      <c r="EM103" s="80">
        <v>1.4353085913471396E-3</v>
      </c>
      <c r="EN103" s="80">
        <v>0</v>
      </c>
      <c r="EO103" s="80">
        <v>7.4536051110435046E-3</v>
      </c>
      <c r="EP103" s="80">
        <v>0</v>
      </c>
      <c r="EQ103" s="80">
        <v>7.2557657424203162E-3</v>
      </c>
      <c r="ER103" s="80">
        <v>0</v>
      </c>
      <c r="ES103" s="80">
        <v>0</v>
      </c>
      <c r="ET103" s="80">
        <v>3.4899471205526071E-3</v>
      </c>
      <c r="EU103" s="80">
        <v>1.7565496879321299E-3</v>
      </c>
      <c r="EV103" s="80">
        <v>0</v>
      </c>
      <c r="EW103" s="80">
        <v>4.1469194312796212E-3</v>
      </c>
      <c r="EX103" s="80">
        <v>3.606057167353835E-3</v>
      </c>
      <c r="EY103" s="80">
        <v>6.3897763578274758E-3</v>
      </c>
      <c r="EZ103" s="80">
        <v>1.1411430993446578E-3</v>
      </c>
      <c r="FA103" s="80">
        <v>2.6048204870700478E-3</v>
      </c>
      <c r="FB103" s="80">
        <v>4.9219910846953936E-3</v>
      </c>
      <c r="FC103" s="80">
        <v>3.2154340836012861E-3</v>
      </c>
      <c r="FD103" s="80">
        <v>6.7800946654726878E-3</v>
      </c>
      <c r="FE103" s="80">
        <v>5.3191489361702126E-3</v>
      </c>
      <c r="FF103" s="80">
        <v>2.5806451612903226E-3</v>
      </c>
      <c r="FG103" s="80">
        <v>4.1962556488056814E-3</v>
      </c>
      <c r="FH103" s="80">
        <v>5.6753688989784334E-4</v>
      </c>
      <c r="FI103" s="80">
        <v>1.3677055702917772E-3</v>
      </c>
      <c r="FJ103" s="80">
        <v>2.4329092766273565E-3</v>
      </c>
      <c r="FK103" s="80">
        <v>3.5062575179791674E-3</v>
      </c>
      <c r="FL103" s="80">
        <v>2.9707102698190565E-3</v>
      </c>
      <c r="FM103" s="80">
        <v>3.1680139829582698E-3</v>
      </c>
      <c r="FN103" s="80">
        <v>2.1912684903262927E-3</v>
      </c>
      <c r="FO103" s="80">
        <v>3.3893246930422919E-3</v>
      </c>
      <c r="FP103" s="80">
        <v>3.5610384242404972E-3</v>
      </c>
      <c r="FQ103" s="80">
        <v>4.0858768120374334E-3</v>
      </c>
      <c r="FR103" s="80">
        <v>2.5786487880350697E-3</v>
      </c>
      <c r="FS103" s="80">
        <v>1.1350737797956867E-3</v>
      </c>
      <c r="FT103" s="80">
        <v>2.8116213683223993E-3</v>
      </c>
      <c r="FU103" s="80">
        <v>1.6476093188783076E-3</v>
      </c>
      <c r="FV103" s="80">
        <v>1.442169022209403E-3</v>
      </c>
      <c r="FW103" s="80">
        <v>6.9036934760096649E-4</v>
      </c>
      <c r="FX103" s="80">
        <v>0</v>
      </c>
      <c r="FY103" s="80">
        <v>1.4803849000740192E-3</v>
      </c>
      <c r="FZ103" s="80">
        <v>2.0359248188489623E-3</v>
      </c>
      <c r="GA103" s="80">
        <v>1.053740779768177E-3</v>
      </c>
      <c r="GB103" s="80">
        <v>8.7796312554872696E-4</v>
      </c>
      <c r="GC103" s="80">
        <v>1.0069196454706179E-3</v>
      </c>
      <c r="GD103" s="80">
        <v>9.4517958412098301E-4</v>
      </c>
      <c r="GE103" s="80">
        <v>3.9438275932249384E-3</v>
      </c>
      <c r="GF103" s="80">
        <v>5.2944337326548026E-3</v>
      </c>
      <c r="GG103" s="80">
        <v>4.2392411168872927E-3</v>
      </c>
      <c r="GH103" s="80">
        <v>5.1323175621491579E-3</v>
      </c>
      <c r="GI103" s="80">
        <v>1.857078347256717E-2</v>
      </c>
      <c r="GJ103" s="80">
        <v>1.5128593040847202E-3</v>
      </c>
      <c r="GK103" s="80">
        <v>9.6189499858224097E-3</v>
      </c>
      <c r="GL103" s="80">
        <v>9.7250464149942536E-3</v>
      </c>
      <c r="GM103" s="80">
        <v>2.8325954483501972E-4</v>
      </c>
      <c r="GN103" s="80">
        <v>1.1727137355150871E-3</v>
      </c>
      <c r="GO103" s="80">
        <v>3.74614367562803E-3</v>
      </c>
      <c r="GP103" s="80">
        <v>2.2345930688411481E-3</v>
      </c>
      <c r="GQ103" s="80">
        <v>0</v>
      </c>
      <c r="GR103" s="80">
        <v>8.6939721792890262E-4</v>
      </c>
      <c r="GS103" s="80">
        <v>6.4294635476688969E-2</v>
      </c>
      <c r="GT103" s="80">
        <v>0.19947638885203561</v>
      </c>
      <c r="GU103" s="80">
        <v>6.1642780089382035E-4</v>
      </c>
      <c r="GV103" s="80">
        <v>3.869969040247678E-3</v>
      </c>
      <c r="GW103" s="80">
        <v>1.1834319526627219E-2</v>
      </c>
      <c r="GX103" s="80">
        <v>3.5344609946983086E-3</v>
      </c>
      <c r="GY103" s="80">
        <v>7.1218730526128367E-3</v>
      </c>
      <c r="GZ103" s="80">
        <v>2.6109660574412532E-4</v>
      </c>
      <c r="HA103" s="80">
        <v>1.8800955861681193E-3</v>
      </c>
      <c r="HB103" s="80">
        <v>5.5305773286117854E-3</v>
      </c>
      <c r="HC103" s="80">
        <v>7.2343196122404687E-3</v>
      </c>
      <c r="HD103" s="80">
        <v>2.313284864507601E-3</v>
      </c>
      <c r="HE103" s="80">
        <v>2.535521217050184E-3</v>
      </c>
      <c r="HF103" s="80">
        <v>1.9425944131930842E-2</v>
      </c>
      <c r="HG103" s="80">
        <v>2.4567377109238628E-3</v>
      </c>
      <c r="HH103" s="80">
        <v>3.5521014613679167E-3</v>
      </c>
      <c r="HI103" s="80">
        <v>8.8772896615957775E-4</v>
      </c>
      <c r="HJ103" s="80">
        <v>8.9724216093690964E-3</v>
      </c>
      <c r="HK103" s="80">
        <v>5.6229569129013501E-3</v>
      </c>
      <c r="HL103" s="80">
        <v>2.9401636956003494E-3</v>
      </c>
      <c r="HM103" s="80">
        <v>3.8196073175634925E-3</v>
      </c>
      <c r="HN103" s="80">
        <v>6.8433734939759031E-2</v>
      </c>
      <c r="HO103" s="80">
        <v>8.5407515861395805E-4</v>
      </c>
      <c r="HP103" s="80">
        <v>1.9319461088716999E-2</v>
      </c>
      <c r="HQ103" s="80">
        <v>2.0189088044120546E-3</v>
      </c>
      <c r="HR103" s="80">
        <v>2.1803281769825012E-3</v>
      </c>
      <c r="HS103" s="80">
        <v>3.9611827460694898E-3</v>
      </c>
      <c r="HT103" s="80">
        <v>3.9931864510904472E-3</v>
      </c>
      <c r="HU103" s="80">
        <v>2.7770700636942677E-3</v>
      </c>
      <c r="HV103" s="80">
        <v>6.2984601350911103E-4</v>
      </c>
      <c r="HW103" s="80">
        <v>0</v>
      </c>
      <c r="HX103" s="81">
        <v>6.5691945469871817E-3</v>
      </c>
      <c r="HY103" s="805">
        <v>2.4824611857296147E-2</v>
      </c>
      <c r="HZ103" s="805">
        <v>1.1533541016626318E-2</v>
      </c>
      <c r="IA103" s="805">
        <v>2.019545717543943E-2</v>
      </c>
      <c r="IB103" s="805">
        <v>1.9110750291333436E-2</v>
      </c>
      <c r="IC103" s="805">
        <v>9.8670898817483227E-3</v>
      </c>
      <c r="ID103" s="805">
        <v>2.4815130079788965E-2</v>
      </c>
      <c r="IE103" s="805">
        <v>7.5463935568864618E-2</v>
      </c>
      <c r="IF103" s="805">
        <v>9.3996948079626188E-3</v>
      </c>
      <c r="IG103" s="805">
        <v>6.8056141374223571E-3</v>
      </c>
      <c r="IH103" s="805">
        <v>6.5979232695497882E-3</v>
      </c>
      <c r="II103" s="805">
        <v>0</v>
      </c>
      <c r="IJ103" s="805">
        <v>8.3147894510078747E-3</v>
      </c>
      <c r="IK103" s="805">
        <v>6.309948189131569E-3</v>
      </c>
      <c r="IL103" s="805">
        <v>1.5725319719862331E-2</v>
      </c>
      <c r="IM103" s="805">
        <v>5.8004786064625117E-3</v>
      </c>
      <c r="IN103" s="805">
        <v>7.7298517643115683E-3</v>
      </c>
      <c r="IO103" s="805">
        <v>5.8395778707395719E-3</v>
      </c>
      <c r="IP103" s="805">
        <v>6.3454218313838918E-3</v>
      </c>
      <c r="IQ103" s="805">
        <v>0</v>
      </c>
      <c r="IR103" s="805">
        <v>1.504923546196814E-2</v>
      </c>
      <c r="IS103" s="805">
        <v>0</v>
      </c>
      <c r="IT103" s="805">
        <v>1.0000038668915806E-2</v>
      </c>
      <c r="IU103" s="805">
        <v>0</v>
      </c>
      <c r="IV103" s="805">
        <v>0</v>
      </c>
      <c r="IW103" s="805">
        <v>6.6186816742550315E-3</v>
      </c>
      <c r="IX103" s="805">
        <v>4.4870296480537695E-3</v>
      </c>
      <c r="IY103" s="805">
        <v>5.9857757429680465E-4</v>
      </c>
      <c r="IZ103" s="805">
        <v>1.0283639085264168E-2</v>
      </c>
      <c r="JA103" s="805">
        <v>6.0513319088873118E-3</v>
      </c>
      <c r="JB103" s="805">
        <v>9.1244173790171156E-3</v>
      </c>
      <c r="JC103" s="805">
        <v>7.7504789269397314E-3</v>
      </c>
      <c r="JD103" s="805">
        <v>9.0013786513700594E-3</v>
      </c>
      <c r="JE103" s="805">
        <v>1.915505407629978E-2</v>
      </c>
      <c r="JF103" s="805">
        <v>7.7332910057664695E-3</v>
      </c>
      <c r="JG103" s="805">
        <v>1.3108518293849335E-2</v>
      </c>
      <c r="JH103" s="805">
        <v>1.0987549785258002E-2</v>
      </c>
      <c r="JI103" s="805">
        <v>4.7229391404612422E-3</v>
      </c>
      <c r="JJ103" s="805">
        <v>1.032764996697908E-2</v>
      </c>
      <c r="JK103" s="805">
        <v>3.7466799490229645E-3</v>
      </c>
      <c r="JL103" s="805">
        <v>1.3195243291241495E-2</v>
      </c>
      <c r="JM103" s="805">
        <v>5.6644987275054235E-3</v>
      </c>
      <c r="JN103" s="805">
        <v>8.4502768554453669E-3</v>
      </c>
      <c r="JO103" s="805">
        <v>7.495273014540481E-3</v>
      </c>
      <c r="JP103" s="805">
        <v>6.5539620050220834E-3</v>
      </c>
      <c r="JQ103" s="805">
        <v>5.6026721684922032E-3</v>
      </c>
      <c r="JR103" s="805">
        <v>7.3125418296053433E-3</v>
      </c>
      <c r="JS103" s="805">
        <v>6.9132943448313002E-3</v>
      </c>
      <c r="JT103" s="805">
        <v>6.4985054479662829E-3</v>
      </c>
      <c r="JU103" s="805">
        <v>5.5133037926295694E-3</v>
      </c>
      <c r="JV103" s="805">
        <v>3.7194236254523409E-3</v>
      </c>
      <c r="JW103" s="805">
        <v>4.765427845717967E-3</v>
      </c>
      <c r="JX103" s="805">
        <v>4.9165766482696192E-3</v>
      </c>
      <c r="JY103" s="805">
        <v>3.0902918329509033E-3</v>
      </c>
      <c r="JZ103" s="805">
        <v>3.9376903642437365E-3</v>
      </c>
      <c r="KA103" s="805">
        <v>0</v>
      </c>
      <c r="KB103" s="805">
        <v>2.8191042751675704E-3</v>
      </c>
      <c r="KC103" s="805">
        <v>3.8392542549836885E-3</v>
      </c>
      <c r="KD103" s="805">
        <v>3.4235995451880026E-3</v>
      </c>
      <c r="KE103" s="805">
        <v>3.0316644812707588E-3</v>
      </c>
      <c r="KF103" s="805">
        <v>1.4031581070219734E-2</v>
      </c>
      <c r="KG103" s="805">
        <v>2.4631193295903436E-2</v>
      </c>
      <c r="KH103" s="805">
        <v>1.2046813311225495E-2</v>
      </c>
      <c r="KI103" s="805">
        <v>1.4481012111962585E-2</v>
      </c>
      <c r="KJ103" s="805">
        <v>1.5312694482361264E-2</v>
      </c>
      <c r="KK103" s="805">
        <v>1.4403734449404144E-2</v>
      </c>
      <c r="KL103" s="805">
        <v>2.4596168283351778E-2</v>
      </c>
      <c r="KM103" s="805">
        <v>5.8135876830337132E-3</v>
      </c>
      <c r="KN103" s="805">
        <v>1.5373129075571618E-2</v>
      </c>
      <c r="KO103" s="805">
        <v>1.938297330262671E-2</v>
      </c>
      <c r="KP103" s="805">
        <v>1.2318200387842421E-2</v>
      </c>
      <c r="KQ103" s="805">
        <v>5.4339154131112328E-3</v>
      </c>
      <c r="KR103" s="805">
        <v>6.7262312843930014E-3</v>
      </c>
      <c r="KS103" s="805">
        <v>4.0277875884945817E-3</v>
      </c>
      <c r="KT103" s="805">
        <v>6.7417744822704997E-4</v>
      </c>
      <c r="KU103" s="805">
        <v>4.2903896441813787E-3</v>
      </c>
      <c r="KV103" s="805">
        <v>6.7504829498681168E-2</v>
      </c>
      <c r="KW103" s="805">
        <v>0.21029974295270634</v>
      </c>
      <c r="KX103" s="805">
        <v>3.2627261212220767E-3</v>
      </c>
      <c r="KY103" s="805">
        <v>9.4531169968832731E-3</v>
      </c>
      <c r="KZ103" s="805">
        <v>1.3080413585248132E-2</v>
      </c>
      <c r="LA103" s="805">
        <v>7.0477786828025196E-3</v>
      </c>
      <c r="LB103" s="805">
        <v>1.0677087595189209E-2</v>
      </c>
      <c r="LC103" s="805">
        <v>5.6498637579470191E-3</v>
      </c>
      <c r="LD103" s="805">
        <v>6.5255393564473789E-3</v>
      </c>
      <c r="LE103" s="805">
        <v>1.1229671685697055E-2</v>
      </c>
      <c r="LF103" s="805">
        <v>1.346249040319703E-2</v>
      </c>
      <c r="LG103" s="805">
        <v>1.1386452236160104E-2</v>
      </c>
      <c r="LH103" s="805">
        <v>9.031829631967813E-3</v>
      </c>
      <c r="LI103" s="805">
        <v>2.5802429048047647E-2</v>
      </c>
      <c r="LJ103" s="805">
        <v>7.0517208731988258E-3</v>
      </c>
      <c r="LK103" s="805">
        <v>7.2255797319347951E-3</v>
      </c>
      <c r="LL103" s="805">
        <v>4.5186590789844227E-3</v>
      </c>
      <c r="LM103" s="805">
        <v>1.3321041855927973E-2</v>
      </c>
      <c r="LN103" s="805">
        <v>9.9606768720378863E-3</v>
      </c>
      <c r="LO103" s="805">
        <v>7.0125949998186068E-3</v>
      </c>
      <c r="LP103" s="805">
        <v>9.8552060068352824E-3</v>
      </c>
      <c r="LQ103" s="805">
        <v>7.4447273937915309E-2</v>
      </c>
      <c r="LR103" s="805">
        <v>9.9572664634966449E-3</v>
      </c>
      <c r="LS103" s="805">
        <v>1.0226664278935147</v>
      </c>
      <c r="LT103" s="805">
        <v>5.4895388208517264E-3</v>
      </c>
      <c r="LU103" s="805">
        <v>1.4872710216928653E-2</v>
      </c>
      <c r="LV103" s="805">
        <v>8.2527190525740046E-3</v>
      </c>
      <c r="LW103" s="805">
        <v>1.0302705479418431E-2</v>
      </c>
      <c r="LX103" s="805">
        <v>1.2968079040242043E-2</v>
      </c>
      <c r="LY103" s="805">
        <v>1.1925828803053429E-2</v>
      </c>
      <c r="LZ103" s="805">
        <v>4.5888238066274728E-3</v>
      </c>
      <c r="MA103" s="805">
        <v>1.9757816509769405E-2</v>
      </c>
      <c r="MB103" s="812">
        <v>6873</v>
      </c>
      <c r="MC103" s="835">
        <f>'生産者価格評価表（107部門）（山形県２）'!DU102*100</f>
        <v>8261100</v>
      </c>
      <c r="MD103" s="78">
        <f t="shared" si="14"/>
        <v>8.3197152921523764E-4</v>
      </c>
      <c r="ME103" s="809">
        <v>6873</v>
      </c>
      <c r="MF103" s="135">
        <v>82611</v>
      </c>
      <c r="MG103" s="78">
        <f t="shared" si="15"/>
        <v>8.3197152921523775E-4</v>
      </c>
      <c r="MH103" s="81"/>
      <c r="MI103" s="226">
        <v>0</v>
      </c>
      <c r="MJ103" s="169">
        <v>0</v>
      </c>
      <c r="MK103" s="169">
        <v>0</v>
      </c>
      <c r="ML103" s="169">
        <v>0</v>
      </c>
      <c r="MM103" s="169">
        <v>0</v>
      </c>
      <c r="MN103" s="169">
        <v>0</v>
      </c>
      <c r="MO103" s="169">
        <v>0</v>
      </c>
      <c r="MP103" s="228">
        <v>0</v>
      </c>
      <c r="MQ103" s="228">
        <v>0</v>
      </c>
      <c r="MS103" s="174">
        <v>0</v>
      </c>
      <c r="MT103" s="170">
        <v>0</v>
      </c>
      <c r="MU103" s="170">
        <v>0</v>
      </c>
      <c r="MV103" s="170">
        <v>0</v>
      </c>
      <c r="MW103" s="170">
        <v>0</v>
      </c>
      <c r="MX103" s="170">
        <v>0</v>
      </c>
      <c r="MY103" s="170">
        <v>0</v>
      </c>
      <c r="MZ103" s="171">
        <v>0</v>
      </c>
    </row>
    <row r="104" spans="1:364">
      <c r="A104" s="41" t="s">
        <v>330</v>
      </c>
      <c r="B104" s="12" t="s">
        <v>69</v>
      </c>
      <c r="C104" s="590">
        <f>IFERROR(1-('生産者価格評価表（107部門）（山形県２）'!DS103/'生産者価格評価表（107部門）（山形県２）'!DO103*-1),0)</f>
        <v>0.55604213267802949</v>
      </c>
      <c r="D104" s="590">
        <v>0.26283976757927913</v>
      </c>
      <c r="E104" s="79">
        <v>0.73716023242072093</v>
      </c>
      <c r="F104" s="79">
        <v>0.32255761276344297</v>
      </c>
      <c r="G104" s="240">
        <f>'生産者価格評価表（107部門）（山形県２）'!DH103/'生産者価格評価表（107部門）（山形県２）'!DH$111</f>
        <v>7.0544869078891621E-4</v>
      </c>
      <c r="H104" s="311">
        <f>'生産者価格評価表（107部門）（山形県２）'!DH103</f>
        <v>1665</v>
      </c>
      <c r="I104" s="311">
        <f t="shared" si="12"/>
        <v>1665</v>
      </c>
      <c r="J104" s="313">
        <f t="shared" si="13"/>
        <v>9.0201319593839443E-4</v>
      </c>
      <c r="K104" s="590">
        <f>1-('生産者価格評価表（107部門） (山形県)'!DS103/'生産者価格評価表（107部門） (山形県)'!DO103*-1)</f>
        <v>0.55604213267802949</v>
      </c>
      <c r="L104" s="590">
        <v>0.26283976757927913</v>
      </c>
      <c r="M104" s="79">
        <v>0.73716023242072093</v>
      </c>
      <c r="N104" s="79">
        <v>0.32255761276344297</v>
      </c>
      <c r="O104" s="240">
        <f>'生産者価格評価表（107部門） (山形県)'!DH103/'生産者価格評価表（107部門） (山形県)'!DH$111</f>
        <v>7.0544869078891621E-4</v>
      </c>
      <c r="P104" s="816">
        <f>'生産者価格評価表（107部門） (山形県)'!DH103</f>
        <v>1665</v>
      </c>
      <c r="Q104" s="311">
        <f t="shared" si="17"/>
        <v>1665</v>
      </c>
      <c r="R104" s="313">
        <f t="shared" si="18"/>
        <v>9.0201319593839443E-4</v>
      </c>
      <c r="S104" s="823">
        <f>'生産者価格評価表（107部門）（山形県２）'!C103/'生産者価格評価表（107部門）（山形県２）'!C$120</f>
        <v>6.035404295366549E-4</v>
      </c>
      <c r="T104" s="234">
        <f>'生産者価格評価表（107部門）（山形県２）'!D103/'生産者価格評価表（107部門）（山形県２）'!D$120</f>
        <v>5.484155559264646E-4</v>
      </c>
      <c r="U104" s="234">
        <f>'生産者価格評価表（107部門）（山形県２）'!E103/'生産者価格評価表（107部門）（山形県２）'!E$120</f>
        <v>1.4649239123571384E-2</v>
      </c>
      <c r="V104" s="234">
        <f>'生産者価格評価表（107部門）（山形県２）'!F103/'生産者価格評価表（107部門）（山形県２）'!F$120</f>
        <v>3.8133977373840089E-4</v>
      </c>
      <c r="W104" s="234">
        <f>'生産者価格評価表（107部門）（山形県２）'!G103/'生産者価格評価表（107部門）（山形県２）'!G$120</f>
        <v>9.0286425902864256E-3</v>
      </c>
      <c r="X104" s="234">
        <f>'生産者価格評価表（107部門）（山形県２）'!H103/'生産者価格評価表（107部門）（山形県２）'!H$120</f>
        <v>3.6764705882352942E-2</v>
      </c>
      <c r="Y104" s="234">
        <f>'生産者価格評価表（107部門）（山形県２）'!I103/'生産者価格評価表（107部門）（山形県２）'!I$120</f>
        <v>1.5850302696752888E-2</v>
      </c>
      <c r="Z104" s="234">
        <f>'生産者価格評価表（107部門）（山形県２）'!J103/'生産者価格評価表（107部門）（山形県２）'!J$120</f>
        <v>1.783813129710712E-2</v>
      </c>
      <c r="AA104" s="234">
        <f>'生産者価格評価表（107部門）（山形県２）'!K103/'生産者価格評価表（107部門）（山形県２）'!K$120</f>
        <v>1.7785243847158894E-2</v>
      </c>
      <c r="AB104" s="234">
        <f>'生産者価格評価表（107部門）（山形県２）'!L103/'生産者価格評価表（107部門）（山形県２）'!L$120</f>
        <v>0</v>
      </c>
      <c r="AC104" s="234" t="e">
        <f>'生産者価格評価表（107部門）（山形県２）'!M103/'生産者価格評価表（107部門）（山形県２）'!M$120</f>
        <v>#DIV/0!</v>
      </c>
      <c r="AD104" s="234">
        <f>'生産者価格評価表（107部門）（山形県２）'!N103/'生産者価格評価表（107部門）（山形県２）'!N$120</f>
        <v>6.8919704392593206E-3</v>
      </c>
      <c r="AE104" s="234">
        <f>'生産者価格評価表（107部門）（山形県２）'!O103/'生産者価格評価表（107部門）（山形県２）'!O$120</f>
        <v>3.0521784590058172E-2</v>
      </c>
      <c r="AF104" s="234">
        <f>'生産者価格評価表（107部門）（山形県２）'!P103/'生産者価格評価表（107部門）（山形県２）'!P$120</f>
        <v>8.4771604561810088E-3</v>
      </c>
      <c r="AG104" s="234">
        <f>'生産者価格評価表（107部門）（山形県２）'!Q103/'生産者価格評価表（107部門）（山形県２）'!Q$120</f>
        <v>2.6868588177821201E-2</v>
      </c>
      <c r="AH104" s="234">
        <f>'生産者価格評価表（107部門）（山形県２）'!R103/'生産者価格評価表（107部門）（山形県２）'!R$120</f>
        <v>5.5698953946474667E-3</v>
      </c>
      <c r="AI104" s="234">
        <f>'生産者価格評価表（107部門）（山形県２）'!S103/'生産者価格評価表（107部門）（山形県２）'!S$120</f>
        <v>1.136289427284007E-2</v>
      </c>
      <c r="AJ104" s="234">
        <f>'生産者価格評価表（107部門）（山形県２）'!T103/'生産者価格評価表（107部門）（山形県２）'!T$120</f>
        <v>2.6758253024400245E-2</v>
      </c>
      <c r="AK104" s="234" t="e">
        <f>'生産者価格評価表（107部門）（山形県２）'!U103/'生産者価格評価表（107部門）（山形県２）'!U$120</f>
        <v>#DIV/0!</v>
      </c>
      <c r="AL104" s="234">
        <f>'生産者価格評価表（107部門）（山形県２）'!V103/'生産者価格評価表（107部門）（山形県２）'!V$120</f>
        <v>1.4679038637055065E-2</v>
      </c>
      <c r="AM104" s="234" t="e">
        <f>'生産者価格評価表（107部門）（山形県２）'!W103/'生産者価格評価表（107部門）（山形県２）'!W$120</f>
        <v>#DIV/0!</v>
      </c>
      <c r="AN104" s="234">
        <f>'生産者価格評価表（107部門）（山形県２）'!X103/'生産者価格評価表（107部門）（山形県２）'!X$120</f>
        <v>5.7009587976159628E-3</v>
      </c>
      <c r="AO104" s="234" t="e">
        <f>'生産者価格評価表（107部門）（山形県２）'!Y103/'生産者価格評価表（107部門）（山形県２）'!Y$120</f>
        <v>#DIV/0!</v>
      </c>
      <c r="AP104" s="234" t="e">
        <f>'生産者価格評価表（107部門）（山形県２）'!Z103/'生産者価格評価表（107部門）（山形県２）'!Z$120</f>
        <v>#DIV/0!</v>
      </c>
      <c r="AQ104" s="234">
        <f>'生産者価格評価表（107部門）（山形県２）'!AA103/'生産者価格評価表（107部門）（山形県２）'!AA$120</f>
        <v>2.3610167122191533E-2</v>
      </c>
      <c r="AR104" s="234">
        <f>'生産者価格評価表（107部門）（山形県２）'!AB103/'生産者価格評価表（107部門）（山形県２）'!AB$120</f>
        <v>1.9826587435063721E-2</v>
      </c>
      <c r="AS104" s="234">
        <f>'生産者価格評価表（107部門）（山形県２）'!AC103/'生産者価格評価表（107部門）（山形県２）'!AC$120</f>
        <v>1.5151515151515152E-3</v>
      </c>
      <c r="AT104" s="234">
        <f>'生産者価格評価表（107部門）（山形県２）'!AD103/'生産者価格評価表（107部門）（山形県２）'!AD$120</f>
        <v>6.3191153238546603E-3</v>
      </c>
      <c r="AU104" s="234">
        <f>'生産者価格評価表（107部門）（山形県２）'!AE103/'生産者価格評価表（107部門）（山形県２）'!AE$120</f>
        <v>2.1775037510559696E-2</v>
      </c>
      <c r="AV104" s="234">
        <f>'生産者価格評価表（107部門）（山形県２）'!AF103/'生産者価格評価表（107部門）（山形県２）'!AF$120</f>
        <v>2.0766773162939296E-2</v>
      </c>
      <c r="AW104" s="234">
        <f>'生産者価格評価表（107部門）（山形県２）'!AG103/'生産者価格評価表（107部門）（山形県２）'!AG$120</f>
        <v>1.7214958755827982E-2</v>
      </c>
      <c r="AX104" s="234">
        <f>'生産者価格評価表（107部門）（山形県２）'!AH103/'生産者価格評価表（107部門）（山形県２）'!AH$120</f>
        <v>3.653025357770525E-2</v>
      </c>
      <c r="AY104" s="234">
        <f>'生産者価格評価表（107部門）（山形県２）'!AI103/'生産者価格評価表（107部門）（山形県２）'!AI$120</f>
        <v>4.9498514115898957E-2</v>
      </c>
      <c r="AZ104" s="234">
        <f>'生産者価格評価表（107部門）（山形県２）'!AJ103/'生産者価格評価表（107部門）（山形県２）'!AJ$120</f>
        <v>1.607717041800643E-2</v>
      </c>
      <c r="BA104" s="234">
        <f>'生産者価格評価表（107部門）（山形県２）'!AK103/'生産者価格評価表（107部門）（山形県２）'!AK$120</f>
        <v>3.8505820647307148E-2</v>
      </c>
      <c r="BB104" s="234">
        <f>'生産者価格評価表（107部門）（山形県２）'!AL103/'生産者価格評価表（107部門）（山形県２）'!AL$120</f>
        <v>0</v>
      </c>
      <c r="BC104" s="234">
        <f>'生産者価格評価表（107部門）（山形県２）'!AM103/'生産者価格評価表（107部門）（山形県２）'!AM$120</f>
        <v>0</v>
      </c>
      <c r="BD104" s="234">
        <f>'生産者価格評価表（107部門）（山形県２）'!AN103/'生産者価格評価表（107部門）（山形県２）'!AN$120</f>
        <v>1.6354637400473424E-2</v>
      </c>
      <c r="BE104" s="234">
        <f>'生産者価格評価表（107部門）（山形県２）'!AO103/'生産者価格評価表（107部門）（山形県２）'!AO$120</f>
        <v>4.6538024971623159E-3</v>
      </c>
      <c r="BF104" s="234">
        <f>'生産者価格評価表（107部門）（山形県２）'!AP103/'生産者価格評価表（107部門）（山形県２）'!AP$120</f>
        <v>2.4452917771883289E-3</v>
      </c>
      <c r="BG104" s="234">
        <f>'生産者価格評価表（107部門）（山形県２）'!AQ103/'生産者価格評価表（107部門）（山形県２）'!AQ$120</f>
        <v>1.0325935555761908E-2</v>
      </c>
      <c r="BH104" s="234">
        <f>'生産者価格評価表（107部門）（山形県２）'!AR103/'生産者価格評価表（107部門）（山形県２）'!AR$120</f>
        <v>1.2950119008010647E-2</v>
      </c>
      <c r="BI104" s="234">
        <f>'生産者価格評価表（107部門）（山形県２）'!AS103/'生産者価格評価表（107部門）（山形県２）'!AS$120</f>
        <v>2.1015933809629031E-2</v>
      </c>
      <c r="BJ104" s="234">
        <f>'生産者価格評価表（107部門）（山形県２）'!AT103/'生産者価格評価表（107部門）（山形県２）'!AT$120</f>
        <v>2.2258029276818875E-2</v>
      </c>
      <c r="BK104" s="234">
        <f>'生産者価格評価表（107部門）（山形県２）'!AU103/'生産者価格評価表（107部門）（山形県２）'!AU$120</f>
        <v>1.623073050274508E-2</v>
      </c>
      <c r="BL104" s="234">
        <f>'生産者価格評価表（107部門）（山形県２）'!AV103/'生産者価格評価表（107部門）（山形県２）'!AV$120</f>
        <v>1.9824351978171895E-2</v>
      </c>
      <c r="BM104" s="234">
        <f>'生産者価格評価表（107部門）（山形県２）'!AW103/'生産者価格評価表（107部門）（山形県２）'!AW$120</f>
        <v>2.572214361795145E-2</v>
      </c>
      <c r="BN104" s="234">
        <f>'生産者価格評価表（107部門）（山形県２）'!AX103/'生産者価格評価表（107部門）（山形県２）'!AX$120</f>
        <v>2.5338960588822967E-2</v>
      </c>
      <c r="BO104" s="234">
        <f>'生産者価格評価表（107部門）（山形県２）'!AY103/'生産者価格評価表（107部門）（山形県２）'!AY$120</f>
        <v>2.5238525012893243E-2</v>
      </c>
      <c r="BP104" s="234">
        <f>'生産者価格評価表（107部門）（山形県２）'!AZ103/'生産者価格評価表（107部門）（山形県２）'!AZ$120</f>
        <v>1.70261066969353E-2</v>
      </c>
      <c r="BQ104" s="234">
        <f>'生産者価格評価表（107部門）（山形県２）'!BA103/'生産者価格評価表（107部門）（山形県２）'!BA$120</f>
        <v>2.1243361449547016E-2</v>
      </c>
      <c r="BR104" s="234">
        <f>'生産者価格評価表（107部門）（山形県２）'!BB103/'生産者価格評価表（107部門）（山形県２）'!BB$120</f>
        <v>1.4202392328731011E-2</v>
      </c>
      <c r="BS104" s="234">
        <f>'生産者価格評価表（107部門）（山形県２）'!BC103/'生産者価格評価表（107部門）（山形県２）'!BC$120</f>
        <v>2.1978655898471301E-2</v>
      </c>
      <c r="BT104" s="234">
        <f>'生産者価格評価表（107部門）（山形県２）'!BD103/'生産者価格評価表（107部門）（山形県２）'!BD$120</f>
        <v>3.2119433897134966E-2</v>
      </c>
      <c r="BU104" s="234" t="e">
        <f>'生産者価格評価表（107部門）（山形県２）'!BE103/'生産者価格評価表（107部門）（山形県２）'!BE$120</f>
        <v>#DIV/0!</v>
      </c>
      <c r="BV104" s="234">
        <f>'生産者価格評価表（107部門）（山形県２）'!BF103/'生産者価格評価表（107部門）（山形県２）'!BF$120</f>
        <v>1.4433752775721688E-2</v>
      </c>
      <c r="BW104" s="234">
        <f>'生産者価格評価表（107部門）（山形県２）'!BG103/'生産者価格評価表（107部門）（山形県２）'!BG$120</f>
        <v>1.6287398550791699E-2</v>
      </c>
      <c r="BX104" s="234">
        <f>'生産者価格評価表（107部門）（山形県２）'!BH103/'生産者価格評価表（107部門）（山形県２）'!BH$120</f>
        <v>1.1591148577449948E-2</v>
      </c>
      <c r="BY104" s="234">
        <f>'生産者価格評価表（107部門）（山形県２）'!BI103/'生産者価格評価表（107部門）（山形県２）'!BI$120</f>
        <v>2.0485806262803628E-2</v>
      </c>
      <c r="BZ104" s="234">
        <f>'生産者価格評価表（107部門）（山形県２）'!BJ103/'生産者価格評価表（107部門）（山形県２）'!BJ$120</f>
        <v>1.3171913966912151E-2</v>
      </c>
      <c r="CA104" s="234">
        <f>'生産者価格評価表（107部門）（山形県２）'!BK103/'生産者価格評価表（107部門）（山形県２）'!BK$120</f>
        <v>1.9139886578449904E-2</v>
      </c>
      <c r="CB104" s="234">
        <f>'生産者価格評価表（107部門）（山形県２）'!BL103/'生産者価格評価表（107部門）（山形県２）'!BL$120</f>
        <v>5.5055290472852264E-2</v>
      </c>
      <c r="CC104" s="234">
        <f>'生産者価格評価表（107部門）（山形県２）'!BM103/'生産者価格評価表（107部門）（山形県２）'!BM$120</f>
        <v>1.9202199955748015E-2</v>
      </c>
      <c r="CD104" s="234">
        <f>'生産者価格評価表（107部門）（山形県２）'!BN103/'生産者価格評価表（107部門）（山形県２）'!BN$120</f>
        <v>0.10823731175304142</v>
      </c>
      <c r="CE104" s="234">
        <f>'生産者価格評価表（107部門）（山形県２）'!BO103/'生産者価格評価表（107部門）（山形県２）'!BO$120</f>
        <v>3.210371558406843E-2</v>
      </c>
      <c r="CF104" s="234">
        <f>'生産者価格評価表（107部門）（山形県２）'!BP103/'生産者価格評価表（107部門）（山形県２）'!BP$120</f>
        <v>4.7753443215172726E-2</v>
      </c>
      <c r="CG104" s="234">
        <f>'生産者価格評価表（107部門）（山形県２）'!BQ103/'生産者価格評価表（107部門）（山形県２）'!BQ$120</f>
        <v>2.1720337151502053E-2</v>
      </c>
      <c r="CH104" s="234">
        <f>'生産者価格評価表（107部門）（山形県２）'!BR103/'生産者価格評価表（107部門）（山形県２）'!BR$120</f>
        <v>8.3822278447880996E-2</v>
      </c>
      <c r="CI104" s="234">
        <f>'生産者価格評価表（107部門）（山形県２）'!BS103/'生産者価格評価表（107部門）（山形県２）'!BS$120</f>
        <v>3.6844664485898682E-2</v>
      </c>
      <c r="CJ104" s="234">
        <f>'生産者価格評価表（107部門）（山形県２）'!BT103/'生産者価格評価表（107部門）（山形県２）'!BT$120</f>
        <v>7.0215258860597679E-2</v>
      </c>
      <c r="CK104" s="234">
        <f>'生産者価格評価表（107部門）（山形県２）'!BU103/'生産者価格評価表（107部門）（山形県２）'!BU$120</f>
        <v>7.5091644625554191E-2</v>
      </c>
      <c r="CL104" s="234">
        <f>'生産者価格評価表（107部門）（山形県２）'!BV103/'生産者価格評価表（107部門）（山形県２）'!BV$120</f>
        <v>7.0389724863061137E-2</v>
      </c>
      <c r="CM104" s="234">
        <f>'生産者価格評価表（107部門）（山形県２）'!BW103/'生産者価格評価表（107部門）（山形県２）'!BW$120</f>
        <v>3.3793319742825782E-2</v>
      </c>
      <c r="CN104" s="234">
        <f>'生産者価格評価表（107部門）（山形県２）'!BX103/'生産者価格評価表（107部門）（山形県２）'!BX$120</f>
        <v>1.4940606239352392E-3</v>
      </c>
      <c r="CO104" s="234">
        <f>'生産者価格評価表（107部門）（山形県２）'!BY103/'生産者価格評価表（107部門）（山形県２）'!BY$120</f>
        <v>2.4343122102009274E-2</v>
      </c>
      <c r="CP104" s="234">
        <f>'生産者価格評価表（107部門）（山形県２）'!BZ103/'生産者価格評価表（107部門）（山形県２）'!BZ$120</f>
        <v>1.228452306968269E-2</v>
      </c>
      <c r="CQ104" s="234">
        <f>'生産者価格評価表（107部門）（山形県２）'!CA103/'生産者価格評価表（107部門）（山形県２）'!CA$120</f>
        <v>6.1913480333625215E-4</v>
      </c>
      <c r="CR104" s="234">
        <f>'生産者価格評価表（107部門）（山形県２）'!CB103/'生産者価格評価表（107部門）（山形県２）'!CB$120</f>
        <v>8.0135614116196643E-3</v>
      </c>
      <c r="CS104" s="234">
        <f>'生産者価格評価表（107部門）（山形県２）'!CC103/'生産者価格評価表（107部門）（山形県２）'!CC$120</f>
        <v>1.4705882352941176E-2</v>
      </c>
      <c r="CT104" s="234">
        <f>'生産者価格評価表（107部門）（山形県２）'!CD103/'生産者価格評価表（107部門）（山形県２）'!CD$120</f>
        <v>2.9585798816568046E-2</v>
      </c>
      <c r="CU104" s="234">
        <f>'生産者価格評価表（107部門）（山形県２）'!CE103/'生産者価格評価表（107部門）（山形県２）'!CE$120</f>
        <v>0.11335521332996717</v>
      </c>
      <c r="CV104" s="234">
        <f>'生産者価格評価表（107部門）（山形県２）'!CF103/'生産者価格評価表（107部門）（山形県２）'!CF$120</f>
        <v>0.11430606249443603</v>
      </c>
      <c r="CW104" s="234">
        <f>'生産者価格評価表（107部門）（山形県２）'!CG103/'生産者価格評価表（107部門）（山形県２）'!CG$120</f>
        <v>6.9190600522193212E-3</v>
      </c>
      <c r="CX104" s="234">
        <f>'生産者価格評価表（107部門）（山形県２）'!CH103/'生産者価格評価表（107部門）（山形県２）'!CH$120</f>
        <v>9.3442507731234192E-2</v>
      </c>
      <c r="CY104" s="234">
        <f>'生産者価格評価表（107部門）（山形県２）'!CI103/'生産者価格評価表（107部門）（山形県２）'!CI$120</f>
        <v>9.0040981975888279E-2</v>
      </c>
      <c r="CZ104" s="234">
        <f>'生産者価格評価表（107部門）（山形県２）'!CJ103/'生産者価格評価表（107部門）（山形県２）'!CJ$120</f>
        <v>0.17912175359907401</v>
      </c>
      <c r="DA104" s="234">
        <f>'生産者価格評価表（107部門）（山形県２）'!CK103/'生産者価格評価表（107部門）（山形県２）'!CK$120</f>
        <v>0.13912756113681427</v>
      </c>
      <c r="DB104" s="234">
        <f>'生産者価格評価表（107部門）（山形県２）'!CL103/'生産者価格評価表（107部門）（山形県２）'!CL$120</f>
        <v>4.7457302779505335E-2</v>
      </c>
      <c r="DC104" s="234">
        <f>'生産者価格評価表（107部門）（山形県２）'!CM103/'生産者価格評価表（107部門）（山形県２）'!CM$120</f>
        <v>6.2464118428282443E-2</v>
      </c>
      <c r="DD104" s="234">
        <f>'生産者価格評価表（107部門）（山形県２）'!CN103/'生産者価格評価表（107部門）（山形県２）'!CN$120</f>
        <v>2.9368790810938947E-2</v>
      </c>
      <c r="DE104" s="234">
        <f>'生産者価格評価表（107部門）（山形県２）'!CO103/'生産者価格評価表（107部門）（山形県２）'!CO$120</f>
        <v>0.11040122058788471</v>
      </c>
      <c r="DF104" s="234">
        <f>'生産者価格評価表（107部門）（山形県２）'!CP103/'生産者価格評価表（107部門）（山形県２）'!CP$120</f>
        <v>3.3056989289040668E-2</v>
      </c>
      <c r="DG104" s="234">
        <f>'生産者価格評価表（107部門）（山形県２）'!CQ103/'生産者価格評価表（107部門）（山形県２）'!CQ$120</f>
        <v>4.5192670948243294E-2</v>
      </c>
      <c r="DH104" s="234">
        <f>'生産者価格評価表（107部門）（山形県２）'!CR103/'生産者価格評価表（107部門）（山形県２）'!CR$120</f>
        <v>4.7251898939262536E-2</v>
      </c>
      <c r="DI104" s="234">
        <f>'生産者価格評価表（107部門）（山形県２）'!CS103/'生産者価格評価表（107部門）（山形県２）'!CS$120</f>
        <v>2.3839165099462295E-2</v>
      </c>
      <c r="DJ104" s="234">
        <f>'生産者価格評価表（107部門）（山形県２）'!CT103/'生産者価格評価表（107部門）（山形県２）'!CT$120</f>
        <v>6.2487435502244858E-2</v>
      </c>
      <c r="DK104" s="234">
        <f>'生産者価格評価表（107部門）（山形県２）'!CU103/'生産者価格評価表（107部門）（山形県２）'!CU$120</f>
        <v>6.2951807228915663E-2</v>
      </c>
      <c r="DL104" s="234">
        <f>'生産者価格評価表（107部門）（山形県２）'!CV103/'生産者価格評価表（107部門）（山形県２）'!CV$120</f>
        <v>5.6612981942410934E-2</v>
      </c>
      <c r="DM104" s="234">
        <f>'生産者価格評価表（107部門）（山形県２）'!CW103/'生産者価格評価表（107部門）（山形県２）'!CW$120</f>
        <v>2.0953626030431782E-2</v>
      </c>
      <c r="DN104" s="234">
        <f>'生産者価格評価表（107部門）（山形県２）'!CX103/'生産者価格評価表（107部門）（山形県２）'!CX$120</f>
        <v>0.12401516643687217</v>
      </c>
      <c r="DO104" s="234">
        <f>'生産者価格評価表（107部門）（山形県２）'!CY103/'生産者価格評価表（107部門）（山形県２）'!CY$120</f>
        <v>1.1145988008195027E-2</v>
      </c>
      <c r="DP104" s="234">
        <f>'生産者価格評価表（107部門）（山形県２）'!CZ103/'生産者価格評価表（107部門）（山形県２）'!CZ$120</f>
        <v>1.4904096143397152E-2</v>
      </c>
      <c r="DQ104" s="234">
        <f>'生産者価格評価表（107部門）（山形県２）'!DA103/'生産者価格評価表（107部門）（山形県２）'!DA$120</f>
        <v>2.577420345703834E-2</v>
      </c>
      <c r="DR104" s="234">
        <f>'生産者価格評価表（107部門）（山形県２）'!DB103/'生産者価格評価表（107部門）（山形県２）'!DB$120</f>
        <v>2.4815286624203823E-2</v>
      </c>
      <c r="DS104" s="234">
        <f>'生産者価格評価表（107部門）（山形県２）'!DC103/'生産者価格評価表（107部門）（山形県２）'!DC$120</f>
        <v>1.9612101730990594E-2</v>
      </c>
      <c r="DT104" s="234">
        <f>'生産者価格評価表（107部門）（山形県２）'!DD103/'生産者価格評価表（107部門）（山形県２）'!DD$120</f>
        <v>0</v>
      </c>
      <c r="DU104" s="234">
        <f>'生産者価格評価表（107部門）（山形県２）'!DE103/'生産者価格評価表（107部門）（山形県２）'!DE$120</f>
        <v>2.6480248815510275E-2</v>
      </c>
      <c r="DV104" s="82">
        <v>6.035404295366549E-4</v>
      </c>
      <c r="DW104" s="80">
        <v>5.484155559264646E-4</v>
      </c>
      <c r="DX104" s="80">
        <v>1.4649239123571384E-2</v>
      </c>
      <c r="DY104" s="80">
        <v>3.8133977373840089E-4</v>
      </c>
      <c r="DZ104" s="80">
        <v>9.0286425902864256E-3</v>
      </c>
      <c r="EA104" s="80">
        <v>3.6764705882352942E-2</v>
      </c>
      <c r="EB104" s="80">
        <v>1.5850302696752888E-2</v>
      </c>
      <c r="EC104" s="80">
        <v>1.783813129710712E-2</v>
      </c>
      <c r="ED104" s="80">
        <v>1.7785243847158894E-2</v>
      </c>
      <c r="EE104" s="80">
        <v>0</v>
      </c>
      <c r="EF104" s="80">
        <v>0</v>
      </c>
      <c r="EG104" s="80">
        <v>6.8919704392593206E-3</v>
      </c>
      <c r="EH104" s="80">
        <v>3.0521784590058172E-2</v>
      </c>
      <c r="EI104" s="80">
        <v>8.4771604561810088E-3</v>
      </c>
      <c r="EJ104" s="80">
        <v>2.6868588177821201E-2</v>
      </c>
      <c r="EK104" s="80">
        <v>5.5698953946474667E-3</v>
      </c>
      <c r="EL104" s="80">
        <v>1.136289427284007E-2</v>
      </c>
      <c r="EM104" s="80">
        <v>2.6758253024400245E-2</v>
      </c>
      <c r="EN104" s="80">
        <v>0</v>
      </c>
      <c r="EO104" s="80">
        <v>1.4679038637055065E-2</v>
      </c>
      <c r="EP104" s="80">
        <v>0</v>
      </c>
      <c r="EQ104" s="80">
        <v>5.7009587976159628E-3</v>
      </c>
      <c r="ER104" s="80">
        <v>0</v>
      </c>
      <c r="ES104" s="80">
        <v>0</v>
      </c>
      <c r="ET104" s="80">
        <v>2.3610167122191533E-2</v>
      </c>
      <c r="EU104" s="80">
        <v>1.9826587435063721E-2</v>
      </c>
      <c r="EV104" s="80">
        <v>1.5151515151515152E-3</v>
      </c>
      <c r="EW104" s="80">
        <v>6.3191153238546603E-3</v>
      </c>
      <c r="EX104" s="80">
        <v>2.1775037510559696E-2</v>
      </c>
      <c r="EY104" s="80">
        <v>2.0766773162939296E-2</v>
      </c>
      <c r="EZ104" s="80">
        <v>1.7214958755827982E-2</v>
      </c>
      <c r="FA104" s="80">
        <v>3.653025357770525E-2</v>
      </c>
      <c r="FB104" s="80">
        <v>4.9498514115898957E-2</v>
      </c>
      <c r="FC104" s="80">
        <v>1.607717041800643E-2</v>
      </c>
      <c r="FD104" s="80">
        <v>3.8505820647307148E-2</v>
      </c>
      <c r="FE104" s="80">
        <v>0</v>
      </c>
      <c r="FF104" s="80">
        <v>0</v>
      </c>
      <c r="FG104" s="80">
        <v>1.6354637400473424E-2</v>
      </c>
      <c r="FH104" s="80">
        <v>4.6538024971623159E-3</v>
      </c>
      <c r="FI104" s="80">
        <v>2.4452917771883289E-3</v>
      </c>
      <c r="FJ104" s="80">
        <v>1.0325935555761908E-2</v>
      </c>
      <c r="FK104" s="80">
        <v>1.2950119008010647E-2</v>
      </c>
      <c r="FL104" s="80">
        <v>2.1015933809629031E-2</v>
      </c>
      <c r="FM104" s="80">
        <v>2.2258029276818875E-2</v>
      </c>
      <c r="FN104" s="80">
        <v>1.623073050274508E-2</v>
      </c>
      <c r="FO104" s="80">
        <v>1.9824351978171895E-2</v>
      </c>
      <c r="FP104" s="80">
        <v>2.572214361795145E-2</v>
      </c>
      <c r="FQ104" s="80">
        <v>2.5338960588822967E-2</v>
      </c>
      <c r="FR104" s="80">
        <v>2.5238525012893243E-2</v>
      </c>
      <c r="FS104" s="80">
        <v>1.70261066969353E-2</v>
      </c>
      <c r="FT104" s="80">
        <v>2.1243361449547016E-2</v>
      </c>
      <c r="FU104" s="80">
        <v>1.4202392328731011E-2</v>
      </c>
      <c r="FV104" s="80">
        <v>2.1978655898471301E-2</v>
      </c>
      <c r="FW104" s="80">
        <v>3.2119433897134966E-2</v>
      </c>
      <c r="FX104" s="80">
        <v>0</v>
      </c>
      <c r="FY104" s="80">
        <v>1.4433752775721688E-2</v>
      </c>
      <c r="FZ104" s="80">
        <v>1.6287398550791699E-2</v>
      </c>
      <c r="GA104" s="80">
        <v>1.1591148577449948E-2</v>
      </c>
      <c r="GB104" s="80">
        <v>2.0485806262803628E-2</v>
      </c>
      <c r="GC104" s="80">
        <v>1.3171913966912151E-2</v>
      </c>
      <c r="GD104" s="80">
        <v>1.9139886578449904E-2</v>
      </c>
      <c r="GE104" s="80">
        <v>5.5055290472852264E-2</v>
      </c>
      <c r="GF104" s="80">
        <v>1.9202199955748015E-2</v>
      </c>
      <c r="GG104" s="80">
        <v>0.10823731175304142</v>
      </c>
      <c r="GH104" s="80">
        <v>3.210371558406843E-2</v>
      </c>
      <c r="GI104" s="80">
        <v>4.7753443215172726E-2</v>
      </c>
      <c r="GJ104" s="80">
        <v>2.1720337151502053E-2</v>
      </c>
      <c r="GK104" s="80">
        <v>8.3822278447880996E-2</v>
      </c>
      <c r="GL104" s="80">
        <v>3.6844664485898682E-2</v>
      </c>
      <c r="GM104" s="80">
        <v>7.0215258860597679E-2</v>
      </c>
      <c r="GN104" s="80">
        <v>7.5091644625554191E-2</v>
      </c>
      <c r="GO104" s="80">
        <v>7.0389724863061137E-2</v>
      </c>
      <c r="GP104" s="80">
        <v>3.3793319742825782E-2</v>
      </c>
      <c r="GQ104" s="80">
        <v>1.4940606239352392E-3</v>
      </c>
      <c r="GR104" s="80">
        <v>2.4343122102009274E-2</v>
      </c>
      <c r="GS104" s="80">
        <v>1.228452306968269E-2</v>
      </c>
      <c r="GT104" s="80">
        <v>6.1913480333625215E-4</v>
      </c>
      <c r="GU104" s="80">
        <v>8.0135614116196643E-3</v>
      </c>
      <c r="GV104" s="80">
        <v>1.4705882352941176E-2</v>
      </c>
      <c r="GW104" s="80">
        <v>2.9585798816568046E-2</v>
      </c>
      <c r="GX104" s="80">
        <v>0.11335521332996717</v>
      </c>
      <c r="GY104" s="80">
        <v>0.11430606249443603</v>
      </c>
      <c r="GZ104" s="80">
        <v>6.9190600522193212E-3</v>
      </c>
      <c r="HA104" s="80">
        <v>9.3442507731234192E-2</v>
      </c>
      <c r="HB104" s="80">
        <v>9.0040981975888279E-2</v>
      </c>
      <c r="HC104" s="80">
        <v>0.17912175359907401</v>
      </c>
      <c r="HD104" s="80">
        <v>0.13912756113681427</v>
      </c>
      <c r="HE104" s="80">
        <v>4.7457302779505335E-2</v>
      </c>
      <c r="HF104" s="80">
        <v>6.2464118428282443E-2</v>
      </c>
      <c r="HG104" s="80">
        <v>2.9368790810938947E-2</v>
      </c>
      <c r="HH104" s="80">
        <v>0.11040122058788471</v>
      </c>
      <c r="HI104" s="80">
        <v>3.3056989289040668E-2</v>
      </c>
      <c r="HJ104" s="80">
        <v>4.5192670948243294E-2</v>
      </c>
      <c r="HK104" s="80">
        <v>4.7251898939262536E-2</v>
      </c>
      <c r="HL104" s="80">
        <v>2.3839165099462295E-2</v>
      </c>
      <c r="HM104" s="80">
        <v>6.2487435502244858E-2</v>
      </c>
      <c r="HN104" s="80">
        <v>6.2951807228915663E-2</v>
      </c>
      <c r="HO104" s="80">
        <v>5.6612981942410934E-2</v>
      </c>
      <c r="HP104" s="80">
        <v>2.0953626030431782E-2</v>
      </c>
      <c r="HQ104" s="80">
        <v>0.12401516643687217</v>
      </c>
      <c r="HR104" s="80">
        <v>1.1145988008195027E-2</v>
      </c>
      <c r="HS104" s="80">
        <v>1.4904096143397152E-2</v>
      </c>
      <c r="HT104" s="80">
        <v>2.577420345703834E-2</v>
      </c>
      <c r="HU104" s="80">
        <v>2.4815286624203823E-2</v>
      </c>
      <c r="HV104" s="80">
        <v>1.9612101730990594E-2</v>
      </c>
      <c r="HW104" s="80">
        <v>0</v>
      </c>
      <c r="HX104" s="81">
        <v>2.6480248815510275E-2</v>
      </c>
      <c r="HY104" s="805">
        <v>5.1542165055023671E-3</v>
      </c>
      <c r="HZ104" s="805">
        <v>4.5344551930633741E-3</v>
      </c>
      <c r="IA104" s="805">
        <v>1.3795469949180576E-2</v>
      </c>
      <c r="IB104" s="805">
        <v>3.1508970697595065E-3</v>
      </c>
      <c r="IC104" s="805">
        <v>9.5700907443949084E-3</v>
      </c>
      <c r="ID104" s="805">
        <v>2.9527782863369382E-2</v>
      </c>
      <c r="IE104" s="805">
        <v>1.9118692942713025E-2</v>
      </c>
      <c r="IF104" s="805">
        <v>1.6021519409283994E-2</v>
      </c>
      <c r="IG104" s="805">
        <v>1.489578042209712E-2</v>
      </c>
      <c r="IH104" s="805">
        <v>4.1169743725761702E-3</v>
      </c>
      <c r="II104" s="805">
        <v>0</v>
      </c>
      <c r="IJ104" s="805">
        <v>8.7764673599586823E-3</v>
      </c>
      <c r="IK104" s="805">
        <v>2.2698959407191528E-2</v>
      </c>
      <c r="IL104" s="805">
        <v>9.3424337098475807E-3</v>
      </c>
      <c r="IM104" s="805">
        <v>2.082183353758868E-2</v>
      </c>
      <c r="IN104" s="805">
        <v>9.9017420403455462E-3</v>
      </c>
      <c r="IO104" s="805">
        <v>1.1648866205090324E-2</v>
      </c>
      <c r="IP104" s="805">
        <v>1.9998045313699111E-2</v>
      </c>
      <c r="IQ104" s="805">
        <v>0</v>
      </c>
      <c r="IR104" s="805">
        <v>1.7670906609391922E-2</v>
      </c>
      <c r="IS104" s="805">
        <v>0</v>
      </c>
      <c r="IT104" s="805">
        <v>5.5240356130455302E-3</v>
      </c>
      <c r="IU104" s="805">
        <v>0</v>
      </c>
      <c r="IV104" s="805">
        <v>0</v>
      </c>
      <c r="IW104" s="805">
        <v>1.884623528096353E-2</v>
      </c>
      <c r="IX104" s="805">
        <v>1.5501287509423393E-2</v>
      </c>
      <c r="IY104" s="805">
        <v>2.0917418931552354E-3</v>
      </c>
      <c r="IZ104" s="805">
        <v>7.9593418576121532E-3</v>
      </c>
      <c r="JA104" s="805">
        <v>1.6451218826978097E-2</v>
      </c>
      <c r="JB104" s="805">
        <v>1.5775931180984745E-2</v>
      </c>
      <c r="JC104" s="805">
        <v>1.5329730812622585E-2</v>
      </c>
      <c r="JD104" s="805">
        <v>2.6492850778998704E-2</v>
      </c>
      <c r="JE104" s="805">
        <v>3.6449788058173872E-2</v>
      </c>
      <c r="JF104" s="805">
        <v>1.4142058742885074E-2</v>
      </c>
      <c r="JG104" s="805">
        <v>2.8553726871686221E-2</v>
      </c>
      <c r="JH104" s="805">
        <v>6.1532300719293756E-3</v>
      </c>
      <c r="JI104" s="805">
        <v>1.5541384334194501E-3</v>
      </c>
      <c r="JJ104" s="805">
        <v>1.5900123970814146E-2</v>
      </c>
      <c r="JK104" s="805">
        <v>5.8735702953448734E-3</v>
      </c>
      <c r="JL104" s="805">
        <v>6.4922180910277323E-3</v>
      </c>
      <c r="JM104" s="805">
        <v>9.5663272068819763E-3</v>
      </c>
      <c r="JN104" s="805">
        <v>1.1260639111896065E-2</v>
      </c>
      <c r="JO104" s="805">
        <v>1.5914287356958681E-2</v>
      </c>
      <c r="JP104" s="805">
        <v>1.6545123538143209E-2</v>
      </c>
      <c r="JQ104" s="805">
        <v>1.2996281217933635E-2</v>
      </c>
      <c r="JR104" s="805">
        <v>1.5172431765397136E-2</v>
      </c>
      <c r="JS104" s="805">
        <v>1.8587055744622695E-2</v>
      </c>
      <c r="JT104" s="805">
        <v>1.8453227466252255E-2</v>
      </c>
      <c r="JU104" s="805">
        <v>1.9029156230209014E-2</v>
      </c>
      <c r="JV104" s="805">
        <v>1.3145091223285036E-2</v>
      </c>
      <c r="JW104" s="805">
        <v>1.5082397025037369E-2</v>
      </c>
      <c r="JX104" s="805">
        <v>1.2308450620242693E-2</v>
      </c>
      <c r="JY104" s="805">
        <v>1.6038036450145038E-2</v>
      </c>
      <c r="JZ104" s="805">
        <v>2.2324247654280874E-2</v>
      </c>
      <c r="KA104" s="805">
        <v>0</v>
      </c>
      <c r="KB104" s="805">
        <v>1.0057505668160794E-2</v>
      </c>
      <c r="KC104" s="805">
        <v>1.2500872826671951E-2</v>
      </c>
      <c r="KD104" s="805">
        <v>1.0024906131668459E-2</v>
      </c>
      <c r="KE104" s="805">
        <v>1.5605712193319392E-2</v>
      </c>
      <c r="KF104" s="805">
        <v>1.3505515232069222E-2</v>
      </c>
      <c r="KG104" s="805">
        <v>1.8125673221754918E-2</v>
      </c>
      <c r="KH104" s="805">
        <v>3.7595390089625515E-2</v>
      </c>
      <c r="KI104" s="805">
        <v>1.7255689189822968E-2</v>
      </c>
      <c r="KJ104" s="805">
        <v>7.0056521468938301E-2</v>
      </c>
      <c r="KK104" s="805">
        <v>2.4617770467704428E-2</v>
      </c>
      <c r="KL104" s="805">
        <v>3.5190100449588695E-2</v>
      </c>
      <c r="KM104" s="805">
        <v>1.7226288498679299E-2</v>
      </c>
      <c r="KN104" s="805">
        <v>6.0089415947478901E-2</v>
      </c>
      <c r="KO104" s="805">
        <v>2.7934828318765696E-2</v>
      </c>
      <c r="KP104" s="805">
        <v>4.6568018806120264E-2</v>
      </c>
      <c r="KQ104" s="805">
        <v>4.9378070525836676E-2</v>
      </c>
      <c r="KR104" s="805">
        <v>4.6951944235795025E-2</v>
      </c>
      <c r="KS104" s="805">
        <v>2.433869163439346E-2</v>
      </c>
      <c r="KT104" s="805">
        <v>3.6807917943404256E-3</v>
      </c>
      <c r="KU104" s="805">
        <v>2.1438537376576767E-2</v>
      </c>
      <c r="KV104" s="805">
        <v>1.1337612496023752E-2</v>
      </c>
      <c r="KW104" s="805">
        <v>1.5796815591996041E-2</v>
      </c>
      <c r="KX104" s="805">
        <v>1.1313696649902295E-2</v>
      </c>
      <c r="KY104" s="805">
        <v>2.1544469123475823E-2</v>
      </c>
      <c r="KZ104" s="805">
        <v>2.1480529429985119E-2</v>
      </c>
      <c r="LA104" s="805">
        <v>7.3636235255280791E-2</v>
      </c>
      <c r="LB104" s="805">
        <v>7.2563353143622555E-2</v>
      </c>
      <c r="LC104" s="805">
        <v>5.8939396000437846E-3</v>
      </c>
      <c r="LD104" s="805">
        <v>6.5910113432462863E-2</v>
      </c>
      <c r="LE104" s="805">
        <v>6.582503429866568E-2</v>
      </c>
      <c r="LF104" s="805">
        <v>0.11020661420196209</v>
      </c>
      <c r="LG104" s="805">
        <v>0.11884966477607409</v>
      </c>
      <c r="LH104" s="805">
        <v>3.4534096351597016E-2</v>
      </c>
      <c r="LI104" s="805">
        <v>4.1584591239760278E-2</v>
      </c>
      <c r="LJ104" s="805">
        <v>2.069950014899705E-2</v>
      </c>
      <c r="LK104" s="805">
        <v>6.9215781960105457E-2</v>
      </c>
      <c r="LL104" s="805">
        <v>2.538663741249125E-2</v>
      </c>
      <c r="LM104" s="805">
        <v>3.4284353116513018E-2</v>
      </c>
      <c r="LN104" s="805">
        <v>3.3081397602440478E-2</v>
      </c>
      <c r="LO104" s="805">
        <v>1.7555877697341862E-2</v>
      </c>
      <c r="LP104" s="805">
        <v>4.2612737727711562E-2</v>
      </c>
      <c r="LQ104" s="805">
        <v>4.191879602517809E-2</v>
      </c>
      <c r="LR104" s="805">
        <v>6.2709717690093911E-2</v>
      </c>
      <c r="LS104" s="805">
        <v>1.5812104993609227E-2</v>
      </c>
      <c r="LT104" s="805">
        <v>1.0764160454151208</v>
      </c>
      <c r="LU104" s="805">
        <v>1.6058912735265281E-2</v>
      </c>
      <c r="LV104" s="805">
        <v>1.6753200035384355E-2</v>
      </c>
      <c r="LW104" s="805">
        <v>2.1398545113216604E-2</v>
      </c>
      <c r="LX104" s="805">
        <v>2.0272360958723205E-2</v>
      </c>
      <c r="LY104" s="805">
        <v>1.732326781886671E-2</v>
      </c>
      <c r="LZ104" s="805">
        <v>7.7437000694884081E-3</v>
      </c>
      <c r="MA104" s="805">
        <v>3.1747299203443206E-2</v>
      </c>
      <c r="MB104" s="812">
        <v>24639</v>
      </c>
      <c r="MC104" s="835">
        <f>'生産者価格評価表（107部門）（山形県２）'!DU103*100</f>
        <v>16246400</v>
      </c>
      <c r="MD104" s="78">
        <f t="shared" si="14"/>
        <v>1.5165821351191648E-3</v>
      </c>
      <c r="ME104" s="809">
        <v>24639</v>
      </c>
      <c r="MF104" s="135">
        <v>162464</v>
      </c>
      <c r="MG104" s="78">
        <f t="shared" si="15"/>
        <v>1.516582135119165E-3</v>
      </c>
      <c r="MH104" s="81"/>
      <c r="MI104" s="226">
        <v>0</v>
      </c>
      <c r="MJ104" s="169">
        <v>0</v>
      </c>
      <c r="MK104" s="169">
        <v>0</v>
      </c>
      <c r="ML104" s="169">
        <v>0</v>
      </c>
      <c r="MM104" s="169">
        <v>0</v>
      </c>
      <c r="MN104" s="169">
        <v>0</v>
      </c>
      <c r="MO104" s="169">
        <v>0</v>
      </c>
      <c r="MP104" s="228">
        <v>0</v>
      </c>
      <c r="MQ104" s="228">
        <v>0</v>
      </c>
      <c r="MS104" s="174">
        <v>0</v>
      </c>
      <c r="MT104" s="170">
        <v>0</v>
      </c>
      <c r="MU104" s="170">
        <v>0</v>
      </c>
      <c r="MV104" s="170">
        <v>0</v>
      </c>
      <c r="MW104" s="170">
        <v>0</v>
      </c>
      <c r="MX104" s="170">
        <v>0</v>
      </c>
      <c r="MY104" s="170">
        <v>0</v>
      </c>
      <c r="MZ104" s="171">
        <v>0</v>
      </c>
    </row>
    <row r="105" spans="1:364">
      <c r="A105" s="41" t="s">
        <v>331</v>
      </c>
      <c r="B105" s="12" t="s">
        <v>190</v>
      </c>
      <c r="C105" s="590">
        <f>IFERROR(1-('生産者価格評価表（107部門）（山形県２）'!DS104/'生産者価格評価表（107部門）（山形県２）'!DO104*-1),0)</f>
        <v>0.50802217036172692</v>
      </c>
      <c r="D105" s="590">
        <v>0.47728511550100561</v>
      </c>
      <c r="E105" s="79">
        <v>0.52271488449899439</v>
      </c>
      <c r="F105" s="79">
        <v>0.34434148450275359</v>
      </c>
      <c r="G105" s="240">
        <f>'生産者価格評価表（107部門）（山形県２）'!DH104/'生産者価格評価表（107部門）（山形県２）'!DH$111</f>
        <v>1.7546818066265572E-2</v>
      </c>
      <c r="H105" s="311">
        <f>'生産者価格評価表（107部門）（山形県２）'!DH104</f>
        <v>41414</v>
      </c>
      <c r="I105" s="311">
        <f t="shared" si="12"/>
        <v>41414</v>
      </c>
      <c r="J105" s="313">
        <f t="shared" si="13"/>
        <v>2.2436020718674274E-2</v>
      </c>
      <c r="K105" s="590">
        <f>1-('生産者価格評価表（107部門） (山形県)'!DS104/'生産者価格評価表（107部門） (山形県)'!DO104*-1)</f>
        <v>0.50802217036172692</v>
      </c>
      <c r="L105" s="590">
        <v>0.47728511550100561</v>
      </c>
      <c r="M105" s="79">
        <v>0.52271488449899439</v>
      </c>
      <c r="N105" s="79">
        <v>0.34434148450275359</v>
      </c>
      <c r="O105" s="240">
        <f>'生産者価格評価表（107部門） (山形県)'!DH104/'生産者価格評価表（107部門） (山形県)'!DH$111</f>
        <v>1.7546818066265572E-2</v>
      </c>
      <c r="P105" s="816">
        <f>'生産者価格評価表（107部門） (山形県)'!DH104</f>
        <v>41414</v>
      </c>
      <c r="Q105" s="311">
        <f t="shared" si="17"/>
        <v>41414</v>
      </c>
      <c r="R105" s="313">
        <f t="shared" si="18"/>
        <v>2.2436020718674274E-2</v>
      </c>
      <c r="S105" s="823">
        <f>'生産者価格評価表（107部門）（山形県２）'!C104/'生産者価格評価表（107部門）（山形県２）'!C$120</f>
        <v>0</v>
      </c>
      <c r="T105" s="234">
        <f>'生産者価格評価表（107部門）（山形県２）'!D104/'生産者価格評価表（107部門）（山形県２）'!D$120</f>
        <v>0</v>
      </c>
      <c r="U105" s="234">
        <f>'生産者価格評価表（107部門）（山形県２）'!E104/'生産者価格評価表（107部門）（山形県２）'!E$120</f>
        <v>0</v>
      </c>
      <c r="V105" s="234">
        <f>'生産者価格評価表（107部門）（山形県２）'!F104/'生産者価格評価表（107部門）（山形県２）'!F$120</f>
        <v>0</v>
      </c>
      <c r="W105" s="234">
        <f>'生産者価格評価表（107部門）（山形県２）'!G104/'生産者価格評価表（107部門）（山形県２）'!G$120</f>
        <v>0</v>
      </c>
      <c r="X105" s="234">
        <f>'生産者価格評価表（107部門）（山形県２）'!H104/'生産者価格評価表（107部門）（山形県２）'!H$120</f>
        <v>0</v>
      </c>
      <c r="Y105" s="234">
        <f>'生産者価格評価表（107部門）（山形県２）'!I104/'生産者価格評価表（107部門）（山形県２）'!I$120</f>
        <v>0</v>
      </c>
      <c r="Z105" s="234">
        <f>'生産者価格評価表（107部門）（山形県２）'!J104/'生産者価格評価表（107部門）（山形県２）'!J$120</f>
        <v>0</v>
      </c>
      <c r="AA105" s="234">
        <f>'生産者価格評価表（107部門）（山形県２）'!K104/'生産者価格評価表（107部門）（山形県２）'!K$120</f>
        <v>0</v>
      </c>
      <c r="AB105" s="234">
        <f>'生産者価格評価表（107部門）（山形県２）'!L104/'生産者価格評価表（107部門）（山形県２）'!L$120</f>
        <v>0</v>
      </c>
      <c r="AC105" s="234" t="e">
        <f>'生産者価格評価表（107部門）（山形県２）'!M104/'生産者価格評価表（107部門）（山形県２）'!M$120</f>
        <v>#DIV/0!</v>
      </c>
      <c r="AD105" s="234">
        <f>'生産者価格評価表（107部門）（山形県２）'!N104/'生産者価格評価表（107部門）（山形県２）'!N$120</f>
        <v>0</v>
      </c>
      <c r="AE105" s="234">
        <f>'生産者価格評価表（107部門）（山形県２）'!O104/'生産者価格評価表（107部門）（山形県２）'!O$120</f>
        <v>0</v>
      </c>
      <c r="AF105" s="234">
        <f>'生産者価格評価表（107部門）（山形県２）'!P104/'生産者価格評価表（107部門）（山形県２）'!P$120</f>
        <v>0</v>
      </c>
      <c r="AG105" s="234">
        <f>'生産者価格評価表（107部門）（山形県２）'!Q104/'生産者価格評価表（107部門）（山形県２）'!Q$120</f>
        <v>0</v>
      </c>
      <c r="AH105" s="234">
        <f>'生産者価格評価表（107部門）（山形県２）'!R104/'生産者価格評価表（107部門）（山形県２）'!R$120</f>
        <v>0</v>
      </c>
      <c r="AI105" s="234">
        <f>'生産者価格評価表（107部門）（山形県２）'!S104/'生産者価格評価表（107部門）（山形県２）'!S$120</f>
        <v>0</v>
      </c>
      <c r="AJ105" s="234">
        <f>'生産者価格評価表（107部門）（山形県２）'!T104/'生産者価格評価表（107部門）（山形県２）'!T$120</f>
        <v>0</v>
      </c>
      <c r="AK105" s="234" t="e">
        <f>'生産者価格評価表（107部門）（山形県２）'!U104/'生産者価格評価表（107部門）（山形県２）'!U$120</f>
        <v>#DIV/0!</v>
      </c>
      <c r="AL105" s="234">
        <f>'生産者価格評価表（107部門）（山形県２）'!V104/'生産者価格評価表（107部門）（山形県２）'!V$120</f>
        <v>0</v>
      </c>
      <c r="AM105" s="234" t="e">
        <f>'生産者価格評価表（107部門）（山形県２）'!W104/'生産者価格評価表（107部門）（山形県２）'!W$120</f>
        <v>#DIV/0!</v>
      </c>
      <c r="AN105" s="234">
        <f>'生産者価格評価表（107部門）（山形県２）'!X104/'生産者価格評価表（107部門）（山形県２）'!X$120</f>
        <v>0</v>
      </c>
      <c r="AO105" s="234" t="e">
        <f>'生産者価格評価表（107部門）（山形県２）'!Y104/'生産者価格評価表（107部門）（山形県２）'!Y$120</f>
        <v>#DIV/0!</v>
      </c>
      <c r="AP105" s="234" t="e">
        <f>'生産者価格評価表（107部門）（山形県２）'!Z104/'生産者価格評価表（107部門）（山形県２）'!Z$120</f>
        <v>#DIV/0!</v>
      </c>
      <c r="AQ105" s="234">
        <f>'生産者価格評価表（107部門）（山形県２）'!AA104/'生産者価格評価表（107部門）（山形県２）'!AA$120</f>
        <v>0</v>
      </c>
      <c r="AR105" s="234">
        <f>'生産者価格評価表（107部門）（山形県２）'!AB104/'生産者価格評価表（107部門）（山形県２）'!AB$120</f>
        <v>0</v>
      </c>
      <c r="AS105" s="234">
        <f>'生産者価格評価表（107部門）（山形県２）'!AC104/'生産者価格評価表（107部門）（山形県２）'!AC$120</f>
        <v>0</v>
      </c>
      <c r="AT105" s="234">
        <f>'生産者価格評価表（107部門）（山形県２）'!AD104/'生産者価格評価表（107部門）（山形県２）'!AD$120</f>
        <v>0</v>
      </c>
      <c r="AU105" s="234">
        <f>'生産者価格評価表（107部門）（山形県２）'!AE104/'生産者価格評価表（107部門）（山形県２）'!AE$120</f>
        <v>0</v>
      </c>
      <c r="AV105" s="234">
        <f>'生産者価格評価表（107部門）（山形県２）'!AF104/'生産者価格評価表（107部門）（山形県２）'!AF$120</f>
        <v>0</v>
      </c>
      <c r="AW105" s="234">
        <f>'生産者価格評価表（107部門）（山形県２）'!AG104/'生産者価格評価表（107部門）（山形県２）'!AG$120</f>
        <v>0</v>
      </c>
      <c r="AX105" s="234">
        <f>'生産者価格評価表（107部門）（山形県２）'!AH104/'生産者価格評価表（107部門）（山形県２）'!AH$120</f>
        <v>0</v>
      </c>
      <c r="AY105" s="234">
        <f>'生産者価格評価表（107部門）（山形県２）'!AI104/'生産者価格評価表（107部門）（山形県２）'!AI$120</f>
        <v>0</v>
      </c>
      <c r="AZ105" s="234">
        <f>'生産者価格評価表（107部門）（山形県２）'!AJ104/'生産者価格評価表（107部門）（山形県２）'!AJ$120</f>
        <v>0</v>
      </c>
      <c r="BA105" s="234">
        <f>'生産者価格評価表（107部門）（山形県２）'!AK104/'生産者価格評価表（107部門）（山形県２）'!AK$120</f>
        <v>0</v>
      </c>
      <c r="BB105" s="234">
        <f>'生産者価格評価表（107部門）（山形県２）'!AL104/'生産者価格評価表（107部門）（山形県２）'!AL$120</f>
        <v>0</v>
      </c>
      <c r="BC105" s="234">
        <f>'生産者価格評価表（107部門）（山形県２）'!AM104/'生産者価格評価表（107部門）（山形県２）'!AM$120</f>
        <v>0</v>
      </c>
      <c r="BD105" s="234">
        <f>'生産者価格評価表（107部門）（山形県２）'!AN104/'生産者価格評価表（107部門）（山形県２）'!AN$120</f>
        <v>0</v>
      </c>
      <c r="BE105" s="234">
        <f>'生産者価格評価表（107部門）（山形県２）'!AO104/'生産者価格評価表（107部門）（山形県２）'!AO$120</f>
        <v>0</v>
      </c>
      <c r="BF105" s="234">
        <f>'生産者価格評価表（107部門）（山形県２）'!AP104/'生産者価格評価表（107部門）（山形県２）'!AP$120</f>
        <v>0</v>
      </c>
      <c r="BG105" s="234">
        <f>'生産者価格評価表（107部門）（山形県２）'!AQ104/'生産者価格評価表（107部門）（山形県２）'!AQ$120</f>
        <v>0</v>
      </c>
      <c r="BH105" s="234">
        <f>'生産者価格評価表（107部門）（山形県２）'!AR104/'生産者価格評価表（107部門）（山形県２）'!AR$120</f>
        <v>0</v>
      </c>
      <c r="BI105" s="234">
        <f>'生産者価格評価表（107部門）（山形県２）'!AS104/'生産者価格評価表（107部門）（山形県２）'!AS$120</f>
        <v>0</v>
      </c>
      <c r="BJ105" s="234">
        <f>'生産者価格評価表（107部門）（山形県２）'!AT104/'生産者価格評価表（107部門）（山形県２）'!AT$120</f>
        <v>0</v>
      </c>
      <c r="BK105" s="234">
        <f>'生産者価格評価表（107部門）（山形県２）'!AU104/'生産者価格評価表（107部門）（山形県２）'!AU$120</f>
        <v>0</v>
      </c>
      <c r="BL105" s="234">
        <f>'生産者価格評価表（107部門）（山形県２）'!AV104/'生産者価格評価表（107部門）（山形県２）'!AV$120</f>
        <v>0</v>
      </c>
      <c r="BM105" s="234">
        <f>'生産者価格評価表（107部門）（山形県２）'!AW104/'生産者価格評価表（107部門）（山形県２）'!AW$120</f>
        <v>0</v>
      </c>
      <c r="BN105" s="234">
        <f>'生産者価格評価表（107部門）（山形県２）'!AX104/'生産者価格評価表（107部門）（山形県２）'!AX$120</f>
        <v>0</v>
      </c>
      <c r="BO105" s="234">
        <f>'生産者価格評価表（107部門）（山形県２）'!AY104/'生産者価格評価表（107部門）（山形県２）'!AY$120</f>
        <v>0</v>
      </c>
      <c r="BP105" s="234">
        <f>'生産者価格評価表（107部門）（山形県２）'!AZ104/'生産者価格評価表（107部門）（山形県２）'!AZ$120</f>
        <v>0</v>
      </c>
      <c r="BQ105" s="234">
        <f>'生産者価格評価表（107部門）（山形県２）'!BA104/'生産者価格評価表（107部門）（山形県２）'!BA$120</f>
        <v>0</v>
      </c>
      <c r="BR105" s="234">
        <f>'生産者価格評価表（107部門）（山形県２）'!BB104/'生産者価格評価表（107部門）（山形県２）'!BB$120</f>
        <v>0</v>
      </c>
      <c r="BS105" s="234">
        <f>'生産者価格評価表（107部門）（山形県２）'!BC104/'生産者価格評価表（107部門）（山形県２）'!BC$120</f>
        <v>0</v>
      </c>
      <c r="BT105" s="234">
        <f>'生産者価格評価表（107部門）（山形県２）'!BD104/'生産者価格評価表（107部門）（山形県２）'!BD$120</f>
        <v>0</v>
      </c>
      <c r="BU105" s="234" t="e">
        <f>'生産者価格評価表（107部門）（山形県２）'!BE104/'生産者価格評価表（107部門）（山形県２）'!BE$120</f>
        <v>#DIV/0!</v>
      </c>
      <c r="BV105" s="234">
        <f>'生産者価格評価表（107部門）（山形県２）'!BF104/'生産者価格評価表（107部門）（山形県２）'!BF$120</f>
        <v>0</v>
      </c>
      <c r="BW105" s="234">
        <f>'生産者価格評価表（107部門）（山形県２）'!BG104/'生産者価格評価表（107部門）（山形県２）'!BG$120</f>
        <v>0</v>
      </c>
      <c r="BX105" s="234">
        <f>'生産者価格評価表（107部門）（山形県２）'!BH104/'生産者価格評価表（107部門）（山形県２）'!BH$120</f>
        <v>0</v>
      </c>
      <c r="BY105" s="234">
        <f>'生産者価格評価表（107部門）（山形県２）'!BI104/'生産者価格評価表（107部門）（山形県２）'!BI$120</f>
        <v>0</v>
      </c>
      <c r="BZ105" s="234">
        <f>'生産者価格評価表（107部門）（山形県２）'!BJ104/'生産者価格評価表（107部門）（山形県２）'!BJ$120</f>
        <v>0</v>
      </c>
      <c r="CA105" s="234">
        <f>'生産者価格評価表（107部門）（山形県２）'!BK104/'生産者価格評価表（107部門）（山形県２）'!BK$120</f>
        <v>0</v>
      </c>
      <c r="CB105" s="234">
        <f>'生産者価格評価表（107部門）（山形県２）'!BL104/'生産者価格評価表（107部門）（山形県２）'!BL$120</f>
        <v>0</v>
      </c>
      <c r="CC105" s="234">
        <f>'生産者価格評価表（107部門）（山形県２）'!BM104/'生産者価格評価表（107部門）（山形県２）'!BM$120</f>
        <v>0</v>
      </c>
      <c r="CD105" s="234">
        <f>'生産者価格評価表（107部門）（山形県２）'!BN104/'生産者価格評価表（107部門）（山形県２）'!BN$120</f>
        <v>0</v>
      </c>
      <c r="CE105" s="234">
        <f>'生産者価格評価表（107部門）（山形県２）'!BO104/'生産者価格評価表（107部門）（山形県２）'!BO$120</f>
        <v>0</v>
      </c>
      <c r="CF105" s="234">
        <f>'生産者価格評価表（107部門）（山形県２）'!BP104/'生産者価格評価表（107部門）（山形県２）'!BP$120</f>
        <v>0</v>
      </c>
      <c r="CG105" s="234">
        <f>'生産者価格評価表（107部門）（山形県２）'!BQ104/'生産者価格評価表（107部門）（山形県２）'!BQ$120</f>
        <v>0</v>
      </c>
      <c r="CH105" s="234">
        <f>'生産者価格評価表（107部門）（山形県２）'!BR104/'生産者価格評価表（107部門）（山形県２）'!BR$120</f>
        <v>0</v>
      </c>
      <c r="CI105" s="234">
        <f>'生産者価格評価表（107部門）（山形県２）'!BS104/'生産者価格評価表（107部門）（山形県２）'!BS$120</f>
        <v>0</v>
      </c>
      <c r="CJ105" s="234">
        <f>'生産者価格評価表（107部門）（山形県２）'!BT104/'生産者価格評価表（107部門）（山形県２）'!BT$120</f>
        <v>0</v>
      </c>
      <c r="CK105" s="234">
        <f>'生産者価格評価表（107部門）（山形県２）'!BU104/'生産者価格評価表（107部門）（山形県２）'!BU$120</f>
        <v>0</v>
      </c>
      <c r="CL105" s="234">
        <f>'生産者価格評価表（107部門）（山形県２）'!BV104/'生産者価格評価表（107部門）（山形県２）'!BV$120</f>
        <v>0</v>
      </c>
      <c r="CM105" s="234">
        <f>'生産者価格評価表（107部門）（山形県２）'!BW104/'生産者価格評価表（107部門）（山形県２）'!BW$120</f>
        <v>0</v>
      </c>
      <c r="CN105" s="234">
        <f>'生産者価格評価表（107部門）（山形県２）'!BX104/'生産者価格評価表（107部門）（山形県２）'!BX$120</f>
        <v>0</v>
      </c>
      <c r="CO105" s="234">
        <f>'生産者価格評価表（107部門）（山形県２）'!BY104/'生産者価格評価表（107部門）（山形県２）'!BY$120</f>
        <v>0</v>
      </c>
      <c r="CP105" s="234">
        <f>'生産者価格評価表（107部門）（山形県２）'!BZ104/'生産者価格評価表（107部門）（山形県２）'!BZ$120</f>
        <v>0</v>
      </c>
      <c r="CQ105" s="234">
        <f>'生産者価格評価表（107部門）（山形県２）'!CA104/'生産者価格評価表（107部門）（山形県２）'!CA$120</f>
        <v>0</v>
      </c>
      <c r="CR105" s="234">
        <f>'生産者価格評価表（107部門）（山形県２）'!CB104/'生産者価格評価表（107部門）（山形県２）'!CB$120</f>
        <v>0</v>
      </c>
      <c r="CS105" s="234">
        <f>'生産者価格評価表（107部門）（山形県２）'!CC104/'生産者価格評価表（107部門）（山形県２）'!CC$120</f>
        <v>0</v>
      </c>
      <c r="CT105" s="234">
        <f>'生産者価格評価表（107部門）（山形県２）'!CD104/'生産者価格評価表（107部門）（山形県２）'!CD$120</f>
        <v>0</v>
      </c>
      <c r="CU105" s="234">
        <f>'生産者価格評価表（107部門）（山形県２）'!CE104/'生産者価格評価表（107部門）（山形県２）'!CE$120</f>
        <v>0</v>
      </c>
      <c r="CV105" s="234">
        <f>'生産者価格評価表（107部門）（山形県２）'!CF104/'生産者価格評価表（107部門）（山形県２）'!CF$120</f>
        <v>0</v>
      </c>
      <c r="CW105" s="234">
        <f>'生産者価格評価表（107部門）（山形県２）'!CG104/'生産者価格評価表（107部門）（山形県２）'!CG$120</f>
        <v>0</v>
      </c>
      <c r="CX105" s="234">
        <f>'生産者価格評価表（107部門）（山形県２）'!CH104/'生産者価格評価表（107部門）（山形県２）'!CH$120</f>
        <v>0</v>
      </c>
      <c r="CY105" s="234">
        <f>'生産者価格評価表（107部門）（山形県２）'!CI104/'生産者価格評価表（107部門）（山形県２）'!CI$120</f>
        <v>0</v>
      </c>
      <c r="CZ105" s="234">
        <f>'生産者価格評価表（107部門）（山形県２）'!CJ104/'生産者価格評価表（107部門）（山形県２）'!CJ$120</f>
        <v>0</v>
      </c>
      <c r="DA105" s="234">
        <f>'生産者価格評価表（107部門）（山形県２）'!CK104/'生産者価格評価表（107部門）（山形県２）'!CK$120</f>
        <v>0</v>
      </c>
      <c r="DB105" s="234">
        <f>'生産者価格評価表（107部門）（山形県２）'!CL104/'生産者価格評価表（107部門）（山形県２）'!CL$120</f>
        <v>0</v>
      </c>
      <c r="DC105" s="234">
        <f>'生産者価格評価表（107部門）（山形県２）'!CM104/'生産者価格評価表（107部門）（山形県２）'!CM$120</f>
        <v>0</v>
      </c>
      <c r="DD105" s="234">
        <f>'生産者価格評価表（107部門）（山形県２）'!CN104/'生産者価格評価表（107部門）（山形県２）'!CN$120</f>
        <v>0</v>
      </c>
      <c r="DE105" s="234">
        <f>'生産者価格評価表（107部門）（山形県２）'!CO104/'生産者価格評価表（107部門）（山形県２）'!CO$120</f>
        <v>0</v>
      </c>
      <c r="DF105" s="234">
        <f>'生産者価格評価表（107部門）（山形県２）'!CP104/'生産者価格評価表（107部門）（山形県２）'!CP$120</f>
        <v>0</v>
      </c>
      <c r="DG105" s="234">
        <f>'生産者価格評価表（107部門）（山形県２）'!CQ104/'生産者価格評価表（107部門）（山形県２）'!CQ$120</f>
        <v>0</v>
      </c>
      <c r="DH105" s="234">
        <f>'生産者価格評価表（107部門）（山形県２）'!CR104/'生産者価格評価表（107部門）（山形県２）'!CR$120</f>
        <v>0</v>
      </c>
      <c r="DI105" s="234">
        <f>'生産者価格評価表（107部門）（山形県２）'!CS104/'生産者価格評価表（107部門）（山形県２）'!CS$120</f>
        <v>0</v>
      </c>
      <c r="DJ105" s="234">
        <f>'生産者価格評価表（107部門）（山形県２）'!CT104/'生産者価格評価表（107部門）（山形県２）'!CT$120</f>
        <v>0</v>
      </c>
      <c r="DK105" s="234">
        <f>'生産者価格評価表（107部門）（山形県２）'!CU104/'生産者価格評価表（107部門）（山形県２）'!CU$120</f>
        <v>0</v>
      </c>
      <c r="DL105" s="234">
        <f>'生産者価格評価表（107部門）（山形県２）'!CV104/'生産者価格評価表（107部門）（山形県２）'!CV$120</f>
        <v>0</v>
      </c>
      <c r="DM105" s="234">
        <f>'生産者価格評価表（107部門）（山形県２）'!CW104/'生産者価格評価表（107部門）（山形県２）'!CW$120</f>
        <v>0</v>
      </c>
      <c r="DN105" s="234">
        <f>'生産者価格評価表（107部門）（山形県２）'!CX104/'生産者価格評価表（107部門）（山形県２）'!CX$120</f>
        <v>0</v>
      </c>
      <c r="DO105" s="234">
        <f>'生産者価格評価表（107部門）（山形県２）'!CY104/'生産者価格評価表（107部門）（山形県２）'!CY$120</f>
        <v>0</v>
      </c>
      <c r="DP105" s="234">
        <f>'生産者価格評価表（107部門）（山形県２）'!CZ104/'生産者価格評価表（107部門）（山形県２）'!CZ$120</f>
        <v>0</v>
      </c>
      <c r="DQ105" s="234">
        <f>'生産者価格評価表（107部門）（山形県２）'!DA104/'生産者価格評価表（107部門）（山形県２）'!DA$120</f>
        <v>0</v>
      </c>
      <c r="DR105" s="234">
        <f>'生産者価格評価表（107部門）（山形県２）'!DB104/'生産者価格評価表（107部門）（山形県２）'!DB$120</f>
        <v>0</v>
      </c>
      <c r="DS105" s="234">
        <f>'生産者価格評価表（107部門）（山形県２）'!DC104/'生産者価格評価表（107部門）（山形県２）'!DC$120</f>
        <v>0</v>
      </c>
      <c r="DT105" s="234">
        <f>'生産者価格評価表（107部門）（山形県２）'!DD104/'生産者価格評価表（107部門）（山形県２）'!DD$120</f>
        <v>0</v>
      </c>
      <c r="DU105" s="234">
        <f>'生産者価格評価表（107部門）（山形県２）'!DE104/'生産者価格評価表（107部門）（山形県２）'!DE$120</f>
        <v>0</v>
      </c>
      <c r="DV105" s="82">
        <v>0</v>
      </c>
      <c r="DW105" s="80">
        <v>0</v>
      </c>
      <c r="DX105" s="80">
        <v>0</v>
      </c>
      <c r="DY105" s="80">
        <v>0</v>
      </c>
      <c r="DZ105" s="80">
        <v>0</v>
      </c>
      <c r="EA105" s="80">
        <v>0</v>
      </c>
      <c r="EB105" s="80">
        <v>0</v>
      </c>
      <c r="EC105" s="80">
        <v>0</v>
      </c>
      <c r="ED105" s="80">
        <v>0</v>
      </c>
      <c r="EE105" s="80">
        <v>0</v>
      </c>
      <c r="EF105" s="80">
        <v>0</v>
      </c>
      <c r="EG105" s="80">
        <v>0</v>
      </c>
      <c r="EH105" s="80">
        <v>0</v>
      </c>
      <c r="EI105" s="80">
        <v>0</v>
      </c>
      <c r="EJ105" s="80">
        <v>0</v>
      </c>
      <c r="EK105" s="80">
        <v>0</v>
      </c>
      <c r="EL105" s="80">
        <v>0</v>
      </c>
      <c r="EM105" s="80">
        <v>0</v>
      </c>
      <c r="EN105" s="80">
        <v>0</v>
      </c>
      <c r="EO105" s="80">
        <v>0</v>
      </c>
      <c r="EP105" s="80">
        <v>0</v>
      </c>
      <c r="EQ105" s="80">
        <v>0</v>
      </c>
      <c r="ER105" s="80">
        <v>0</v>
      </c>
      <c r="ES105" s="80">
        <v>0</v>
      </c>
      <c r="ET105" s="80">
        <v>0</v>
      </c>
      <c r="EU105" s="80">
        <v>0</v>
      </c>
      <c r="EV105" s="80">
        <v>0</v>
      </c>
      <c r="EW105" s="80">
        <v>0</v>
      </c>
      <c r="EX105" s="80">
        <v>0</v>
      </c>
      <c r="EY105" s="80">
        <v>0</v>
      </c>
      <c r="EZ105" s="80">
        <v>0</v>
      </c>
      <c r="FA105" s="80">
        <v>0</v>
      </c>
      <c r="FB105" s="80">
        <v>0</v>
      </c>
      <c r="FC105" s="80">
        <v>0</v>
      </c>
      <c r="FD105" s="80">
        <v>0</v>
      </c>
      <c r="FE105" s="80">
        <v>0</v>
      </c>
      <c r="FF105" s="80">
        <v>0</v>
      </c>
      <c r="FG105" s="80">
        <v>0</v>
      </c>
      <c r="FH105" s="80">
        <v>0</v>
      </c>
      <c r="FI105" s="80">
        <v>0</v>
      </c>
      <c r="FJ105" s="80">
        <v>0</v>
      </c>
      <c r="FK105" s="80">
        <v>0</v>
      </c>
      <c r="FL105" s="80">
        <v>0</v>
      </c>
      <c r="FM105" s="80">
        <v>0</v>
      </c>
      <c r="FN105" s="80">
        <v>0</v>
      </c>
      <c r="FO105" s="80">
        <v>0</v>
      </c>
      <c r="FP105" s="80">
        <v>0</v>
      </c>
      <c r="FQ105" s="80">
        <v>0</v>
      </c>
      <c r="FR105" s="80">
        <v>0</v>
      </c>
      <c r="FS105" s="80">
        <v>0</v>
      </c>
      <c r="FT105" s="80">
        <v>0</v>
      </c>
      <c r="FU105" s="80">
        <v>0</v>
      </c>
      <c r="FV105" s="80">
        <v>0</v>
      </c>
      <c r="FW105" s="80">
        <v>0</v>
      </c>
      <c r="FX105" s="80">
        <v>0</v>
      </c>
      <c r="FY105" s="80">
        <v>0</v>
      </c>
      <c r="FZ105" s="80">
        <v>0</v>
      </c>
      <c r="GA105" s="80">
        <v>0</v>
      </c>
      <c r="GB105" s="80">
        <v>0</v>
      </c>
      <c r="GC105" s="80">
        <v>0</v>
      </c>
      <c r="GD105" s="80">
        <v>0</v>
      </c>
      <c r="GE105" s="80">
        <v>0</v>
      </c>
      <c r="GF105" s="80">
        <v>0</v>
      </c>
      <c r="GG105" s="80">
        <v>0</v>
      </c>
      <c r="GH105" s="80">
        <v>0</v>
      </c>
      <c r="GI105" s="80">
        <v>0</v>
      </c>
      <c r="GJ105" s="80">
        <v>0</v>
      </c>
      <c r="GK105" s="80">
        <v>0</v>
      </c>
      <c r="GL105" s="80">
        <v>0</v>
      </c>
      <c r="GM105" s="80">
        <v>0</v>
      </c>
      <c r="GN105" s="80">
        <v>0</v>
      </c>
      <c r="GO105" s="80">
        <v>0</v>
      </c>
      <c r="GP105" s="80">
        <v>0</v>
      </c>
      <c r="GQ105" s="80">
        <v>0</v>
      </c>
      <c r="GR105" s="80">
        <v>0</v>
      </c>
      <c r="GS105" s="80">
        <v>0</v>
      </c>
      <c r="GT105" s="80">
        <v>0</v>
      </c>
      <c r="GU105" s="80">
        <v>0</v>
      </c>
      <c r="GV105" s="80">
        <v>0</v>
      </c>
      <c r="GW105" s="80">
        <v>0</v>
      </c>
      <c r="GX105" s="80">
        <v>0</v>
      </c>
      <c r="GY105" s="80">
        <v>0</v>
      </c>
      <c r="GZ105" s="80">
        <v>0</v>
      </c>
      <c r="HA105" s="80">
        <v>0</v>
      </c>
      <c r="HB105" s="80">
        <v>0</v>
      </c>
      <c r="HC105" s="80">
        <v>0</v>
      </c>
      <c r="HD105" s="80">
        <v>0</v>
      </c>
      <c r="HE105" s="80">
        <v>0</v>
      </c>
      <c r="HF105" s="80">
        <v>0</v>
      </c>
      <c r="HG105" s="80">
        <v>0</v>
      </c>
      <c r="HH105" s="80">
        <v>0</v>
      </c>
      <c r="HI105" s="80">
        <v>0</v>
      </c>
      <c r="HJ105" s="80">
        <v>0</v>
      </c>
      <c r="HK105" s="80">
        <v>0</v>
      </c>
      <c r="HL105" s="80">
        <v>0</v>
      </c>
      <c r="HM105" s="80">
        <v>0</v>
      </c>
      <c r="HN105" s="80">
        <v>0</v>
      </c>
      <c r="HO105" s="80">
        <v>0</v>
      </c>
      <c r="HP105" s="80">
        <v>0</v>
      </c>
      <c r="HQ105" s="80">
        <v>0</v>
      </c>
      <c r="HR105" s="80">
        <v>0</v>
      </c>
      <c r="HS105" s="80">
        <v>0</v>
      </c>
      <c r="HT105" s="80">
        <v>0</v>
      </c>
      <c r="HU105" s="80">
        <v>0</v>
      </c>
      <c r="HV105" s="80">
        <v>0</v>
      </c>
      <c r="HW105" s="80">
        <v>0</v>
      </c>
      <c r="HX105" s="81">
        <v>0</v>
      </c>
      <c r="HY105" s="805">
        <v>0</v>
      </c>
      <c r="HZ105" s="805">
        <v>0</v>
      </c>
      <c r="IA105" s="805">
        <v>0</v>
      </c>
      <c r="IB105" s="805">
        <v>0</v>
      </c>
      <c r="IC105" s="805">
        <v>0</v>
      </c>
      <c r="ID105" s="805">
        <v>0</v>
      </c>
      <c r="IE105" s="805">
        <v>0</v>
      </c>
      <c r="IF105" s="805">
        <v>0</v>
      </c>
      <c r="IG105" s="805">
        <v>0</v>
      </c>
      <c r="IH105" s="805">
        <v>0</v>
      </c>
      <c r="II105" s="805">
        <v>0</v>
      </c>
      <c r="IJ105" s="805">
        <v>0</v>
      </c>
      <c r="IK105" s="805">
        <v>0</v>
      </c>
      <c r="IL105" s="805">
        <v>0</v>
      </c>
      <c r="IM105" s="805">
        <v>0</v>
      </c>
      <c r="IN105" s="805">
        <v>0</v>
      </c>
      <c r="IO105" s="805">
        <v>0</v>
      </c>
      <c r="IP105" s="805">
        <v>0</v>
      </c>
      <c r="IQ105" s="805">
        <v>0</v>
      </c>
      <c r="IR105" s="805">
        <v>0</v>
      </c>
      <c r="IS105" s="805">
        <v>0</v>
      </c>
      <c r="IT105" s="805">
        <v>0</v>
      </c>
      <c r="IU105" s="805">
        <v>0</v>
      </c>
      <c r="IV105" s="805">
        <v>0</v>
      </c>
      <c r="IW105" s="805">
        <v>0</v>
      </c>
      <c r="IX105" s="805">
        <v>0</v>
      </c>
      <c r="IY105" s="805">
        <v>0</v>
      </c>
      <c r="IZ105" s="805">
        <v>0</v>
      </c>
      <c r="JA105" s="805">
        <v>0</v>
      </c>
      <c r="JB105" s="805">
        <v>0</v>
      </c>
      <c r="JC105" s="805">
        <v>0</v>
      </c>
      <c r="JD105" s="805">
        <v>0</v>
      </c>
      <c r="JE105" s="805">
        <v>0</v>
      </c>
      <c r="JF105" s="805">
        <v>0</v>
      </c>
      <c r="JG105" s="805">
        <v>0</v>
      </c>
      <c r="JH105" s="805">
        <v>0</v>
      </c>
      <c r="JI105" s="805">
        <v>0</v>
      </c>
      <c r="JJ105" s="805">
        <v>0</v>
      </c>
      <c r="JK105" s="805">
        <v>0</v>
      </c>
      <c r="JL105" s="805">
        <v>0</v>
      </c>
      <c r="JM105" s="805">
        <v>0</v>
      </c>
      <c r="JN105" s="805">
        <v>0</v>
      </c>
      <c r="JO105" s="805">
        <v>0</v>
      </c>
      <c r="JP105" s="805">
        <v>0</v>
      </c>
      <c r="JQ105" s="805">
        <v>0</v>
      </c>
      <c r="JR105" s="805">
        <v>0</v>
      </c>
      <c r="JS105" s="805">
        <v>0</v>
      </c>
      <c r="JT105" s="805">
        <v>0</v>
      </c>
      <c r="JU105" s="805">
        <v>0</v>
      </c>
      <c r="JV105" s="805">
        <v>0</v>
      </c>
      <c r="JW105" s="805">
        <v>0</v>
      </c>
      <c r="JX105" s="805">
        <v>0</v>
      </c>
      <c r="JY105" s="805">
        <v>0</v>
      </c>
      <c r="JZ105" s="805">
        <v>0</v>
      </c>
      <c r="KA105" s="805">
        <v>0</v>
      </c>
      <c r="KB105" s="805">
        <v>0</v>
      </c>
      <c r="KC105" s="805">
        <v>0</v>
      </c>
      <c r="KD105" s="805">
        <v>0</v>
      </c>
      <c r="KE105" s="805">
        <v>0</v>
      </c>
      <c r="KF105" s="805">
        <v>0</v>
      </c>
      <c r="KG105" s="805">
        <v>0</v>
      </c>
      <c r="KH105" s="805">
        <v>0</v>
      </c>
      <c r="KI105" s="805">
        <v>0</v>
      </c>
      <c r="KJ105" s="805">
        <v>0</v>
      </c>
      <c r="KK105" s="805">
        <v>0</v>
      </c>
      <c r="KL105" s="805">
        <v>0</v>
      </c>
      <c r="KM105" s="805">
        <v>0</v>
      </c>
      <c r="KN105" s="805">
        <v>0</v>
      </c>
      <c r="KO105" s="805">
        <v>0</v>
      </c>
      <c r="KP105" s="805">
        <v>0</v>
      </c>
      <c r="KQ105" s="805">
        <v>0</v>
      </c>
      <c r="KR105" s="805">
        <v>0</v>
      </c>
      <c r="KS105" s="805">
        <v>0</v>
      </c>
      <c r="KT105" s="805">
        <v>0</v>
      </c>
      <c r="KU105" s="805">
        <v>0</v>
      </c>
      <c r="KV105" s="805">
        <v>0</v>
      </c>
      <c r="KW105" s="805">
        <v>0</v>
      </c>
      <c r="KX105" s="805">
        <v>0</v>
      </c>
      <c r="KY105" s="805">
        <v>0</v>
      </c>
      <c r="KZ105" s="805">
        <v>0</v>
      </c>
      <c r="LA105" s="805">
        <v>0</v>
      </c>
      <c r="LB105" s="805">
        <v>0</v>
      </c>
      <c r="LC105" s="805">
        <v>0</v>
      </c>
      <c r="LD105" s="805">
        <v>0</v>
      </c>
      <c r="LE105" s="805">
        <v>0</v>
      </c>
      <c r="LF105" s="805">
        <v>0</v>
      </c>
      <c r="LG105" s="805">
        <v>0</v>
      </c>
      <c r="LH105" s="805">
        <v>0</v>
      </c>
      <c r="LI105" s="805">
        <v>0</v>
      </c>
      <c r="LJ105" s="805">
        <v>0</v>
      </c>
      <c r="LK105" s="805">
        <v>0</v>
      </c>
      <c r="LL105" s="805">
        <v>0</v>
      </c>
      <c r="LM105" s="805">
        <v>0</v>
      </c>
      <c r="LN105" s="805">
        <v>0</v>
      </c>
      <c r="LO105" s="805">
        <v>0</v>
      </c>
      <c r="LP105" s="805">
        <v>0</v>
      </c>
      <c r="LQ105" s="805">
        <v>0</v>
      </c>
      <c r="LR105" s="805">
        <v>0</v>
      </c>
      <c r="LS105" s="805">
        <v>0</v>
      </c>
      <c r="LT105" s="805">
        <v>0</v>
      </c>
      <c r="LU105" s="805">
        <v>1</v>
      </c>
      <c r="LV105" s="805">
        <v>0</v>
      </c>
      <c r="LW105" s="805">
        <v>0</v>
      </c>
      <c r="LX105" s="805">
        <v>0</v>
      </c>
      <c r="LY105" s="805">
        <v>0</v>
      </c>
      <c r="LZ105" s="805">
        <v>0</v>
      </c>
      <c r="MA105" s="805">
        <v>0</v>
      </c>
      <c r="MB105" s="812">
        <v>7845</v>
      </c>
      <c r="MC105" s="835">
        <f>'生産者価格評価表（107部門）（山形県２）'!DU104*100</f>
        <v>5320300</v>
      </c>
      <c r="MD105" s="78">
        <f t="shared" si="14"/>
        <v>1.4745409093472172E-3</v>
      </c>
      <c r="ME105" s="809">
        <v>7845</v>
      </c>
      <c r="MF105" s="135">
        <v>53203</v>
      </c>
      <c r="MG105" s="78">
        <f t="shared" si="15"/>
        <v>1.4745409093472172E-3</v>
      </c>
      <c r="MH105" s="81"/>
      <c r="MI105" s="226">
        <v>0</v>
      </c>
      <c r="MJ105" s="169">
        <v>0</v>
      </c>
      <c r="MK105" s="169">
        <v>0</v>
      </c>
      <c r="ML105" s="169">
        <v>0</v>
      </c>
      <c r="MM105" s="169">
        <v>0</v>
      </c>
      <c r="MN105" s="169">
        <v>0</v>
      </c>
      <c r="MO105" s="169">
        <v>0</v>
      </c>
      <c r="MP105" s="228">
        <v>0</v>
      </c>
      <c r="MQ105" s="228">
        <v>0</v>
      </c>
      <c r="MS105" s="174">
        <v>0</v>
      </c>
      <c r="MT105" s="170">
        <v>0</v>
      </c>
      <c r="MU105" s="170">
        <v>0</v>
      </c>
      <c r="MV105" s="170">
        <v>0</v>
      </c>
      <c r="MW105" s="170">
        <v>0</v>
      </c>
      <c r="MX105" s="170">
        <v>0</v>
      </c>
      <c r="MY105" s="170">
        <v>0</v>
      </c>
      <c r="MZ105" s="171">
        <v>0</v>
      </c>
    </row>
    <row r="106" spans="1:364">
      <c r="A106" s="41" t="s">
        <v>332</v>
      </c>
      <c r="B106" s="12" t="s">
        <v>333</v>
      </c>
      <c r="C106" s="590">
        <f>IFERROR(1-('生産者価格評価表（107部門）（山形県２）'!DS105/'生産者価格評価表（107部門）（山形県２）'!DO105*-1),0)</f>
        <v>0.79993767702229712</v>
      </c>
      <c r="D106" s="590">
        <v>0.58145839297503521</v>
      </c>
      <c r="E106" s="79">
        <v>0.41854160702496479</v>
      </c>
      <c r="F106" s="79">
        <v>0.23099888409158628</v>
      </c>
      <c r="G106" s="240">
        <f>'生産者価格評価表（107部門）（山形県２）'!DH105/'生産者価格評価表（107部門）（山形県２）'!DH$111</f>
        <v>5.119100076264723E-2</v>
      </c>
      <c r="H106" s="311">
        <f>'生産者価格評価表（107部門）（山形県２）'!DH105</f>
        <v>120821</v>
      </c>
      <c r="I106" s="311">
        <f t="shared" si="12"/>
        <v>120821</v>
      </c>
      <c r="J106" s="313">
        <f t="shared" si="13"/>
        <v>6.5454736544428072E-2</v>
      </c>
      <c r="K106" s="590">
        <f>1-('生産者価格評価表（107部門） (山形県)'!DS105/'生産者価格評価表（107部門） (山形県)'!DO105*-1)</f>
        <v>0.79993767702229712</v>
      </c>
      <c r="L106" s="590">
        <v>0.58145839297503521</v>
      </c>
      <c r="M106" s="79">
        <v>0.41854160702496479</v>
      </c>
      <c r="N106" s="79">
        <v>0.23099888409158628</v>
      </c>
      <c r="O106" s="240">
        <f>'生産者価格評価表（107部門） (山形県)'!DH105/'生産者価格評価表（107部門） (山形県)'!DH$111</f>
        <v>5.119100076264723E-2</v>
      </c>
      <c r="P106" s="816">
        <f>'生産者価格評価表（107部門） (山形県)'!DH105</f>
        <v>120821</v>
      </c>
      <c r="Q106" s="311">
        <f t="shared" si="17"/>
        <v>120821</v>
      </c>
      <c r="R106" s="313">
        <f t="shared" si="18"/>
        <v>6.5454736544428072E-2</v>
      </c>
      <c r="S106" s="823">
        <f>'生産者価格評価表（107部門）（山形県２）'!C105/'生産者価格評価表（107部門）（山形県２）'!C$120</f>
        <v>0</v>
      </c>
      <c r="T106" s="234">
        <f>'生産者価格評価表（107部門）（山形県２）'!D105/'生産者価格評価表（107部門）（山形県２）'!D$120</f>
        <v>0</v>
      </c>
      <c r="U106" s="234">
        <f>'生産者価格評価表（107部門）（山形県２）'!E105/'生産者価格評価表（107部門）（山形県２）'!E$120</f>
        <v>0</v>
      </c>
      <c r="V106" s="234">
        <f>'生産者価格評価表（107部門）（山形県２）'!F105/'生産者価格評価表（107部門）（山形県２）'!F$120</f>
        <v>0</v>
      </c>
      <c r="W106" s="234">
        <f>'生産者価格評価表（107部門）（山形県２）'!G105/'生産者価格評価表（107部門）（山形県２）'!G$120</f>
        <v>0</v>
      </c>
      <c r="X106" s="234">
        <f>'生産者価格評価表（107部門）（山形県２）'!H105/'生産者価格評価表（107部門）（山形県２）'!H$120</f>
        <v>0</v>
      </c>
      <c r="Y106" s="234">
        <f>'生産者価格評価表（107部門）（山形県２）'!I105/'生産者価格評価表（107部門）（山形県２）'!I$120</f>
        <v>0</v>
      </c>
      <c r="Z106" s="234">
        <f>'生産者価格評価表（107部門）（山形県２）'!J105/'生産者価格評価表（107部門）（山形県２）'!J$120</f>
        <v>0</v>
      </c>
      <c r="AA106" s="234">
        <f>'生産者価格評価表（107部門）（山形県２）'!K105/'生産者価格評価表（107部門）（山形県２）'!K$120</f>
        <v>0</v>
      </c>
      <c r="AB106" s="234">
        <f>'生産者価格評価表（107部門）（山形県２）'!L105/'生産者価格評価表（107部門）（山形県２）'!L$120</f>
        <v>0</v>
      </c>
      <c r="AC106" s="234" t="e">
        <f>'生産者価格評価表（107部門）（山形県２）'!M105/'生産者価格評価表（107部門）（山形県２）'!M$120</f>
        <v>#DIV/0!</v>
      </c>
      <c r="AD106" s="234">
        <f>'生産者価格評価表（107部門）（山形県２）'!N105/'生産者価格評価表（107部門）（山形県２）'!N$120</f>
        <v>0</v>
      </c>
      <c r="AE106" s="234">
        <f>'生産者価格評価表（107部門）（山形県２）'!O105/'生産者価格評価表（107部門）（山形県２）'!O$120</f>
        <v>0</v>
      </c>
      <c r="AF106" s="234">
        <f>'生産者価格評価表（107部門）（山形県２）'!P105/'生産者価格評価表（107部門）（山形県２）'!P$120</f>
        <v>0</v>
      </c>
      <c r="AG106" s="234">
        <f>'生産者価格評価表（107部門）（山形県２）'!Q105/'生産者価格評価表（107部門）（山形県２）'!Q$120</f>
        <v>0</v>
      </c>
      <c r="AH106" s="234">
        <f>'生産者価格評価表（107部門）（山形県２）'!R105/'生産者価格評価表（107部門）（山形県２）'!R$120</f>
        <v>0</v>
      </c>
      <c r="AI106" s="234">
        <f>'生産者価格評価表（107部門）（山形県２）'!S105/'生産者価格評価表（107部門）（山形県２）'!S$120</f>
        <v>0</v>
      </c>
      <c r="AJ106" s="234">
        <f>'生産者価格評価表（107部門）（山形県２）'!T105/'生産者価格評価表（107部門）（山形県２）'!T$120</f>
        <v>0</v>
      </c>
      <c r="AK106" s="234" t="e">
        <f>'生産者価格評価表（107部門）（山形県２）'!U105/'生産者価格評価表（107部門）（山形県２）'!U$120</f>
        <v>#DIV/0!</v>
      </c>
      <c r="AL106" s="234">
        <f>'生産者価格評価表（107部門）（山形県２）'!V105/'生産者価格評価表（107部門）（山形県２）'!V$120</f>
        <v>0</v>
      </c>
      <c r="AM106" s="234" t="e">
        <f>'生産者価格評価表（107部門）（山形県２）'!W105/'生産者価格評価表（107部門）（山形県２）'!W$120</f>
        <v>#DIV/0!</v>
      </c>
      <c r="AN106" s="234">
        <f>'生産者価格評価表（107部門）（山形県２）'!X105/'生産者価格評価表（107部門）（山形県２）'!X$120</f>
        <v>0</v>
      </c>
      <c r="AO106" s="234" t="e">
        <f>'生産者価格評価表（107部門）（山形県２）'!Y105/'生産者価格評価表（107部門）（山形県２）'!Y$120</f>
        <v>#DIV/0!</v>
      </c>
      <c r="AP106" s="234" t="e">
        <f>'生産者価格評価表（107部門）（山形県２）'!Z105/'生産者価格評価表（107部門）（山形県２）'!Z$120</f>
        <v>#DIV/0!</v>
      </c>
      <c r="AQ106" s="234">
        <f>'生産者価格評価表（107部門）（山形県２）'!AA105/'生産者価格評価表（107部門）（山形県２）'!AA$120</f>
        <v>0</v>
      </c>
      <c r="AR106" s="234">
        <f>'生産者価格評価表（107部門）（山形県２）'!AB105/'生産者価格評価表（107部門）（山形県２）'!AB$120</f>
        <v>0</v>
      </c>
      <c r="AS106" s="234">
        <f>'生産者価格評価表（107部門）（山形県２）'!AC105/'生産者価格評価表（107部門）（山形県２）'!AC$120</f>
        <v>0</v>
      </c>
      <c r="AT106" s="234">
        <f>'生産者価格評価表（107部門）（山形県２）'!AD105/'生産者価格評価表（107部門）（山形県２）'!AD$120</f>
        <v>0</v>
      </c>
      <c r="AU106" s="234">
        <f>'生産者価格評価表（107部門）（山形県２）'!AE105/'生産者価格評価表（107部門）（山形県２）'!AE$120</f>
        <v>0</v>
      </c>
      <c r="AV106" s="234">
        <f>'生産者価格評価表（107部門）（山形県２）'!AF105/'生産者価格評価表（107部門）（山形県２）'!AF$120</f>
        <v>0</v>
      </c>
      <c r="AW106" s="234">
        <f>'生産者価格評価表（107部門）（山形県２）'!AG105/'生産者価格評価表（107部門）（山形県２）'!AG$120</f>
        <v>0</v>
      </c>
      <c r="AX106" s="234">
        <f>'生産者価格評価表（107部門）（山形県２）'!AH105/'生産者価格評価表（107部門）（山形県２）'!AH$120</f>
        <v>0</v>
      </c>
      <c r="AY106" s="234">
        <f>'生産者価格評価表（107部門）（山形県２）'!AI105/'生産者価格評価表（107部門）（山形県２）'!AI$120</f>
        <v>0</v>
      </c>
      <c r="AZ106" s="234">
        <f>'生産者価格評価表（107部門）（山形県２）'!AJ105/'生産者価格評価表（107部門）（山形県２）'!AJ$120</f>
        <v>0</v>
      </c>
      <c r="BA106" s="234">
        <f>'生産者価格評価表（107部門）（山形県２）'!AK105/'生産者価格評価表（107部門）（山形県２）'!AK$120</f>
        <v>0</v>
      </c>
      <c r="BB106" s="234">
        <f>'生産者価格評価表（107部門）（山形県２）'!AL105/'生産者価格評価表（107部門）（山形県２）'!AL$120</f>
        <v>0</v>
      </c>
      <c r="BC106" s="234">
        <f>'生産者価格評価表（107部門）（山形県２）'!AM105/'生産者価格評価表（107部門）（山形県２）'!AM$120</f>
        <v>0</v>
      </c>
      <c r="BD106" s="234">
        <f>'生産者価格評価表（107部門）（山形県２）'!AN105/'生産者価格評価表（107部門）（山形県２）'!AN$120</f>
        <v>0</v>
      </c>
      <c r="BE106" s="234">
        <f>'生産者価格評価表（107部門）（山形県２）'!AO105/'生産者価格評価表（107部門）（山形県２）'!AO$120</f>
        <v>0</v>
      </c>
      <c r="BF106" s="234">
        <f>'生産者価格評価表（107部門）（山形県２）'!AP105/'生産者価格評価表（107部門）（山形県２）'!AP$120</f>
        <v>0</v>
      </c>
      <c r="BG106" s="234">
        <f>'生産者価格評価表（107部門）（山形県２）'!AQ105/'生産者価格評価表（107部門）（山形県２）'!AQ$120</f>
        <v>0</v>
      </c>
      <c r="BH106" s="234">
        <f>'生産者価格評価表（107部門）（山形県２）'!AR105/'生産者価格評価表（107部門）（山形県２）'!AR$120</f>
        <v>0</v>
      </c>
      <c r="BI106" s="234">
        <f>'生産者価格評価表（107部門）（山形県２）'!AS105/'生産者価格評価表（107部門）（山形県２）'!AS$120</f>
        <v>0</v>
      </c>
      <c r="BJ106" s="234">
        <f>'生産者価格評価表（107部門）（山形県２）'!AT105/'生産者価格評価表（107部門）（山形県２）'!AT$120</f>
        <v>0</v>
      </c>
      <c r="BK106" s="234">
        <f>'生産者価格評価表（107部門）（山形県２）'!AU105/'生産者価格評価表（107部門）（山形県２）'!AU$120</f>
        <v>0</v>
      </c>
      <c r="BL106" s="234">
        <f>'生産者価格評価表（107部門）（山形県２）'!AV105/'生産者価格評価表（107部門）（山形県２）'!AV$120</f>
        <v>0</v>
      </c>
      <c r="BM106" s="234">
        <f>'生産者価格評価表（107部門）（山形県２）'!AW105/'生産者価格評価表（107部門）（山形県２）'!AW$120</f>
        <v>0</v>
      </c>
      <c r="BN106" s="234">
        <f>'生産者価格評価表（107部門）（山形県２）'!AX105/'生産者価格評価表（107部門）（山形県２）'!AX$120</f>
        <v>0</v>
      </c>
      <c r="BO106" s="234">
        <f>'生産者価格評価表（107部門）（山形県２）'!AY105/'生産者価格評価表（107部門）（山形県２）'!AY$120</f>
        <v>0</v>
      </c>
      <c r="BP106" s="234">
        <f>'生産者価格評価表（107部門）（山形県２）'!AZ105/'生産者価格評価表（107部門）（山形県２）'!AZ$120</f>
        <v>0</v>
      </c>
      <c r="BQ106" s="234">
        <f>'生産者価格評価表（107部門）（山形県２）'!BA105/'生産者価格評価表（107部門）（山形県２）'!BA$120</f>
        <v>0</v>
      </c>
      <c r="BR106" s="234">
        <f>'生産者価格評価表（107部門）（山形県２）'!BB105/'生産者価格評価表（107部門）（山形県２）'!BB$120</f>
        <v>0</v>
      </c>
      <c r="BS106" s="234">
        <f>'生産者価格評価表（107部門）（山形県２）'!BC105/'生産者価格評価表（107部門）（山形県２）'!BC$120</f>
        <v>0</v>
      </c>
      <c r="BT106" s="234">
        <f>'生産者価格評価表（107部門）（山形県２）'!BD105/'生産者価格評価表（107部門）（山形県２）'!BD$120</f>
        <v>0</v>
      </c>
      <c r="BU106" s="234" t="e">
        <f>'生産者価格評価表（107部門）（山形県２）'!BE105/'生産者価格評価表（107部門）（山形県２）'!BE$120</f>
        <v>#DIV/0!</v>
      </c>
      <c r="BV106" s="234">
        <f>'生産者価格評価表（107部門）（山形県２）'!BF105/'生産者価格評価表（107部門）（山形県２）'!BF$120</f>
        <v>0</v>
      </c>
      <c r="BW106" s="234">
        <f>'生産者価格評価表（107部門）（山形県２）'!BG105/'生産者価格評価表（107部門）（山形県２）'!BG$120</f>
        <v>0</v>
      </c>
      <c r="BX106" s="234">
        <f>'生産者価格評価表（107部門）（山形県２）'!BH105/'生産者価格評価表（107部門）（山形県２）'!BH$120</f>
        <v>0</v>
      </c>
      <c r="BY106" s="234">
        <f>'生産者価格評価表（107部門）（山形県２）'!BI105/'生産者価格評価表（107部門）（山形県２）'!BI$120</f>
        <v>0</v>
      </c>
      <c r="BZ106" s="234">
        <f>'生産者価格評価表（107部門）（山形県２）'!BJ105/'生産者価格評価表（107部門）（山形県２）'!BJ$120</f>
        <v>0</v>
      </c>
      <c r="CA106" s="234">
        <f>'生産者価格評価表（107部門）（山形県２）'!BK105/'生産者価格評価表（107部門）（山形県２）'!BK$120</f>
        <v>0</v>
      </c>
      <c r="CB106" s="234">
        <f>'生産者価格評価表（107部門）（山形県２）'!BL105/'生産者価格評価表（107部門）（山形県２）'!BL$120</f>
        <v>0</v>
      </c>
      <c r="CC106" s="234">
        <f>'生産者価格評価表（107部門）（山形県２）'!BM105/'生産者価格評価表（107部門）（山形県２）'!BM$120</f>
        <v>0</v>
      </c>
      <c r="CD106" s="234">
        <f>'生産者価格評価表（107部門）（山形県２）'!BN105/'生産者価格評価表（107部門）（山形県２）'!BN$120</f>
        <v>0</v>
      </c>
      <c r="CE106" s="234">
        <f>'生産者価格評価表（107部門）（山形県２）'!BO105/'生産者価格評価表（107部門）（山形県２）'!BO$120</f>
        <v>0</v>
      </c>
      <c r="CF106" s="234">
        <f>'生産者価格評価表（107部門）（山形県２）'!BP105/'生産者価格評価表（107部門）（山形県２）'!BP$120</f>
        <v>0</v>
      </c>
      <c r="CG106" s="234">
        <f>'生産者価格評価表（107部門）（山形県２）'!BQ105/'生産者価格評価表（107部門）（山形県２）'!BQ$120</f>
        <v>0</v>
      </c>
      <c r="CH106" s="234">
        <f>'生産者価格評価表（107部門）（山形県２）'!BR105/'生産者価格評価表（107部門）（山形県２）'!BR$120</f>
        <v>0</v>
      </c>
      <c r="CI106" s="234">
        <f>'生産者価格評価表（107部門）（山形県２）'!BS105/'生産者価格評価表（107部門）（山形県２）'!BS$120</f>
        <v>0</v>
      </c>
      <c r="CJ106" s="234">
        <f>'生産者価格評価表（107部門）（山形県２）'!BT105/'生産者価格評価表（107部門）（山形県２）'!BT$120</f>
        <v>0</v>
      </c>
      <c r="CK106" s="234">
        <f>'生産者価格評価表（107部門）（山形県２）'!BU105/'生産者価格評価表（107部門）（山形県２）'!BU$120</f>
        <v>0</v>
      </c>
      <c r="CL106" s="234">
        <f>'生産者価格評価表（107部門）（山形県２）'!BV105/'生産者価格評価表（107部門）（山形県２）'!BV$120</f>
        <v>0</v>
      </c>
      <c r="CM106" s="234">
        <f>'生産者価格評価表（107部門）（山形県２）'!BW105/'生産者価格評価表（107部門）（山形県２）'!BW$120</f>
        <v>0</v>
      </c>
      <c r="CN106" s="234">
        <f>'生産者価格評価表（107部門）（山形県２）'!BX105/'生産者価格評価表（107部門）（山形県２）'!BX$120</f>
        <v>0</v>
      </c>
      <c r="CO106" s="234">
        <f>'生産者価格評価表（107部門）（山形県２）'!BY105/'生産者価格評価表（107部門）（山形県２）'!BY$120</f>
        <v>0</v>
      </c>
      <c r="CP106" s="234">
        <f>'生産者価格評価表（107部門）（山形県２）'!BZ105/'生産者価格評価表（107部門）（山形県２）'!BZ$120</f>
        <v>0</v>
      </c>
      <c r="CQ106" s="234">
        <f>'生産者価格評価表（107部門）（山形県２）'!CA105/'生産者価格評価表（107部門）（山形県２）'!CA$120</f>
        <v>0</v>
      </c>
      <c r="CR106" s="234">
        <f>'生産者価格評価表（107部門）（山形県２）'!CB105/'生産者価格評価表（107部門）（山形県２）'!CB$120</f>
        <v>0</v>
      </c>
      <c r="CS106" s="234">
        <f>'生産者価格評価表（107部門）（山形県２）'!CC105/'生産者価格評価表（107部門）（山形県２）'!CC$120</f>
        <v>0</v>
      </c>
      <c r="CT106" s="234">
        <f>'生産者価格評価表（107部門）（山形県２）'!CD105/'生産者価格評価表（107部門）（山形県２）'!CD$120</f>
        <v>0</v>
      </c>
      <c r="CU106" s="234">
        <f>'生産者価格評価表（107部門）（山形県２）'!CE105/'生産者価格評価表（107部門）（山形県２）'!CE$120</f>
        <v>0</v>
      </c>
      <c r="CV106" s="234">
        <f>'生産者価格評価表（107部門）（山形県２）'!CF105/'生産者価格評価表（107部門）（山形県２）'!CF$120</f>
        <v>0</v>
      </c>
      <c r="CW106" s="234">
        <f>'生産者価格評価表（107部門）（山形県２）'!CG105/'生産者価格評価表（107部門）（山形県２）'!CG$120</f>
        <v>0</v>
      </c>
      <c r="CX106" s="234">
        <f>'生産者価格評価表（107部門）（山形県２）'!CH105/'生産者価格評価表（107部門）（山形県２）'!CH$120</f>
        <v>0</v>
      </c>
      <c r="CY106" s="234">
        <f>'生産者価格評価表（107部門）（山形県２）'!CI105/'生産者価格評価表（107部門）（山形県２）'!CI$120</f>
        <v>0</v>
      </c>
      <c r="CZ106" s="234">
        <f>'生産者価格評価表（107部門）（山形県２）'!CJ105/'生産者価格評価表（107部門）（山形県２）'!CJ$120</f>
        <v>0</v>
      </c>
      <c r="DA106" s="234">
        <f>'生産者価格評価表（107部門）（山形県２）'!CK105/'生産者価格評価表（107部門）（山形県２）'!CK$120</f>
        <v>0</v>
      </c>
      <c r="DB106" s="234">
        <f>'生産者価格評価表（107部門）（山形県２）'!CL105/'生産者価格評価表（107部門）（山形県２）'!CL$120</f>
        <v>0</v>
      </c>
      <c r="DC106" s="234">
        <f>'生産者価格評価表（107部門）（山形県２）'!CM105/'生産者価格評価表（107部門）（山形県２）'!CM$120</f>
        <v>0</v>
      </c>
      <c r="DD106" s="234">
        <f>'生産者価格評価表（107部門）（山形県２）'!CN105/'生産者価格評価表（107部門）（山形県２）'!CN$120</f>
        <v>2.7110316143352802E-3</v>
      </c>
      <c r="DE106" s="234">
        <f>'生産者価格評価表（107部門）（山形県２）'!CO105/'生産者価格評価表（107部門）（山形県２）'!CO$120</f>
        <v>0</v>
      </c>
      <c r="DF106" s="234">
        <f>'生産者価格評価表（107部門）（山形県２）'!CP105/'生産者価格評価表（107部門）（山形県２）'!CP$120</f>
        <v>1.6760128841974541E-3</v>
      </c>
      <c r="DG106" s="234">
        <f>'生産者価格評価表（107部門）（山形県２）'!CQ105/'生産者価格評価表（107部門）（山形県２）'!CQ$120</f>
        <v>0</v>
      </c>
      <c r="DH106" s="234">
        <f>'生産者価格評価表（107部門）（山形県２）'!CR105/'生産者価格評価表（107部門）（山形県２）'!CR$120</f>
        <v>1.5820522839688545E-3</v>
      </c>
      <c r="DI106" s="234">
        <f>'生産者価格評価表（107部門）（山形県２）'!CS105/'生産者価格評価表（107部門）（山形県２）'!CS$120</f>
        <v>5.3593974871754121E-3</v>
      </c>
      <c r="DJ106" s="234">
        <f>'生産者価格評価表（107部門）（山形県２）'!CT105/'生産者価格評価表（107部門）（山形県２）'!CT$120</f>
        <v>0</v>
      </c>
      <c r="DK106" s="234">
        <f>'生産者価格評価表（107部門）（山形県２）'!CU105/'生産者価格評価表（107部門）（山形県２）'!CU$120</f>
        <v>0</v>
      </c>
      <c r="DL106" s="234">
        <f>'生産者価格評価表（107部門）（山形県２）'!CV105/'生産者価格評価表（107部門）（山形県２）'!CV$120</f>
        <v>0</v>
      </c>
      <c r="DM106" s="234">
        <f>'生産者価格評価表（107部門）（山形県２）'!CW105/'生産者価格評価表（107部門）（山形県２）'!CW$120</f>
        <v>0</v>
      </c>
      <c r="DN106" s="234">
        <f>'生産者価格評価表（107部門）（山形県２）'!CX105/'生産者価格評価表（107部門）（山形県２）'!CX$120</f>
        <v>0</v>
      </c>
      <c r="DO106" s="234">
        <f>'生産者価格評価表（107部門）（山形県２）'!CY105/'生産者価格評価表（107部門）（山形県２）'!CY$120</f>
        <v>1.3514275510779467E-2</v>
      </c>
      <c r="DP106" s="234">
        <f>'生産者価格評価表（107部門）（山形県２）'!CZ105/'生産者価格評価表（107部門）（山形県２）'!CZ$120</f>
        <v>6.9758881988303406E-3</v>
      </c>
      <c r="DQ106" s="234">
        <f>'生産者価格評価表（107部門）（山形県２）'!DA105/'生産者価格評価表（107部門）（山形県２）'!DA$120</f>
        <v>0</v>
      </c>
      <c r="DR106" s="234">
        <f>'生産者価格評価表（107部門）（山形県２）'!DB105/'生産者価格評価表（107部門）（山形県２）'!DB$120</f>
        <v>0</v>
      </c>
      <c r="DS106" s="234">
        <f>'生産者価格評価表（107部門）（山形県２）'!DC105/'生産者価格評価表（107部門）（山形県２）'!DC$120</f>
        <v>0</v>
      </c>
      <c r="DT106" s="234">
        <f>'生産者価格評価表（107部門）（山形県２）'!DD105/'生産者価格評価表（107部門）（山形県２）'!DD$120</f>
        <v>0</v>
      </c>
      <c r="DU106" s="234">
        <f>'生産者価格評価表（107部門）（山形県２）'!DE105/'生産者価格評価表（107部門）（山形県２）'!DE$120</f>
        <v>0</v>
      </c>
      <c r="DV106" s="82">
        <v>0</v>
      </c>
      <c r="DW106" s="80">
        <v>0</v>
      </c>
      <c r="DX106" s="80">
        <v>0</v>
      </c>
      <c r="DY106" s="80">
        <v>0</v>
      </c>
      <c r="DZ106" s="80">
        <v>0</v>
      </c>
      <c r="EA106" s="80">
        <v>0</v>
      </c>
      <c r="EB106" s="80">
        <v>0</v>
      </c>
      <c r="EC106" s="80">
        <v>0</v>
      </c>
      <c r="ED106" s="80">
        <v>0</v>
      </c>
      <c r="EE106" s="80">
        <v>0</v>
      </c>
      <c r="EF106" s="80">
        <v>0</v>
      </c>
      <c r="EG106" s="80">
        <v>0</v>
      </c>
      <c r="EH106" s="80">
        <v>0</v>
      </c>
      <c r="EI106" s="80">
        <v>0</v>
      </c>
      <c r="EJ106" s="80">
        <v>0</v>
      </c>
      <c r="EK106" s="80">
        <v>0</v>
      </c>
      <c r="EL106" s="80">
        <v>0</v>
      </c>
      <c r="EM106" s="80">
        <v>0</v>
      </c>
      <c r="EN106" s="80">
        <v>0</v>
      </c>
      <c r="EO106" s="80">
        <v>0</v>
      </c>
      <c r="EP106" s="80">
        <v>0</v>
      </c>
      <c r="EQ106" s="80">
        <v>0</v>
      </c>
      <c r="ER106" s="80">
        <v>0</v>
      </c>
      <c r="ES106" s="80">
        <v>0</v>
      </c>
      <c r="ET106" s="80">
        <v>0</v>
      </c>
      <c r="EU106" s="80">
        <v>0</v>
      </c>
      <c r="EV106" s="80">
        <v>0</v>
      </c>
      <c r="EW106" s="80">
        <v>0</v>
      </c>
      <c r="EX106" s="80">
        <v>0</v>
      </c>
      <c r="EY106" s="80">
        <v>0</v>
      </c>
      <c r="EZ106" s="80">
        <v>0</v>
      </c>
      <c r="FA106" s="80">
        <v>0</v>
      </c>
      <c r="FB106" s="80">
        <v>0</v>
      </c>
      <c r="FC106" s="80">
        <v>0</v>
      </c>
      <c r="FD106" s="80">
        <v>0</v>
      </c>
      <c r="FE106" s="80">
        <v>0</v>
      </c>
      <c r="FF106" s="80">
        <v>0</v>
      </c>
      <c r="FG106" s="80">
        <v>0</v>
      </c>
      <c r="FH106" s="80">
        <v>0</v>
      </c>
      <c r="FI106" s="80">
        <v>0</v>
      </c>
      <c r="FJ106" s="80">
        <v>0</v>
      </c>
      <c r="FK106" s="80">
        <v>0</v>
      </c>
      <c r="FL106" s="80">
        <v>0</v>
      </c>
      <c r="FM106" s="80">
        <v>0</v>
      </c>
      <c r="FN106" s="80">
        <v>0</v>
      </c>
      <c r="FO106" s="80">
        <v>0</v>
      </c>
      <c r="FP106" s="80">
        <v>0</v>
      </c>
      <c r="FQ106" s="80">
        <v>0</v>
      </c>
      <c r="FR106" s="80">
        <v>0</v>
      </c>
      <c r="FS106" s="80">
        <v>0</v>
      </c>
      <c r="FT106" s="80">
        <v>0</v>
      </c>
      <c r="FU106" s="80">
        <v>0</v>
      </c>
      <c r="FV106" s="80">
        <v>0</v>
      </c>
      <c r="FW106" s="80">
        <v>0</v>
      </c>
      <c r="FX106" s="80">
        <v>0</v>
      </c>
      <c r="FY106" s="80">
        <v>0</v>
      </c>
      <c r="FZ106" s="80">
        <v>0</v>
      </c>
      <c r="GA106" s="80">
        <v>0</v>
      </c>
      <c r="GB106" s="80">
        <v>0</v>
      </c>
      <c r="GC106" s="80">
        <v>0</v>
      </c>
      <c r="GD106" s="80">
        <v>0</v>
      </c>
      <c r="GE106" s="80">
        <v>0</v>
      </c>
      <c r="GF106" s="80">
        <v>0</v>
      </c>
      <c r="GG106" s="80">
        <v>0</v>
      </c>
      <c r="GH106" s="80">
        <v>0</v>
      </c>
      <c r="GI106" s="80">
        <v>0</v>
      </c>
      <c r="GJ106" s="80">
        <v>0</v>
      </c>
      <c r="GK106" s="80">
        <v>0</v>
      </c>
      <c r="GL106" s="80">
        <v>0</v>
      </c>
      <c r="GM106" s="80">
        <v>0</v>
      </c>
      <c r="GN106" s="80">
        <v>0</v>
      </c>
      <c r="GO106" s="80">
        <v>0</v>
      </c>
      <c r="GP106" s="80">
        <v>0</v>
      </c>
      <c r="GQ106" s="80">
        <v>0</v>
      </c>
      <c r="GR106" s="80">
        <v>0</v>
      </c>
      <c r="GS106" s="80">
        <v>0</v>
      </c>
      <c r="GT106" s="80">
        <v>0</v>
      </c>
      <c r="GU106" s="80">
        <v>0</v>
      </c>
      <c r="GV106" s="80">
        <v>0</v>
      </c>
      <c r="GW106" s="80">
        <v>0</v>
      </c>
      <c r="GX106" s="80">
        <v>0</v>
      </c>
      <c r="GY106" s="80">
        <v>0</v>
      </c>
      <c r="GZ106" s="80">
        <v>0</v>
      </c>
      <c r="HA106" s="80">
        <v>0</v>
      </c>
      <c r="HB106" s="80">
        <v>0</v>
      </c>
      <c r="HC106" s="80">
        <v>0</v>
      </c>
      <c r="HD106" s="80">
        <v>0</v>
      </c>
      <c r="HE106" s="80">
        <v>0</v>
      </c>
      <c r="HF106" s="80">
        <v>0</v>
      </c>
      <c r="HG106" s="80">
        <v>2.7110316143352802E-3</v>
      </c>
      <c r="HH106" s="80">
        <v>0</v>
      </c>
      <c r="HI106" s="80">
        <v>1.6760128841974541E-3</v>
      </c>
      <c r="HJ106" s="80">
        <v>0</v>
      </c>
      <c r="HK106" s="80">
        <v>1.5820522839688545E-3</v>
      </c>
      <c r="HL106" s="80">
        <v>5.3593974871754121E-3</v>
      </c>
      <c r="HM106" s="80">
        <v>0</v>
      </c>
      <c r="HN106" s="80">
        <v>0</v>
      </c>
      <c r="HO106" s="80">
        <v>0</v>
      </c>
      <c r="HP106" s="80">
        <v>0</v>
      </c>
      <c r="HQ106" s="80">
        <v>0</v>
      </c>
      <c r="HR106" s="80">
        <v>1.3514275510779467E-2</v>
      </c>
      <c r="HS106" s="80">
        <v>6.9758881988303406E-3</v>
      </c>
      <c r="HT106" s="80">
        <v>0</v>
      </c>
      <c r="HU106" s="80">
        <v>0</v>
      </c>
      <c r="HV106" s="80">
        <v>0</v>
      </c>
      <c r="HW106" s="80">
        <v>0</v>
      </c>
      <c r="HX106" s="81">
        <v>0</v>
      </c>
      <c r="HY106" s="805">
        <v>1.6645346165108428E-7</v>
      </c>
      <c r="HZ106" s="805">
        <v>1.3156506669415113E-7</v>
      </c>
      <c r="IA106" s="805">
        <v>5.8637040900069311E-7</v>
      </c>
      <c r="IB106" s="805">
        <v>2.5468585984984502E-7</v>
      </c>
      <c r="IC106" s="805">
        <v>1.6285586764492589E-7</v>
      </c>
      <c r="ID106" s="805">
        <v>3.6672009178885269E-7</v>
      </c>
      <c r="IE106" s="805">
        <v>9.2392990097794771E-7</v>
      </c>
      <c r="IF106" s="805">
        <v>1.040801829638064E-6</v>
      </c>
      <c r="IG106" s="805">
        <v>2.6088758841430852E-7</v>
      </c>
      <c r="IH106" s="805">
        <v>1.4811442001844617E-7</v>
      </c>
      <c r="II106" s="805">
        <v>0</v>
      </c>
      <c r="IJ106" s="805">
        <v>1.5650938023639169E-7</v>
      </c>
      <c r="IK106" s="805">
        <v>2.4243721858523932E-7</v>
      </c>
      <c r="IL106" s="805">
        <v>2.8549442699196316E-7</v>
      </c>
      <c r="IM106" s="805">
        <v>9.0092092313100657E-7</v>
      </c>
      <c r="IN106" s="805">
        <v>1.7000744425349114E-7</v>
      </c>
      <c r="IO106" s="805">
        <v>6.9186702254054923E-7</v>
      </c>
      <c r="IP106" s="805">
        <v>1.3995602069136606E-7</v>
      </c>
      <c r="IQ106" s="805">
        <v>0</v>
      </c>
      <c r="IR106" s="805">
        <v>9.9722649362287862E-7</v>
      </c>
      <c r="IS106" s="805">
        <v>0</v>
      </c>
      <c r="IT106" s="805">
        <v>6.3215841060076825E-7</v>
      </c>
      <c r="IU106" s="805">
        <v>0</v>
      </c>
      <c r="IV106" s="805">
        <v>0</v>
      </c>
      <c r="IW106" s="805">
        <v>1.0402148606515194E-6</v>
      </c>
      <c r="IX106" s="805">
        <v>1.0483031698437136E-6</v>
      </c>
      <c r="IY106" s="805">
        <v>2.4251499023852408E-8</v>
      </c>
      <c r="IZ106" s="805">
        <v>1.4290749620247038E-7</v>
      </c>
      <c r="JA106" s="805">
        <v>4.4649232385417596E-7</v>
      </c>
      <c r="JB106" s="805">
        <v>1.292872164130891E-7</v>
      </c>
      <c r="JC106" s="805">
        <v>1.4647679822465826E-7</v>
      </c>
      <c r="JD106" s="805">
        <v>5.8205610226052055E-7</v>
      </c>
      <c r="JE106" s="805">
        <v>7.4186098957795968E-7</v>
      </c>
      <c r="JF106" s="805">
        <v>1.6259490541613578E-7</v>
      </c>
      <c r="JG106" s="805">
        <v>6.4519767208120643E-7</v>
      </c>
      <c r="JH106" s="805">
        <v>2.386169462398533E-7</v>
      </c>
      <c r="JI106" s="805">
        <v>5.5539386870834218E-8</v>
      </c>
      <c r="JJ106" s="805">
        <v>1.1545333432109127E-6</v>
      </c>
      <c r="JK106" s="805">
        <v>8.271334157295716E-8</v>
      </c>
      <c r="JL106" s="805">
        <v>1.9249822888154701E-7</v>
      </c>
      <c r="JM106" s="805">
        <v>1.8764153215735252E-7</v>
      </c>
      <c r="JN106" s="805">
        <v>1.5790229751963542E-6</v>
      </c>
      <c r="JO106" s="805">
        <v>5.9162454643777445E-7</v>
      </c>
      <c r="JP106" s="805">
        <v>1.4010427656363443E-6</v>
      </c>
      <c r="JQ106" s="805">
        <v>1.0253237447306518E-6</v>
      </c>
      <c r="JR106" s="805">
        <v>8.4476423867806133E-7</v>
      </c>
      <c r="JS106" s="805">
        <v>1.7794605674153594E-6</v>
      </c>
      <c r="JT106" s="805">
        <v>3.7041119439335981E-6</v>
      </c>
      <c r="JU106" s="805">
        <v>2.107182051836922E-6</v>
      </c>
      <c r="JV106" s="805">
        <v>4.3041224108239113E-6</v>
      </c>
      <c r="JW106" s="805">
        <v>1.8823802299674771E-6</v>
      </c>
      <c r="JX106" s="805">
        <v>8.2021085928440106E-7</v>
      </c>
      <c r="JY106" s="805">
        <v>2.6416335346683079E-6</v>
      </c>
      <c r="JZ106" s="805">
        <v>3.851127268116757E-7</v>
      </c>
      <c r="KA106" s="805">
        <v>0</v>
      </c>
      <c r="KB106" s="805">
        <v>8.4600526295488847E-7</v>
      </c>
      <c r="KC106" s="805">
        <v>7.8694880488555023E-7</v>
      </c>
      <c r="KD106" s="805">
        <v>2.3914787444593463E-6</v>
      </c>
      <c r="KE106" s="805">
        <v>3.1582825002564476E-7</v>
      </c>
      <c r="KF106" s="805">
        <v>5.0740799313793486E-7</v>
      </c>
      <c r="KG106" s="805">
        <v>2.7434429813894742E-7</v>
      </c>
      <c r="KH106" s="805">
        <v>6.1979180988691964E-7</v>
      </c>
      <c r="KI106" s="805">
        <v>3.4764821527677294E-7</v>
      </c>
      <c r="KJ106" s="805">
        <v>5.425186033358252E-7</v>
      </c>
      <c r="KK106" s="805">
        <v>4.8694240664242656E-7</v>
      </c>
      <c r="KL106" s="805">
        <v>1.6274811501773301E-6</v>
      </c>
      <c r="KM106" s="805">
        <v>1.0391204524545698E-6</v>
      </c>
      <c r="KN106" s="805">
        <v>4.9408501647572697E-7</v>
      </c>
      <c r="KO106" s="805">
        <v>6.1127593108226354E-7</v>
      </c>
      <c r="KP106" s="805">
        <v>7.9225889867063961E-7</v>
      </c>
      <c r="KQ106" s="805">
        <v>7.7356948313326225E-7</v>
      </c>
      <c r="KR106" s="805">
        <v>1.8426125779670473E-7</v>
      </c>
      <c r="KS106" s="805">
        <v>1.1975504905971206E-7</v>
      </c>
      <c r="KT106" s="805">
        <v>4.5676698274244085E-8</v>
      </c>
      <c r="KU106" s="805">
        <v>1.4903122481953304E-5</v>
      </c>
      <c r="KV106" s="805">
        <v>5.7624737219207476E-7</v>
      </c>
      <c r="KW106" s="805">
        <v>9.6888864836527688E-7</v>
      </c>
      <c r="KX106" s="805">
        <v>5.3039472602899083E-7</v>
      </c>
      <c r="KY106" s="805">
        <v>2.8870594545085616E-7</v>
      </c>
      <c r="KZ106" s="805">
        <v>9.1513245999776091E-8</v>
      </c>
      <c r="LA106" s="805">
        <v>1.0238832672251024E-6</v>
      </c>
      <c r="LB106" s="805">
        <v>1.3450154290007625E-6</v>
      </c>
      <c r="LC106" s="805">
        <v>6.5840228037114838E-7</v>
      </c>
      <c r="LD106" s="805">
        <v>1.3137994754263507E-5</v>
      </c>
      <c r="LE106" s="805">
        <v>3.2578644016784011E-6</v>
      </c>
      <c r="LF106" s="805">
        <v>8.8419434669492519E-6</v>
      </c>
      <c r="LG106" s="805">
        <v>1.6808147002859842E-5</v>
      </c>
      <c r="LH106" s="805">
        <v>3.2496912675260428E-6</v>
      </c>
      <c r="LI106" s="805">
        <v>4.7389220111505731E-7</v>
      </c>
      <c r="LJ106" s="805">
        <v>2.1809636868355365E-3</v>
      </c>
      <c r="LK106" s="805">
        <v>2.5097128407047751E-7</v>
      </c>
      <c r="LL106" s="805">
        <v>1.3574933593432277E-3</v>
      </c>
      <c r="LM106" s="805">
        <v>2.0551215142763794E-7</v>
      </c>
      <c r="LN106" s="805">
        <v>1.2731486810606814E-3</v>
      </c>
      <c r="LO106" s="805">
        <v>4.3122192585341871E-3</v>
      </c>
      <c r="LP106" s="805">
        <v>3.3413384910315239E-7</v>
      </c>
      <c r="LQ106" s="805">
        <v>9.7394628644579565E-7</v>
      </c>
      <c r="LR106" s="805">
        <v>4.0054259136262819E-6</v>
      </c>
      <c r="LS106" s="805">
        <v>1.1698910541348468E-7</v>
      </c>
      <c r="LT106" s="805">
        <v>1.4058973961277047E-6</v>
      </c>
      <c r="LU106" s="805">
        <v>1.0872009006020722E-2</v>
      </c>
      <c r="LV106" s="805">
        <v>1.0056127657570901</v>
      </c>
      <c r="LW106" s="805">
        <v>1.9800347830938586E-6</v>
      </c>
      <c r="LX106" s="805">
        <v>6.5945233152530038E-7</v>
      </c>
      <c r="LY106" s="805">
        <v>1.1394050762173296E-6</v>
      </c>
      <c r="LZ106" s="805">
        <v>2.0180757796148889E-7</v>
      </c>
      <c r="MA106" s="805">
        <v>9.8602912390244186E-7</v>
      </c>
      <c r="MB106" s="812">
        <v>28286</v>
      </c>
      <c r="MC106" s="835">
        <f>'生産者価格評価表（107部門）（山形県２）'!DU105*100</f>
        <v>17116100</v>
      </c>
      <c r="MD106" s="78">
        <f t="shared" si="14"/>
        <v>1.6525960937363068E-3</v>
      </c>
      <c r="ME106" s="809">
        <v>28286</v>
      </c>
      <c r="MF106" s="135">
        <v>171161</v>
      </c>
      <c r="MG106" s="78">
        <f t="shared" si="15"/>
        <v>1.6525960937363068E-3</v>
      </c>
      <c r="MH106" s="81"/>
      <c r="MI106" s="226">
        <v>0</v>
      </c>
      <c r="MJ106" s="169">
        <v>0</v>
      </c>
      <c r="MK106" s="169">
        <v>0</v>
      </c>
      <c r="ML106" s="169">
        <v>0</v>
      </c>
      <c r="MM106" s="169">
        <v>0</v>
      </c>
      <c r="MN106" s="169">
        <v>0</v>
      </c>
      <c r="MO106" s="169">
        <v>0</v>
      </c>
      <c r="MP106" s="228">
        <v>0</v>
      </c>
      <c r="MQ106" s="228">
        <v>0</v>
      </c>
      <c r="MS106" s="174">
        <v>0</v>
      </c>
      <c r="MT106" s="170">
        <v>0</v>
      </c>
      <c r="MU106" s="170">
        <v>0</v>
      </c>
      <c r="MV106" s="170">
        <v>0</v>
      </c>
      <c r="MW106" s="170">
        <v>0</v>
      </c>
      <c r="MX106" s="170">
        <v>0</v>
      </c>
      <c r="MY106" s="170">
        <v>0</v>
      </c>
      <c r="MZ106" s="171">
        <v>0</v>
      </c>
    </row>
    <row r="107" spans="1:364">
      <c r="A107" s="41" t="s">
        <v>334</v>
      </c>
      <c r="B107" s="12" t="s">
        <v>191</v>
      </c>
      <c r="C107" s="590">
        <f>IFERROR(1-('生産者価格評価表（107部門）（山形県２）'!DS106/'生産者価格評価表（107部門）（山形県２）'!DO106*-1),0)</f>
        <v>0.72894736842105257</v>
      </c>
      <c r="D107" s="590">
        <v>0.28678339057831392</v>
      </c>
      <c r="E107" s="79">
        <v>0.71321660942168608</v>
      </c>
      <c r="F107" s="79">
        <v>0.33288654324090361</v>
      </c>
      <c r="G107" s="240">
        <f>'生産者価格評価表（107部門）（山形県２）'!DH106/'生産者価格評価表（107部門）（山形県２）'!DH$111</f>
        <v>1.654859757647657E-2</v>
      </c>
      <c r="H107" s="311">
        <f>'生産者価格評価表（107部門）（山形県２）'!DH106</f>
        <v>39058</v>
      </c>
      <c r="I107" s="311">
        <f t="shared" si="12"/>
        <v>39058</v>
      </c>
      <c r="J107" s="313">
        <f t="shared" si="13"/>
        <v>2.1159658502679764E-2</v>
      </c>
      <c r="K107" s="590">
        <f>1-('生産者価格評価表（107部門） (山形県)'!DS106/'生産者価格評価表（107部門） (山形県)'!DO106*-1)</f>
        <v>0.72894736842105257</v>
      </c>
      <c r="L107" s="590">
        <v>0.28678339057831392</v>
      </c>
      <c r="M107" s="79">
        <v>0.71321660942168608</v>
      </c>
      <c r="N107" s="79">
        <v>0.33288654324090361</v>
      </c>
      <c r="O107" s="240">
        <f>'生産者価格評価表（107部門） (山形県)'!DH106/'生産者価格評価表（107部門） (山形県)'!DH$111</f>
        <v>1.654859757647657E-2</v>
      </c>
      <c r="P107" s="816">
        <f>'生産者価格評価表（107部門） (山形県)'!DH106</f>
        <v>39058</v>
      </c>
      <c r="Q107" s="311">
        <f t="shared" si="17"/>
        <v>39058</v>
      </c>
      <c r="R107" s="313">
        <f t="shared" si="18"/>
        <v>2.1159658502679764E-2</v>
      </c>
      <c r="S107" s="823">
        <f>'生産者価格評価表（107部門）（山形県２）'!C106/'生産者価格評価表（107部門）（山形県２）'!C$120</f>
        <v>0</v>
      </c>
      <c r="T107" s="234">
        <f>'生産者価格評価表（107部門）（山形県２）'!D106/'生産者価格評価表（107部門）（山形県２）'!D$120</f>
        <v>0</v>
      </c>
      <c r="U107" s="234">
        <f>'生産者価格評価表（107部門）（山形県２）'!E106/'生産者価格評価表（107部門）（山形県２）'!E$120</f>
        <v>1.2628654416871882E-4</v>
      </c>
      <c r="V107" s="234">
        <f>'生産者価格評価表（107部門）（山形県２）'!F106/'生産者価格評価表（107部門）（山形県２）'!F$120</f>
        <v>0</v>
      </c>
      <c r="W107" s="234">
        <f>'生産者価格評価表（107部門）（山形県２）'!G106/'生産者価格評価表（107部門）（山形県２）'!G$120</f>
        <v>0</v>
      </c>
      <c r="X107" s="234">
        <f>'生産者価格評価表（107部門）（山形県２）'!H106/'生産者価格評価表（107部門）（山形県２）'!H$120</f>
        <v>0</v>
      </c>
      <c r="Y107" s="234">
        <f>'生産者価格評価表（107部門）（山形県２）'!I106/'生産者価格評価表（107部門）（山形県２）'!I$120</f>
        <v>0</v>
      </c>
      <c r="Z107" s="234">
        <f>'生産者価格評価表（107部門）（山形県２）'!J106/'生産者価格評価表（107部門）（山形県２）'!J$120</f>
        <v>7.4031770205385279E-5</v>
      </c>
      <c r="AA107" s="234">
        <f>'生産者価格評価表（107部門）（山形県２）'!K106/'生産者価格評価表（107部門）（山形県２）'!K$120</f>
        <v>1.3332266751993173E-4</v>
      </c>
      <c r="AB107" s="234">
        <f>'生産者価格評価表（107部門）（山形県２）'!L106/'生産者価格評価表（107部門）（山形県２）'!L$120</f>
        <v>0</v>
      </c>
      <c r="AC107" s="234" t="e">
        <f>'生産者価格評価表（107部門）（山形県２）'!M106/'生産者価格評価表（107部門）（山形県２）'!M$120</f>
        <v>#DIV/0!</v>
      </c>
      <c r="AD107" s="234">
        <f>'生産者価格評価表（107部門）（山形県２）'!N106/'生産者価格評価表（107部門）（山形県２）'!N$120</f>
        <v>0</v>
      </c>
      <c r="AE107" s="234">
        <f>'生産者価格評価表（107部門）（山形県２）'!O106/'生産者価格評価表（107部門）（山形県２）'!O$120</f>
        <v>6.673859604240125E-5</v>
      </c>
      <c r="AF107" s="234">
        <f>'生産者価格評価表（107部門）（山形県２）'!P106/'生産者価格評価表（107部門）（山形県２）'!P$120</f>
        <v>0</v>
      </c>
      <c r="AG107" s="234">
        <f>'生産者価格評価表（107部門）（山形県２）'!Q106/'生産者価格評価表（107部門）（山形県２）'!Q$120</f>
        <v>0</v>
      </c>
      <c r="AH107" s="234">
        <f>'生産者価格評価表（107部門）（山形県２）'!R106/'生産者価格評価表（107部門）（山形県２）'!R$120</f>
        <v>0</v>
      </c>
      <c r="AI107" s="234">
        <f>'生産者価格評価表（107部門）（山形県２）'!S106/'生産者価格評価表（107部門）（山形県２）'!S$120</f>
        <v>4.8977992555345133E-5</v>
      </c>
      <c r="AJ107" s="234">
        <f>'生産者価格評価表（107部門）（山形県２）'!T106/'生産者価格評価表（107部門）（山形県２）'!T$120</f>
        <v>3.41740140796938E-5</v>
      </c>
      <c r="AK107" s="234" t="e">
        <f>'生産者価格評価表（107部門）（山形県２）'!U106/'生産者価格評価表（107部門）（山形県２）'!U$120</f>
        <v>#DIV/0!</v>
      </c>
      <c r="AL107" s="234">
        <f>'生産者価格評価表（107部門）（山形県２）'!V106/'生産者価格評価表（107部門）（山形県２）'!V$120</f>
        <v>7.6057195010648004E-5</v>
      </c>
      <c r="AM107" s="234" t="e">
        <f>'生産者価格評価表（107部門）（山形県２）'!W106/'生産者価格評価表（107部門）（山形県２）'!W$120</f>
        <v>#DIV/0!</v>
      </c>
      <c r="AN107" s="234">
        <f>'生産者価格評価表（107部門）（山形県２）'!X106/'生産者価格評価表（107部門）（山形県２）'!X$120</f>
        <v>0</v>
      </c>
      <c r="AO107" s="234" t="e">
        <f>'生産者価格評価表（107部門）（山形県２）'!Y106/'生産者価格評価表（107部門）（山形県２）'!Y$120</f>
        <v>#DIV/0!</v>
      </c>
      <c r="AP107" s="234" t="e">
        <f>'生産者価格評価表（107部門）（山形県２）'!Z106/'生産者価格評価表（107部門）（山形県２）'!Z$120</f>
        <v>#DIV/0!</v>
      </c>
      <c r="AQ107" s="234">
        <f>'生産者価格評価表（107部門）（山形県２）'!AA106/'生産者価格評価表（107部門）（山形県２）'!AA$120</f>
        <v>9.6407379020790245E-5</v>
      </c>
      <c r="AR107" s="234">
        <f>'生産者価格評価表（107部門）（山形県２）'!AB106/'生産者価格評価表（107部門）（山形県２）'!AB$120</f>
        <v>0</v>
      </c>
      <c r="AS107" s="234">
        <f>'生産者価格評価表（107部門）（山形県２）'!AC106/'生産者価格評価表（107部門）（山形県２）'!AC$120</f>
        <v>0</v>
      </c>
      <c r="AT107" s="234">
        <f>'生産者価格評価表（107部門）（山形県２）'!AD106/'生産者価格評価表（107部門）（山形県２）'!AD$120</f>
        <v>0</v>
      </c>
      <c r="AU107" s="234">
        <f>'生産者価格評価表（107部門）（山形県２）'!AE106/'生産者価格評価表（107部門）（山形県２）'!AE$120</f>
        <v>3.7825774482732535E-5</v>
      </c>
      <c r="AV107" s="234">
        <f>'生産者価格評価表（107部門）（山形県２）'!AF106/'生産者価格評価表（107部門）（山形県２）'!AF$120</f>
        <v>0</v>
      </c>
      <c r="AW107" s="234">
        <f>'生産者価格評価表（107部門）（山形県２）'!AG106/'生産者価格評価表（107部門）（山形県２）'!AG$120</f>
        <v>3.2604088552704511E-5</v>
      </c>
      <c r="AX107" s="234">
        <f>'生産者価格評価表（107部門）（山形県２）'!AH106/'生産者価格評価表（107部門）（山形県２）'!AH$120</f>
        <v>0</v>
      </c>
      <c r="AY107" s="234">
        <f>'生産者価格評価表（107部門）（山形県２）'!AI106/'生産者価格評価表（107部門）（山形県２）'!AI$120</f>
        <v>0</v>
      </c>
      <c r="AZ107" s="234">
        <f>'生産者価格評価表（107部門）（山形県２）'!AJ106/'生産者価格評価表（107部門）（山形県２）'!AJ$120</f>
        <v>0</v>
      </c>
      <c r="BA107" s="234">
        <f>'生産者価格評価表（107部門）（山形県２）'!AK106/'生産者価格評価表（107部門）（山形県２）'!AK$120</f>
        <v>0</v>
      </c>
      <c r="BB107" s="234">
        <f>'生産者価格評価表（107部門）（山形県２）'!AL106/'生産者価格評価表（107部門）（山形県２）'!AL$120</f>
        <v>0</v>
      </c>
      <c r="BC107" s="234">
        <f>'生産者価格評価表（107部門）（山形県２）'!AM106/'生産者価格評価表（107部門）（山形県２）'!AM$120</f>
        <v>0</v>
      </c>
      <c r="BD107" s="234">
        <f>'生産者価格評価表（107部門）（山形県２）'!AN106/'生産者価格評価表（107部門）（山形県２）'!AN$120</f>
        <v>0</v>
      </c>
      <c r="BE107" s="234">
        <f>'生産者価格評価表（107部門）（山形県２）'!AO106/'生産者価格評価表（107部門）（山形県２）'!AO$120</f>
        <v>0</v>
      </c>
      <c r="BF107" s="234">
        <f>'生産者価格評価表（107部門）（山形県２）'!AP106/'生産者価格評価表（107部門）（山形県２）'!AP$120</f>
        <v>0</v>
      </c>
      <c r="BG107" s="234">
        <f>'生産者価格評価表（107部門）（山形県２）'!AQ106/'生産者価格評価表（107部門）（山形県２）'!AQ$120</f>
        <v>0</v>
      </c>
      <c r="BH107" s="234">
        <f>'生産者価格評価表（107部門）（山形県２）'!AR106/'生産者価格評価表（107部門）（山形県２）'!AR$120</f>
        <v>2.5593120569191001E-5</v>
      </c>
      <c r="BI107" s="234">
        <f>'生産者価格評価表（107部門）（山形県２）'!AS106/'生産者価格評価表（107部門）（山形県２）'!AS$120</f>
        <v>2.4551324543959147E-5</v>
      </c>
      <c r="BJ107" s="234">
        <f>'生産者価格評価表（107部門）（山形県２）'!AT106/'生産者価格評価表（107部門）（山形県２）'!AT$120</f>
        <v>2.7310465370329909E-5</v>
      </c>
      <c r="BK107" s="234">
        <f>'生産者価格評価表（107部門）（山形県２）'!AU106/'生産者価格評価表（107部門）（山形県２）'!AU$120</f>
        <v>1.917959291314042E-5</v>
      </c>
      <c r="BL107" s="234">
        <f>'生産者価格評価表（107部門）（山形県２）'!AV106/'生産者価格評価表（107部門）（山形県２）'!AV$120</f>
        <v>2.1316507503410641E-5</v>
      </c>
      <c r="BM107" s="234">
        <f>'生産者価格評価表（107部門）（山形県２）'!AW106/'生産者価格評価表（107部門）（山形県２）'!AW$120</f>
        <v>1.1128245075751554E-4</v>
      </c>
      <c r="BN107" s="234">
        <f>'生産者価格評価表（107部門）（山形県２）'!AX106/'生産者価格評価表（107部門）（山形県２）'!AX$120</f>
        <v>1.1009847697106857E-4</v>
      </c>
      <c r="BO107" s="234">
        <f>'生産者価格評価表（107部門）（山形県２）'!AY106/'生産者価格評価表（107部門）（山形県２）'!AY$120</f>
        <v>0</v>
      </c>
      <c r="BP107" s="234">
        <f>'生産者価格評価表（107部門）（山形県２）'!AZ106/'生産者価格評価表（107部門）（山形県２）'!AZ$120</f>
        <v>0</v>
      </c>
      <c r="BQ107" s="234">
        <f>'生産者価格評価表（107部門）（山形県２）'!BA106/'生産者価格評価表（107部門）（山形県２）'!BA$120</f>
        <v>0</v>
      </c>
      <c r="BR107" s="234">
        <f>'生産者価格評価表（107部門）（山形県２）'!BB106/'生産者価格評価表（107部門）（山形県２）'!BB$120</f>
        <v>3.295218637756615E-5</v>
      </c>
      <c r="BS107" s="234">
        <f>'生産者価格評価表（107部門）（山形県２）'!BC106/'生産者価格評価表（107部門）（山形県２）'!BC$120</f>
        <v>5.7686760888376119E-5</v>
      </c>
      <c r="BT107" s="234">
        <f>'生産者価格評価表（107部門）（山形県２）'!BD106/'生産者価格評価表（107部門）（山形県２）'!BD$120</f>
        <v>2.1574042112530205E-4</v>
      </c>
      <c r="BU107" s="234" t="e">
        <f>'生産者価格評価表（107部門）（山形県２）'!BE106/'生産者価格評価表（107部門）（山形県２）'!BE$120</f>
        <v>#DIV/0!</v>
      </c>
      <c r="BV107" s="234">
        <f>'生産者価格評価表（107部門）（山形県２）'!BF106/'生産者価格評価表（107部門）（山形県２）'!BF$120</f>
        <v>0</v>
      </c>
      <c r="BW107" s="234">
        <f>'生産者価格評価表（107部門）（山形県２）'!BG106/'生産者価格評価表（107部門）（山形県２）'!BG$120</f>
        <v>2.776261116612221E-5</v>
      </c>
      <c r="BX107" s="234">
        <f>'生産者価格評価表（107部門）（山形県２）'!BH106/'生産者価格評価表（107部門）（山形県２）'!BH$120</f>
        <v>0</v>
      </c>
      <c r="BY107" s="234">
        <f>'生産者価格評価表（107部門）（山形県２）'!BI106/'生産者価格評価表（107部門）（山形県２）'!BI$120</f>
        <v>0</v>
      </c>
      <c r="BZ107" s="234">
        <f>'生産者価格評価表（107部門）（山形県２）'!BJ106/'生産者価格評価表（107部門）（山形県２）'!BJ$120</f>
        <v>4.6833471882354322E-5</v>
      </c>
      <c r="CA107" s="234">
        <f>'生産者価格評価表（107部門）（山形県２）'!BK106/'生産者価格評価表（107部門）（山形県２）'!BK$120</f>
        <v>0</v>
      </c>
      <c r="CB107" s="234">
        <f>'生産者価格評価表（107部門）（山形県２）'!BL106/'生産者価格評価表（107部門）（山形県２）'!BL$120</f>
        <v>4.5227380656249293E-6</v>
      </c>
      <c r="CC107" s="234">
        <f>'生産者価格評価表（107部門）（山形県２）'!BM106/'生産者価格評価表（107部門）（山形県２）'!BM$120</f>
        <v>1.580427979896956E-5</v>
      </c>
      <c r="CD107" s="234">
        <f>'生産者価格評価表（107部門）（山形県２）'!BN106/'生産者価格評価表（107部門）（山形県２）'!BN$120</f>
        <v>8.0390160244386087E-5</v>
      </c>
      <c r="CE107" s="234">
        <f>'生産者価格評価表（107部門）（山形県２）'!BO106/'生産者価格評価表（107部門）（山形県２）'!BO$120</f>
        <v>2.6730820636193531E-5</v>
      </c>
      <c r="CF107" s="234">
        <f>'生産者価格評価表（107部門）（山形県２）'!BP106/'生産者価格評価表（107部門）（山形県２）'!BP$120</f>
        <v>4.031867883753185E-5</v>
      </c>
      <c r="CG107" s="234">
        <f>'生産者価格評価表（107部門）（山形県２）'!BQ106/'生産者価格評価表（107部門）（山形県２）'!BQ$120</f>
        <v>0</v>
      </c>
      <c r="CH107" s="234">
        <f>'生産者価格評価表（107部門）（山形県２）'!BR106/'生産者価格評価表（107部門）（山形県２）'!BR$120</f>
        <v>2.1811677972386417E-5</v>
      </c>
      <c r="CI107" s="234">
        <f>'生産者価格評価表（107部門）（山形県２）'!BS106/'生産者価格評価表（107部門）（山形県２）'!BS$120</f>
        <v>4.420475643179206E-5</v>
      </c>
      <c r="CJ107" s="234">
        <f>'生産者価格評価表（107部門）（山形県２）'!BT106/'生産者価格評価表（107部門）（山形県２）'!BT$120</f>
        <v>5.8859126199484612E-5</v>
      </c>
      <c r="CK107" s="234">
        <f>'生産者価格評価表（107部門）（山形県２）'!BU106/'生産者価格評価表（107部門）（山形県２）'!BU$120</f>
        <v>6.3275920981029876E-5</v>
      </c>
      <c r="CL107" s="234">
        <f>'生産者価格評価表（107部門）（山形県２）'!BV106/'生産者価格評価表（107部門）（山形県２）'!BV$120</f>
        <v>3.1480198954857394E-5</v>
      </c>
      <c r="CM107" s="234">
        <f>'生産者価格評価表（107部門）（山形県２）'!BW106/'生産者価格評価表（107部門）（山形県２）'!BW$120</f>
        <v>1.9601693586325859E-5</v>
      </c>
      <c r="CN107" s="234">
        <f>'生産者価格評価表（107部門）（山形県２）'!BX106/'生産者価格評価表（107部門）（山形県２）'!BX$120</f>
        <v>0</v>
      </c>
      <c r="CO107" s="234">
        <f>'生産者価格評価表（107部門）（山形県２）'!BY106/'生産者価格評価表（107部門）（山形県２）'!BY$120</f>
        <v>2.8013910355486863E-3</v>
      </c>
      <c r="CP107" s="234">
        <f>'生産者価格評価表（107部門）（山形県２）'!BZ106/'生産者価格評価表（107部門）（山形県２）'!BZ$120</f>
        <v>9.6538491706740201E-5</v>
      </c>
      <c r="CQ107" s="234">
        <f>'生産者価格評価表（107部門）（山形県２）'!CA106/'生産者価格評価表（107部門）（山形県２）'!CA$120</f>
        <v>8.8447829048036024E-6</v>
      </c>
      <c r="CR107" s="234">
        <f>'生産者価格評価表（107部門）（山形県２）'!CB106/'生産者価格評価表（107部門）（山形県２）'!CB$120</f>
        <v>0</v>
      </c>
      <c r="CS107" s="234">
        <f>'生産者価格評価表（107部門）（山形県２）'!CC106/'生産者価格評価表（107部門）（山形県２）'!CC$120</f>
        <v>3.8699690402476783E-4</v>
      </c>
      <c r="CT107" s="234">
        <f>'生産者価格評価表（107部門）（山形県２）'!CD106/'生産者価格評価表（107部門）（山形県２）'!CD$120</f>
        <v>0</v>
      </c>
      <c r="CU107" s="234">
        <f>'生産者価格評価表（107部門）（山形県２）'!CE106/'生産者価格評価表（107部門）（山形県２）'!CE$120</f>
        <v>0</v>
      </c>
      <c r="CV107" s="234">
        <f>'生産者価格評価表（107部門）（山形県２）'!CF106/'生産者価格評価表（107部門）（山形県２）'!CF$120</f>
        <v>4.451170657883023E-5</v>
      </c>
      <c r="CW107" s="234">
        <f>'生産者価格評価表（107部門）（山形県２）'!CG106/'生産者価格評価表（107部門）（山形県２）'!CG$120</f>
        <v>2.6109660574412532E-4</v>
      </c>
      <c r="CX107" s="234">
        <f>'生産者価格評価表（107部門）（山形県２）'!CH106/'生産者価格評価表（107部門）（山形県２）'!CH$120</f>
        <v>4.1291818948552153E-4</v>
      </c>
      <c r="CY107" s="234">
        <f>'生産者価格評価表（107部門）（山形県２）'!CI106/'生産者価格評価表（107部門）（山形県２）'!CI$120</f>
        <v>9.1513150041777744E-4</v>
      </c>
      <c r="CZ107" s="234">
        <f>'生産者価格評価表（107部門）（山形県２）'!CJ106/'生産者価格評価表（107部門）（山形県２）'!CJ$120</f>
        <v>7.2343196122404688E-5</v>
      </c>
      <c r="DA107" s="234">
        <f>'生産者価格評価表（107部門）（山形県２）'!CK106/'生産者価格評価表（107部門）（山形県２）'!CK$120</f>
        <v>3.3046926635822867E-4</v>
      </c>
      <c r="DB107" s="234">
        <f>'生産者価格評価表（107部門）（山形県２）'!CL106/'生産者価格評価表（107部門）（山形県２）'!CL$120</f>
        <v>2.3920011481605511E-4</v>
      </c>
      <c r="DC107" s="234">
        <f>'生産者価格評価表（107部門）（山形県２）'!CM106/'生産者価格評価表（107部門）（山形県２）'!CM$120</f>
        <v>1.0841470596206964E-4</v>
      </c>
      <c r="DD107" s="234">
        <f>'生産者価格評価表（107部門）（山形県２）'!CN106/'生産者価格評価表（107部門）（山形県２）'!CN$120</f>
        <v>1.0775165398788871E-4</v>
      </c>
      <c r="DE107" s="234">
        <f>'生産者価格評価表（107部門）（山形県２）'!CO106/'生産者価格評価表（107部門）（山形県２）'!CO$120</f>
        <v>2.1455646410947147E-4</v>
      </c>
      <c r="DF107" s="234">
        <f>'生産者価格評価表（107部門）（山形県２）'!CP106/'生産者価格評価表（107部門）（山形県２）'!CP$120</f>
        <v>9.9711851909344926E-3</v>
      </c>
      <c r="DG107" s="234">
        <f>'生産者価格評価表（107部門）（山形県２）'!CQ106/'生産者価格評価表（107部門）（山形県２）'!CQ$120</f>
        <v>4.2028711749149978E-3</v>
      </c>
      <c r="DH107" s="234">
        <f>'生産者価格評価表（107部門）（山形県２）'!CR106/'生産者価格評価表（107部門）（山形県２）'!CR$120</f>
        <v>1.0445357248372679E-2</v>
      </c>
      <c r="DI107" s="234">
        <f>'生産者価格評価表（107部門）（山形県２）'!CS106/'生産者価格評価表（107部門）（山形県２）'!CS$120</f>
        <v>9.4208848744912112E-3</v>
      </c>
      <c r="DJ107" s="234">
        <f>'生産者価格評価表（107部門）（山形県２）'!CT106/'生産者価格評価表（107部門）（山形県２）'!CT$120</f>
        <v>6.7010654694096364E-5</v>
      </c>
      <c r="DK107" s="234">
        <f>'生産者価格評価表（107部門）（山形県２）'!CU106/'生産者価格評価表（107部門）（山形県２）'!CU$120</f>
        <v>6.0240963855421684E-5</v>
      </c>
      <c r="DL107" s="234">
        <f>'生産者価格評価表（107部門）（山形県２）'!CV106/'生産者価格評価表（107部門）（山形県２）'!CV$120</f>
        <v>7.320644216691069E-4</v>
      </c>
      <c r="DM107" s="234">
        <f>'生産者価格評価表（107部門）（山形県２）'!CW106/'生産者価格評価表（107部門）（山形県２）'!CW$120</f>
        <v>2.4209850988367167E-5</v>
      </c>
      <c r="DN107" s="234">
        <f>'生産者価格評価表（107部門）（山形県２）'!CX106/'生産者価格評価表（107部門）（山形県２）'!CX$120</f>
        <v>4.9241678156391569E-5</v>
      </c>
      <c r="DO107" s="234">
        <f>'生産者価格評価表（107部門）（山形県２）'!CY106/'生産者価格評価表（107部門）（山形県２）'!CY$120</f>
        <v>1.0037027987143583E-2</v>
      </c>
      <c r="DP107" s="234">
        <f>'生産者価格評価表（107部門）（山形県２）'!CZ106/'生産者価格評価表（107部門）（山形県２）'!CZ$120</f>
        <v>2.7868498080754378E-3</v>
      </c>
      <c r="DQ107" s="234">
        <f>'生産者価格評価表（107部門）（山形県２）'!DA106/'生産者価格評価表（107部門）（山形県２）'!DA$120</f>
        <v>2.1529697578956185E-2</v>
      </c>
      <c r="DR107" s="234">
        <f>'生産者価格評価表（107部門）（山形県２）'!DB106/'生産者価格評価表（107部門）（山形県２）'!DB$120</f>
        <v>1.0191082802547771E-4</v>
      </c>
      <c r="DS107" s="234">
        <f>'生産者価格評価表（107部門）（山形県２）'!DC106/'生産者価格評価表（107部門）（山形県２）'!DC$120</f>
        <v>6.2984601350911103E-4</v>
      </c>
      <c r="DT107" s="234">
        <f>'生産者価格評価表（107部門）（山形県２）'!DD106/'生産者価格評価表（107部門）（山形県２）'!DD$120</f>
        <v>0</v>
      </c>
      <c r="DU107" s="234">
        <f>'生産者価格評価表（107部門）（山形県２）'!DE106/'生産者価格評価表（107部門）（山形県２）'!DE$120</f>
        <v>7.8481527773740665E-4</v>
      </c>
      <c r="DV107" s="82">
        <v>0</v>
      </c>
      <c r="DW107" s="80">
        <v>0</v>
      </c>
      <c r="DX107" s="80">
        <v>1.2628654416871882E-4</v>
      </c>
      <c r="DY107" s="80">
        <v>0</v>
      </c>
      <c r="DZ107" s="80">
        <v>0</v>
      </c>
      <c r="EA107" s="80">
        <v>0</v>
      </c>
      <c r="EB107" s="80">
        <v>0</v>
      </c>
      <c r="EC107" s="80">
        <v>7.4031770205385279E-5</v>
      </c>
      <c r="ED107" s="80">
        <v>1.3332266751993173E-4</v>
      </c>
      <c r="EE107" s="80">
        <v>0</v>
      </c>
      <c r="EF107" s="80">
        <v>0</v>
      </c>
      <c r="EG107" s="80">
        <v>0</v>
      </c>
      <c r="EH107" s="80">
        <v>6.673859604240125E-5</v>
      </c>
      <c r="EI107" s="80">
        <v>0</v>
      </c>
      <c r="EJ107" s="80">
        <v>0</v>
      </c>
      <c r="EK107" s="80">
        <v>0</v>
      </c>
      <c r="EL107" s="80">
        <v>4.8977992555345133E-5</v>
      </c>
      <c r="EM107" s="80">
        <v>3.41740140796938E-5</v>
      </c>
      <c r="EN107" s="80">
        <v>0</v>
      </c>
      <c r="EO107" s="80">
        <v>7.6057195010648004E-5</v>
      </c>
      <c r="EP107" s="80">
        <v>0</v>
      </c>
      <c r="EQ107" s="80">
        <v>0</v>
      </c>
      <c r="ER107" s="80">
        <v>0</v>
      </c>
      <c r="ES107" s="80">
        <v>0</v>
      </c>
      <c r="ET107" s="80">
        <v>9.6407379020790245E-5</v>
      </c>
      <c r="EU107" s="80">
        <v>0</v>
      </c>
      <c r="EV107" s="80">
        <v>0</v>
      </c>
      <c r="EW107" s="80">
        <v>0</v>
      </c>
      <c r="EX107" s="80">
        <v>3.7825774482732535E-5</v>
      </c>
      <c r="EY107" s="80">
        <v>0</v>
      </c>
      <c r="EZ107" s="80">
        <v>3.2604088552704511E-5</v>
      </c>
      <c r="FA107" s="80">
        <v>0</v>
      </c>
      <c r="FB107" s="80">
        <v>0</v>
      </c>
      <c r="FC107" s="80">
        <v>0</v>
      </c>
      <c r="FD107" s="80">
        <v>0</v>
      </c>
      <c r="FE107" s="80">
        <v>0</v>
      </c>
      <c r="FF107" s="80">
        <v>0</v>
      </c>
      <c r="FG107" s="80">
        <v>0</v>
      </c>
      <c r="FH107" s="80">
        <v>0</v>
      </c>
      <c r="FI107" s="80">
        <v>0</v>
      </c>
      <c r="FJ107" s="80">
        <v>0</v>
      </c>
      <c r="FK107" s="80">
        <v>2.5593120569191001E-5</v>
      </c>
      <c r="FL107" s="80">
        <v>2.4551324543959147E-5</v>
      </c>
      <c r="FM107" s="80">
        <v>2.7310465370329909E-5</v>
      </c>
      <c r="FN107" s="80">
        <v>1.917959291314042E-5</v>
      </c>
      <c r="FO107" s="80">
        <v>2.1316507503410641E-5</v>
      </c>
      <c r="FP107" s="80">
        <v>1.1128245075751554E-4</v>
      </c>
      <c r="FQ107" s="80">
        <v>1.1009847697106857E-4</v>
      </c>
      <c r="FR107" s="80">
        <v>0</v>
      </c>
      <c r="FS107" s="80">
        <v>0</v>
      </c>
      <c r="FT107" s="80">
        <v>0</v>
      </c>
      <c r="FU107" s="80">
        <v>3.295218637756615E-5</v>
      </c>
      <c r="FV107" s="80">
        <v>5.7686760888376119E-5</v>
      </c>
      <c r="FW107" s="80">
        <v>2.1574042112530205E-4</v>
      </c>
      <c r="FX107" s="80">
        <v>0</v>
      </c>
      <c r="FY107" s="80">
        <v>0</v>
      </c>
      <c r="FZ107" s="80">
        <v>2.776261116612221E-5</v>
      </c>
      <c r="GA107" s="80">
        <v>0</v>
      </c>
      <c r="GB107" s="80">
        <v>0</v>
      </c>
      <c r="GC107" s="80">
        <v>4.6833471882354322E-5</v>
      </c>
      <c r="GD107" s="80">
        <v>0</v>
      </c>
      <c r="GE107" s="80">
        <v>4.5227380656249293E-6</v>
      </c>
      <c r="GF107" s="80">
        <v>1.580427979896956E-5</v>
      </c>
      <c r="GG107" s="80">
        <v>8.0390160244386087E-5</v>
      </c>
      <c r="GH107" s="80">
        <v>2.6730820636193531E-5</v>
      </c>
      <c r="GI107" s="80">
        <v>4.031867883753185E-5</v>
      </c>
      <c r="GJ107" s="80">
        <v>0</v>
      </c>
      <c r="GK107" s="80">
        <v>2.1811677972386417E-5</v>
      </c>
      <c r="GL107" s="80">
        <v>4.420475643179206E-5</v>
      </c>
      <c r="GM107" s="80">
        <v>5.8859126199484612E-5</v>
      </c>
      <c r="GN107" s="80">
        <v>6.3275920981029876E-5</v>
      </c>
      <c r="GO107" s="80">
        <v>3.1480198954857394E-5</v>
      </c>
      <c r="GP107" s="80">
        <v>1.9601693586325859E-5</v>
      </c>
      <c r="GQ107" s="80">
        <v>0</v>
      </c>
      <c r="GR107" s="80">
        <v>2.8013910355486863E-3</v>
      </c>
      <c r="GS107" s="80">
        <v>9.6538491706740201E-5</v>
      </c>
      <c r="GT107" s="80">
        <v>8.8447829048036024E-6</v>
      </c>
      <c r="GU107" s="80">
        <v>0</v>
      </c>
      <c r="GV107" s="80">
        <v>3.8699690402476783E-4</v>
      </c>
      <c r="GW107" s="80">
        <v>0</v>
      </c>
      <c r="GX107" s="80">
        <v>0</v>
      </c>
      <c r="GY107" s="80">
        <v>4.451170657883023E-5</v>
      </c>
      <c r="GZ107" s="80">
        <v>2.6109660574412532E-4</v>
      </c>
      <c r="HA107" s="80">
        <v>4.1291818948552153E-4</v>
      </c>
      <c r="HB107" s="80">
        <v>9.1513150041777744E-4</v>
      </c>
      <c r="HC107" s="80">
        <v>7.2343196122404688E-5</v>
      </c>
      <c r="HD107" s="80">
        <v>3.3046926635822867E-4</v>
      </c>
      <c r="HE107" s="80">
        <v>2.3920011481605511E-4</v>
      </c>
      <c r="HF107" s="80">
        <v>1.0841470596206964E-4</v>
      </c>
      <c r="HG107" s="80">
        <v>1.0775165398788871E-4</v>
      </c>
      <c r="HH107" s="80">
        <v>2.1455646410947147E-4</v>
      </c>
      <c r="HI107" s="80">
        <v>9.9711851909344926E-3</v>
      </c>
      <c r="HJ107" s="80">
        <v>4.2028711749149978E-3</v>
      </c>
      <c r="HK107" s="80">
        <v>1.0445357248372679E-2</v>
      </c>
      <c r="HL107" s="80">
        <v>9.4208848744912112E-3</v>
      </c>
      <c r="HM107" s="80">
        <v>6.7010654694096364E-5</v>
      </c>
      <c r="HN107" s="80">
        <v>6.0240963855421684E-5</v>
      </c>
      <c r="HO107" s="80">
        <v>7.320644216691069E-4</v>
      </c>
      <c r="HP107" s="80">
        <v>2.4209850988367167E-5</v>
      </c>
      <c r="HQ107" s="80">
        <v>4.9241678156391569E-5</v>
      </c>
      <c r="HR107" s="80">
        <v>1.0037027987143583E-2</v>
      </c>
      <c r="HS107" s="80">
        <v>2.7868498080754378E-3</v>
      </c>
      <c r="HT107" s="80">
        <v>2.1529697578956185E-2</v>
      </c>
      <c r="HU107" s="80">
        <v>1.0191082802547771E-4</v>
      </c>
      <c r="HV107" s="80">
        <v>6.2984601350911103E-4</v>
      </c>
      <c r="HW107" s="80">
        <v>0</v>
      </c>
      <c r="HX107" s="81">
        <v>7.8481527773740665E-4</v>
      </c>
      <c r="HY107" s="805">
        <v>1.7698528447956132E-5</v>
      </c>
      <c r="HZ107" s="805">
        <v>1.2428580428524273E-5</v>
      </c>
      <c r="IA107" s="805">
        <v>1.1576206557962137E-4</v>
      </c>
      <c r="IB107" s="805">
        <v>8.4833013661673405E-6</v>
      </c>
      <c r="IC107" s="805">
        <v>1.5325002323828741E-5</v>
      </c>
      <c r="ID107" s="805">
        <v>2.27141328924281E-5</v>
      </c>
      <c r="IE107" s="805">
        <v>2.5102663980895857E-5</v>
      </c>
      <c r="IF107" s="805">
        <v>7.1010153813257351E-5</v>
      </c>
      <c r="IG107" s="805">
        <v>1.1090423283356037E-4</v>
      </c>
      <c r="IH107" s="805">
        <v>1.043623334361859E-5</v>
      </c>
      <c r="II107" s="805">
        <v>0</v>
      </c>
      <c r="IJ107" s="805">
        <v>9.2627471435799455E-6</v>
      </c>
      <c r="IK107" s="805">
        <v>6.0523088317685992E-5</v>
      </c>
      <c r="IL107" s="805">
        <v>1.033579170619765E-5</v>
      </c>
      <c r="IM107" s="805">
        <v>1.1013453627390991E-5</v>
      </c>
      <c r="IN107" s="805">
        <v>1.339728586066184E-5</v>
      </c>
      <c r="IO107" s="805">
        <v>4.7226847580182653E-5</v>
      </c>
      <c r="IP107" s="805">
        <v>3.5067379719333371E-5</v>
      </c>
      <c r="IQ107" s="805">
        <v>0</v>
      </c>
      <c r="IR107" s="805">
        <v>7.1733270410778634E-5</v>
      </c>
      <c r="IS107" s="805">
        <v>0</v>
      </c>
      <c r="IT107" s="805">
        <v>3.5604127611933025E-6</v>
      </c>
      <c r="IU107" s="805">
        <v>0</v>
      </c>
      <c r="IV107" s="805">
        <v>0</v>
      </c>
      <c r="IW107" s="805">
        <v>8.9264003830482851E-5</v>
      </c>
      <c r="IX107" s="805">
        <v>1.0071155565754967E-5</v>
      </c>
      <c r="IY107" s="805">
        <v>1.762020855856298E-6</v>
      </c>
      <c r="IZ107" s="805">
        <v>1.2220948067656594E-5</v>
      </c>
      <c r="JA107" s="805">
        <v>3.6184356552513071E-5</v>
      </c>
      <c r="JB107" s="805">
        <v>1.0136505154276307E-5</v>
      </c>
      <c r="JC107" s="805">
        <v>3.7321433772664805E-5</v>
      </c>
      <c r="JD107" s="805">
        <v>1.2969265499377978E-5</v>
      </c>
      <c r="JE107" s="805">
        <v>1.6041509975330321E-5</v>
      </c>
      <c r="JF107" s="805">
        <v>9.1753199218196804E-6</v>
      </c>
      <c r="JG107" s="805">
        <v>1.9957652371621847E-5</v>
      </c>
      <c r="JH107" s="805">
        <v>1.1899812011435584E-5</v>
      </c>
      <c r="JI107" s="805">
        <v>2.8859358853296252E-6</v>
      </c>
      <c r="JJ107" s="805">
        <v>1.7941255597868174E-5</v>
      </c>
      <c r="JK107" s="805">
        <v>7.9568984691363971E-6</v>
      </c>
      <c r="JL107" s="805">
        <v>9.5777219765409854E-6</v>
      </c>
      <c r="JM107" s="805">
        <v>1.1729702489667095E-5</v>
      </c>
      <c r="JN107" s="805">
        <v>2.803624302730749E-5</v>
      </c>
      <c r="JO107" s="805">
        <v>2.7063329084034056E-5</v>
      </c>
      <c r="JP107" s="805">
        <v>3.1501803579823216E-5</v>
      </c>
      <c r="JQ107" s="805">
        <v>2.4856905854489181E-5</v>
      </c>
      <c r="JR107" s="805">
        <v>2.4790055859132815E-5</v>
      </c>
      <c r="JS107" s="805">
        <v>9.0311747451324829E-5</v>
      </c>
      <c r="JT107" s="805">
        <v>9.0198308263645288E-5</v>
      </c>
      <c r="JU107" s="805">
        <v>9.1765520906933761E-6</v>
      </c>
      <c r="JV107" s="805">
        <v>6.6124945547863838E-6</v>
      </c>
      <c r="JW107" s="805">
        <v>7.1035865651092651E-6</v>
      </c>
      <c r="JX107" s="805">
        <v>3.7290936329438229E-5</v>
      </c>
      <c r="JY107" s="805">
        <v>5.1658957546412786E-5</v>
      </c>
      <c r="JZ107" s="805">
        <v>1.6761444835667591E-4</v>
      </c>
      <c r="KA107" s="805">
        <v>0</v>
      </c>
      <c r="KB107" s="805">
        <v>3.7929315573683684E-6</v>
      </c>
      <c r="KC107" s="805">
        <v>2.5927198671988977E-5</v>
      </c>
      <c r="KD107" s="805">
        <v>8.1022581561468126E-6</v>
      </c>
      <c r="KE107" s="805">
        <v>9.2788900231367604E-6</v>
      </c>
      <c r="KF107" s="805">
        <v>4.702206562598102E-5</v>
      </c>
      <c r="KG107" s="805">
        <v>3.0643295583169091E-5</v>
      </c>
      <c r="KH107" s="805">
        <v>2.3130296365682358E-5</v>
      </c>
      <c r="KI107" s="805">
        <v>3.5477109239581329E-5</v>
      </c>
      <c r="KJ107" s="805">
        <v>7.43600717739024E-5</v>
      </c>
      <c r="KK107" s="805">
        <v>3.5522857402768463E-5</v>
      </c>
      <c r="KL107" s="805">
        <v>4.4172613436107951E-5</v>
      </c>
      <c r="KM107" s="805">
        <v>9.9860472296832658E-6</v>
      </c>
      <c r="KN107" s="805">
        <v>3.6031493872636859E-5</v>
      </c>
      <c r="KO107" s="805">
        <v>6.1977190842946568E-5</v>
      </c>
      <c r="KP107" s="805">
        <v>6.1280931722630346E-5</v>
      </c>
      <c r="KQ107" s="805">
        <v>6.8323746829800777E-5</v>
      </c>
      <c r="KR107" s="805">
        <v>3.781410513290372E-5</v>
      </c>
      <c r="KS107" s="805">
        <v>2.2575095068820898E-5</v>
      </c>
      <c r="KT107" s="805">
        <v>4.1208914900870945E-6</v>
      </c>
      <c r="KU107" s="805">
        <v>2.0909255183684701E-3</v>
      </c>
      <c r="KV107" s="805">
        <v>8.5364250982910918E-5</v>
      </c>
      <c r="KW107" s="805">
        <v>2.5315128046702247E-5</v>
      </c>
      <c r="KX107" s="805">
        <v>1.6567994967462186E-5</v>
      </c>
      <c r="KY107" s="805">
        <v>3.0436770425111667E-4</v>
      </c>
      <c r="KZ107" s="805">
        <v>7.0629414013315172E-6</v>
      </c>
      <c r="LA107" s="805">
        <v>1.4266841838601242E-4</v>
      </c>
      <c r="LB107" s="805">
        <v>5.4665250196836901E-5</v>
      </c>
      <c r="LC107" s="805">
        <v>2.0400550036449124E-4</v>
      </c>
      <c r="LD107" s="805">
        <v>3.6444298047707294E-4</v>
      </c>
      <c r="LE107" s="805">
        <v>7.7024394847884537E-4</v>
      </c>
      <c r="LF107" s="805">
        <v>6.7329817096264163E-5</v>
      </c>
      <c r="LG107" s="805">
        <v>6.1052418775483944E-4</v>
      </c>
      <c r="LH107" s="805">
        <v>2.0518822943938099E-4</v>
      </c>
      <c r="LI107" s="805">
        <v>9.4579040392621706E-5</v>
      </c>
      <c r="LJ107" s="805">
        <v>9.874839172012564E-5</v>
      </c>
      <c r="LK107" s="805">
        <v>1.7677221401604581E-4</v>
      </c>
      <c r="LL107" s="805">
        <v>7.5049131674817674E-3</v>
      </c>
      <c r="LM107" s="805">
        <v>3.4341024238172028E-3</v>
      </c>
      <c r="LN107" s="805">
        <v>7.7743851695903071E-3</v>
      </c>
      <c r="LO107" s="805">
        <v>7.0044878872279467E-3</v>
      </c>
      <c r="LP107" s="805">
        <v>7.0745608235011389E-5</v>
      </c>
      <c r="LQ107" s="805">
        <v>5.7462127930235991E-5</v>
      </c>
      <c r="LR107" s="805">
        <v>8.4173103862084174E-4</v>
      </c>
      <c r="LS107" s="805">
        <v>2.5437598657154994E-5</v>
      </c>
      <c r="LT107" s="805">
        <v>4.8742891185113683E-5</v>
      </c>
      <c r="LU107" s="805">
        <v>7.4744652125994298E-3</v>
      </c>
      <c r="LV107" s="805">
        <v>2.1032605867363475E-3</v>
      </c>
      <c r="LW107" s="805">
        <v>1.0159701956770961</v>
      </c>
      <c r="LX107" s="805">
        <v>9.2576064729061808E-5</v>
      </c>
      <c r="LY107" s="805">
        <v>4.9071698690524609E-4</v>
      </c>
      <c r="LZ107" s="805">
        <v>1.7003783480662854E-5</v>
      </c>
      <c r="MA107" s="805">
        <v>6.4317713135353437E-4</v>
      </c>
      <c r="MB107" s="812">
        <v>8435</v>
      </c>
      <c r="MC107" s="835">
        <f>'生産者価格評価表（107部門）（山形県２）'!DU106*100</f>
        <v>3581100</v>
      </c>
      <c r="MD107" s="78">
        <f t="shared" si="14"/>
        <v>2.3554215185278265E-3</v>
      </c>
      <c r="ME107" s="809">
        <v>8435</v>
      </c>
      <c r="MF107" s="135">
        <v>35811</v>
      </c>
      <c r="MG107" s="78">
        <f t="shared" si="15"/>
        <v>2.3554215185278265E-3</v>
      </c>
      <c r="MH107" s="81"/>
      <c r="MI107" s="226">
        <v>0</v>
      </c>
      <c r="MJ107" s="169">
        <v>0</v>
      </c>
      <c r="MK107" s="169">
        <v>0</v>
      </c>
      <c r="ML107" s="169">
        <v>0</v>
      </c>
      <c r="MM107" s="169">
        <v>0</v>
      </c>
      <c r="MN107" s="169">
        <v>0</v>
      </c>
      <c r="MO107" s="169">
        <v>0</v>
      </c>
      <c r="MP107" s="228">
        <v>0</v>
      </c>
      <c r="MQ107" s="228">
        <v>0</v>
      </c>
      <c r="MS107" s="174">
        <v>0</v>
      </c>
      <c r="MT107" s="170">
        <v>0</v>
      </c>
      <c r="MU107" s="170">
        <v>0</v>
      </c>
      <c r="MV107" s="170">
        <v>0</v>
      </c>
      <c r="MW107" s="170">
        <v>0</v>
      </c>
      <c r="MX107" s="170">
        <v>0</v>
      </c>
      <c r="MY107" s="170">
        <v>0</v>
      </c>
      <c r="MZ107" s="171">
        <v>0</v>
      </c>
    </row>
    <row r="108" spans="1:364">
      <c r="A108" s="41" t="s">
        <v>335</v>
      </c>
      <c r="B108" s="12" t="s">
        <v>70</v>
      </c>
      <c r="C108" s="590">
        <f>IFERROR(1-('生産者価格評価表（107部門）（山形県２）'!DS107/'生産者価格評価表（107部門）（山形県２）'!DO107*-1),0)</f>
        <v>0.6226255634256278</v>
      </c>
      <c r="D108" s="590">
        <v>0.30305732484076431</v>
      </c>
      <c r="E108" s="79">
        <v>0.69694267515923569</v>
      </c>
      <c r="F108" s="79">
        <v>0.23943949044585988</v>
      </c>
      <c r="G108" s="240">
        <f>'生産者価格評価表（107部門）（山形県２）'!DH107/'生産者価格評価表（107部門）（山形県２）'!DH$111</f>
        <v>1.7729853402254046E-2</v>
      </c>
      <c r="H108" s="311">
        <f>'生産者価格評価表（107部門）（山形県２）'!DH107</f>
        <v>41846</v>
      </c>
      <c r="I108" s="311">
        <f t="shared" si="12"/>
        <v>41846</v>
      </c>
      <c r="J108" s="313">
        <f t="shared" si="13"/>
        <v>2.267005657491775E-2</v>
      </c>
      <c r="K108" s="590">
        <f>1-('生産者価格評価表（107部門） (山形県)'!DS107/'生産者価格評価表（107部門） (山形県)'!DO107*-1)</f>
        <v>0.6226255634256278</v>
      </c>
      <c r="L108" s="590">
        <v>0.30305732484076431</v>
      </c>
      <c r="M108" s="79">
        <v>0.69694267515923569</v>
      </c>
      <c r="N108" s="79">
        <v>0.23943949044585988</v>
      </c>
      <c r="O108" s="240">
        <f>'生産者価格評価表（107部門） (山形県)'!DH107/'生産者価格評価表（107部門） (山形県)'!DH$111</f>
        <v>1.7729853402254046E-2</v>
      </c>
      <c r="P108" s="816">
        <f>'生産者価格評価表（107部門） (山形県)'!DH107</f>
        <v>41846</v>
      </c>
      <c r="Q108" s="311">
        <f t="shared" si="17"/>
        <v>41846</v>
      </c>
      <c r="R108" s="313">
        <f t="shared" si="18"/>
        <v>2.267005657491775E-2</v>
      </c>
      <c r="S108" s="823">
        <f>'生産者価格評価表（107部門）（山形県２）'!C107/'生産者価格評価表（107部門）（山形県２）'!C$120</f>
        <v>0</v>
      </c>
      <c r="T108" s="234">
        <f>'生産者価格評価表（107部門）（山形県２）'!D107/'生産者価格評価表（107部門）（山形県２）'!D$120</f>
        <v>0</v>
      </c>
      <c r="U108" s="234">
        <f>'生産者価格評価表（107部門）（山形県２）'!E107/'生産者価格評価表（107部門）（山形県２）'!E$120</f>
        <v>0</v>
      </c>
      <c r="V108" s="234">
        <f>'生産者価格評価表（107部門）（山形県２）'!F107/'生産者価格評価表（107部門）（山形県２）'!F$120</f>
        <v>0</v>
      </c>
      <c r="W108" s="234">
        <f>'生産者価格評価表（107部門）（山形県２）'!G107/'生産者価格評価表（107部門）（山形県２）'!G$120</f>
        <v>0</v>
      </c>
      <c r="X108" s="234">
        <f>'生産者価格評価表（107部門）（山形県２）'!H107/'生産者価格評価表（107部門）（山形県２）'!H$120</f>
        <v>0</v>
      </c>
      <c r="Y108" s="234">
        <f>'生産者価格評価表（107部門）（山形県２）'!I107/'生産者価格評価表（107部門）（山形県２）'!I$120</f>
        <v>0</v>
      </c>
      <c r="Z108" s="234">
        <f>'生産者価格評価表（107部門）（山形県２）'!J107/'生産者価格評価表（107部門）（山形県２）'!J$120</f>
        <v>0</v>
      </c>
      <c r="AA108" s="234">
        <f>'生産者価格評価表（107部門）（山形県２）'!K107/'生産者価格評価表（107部門）（山形県２）'!K$120</f>
        <v>0</v>
      </c>
      <c r="AB108" s="234">
        <f>'生産者価格評価表（107部門）（山形県２）'!L107/'生産者価格評価表（107部門）（山形県２）'!L$120</f>
        <v>0</v>
      </c>
      <c r="AC108" s="234" t="e">
        <f>'生産者価格評価表（107部門）（山形県２）'!M107/'生産者価格評価表（107部門）（山形県２）'!M$120</f>
        <v>#DIV/0!</v>
      </c>
      <c r="AD108" s="234">
        <f>'生産者価格評価表（107部門）（山形県２）'!N107/'生産者価格評価表（107部門）（山形県２）'!N$120</f>
        <v>0</v>
      </c>
      <c r="AE108" s="234">
        <f>'生産者価格評価表（107部門）（山形県２）'!O107/'生産者価格評価表（107部門）（山形県２）'!O$120</f>
        <v>0</v>
      </c>
      <c r="AF108" s="234">
        <f>'生産者価格評価表（107部門）（山形県２）'!P107/'生産者価格評価表（107部門）（山形県２）'!P$120</f>
        <v>0</v>
      </c>
      <c r="AG108" s="234">
        <f>'生産者価格評価表（107部門）（山形県２）'!Q107/'生産者価格評価表（107部門）（山形県２）'!Q$120</f>
        <v>0</v>
      </c>
      <c r="AH108" s="234">
        <f>'生産者価格評価表（107部門）（山形県２）'!R107/'生産者価格評価表（107部門）（山形県２）'!R$120</f>
        <v>0</v>
      </c>
      <c r="AI108" s="234">
        <f>'生産者価格評価表（107部門）（山形県２）'!S107/'生産者価格評価表（107部門）（山形県２）'!S$120</f>
        <v>0</v>
      </c>
      <c r="AJ108" s="234">
        <f>'生産者価格評価表（107部門）（山形県２）'!T107/'生産者価格評価表（107部門）（山形県２）'!T$120</f>
        <v>0</v>
      </c>
      <c r="AK108" s="234" t="e">
        <f>'生産者価格評価表（107部門）（山形県２）'!U107/'生産者価格評価表（107部門）（山形県２）'!U$120</f>
        <v>#DIV/0!</v>
      </c>
      <c r="AL108" s="234">
        <f>'生産者価格評価表（107部門）（山形県２）'!V107/'生産者価格評価表（107部門）（山形県２）'!V$120</f>
        <v>0</v>
      </c>
      <c r="AM108" s="234" t="e">
        <f>'生産者価格評価表（107部門）（山形県２）'!W107/'生産者価格評価表（107部門）（山形県２）'!W$120</f>
        <v>#DIV/0!</v>
      </c>
      <c r="AN108" s="234">
        <f>'生産者価格評価表（107部門）（山形県２）'!X107/'生産者価格評価表（107部門）（山形県２）'!X$120</f>
        <v>0</v>
      </c>
      <c r="AO108" s="234" t="e">
        <f>'生産者価格評価表（107部門）（山形県２）'!Y107/'生産者価格評価表（107部門）（山形県２）'!Y$120</f>
        <v>#DIV/0!</v>
      </c>
      <c r="AP108" s="234" t="e">
        <f>'生産者価格評価表（107部門）（山形県２）'!Z107/'生産者価格評価表（107部門）（山形県２）'!Z$120</f>
        <v>#DIV/0!</v>
      </c>
      <c r="AQ108" s="234">
        <f>'生産者価格評価表（107部門）（山形県２）'!AA107/'生産者価格評価表（107部門）（山形県２）'!AA$120</f>
        <v>0</v>
      </c>
      <c r="AR108" s="234">
        <f>'生産者価格評価表（107部門）（山形県２）'!AB107/'生産者価格評価表（107部門）（山形県２）'!AB$120</f>
        <v>0</v>
      </c>
      <c r="AS108" s="234">
        <f>'生産者価格評価表（107部門）（山形県２）'!AC107/'生産者価格評価表（107部門）（山形県２）'!AC$120</f>
        <v>0</v>
      </c>
      <c r="AT108" s="234">
        <f>'生産者価格評価表（107部門）（山形県２）'!AD107/'生産者価格評価表（107部門）（山形県２）'!AD$120</f>
        <v>0</v>
      </c>
      <c r="AU108" s="234">
        <f>'生産者価格評価表（107部門）（山形県２）'!AE107/'生産者価格評価表（107部門）（山形県２）'!AE$120</f>
        <v>0</v>
      </c>
      <c r="AV108" s="234">
        <f>'生産者価格評価表（107部門）（山形県２）'!AF107/'生産者価格評価表（107部門）（山形県２）'!AF$120</f>
        <v>0</v>
      </c>
      <c r="AW108" s="234">
        <f>'生産者価格評価表（107部門）（山形県２）'!AG107/'生産者価格評価表（107部門）（山形県２）'!AG$120</f>
        <v>0</v>
      </c>
      <c r="AX108" s="234">
        <f>'生産者価格評価表（107部門）（山形県２）'!AH107/'生産者価格評価表（107部門）（山形県２）'!AH$120</f>
        <v>0</v>
      </c>
      <c r="AY108" s="234">
        <f>'生産者価格評価表（107部門）（山形県２）'!AI107/'生産者価格評価表（107部門）（山形県２）'!AI$120</f>
        <v>0</v>
      </c>
      <c r="AZ108" s="234">
        <f>'生産者価格評価表（107部門）（山形県２）'!AJ107/'生産者価格評価表（107部門）（山形県２）'!AJ$120</f>
        <v>0</v>
      </c>
      <c r="BA108" s="234">
        <f>'生産者価格評価表（107部門）（山形県２）'!AK107/'生産者価格評価表（107部門）（山形県２）'!AK$120</f>
        <v>0</v>
      </c>
      <c r="BB108" s="234">
        <f>'生産者価格評価表（107部門）（山形県２）'!AL107/'生産者価格評価表（107部門）（山形県２）'!AL$120</f>
        <v>0</v>
      </c>
      <c r="BC108" s="234">
        <f>'生産者価格評価表（107部門）（山形県２）'!AM107/'生産者価格評価表（107部門）（山形県２）'!AM$120</f>
        <v>0</v>
      </c>
      <c r="BD108" s="234">
        <f>'生産者価格評価表（107部門）（山形県２）'!AN107/'生産者価格評価表（107部門）（山形県２）'!AN$120</f>
        <v>0</v>
      </c>
      <c r="BE108" s="234">
        <f>'生産者価格評価表（107部門）（山形県２）'!AO107/'生産者価格評価表（107部門）（山形県２）'!AO$120</f>
        <v>0</v>
      </c>
      <c r="BF108" s="234">
        <f>'生産者価格評価表（107部門）（山形県２）'!AP107/'生産者価格評価表（107部門）（山形県２）'!AP$120</f>
        <v>0</v>
      </c>
      <c r="BG108" s="234">
        <f>'生産者価格評価表（107部門）（山形県２）'!AQ107/'生産者価格評価表（107部門）（山形県２）'!AQ$120</f>
        <v>0</v>
      </c>
      <c r="BH108" s="234">
        <f>'生産者価格評価表（107部門）（山形県２）'!AR107/'生産者価格評価表（107部門）（山形県２）'!AR$120</f>
        <v>0</v>
      </c>
      <c r="BI108" s="234">
        <f>'生産者価格評価表（107部門）（山形県２）'!AS107/'生産者価格評価表（107部門）（山形県２）'!AS$120</f>
        <v>0</v>
      </c>
      <c r="BJ108" s="234">
        <f>'生産者価格評価表（107部門）（山形県２）'!AT107/'生産者価格評価表（107部門）（山形県２）'!AT$120</f>
        <v>0</v>
      </c>
      <c r="BK108" s="234">
        <f>'生産者価格評価表（107部門）（山形県２）'!AU107/'生産者価格評価表（107部門）（山形県２）'!AU$120</f>
        <v>0</v>
      </c>
      <c r="BL108" s="234">
        <f>'生産者価格評価表（107部門）（山形県２）'!AV107/'生産者価格評価表（107部門）（山形県２）'!AV$120</f>
        <v>0</v>
      </c>
      <c r="BM108" s="234">
        <f>'生産者価格評価表（107部門）（山形県２）'!AW107/'生産者価格評価表（107部門）（山形県２）'!AW$120</f>
        <v>0</v>
      </c>
      <c r="BN108" s="234">
        <f>'生産者価格評価表（107部門）（山形県２）'!AX107/'生産者価格評価表（107部門）（山形県２）'!AX$120</f>
        <v>0</v>
      </c>
      <c r="BO108" s="234">
        <f>'生産者価格評価表（107部門）（山形県２）'!AY107/'生産者価格評価表（107部門）（山形県２）'!AY$120</f>
        <v>0</v>
      </c>
      <c r="BP108" s="234">
        <f>'生産者価格評価表（107部門）（山形県２）'!AZ107/'生産者価格評価表（107部門）（山形県２）'!AZ$120</f>
        <v>0</v>
      </c>
      <c r="BQ108" s="234">
        <f>'生産者価格評価表（107部門）（山形県２）'!BA107/'生産者価格評価表（107部門）（山形県２）'!BA$120</f>
        <v>0</v>
      </c>
      <c r="BR108" s="234">
        <f>'生産者価格評価表（107部門）（山形県２）'!BB107/'生産者価格評価表（107部門）（山形県２）'!BB$120</f>
        <v>0</v>
      </c>
      <c r="BS108" s="234">
        <f>'生産者価格評価表（107部門）（山形県２）'!BC107/'生産者価格評価表（107部門）（山形県２）'!BC$120</f>
        <v>0</v>
      </c>
      <c r="BT108" s="234">
        <f>'生産者価格評価表（107部門）（山形県２）'!BD107/'生産者価格評価表（107部門）（山形県２）'!BD$120</f>
        <v>0</v>
      </c>
      <c r="BU108" s="234" t="e">
        <f>'生産者価格評価表（107部門）（山形県２）'!BE107/'生産者価格評価表（107部門）（山形県２）'!BE$120</f>
        <v>#DIV/0!</v>
      </c>
      <c r="BV108" s="234">
        <f>'生産者価格評価表（107部門）（山形県２）'!BF107/'生産者価格評価表（107部門）（山形県２）'!BF$120</f>
        <v>0</v>
      </c>
      <c r="BW108" s="234">
        <f>'生産者価格評価表（107部門）（山形県２）'!BG107/'生産者価格評価表（107部門）（山形県２）'!BG$120</f>
        <v>0</v>
      </c>
      <c r="BX108" s="234">
        <f>'生産者価格評価表（107部門）（山形県２）'!BH107/'生産者価格評価表（107部門）（山形県２）'!BH$120</f>
        <v>0</v>
      </c>
      <c r="BY108" s="234">
        <f>'生産者価格評価表（107部門）（山形県２）'!BI107/'生産者価格評価表（107部門）（山形県２）'!BI$120</f>
        <v>0</v>
      </c>
      <c r="BZ108" s="234">
        <f>'生産者価格評価表（107部門）（山形県２）'!BJ107/'生産者価格評価表（107部門）（山形県２）'!BJ$120</f>
        <v>0</v>
      </c>
      <c r="CA108" s="234">
        <f>'生産者価格評価表（107部門）（山形県２）'!BK107/'生産者価格評価表（107部門）（山形県２）'!BK$120</f>
        <v>0</v>
      </c>
      <c r="CB108" s="234">
        <f>'生産者価格評価表（107部門）（山形県２）'!BL107/'生産者価格評価表（107部門）（山形県２）'!BL$120</f>
        <v>0</v>
      </c>
      <c r="CC108" s="234">
        <f>'生産者価格評価表（107部門）（山形県２）'!BM107/'生産者価格評価表（107部門）（山形県２）'!BM$120</f>
        <v>0</v>
      </c>
      <c r="CD108" s="234">
        <f>'生産者価格評価表（107部門）（山形県２）'!BN107/'生産者価格評価表（107部門）（山形県２）'!BN$120</f>
        <v>0</v>
      </c>
      <c r="CE108" s="234">
        <f>'生産者価格評価表（107部門）（山形県２）'!BO107/'生産者価格評価表（107部門）（山形県２）'!BO$120</f>
        <v>0</v>
      </c>
      <c r="CF108" s="234">
        <f>'生産者価格評価表（107部門）（山形県２）'!BP107/'生産者価格評価表（107部門）（山形県２）'!BP$120</f>
        <v>0</v>
      </c>
      <c r="CG108" s="234">
        <f>'生産者価格評価表（107部門）（山形県２）'!BQ107/'生産者価格評価表（107部門）（山形県２）'!BQ$120</f>
        <v>0</v>
      </c>
      <c r="CH108" s="234">
        <f>'生産者価格評価表（107部門）（山形県２）'!BR107/'生産者価格評価表（107部門）（山形県２）'!BR$120</f>
        <v>0</v>
      </c>
      <c r="CI108" s="234">
        <f>'生産者価格評価表（107部門）（山形県２）'!BS107/'生産者価格評価表（107部門）（山形県２）'!BS$120</f>
        <v>0</v>
      </c>
      <c r="CJ108" s="234">
        <f>'生産者価格評価表（107部門）（山形県２）'!BT107/'生産者価格評価表（107部門）（山形県２）'!BT$120</f>
        <v>2.3911520018540624E-5</v>
      </c>
      <c r="CK108" s="234">
        <f>'生産者価格評価表（107部門）（山形県２）'!BU107/'生産者価格評価表（107部門）（山形県２）'!BU$120</f>
        <v>0</v>
      </c>
      <c r="CL108" s="234">
        <f>'生産者価格評価表（107部門）（山形県２）'!BV107/'生産者価格評価表（107部門）（山形県２）'!BV$120</f>
        <v>0</v>
      </c>
      <c r="CM108" s="234">
        <f>'生産者価格評価表（107部門）（山形県２）'!BW107/'生産者価格評価表（107部門）（山形県２）'!BW$120</f>
        <v>0</v>
      </c>
      <c r="CN108" s="234">
        <f>'生産者価格評価表（107部門）（山形県２）'!BX107/'生産者価格評価表（107部門）（山形県２）'!BX$120</f>
        <v>0</v>
      </c>
      <c r="CO108" s="234">
        <f>'生産者価格評価表（107部門）（山形県２）'!BY107/'生産者価格評価表（107部門）（山形県２）'!BY$120</f>
        <v>0</v>
      </c>
      <c r="CP108" s="234">
        <f>'生産者価格評価表（107部門）（山形県２）'!BZ107/'生産者価格評価表（107部門）（山形県２）'!BZ$120</f>
        <v>0</v>
      </c>
      <c r="CQ108" s="234">
        <f>'生産者価格評価表（107部門）（山形県２）'!CA107/'生産者価格評価表（107部門）（山形県２）'!CA$120</f>
        <v>0</v>
      </c>
      <c r="CR108" s="234">
        <f>'生産者価格評価表（107部門）（山形県２）'!CB107/'生産者価格評価表（107部門）（山形県２）'!CB$120</f>
        <v>0</v>
      </c>
      <c r="CS108" s="234">
        <f>'生産者価格評価表（107部門）（山形県２）'!CC107/'生産者価格評価表（107部門）（山形県２）'!CC$120</f>
        <v>0</v>
      </c>
      <c r="CT108" s="234">
        <f>'生産者価格評価表（107部門）（山形県２）'!CD107/'生産者価格評価表（107部門）（山形県２）'!CD$120</f>
        <v>0</v>
      </c>
      <c r="CU108" s="234">
        <f>'生産者価格評価表（107部門）（山形県２）'!CE107/'生産者価格評価表（107部門）（山形県２）'!CE$120</f>
        <v>0</v>
      </c>
      <c r="CV108" s="234">
        <f>'生産者価格評価表（107部門）（山形県２）'!CF107/'生産者価格評価表（107部門）（山形県２）'!CF$120</f>
        <v>0</v>
      </c>
      <c r="CW108" s="234">
        <f>'生産者価格評価表（107部門）（山形県２）'!CG107/'生産者価格評価表（107部門）（山形県２）'!CG$120</f>
        <v>0</v>
      </c>
      <c r="CX108" s="234">
        <f>'生産者価格評価表（107部門）（山形県２）'!CH107/'生産者価格評価表（107部門）（山形県２）'!CH$120</f>
        <v>1.2299690750632557E-4</v>
      </c>
      <c r="CY108" s="234">
        <f>'生産者価格評価表（107部門）（山形県２）'!CI107/'生産者価格評価表（107部門）（山形県２）'!CI$120</f>
        <v>3.8594676321967135E-2</v>
      </c>
      <c r="CZ108" s="234">
        <f>'生産者価格評価表（107部門）（山形県２）'!CJ107/'生産者価格評価表（107部門）（山形県２）'!CJ$120</f>
        <v>0</v>
      </c>
      <c r="DA108" s="234">
        <f>'生産者価格評価表（107部門）（山形県２）'!CK107/'生産者価格評価表（107部門）（山形県２）'!CK$120</f>
        <v>3.3046926635822867E-4</v>
      </c>
      <c r="DB108" s="234">
        <f>'生産者価格評価表（107部門）（山形県２）'!CL107/'生産者価格評価表（107部門）（山形県２）'!CL$120</f>
        <v>3.3631536143137346E-2</v>
      </c>
      <c r="DC108" s="234">
        <f>'生産者価格評価表（107部門）（山形県２）'!CM107/'生産者価格評価表（107部門）（山形県２）'!CM$120</f>
        <v>0</v>
      </c>
      <c r="DD108" s="234">
        <f>'生産者価格評価表（107部門）（山形県２）'!CN107/'生産者価格評価表（107部門）（山形県２）'!CN$120</f>
        <v>1.0775165398788871E-4</v>
      </c>
      <c r="DE108" s="234">
        <f>'生産者価格評価表（107部門）（山形県２）'!CO107/'生産者価格評価表（107部門）（山形県２）'!CO$120</f>
        <v>2.3839607123274607E-5</v>
      </c>
      <c r="DF108" s="234">
        <f>'生産者価格評価表（107部門）（山形県２）'!CP107/'生産者価格評価表（107部門）（山形県２）'!CP$120</f>
        <v>0</v>
      </c>
      <c r="DG108" s="234">
        <f>'生産者価格評価表（107部門）（山形県２）'!CQ107/'生産者価格評価表（107部門）（山形県２）'!CQ$120</f>
        <v>0</v>
      </c>
      <c r="DH108" s="234">
        <f>'生産者価格評価表（107部門）（山形県２）'!CR107/'生産者価格評価表（107部門）（山形県２）'!CR$120</f>
        <v>0</v>
      </c>
      <c r="DI108" s="234">
        <f>'生産者価格評価表（107部門）（山形県２）'!CS107/'生産者価格評価表（107部門）（山形県２）'!CS$120</f>
        <v>0</v>
      </c>
      <c r="DJ108" s="234">
        <f>'生産者価格評価表（107部門）（山形県２）'!CT107/'生産者価格評価表（107部門）（山形県２）'!CT$120</f>
        <v>0</v>
      </c>
      <c r="DK108" s="234">
        <f>'生産者価格評価表（107部門）（山形県２）'!CU107/'生産者価格評価表（107部門）（山形県２）'!CU$120</f>
        <v>0</v>
      </c>
      <c r="DL108" s="234">
        <f>'生産者価格評価表（107部門）（山形県２）'!CV107/'生産者価格評価表（107部門）（山形県２）'!CV$120</f>
        <v>2.6842362127867253E-3</v>
      </c>
      <c r="DM108" s="234">
        <f>'生産者価格評価表（107部門）（山形県２）'!CW107/'生産者価格評価表（107部門）（山形県２）'!CW$120</f>
        <v>0</v>
      </c>
      <c r="DN108" s="234">
        <f>'生産者価格評価表（107部門）（山形県２）'!CX107/'生産者価格評価表（107部門）（山形県２）'!CX$120</f>
        <v>0</v>
      </c>
      <c r="DO108" s="234">
        <f>'生産者価格評価表（107部門）（山形県２）'!CY107/'生産者価格評価表（107部門）（山形県２）'!CY$120</f>
        <v>2.4058793677048285E-3</v>
      </c>
      <c r="DP108" s="234">
        <f>'生産者価格評価表（107部門）（山形県２）'!CZ107/'生産者価格評価表（107部門）（山形県２）'!CZ$120</f>
        <v>2.2785564468541316E-4</v>
      </c>
      <c r="DQ108" s="234">
        <f>'生産者価格評価表（107部門）（山形県２）'!DA107/'生産者価格評価表（107部門）（山形県２）'!DA$120</f>
        <v>0</v>
      </c>
      <c r="DR108" s="234">
        <f>'生産者価格評価表（107部門）（山形県２）'!DB107/'生産者価格評価表（107部門）（山形県２）'!DB$120</f>
        <v>3.3630573248407641E-3</v>
      </c>
      <c r="DS108" s="234">
        <f>'生産者価格評価表（107部門）（山形県２）'!DC107/'生産者価格評価表（107部門）（山形県２）'!DC$120</f>
        <v>1.9112568685793715E-3</v>
      </c>
      <c r="DT108" s="234">
        <f>'生産者価格評価表（107部門）（山形県２）'!DD107/'生産者価格評価表（107部門）（山形県２）'!DD$120</f>
        <v>0</v>
      </c>
      <c r="DU108" s="234">
        <f>'生産者価格評価表（107部門）（山形県２）'!DE107/'生産者価格評価表（107部門）（山形県２）'!DE$120</f>
        <v>4.3600848763189259E-4</v>
      </c>
      <c r="DV108" s="82">
        <v>0</v>
      </c>
      <c r="DW108" s="80">
        <v>0</v>
      </c>
      <c r="DX108" s="80">
        <v>0</v>
      </c>
      <c r="DY108" s="80">
        <v>0</v>
      </c>
      <c r="DZ108" s="80">
        <v>0</v>
      </c>
      <c r="EA108" s="80">
        <v>0</v>
      </c>
      <c r="EB108" s="80">
        <v>0</v>
      </c>
      <c r="EC108" s="80">
        <v>0</v>
      </c>
      <c r="ED108" s="80">
        <v>0</v>
      </c>
      <c r="EE108" s="80">
        <v>0</v>
      </c>
      <c r="EF108" s="80">
        <v>0</v>
      </c>
      <c r="EG108" s="80">
        <v>0</v>
      </c>
      <c r="EH108" s="80">
        <v>0</v>
      </c>
      <c r="EI108" s="80">
        <v>0</v>
      </c>
      <c r="EJ108" s="80">
        <v>0</v>
      </c>
      <c r="EK108" s="80">
        <v>0</v>
      </c>
      <c r="EL108" s="80">
        <v>0</v>
      </c>
      <c r="EM108" s="80">
        <v>0</v>
      </c>
      <c r="EN108" s="80">
        <v>0</v>
      </c>
      <c r="EO108" s="80">
        <v>0</v>
      </c>
      <c r="EP108" s="80">
        <v>0</v>
      </c>
      <c r="EQ108" s="80">
        <v>0</v>
      </c>
      <c r="ER108" s="80">
        <v>0</v>
      </c>
      <c r="ES108" s="80">
        <v>0</v>
      </c>
      <c r="ET108" s="80">
        <v>0</v>
      </c>
      <c r="EU108" s="80">
        <v>0</v>
      </c>
      <c r="EV108" s="80">
        <v>0</v>
      </c>
      <c r="EW108" s="80">
        <v>0</v>
      </c>
      <c r="EX108" s="80">
        <v>0</v>
      </c>
      <c r="EY108" s="80">
        <v>0</v>
      </c>
      <c r="EZ108" s="80">
        <v>0</v>
      </c>
      <c r="FA108" s="80">
        <v>0</v>
      </c>
      <c r="FB108" s="80">
        <v>0</v>
      </c>
      <c r="FC108" s="80">
        <v>0</v>
      </c>
      <c r="FD108" s="80">
        <v>0</v>
      </c>
      <c r="FE108" s="80">
        <v>0</v>
      </c>
      <c r="FF108" s="80">
        <v>0</v>
      </c>
      <c r="FG108" s="80">
        <v>0</v>
      </c>
      <c r="FH108" s="80">
        <v>0</v>
      </c>
      <c r="FI108" s="80">
        <v>0</v>
      </c>
      <c r="FJ108" s="80">
        <v>0</v>
      </c>
      <c r="FK108" s="80">
        <v>0</v>
      </c>
      <c r="FL108" s="80">
        <v>0</v>
      </c>
      <c r="FM108" s="80">
        <v>0</v>
      </c>
      <c r="FN108" s="80">
        <v>0</v>
      </c>
      <c r="FO108" s="80">
        <v>0</v>
      </c>
      <c r="FP108" s="80">
        <v>0</v>
      </c>
      <c r="FQ108" s="80">
        <v>0</v>
      </c>
      <c r="FR108" s="80">
        <v>0</v>
      </c>
      <c r="FS108" s="80">
        <v>0</v>
      </c>
      <c r="FT108" s="80">
        <v>0</v>
      </c>
      <c r="FU108" s="80">
        <v>0</v>
      </c>
      <c r="FV108" s="80">
        <v>0</v>
      </c>
      <c r="FW108" s="80">
        <v>0</v>
      </c>
      <c r="FX108" s="80">
        <v>0</v>
      </c>
      <c r="FY108" s="80">
        <v>0</v>
      </c>
      <c r="FZ108" s="80">
        <v>0</v>
      </c>
      <c r="GA108" s="80">
        <v>0</v>
      </c>
      <c r="GB108" s="80">
        <v>0</v>
      </c>
      <c r="GC108" s="80">
        <v>0</v>
      </c>
      <c r="GD108" s="80">
        <v>0</v>
      </c>
      <c r="GE108" s="80">
        <v>0</v>
      </c>
      <c r="GF108" s="80">
        <v>0</v>
      </c>
      <c r="GG108" s="80">
        <v>0</v>
      </c>
      <c r="GH108" s="80">
        <v>0</v>
      </c>
      <c r="GI108" s="80">
        <v>0</v>
      </c>
      <c r="GJ108" s="80">
        <v>0</v>
      </c>
      <c r="GK108" s="80">
        <v>0</v>
      </c>
      <c r="GL108" s="80">
        <v>0</v>
      </c>
      <c r="GM108" s="80">
        <v>2.3911520018540624E-5</v>
      </c>
      <c r="GN108" s="80">
        <v>0</v>
      </c>
      <c r="GO108" s="80">
        <v>0</v>
      </c>
      <c r="GP108" s="80">
        <v>0</v>
      </c>
      <c r="GQ108" s="80">
        <v>0</v>
      </c>
      <c r="GR108" s="80">
        <v>0</v>
      </c>
      <c r="GS108" s="80">
        <v>0</v>
      </c>
      <c r="GT108" s="80">
        <v>0</v>
      </c>
      <c r="GU108" s="80">
        <v>0</v>
      </c>
      <c r="GV108" s="80">
        <v>0</v>
      </c>
      <c r="GW108" s="80">
        <v>0</v>
      </c>
      <c r="GX108" s="80">
        <v>0</v>
      </c>
      <c r="GY108" s="80">
        <v>0</v>
      </c>
      <c r="GZ108" s="80">
        <v>0</v>
      </c>
      <c r="HA108" s="80">
        <v>1.2299690750632557E-4</v>
      </c>
      <c r="HB108" s="80">
        <v>3.8594676321967135E-2</v>
      </c>
      <c r="HC108" s="80">
        <v>0</v>
      </c>
      <c r="HD108" s="80">
        <v>3.3046926635822867E-4</v>
      </c>
      <c r="HE108" s="80">
        <v>3.3631536143137346E-2</v>
      </c>
      <c r="HF108" s="80">
        <v>0</v>
      </c>
      <c r="HG108" s="80">
        <v>1.0775165398788871E-4</v>
      </c>
      <c r="HH108" s="80">
        <v>2.3839607123274607E-5</v>
      </c>
      <c r="HI108" s="80">
        <v>0</v>
      </c>
      <c r="HJ108" s="80">
        <v>0</v>
      </c>
      <c r="HK108" s="80">
        <v>0</v>
      </c>
      <c r="HL108" s="80">
        <v>0</v>
      </c>
      <c r="HM108" s="80">
        <v>0</v>
      </c>
      <c r="HN108" s="80">
        <v>0</v>
      </c>
      <c r="HO108" s="80">
        <v>2.6842362127867253E-3</v>
      </c>
      <c r="HP108" s="80">
        <v>0</v>
      </c>
      <c r="HQ108" s="80">
        <v>0</v>
      </c>
      <c r="HR108" s="80">
        <v>2.4058793677048285E-3</v>
      </c>
      <c r="HS108" s="80">
        <v>2.2785564468541316E-4</v>
      </c>
      <c r="HT108" s="80">
        <v>0</v>
      </c>
      <c r="HU108" s="80">
        <v>3.3630573248407641E-3</v>
      </c>
      <c r="HV108" s="80">
        <v>1.9112568685793715E-3</v>
      </c>
      <c r="HW108" s="80">
        <v>0</v>
      </c>
      <c r="HX108" s="81">
        <v>4.3600848763189259E-4</v>
      </c>
      <c r="HY108" s="805">
        <v>2.2491309102786944E-5</v>
      </c>
      <c r="HZ108" s="805">
        <v>1.4879331330736122E-5</v>
      </c>
      <c r="IA108" s="805">
        <v>5.0570510343392544E-5</v>
      </c>
      <c r="IB108" s="805">
        <v>1.9467629285321448E-5</v>
      </c>
      <c r="IC108" s="805">
        <v>3.1610243401677608E-5</v>
      </c>
      <c r="ID108" s="805">
        <v>2.0836532232948701E-5</v>
      </c>
      <c r="IE108" s="805">
        <v>4.0211255329040739E-5</v>
      </c>
      <c r="IF108" s="805">
        <v>3.8772016161762657E-5</v>
      </c>
      <c r="IG108" s="805">
        <v>4.6704366744083451E-5</v>
      </c>
      <c r="IH108" s="805">
        <v>8.4143581652993728E-6</v>
      </c>
      <c r="II108" s="805">
        <v>0</v>
      </c>
      <c r="IJ108" s="805">
        <v>4.5056887383949928E-5</v>
      </c>
      <c r="IK108" s="805">
        <v>5.195643549603967E-5</v>
      </c>
      <c r="IL108" s="805">
        <v>2.9507104768972957E-5</v>
      </c>
      <c r="IM108" s="805">
        <v>4.6260835971149571E-5</v>
      </c>
      <c r="IN108" s="805">
        <v>1.6155832790402292E-5</v>
      </c>
      <c r="IO108" s="805">
        <v>3.2715945362181218E-5</v>
      </c>
      <c r="IP108" s="805">
        <v>3.4079544785551364E-5</v>
      </c>
      <c r="IQ108" s="805">
        <v>0</v>
      </c>
      <c r="IR108" s="805">
        <v>2.7856983600990399E-5</v>
      </c>
      <c r="IS108" s="805">
        <v>0</v>
      </c>
      <c r="IT108" s="805">
        <v>6.8409020120901719E-6</v>
      </c>
      <c r="IU108" s="805">
        <v>0</v>
      </c>
      <c r="IV108" s="805">
        <v>0</v>
      </c>
      <c r="IW108" s="805">
        <v>8.4067901540701244E-5</v>
      </c>
      <c r="IX108" s="805">
        <v>4.1492320381652132E-5</v>
      </c>
      <c r="IY108" s="805">
        <v>1.4309953136873477E-6</v>
      </c>
      <c r="IZ108" s="805">
        <v>2.713237325928838E-5</v>
      </c>
      <c r="JA108" s="805">
        <v>1.8895576985215954E-5</v>
      </c>
      <c r="JB108" s="805">
        <v>4.8343453052423418E-5</v>
      </c>
      <c r="JC108" s="805">
        <v>4.2915159250380371E-5</v>
      </c>
      <c r="JD108" s="805">
        <v>1.9408898516408721E-5</v>
      </c>
      <c r="JE108" s="805">
        <v>2.2456841813570609E-5</v>
      </c>
      <c r="JF108" s="805">
        <v>1.1009983242311594E-5</v>
      </c>
      <c r="JG108" s="805">
        <v>4.7708531951858008E-5</v>
      </c>
      <c r="JH108" s="805">
        <v>8.0828902761622882E-6</v>
      </c>
      <c r="JI108" s="805">
        <v>2.3303593992439158E-6</v>
      </c>
      <c r="JJ108" s="805">
        <v>2.0058435341332191E-5</v>
      </c>
      <c r="JK108" s="805">
        <v>1.2116707184008636E-5</v>
      </c>
      <c r="JL108" s="805">
        <v>1.3584122134122036E-5</v>
      </c>
      <c r="JM108" s="805">
        <v>2.2095673147056387E-5</v>
      </c>
      <c r="JN108" s="805">
        <v>2.3479417457721152E-5</v>
      </c>
      <c r="JO108" s="805">
        <v>3.0662917048733309E-5</v>
      </c>
      <c r="JP108" s="805">
        <v>2.6755841490990574E-5</v>
      </c>
      <c r="JQ108" s="805">
        <v>2.708206465627237E-5</v>
      </c>
      <c r="JR108" s="805">
        <v>3.4027864937464985E-5</v>
      </c>
      <c r="JS108" s="805">
        <v>3.1619463714690524E-5</v>
      </c>
      <c r="JT108" s="805">
        <v>3.5567315183724884E-5</v>
      </c>
      <c r="JU108" s="805">
        <v>3.2792302804090132E-5</v>
      </c>
      <c r="JV108" s="805">
        <v>2.5014356260711783E-5</v>
      </c>
      <c r="JW108" s="805">
        <v>2.6523142481580306E-5</v>
      </c>
      <c r="JX108" s="805">
        <v>3.3217486711844551E-5</v>
      </c>
      <c r="JY108" s="805">
        <v>3.8244998128005562E-5</v>
      </c>
      <c r="JZ108" s="805">
        <v>3.0347002106326103E-5</v>
      </c>
      <c r="KA108" s="805">
        <v>0</v>
      </c>
      <c r="KB108" s="805">
        <v>7.5237930866565712E-6</v>
      </c>
      <c r="KC108" s="805">
        <v>1.2730195791590557E-5</v>
      </c>
      <c r="KD108" s="805">
        <v>1.556574043401653E-5</v>
      </c>
      <c r="KE108" s="805">
        <v>2.0776740154713451E-5</v>
      </c>
      <c r="KF108" s="805">
        <v>4.9521760985006627E-5</v>
      </c>
      <c r="KG108" s="805">
        <v>3.5384339572262567E-5</v>
      </c>
      <c r="KH108" s="805">
        <v>4.4517372566667452E-5</v>
      </c>
      <c r="KI108" s="805">
        <v>4.4989387079222251E-5</v>
      </c>
      <c r="KJ108" s="805">
        <v>4.2082087249390331E-5</v>
      </c>
      <c r="KK108" s="805">
        <v>3.89573765387544E-5</v>
      </c>
      <c r="KL108" s="805">
        <v>1.9320209378707109E-5</v>
      </c>
      <c r="KM108" s="805">
        <v>1.7088726417059259E-5</v>
      </c>
      <c r="KN108" s="805">
        <v>4.4531982728056359E-5</v>
      </c>
      <c r="KO108" s="805">
        <v>4.969230528046143E-5</v>
      </c>
      <c r="KP108" s="805">
        <v>9.0748681819269046E-5</v>
      </c>
      <c r="KQ108" s="805">
        <v>9.6914005574792812E-5</v>
      </c>
      <c r="KR108" s="805">
        <v>4.0396137535695429E-5</v>
      </c>
      <c r="KS108" s="805">
        <v>2.7217893114594166E-5</v>
      </c>
      <c r="KT108" s="805">
        <v>5.8875970441579056E-6</v>
      </c>
      <c r="KU108" s="805">
        <v>5.1376492879297289E-5</v>
      </c>
      <c r="KV108" s="805">
        <v>4.5202314327691742E-5</v>
      </c>
      <c r="KW108" s="805">
        <v>2.0971511371908559E-5</v>
      </c>
      <c r="KX108" s="805">
        <v>2.8508319150853015E-5</v>
      </c>
      <c r="KY108" s="805">
        <v>4.6033849246977603E-5</v>
      </c>
      <c r="KZ108" s="805">
        <v>6.217792924482172E-6</v>
      </c>
      <c r="LA108" s="805">
        <v>5.4155933131441832E-5</v>
      </c>
      <c r="LB108" s="805">
        <v>6.4595762277644259E-5</v>
      </c>
      <c r="LC108" s="805">
        <v>9.1406220920062421E-5</v>
      </c>
      <c r="LD108" s="805">
        <v>2.7142801623516809E-4</v>
      </c>
      <c r="LE108" s="805">
        <v>2.7662679852240489E-2</v>
      </c>
      <c r="LF108" s="805">
        <v>1.6015548819278022E-4</v>
      </c>
      <c r="LG108" s="805">
        <v>1.2522666045927293E-2</v>
      </c>
      <c r="LH108" s="805">
        <v>2.1853560116741017E-2</v>
      </c>
      <c r="LI108" s="805">
        <v>9.1420681324742747E-5</v>
      </c>
      <c r="LJ108" s="805">
        <v>1.2832892963640297E-4</v>
      </c>
      <c r="LK108" s="805">
        <v>1.2654876009921619E-4</v>
      </c>
      <c r="LL108" s="805">
        <v>5.413909806280691E-5</v>
      </c>
      <c r="LM108" s="805">
        <v>4.344063586181284E-5</v>
      </c>
      <c r="LN108" s="805">
        <v>1.433971478873778E-4</v>
      </c>
      <c r="LO108" s="805">
        <v>4.6442208291429562E-5</v>
      </c>
      <c r="LP108" s="805">
        <v>3.2300203714252026E-4</v>
      </c>
      <c r="LQ108" s="805">
        <v>4.7770537499089181E-5</v>
      </c>
      <c r="LR108" s="805">
        <v>1.3629032070725085E-2</v>
      </c>
      <c r="LS108" s="805">
        <v>2.4064717556236565E-5</v>
      </c>
      <c r="LT108" s="805">
        <v>9.6554163015548974E-5</v>
      </c>
      <c r="LU108" s="805">
        <v>1.6465626335406365E-3</v>
      </c>
      <c r="LV108" s="805">
        <v>5.6010580899578104E-4</v>
      </c>
      <c r="LW108" s="805">
        <v>5.104914413756517E-4</v>
      </c>
      <c r="LX108" s="805">
        <v>1.0024663749215403</v>
      </c>
      <c r="LY108" s="805">
        <v>1.2892456419467218E-3</v>
      </c>
      <c r="LZ108" s="805">
        <v>1.7699906028548452E-5</v>
      </c>
      <c r="MA108" s="805">
        <v>4.408888383250292E-4</v>
      </c>
      <c r="MB108" s="813">
        <v>3741</v>
      </c>
      <c r="MC108" s="835">
        <f>'生産者価格評価表（107部門）（山形県２）'!DU107*100</f>
        <v>3925000</v>
      </c>
      <c r="MD108" s="78">
        <f t="shared" si="14"/>
        <v>9.531210191082803E-4</v>
      </c>
      <c r="ME108" s="810">
        <v>3741</v>
      </c>
      <c r="MF108" s="135">
        <v>39250</v>
      </c>
      <c r="MG108" s="78">
        <f t="shared" si="15"/>
        <v>9.531210191082802E-4</v>
      </c>
      <c r="MH108" s="81"/>
      <c r="MI108" s="226">
        <v>0</v>
      </c>
      <c r="MJ108" s="169">
        <v>0</v>
      </c>
      <c r="MK108" s="169">
        <v>0</v>
      </c>
      <c r="ML108" s="169">
        <v>0</v>
      </c>
      <c r="MM108" s="169">
        <v>0</v>
      </c>
      <c r="MN108" s="169">
        <v>0</v>
      </c>
      <c r="MO108" s="169">
        <v>0</v>
      </c>
      <c r="MP108" s="228">
        <v>0</v>
      </c>
      <c r="MQ108" s="228">
        <v>0</v>
      </c>
      <c r="MS108" s="174">
        <v>0</v>
      </c>
      <c r="MT108" s="170">
        <v>0</v>
      </c>
      <c r="MU108" s="170">
        <v>0</v>
      </c>
      <c r="MV108" s="170">
        <v>0</v>
      </c>
      <c r="MW108" s="170">
        <v>0</v>
      </c>
      <c r="MX108" s="170">
        <v>0</v>
      </c>
      <c r="MY108" s="170">
        <v>0</v>
      </c>
      <c r="MZ108" s="171">
        <v>0</v>
      </c>
    </row>
    <row r="109" spans="1:364" s="133" customFormat="1">
      <c r="A109" s="132" t="s">
        <v>336</v>
      </c>
      <c r="B109" s="131" t="s">
        <v>71</v>
      </c>
      <c r="C109" s="590">
        <f>IFERROR(1-('生産者価格評価表（107部門）（山形県２）'!DS108/'生産者価格評価表（107部門）（山形県２）'!DO108*-1),0)</f>
        <v>0.81789699963410167</v>
      </c>
      <c r="D109" s="590">
        <v>0.34039919205959646</v>
      </c>
      <c r="E109" s="78">
        <v>0.65960080794040354</v>
      </c>
      <c r="F109" s="78">
        <v>0.22431205612145169</v>
      </c>
      <c r="G109" s="240">
        <f>'生産者価格評価表（107部門）（山形県２）'!DH108/'生産者価格評価表（107部門）（山形県２）'!DH$111</f>
        <v>1.702482840437251E-2</v>
      </c>
      <c r="H109" s="311">
        <f>'生産者価格評価表（107部門）（山形県２）'!DH108</f>
        <v>40182</v>
      </c>
      <c r="I109" s="311">
        <f t="shared" si="12"/>
        <v>40182</v>
      </c>
      <c r="J109" s="313">
        <f t="shared" si="13"/>
        <v>2.1768585128646586E-2</v>
      </c>
      <c r="K109" s="590">
        <f>1-('生産者価格評価表（107部門） (山形県)'!DS108/'生産者価格評価表（107部門） (山形県)'!DO108*-1)</f>
        <v>0.81789699963410167</v>
      </c>
      <c r="L109" s="590">
        <v>0.34039919205959646</v>
      </c>
      <c r="M109" s="78">
        <v>0.65960080794040354</v>
      </c>
      <c r="N109" s="78">
        <v>0.22431205612145169</v>
      </c>
      <c r="O109" s="240">
        <f>'生産者価格評価表（107部門） (山形県)'!DH108/'生産者価格評価表（107部門） (山形県)'!DH$111</f>
        <v>1.702482840437251E-2</v>
      </c>
      <c r="P109" s="816">
        <f>'生産者価格評価表（107部門） (山形県)'!DH108</f>
        <v>40182</v>
      </c>
      <c r="Q109" s="311">
        <f t="shared" si="17"/>
        <v>40182</v>
      </c>
      <c r="R109" s="313">
        <f t="shared" si="18"/>
        <v>2.1768585128646586E-2</v>
      </c>
      <c r="S109" s="823">
        <f>'生産者価格評価表（107部門）（山形県２）'!C108/'生産者価格評価表（107部門）（山形県２）'!C$120</f>
        <v>0</v>
      </c>
      <c r="T109" s="234">
        <f>'生産者価格評価表（107部門）（山形県２）'!D108/'生産者価格評価表（107部門）（山形県２）'!D$120</f>
        <v>0</v>
      </c>
      <c r="U109" s="234">
        <f>'生産者価格評価表（107部門）（山形県２）'!E108/'生産者価格評価表（107部門）（山形県２）'!E$120</f>
        <v>9.4714908126539122E-4</v>
      </c>
      <c r="V109" s="234">
        <f>'生産者価格評価表（107部門）（山形県２）'!F108/'生産者価格評価表（107部門）（山形県２）'!F$120</f>
        <v>6.3556628956400158E-5</v>
      </c>
      <c r="W109" s="234">
        <f>'生産者価格評価表（107部門）（山形県２）'!G108/'生産者価格評価表（107部門）（山形県２）'!G$120</f>
        <v>9.3399750933997514E-4</v>
      </c>
      <c r="X109" s="234">
        <f>'生産者価格評価表（107部門）（山形県２）'!H108/'生産者価格評価表（107部門）（山形県２）'!H$120</f>
        <v>0</v>
      </c>
      <c r="Y109" s="234">
        <f>'生産者価格評価表（107部門）（山形県２）'!I108/'生産者価格評価表（107部門）（山形県２）'!I$120</f>
        <v>0</v>
      </c>
      <c r="Z109" s="234">
        <f>'生産者価格評価表（107部門）（山形県２）'!J108/'生産者価格評価表（107部門）（山形県２）'!J$120</f>
        <v>8.8133059768315817E-5</v>
      </c>
      <c r="AA109" s="234">
        <f>'生産者価格評価表（107部門）（山形県２）'!K108/'生産者価格評価表（107部門）（山形県２）'!K$120</f>
        <v>1.5998720102391808E-4</v>
      </c>
      <c r="AB109" s="234">
        <f>'生産者価格評価表（107部門）（山形県２）'!L108/'生産者価格評価表（107部門）（山形県２）'!L$120</f>
        <v>0</v>
      </c>
      <c r="AC109" s="234" t="e">
        <f>'生産者価格評価表（107部門）（山形県２）'!M108/'生産者価格評価表（107部門）（山形県２）'!M$120</f>
        <v>#DIV/0!</v>
      </c>
      <c r="AD109" s="234">
        <f>'生産者価格評価表（107部門）（山形県２）'!N108/'生産者価格評価表（107部門）（山形県２）'!N$120</f>
        <v>0</v>
      </c>
      <c r="AE109" s="234">
        <f>'生産者価格評価表（107部門）（山形県２）'!O108/'生産者価格評価表（107部門）（山形県２）'!O$120</f>
        <v>1.1123099340400209E-4</v>
      </c>
      <c r="AF109" s="234">
        <f>'生産者価格評価表（107部門）（山形県２）'!P108/'生産者価格評価表（107部門）（山形県２）'!P$120</f>
        <v>0</v>
      </c>
      <c r="AG109" s="234">
        <f>'生産者価格評価表（107部門）（山形県２）'!Q108/'生産者価格評価表（107部門）（山形県２）'!Q$120</f>
        <v>4.4410889550117686E-5</v>
      </c>
      <c r="AH109" s="234">
        <f>'生産者価格評価表（107部門）（山形県２）'!R108/'生産者価格評価表（107部門）（山形県２）'!R$120</f>
        <v>0</v>
      </c>
      <c r="AI109" s="234">
        <f>'生産者価格評価表（107部門）（山形県２）'!S108/'生産者価格評価表（107部門）（山形県２）'!S$120</f>
        <v>3.2651995036896753E-5</v>
      </c>
      <c r="AJ109" s="234">
        <f>'生産者価格評価表（107部門）（山形県２）'!T108/'生産者価格評価表（107部門）（山形県２）'!T$120</f>
        <v>1.0252204223908141E-4</v>
      </c>
      <c r="AK109" s="234" t="e">
        <f>'生産者価格評価表（107部門）（山形県２）'!U108/'生産者価格評価表（107部門）（山形県２）'!U$120</f>
        <v>#DIV/0!</v>
      </c>
      <c r="AL109" s="234">
        <f>'生産者価格評価表（107部門）（山形県２）'!V108/'生産者価格評価表（107部門）（山形県２）'!V$120</f>
        <v>0</v>
      </c>
      <c r="AM109" s="234" t="e">
        <f>'生産者価格評価表（107部門）（山形県２）'!W108/'生産者価格評価表（107部門）（山形県２）'!W$120</f>
        <v>#DIV/0!</v>
      </c>
      <c r="AN109" s="234">
        <f>'生産者価格評価表（107部門）（山形県２）'!X108/'生産者価格評価表（107部門）（山形県２）'!X$120</f>
        <v>0</v>
      </c>
      <c r="AO109" s="234" t="e">
        <f>'生産者価格評価表（107部門）（山形県２）'!Y108/'生産者価格評価表（107部門）（山形県２）'!Y$120</f>
        <v>#DIV/0!</v>
      </c>
      <c r="AP109" s="234" t="e">
        <f>'生産者価格評価表（107部門）（山形県２）'!Z108/'生産者価格評価表（107部門）（山形県２）'!Z$120</f>
        <v>#DIV/0!</v>
      </c>
      <c r="AQ109" s="234">
        <f>'生産者価格評価表（107部門）（山形県２）'!AA108/'生産者価格評価表（107部門）（山形県２）'!AA$120</f>
        <v>1.2050922377598782E-4</v>
      </c>
      <c r="AR109" s="234">
        <f>'生産者価格評価表（107部門）（山形県２）'!AB108/'生産者価格評価表（107部門）（山形県２）'!AB$120</f>
        <v>7.4746795231154465E-5</v>
      </c>
      <c r="AS109" s="234">
        <f>'生産者価格評価表（107部門）（山形県２）'!AC108/'生産者価格評価表（107部門）（山形県２）'!AC$120</f>
        <v>0</v>
      </c>
      <c r="AT109" s="234">
        <f>'生産者価格評価表（107部門）（山形県２）'!AD108/'生産者価格評価表（107部門）（山形県２）'!AD$120</f>
        <v>0</v>
      </c>
      <c r="AU109" s="234">
        <f>'生産者価格評価表（107部門）（山形県２）'!AE108/'生産者価格評価表（107部門）（山形県２）'!AE$120</f>
        <v>3.7825774482732535E-5</v>
      </c>
      <c r="AV109" s="234">
        <f>'生産者価格評価表（107部門）（山形県２）'!AF108/'生産者価格評価表（107部門）（山形県２）'!AF$120</f>
        <v>0</v>
      </c>
      <c r="AW109" s="234">
        <f>'生産者価格評価表（107部門）（山形県２）'!AG108/'生産者価格評価表（107部門）（山形県２）'!AG$120</f>
        <v>6.5208177105409023E-5</v>
      </c>
      <c r="AX109" s="234">
        <f>'生産者価格評価表（107部門）（山形県２）'!AH108/'生産者価格評価表（107部門）（山形県２）'!AH$120</f>
        <v>9.4150138086869194E-5</v>
      </c>
      <c r="AY109" s="234">
        <f>'生産者価格評価表（107部門）（山形県２）'!AI108/'生産者価格評価表（107部門）（山形県２）'!AI$120</f>
        <v>0</v>
      </c>
      <c r="AZ109" s="234">
        <f>'生産者価格評価表（107部門）（山形県２）'!AJ108/'生産者価格評価表（107部門）（山形県２）'!AJ$120</f>
        <v>0</v>
      </c>
      <c r="BA109" s="234">
        <f>'生産者価格評価表（107部門）（山形県２）'!AK108/'生産者価格評価表（107部門）（山形県２）'!AK$120</f>
        <v>0</v>
      </c>
      <c r="BB109" s="234">
        <f>'生産者価格評価表（107部門）（山形県２）'!AL108/'生産者価格評価表（107部門）（山形県２）'!AL$120</f>
        <v>0</v>
      </c>
      <c r="BC109" s="234">
        <f>'生産者価格評価表（107部門）（山形県２）'!AM108/'生産者価格評価表（107部門）（山形県２）'!AM$120</f>
        <v>0</v>
      </c>
      <c r="BD109" s="234">
        <f>'生産者価格評価表（107部門）（山形県２）'!AN108/'生産者価格評価表（107部門）（山形県２）'!AN$120</f>
        <v>0</v>
      </c>
      <c r="BE109" s="234">
        <f>'生産者価格評価表（107部門）（山形県２）'!AO108/'生産者価格評価表（107部門）（山形県２）'!AO$120</f>
        <v>0</v>
      </c>
      <c r="BF109" s="234">
        <f>'生産者価格評価表（107部門）（山形県２）'!AP108/'生産者価格評価表（107部門）（山形県２）'!AP$120</f>
        <v>4.1445623342175064E-5</v>
      </c>
      <c r="BG109" s="234">
        <f>'生産者価格評価表（107部門）（山形県２）'!AQ108/'生産者価格評価表（107部門）（山形県２）'!AQ$120</f>
        <v>9.2859132695700619E-5</v>
      </c>
      <c r="BH109" s="234">
        <f>'生産者価格評価表（107部門）（山形県２）'!AR108/'生産者価格評価表（107部門）（山形県２）'!AR$120</f>
        <v>5.1186241138382002E-5</v>
      </c>
      <c r="BI109" s="234">
        <f>'生産者価格評価表（107部門）（山形県２）'!AS108/'生産者価格評価表（107部門）（山形県２）'!AS$120</f>
        <v>0</v>
      </c>
      <c r="BJ109" s="234">
        <f>'生産者価格評価表（107部門）（山形県２）'!AT108/'生産者価格評価表（107部門）（山形県２）'!AT$120</f>
        <v>5.4620930740659818E-5</v>
      </c>
      <c r="BK109" s="234">
        <f>'生産者価格評価表（107部門）（山形県２）'!AU108/'生産者価格評価表（107部門）（山形県２）'!AU$120</f>
        <v>1.1507755747884252E-4</v>
      </c>
      <c r="BL109" s="234">
        <f>'生産者価格評価表（107部門）（山形県２）'!AV108/'生産者価格評価表（107部門）（山形県２）'!AV$120</f>
        <v>2.1316507503410641E-5</v>
      </c>
      <c r="BM109" s="234">
        <f>'生産者価格評価表（107部門）（山形県２）'!AW108/'生産者価格評価表（107部門）（山形県２）'!AW$120</f>
        <v>9.5384957792156181E-5</v>
      </c>
      <c r="BN109" s="234">
        <f>'生産者価格評価表（107部門）（山形県２）'!AX108/'生産者価格評価表（107部門）（山形県２）'!AX$120</f>
        <v>1.141761983403674E-4</v>
      </c>
      <c r="BO109" s="234">
        <f>'生産者価格評価表（107部門）（山形県２）'!AY108/'生産者価格評価表（107部門）（山形県２）'!AY$120</f>
        <v>9.6699329551315114E-5</v>
      </c>
      <c r="BP109" s="234">
        <f>'生産者価格評価表（107部門）（山形県２）'!AZ108/'生産者価格評価表（107部門）（山形県２）'!AZ$120</f>
        <v>0</v>
      </c>
      <c r="BQ109" s="234">
        <f>'生産者価格評価表（107部門）（山形県２）'!BA108/'生産者価格評価表（107部門）（山形県２）'!BA$120</f>
        <v>0</v>
      </c>
      <c r="BR109" s="234">
        <f>'生産者価格評価表（107部門）（山形県２）'!BB108/'生産者価格評価表（107部門）（山形県２）'!BB$120</f>
        <v>1.318087455102646E-4</v>
      </c>
      <c r="BS109" s="234">
        <f>'生産者価格評価表（107部門）（山形県２）'!BC108/'生産者価格評価表（107部門）（山形県２）'!BC$120</f>
        <v>7.6915681184501497E-5</v>
      </c>
      <c r="BT109" s="234">
        <f>'生産者価格評価表（107部門）（山形県２）'!BD108/'生産者価格評価表（107部門）（山形県２）'!BD$120</f>
        <v>6.9036934760096646E-5</v>
      </c>
      <c r="BU109" s="234" t="e">
        <f>'生産者価格評価表（107部門）（山形県２）'!BE108/'生産者価格評価表（107部門）（山形県２）'!BE$120</f>
        <v>#DIV/0!</v>
      </c>
      <c r="BV109" s="234">
        <f>'生産者価格評価表（107部門）（山形県２）'!BF108/'生産者価格評価表（107部門）（山形県２）'!BF$120</f>
        <v>0</v>
      </c>
      <c r="BW109" s="234">
        <f>'生産者価格評価表（107部門）（山形県２）'!BG108/'生産者価格評価表（107部門）（山形県２）'!BG$120</f>
        <v>3.7016814888162949E-5</v>
      </c>
      <c r="BX109" s="234">
        <f>'生産者価格評価表（107部門）（山形県２）'!BH108/'生産者価格評価表（107部門）（山形県２）'!BH$120</f>
        <v>0</v>
      </c>
      <c r="BY109" s="234">
        <f>'生産者価格評価表（107部門）（山形県２）'!BI108/'生産者価格評価表（107部門）（山形県２）'!BI$120</f>
        <v>0</v>
      </c>
      <c r="BZ109" s="234">
        <f>'生産者価格評価表（107部門）（山形県２）'!BJ108/'生産者価格評価表（107部門）（山形県２）'!BJ$120</f>
        <v>5.8541839852942895E-5</v>
      </c>
      <c r="CA109" s="234">
        <f>'生産者価格評価表（107部門）（山形県２）'!BK108/'生産者価格評価表（107部門）（山形県２）'!BK$120</f>
        <v>0</v>
      </c>
      <c r="CB109" s="234">
        <f>'生産者価格評価表（107部門）（山形県２）'!BL108/'生産者価格評価表（107部門）（山形県２）'!BL$120</f>
        <v>1.8543226069062211E-4</v>
      </c>
      <c r="CC109" s="234">
        <f>'生産者価格評価表（107部門）（山形県２）'!BM108/'生産者価格評価表（107部門）（山形県２）'!BM$120</f>
        <v>1.2643423839175648E-4</v>
      </c>
      <c r="CD109" s="234">
        <f>'生産者価格評価表（107部門）（山形県２）'!BN108/'生産者価格評価表（107部門）（山形県２）'!BN$120</f>
        <v>3.0548260892866713E-4</v>
      </c>
      <c r="CE109" s="234">
        <f>'生産者価格評価表（107部門）（山形県２）'!BO108/'生産者価格評価表（107部門）（山形県２）'!BO$120</f>
        <v>3.2076984763432237E-4</v>
      </c>
      <c r="CF109" s="234">
        <f>'生産者価格評価表（107部門）（山形県２）'!BP108/'生産者価格評価表（107部門）（山形県２）'!BP$120</f>
        <v>4.838241460503822E-5</v>
      </c>
      <c r="CG109" s="234">
        <f>'生産者価格評価表（107部門）（山形県２）'!BQ108/'生産者価格評価表（107部門）（山形県２）'!BQ$120</f>
        <v>0</v>
      </c>
      <c r="CH109" s="234">
        <f>'生産者価格評価表（107部門）（山形県２）'!BR108/'生産者価格評価表（107部門）（山形県２）'!BR$120</f>
        <v>1.7449342377909134E-4</v>
      </c>
      <c r="CI109" s="234">
        <f>'生産者価格評価表（107部門）（山形県２）'!BS108/'生産者価格評価表（107部門）（山形県２）'!BS$120</f>
        <v>0</v>
      </c>
      <c r="CJ109" s="234">
        <f>'生産者価格評価表（107部門）（山形県２）'!BT108/'生産者価格評価表（107部門）（山形県２）'!BT$120</f>
        <v>6.7687995129407305E-4</v>
      </c>
      <c r="CK109" s="234">
        <f>'生産者価格評価表（107部門）（山形県２）'!BU108/'生産者価格評価表（107部門）（山形県２）'!BU$120</f>
        <v>1.4342542089033439E-4</v>
      </c>
      <c r="CL109" s="234">
        <f>'生産者価格評価表（107部門）（山形県２）'!BV108/'生産者価格評価表（107部門）（山形県２）'!BV$120</f>
        <v>1.1018069634200088E-3</v>
      </c>
      <c r="CM109" s="234">
        <f>'生産者価格評価表（107部門）（山形県２）'!BW108/'生産者価格評価表（107部門）（山形県２）'!BW$120</f>
        <v>4.7044064607182058E-4</v>
      </c>
      <c r="CN109" s="234">
        <f>'生産者価格評価表（107部門）（山形県２）'!BX108/'生産者価格評価表（107部門）（山形県２）'!BX$120</f>
        <v>3.0657347867762052E-4</v>
      </c>
      <c r="CO109" s="234">
        <f>'生産者価格評価表（107部門）（山形県２）'!BY108/'生産者価格評価表（107部門）（山形県２）'!BY$120</f>
        <v>9.6599690880989179E-5</v>
      </c>
      <c r="CP109" s="234">
        <f>'生産者価格評価表（107部門）（山形県２）'!BZ108/'生産者価格評価表（107部門）（山形県２）'!BZ$120</f>
        <v>2.7151450792520682E-4</v>
      </c>
      <c r="CQ109" s="234">
        <f>'生産者価格評価表（107部門）（山形県２）'!CA108/'生産者価格評価表（107部門）（山形県２）'!CA$120</f>
        <v>0</v>
      </c>
      <c r="CR109" s="234">
        <f>'生産者価格評価表（107部門）（山形県２）'!CB108/'生産者価格評価表（107部門）（山形県２）'!CB$120</f>
        <v>1.5410695022345509E-4</v>
      </c>
      <c r="CS109" s="234">
        <f>'生産者価格評価表（107部門）（山形県２）'!CC108/'生産者価格評価表（107部門）（山形県２）'!CC$120</f>
        <v>0</v>
      </c>
      <c r="CT109" s="234">
        <f>'生産者価格評価表（107部門）（山形県２）'!CD108/'生産者価格評価表（107部門）（山形県２）'!CD$120</f>
        <v>0</v>
      </c>
      <c r="CU109" s="234">
        <f>'生産者価格評価表（107部門）（山形県２）'!CE108/'生産者価格評価表（107部門）（山形県２）'!CE$120</f>
        <v>1.2623074981065388E-4</v>
      </c>
      <c r="CV109" s="234">
        <f>'生産者価格評価表（107部門）（山形県２）'!CF108/'生産者価格評価表（107部門）（山形県２）'!CF$120</f>
        <v>1.7804682631532092E-4</v>
      </c>
      <c r="CW109" s="234">
        <f>'生産者価格評価表（107部門）（山形県２）'!CG108/'生産者価格評価表（107部門）（山形県２）'!CG$120</f>
        <v>1.3054830287206266E-4</v>
      </c>
      <c r="CX109" s="234">
        <f>'生産者価格評価表（107部門）（山形県２）'!CH108/'生産者価格評価表（107部門）（山形県２）'!CH$120</f>
        <v>2.8113578858588698E-4</v>
      </c>
      <c r="CY109" s="234">
        <f>'生産者価格評価表（107部門）（山形県２）'!CI108/'生産者価格評価表（107部門）（山形県２）'!CI$120</f>
        <v>1.1140731309433813E-3</v>
      </c>
      <c r="CZ109" s="234">
        <f>'生産者価格評価表（107部門）（山形県２）'!CJ108/'生産者価格評価表（107部門）（山形県２）'!CJ$120</f>
        <v>1.6638935108153079E-3</v>
      </c>
      <c r="DA109" s="234">
        <f>'生産者価格評価表（107部門）（山形県２）'!CK108/'生産者価格評価表（107部門）（山形県２）'!CK$120</f>
        <v>3.3046926635822867E-4</v>
      </c>
      <c r="DB109" s="234">
        <f>'生産者価格評価表（107部門）（山形県２）'!CL108/'生産者価格評価表（107部門）（山形県２）'!CL$120</f>
        <v>4.1620819977993585E-3</v>
      </c>
      <c r="DC109" s="234">
        <f>'生産者価格評価表（107部門）（山形県２）'!CM108/'生産者価格評価表（107部門）（山形県２）'!CM$120</f>
        <v>3.6466764732696151E-4</v>
      </c>
      <c r="DD109" s="234">
        <f>'生産者価格評価表（107部門）（山形県２）'!CN108/'生産者価格評価表（107部門）（山形県２）'!CN$120</f>
        <v>3.3187509428269724E-4</v>
      </c>
      <c r="DE109" s="234">
        <f>'生産者価格評価表（107部門）（山形県２）'!CO108/'生産者価格評価表（107部門）（山形県２）'!CO$120</f>
        <v>5.244713567120414E-4</v>
      </c>
      <c r="DF109" s="234">
        <f>'生産者価格評価表（107部門）（山形県２）'!CP108/'生産者価格評価表（107部門）（山形県２）'!CP$120</f>
        <v>3.1288807823657248E-4</v>
      </c>
      <c r="DG109" s="234">
        <f>'生産者価格評価表（107部門）（山形県２）'!CQ108/'生産者価格評価表（107部門）（山形県２）'!CQ$120</f>
        <v>1.4166981488477522E-4</v>
      </c>
      <c r="DH109" s="234">
        <f>'生産者価格評価表（107部門）（山形県２）'!CR108/'生産者価格評価表（107部門）（山形県２）'!CR$120</f>
        <v>1.8107827346631469E-4</v>
      </c>
      <c r="DI109" s="234">
        <f>'生産者価格評価表（107部門）（山形県２）'!CS108/'生産者価格評価表（107部門）（山形県２）'!CS$120</f>
        <v>2.7370893262345595E-4</v>
      </c>
      <c r="DJ109" s="234">
        <f>'生産者価格評価表（107部門）（山形県２）'!CT108/'生産者価格評価表（107部門）（山形県２）'!CT$120</f>
        <v>2.5799102057227101E-3</v>
      </c>
      <c r="DK109" s="234">
        <f>'生産者価格評価表（107部門）（山形県２）'!CU108/'生産者価格評価表（107部門）（山形県２）'!CU$120</f>
        <v>9.3373493975903619E-4</v>
      </c>
      <c r="DL109" s="234">
        <f>'生産者価格評価表（107部門）（山形県２）'!CV108/'生産者価格評価表（107部門）（山形県２）'!CV$120</f>
        <v>2.5622254758418742E-3</v>
      </c>
      <c r="DM109" s="234">
        <f>'生産者価格評価表（107部門）（山形県２）'!CW108/'生産者価格評価表（107部門）（山形県２）'!CW$120</f>
        <v>2.9051821186040598E-4</v>
      </c>
      <c r="DN109" s="234">
        <f>'生産者価格評価表（107部門）（山形県２）'!CX108/'生産者価格評価表（107部門）（山形県２）'!CX$120</f>
        <v>1.027920031514674E-3</v>
      </c>
      <c r="DO109" s="234">
        <f>'生産者価格評価表（107部門）（山形県２）'!CY108/'生産者価格評価表（107部門）（山形県２）'!CY$120</f>
        <v>2.3494915700242465E-3</v>
      </c>
      <c r="DP109" s="234">
        <f>'生産者価格評価表（107部門）（山形県２）'!CZ108/'生産者価格評価表（107部門）（山形県２）'!CZ$120</f>
        <v>3.7391695538119079E-4</v>
      </c>
      <c r="DQ109" s="234">
        <f>'生産者価格評価表（107部門）（山形県２）'!DA108/'生産者価格評価表（107部門）（山形県２）'!DA$120</f>
        <v>1.8709335120493703E-3</v>
      </c>
      <c r="DR109" s="234">
        <f>'生産者価格評価表（107部門）（山形県２）'!DB108/'生産者価格評価表（107部門）（山形県２）'!DB$120</f>
        <v>3.2866242038216559E-3</v>
      </c>
      <c r="DS109" s="234">
        <f>'生産者価格評価表（107部門）（山形県２）'!DC108/'生産者価格評価表（107部門）（山形県２）'!DC$120</f>
        <v>1.2531763786026107E-2</v>
      </c>
      <c r="DT109" s="234">
        <f>'生産者価格評価表（107部門）（山形県２）'!DD108/'生産者価格評価表（107部門）（山形県２）'!DD$120</f>
        <v>0</v>
      </c>
      <c r="DU109" s="234">
        <f>'生産者価格評価表（107部門）（山形県２）'!DE108/'生産者価格評価表（107部門）（山形県２）'!DE$120</f>
        <v>3.7787402261430691E-4</v>
      </c>
      <c r="DV109" s="132">
        <v>0</v>
      </c>
      <c r="DW109" s="131">
        <v>0</v>
      </c>
      <c r="DX109" s="131">
        <v>9.4714908126539122E-4</v>
      </c>
      <c r="DY109" s="131">
        <v>6.3556628956400158E-5</v>
      </c>
      <c r="DZ109" s="131">
        <v>9.3399750933997514E-4</v>
      </c>
      <c r="EA109" s="131">
        <v>0</v>
      </c>
      <c r="EB109" s="131">
        <v>0</v>
      </c>
      <c r="EC109" s="131">
        <v>8.8133059768315817E-5</v>
      </c>
      <c r="ED109" s="131">
        <v>1.5998720102391808E-4</v>
      </c>
      <c r="EE109" s="131">
        <v>0</v>
      </c>
      <c r="EF109" s="131">
        <v>0</v>
      </c>
      <c r="EG109" s="131">
        <v>0</v>
      </c>
      <c r="EH109" s="131">
        <v>1.1123099340400209E-4</v>
      </c>
      <c r="EI109" s="131">
        <v>0</v>
      </c>
      <c r="EJ109" s="131">
        <v>4.4410889550117686E-5</v>
      </c>
      <c r="EK109" s="131">
        <v>0</v>
      </c>
      <c r="EL109" s="131">
        <v>3.2651995036896753E-5</v>
      </c>
      <c r="EM109" s="131">
        <v>1.0252204223908141E-4</v>
      </c>
      <c r="EN109" s="131">
        <v>0</v>
      </c>
      <c r="EO109" s="131">
        <v>0</v>
      </c>
      <c r="EP109" s="131">
        <v>0</v>
      </c>
      <c r="EQ109" s="131">
        <v>0</v>
      </c>
      <c r="ER109" s="131">
        <v>0</v>
      </c>
      <c r="ES109" s="131">
        <v>0</v>
      </c>
      <c r="ET109" s="131">
        <v>1.2050922377598782E-4</v>
      </c>
      <c r="EU109" s="131">
        <v>7.4746795231154465E-5</v>
      </c>
      <c r="EV109" s="131">
        <v>0</v>
      </c>
      <c r="EW109" s="131">
        <v>0</v>
      </c>
      <c r="EX109" s="131">
        <v>3.7825774482732535E-5</v>
      </c>
      <c r="EY109" s="131">
        <v>0</v>
      </c>
      <c r="EZ109" s="131">
        <v>6.5208177105409023E-5</v>
      </c>
      <c r="FA109" s="131">
        <v>9.4150138086869194E-5</v>
      </c>
      <c r="FB109" s="131">
        <v>0</v>
      </c>
      <c r="FC109" s="131">
        <v>0</v>
      </c>
      <c r="FD109" s="131">
        <v>0</v>
      </c>
      <c r="FE109" s="131">
        <v>0</v>
      </c>
      <c r="FF109" s="131">
        <v>0</v>
      </c>
      <c r="FG109" s="131">
        <v>0</v>
      </c>
      <c r="FH109" s="131">
        <v>0</v>
      </c>
      <c r="FI109" s="131">
        <v>4.1445623342175064E-5</v>
      </c>
      <c r="FJ109" s="131">
        <v>9.2859132695700619E-5</v>
      </c>
      <c r="FK109" s="131">
        <v>5.1186241138382002E-5</v>
      </c>
      <c r="FL109" s="131">
        <v>0</v>
      </c>
      <c r="FM109" s="131">
        <v>5.4620930740659818E-5</v>
      </c>
      <c r="FN109" s="131">
        <v>1.1507755747884252E-4</v>
      </c>
      <c r="FO109" s="131">
        <v>2.1316507503410641E-5</v>
      </c>
      <c r="FP109" s="131">
        <v>9.5384957792156181E-5</v>
      </c>
      <c r="FQ109" s="131">
        <v>1.141761983403674E-4</v>
      </c>
      <c r="FR109" s="131">
        <v>9.6699329551315114E-5</v>
      </c>
      <c r="FS109" s="131">
        <v>0</v>
      </c>
      <c r="FT109" s="131">
        <v>0</v>
      </c>
      <c r="FU109" s="131">
        <v>1.318087455102646E-4</v>
      </c>
      <c r="FV109" s="131">
        <v>7.6915681184501497E-5</v>
      </c>
      <c r="FW109" s="131">
        <v>6.9036934760096646E-5</v>
      </c>
      <c r="FX109" s="131">
        <v>0</v>
      </c>
      <c r="FY109" s="131">
        <v>0</v>
      </c>
      <c r="FZ109" s="131">
        <v>3.7016814888162949E-5</v>
      </c>
      <c r="GA109" s="131">
        <v>0</v>
      </c>
      <c r="GB109" s="131">
        <v>0</v>
      </c>
      <c r="GC109" s="131">
        <v>5.8541839852942895E-5</v>
      </c>
      <c r="GD109" s="131">
        <v>0</v>
      </c>
      <c r="GE109" s="131">
        <v>1.8543226069062211E-4</v>
      </c>
      <c r="GF109" s="131">
        <v>1.2643423839175648E-4</v>
      </c>
      <c r="GG109" s="131">
        <v>3.0548260892866713E-4</v>
      </c>
      <c r="GH109" s="131">
        <v>3.2076984763432237E-4</v>
      </c>
      <c r="GI109" s="131">
        <v>4.838241460503822E-5</v>
      </c>
      <c r="GJ109" s="131">
        <v>0</v>
      </c>
      <c r="GK109" s="131">
        <v>1.7449342377909134E-4</v>
      </c>
      <c r="GL109" s="131">
        <v>0</v>
      </c>
      <c r="GM109" s="131">
        <v>6.7687995129407305E-4</v>
      </c>
      <c r="GN109" s="131">
        <v>1.4342542089033439E-4</v>
      </c>
      <c r="GO109" s="131">
        <v>1.1018069634200088E-3</v>
      </c>
      <c r="GP109" s="131">
        <v>4.7044064607182058E-4</v>
      </c>
      <c r="GQ109" s="131">
        <v>3.0657347867762052E-4</v>
      </c>
      <c r="GR109" s="131">
        <v>9.6599690880989179E-5</v>
      </c>
      <c r="GS109" s="131">
        <v>2.7151450792520682E-4</v>
      </c>
      <c r="GT109" s="131">
        <v>0</v>
      </c>
      <c r="GU109" s="131">
        <v>1.5410695022345509E-4</v>
      </c>
      <c r="GV109" s="131">
        <v>0</v>
      </c>
      <c r="GW109" s="131">
        <v>0</v>
      </c>
      <c r="GX109" s="131">
        <v>1.2623074981065388E-4</v>
      </c>
      <c r="GY109" s="131">
        <v>1.7804682631532092E-4</v>
      </c>
      <c r="GZ109" s="131">
        <v>1.3054830287206266E-4</v>
      </c>
      <c r="HA109" s="131">
        <v>2.8113578858588698E-4</v>
      </c>
      <c r="HB109" s="131">
        <v>1.1140731309433813E-3</v>
      </c>
      <c r="HC109" s="131">
        <v>1.6638935108153079E-3</v>
      </c>
      <c r="HD109" s="131">
        <v>3.3046926635822867E-4</v>
      </c>
      <c r="HE109" s="131">
        <v>4.1620819977993585E-3</v>
      </c>
      <c r="HF109" s="131">
        <v>3.6466764732696151E-4</v>
      </c>
      <c r="HG109" s="131">
        <v>3.3187509428269724E-4</v>
      </c>
      <c r="HH109" s="131">
        <v>5.244713567120414E-4</v>
      </c>
      <c r="HI109" s="131">
        <v>3.1288807823657248E-4</v>
      </c>
      <c r="HJ109" s="131">
        <v>1.4166981488477522E-4</v>
      </c>
      <c r="HK109" s="131">
        <v>1.8107827346631469E-4</v>
      </c>
      <c r="HL109" s="131">
        <v>2.7370893262345595E-4</v>
      </c>
      <c r="HM109" s="131">
        <v>2.5799102057227101E-3</v>
      </c>
      <c r="HN109" s="131">
        <v>9.3373493975903619E-4</v>
      </c>
      <c r="HO109" s="131">
        <v>2.5622254758418742E-3</v>
      </c>
      <c r="HP109" s="131">
        <v>2.9051821186040598E-4</v>
      </c>
      <c r="HQ109" s="131">
        <v>1.027920031514674E-3</v>
      </c>
      <c r="HR109" s="131">
        <v>2.3494915700242465E-3</v>
      </c>
      <c r="HS109" s="131">
        <v>3.7391695538119079E-4</v>
      </c>
      <c r="HT109" s="131">
        <v>1.8709335120493703E-3</v>
      </c>
      <c r="HU109" s="131">
        <v>3.2866242038216559E-3</v>
      </c>
      <c r="HV109" s="131">
        <v>1.2531763786026107E-2</v>
      </c>
      <c r="HW109" s="131">
        <v>0</v>
      </c>
      <c r="HX109" s="782">
        <v>3.7787402261430691E-4</v>
      </c>
      <c r="HY109" s="806">
        <v>1.0261785093028126E-4</v>
      </c>
      <c r="HZ109" s="806">
        <v>7.5597130497434895E-5</v>
      </c>
      <c r="IA109" s="806">
        <v>8.4932717027220138E-4</v>
      </c>
      <c r="IB109" s="806">
        <v>9.6109513224396261E-5</v>
      </c>
      <c r="IC109" s="806">
        <v>8.5678859297317375E-4</v>
      </c>
      <c r="ID109" s="806">
        <v>1.1311529433692498E-4</v>
      </c>
      <c r="IE109" s="806">
        <v>1.2127831121532303E-4</v>
      </c>
      <c r="IF109" s="806">
        <v>1.5913219503741971E-4</v>
      </c>
      <c r="IG109" s="806">
        <v>2.0068911909335626E-4</v>
      </c>
      <c r="IH109" s="806">
        <v>4.2382425997968843E-5</v>
      </c>
      <c r="II109" s="806">
        <v>0</v>
      </c>
      <c r="IJ109" s="806">
        <v>5.3581878966357917E-5</v>
      </c>
      <c r="IK109" s="806">
        <v>1.6635103811426182E-4</v>
      </c>
      <c r="IL109" s="806">
        <v>6.5914961536229076E-5</v>
      </c>
      <c r="IM109" s="806">
        <v>1.2471507862031939E-4</v>
      </c>
      <c r="IN109" s="806">
        <v>8.402128908017519E-5</v>
      </c>
      <c r="IO109" s="806">
        <v>9.3977084547838618E-5</v>
      </c>
      <c r="IP109" s="806">
        <v>1.4857444185240338E-4</v>
      </c>
      <c r="IQ109" s="806">
        <v>0</v>
      </c>
      <c r="IR109" s="806">
        <v>8.5711008282307179E-5</v>
      </c>
      <c r="IS109" s="806">
        <v>0</v>
      </c>
      <c r="IT109" s="806">
        <v>2.1725240635666178E-5</v>
      </c>
      <c r="IU109" s="806">
        <v>0</v>
      </c>
      <c r="IV109" s="806">
        <v>0</v>
      </c>
      <c r="IW109" s="806">
        <v>1.8562958868268559E-4</v>
      </c>
      <c r="IX109" s="806">
        <v>1.2018842849446893E-4</v>
      </c>
      <c r="IY109" s="806">
        <v>7.972915778051767E-6</v>
      </c>
      <c r="IZ109" s="806">
        <v>6.1513933392773939E-5</v>
      </c>
      <c r="JA109" s="806">
        <v>8.1647024791188849E-5</v>
      </c>
      <c r="JB109" s="806">
        <v>5.3992806923227212E-5</v>
      </c>
      <c r="JC109" s="806">
        <v>1.2637382552799524E-4</v>
      </c>
      <c r="JD109" s="806">
        <v>1.4124850649816786E-4</v>
      </c>
      <c r="JE109" s="806">
        <v>8.4566072369198772E-5</v>
      </c>
      <c r="JF109" s="806">
        <v>4.6409745625083895E-5</v>
      </c>
      <c r="JG109" s="806">
        <v>7.7323401073627033E-5</v>
      </c>
      <c r="JH109" s="806">
        <v>3.5428146889424852E-5</v>
      </c>
      <c r="JI109" s="806">
        <v>9.8782786144354093E-6</v>
      </c>
      <c r="JJ109" s="806">
        <v>6.0200884811967868E-5</v>
      </c>
      <c r="JK109" s="806">
        <v>4.4114253198700597E-5</v>
      </c>
      <c r="JL109" s="806">
        <v>7.0501913290372915E-5</v>
      </c>
      <c r="JM109" s="806">
        <v>1.2121321887743369E-4</v>
      </c>
      <c r="JN109" s="806">
        <v>9.2592908264211695E-5</v>
      </c>
      <c r="JO109" s="806">
        <v>5.1419665885918728E-5</v>
      </c>
      <c r="JP109" s="806">
        <v>1.0568157945650621E-4</v>
      </c>
      <c r="JQ109" s="806">
        <v>1.5437453957937677E-4</v>
      </c>
      <c r="JR109" s="806">
        <v>7.4058800239479595E-5</v>
      </c>
      <c r="JS109" s="806">
        <v>1.3289389101475181E-4</v>
      </c>
      <c r="JT109" s="806">
        <v>1.4894030608323877E-4</v>
      </c>
      <c r="JU109" s="806">
        <v>1.4447715269364311E-4</v>
      </c>
      <c r="JV109" s="806">
        <v>4.6064772932320745E-5</v>
      </c>
      <c r="JW109" s="806">
        <v>4.4198067690084331E-5</v>
      </c>
      <c r="JX109" s="806">
        <v>1.6932528862911264E-4</v>
      </c>
      <c r="JY109" s="806">
        <v>1.154565053366317E-4</v>
      </c>
      <c r="JZ109" s="806">
        <v>1.1968842193020068E-4</v>
      </c>
      <c r="KA109" s="806">
        <v>0</v>
      </c>
      <c r="KB109" s="806">
        <v>2.4089172962029674E-5</v>
      </c>
      <c r="KC109" s="806">
        <v>7.117266792265119E-5</v>
      </c>
      <c r="KD109" s="806">
        <v>3.8291280521386227E-5</v>
      </c>
      <c r="KE109" s="806">
        <v>5.2861855996638061E-5</v>
      </c>
      <c r="KF109" s="806">
        <v>1.2683547246152008E-4</v>
      </c>
      <c r="KG109" s="806">
        <v>1.3114290223321186E-4</v>
      </c>
      <c r="KH109" s="806">
        <v>2.4438664828069619E-4</v>
      </c>
      <c r="KI109" s="806">
        <v>1.8982436274924422E-4</v>
      </c>
      <c r="KJ109" s="806">
        <v>3.7124915070499642E-4</v>
      </c>
      <c r="KK109" s="806">
        <v>3.5281396121715237E-4</v>
      </c>
      <c r="KL109" s="806">
        <v>1.1532791086760472E-4</v>
      </c>
      <c r="KM109" s="806">
        <v>6.6616284496441556E-5</v>
      </c>
      <c r="KN109" s="806">
        <v>2.9710291827782508E-4</v>
      </c>
      <c r="KO109" s="806">
        <v>8.0932324359876906E-5</v>
      </c>
      <c r="KP109" s="806">
        <v>6.5149798656781671E-4</v>
      </c>
      <c r="KQ109" s="806">
        <v>2.2405807867356117E-4</v>
      </c>
      <c r="KR109" s="806">
        <v>9.9288622437657147E-4</v>
      </c>
      <c r="KS109" s="806">
        <v>4.5727797204235543E-4</v>
      </c>
      <c r="KT109" s="806">
        <v>2.6952207908834927E-4</v>
      </c>
      <c r="KU109" s="806">
        <v>1.4091398221038906E-4</v>
      </c>
      <c r="KV109" s="806">
        <v>2.8872118634930261E-4</v>
      </c>
      <c r="KW109" s="806">
        <v>1.9004348117935923E-4</v>
      </c>
      <c r="KX109" s="806">
        <v>2.0169006584396575E-4</v>
      </c>
      <c r="KY109" s="806">
        <v>9.7510997953518006E-5</v>
      </c>
      <c r="KZ109" s="806">
        <v>6.3866040704697047E-5</v>
      </c>
      <c r="LA109" s="806">
        <v>2.471872827218178E-4</v>
      </c>
      <c r="LB109" s="806">
        <v>2.6384201052281696E-4</v>
      </c>
      <c r="LC109" s="806">
        <v>1.5236537156549393E-4</v>
      </c>
      <c r="LD109" s="806">
        <v>3.8071257837024645E-4</v>
      </c>
      <c r="LE109" s="806">
        <v>1.5230205965151458E-3</v>
      </c>
      <c r="LF109" s="806">
        <v>1.5359762745515584E-3</v>
      </c>
      <c r="LG109" s="806">
        <v>1.1176074165749233E-3</v>
      </c>
      <c r="LH109" s="806">
        <v>3.7232657801833701E-3</v>
      </c>
      <c r="LI109" s="806">
        <v>3.8420991456786973E-4</v>
      </c>
      <c r="LJ109" s="806">
        <v>3.2430744194992731E-4</v>
      </c>
      <c r="LK109" s="806">
        <v>5.3997989936562256E-4</v>
      </c>
      <c r="LL109" s="806">
        <v>3.5991708687479297E-4</v>
      </c>
      <c r="LM109" s="806">
        <v>2.1533323905138853E-4</v>
      </c>
      <c r="LN109" s="806">
        <v>2.5063052304039458E-4</v>
      </c>
      <c r="LO109" s="806">
        <v>2.9232008123737679E-4</v>
      </c>
      <c r="LP109" s="806">
        <v>2.2674537955126393E-3</v>
      </c>
      <c r="LQ109" s="806">
        <v>8.6863482921192945E-4</v>
      </c>
      <c r="LR109" s="806">
        <v>3.0945676817928309E-3</v>
      </c>
      <c r="LS109" s="806">
        <v>3.0041132438524842E-4</v>
      </c>
      <c r="LT109" s="806">
        <v>9.6240982617315594E-4</v>
      </c>
      <c r="LU109" s="806">
        <v>2.0511731082461376E-3</v>
      </c>
      <c r="LV109" s="806">
        <v>4.3001475499734757E-4</v>
      </c>
      <c r="LW109" s="806">
        <v>1.6687966909353488E-3</v>
      </c>
      <c r="LX109" s="806">
        <v>2.8587226626552368E-3</v>
      </c>
      <c r="LY109" s="806">
        <v>1.0104516912701209</v>
      </c>
      <c r="LZ109" s="806">
        <v>1.0048882794731336E-4</v>
      </c>
      <c r="MA109" s="806">
        <v>5.0837808129385509E-4</v>
      </c>
      <c r="MB109" s="813">
        <v>10188</v>
      </c>
      <c r="MC109" s="835">
        <f>'生産者価格評価表（107部門）（山形県２）'!DU108*100</f>
        <v>4604300</v>
      </c>
      <c r="MD109" s="78">
        <f t="shared" si="14"/>
        <v>2.2127142019416632E-3</v>
      </c>
      <c r="ME109" s="810">
        <v>10188</v>
      </c>
      <c r="MF109" s="135">
        <v>46043</v>
      </c>
      <c r="MG109" s="78">
        <f t="shared" si="15"/>
        <v>2.2127142019416632E-3</v>
      </c>
      <c r="MH109" s="131"/>
      <c r="MI109" s="226">
        <v>0</v>
      </c>
      <c r="MJ109" s="169">
        <v>0</v>
      </c>
      <c r="MK109" s="169">
        <v>0</v>
      </c>
      <c r="ML109" s="169">
        <v>0</v>
      </c>
      <c r="MM109" s="169">
        <v>0</v>
      </c>
      <c r="MN109" s="169">
        <v>0</v>
      </c>
      <c r="MO109" s="169">
        <v>0</v>
      </c>
      <c r="MP109" s="228">
        <v>2.0824130750299742E-2</v>
      </c>
      <c r="MQ109" s="228">
        <v>1.358086727418413E-4</v>
      </c>
      <c r="MS109" s="174">
        <v>4.8150347608471004E-5</v>
      </c>
      <c r="MT109" s="170">
        <v>0</v>
      </c>
      <c r="MU109" s="170">
        <v>4.5406738058130778E-5</v>
      </c>
      <c r="MV109" s="170">
        <v>0</v>
      </c>
      <c r="MW109" s="170">
        <v>0</v>
      </c>
      <c r="MX109" s="170">
        <v>0</v>
      </c>
      <c r="MY109" s="170">
        <v>2.7436095503402281E-6</v>
      </c>
      <c r="MZ109" s="171">
        <v>0</v>
      </c>
    </row>
    <row r="110" spans="1:364" s="133" customFormat="1">
      <c r="A110" s="132" t="s">
        <v>337</v>
      </c>
      <c r="B110" s="133" t="s">
        <v>72</v>
      </c>
      <c r="C110" s="590">
        <f>IFERROR(1-('生産者価格評価表（107部門）（山形県２）'!DS109/'生産者価格評価表（107部門）（山形県２）'!DO109*-1),0)</f>
        <v>1</v>
      </c>
      <c r="D110" s="590">
        <v>1</v>
      </c>
      <c r="E110" s="78">
        <v>0</v>
      </c>
      <c r="F110" s="78">
        <v>0</v>
      </c>
      <c r="G110" s="240">
        <f>'生産者価格評価表（107部門）（山形県２）'!DH109/'生産者価格評価表（107部門）（山形県２）'!DH$111</f>
        <v>0</v>
      </c>
      <c r="H110" s="311">
        <f>'生産者価格評価表（107部門）（山形県２）'!DH109</f>
        <v>0</v>
      </c>
      <c r="I110" s="311">
        <f t="shared" si="12"/>
        <v>0</v>
      </c>
      <c r="J110" s="313">
        <f t="shared" si="13"/>
        <v>0</v>
      </c>
      <c r="K110" s="590">
        <f>1-('生産者価格評価表（107部門） (山形県)'!DS109/'生産者価格評価表（107部門） (山形県)'!DO109*-1)</f>
        <v>1</v>
      </c>
      <c r="L110" s="590">
        <v>1</v>
      </c>
      <c r="M110" s="78">
        <v>0</v>
      </c>
      <c r="N110" s="78">
        <v>0</v>
      </c>
      <c r="O110" s="240">
        <f>'生産者価格評価表（107部門） (山形県)'!DH109/'生産者価格評価表（107部門） (山形県)'!DH$111</f>
        <v>0</v>
      </c>
      <c r="P110" s="816">
        <f>'生産者価格評価表（107部門） (山形県)'!DH109</f>
        <v>0</v>
      </c>
      <c r="Q110" s="311">
        <f t="shared" si="17"/>
        <v>0</v>
      </c>
      <c r="R110" s="313">
        <f t="shared" si="18"/>
        <v>0</v>
      </c>
      <c r="S110" s="823">
        <f>'生産者価格評価表（107部門）（山形県２）'!C109/'生産者価格評価表（107部門）（山形県２）'!C$120</f>
        <v>1.7901622909985527E-4</v>
      </c>
      <c r="T110" s="234">
        <f>'生産者価格評価表（107部門）（山形県２）'!D109/'生産者価格評価表（107部門）（山形県２）'!D$120</f>
        <v>7.3916879277045237E-4</v>
      </c>
      <c r="U110" s="234">
        <f>'生産者価格評価表（107部門）（山形県２）'!E109/'生産者価格評価表（107部門）（山形県２）'!E$120</f>
        <v>2.1468712508682201E-3</v>
      </c>
      <c r="V110" s="234">
        <f>'生産者価格評価表（107部門）（山形県２）'!F109/'生産者価格評価表（107部門）（山形県２）'!F$120</f>
        <v>1.6524723528664039E-3</v>
      </c>
      <c r="W110" s="234">
        <f>'生産者価格評価表（107部門）（山形県２）'!G109/'生産者価格評価表（107部門）（山形県２）'!G$120</f>
        <v>1.2453300124533001E-3</v>
      </c>
      <c r="X110" s="234">
        <f>'生産者価格評価表（107部門）（山形県２）'!H109/'生産者価格評価表（107部門）（山形県２）'!H$120</f>
        <v>0</v>
      </c>
      <c r="Y110" s="234">
        <f>'生産者価格評価表（107部門）（山形県２）'!I109/'生産者価格評価表（107部門）（山形県２）'!I$120</f>
        <v>7.7050082553659874E-4</v>
      </c>
      <c r="Z110" s="234">
        <f>'生産者価格評価表（107部門）（山形県２）'!J109/'生産者価格評価表（107部門）（山形県２）'!J$120</f>
        <v>6.5218464228553703E-4</v>
      </c>
      <c r="AA110" s="234">
        <f>'生産者価格評価表（107部門）（山形県２）'!K109/'生産者価格評価表（107部門）（山形県２）'!K$120</f>
        <v>4.7996160307175426E-4</v>
      </c>
      <c r="AB110" s="234">
        <f>'生産者価格評価表（107部門）（山形県２）'!L109/'生産者価格評価表（107部門）（山形県２）'!L$120</f>
        <v>0</v>
      </c>
      <c r="AC110" s="234" t="e">
        <f>'生産者価格評価表（107部門）（山形県２）'!M109/'生産者価格評価表（107部門）（山形県２）'!M$120</f>
        <v>#DIV/0!</v>
      </c>
      <c r="AD110" s="234">
        <f>'生産者価格評価表（107部門）（山形県２）'!N109/'生産者価格評価表（107部門）（山形県２）'!N$120</f>
        <v>9.13393672672922E-4</v>
      </c>
      <c r="AE110" s="234">
        <f>'生産者価格評価表（107部門）（山形県２）'!O109/'生産者価格評価表（107部門）（山形県２）'!O$120</f>
        <v>1.334771920848025E-3</v>
      </c>
      <c r="AF110" s="234">
        <f>'生産者価格評価表（107部門）（山形県２）'!P109/'生産者価格評価表（107部門）（山形県２）'!P$120</f>
        <v>9.7578825394889306E-4</v>
      </c>
      <c r="AG110" s="234">
        <f>'生産者価格評価表（107部門）（山形県２）'!Q109/'生産者価格評価表（107部門）（山形県２）'!Q$120</f>
        <v>1.1990940178531776E-3</v>
      </c>
      <c r="AH110" s="234">
        <f>'生産者価格評価表（107部門）（山形県２）'!R109/'生産者価格評価表（107部門）（山形県２）'!R$120</f>
        <v>2.7170221437304711E-4</v>
      </c>
      <c r="AI110" s="234">
        <f>'生産者価格評価表（107部門）（山形県２）'!S109/'生産者価格評価表（107部門）（山形県２）'!S$120</f>
        <v>5.8773591066414157E-4</v>
      </c>
      <c r="AJ110" s="234">
        <f>'生産者価格評価表（107部門）（山形県２）'!T109/'生産者価格評価表（107部門）（山形県２）'!T$120</f>
        <v>9.2269838015173258E-4</v>
      </c>
      <c r="AK110" s="234" t="e">
        <f>'生産者価格評価表（107部門）（山形県２）'!U109/'生産者価格評価表（107部門）（山形県２）'!U$120</f>
        <v>#DIV/0!</v>
      </c>
      <c r="AL110" s="234">
        <f>'生産者価格評価表（107部門）（山形県２）'!V109/'生産者価格評価表（107部門）（山形県２）'!V$120</f>
        <v>9.1268634012777611E-4</v>
      </c>
      <c r="AM110" s="234" t="e">
        <f>'生産者価格評価表（107部門）（山形県２）'!W109/'生産者価格評価表（107部門）（山形県２）'!W$120</f>
        <v>#DIV/0!</v>
      </c>
      <c r="AN110" s="234">
        <f>'生産者価格評価表（107部門）（山形県２）'!X109/'生産者価格評価表（107部門）（山形県２）'!X$120</f>
        <v>0</v>
      </c>
      <c r="AO110" s="234" t="e">
        <f>'生産者価格評価表（107部門）（山形県２）'!Y109/'生産者価格評価表（107部門）（山形県２）'!Y$120</f>
        <v>#DIV/0!</v>
      </c>
      <c r="AP110" s="234" t="e">
        <f>'生産者価格評価表（107部門）（山形県２）'!Z109/'生産者価格評価表（107部門）（山形県２）'!Z$120</f>
        <v>#DIV/0!</v>
      </c>
      <c r="AQ110" s="234">
        <f>'生産者価格評価表（107部門）（山形県２）'!AA109/'生産者価格評価表（107部門）（山形県２）'!AA$120</f>
        <v>6.3628870153721563E-4</v>
      </c>
      <c r="AR110" s="234">
        <f>'生産者価格評価表（107部門）（山形県２）'!AB109/'生産者価格評価表（107部門）（山形県２）'!AB$120</f>
        <v>6.3534775946481295E-4</v>
      </c>
      <c r="AS110" s="234">
        <f>'生産者価格評価表（107部門）（山形県２）'!AC109/'生産者価格評価表（107部門）（山形県２）'!AC$120</f>
        <v>0</v>
      </c>
      <c r="AT110" s="234">
        <f>'生産者価格評価表（107部門）（山形県２）'!AD109/'生産者価格評価表（107部門）（山形県２）'!AD$120</f>
        <v>3.9494470774091627E-4</v>
      </c>
      <c r="AU110" s="234">
        <f>'生産者価格評価表（107部門）（山形県２）'!AE109/'生産者価格評価表（107部門）（山形県２）'!AE$120</f>
        <v>1.2608591494244178E-4</v>
      </c>
      <c r="AV110" s="234">
        <f>'生産者価格評価表（107部門）（山形県２）'!AF109/'生産者価格評価表（107部門）（山形県２）'!AF$120</f>
        <v>0</v>
      </c>
      <c r="AW110" s="234">
        <f>'生産者価格評価表（107部門）（山形県２）'!AG109/'生産者価格評価表（107部門）（山形県２）'!AG$120</f>
        <v>1.3693717192135894E-3</v>
      </c>
      <c r="AX110" s="234">
        <f>'生産者価格評価表（107部門）（山形県２）'!AH109/'生産者価格評価表（107部門）（山形県２）'!AH$120</f>
        <v>1.9457695204619634E-3</v>
      </c>
      <c r="AY110" s="234">
        <f>'生産者価格評価表（107部門）（山形県２）'!AI109/'生産者価格評価表（107部門）（山形県２）'!AI$120</f>
        <v>7.8937592867756316E-4</v>
      </c>
      <c r="AZ110" s="234">
        <f>'生産者価格評価表（107部門）（山形県２）'!AJ109/'生産者価格評価表（107部門）（山形県２）'!AJ$120</f>
        <v>0</v>
      </c>
      <c r="BA110" s="234">
        <f>'生産者価格評価表（107部門）（山形県２）'!AK109/'生産者価格評価表（107部門）（山形県２）'!AK$120</f>
        <v>1.3432263016502494E-3</v>
      </c>
      <c r="BB110" s="234">
        <f>'生産者価格評価表（107部門）（山形県２）'!AL109/'生産者価格評価表（107部門）（山形県２）'!AL$120</f>
        <v>0</v>
      </c>
      <c r="BC110" s="234">
        <f>'生産者価格評価表（107部門）（山形県２）'!AM109/'生産者価格評価表（107部門）（山形県２）'!AM$120</f>
        <v>0</v>
      </c>
      <c r="BD110" s="234">
        <f>'生産者価格評価表（107部門）（山形県２）'!AN109/'生産者価格評価表（107部門）（山形県２）'!AN$120</f>
        <v>2.6899074671831287E-4</v>
      </c>
      <c r="BE110" s="234">
        <f>'生産者価格評価表（107部門）（山形県２）'!AO109/'生産者価格評価表（107部門）（山形県２）'!AO$120</f>
        <v>5.6753688989784334E-4</v>
      </c>
      <c r="BF110" s="234">
        <f>'生産者価格評価表（107部門）（山形県２）'!AP109/'生産者価格評価表（107部門）（山形県２）'!AP$120</f>
        <v>8.2891246684350128E-5</v>
      </c>
      <c r="BG110" s="234">
        <f>'生産者価格評価表（107部門）（山形県２）'!AQ109/'生産者価格評価表（107部門）（山形県２）'!AQ$120</f>
        <v>4.45723836939363E-4</v>
      </c>
      <c r="BH110" s="234">
        <f>'生産者価格評価表（107部門）（山形県２）'!AR109/'生産者価格評価表（107部門）（山形県２）'!AR$120</f>
        <v>3.8389680853786502E-4</v>
      </c>
      <c r="BI110" s="234">
        <f>'生産者価格評価表（107部門）（山形県２）'!AS109/'生産者価格評価表（107部門）（山形県２）'!AS$120</f>
        <v>4.4192384179126461E-4</v>
      </c>
      <c r="BJ110" s="234">
        <f>'生産者価格評価表（107部門）（山形県２）'!AT109/'生産者価格評価表（107部門）（山形県２）'!AT$120</f>
        <v>7.646930303692375E-4</v>
      </c>
      <c r="BK110" s="234">
        <f>'生産者価格評価表（107部門）（山形県２）'!AU109/'生産者価格評価表（107部門）（山形県２）'!AU$120</f>
        <v>9.925439332550167E-4</v>
      </c>
      <c r="BL110" s="234">
        <f>'生産者価格評価表（107部門）（山形県２）'!AV109/'生産者価格評価表（107部門）（山形県２）'!AV$120</f>
        <v>1.0018758526603002E-3</v>
      </c>
      <c r="BM110" s="234">
        <f>'生産者価格評価表（107部門）（山形県２）'!AW109/'生産者価格評価表（107部門）（山形県２）'!AW$120</f>
        <v>9.2205459199084302E-4</v>
      </c>
      <c r="BN110" s="234">
        <f>'生産者価格評価表（107部門）（山形県２）'!AX109/'生産者価格評価表（107部門）（山形県２）'!AX$120</f>
        <v>1.0398189491712031E-3</v>
      </c>
      <c r="BO110" s="234">
        <f>'生産者価格評価表（107部門）（山形県２）'!AY109/'生産者価格評価表（107部門）（山形県２）'!AY$120</f>
        <v>1.0314595152140279E-3</v>
      </c>
      <c r="BP110" s="234">
        <f>'生産者価格評価表（107部門）（山形県２）'!AZ109/'生産者価格評価表（107部門）（山形県２）'!AZ$120</f>
        <v>5.6753688989784334E-4</v>
      </c>
      <c r="BQ110" s="234">
        <f>'生産者価格評価表（107部門）（山形県２）'!BA109/'生産者価格評価表（107部門）（山形県２）'!BA$120</f>
        <v>5.2067062376340723E-4</v>
      </c>
      <c r="BR110" s="234">
        <f>'生産者価格評価表（107部門）（山形県２）'!BB109/'生産者価格評価表（107部門）（山形県２）'!BB$120</f>
        <v>9.5561340494941841E-4</v>
      </c>
      <c r="BS110" s="234">
        <f>'生産者価格評価表（107部門）（山形県２）'!BC109/'生産者価格評価表（107部門）（山形県２）'!BC$120</f>
        <v>5.5763868858763575E-4</v>
      </c>
      <c r="BT110" s="234">
        <f>'生産者価格評価表（107部門）（山形県２）'!BD109/'生産者価格評価表（107部門）（山形県２）'!BD$120</f>
        <v>5.6092509492578532E-4</v>
      </c>
      <c r="BU110" s="234" t="e">
        <f>'生産者価格評価表（107部門）（山形県２）'!BE109/'生産者価格評価表（107部門）（山形県２）'!BE$120</f>
        <v>#DIV/0!</v>
      </c>
      <c r="BV110" s="234">
        <f>'生産者価格評価表（107部門）（山形県２）'!BF109/'生産者価格評価表（107部門）（山形県２）'!BF$120</f>
        <v>0</v>
      </c>
      <c r="BW110" s="234">
        <f>'生産者価格評価表（107部門）（山形県２）'!BG109/'生産者価格評価表（107部門）（山形県２）'!BG$120</f>
        <v>4.0718496376979243E-4</v>
      </c>
      <c r="BX110" s="234">
        <f>'生産者価格評価表（107部門）（山形県２）'!BH109/'生産者価格評価表（107部門）（山形県２）'!BH$120</f>
        <v>5.2687038988408848E-4</v>
      </c>
      <c r="BY110" s="234">
        <f>'生産者価格評価表（107部門）（山形県２）'!BI109/'生産者価格評価表（107部門）（山形県２）'!BI$120</f>
        <v>1.3657204175202419E-3</v>
      </c>
      <c r="BZ110" s="234">
        <f>'生産者価格評価表（107部門）（山形県２）'!BJ109/'生産者価格評価表（107部門）（山形県２）'!BJ$120</f>
        <v>2.3533819620883043E-3</v>
      </c>
      <c r="CA110" s="234">
        <f>'生産者価格評価表（107部門）（山形県２）'!BK109/'生産者価格評価表（107部門）（山形県２）'!BK$120</f>
        <v>2.3629489603024575E-4</v>
      </c>
      <c r="CB110" s="234">
        <f>'生産者価格評価表（107部門）（山形県２）'!BL109/'生産者価格評価表（107部門）（山形県２）'!BL$120</f>
        <v>8.2766106600936208E-4</v>
      </c>
      <c r="CC110" s="234">
        <f>'生産者価格評価表（107部門）（山形県２）'!BM109/'生産者価格評価表（107部門）（山形県２）'!BM$120</f>
        <v>3.160855959793912E-5</v>
      </c>
      <c r="CD110" s="234">
        <f>'生産者価格評価表（107部門）（山形県２）'!BN109/'生産者価格評価表（107部門）（山形県２）'!BN$120</f>
        <v>2.4063454633152901E-3</v>
      </c>
      <c r="CE110" s="234">
        <f>'生産者価格評価表（107部門）（山形県２）'!BO109/'生産者価格評価表（107部門）（山形県２）'!BO$120</f>
        <v>3.475006682705159E-4</v>
      </c>
      <c r="CF110" s="234">
        <f>'生産者価格評価表（107部門）（山形県２）'!BP109/'生産者価格評価表（107部門）（山形県２）'!BP$120</f>
        <v>4.031867883753185E-5</v>
      </c>
      <c r="CG110" s="234">
        <f>'生産者価格評価表（107部門）（山形県２）'!BQ109/'生産者価格評価表（107部門）（山形県２）'!BQ$120</f>
        <v>1.080613788631943E-4</v>
      </c>
      <c r="CH110" s="234">
        <f>'生産者価格評価表（107部門）（山形県２）'!BR109/'生産者価格評価表（107部門）（山形県２）'!BR$120</f>
        <v>7.6340872903352455E-4</v>
      </c>
      <c r="CI110" s="234">
        <f>'生産者価格評価表（107部門）（山形県２）'!BS109/'生産者価格評価表（107部門）（山形県２）'!BS$120</f>
        <v>3.1827424630890282E-3</v>
      </c>
      <c r="CJ110" s="234">
        <f>'生産者価格評価表（107部門）（山形県２）'!BT109/'生産者価格評価表（107部門）（山形県２）'!BT$120</f>
        <v>2.0821415893067683E-3</v>
      </c>
      <c r="CK110" s="234">
        <f>'生産者価格評価表（107部門）（山形県２）'!BU109/'生産者価格評価表（107部門）（山形県２）'!BU$120</f>
        <v>3.4843940486887119E-3</v>
      </c>
      <c r="CL110" s="234">
        <f>'生産者価格評価表（107部門）（山形県２）'!BV109/'生産者価格評価表（107部門）（山形県２）'!BV$120</f>
        <v>1.196247560284581E-3</v>
      </c>
      <c r="CM110" s="234">
        <f>'生産者価格評価表（107部門）（山形県２）'!BW109/'生産者価格評価表（107部門）（山形県２）'!BW$120</f>
        <v>4.7044064607182058E-4</v>
      </c>
      <c r="CN110" s="234">
        <f>'生産者価格評価表（107部門）（山形県２）'!BX109/'生産者価格評価表（107部門）（山形県２）'!BX$120</f>
        <v>0</v>
      </c>
      <c r="CO110" s="234">
        <f>'生産者価格評価表（107部門）（山形県２）'!BY109/'生産者価格評価表（107部門）（山形県２）'!BY$120</f>
        <v>1.6421947449768162E-3</v>
      </c>
      <c r="CP110" s="234">
        <f>'生産者価格評価表（107部門）（山形県２）'!BZ109/'生産者価格評価表（107部門）（山形県２）'!BZ$120</f>
        <v>1.4360100641377604E-3</v>
      </c>
      <c r="CQ110" s="234">
        <f>'生産者価格評価表（107部門）（山形県２）'!CA109/'生産者価格評価表（107部門）（山形県２）'!CA$120</f>
        <v>8.2256481014673498E-4</v>
      </c>
      <c r="CR110" s="234">
        <f>'生産者価格評価表（107部門）（山形県２）'!CB109/'生産者価格評価表（107部門）（山形県２）'!CB$120</f>
        <v>2.3116042533518262E-3</v>
      </c>
      <c r="CS110" s="234">
        <f>'生産者価格評価表（107部門）（山形県２）'!CC109/'生産者価格評価表（107部門）（山形県２）'!CC$120</f>
        <v>1.5479876160990713E-3</v>
      </c>
      <c r="CT110" s="234">
        <f>'生産者価格評価表（107部門）（山形県２）'!CD109/'生産者価格評価表（107部門）（山形県２）'!CD$120</f>
        <v>5.9171597633136093E-3</v>
      </c>
      <c r="CU110" s="234">
        <f>'生産者価格評価表（107部門）（山形県２）'!CE109/'生産者価格評価表（107部門）（山形県２）'!CE$120</f>
        <v>1.8934612471598082E-3</v>
      </c>
      <c r="CV110" s="234">
        <f>'生産者価格評価表（107部門）（山形県２）'!CF109/'生産者価格評価表（107部門）（山形県２）'!CF$120</f>
        <v>2.9377726342027953E-3</v>
      </c>
      <c r="CW110" s="234">
        <f>'生産者価格評価表（107部門）（山形県２）'!CG109/'生産者価格評価表（107部門）（山形県２）'!CG$120</f>
        <v>3.2637075718015664E-3</v>
      </c>
      <c r="CX110" s="234">
        <f>'生産者価格評価表（107部門）（山形県２）'!CH109/'生産者価格評価表（107部門）（山形県２）'!CH$120</f>
        <v>2.5741495642395279E-3</v>
      </c>
      <c r="CY110" s="234">
        <f>'生産者価格評価表（107部門）（山形県２）'!CI109/'生産者価格評価表（107部門）（山形県２）'!CI$120</f>
        <v>2.62602952293797E-3</v>
      </c>
      <c r="CZ110" s="234">
        <f>'生産者価格評価表（107部門）（山形県２）'!CJ109/'生産者価格評価表（107部門）（山形県２）'!CJ$120</f>
        <v>7.2343196122404683E-4</v>
      </c>
      <c r="DA110" s="234">
        <f>'生産者価格評価表（107部門）（山形県２）'!CK109/'生産者価格評価表（107部門）（山形県２）'!CK$120</f>
        <v>1.9828155981493722E-3</v>
      </c>
      <c r="DB110" s="234">
        <f>'生産者価格評価表（107部門）（山形県２）'!CL109/'生産者価格評価表（107部門）（山形県２）'!CL$120</f>
        <v>2.392001148160551E-3</v>
      </c>
      <c r="DC110" s="234">
        <f>'生産者価格評価表（107部門）（山形県２）'!CM109/'生産者価格評価表（107部門）（山形県２）'!CM$120</f>
        <v>2.8803816197649863E-3</v>
      </c>
      <c r="DD110" s="234">
        <f>'生産者価格評価表（107部門）（山形県２）'!CN109/'生産者価格評価表（107部門）（山形県２）'!CN$120</f>
        <v>1.6033446113397842E-3</v>
      </c>
      <c r="DE110" s="234">
        <f>'生産者価格評価表（107部門）（山形県２）'!CO109/'生産者価格評価表（107部門）（山形県２）'!CO$120</f>
        <v>5.8764631558871913E-3</v>
      </c>
      <c r="DF110" s="234">
        <f>'生産者価格評価表（107部門）（山形県２）'!CP109/'生産者価格評価表（107部門）（山形県２）'!CP$120</f>
        <v>1.220020956224775E-3</v>
      </c>
      <c r="DG110" s="234">
        <f>'生産者価格評価表（107部門）（山形県２）'!CQ109/'生産者価格評価表（107部門）（山形県２）'!CQ$120</f>
        <v>2.0778239516433699E-3</v>
      </c>
      <c r="DH110" s="234">
        <f>'生産者価格評価表（107部門）（山形県２）'!CR109/'生産者価格評価表（107部門）（山形県２）'!CR$120</f>
        <v>3.9074785326941586E-3</v>
      </c>
      <c r="DI110" s="234">
        <f>'生産者価格評価表（107部門）（山形県２）'!CS109/'生産者価格評価表（107部門）（山形県２）'!CS$120</f>
        <v>5.2622749626961215E-3</v>
      </c>
      <c r="DJ110" s="234">
        <f>'生産者価格評価表（107部門）（山形県２）'!CT109/'生産者価格評価表（107部門）（山形県２）'!CT$120</f>
        <v>5.1765730751189443E-3</v>
      </c>
      <c r="DK110" s="234">
        <f>'生産者価格評価表（107部門）（山形県２）'!CU109/'生産者価格評価表（107部門）（山形県２）'!CU$120</f>
        <v>9.0361445783132533E-4</v>
      </c>
      <c r="DL110" s="234">
        <f>'生産者価格評価表（107部門）（山形県２）'!CV109/'生産者価格評価表（107部門）（山形県２）'!CV$120</f>
        <v>1.0980966325036604E-3</v>
      </c>
      <c r="DM110" s="234">
        <f>'生産者価格評価表（107部門）（山形県２）'!CW109/'生産者価格評価表（107部門）（山形県２）'!CW$120</f>
        <v>1.5615353887496821E-3</v>
      </c>
      <c r="DN110" s="234">
        <f>'生産者価格評価表（107部門）（山形県２）'!CX109/'生産者価格評価表（107部門）（山形県２）'!CX$120</f>
        <v>1.6988378963955092E-3</v>
      </c>
      <c r="DO110" s="234">
        <f>'生産者価格評価表（107部門）（山形県２）'!CY109/'生産者価格評価表（107部門）（山形県２）'!CY$120</f>
        <v>2.0111647839407554E-3</v>
      </c>
      <c r="DP110" s="234">
        <f>'生産者価格評価表（107部門）（山形県２）'!CZ109/'生産者価格評価表（107部門）（山形県２）'!CZ$120</f>
        <v>8.4715560203551046E-4</v>
      </c>
      <c r="DQ110" s="234">
        <f>'生産者価格評価表（107部門）（山形県２）'!DA109/'生産者価格評価表（107部門）（山形県２）'!DA$120</f>
        <v>3.6022451202144591E-3</v>
      </c>
      <c r="DR110" s="234">
        <f>'生産者価格評価表（107部門）（山形県２）'!DB109/'生産者価格評価表（107部門）（山形県２）'!DB$120</f>
        <v>2.0636942675159235E-3</v>
      </c>
      <c r="DS110" s="234">
        <f>'生産者価格評価表（107部門）（山形県２）'!DC109/'生産者価格評価表（107部門）（山形県２）'!DC$120</f>
        <v>2.302195773516061E-3</v>
      </c>
      <c r="DT110" s="234">
        <f>'生産者価格評価表（107部門）（山形県２）'!DD109/'生産者価格評価表（107部門）（山形県２）'!DD$120</f>
        <v>0</v>
      </c>
      <c r="DU110" s="234">
        <f>'生産者価格評価表（107部門）（山形県２）'!DE109/'生産者価格評価表（107部門）（山形県２）'!DE$120</f>
        <v>2.0347062756154987E-4</v>
      </c>
      <c r="DV110" s="132">
        <v>1.7901622909985527E-4</v>
      </c>
      <c r="DW110" s="131">
        <v>7.3916879277045237E-4</v>
      </c>
      <c r="DX110" s="131">
        <v>2.1468712508682201E-3</v>
      </c>
      <c r="DY110" s="131">
        <v>1.6524723528664039E-3</v>
      </c>
      <c r="DZ110" s="131">
        <v>1.2453300124533001E-3</v>
      </c>
      <c r="EA110" s="131">
        <v>0</v>
      </c>
      <c r="EB110" s="131">
        <v>7.7050082553659874E-4</v>
      </c>
      <c r="EC110" s="131">
        <v>6.5218464228553703E-4</v>
      </c>
      <c r="ED110" s="131">
        <v>4.7996160307175426E-4</v>
      </c>
      <c r="EE110" s="131">
        <v>0</v>
      </c>
      <c r="EF110" s="131">
        <v>0</v>
      </c>
      <c r="EG110" s="131">
        <v>9.13393672672922E-4</v>
      </c>
      <c r="EH110" s="131">
        <v>1.334771920848025E-3</v>
      </c>
      <c r="EI110" s="131">
        <v>9.7578825394889306E-4</v>
      </c>
      <c r="EJ110" s="131">
        <v>1.1990940178531776E-3</v>
      </c>
      <c r="EK110" s="131">
        <v>2.7170221437304711E-4</v>
      </c>
      <c r="EL110" s="131">
        <v>5.8773591066414157E-4</v>
      </c>
      <c r="EM110" s="131">
        <v>9.2269838015173258E-4</v>
      </c>
      <c r="EN110" s="131">
        <v>0</v>
      </c>
      <c r="EO110" s="131">
        <v>9.1268634012777611E-4</v>
      </c>
      <c r="EP110" s="131">
        <v>0</v>
      </c>
      <c r="EQ110" s="131">
        <v>0</v>
      </c>
      <c r="ER110" s="131">
        <v>0</v>
      </c>
      <c r="ES110" s="131">
        <v>0</v>
      </c>
      <c r="ET110" s="131">
        <v>6.3628870153721563E-4</v>
      </c>
      <c r="EU110" s="131">
        <v>6.3534775946481295E-4</v>
      </c>
      <c r="EV110" s="131">
        <v>0</v>
      </c>
      <c r="EW110" s="131">
        <v>3.9494470774091627E-4</v>
      </c>
      <c r="EX110" s="131">
        <v>1.2608591494244178E-4</v>
      </c>
      <c r="EY110" s="131">
        <v>0</v>
      </c>
      <c r="EZ110" s="131">
        <v>1.3693717192135894E-3</v>
      </c>
      <c r="FA110" s="131">
        <v>1.9457695204619634E-3</v>
      </c>
      <c r="FB110" s="131">
        <v>7.8937592867756316E-4</v>
      </c>
      <c r="FC110" s="131">
        <v>0</v>
      </c>
      <c r="FD110" s="131">
        <v>1.3432263016502494E-3</v>
      </c>
      <c r="FE110" s="131">
        <v>0</v>
      </c>
      <c r="FF110" s="131">
        <v>0</v>
      </c>
      <c r="FG110" s="131">
        <v>2.6899074671831287E-4</v>
      </c>
      <c r="FH110" s="131">
        <v>5.6753688989784334E-4</v>
      </c>
      <c r="FI110" s="131">
        <v>8.2891246684350128E-5</v>
      </c>
      <c r="FJ110" s="131">
        <v>4.45723836939363E-4</v>
      </c>
      <c r="FK110" s="131">
        <v>3.8389680853786502E-4</v>
      </c>
      <c r="FL110" s="131">
        <v>4.4192384179126461E-4</v>
      </c>
      <c r="FM110" s="131">
        <v>7.646930303692375E-4</v>
      </c>
      <c r="FN110" s="131">
        <v>9.925439332550167E-4</v>
      </c>
      <c r="FO110" s="131">
        <v>1.0018758526603002E-3</v>
      </c>
      <c r="FP110" s="131">
        <v>9.2205459199084302E-4</v>
      </c>
      <c r="FQ110" s="131">
        <v>1.0398189491712031E-3</v>
      </c>
      <c r="FR110" s="131">
        <v>1.0314595152140279E-3</v>
      </c>
      <c r="FS110" s="131">
        <v>5.6753688989784334E-4</v>
      </c>
      <c r="FT110" s="131">
        <v>5.2067062376340723E-4</v>
      </c>
      <c r="FU110" s="131">
        <v>9.5561340494941841E-4</v>
      </c>
      <c r="FV110" s="131">
        <v>5.5763868858763575E-4</v>
      </c>
      <c r="FW110" s="131">
        <v>5.6092509492578532E-4</v>
      </c>
      <c r="FX110" s="131">
        <v>0</v>
      </c>
      <c r="FY110" s="131">
        <v>0</v>
      </c>
      <c r="FZ110" s="131">
        <v>4.0718496376979243E-4</v>
      </c>
      <c r="GA110" s="131">
        <v>5.2687038988408848E-4</v>
      </c>
      <c r="GB110" s="131">
        <v>1.3657204175202419E-3</v>
      </c>
      <c r="GC110" s="131">
        <v>2.3533819620883043E-3</v>
      </c>
      <c r="GD110" s="131">
        <v>2.3629489603024575E-4</v>
      </c>
      <c r="GE110" s="131">
        <v>8.2766106600936208E-4</v>
      </c>
      <c r="GF110" s="131">
        <v>3.160855959793912E-5</v>
      </c>
      <c r="GG110" s="131">
        <v>2.4063454633152901E-3</v>
      </c>
      <c r="GH110" s="131">
        <v>3.475006682705159E-4</v>
      </c>
      <c r="GI110" s="131">
        <v>4.031867883753185E-5</v>
      </c>
      <c r="GJ110" s="131">
        <v>1.080613788631943E-4</v>
      </c>
      <c r="GK110" s="131">
        <v>7.6340872903352455E-4</v>
      </c>
      <c r="GL110" s="131">
        <v>3.1827424630890282E-3</v>
      </c>
      <c r="GM110" s="131">
        <v>2.0821415893067683E-3</v>
      </c>
      <c r="GN110" s="131">
        <v>3.4843940486887119E-3</v>
      </c>
      <c r="GO110" s="131">
        <v>1.196247560284581E-3</v>
      </c>
      <c r="GP110" s="131">
        <v>4.7044064607182058E-4</v>
      </c>
      <c r="GQ110" s="131">
        <v>0</v>
      </c>
      <c r="GR110" s="131">
        <v>1.6421947449768162E-3</v>
      </c>
      <c r="GS110" s="131">
        <v>1.4360100641377604E-3</v>
      </c>
      <c r="GT110" s="131">
        <v>8.2256481014673498E-4</v>
      </c>
      <c r="GU110" s="131">
        <v>2.3116042533518262E-3</v>
      </c>
      <c r="GV110" s="131">
        <v>1.5479876160990713E-3</v>
      </c>
      <c r="GW110" s="131">
        <v>5.9171597633136093E-3</v>
      </c>
      <c r="GX110" s="131">
        <v>1.8934612471598082E-3</v>
      </c>
      <c r="GY110" s="131">
        <v>2.9377726342027953E-3</v>
      </c>
      <c r="GZ110" s="131">
        <v>3.2637075718015664E-3</v>
      </c>
      <c r="HA110" s="131">
        <v>2.5741495642395279E-3</v>
      </c>
      <c r="HB110" s="131">
        <v>2.62602952293797E-3</v>
      </c>
      <c r="HC110" s="131">
        <v>7.2343196122404683E-4</v>
      </c>
      <c r="HD110" s="131">
        <v>1.9828155981493722E-3</v>
      </c>
      <c r="HE110" s="131">
        <v>2.392001148160551E-3</v>
      </c>
      <c r="HF110" s="131">
        <v>2.8803816197649863E-3</v>
      </c>
      <c r="HG110" s="131">
        <v>1.6033446113397842E-3</v>
      </c>
      <c r="HH110" s="131">
        <v>5.8764631558871913E-3</v>
      </c>
      <c r="HI110" s="131">
        <v>1.220020956224775E-3</v>
      </c>
      <c r="HJ110" s="131">
        <v>2.0778239516433699E-3</v>
      </c>
      <c r="HK110" s="131">
        <v>3.9074785326941586E-3</v>
      </c>
      <c r="HL110" s="131">
        <v>5.2622749626961215E-3</v>
      </c>
      <c r="HM110" s="131">
        <v>5.1765730751189443E-3</v>
      </c>
      <c r="HN110" s="131">
        <v>9.0361445783132533E-4</v>
      </c>
      <c r="HO110" s="131">
        <v>1.0980966325036604E-3</v>
      </c>
      <c r="HP110" s="131">
        <v>1.5615353887496821E-3</v>
      </c>
      <c r="HQ110" s="131">
        <v>1.6988378963955092E-3</v>
      </c>
      <c r="HR110" s="131">
        <v>2.0111647839407554E-3</v>
      </c>
      <c r="HS110" s="131">
        <v>8.4715560203551046E-4</v>
      </c>
      <c r="HT110" s="131">
        <v>3.6022451202144591E-3</v>
      </c>
      <c r="HU110" s="131">
        <v>2.0636942675159235E-3</v>
      </c>
      <c r="HV110" s="131">
        <v>2.302195773516061E-3</v>
      </c>
      <c r="HW110" s="131">
        <v>0</v>
      </c>
      <c r="HX110" s="782">
        <v>2.0347062756154987E-4</v>
      </c>
      <c r="HY110" s="807">
        <v>6.0855145357682436E-4</v>
      </c>
      <c r="HZ110" s="807">
        <v>1.1498578278743064E-3</v>
      </c>
      <c r="IA110" s="807">
        <v>2.4457613716027419E-3</v>
      </c>
      <c r="IB110" s="807">
        <v>2.0502439496933689E-3</v>
      </c>
      <c r="IC110" s="807">
        <v>1.5754695191439706E-3</v>
      </c>
      <c r="ID110" s="807">
        <v>4.5236824600062181E-4</v>
      </c>
      <c r="IE110" s="807">
        <v>1.6225572779219424E-3</v>
      </c>
      <c r="IF110" s="807">
        <v>1.0867312441920959E-3</v>
      </c>
      <c r="IG110" s="807">
        <v>7.4785431553833228E-4</v>
      </c>
      <c r="IH110" s="807">
        <v>3.0167199902972016E-4</v>
      </c>
      <c r="II110" s="807">
        <v>0</v>
      </c>
      <c r="IJ110" s="807">
        <v>1.1584082467144263E-3</v>
      </c>
      <c r="IK110" s="807">
        <v>1.6352743671326517E-3</v>
      </c>
      <c r="IL110" s="807">
        <v>1.4580621426178099E-3</v>
      </c>
      <c r="IM110" s="807">
        <v>1.5510365137046912E-3</v>
      </c>
      <c r="IN110" s="807">
        <v>6.3546367474426996E-4</v>
      </c>
      <c r="IO110" s="807">
        <v>8.6105315629137846E-4</v>
      </c>
      <c r="IP110" s="807">
        <v>1.1639878034967789E-3</v>
      </c>
      <c r="IQ110" s="807">
        <v>0</v>
      </c>
      <c r="IR110" s="807">
        <v>1.2480304900263858E-3</v>
      </c>
      <c r="IS110" s="807">
        <v>0</v>
      </c>
      <c r="IT110" s="807">
        <v>1.0548729831577931E-4</v>
      </c>
      <c r="IU110" s="807">
        <v>0</v>
      </c>
      <c r="IV110" s="807">
        <v>0</v>
      </c>
      <c r="IW110" s="807">
        <v>9.3857142956525817E-4</v>
      </c>
      <c r="IX110" s="807">
        <v>8.5185372823030588E-4</v>
      </c>
      <c r="IY110" s="807">
        <v>4.4498356347637392E-5</v>
      </c>
      <c r="IZ110" s="807">
        <v>6.470286878984446E-4</v>
      </c>
      <c r="JA110" s="807">
        <v>2.9810172420109319E-4</v>
      </c>
      <c r="JB110" s="807">
        <v>1.7710099985488318E-4</v>
      </c>
      <c r="JC110" s="807">
        <v>1.7513479765015022E-3</v>
      </c>
      <c r="JD110" s="807">
        <v>2.229932659534408E-3</v>
      </c>
      <c r="JE110" s="807">
        <v>1.2052304734427525E-3</v>
      </c>
      <c r="JF110" s="807">
        <v>2.4934347318529218E-4</v>
      </c>
      <c r="JG110" s="807">
        <v>1.6341601174259392E-3</v>
      </c>
      <c r="JH110" s="807">
        <v>1.4791451664921857E-4</v>
      </c>
      <c r="JI110" s="807">
        <v>5.4176967281420757E-5</v>
      </c>
      <c r="JJ110" s="807">
        <v>4.9705488318962129E-4</v>
      </c>
      <c r="JK110" s="807">
        <v>7.4488373909708313E-4</v>
      </c>
      <c r="JL110" s="807">
        <v>3.9048655245233426E-4</v>
      </c>
      <c r="JM110" s="807">
        <v>6.218596649891139E-4</v>
      </c>
      <c r="JN110" s="807">
        <v>6.163121150122257E-4</v>
      </c>
      <c r="JO110" s="807">
        <v>6.4453638426039154E-4</v>
      </c>
      <c r="JP110" s="807">
        <v>9.7813824277267797E-4</v>
      </c>
      <c r="JQ110" s="807">
        <v>1.2112398502161557E-3</v>
      </c>
      <c r="JR110" s="807">
        <v>1.2259334541784141E-3</v>
      </c>
      <c r="JS110" s="807">
        <v>1.1042564414030403E-3</v>
      </c>
      <c r="JT110" s="807">
        <v>1.2320553237887323E-3</v>
      </c>
      <c r="JU110" s="807">
        <v>1.2694461149338548E-3</v>
      </c>
      <c r="JV110" s="807">
        <v>7.5327728307201657E-4</v>
      </c>
      <c r="JW110" s="807">
        <v>6.7677998396845594E-4</v>
      </c>
      <c r="JX110" s="807">
        <v>1.160233325508299E-3</v>
      </c>
      <c r="JY110" s="807">
        <v>7.3357807755303965E-4</v>
      </c>
      <c r="JZ110" s="807">
        <v>7.6289610094103005E-4</v>
      </c>
      <c r="KA110" s="807">
        <v>0</v>
      </c>
      <c r="KB110" s="807">
        <v>9.2879756821100028E-5</v>
      </c>
      <c r="KC110" s="807">
        <v>5.6400640991766799E-4</v>
      </c>
      <c r="KD110" s="807">
        <v>7.1066174463499984E-4</v>
      </c>
      <c r="KE110" s="807">
        <v>1.5932444371644452E-3</v>
      </c>
      <c r="KF110" s="807">
        <v>2.7892165594709086E-3</v>
      </c>
      <c r="KG110" s="807">
        <v>8.6874755432264281E-4</v>
      </c>
      <c r="KH110" s="807">
        <v>1.16925703776928E-3</v>
      </c>
      <c r="KI110" s="807">
        <v>3.9829975853090141E-4</v>
      </c>
      <c r="KJ110" s="807">
        <v>2.8480878322672885E-3</v>
      </c>
      <c r="KK110" s="807">
        <v>7.0037300557711647E-4</v>
      </c>
      <c r="KL110" s="807">
        <v>3.6792062061570947E-4</v>
      </c>
      <c r="KM110" s="807">
        <v>3.4535799401048283E-4</v>
      </c>
      <c r="KN110" s="807">
        <v>1.2441713870963607E-3</v>
      </c>
      <c r="KO110" s="807">
        <v>3.5130124086620407E-3</v>
      </c>
      <c r="KP110" s="807">
        <v>2.4094851503974994E-3</v>
      </c>
      <c r="KQ110" s="807">
        <v>3.8622667743181708E-3</v>
      </c>
      <c r="KR110" s="807">
        <v>1.5810183188491266E-3</v>
      </c>
      <c r="KS110" s="807">
        <v>7.5140569854657824E-4</v>
      </c>
      <c r="KT110" s="807">
        <v>2.0753226857435396E-4</v>
      </c>
      <c r="KU110" s="807">
        <v>2.0474658087992047E-3</v>
      </c>
      <c r="KV110" s="807">
        <v>1.7268488928270508E-3</v>
      </c>
      <c r="KW110" s="807">
        <v>1.7421228776205123E-3</v>
      </c>
      <c r="KX110" s="807">
        <v>2.6843894526372794E-3</v>
      </c>
      <c r="KY110" s="807">
        <v>2.1702953425872988E-3</v>
      </c>
      <c r="KZ110" s="807">
        <v>6.1399365887330106E-3</v>
      </c>
      <c r="LA110" s="807">
        <v>2.3067963937763087E-3</v>
      </c>
      <c r="LB110" s="807">
        <v>3.2895342932275935E-3</v>
      </c>
      <c r="LC110" s="807">
        <v>3.4559544418562853E-3</v>
      </c>
      <c r="LD110" s="807">
        <v>3.1987457636965381E-3</v>
      </c>
      <c r="LE110" s="807">
        <v>3.5172258287663196E-3</v>
      </c>
      <c r="LF110" s="807">
        <v>1.1016825371045185E-3</v>
      </c>
      <c r="LG110" s="807">
        <v>3.9552992079294001E-3</v>
      </c>
      <c r="LH110" s="807">
        <v>2.8711968370581944E-3</v>
      </c>
      <c r="LI110" s="807">
        <v>3.2531951156986997E-3</v>
      </c>
      <c r="LJ110" s="807">
        <v>1.7978228742821633E-3</v>
      </c>
      <c r="LK110" s="807">
        <v>6.1555974779865675E-3</v>
      </c>
      <c r="LL110" s="807">
        <v>1.5879031530841496E-3</v>
      </c>
      <c r="LM110" s="807">
        <v>2.613681359874929E-3</v>
      </c>
      <c r="LN110" s="807">
        <v>4.2504789161899696E-3</v>
      </c>
      <c r="LO110" s="807">
        <v>5.4818372240945075E-3</v>
      </c>
      <c r="LP110" s="807">
        <v>5.5697158520251668E-3</v>
      </c>
      <c r="LQ110" s="807">
        <v>1.3182010591920755E-3</v>
      </c>
      <c r="LR110" s="807">
        <v>2.827674171563827E-3</v>
      </c>
      <c r="LS110" s="807">
        <v>1.8024957543888805E-3</v>
      </c>
      <c r="LT110" s="807">
        <v>1.9673020551868124E-3</v>
      </c>
      <c r="LU110" s="807">
        <v>2.6130650863342071E-3</v>
      </c>
      <c r="LV110" s="807">
        <v>1.319545719845897E-3</v>
      </c>
      <c r="LW110" s="807">
        <v>3.9802807217449252E-3</v>
      </c>
      <c r="LX110" s="807">
        <v>2.4719591457906301E-3</v>
      </c>
      <c r="LY110" s="806">
        <v>2.6944283360781042E-3</v>
      </c>
      <c r="LZ110" s="806">
        <v>1.0005550105308423</v>
      </c>
      <c r="MA110" s="806">
        <v>1.416879339184936E-3</v>
      </c>
      <c r="MB110" s="813">
        <v>0</v>
      </c>
      <c r="MC110" s="835">
        <f>'生産者価格評価表（107部門）（山形県２）'!DU109*100</f>
        <v>1072800</v>
      </c>
      <c r="MD110" s="78">
        <f t="shared" si="14"/>
        <v>0</v>
      </c>
      <c r="ME110" s="810">
        <v>0</v>
      </c>
      <c r="MF110" s="135">
        <v>10728</v>
      </c>
      <c r="MG110" s="78">
        <f t="shared" si="15"/>
        <v>0</v>
      </c>
      <c r="MH110" s="131"/>
      <c r="MI110" s="226">
        <v>0</v>
      </c>
      <c r="MJ110" s="169">
        <v>0</v>
      </c>
      <c r="MK110" s="169">
        <v>0</v>
      </c>
      <c r="ML110" s="169">
        <v>0</v>
      </c>
      <c r="MM110" s="169">
        <v>0</v>
      </c>
      <c r="MN110" s="169">
        <v>0</v>
      </c>
      <c r="MO110" s="169">
        <v>0</v>
      </c>
      <c r="MP110" s="228">
        <v>0</v>
      </c>
      <c r="MQ110" s="228">
        <v>0</v>
      </c>
      <c r="MS110" s="174">
        <v>0</v>
      </c>
      <c r="MT110" s="170">
        <v>0</v>
      </c>
      <c r="MU110" s="170">
        <v>0</v>
      </c>
      <c r="MV110" s="170">
        <v>0</v>
      </c>
      <c r="MW110" s="170">
        <v>0</v>
      </c>
      <c r="MX110" s="170">
        <v>0</v>
      </c>
      <c r="MY110" s="170">
        <v>0</v>
      </c>
      <c r="MZ110" s="171">
        <v>0</v>
      </c>
    </row>
    <row r="111" spans="1:364" s="133" customFormat="1">
      <c r="A111" s="145" t="s">
        <v>338</v>
      </c>
      <c r="B111" s="134" t="s">
        <v>73</v>
      </c>
      <c r="C111" s="590">
        <f>IFERROR(1-('生産者価格評価表（107部門）（山形県２）'!DS110/'生産者価格評価表（107部門）（山形県２）'!DO110*-1),0)</f>
        <v>1</v>
      </c>
      <c r="D111" s="591">
        <v>0.57122925326279683</v>
      </c>
      <c r="E111" s="84">
        <v>0.42877074673720317</v>
      </c>
      <c r="F111" s="84">
        <v>1.0638607098218178E-2</v>
      </c>
      <c r="G111" s="285">
        <f>'生産者価格評価表（107部門）（山形県２）'!DH110/'生産者価格評価表（107部門）（山形県２）'!DH$111</f>
        <v>0</v>
      </c>
      <c r="H111" s="312">
        <f>'生産者価格評価表（107部門）（山形県２）'!DH110</f>
        <v>0</v>
      </c>
      <c r="I111" s="312">
        <f t="shared" si="12"/>
        <v>0</v>
      </c>
      <c r="J111" s="314">
        <f t="shared" si="13"/>
        <v>0</v>
      </c>
      <c r="K111" s="591">
        <f>1-('生産者価格評価表（107部門） (山形県)'!DS110/'生産者価格評価表（107部門） (山形県)'!DO110*-1)</f>
        <v>1</v>
      </c>
      <c r="L111" s="591">
        <v>0.57122925326279683</v>
      </c>
      <c r="M111" s="84">
        <v>0.42877074673720317</v>
      </c>
      <c r="N111" s="84">
        <v>1.0638607098218178E-2</v>
      </c>
      <c r="O111" s="285">
        <f>'生産者価格評価表（107部門） (山形県)'!DH110/'生産者価格評価表（107部門） (山形県)'!DH$111</f>
        <v>0</v>
      </c>
      <c r="P111" s="817">
        <f>'生産者価格評価表（107部門） (山形県)'!DH110</f>
        <v>0</v>
      </c>
      <c r="Q111" s="312">
        <f t="shared" si="17"/>
        <v>0</v>
      </c>
      <c r="R111" s="314">
        <f t="shared" si="18"/>
        <v>0</v>
      </c>
      <c r="S111" s="824">
        <f>'生産者価格評価表（107部門）（山形県２）'!C110/'生産者価格評価表（107部門）（山形県２）'!C$120</f>
        <v>6.7054364671402921E-3</v>
      </c>
      <c r="T111" s="825">
        <f>'生産者価格評価表（107部門）（山形県２）'!D110/'生産者価格評価表（107部門）（山形県２）'!D$120</f>
        <v>1.6690908223848924E-4</v>
      </c>
      <c r="U111" s="825">
        <f>'生産者価格評価表（107部門）（山形県２）'!E110/'生産者価格評価表（107部門）（山形県２）'!E$120</f>
        <v>2.5257308833743765E-4</v>
      </c>
      <c r="V111" s="825">
        <f>'生産者価格評価表（107部門）（山形県２）'!F110/'生産者価格評価表（107部門）（山形県２）'!F$120</f>
        <v>2.4787085292996059E-3</v>
      </c>
      <c r="W111" s="825">
        <f>'生産者価格評価表（107部門）（山形県２）'!G110/'生産者価格評価表（107部門）（山形県２）'!G$120</f>
        <v>1.1207970112079701E-2</v>
      </c>
      <c r="X111" s="825">
        <f>'生産者価格評価表（107部門）（山形県２）'!H110/'生産者価格評価表（107部門）（山形県２）'!H$120</f>
        <v>1.1764705882352941E-2</v>
      </c>
      <c r="Y111" s="825">
        <f>'生産者価格評価表（107部門）（山形県２）'!I110/'生産者価格評価表（107部門）（山形県２）'!I$120</f>
        <v>1.3208585580627407E-2</v>
      </c>
      <c r="Z111" s="825">
        <f>'生産者価格評価表（107部門）（山形県２）'!J110/'生産者価格評価表（107部門）（山形県２）'!J$120</f>
        <v>5.0235844067940015E-3</v>
      </c>
      <c r="AA111" s="825">
        <f>'生産者価格評価表（107部門）（山形県２）'!K110/'生産者価格評価表（107部門）（山形県２）'!K$120</f>
        <v>1.9465109457910035E-3</v>
      </c>
      <c r="AB111" s="825">
        <f>'生産者価格評価表（107部門）（山形県２）'!L110/'生産者価格評価表（107部門）（山形県２）'!L$120</f>
        <v>0</v>
      </c>
      <c r="AC111" s="825" t="e">
        <f>'生産者価格評価表（107部門）（山形県２）'!M110/'生産者価格評価表（107部門）（山形県２）'!M$120</f>
        <v>#DIV/0!</v>
      </c>
      <c r="AD111" s="825">
        <f>'生産者価格評価表（107部門）（山形県２）'!N110/'生産者価格評価表（107部門）（山形県２）'!N$120</f>
        <v>1.9928589221954664E-3</v>
      </c>
      <c r="AE111" s="825">
        <f>'生産者価格評価表（107部門）（山形県２）'!O110/'生産者価格評価表（107部門）（山形県２）'!O$120</f>
        <v>3.2256988087160606E-3</v>
      </c>
      <c r="AF111" s="825">
        <f>'生産者価格評価表（107部門）（山形県２）'!P110/'生産者価格評価表（107部門）（山形県２）'!P$120</f>
        <v>3.4152588888211256E-3</v>
      </c>
      <c r="AG111" s="825">
        <f>'生産者価格評価表（107部門）（山形県２）'!Q110/'生産者価格評価表（107部門）（山形県２）'!Q$120</f>
        <v>2.3537771461562373E-3</v>
      </c>
      <c r="AH111" s="825">
        <f>'生産者価格評価表（107部門）（山形県２）'!R110/'生産者価格評価表（107部門）（山形県２）'!R$120</f>
        <v>1.2226599646787122E-3</v>
      </c>
      <c r="AI111" s="825">
        <f>'生産者価格評価表（107部門）（山形県２）'!S110/'生産者価格評価表（107部門）（山形県２）'!S$120</f>
        <v>1.9264677071769085E-3</v>
      </c>
      <c r="AJ111" s="825">
        <f>'生産者価格評価表（107部門）（山形県２）'!T110/'生産者価格評価表（107部門）（山形県２）'!T$120</f>
        <v>1.8795707743831591E-3</v>
      </c>
      <c r="AK111" s="825" t="e">
        <f>'生産者価格評価表（107部門）（山形県２）'!U110/'生産者価格評価表（107部門）（山形県２）'!U$120</f>
        <v>#DIV/0!</v>
      </c>
      <c r="AL111" s="825">
        <f>'生産者価格評価表（107部門）（山形県２）'!V110/'生産者価格評価表（107部門）（山形県２）'!V$120</f>
        <v>1.1408579251597202E-3</v>
      </c>
      <c r="AM111" s="825" t="e">
        <f>'生産者価格評価表（107部門）（山形県２）'!W110/'生産者価格評価表（107部門）（山形県２）'!W$120</f>
        <v>#DIV/0!</v>
      </c>
      <c r="AN111" s="825">
        <f>'生産者価格評価表（107部門）（山形県２）'!X110/'生産者価格評価表（107部門）（山形県２）'!X$120</f>
        <v>0</v>
      </c>
      <c r="AO111" s="825" t="e">
        <f>'生産者価格評価表（107部門）（山形県２）'!Y110/'生産者価格評価表（107部門）（山形県２）'!Y$120</f>
        <v>#DIV/0!</v>
      </c>
      <c r="AP111" s="825" t="e">
        <f>'生産者価格評価表（107部門）（山形県２）'!Z110/'生産者価格評価表（107部門）（山形県２）'!Z$120</f>
        <v>#DIV/0!</v>
      </c>
      <c r="AQ111" s="825">
        <f>'生産者価格評価表（107部門）（山形県２）'!AA110/'生産者価格評価表（107部門）（山形県２）'!AA$120</f>
        <v>2.5065918545405467E-3</v>
      </c>
      <c r="AR111" s="825">
        <f>'生産者価格評価表（107部門）（山形県２）'!AB110/'生産者価格評価表（107部門）（山形県２）'!AB$120</f>
        <v>2.0368501700489591E-3</v>
      </c>
      <c r="AS111" s="825">
        <f>'生産者価格評価表（107部門）（山形県２）'!AC110/'生産者価格評価表（107部門）（山形県２）'!AC$120</f>
        <v>0</v>
      </c>
      <c r="AT111" s="825">
        <f>'生産者価格評価表（107部門）（山形県２）'!AD110/'生産者価格評価表（107部門）（山形県２）'!AD$120</f>
        <v>5.1342812006319113E-3</v>
      </c>
      <c r="AU111" s="825">
        <f>'生産者価格評価表（107部門）（山形県２）'!AE110/'生産者価格評価表（107部門）（山形県２）'!AE$120</f>
        <v>1.4247708388495921E-3</v>
      </c>
      <c r="AV111" s="825">
        <f>'生産者価格評価表（107部門）（山形県２）'!AF110/'生産者価格評価表（107部門）（山形県２）'!AF$120</f>
        <v>5.5910543130990413E-3</v>
      </c>
      <c r="AW111" s="825">
        <f>'生産者価格評価表（107部門）（山形県２）'!AG110/'生産者価格評価表（107部門）（山形県２）'!AG$120</f>
        <v>3.9450947148772456E-3</v>
      </c>
      <c r="AX111" s="825">
        <f>'生産者価格評価表（107部門）（山形県２）'!AH110/'生産者価格評価表（107部門）（山形県２）'!AH$120</f>
        <v>5.3665578709515445E-3</v>
      </c>
      <c r="AY111" s="825">
        <f>'生産者価格評価表（107部門）（山形県２）'!AI110/'生産者価格評価表（107部門）（山形県２）'!AI$120</f>
        <v>8.4509658246656755E-3</v>
      </c>
      <c r="AZ111" s="825">
        <f>'生産者価格評価表（107部門）（山形県２）'!AJ110/'生産者価格評価表（107部門）（山形県２）'!AJ$120</f>
        <v>0</v>
      </c>
      <c r="BA111" s="825">
        <f>'生産者価格評価表（107部門）（山形県２）'!AK110/'生産者価格評価表（107部門）（山形県２）'!AK$120</f>
        <v>1.285659460150953E-2</v>
      </c>
      <c r="BB111" s="825">
        <f>'生産者価格評価表（107部門）（山形県２）'!AL110/'生産者価格評価表（107部門）（山形県２）'!AL$120</f>
        <v>5.3191489361702126E-3</v>
      </c>
      <c r="BC111" s="825">
        <f>'生産者価格評価表（107部門）（山形県２）'!AM110/'生産者価格評価表（107部門）（山形県２）'!AM$120</f>
        <v>1.2903225806451613E-3</v>
      </c>
      <c r="BD111" s="825">
        <f>'生産者価格評価表（107部門）（山形県２）'!AN110/'生産者価格評価表（107部門）（山形県２）'!AN$120</f>
        <v>1.2803959543791694E-2</v>
      </c>
      <c r="BE111" s="825">
        <f>'生産者価格評価表（107部門）（山形県２）'!AO110/'生産者価格評価表（107部門）（山形県２）'!AO$120</f>
        <v>4.1997729852440409E-3</v>
      </c>
      <c r="BF111" s="825">
        <f>'生産者価格評価表（107部門）（山形県２）'!AP110/'生産者価格評価表（107部門）（山形県２）'!AP$120</f>
        <v>3.3570954907161804E-3</v>
      </c>
      <c r="BG111" s="825">
        <f>'生産者価格評価表（107部門）（山形県２）'!AQ110/'生産者価格評価表（107部門）（山形県２）'!AQ$120</f>
        <v>8.988764044943821E-3</v>
      </c>
      <c r="BH111" s="825">
        <f>'生産者価格評価表（107部門）（山形県２）'!AR110/'生産者価格評価表（107部門）（山形県２）'!AR$120</f>
        <v>2.2521946100888079E-3</v>
      </c>
      <c r="BI111" s="825">
        <f>'生産者価格評価表（107部門）（山形県２）'!AS110/'生産者価格評価表（107部門）（山形県２）'!AS$120</f>
        <v>4.0509685497532588E-3</v>
      </c>
      <c r="BJ111" s="825">
        <f>'生産者価格評価表（107部門）（山形県２）'!AT110/'生産者価格評価表（107部門）（山形県２）'!AT$120</f>
        <v>7.455757046100066E-3</v>
      </c>
      <c r="BK111" s="825">
        <f>'生産者価格評価表（107部門）（山形県２）'!AU110/'生産者価格評価表（107部門）（山形県２）'!AU$120</f>
        <v>6.4011891347606148E-3</v>
      </c>
      <c r="BL111" s="825">
        <f>'生産者価格評価表（107部門）（山形県２）'!AV110/'生産者価格評価表（107部門）（山形県２）'!AV$120</f>
        <v>2.7711459754433832E-3</v>
      </c>
      <c r="BM111" s="825">
        <f>'生産者価格評価表（107部門）（山形県２）'!AW110/'生産者価格評価表（107部門）（山形県２）'!AW$120</f>
        <v>1.2082094653673115E-3</v>
      </c>
      <c r="BN111" s="825">
        <f>'生産者価格評価表（107部門）（山形県２）'!AX110/'生産者価格評価表（107部門）（山形県２）'!AX$120</f>
        <v>6.9729035415010089E-4</v>
      </c>
      <c r="BO111" s="825">
        <f>'生産者価格評価表（107部門）（山形県２）'!AY110/'生産者価格評価表（107部門）（山形県２）'!AY$120</f>
        <v>3.3522434244455906E-3</v>
      </c>
      <c r="BP111" s="825">
        <f>'生産者価格評価表（107部門）（山形県２）'!AZ110/'生産者価格評価表（107部門）（山形県２）'!AZ$120</f>
        <v>2.8376844494892167E-4</v>
      </c>
      <c r="BQ111" s="825">
        <f>'生産者価格評価表（107部門）（山形県２）'!BA110/'生産者価格評価表（107部門）（山形県２）'!BA$120</f>
        <v>7.2893887326877017E-4</v>
      </c>
      <c r="BR111" s="825">
        <f>'生産者価格評価表（107部門）（山形県２）'!BB110/'生産者価格評価表（107部門）（山形県２）'!BB$120</f>
        <v>9.4243253039839187E-3</v>
      </c>
      <c r="BS111" s="825">
        <f>'生産者価格評価表（107部門）（山形県２）'!BC110/'生産者価格評価表（107部門）（山形県２）'!BC$120</f>
        <v>1.6536871454667821E-3</v>
      </c>
      <c r="BT111" s="825">
        <f>'生産者価格評価表（107部門）（山形県２）'!BD110/'生産者価格評価表（107部門）（山形県２）'!BD$120</f>
        <v>1.9157749395926822E-3</v>
      </c>
      <c r="BU111" s="825" t="e">
        <f>'生産者価格評価表（107部門）（山形県２）'!BE110/'生産者価格評価表（107部門）（山形県２）'!BE$120</f>
        <v>#DIV/0!</v>
      </c>
      <c r="BV111" s="825">
        <f>'生産者価格評価表（107部門）（山形県２）'!BF110/'生産者価格評価表（107部門）（山形県２）'!BF$120</f>
        <v>7.4019245003700959E-4</v>
      </c>
      <c r="BW111" s="825">
        <f>'生産者価格評価表（107部門）（山形県２）'!BG110/'生産者価格評価表（107部門）（山形県２）'!BG$120</f>
        <v>6.2928585309877016E-4</v>
      </c>
      <c r="BX111" s="825">
        <f>'生産者価格評価表（107部門）（山形県２）'!BH110/'生産者価格評価表（107部門）（山形県２）'!BH$120</f>
        <v>4.7418335089567968E-3</v>
      </c>
      <c r="BY111" s="825">
        <f>'生産者価格評価表（107部門）（山形県２）'!BI110/'生産者価格評価表（107部門）（山形県２）'!BI$120</f>
        <v>5.6579845868695734E-3</v>
      </c>
      <c r="BZ111" s="825">
        <f>'生産者価格評価表（107部門）（山形県２）'!BJ110/'生産者価格評価表（107部門）（山形県２）'!BJ$120</f>
        <v>1.5103794682059268E-3</v>
      </c>
      <c r="CA111" s="825">
        <f>'生産者価格評価表（107部門）（山形県２）'!BK110/'生産者価格評価表（107部門）（山形県２）'!BK$120</f>
        <v>1.890359168241966E-3</v>
      </c>
      <c r="CB111" s="825">
        <f>'生産者価格評価表（107部門）（山形県２）'!BL110/'生産者価格評価表（107部門）（山形県２）'!BL$120</f>
        <v>1.7335655005540355E-2</v>
      </c>
      <c r="CC111" s="825">
        <f>'生産者価格評価表（107部門）（山形県２）'!BM110/'生産者価格評価表（107部門）（山形県２）'!BM$120</f>
        <v>1.9123178556753169E-2</v>
      </c>
      <c r="CD111" s="825">
        <f>'生産者価格評価表（107部門）（山形県２）'!BN110/'生産者価格評価表（107部門）（山形県２）'!BN$120</f>
        <v>4.9359558390053059E-3</v>
      </c>
      <c r="CE111" s="825">
        <f>'生産者価格評価表（107部門）（山形県２）'!BO110/'生産者価格評価表（107部門）（山形県２）'!BO$120</f>
        <v>9.0884790163058005E-3</v>
      </c>
      <c r="CF111" s="825">
        <f>'生産者価格評価表（107部門）（山形県２）'!BP110/'生産者価格評価表（107部門）（山形県２）'!BP$120</f>
        <v>3.6367448311453729E-3</v>
      </c>
      <c r="CG111" s="825">
        <f>'生産者価格評価表（107部門）（山形県２）'!BQ110/'生産者価格評価表（107部門）（山形県２）'!BQ$120</f>
        <v>1.9451048195374973E-3</v>
      </c>
      <c r="CH111" s="825">
        <f>'生産者価格評価表（107部門）（山形県２）'!BR110/'生産者価格評価表（107部門）（山形県２）'!BR$120</f>
        <v>7.8303923920867227E-3</v>
      </c>
      <c r="CI111" s="825">
        <f>'生産者価格評価表（107部門）（山形県２）'!BS110/'生産者価格評価表（107部門）（山形県２）'!BS$120</f>
        <v>2.1682433029794005E-2</v>
      </c>
      <c r="CJ111" s="825">
        <f>'生産者価格評価表（107部門）（山形県２）'!BT110/'生産者価格評価表（107部門）（山形県２）'!BT$120</f>
        <v>7.201046220968196E-3</v>
      </c>
      <c r="CK111" s="825">
        <f>'生産者価格評価表（107部門）（山形県２）'!BU110/'生産者価格評価表（107部門）（山形県２）'!BU$120</f>
        <v>4.9987977575013604E-3</v>
      </c>
      <c r="CL111" s="825">
        <f>'生産者価格評価表（107部門）（山形県２）'!BV110/'生産者価格評価表（107部門）（山形県２）'!BV$120</f>
        <v>7.2404457596172006E-3</v>
      </c>
      <c r="CM111" s="825">
        <f>'生産者価格評価表（107部門）（山形県２）'!BW110/'生産者価格評価表（107部門）（山形県２）'!BW$120</f>
        <v>8.2327113062568603E-4</v>
      </c>
      <c r="CN111" s="825">
        <f>'生産者価格評価表（107部門）（山形県２）'!BX110/'生産者価格評価表（107部門）（山形県２）'!BX$120</f>
        <v>8.1494215851013051E-5</v>
      </c>
      <c r="CO111" s="825">
        <f>'生産者価格評価表（107部門）（山形県２）'!BY110/'生産者価格評価表（107部門）（山形県２）'!BY$120</f>
        <v>7.6313755795981457E-3</v>
      </c>
      <c r="CP111" s="825">
        <f>'生産者価格評価表（107部門）（山形県２）'!BZ110/'生産者価格評価表（107部門）（山形県２）'!BZ$120</f>
        <v>1.157255169334548E-2</v>
      </c>
      <c r="CQ111" s="825">
        <f>'生産者価格評価表（107部門）（山形県２）'!CA110/'生産者価格評価表（107部門）（山形県２）'!CA$120</f>
        <v>0</v>
      </c>
      <c r="CR111" s="825">
        <f>'生産者価格評価表（107部門）（山形県２）'!CB110/'生産者価格評価表（107部門）（山形県２）'!CB$120</f>
        <v>9.0923100631838498E-3</v>
      </c>
      <c r="CS111" s="825">
        <f>'生産者価格評価表（107部門）（山形県２）'!CC110/'生産者価格評価表（107部門）（山形県２）'!CC$120</f>
        <v>7.3529411764705881E-3</v>
      </c>
      <c r="CT111" s="825">
        <f>'生産者価格評価表（107部門）（山形県２）'!CD110/'生産者価格評価表（107部門）（山形県２）'!CD$120</f>
        <v>0</v>
      </c>
      <c r="CU111" s="825">
        <f>'生産者価格評価表（107部門）（山形県２）'!CE110/'生産者価格評価表（107部門）（山形県２）'!CE$120</f>
        <v>3.0295379954556928E-3</v>
      </c>
      <c r="CV111" s="825">
        <f>'生産者価格評価表（107部門）（山形県２）'!CF110/'生産者価格評価表（107部門）（山形県２）'!CF$120</f>
        <v>9.4364817947120098E-3</v>
      </c>
      <c r="CW111" s="825">
        <f>'生産者価格評価表（107部門）（山形県２）'!CG110/'生産者価格評価表（107部門）（山形県２）'!CG$120</f>
        <v>1.0443864229765013E-3</v>
      </c>
      <c r="CX111" s="825">
        <f>'生産者価格評価表（107部門）（山形県２）'!CH110/'生産者価格評価表（107部門）（山形県２）'!CH$120</f>
        <v>3.7689766657295473E-3</v>
      </c>
      <c r="CY111" s="825">
        <f>'生産者価格評価表（107部門）（山形県２）'!CI110/'生産者価格評価表（107部門）（山形県２）'!CI$120</f>
        <v>8.9523733736521713E-3</v>
      </c>
      <c r="CZ111" s="825">
        <f>'生産者価格評価表（107部門）（山形県２）'!CJ110/'生産者価格評価表（107部門）（山形県２）'!CJ$120</f>
        <v>8.6811835346885626E-4</v>
      </c>
      <c r="DA111" s="825">
        <f>'生産者価格評価表（107部門）（山形県２）'!CK110/'生産者価格評価表（107部門）（山形県２）'!CK$120</f>
        <v>1.6523463317911435E-3</v>
      </c>
      <c r="DB111" s="825">
        <f>'生産者価格評価表（107部門）（山形県２）'!CL110/'生産者価格評価表（107部門）（山形県２）'!CL$120</f>
        <v>1.9614409414916521E-3</v>
      </c>
      <c r="DC111" s="825">
        <f>'生産者価格評価表（107部門）（山形県２）'!CM110/'生産者価格評価表（107部門）（山形県２）'!CM$120</f>
        <v>9.0920514772735678E-4</v>
      </c>
      <c r="DD111" s="825">
        <f>'生産者価格評価表（107部門）（山形県２）'!CN110/'生産者価格評価表（107部門）（山形県２）'!CN$120</f>
        <v>1.0559662090813094E-2</v>
      </c>
      <c r="DE111" s="825">
        <f>'生産者価格評価表（107部門）（山形県２）'!CO110/'生産者価格評価表（107部門）（山形県２）'!CO$120</f>
        <v>3.1468281402722482E-3</v>
      </c>
      <c r="DF111" s="825">
        <f>'生産者価格評価表（107部門）（山形県２）'!CP110/'生産者価格評価表（107部門）（山形県２）'!CP$120</f>
        <v>1.7754579323191555E-3</v>
      </c>
      <c r="DG111" s="825">
        <f>'生産者価格評価表（107部門）（山形県２）'!CQ110/'生産者価格評価表（107部門）（山形県２）'!CQ$120</f>
        <v>1.3505855685681904E-2</v>
      </c>
      <c r="DH111" s="825">
        <f>'生産者価格評価表（107部門）（山形県２）'!CR110/'生産者価格評価表（107部門）（山形県２）'!CR$120</f>
        <v>1.2237079112144634E-2</v>
      </c>
      <c r="DI111" s="825">
        <f>'生産者価格評価表（107部門）（山形県２）'!CS110/'生産者価格評価表（107部門）（山形県２）'!CS$120</f>
        <v>3.7612904934707174E-3</v>
      </c>
      <c r="DJ111" s="825">
        <f>'生産者価格評価表（107部門）（山形県２）'!CT110/'生産者価格評価表（107部門）（山形県２）'!CT$120</f>
        <v>5.2268310661395161E-3</v>
      </c>
      <c r="DK111" s="825">
        <f>'生産者価格評価表（107部門）（山形県２）'!CU110/'生産者価格評価表（107部門）（山形県２）'!CU$120</f>
        <v>6.024096385542169E-3</v>
      </c>
      <c r="DL111" s="825">
        <f>'生産者価格評価表（107部門）（山形県２）'!CV110/'生産者価格評価表（107部門）（山形県２）'!CV$120</f>
        <v>2.440214738897023E-4</v>
      </c>
      <c r="DM111" s="825">
        <f>'生産者価格評価表（107部門）（山形県２）'!CW110/'生産者価格評価表（107部門）（山形県２）'!CW$120</f>
        <v>1.2831221023834598E-3</v>
      </c>
      <c r="DN111" s="825">
        <f>'生産者価格評価表（107部門）（山形県２）'!CX110/'生産者価格評価表（107部門）（山形県２）'!CX$120</f>
        <v>4.111680126058696E-3</v>
      </c>
      <c r="DO111" s="825">
        <f>'生産者価格評価表（107部門）（山形県２）'!CY110/'生産者価格評価表（107部門）（山形県２）'!CY$120</f>
        <v>1.6540420652970697E-3</v>
      </c>
      <c r="DP111" s="825">
        <f>'生産者価格評価表（107部門）（山形県２）'!CZ110/'生産者価格評価表（107部門）（山形県２）'!CZ$120</f>
        <v>1.5657772506587366E-3</v>
      </c>
      <c r="DQ111" s="825">
        <f>'生産者価格評価表（107部門）（山形県２）'!DA110/'生産者価格評価表（107部門）（山形県２）'!DA$120</f>
        <v>6.5622294825612238E-3</v>
      </c>
      <c r="DR111" s="825">
        <f>'生産者価格評価表（107部門）（山形県２）'!DB110/'生産者価格評価表（107部門）（山形県２）'!DB$120</f>
        <v>1.3248407643312102E-3</v>
      </c>
      <c r="DS111" s="825">
        <f>'生産者価格評価表（107部門）（山形県２）'!DC110/'生産者価格評価表（107部門）（山形県２）'!DC$120</f>
        <v>1.1576135351736421E-2</v>
      </c>
      <c r="DT111" s="825">
        <f>'生産者価格評価表（107部門）（山形県２）'!DD110/'生産者価格評価表（107部門）（山形県２）'!DD$120</f>
        <v>4.6607009694258017E-4</v>
      </c>
      <c r="DU111" s="825">
        <f>'生産者価格評価表（107部門）（山形県２）'!DE110/'生産者価格評価表（107部門）（山形県２）'!DE$120</f>
        <v>0</v>
      </c>
      <c r="DV111" s="145">
        <v>6.7054364671402921E-3</v>
      </c>
      <c r="DW111" s="134">
        <v>1.6690908223848924E-4</v>
      </c>
      <c r="DX111" s="134">
        <v>2.5257308833743765E-4</v>
      </c>
      <c r="DY111" s="134">
        <v>2.4787085292996059E-3</v>
      </c>
      <c r="DZ111" s="134">
        <v>1.1207970112079701E-2</v>
      </c>
      <c r="EA111" s="134">
        <v>1.1764705882352941E-2</v>
      </c>
      <c r="EB111" s="134">
        <v>1.3208585580627407E-2</v>
      </c>
      <c r="EC111" s="134">
        <v>5.0235844067940015E-3</v>
      </c>
      <c r="ED111" s="134">
        <v>1.9465109457910035E-3</v>
      </c>
      <c r="EE111" s="134">
        <v>0</v>
      </c>
      <c r="EF111" s="134">
        <v>0</v>
      </c>
      <c r="EG111" s="134">
        <v>1.9928589221954664E-3</v>
      </c>
      <c r="EH111" s="134">
        <v>3.2256988087160606E-3</v>
      </c>
      <c r="EI111" s="134">
        <v>3.4152588888211256E-3</v>
      </c>
      <c r="EJ111" s="134">
        <v>2.3537771461562373E-3</v>
      </c>
      <c r="EK111" s="134">
        <v>1.2226599646787122E-3</v>
      </c>
      <c r="EL111" s="134">
        <v>1.9264677071769085E-3</v>
      </c>
      <c r="EM111" s="134">
        <v>1.8795707743831591E-3</v>
      </c>
      <c r="EN111" s="134">
        <v>0</v>
      </c>
      <c r="EO111" s="134">
        <v>1.1408579251597202E-3</v>
      </c>
      <c r="EP111" s="134">
        <v>0</v>
      </c>
      <c r="EQ111" s="134">
        <v>0</v>
      </c>
      <c r="ER111" s="134">
        <v>0</v>
      </c>
      <c r="ES111" s="134">
        <v>0</v>
      </c>
      <c r="ET111" s="134">
        <v>2.5065918545405467E-3</v>
      </c>
      <c r="EU111" s="134">
        <v>2.0368501700489591E-3</v>
      </c>
      <c r="EV111" s="134">
        <v>0</v>
      </c>
      <c r="EW111" s="134">
        <v>5.1342812006319113E-3</v>
      </c>
      <c r="EX111" s="134">
        <v>1.4247708388495921E-3</v>
      </c>
      <c r="EY111" s="134">
        <v>5.5910543130990413E-3</v>
      </c>
      <c r="EZ111" s="134">
        <v>3.9450947148772456E-3</v>
      </c>
      <c r="FA111" s="134">
        <v>5.3665578709515445E-3</v>
      </c>
      <c r="FB111" s="134">
        <v>8.4509658246656755E-3</v>
      </c>
      <c r="FC111" s="134">
        <v>0</v>
      </c>
      <c r="FD111" s="134">
        <v>1.285659460150953E-2</v>
      </c>
      <c r="FE111" s="134">
        <v>5.3191489361702126E-3</v>
      </c>
      <c r="FF111" s="134">
        <v>1.2903225806451613E-3</v>
      </c>
      <c r="FG111" s="134">
        <v>1.2803959543791694E-2</v>
      </c>
      <c r="FH111" s="134">
        <v>4.1997729852440409E-3</v>
      </c>
      <c r="FI111" s="134">
        <v>3.3570954907161804E-3</v>
      </c>
      <c r="FJ111" s="134">
        <v>8.988764044943821E-3</v>
      </c>
      <c r="FK111" s="134">
        <v>2.2521946100888079E-3</v>
      </c>
      <c r="FL111" s="134">
        <v>4.0509685497532588E-3</v>
      </c>
      <c r="FM111" s="134">
        <v>7.455757046100066E-3</v>
      </c>
      <c r="FN111" s="134">
        <v>6.4011891347606148E-3</v>
      </c>
      <c r="FO111" s="134">
        <v>2.7711459754433832E-3</v>
      </c>
      <c r="FP111" s="134">
        <v>1.2082094653673115E-3</v>
      </c>
      <c r="FQ111" s="134">
        <v>6.9729035415010089E-4</v>
      </c>
      <c r="FR111" s="134">
        <v>3.3522434244455906E-3</v>
      </c>
      <c r="FS111" s="134">
        <v>2.8376844494892167E-4</v>
      </c>
      <c r="FT111" s="134">
        <v>7.2893887326877017E-4</v>
      </c>
      <c r="FU111" s="134">
        <v>9.4243253039839187E-3</v>
      </c>
      <c r="FV111" s="134">
        <v>1.6536871454667821E-3</v>
      </c>
      <c r="FW111" s="134">
        <v>1.9157749395926822E-3</v>
      </c>
      <c r="FX111" s="134">
        <v>0</v>
      </c>
      <c r="FY111" s="134">
        <v>7.4019245003700959E-4</v>
      </c>
      <c r="FZ111" s="134">
        <v>6.2928585309877016E-4</v>
      </c>
      <c r="GA111" s="134">
        <v>4.7418335089567968E-3</v>
      </c>
      <c r="GB111" s="134">
        <v>5.6579845868695734E-3</v>
      </c>
      <c r="GC111" s="134">
        <v>1.5103794682059268E-3</v>
      </c>
      <c r="GD111" s="134">
        <v>1.890359168241966E-3</v>
      </c>
      <c r="GE111" s="134">
        <v>1.7335655005540355E-2</v>
      </c>
      <c r="GF111" s="134">
        <v>1.9123178556753169E-2</v>
      </c>
      <c r="GG111" s="134">
        <v>4.9359558390053059E-3</v>
      </c>
      <c r="GH111" s="134">
        <v>9.0884790163058005E-3</v>
      </c>
      <c r="GI111" s="134">
        <v>3.6367448311453729E-3</v>
      </c>
      <c r="GJ111" s="134">
        <v>1.9451048195374973E-3</v>
      </c>
      <c r="GK111" s="134">
        <v>7.8303923920867227E-3</v>
      </c>
      <c r="GL111" s="134">
        <v>2.1682433029794005E-2</v>
      </c>
      <c r="GM111" s="134">
        <v>7.201046220968196E-3</v>
      </c>
      <c r="GN111" s="134">
        <v>4.9987977575013604E-3</v>
      </c>
      <c r="GO111" s="134">
        <v>7.2404457596172006E-3</v>
      </c>
      <c r="GP111" s="134">
        <v>8.2327113062568603E-4</v>
      </c>
      <c r="GQ111" s="134">
        <v>8.1494215851013051E-5</v>
      </c>
      <c r="GR111" s="134">
        <v>7.6313755795981457E-3</v>
      </c>
      <c r="GS111" s="134">
        <v>1.157255169334548E-2</v>
      </c>
      <c r="GT111" s="134">
        <v>0</v>
      </c>
      <c r="GU111" s="134">
        <v>9.0923100631838498E-3</v>
      </c>
      <c r="GV111" s="134">
        <v>7.3529411764705881E-3</v>
      </c>
      <c r="GW111" s="134">
        <v>0</v>
      </c>
      <c r="GX111" s="134">
        <v>3.0295379954556928E-3</v>
      </c>
      <c r="GY111" s="134">
        <v>9.4364817947120098E-3</v>
      </c>
      <c r="GZ111" s="134">
        <v>1.0443864229765013E-3</v>
      </c>
      <c r="HA111" s="134">
        <v>3.7689766657295473E-3</v>
      </c>
      <c r="HB111" s="134">
        <v>8.9523733736521713E-3</v>
      </c>
      <c r="HC111" s="134">
        <v>8.6811835346885626E-4</v>
      </c>
      <c r="HD111" s="134">
        <v>1.6523463317911435E-3</v>
      </c>
      <c r="HE111" s="134">
        <v>1.9614409414916521E-3</v>
      </c>
      <c r="HF111" s="134">
        <v>9.0920514772735678E-4</v>
      </c>
      <c r="HG111" s="134">
        <v>1.0559662090813094E-2</v>
      </c>
      <c r="HH111" s="134">
        <v>3.1468281402722482E-3</v>
      </c>
      <c r="HI111" s="134">
        <v>1.7754579323191555E-3</v>
      </c>
      <c r="HJ111" s="134">
        <v>1.3505855685681904E-2</v>
      </c>
      <c r="HK111" s="134">
        <v>1.2237079112144634E-2</v>
      </c>
      <c r="HL111" s="134">
        <v>3.7612904934707174E-3</v>
      </c>
      <c r="HM111" s="134">
        <v>5.2268310661395161E-3</v>
      </c>
      <c r="HN111" s="134">
        <v>6.024096385542169E-3</v>
      </c>
      <c r="HO111" s="134">
        <v>2.440214738897023E-4</v>
      </c>
      <c r="HP111" s="134">
        <v>1.2831221023834598E-3</v>
      </c>
      <c r="HQ111" s="134">
        <v>4.111680126058696E-3</v>
      </c>
      <c r="HR111" s="134">
        <v>1.6540420652970697E-3</v>
      </c>
      <c r="HS111" s="134">
        <v>1.5657772506587366E-3</v>
      </c>
      <c r="HT111" s="134">
        <v>6.5622294825612238E-3</v>
      </c>
      <c r="HU111" s="134">
        <v>1.3248407643312102E-3</v>
      </c>
      <c r="HV111" s="134">
        <v>1.1576135351736421E-2</v>
      </c>
      <c r="HW111" s="134">
        <v>4.6607009694258017E-4</v>
      </c>
      <c r="HX111" s="783">
        <v>0</v>
      </c>
      <c r="HY111" s="808">
        <v>7.6060118896190609E-3</v>
      </c>
      <c r="HZ111" s="808">
        <v>1.6150285231276646E-3</v>
      </c>
      <c r="IA111" s="808">
        <v>1.3234663816189425E-3</v>
      </c>
      <c r="IB111" s="808">
        <v>3.5023750029334454E-3</v>
      </c>
      <c r="IC111" s="808">
        <v>1.2138351922825568E-2</v>
      </c>
      <c r="ID111" s="808">
        <v>1.3103491044930689E-2</v>
      </c>
      <c r="IE111" s="808">
        <v>1.4861608636928827E-2</v>
      </c>
      <c r="IF111" s="808">
        <v>6.8395338321321202E-3</v>
      </c>
      <c r="IG111" s="808">
        <v>2.9877586478756889E-3</v>
      </c>
      <c r="IH111" s="808">
        <v>1.6003905746721553E-3</v>
      </c>
      <c r="II111" s="808">
        <v>0</v>
      </c>
      <c r="IJ111" s="808">
        <v>2.9550390222716858E-3</v>
      </c>
      <c r="IK111" s="808">
        <v>4.1243333727585384E-3</v>
      </c>
      <c r="IL111" s="808">
        <v>4.6782872154556513E-3</v>
      </c>
      <c r="IM111" s="808">
        <v>3.4359730753614898E-3</v>
      </c>
      <c r="IN111" s="808">
        <v>2.7135482360192403E-3</v>
      </c>
      <c r="IO111" s="808">
        <v>2.9624724348322981E-3</v>
      </c>
      <c r="IP111" s="808">
        <v>2.6958594475357434E-3</v>
      </c>
      <c r="IQ111" s="808">
        <v>0</v>
      </c>
      <c r="IR111" s="808">
        <v>2.8884387936107966E-3</v>
      </c>
      <c r="IS111" s="808">
        <v>0</v>
      </c>
      <c r="IT111" s="808">
        <v>4.6047450695941672E-4</v>
      </c>
      <c r="IU111" s="808">
        <v>0</v>
      </c>
      <c r="IV111" s="808">
        <v>0</v>
      </c>
      <c r="IW111" s="808">
        <v>3.4590730411347241E-3</v>
      </c>
      <c r="IX111" s="808">
        <v>2.8533386338999035E-3</v>
      </c>
      <c r="IY111" s="808">
        <v>2.6872512598564779E-4</v>
      </c>
      <c r="IZ111" s="808">
        <v>6.510526932699383E-3</v>
      </c>
      <c r="JA111" s="808">
        <v>2.1509255194899182E-3</v>
      </c>
      <c r="JB111" s="808">
        <v>6.3227186678222217E-3</v>
      </c>
      <c r="JC111" s="808">
        <v>5.1303638213313196E-3</v>
      </c>
      <c r="JD111" s="808">
        <v>6.6455431270168487E-3</v>
      </c>
      <c r="JE111" s="808">
        <v>1.0530913077430652E-2</v>
      </c>
      <c r="JF111" s="808">
        <v>1.1524606795783698E-3</v>
      </c>
      <c r="JG111" s="808">
        <v>1.4277939702347369E-2</v>
      </c>
      <c r="JH111" s="808">
        <v>6.6067307295246055E-3</v>
      </c>
      <c r="JI111" s="808">
        <v>1.6599086131687184E-3</v>
      </c>
      <c r="JJ111" s="808">
        <v>1.4074321508955082E-2</v>
      </c>
      <c r="JK111" s="808">
        <v>4.8746751833184587E-3</v>
      </c>
      <c r="JL111" s="808">
        <v>5.7553047491500512E-3</v>
      </c>
      <c r="JM111" s="808">
        <v>9.7762796780512685E-3</v>
      </c>
      <c r="JN111" s="808">
        <v>3.2822579162251342E-3</v>
      </c>
      <c r="JO111" s="808">
        <v>4.9026640314975599E-3</v>
      </c>
      <c r="JP111" s="808">
        <v>8.2958546077574E-3</v>
      </c>
      <c r="JQ111" s="808">
        <v>7.2382894510914829E-3</v>
      </c>
      <c r="JR111" s="808">
        <v>3.5015343893254822E-3</v>
      </c>
      <c r="JS111" s="808">
        <v>1.9176220085053242E-3</v>
      </c>
      <c r="JT111" s="808">
        <v>1.5493823558774213E-3</v>
      </c>
      <c r="JU111" s="808">
        <v>4.3058354897634451E-3</v>
      </c>
      <c r="JV111" s="808">
        <v>1.0289188348383952E-3</v>
      </c>
      <c r="JW111" s="808">
        <v>1.2422692953055646E-3</v>
      </c>
      <c r="JX111" s="808">
        <v>1.0220183600882718E-2</v>
      </c>
      <c r="JY111" s="808">
        <v>2.31499615656323E-3</v>
      </c>
      <c r="JZ111" s="808">
        <v>2.6026012515075001E-3</v>
      </c>
      <c r="KA111" s="808">
        <v>0</v>
      </c>
      <c r="KB111" s="808">
        <v>1.1092486443586105E-3</v>
      </c>
      <c r="KC111" s="808">
        <v>1.3035308962676916E-3</v>
      </c>
      <c r="KD111" s="808">
        <v>5.6084098052622579E-3</v>
      </c>
      <c r="KE111" s="808">
        <v>6.5767304715277893E-3</v>
      </c>
      <c r="KF111" s="808">
        <v>2.6408622095161014E-3</v>
      </c>
      <c r="KG111" s="808">
        <v>5.6907098679800606E-3</v>
      </c>
      <c r="KH111" s="808">
        <v>1.8479056143418576E-2</v>
      </c>
      <c r="KI111" s="808">
        <v>2.0321583168106869E-2</v>
      </c>
      <c r="KJ111" s="808">
        <v>6.5906468225574791E-3</v>
      </c>
      <c r="KK111" s="808">
        <v>1.0523683008382936E-2</v>
      </c>
      <c r="KL111" s="808">
        <v>5.3336613526506751E-3</v>
      </c>
      <c r="KM111" s="808">
        <v>3.2383357117942097E-3</v>
      </c>
      <c r="KN111" s="808">
        <v>1.0050635888127197E-2</v>
      </c>
      <c r="KO111" s="808">
        <v>2.2810815671098755E-2</v>
      </c>
      <c r="KP111" s="808">
        <v>8.1077904726995914E-3</v>
      </c>
      <c r="KQ111" s="808">
        <v>5.8832752299371443E-3</v>
      </c>
      <c r="KR111" s="808">
        <v>8.1160368048306623E-3</v>
      </c>
      <c r="KS111" s="808">
        <v>1.6425665552210528E-3</v>
      </c>
      <c r="KT111" s="808">
        <v>5.913191458102805E-4</v>
      </c>
      <c r="KU111" s="808">
        <v>9.3624506720220279E-3</v>
      </c>
      <c r="KV111" s="808">
        <v>1.220565580992122E-2</v>
      </c>
      <c r="KW111" s="808">
        <v>2.5292691944813223E-3</v>
      </c>
      <c r="KX111" s="808">
        <v>1.0220806874839457E-2</v>
      </c>
      <c r="KY111" s="808">
        <v>9.385723228843134E-3</v>
      </c>
      <c r="KZ111" s="808">
        <v>8.6482826204924016E-4</v>
      </c>
      <c r="LA111" s="808">
        <v>4.8384850893479891E-3</v>
      </c>
      <c r="LB111" s="808">
        <v>1.0616820424759322E-2</v>
      </c>
      <c r="LC111" s="808">
        <v>1.8416225533352971E-3</v>
      </c>
      <c r="LD111" s="808">
        <v>5.2441302479078952E-3</v>
      </c>
      <c r="LE111" s="808">
        <v>1.1073234400347205E-2</v>
      </c>
      <c r="LF111" s="808">
        <v>1.831857732763071E-3</v>
      </c>
      <c r="LG111" s="808">
        <v>7.8213027253997685E-3</v>
      </c>
      <c r="LH111" s="808">
        <v>3.0526276136137805E-3</v>
      </c>
      <c r="LI111" s="808">
        <v>2.2896330428850732E-3</v>
      </c>
      <c r="LJ111" s="808">
        <v>1.1309239270034185E-2</v>
      </c>
      <c r="LK111" s="808">
        <v>4.0951100550737189E-3</v>
      </c>
      <c r="LL111" s="808">
        <v>3.1274768858181659E-3</v>
      </c>
      <c r="LM111" s="808">
        <v>1.5703746625879898E-2</v>
      </c>
      <c r="LN111" s="808">
        <v>1.3283492187362453E-2</v>
      </c>
      <c r="LO111" s="808">
        <v>4.5670065115596533E-3</v>
      </c>
      <c r="LP111" s="808">
        <v>6.2099911671061082E-3</v>
      </c>
      <c r="LQ111" s="808">
        <v>6.8030104199122438E-3</v>
      </c>
      <c r="LR111" s="808">
        <v>4.9057507984153308E-3</v>
      </c>
      <c r="LS111" s="808">
        <v>1.9624579238250732E-3</v>
      </c>
      <c r="LT111" s="808">
        <v>4.7809789954373428E-3</v>
      </c>
      <c r="LU111" s="808">
        <v>4.0125788224744498E-3</v>
      </c>
      <c r="LV111" s="808">
        <v>3.5529536223747847E-3</v>
      </c>
      <c r="LW111" s="808">
        <v>7.899837337274911E-3</v>
      </c>
      <c r="LX111" s="808">
        <v>2.4992777222798265E-3</v>
      </c>
      <c r="LY111" s="808">
        <v>1.3135200314956373E-2</v>
      </c>
      <c r="LZ111" s="808">
        <v>2.1792496232389304E-3</v>
      </c>
      <c r="MA111" s="808">
        <v>1.0019291902587406</v>
      </c>
      <c r="MB111" s="814">
        <v>75</v>
      </c>
      <c r="MC111" s="835">
        <f>'生産者価格評価表（107部門）（山形県２）'!DU110*100</f>
        <v>3440300</v>
      </c>
      <c r="MD111" s="84">
        <f t="shared" si="14"/>
        <v>2.1800424381594629E-5</v>
      </c>
      <c r="ME111" s="811">
        <v>75</v>
      </c>
      <c r="MF111" s="136">
        <v>34403</v>
      </c>
      <c r="MG111" s="78">
        <f t="shared" si="15"/>
        <v>2.1800424381594629E-5</v>
      </c>
      <c r="MH111" s="131"/>
      <c r="MI111" s="586">
        <v>0</v>
      </c>
      <c r="MJ111" s="172">
        <v>2.4376470588235295E-2</v>
      </c>
      <c r="MK111" s="172">
        <v>0</v>
      </c>
      <c r="ML111" s="172">
        <v>0</v>
      </c>
      <c r="MM111" s="172">
        <v>0</v>
      </c>
      <c r="MN111" s="172">
        <v>0</v>
      </c>
      <c r="MO111" s="172">
        <v>0</v>
      </c>
      <c r="MP111" s="229">
        <v>8.6988709975939285E-3</v>
      </c>
      <c r="MQ111" s="229">
        <v>2.3505125679551809E-2</v>
      </c>
      <c r="MS111" s="175">
        <v>3.0097892967934352E-2</v>
      </c>
      <c r="MT111" s="176">
        <v>1.685051067262187E-3</v>
      </c>
      <c r="MU111" s="176">
        <v>6.8038475665217106E-3</v>
      </c>
      <c r="MV111" s="176">
        <v>2.5106183554851245E-3</v>
      </c>
      <c r="MW111" s="176">
        <v>2.3805386377660923E-3</v>
      </c>
      <c r="MX111" s="176">
        <v>3.5253199572013786E-4</v>
      </c>
      <c r="MY111" s="176">
        <v>3.4580855018772776E-3</v>
      </c>
      <c r="MZ111" s="177">
        <v>1.2907219843301822E-2</v>
      </c>
    </row>
    <row r="112" spans="1:364" ht="13.5">
      <c r="G112" s="308">
        <f>SUM(G5:G111)</f>
        <v>1.0000000000000002</v>
      </c>
      <c r="H112" s="309">
        <f>SUM(H5:H111)</f>
        <v>2360200</v>
      </c>
      <c r="I112" s="309">
        <f>SUM(I5:I111)</f>
        <v>1845871</v>
      </c>
      <c r="J112" s="584"/>
      <c r="O112" s="308">
        <f>SUM(O5:O111)</f>
        <v>1.0000000000000002</v>
      </c>
      <c r="P112" s="309">
        <f>SUM(P5:P111)</f>
        <v>2360200</v>
      </c>
      <c r="Q112" s="309">
        <f>SUM(Q5:Q111)</f>
        <v>1845871</v>
      </c>
      <c r="R112" s="584"/>
      <c r="MB112" s="130"/>
      <c r="MD112" s="131"/>
      <c r="ME112" s="130"/>
      <c r="MG112" s="131"/>
      <c r="MI112" s="585"/>
    </row>
    <row r="113" spans="3:365">
      <c r="C113" s="137"/>
      <c r="D113" s="137"/>
      <c r="E113" s="137"/>
      <c r="F113" s="137"/>
      <c r="G113" s="242"/>
      <c r="H113" s="304"/>
      <c r="I113" s="304"/>
      <c r="J113" s="307"/>
      <c r="K113" s="137"/>
      <c r="L113" s="137"/>
      <c r="M113" s="137"/>
      <c r="N113" s="137"/>
      <c r="O113" s="242"/>
      <c r="P113" s="304"/>
      <c r="Q113" s="304"/>
      <c r="R113" s="307"/>
      <c r="MB113" s="130"/>
      <c r="MC113" s="129"/>
      <c r="MD113" s="181"/>
      <c r="ME113" s="130"/>
      <c r="MF113" s="129"/>
      <c r="MG113" s="181"/>
      <c r="MS113" s="146"/>
      <c r="MT113" s="146"/>
      <c r="MU113" s="146"/>
      <c r="MV113" s="146"/>
      <c r="MW113" s="146"/>
      <c r="MX113" s="146"/>
      <c r="MY113" s="146"/>
      <c r="MZ113" s="146"/>
      <c r="NA113" s="146"/>
    </row>
    <row r="115" spans="3:365">
      <c r="MC115" s="137"/>
      <c r="MF115" s="137"/>
    </row>
  </sheetData>
  <sheetProtection sheet="1" objects="1" scenarios="1"/>
  <phoneticPr fontId="7"/>
  <pageMargins left="0.47244094488188981" right="0.78740157480314965" top="0.23622047244094491" bottom="0.19685039370078741" header="0.15748031496062992" footer="0.15748031496062992"/>
  <pageSetup paperSize="9" scale="65"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110"/>
  <sheetViews>
    <sheetView workbookViewId="0"/>
  </sheetViews>
  <sheetFormatPr defaultColWidth="9" defaultRowHeight="14.25"/>
  <cols>
    <col min="1" max="1" width="2.125" style="826" customWidth="1"/>
    <col min="2" max="2" width="5.625" style="826" customWidth="1"/>
    <col min="3" max="3" width="28.375" style="826" customWidth="1"/>
    <col min="4" max="4" width="12.5" style="826" bestFit="1" customWidth="1"/>
    <col min="5" max="39" width="9.375" style="826" customWidth="1"/>
    <col min="40" max="16384" width="9" style="826"/>
  </cols>
  <sheetData>
    <row r="1" spans="1:40">
      <c r="B1" s="826" t="s">
        <v>850</v>
      </c>
    </row>
    <row r="2" spans="1:40" s="827" customFormat="1" ht="28.5">
      <c r="B2" s="828"/>
      <c r="C2" s="828"/>
      <c r="D2" s="828" t="s">
        <v>851</v>
      </c>
      <c r="E2" s="829" t="s">
        <v>852</v>
      </c>
      <c r="F2" s="829" t="s">
        <v>853</v>
      </c>
      <c r="G2" s="829" t="s">
        <v>854</v>
      </c>
      <c r="H2" s="829" t="s">
        <v>855</v>
      </c>
      <c r="I2" s="829" t="s">
        <v>856</v>
      </c>
      <c r="J2" s="829" t="s">
        <v>857</v>
      </c>
      <c r="K2" s="829" t="s">
        <v>858</v>
      </c>
      <c r="L2" s="829" t="s">
        <v>859</v>
      </c>
      <c r="M2" s="829" t="s">
        <v>860</v>
      </c>
      <c r="N2" s="829" t="s">
        <v>861</v>
      </c>
      <c r="O2" s="829" t="s">
        <v>862</v>
      </c>
      <c r="P2" s="829" t="s">
        <v>863</v>
      </c>
      <c r="Q2" s="829" t="s">
        <v>864</v>
      </c>
      <c r="R2" s="829" t="s">
        <v>865</v>
      </c>
      <c r="S2" s="829" t="s">
        <v>866</v>
      </c>
      <c r="T2" s="829" t="s">
        <v>867</v>
      </c>
      <c r="U2" s="829" t="s">
        <v>868</v>
      </c>
      <c r="V2" s="829" t="s">
        <v>869</v>
      </c>
      <c r="W2" s="829" t="s">
        <v>870</v>
      </c>
      <c r="X2" s="829" t="s">
        <v>871</v>
      </c>
      <c r="Y2" s="829" t="s">
        <v>872</v>
      </c>
      <c r="Z2" s="829" t="s">
        <v>873</v>
      </c>
      <c r="AA2" s="829" t="s">
        <v>874</v>
      </c>
      <c r="AB2" s="829" t="s">
        <v>875</v>
      </c>
      <c r="AC2" s="829" t="s">
        <v>876</v>
      </c>
      <c r="AD2" s="829" t="s">
        <v>877</v>
      </c>
      <c r="AE2" s="829" t="s">
        <v>878</v>
      </c>
      <c r="AF2" s="829" t="s">
        <v>879</v>
      </c>
      <c r="AG2" s="829" t="s">
        <v>880</v>
      </c>
      <c r="AH2" s="829" t="s">
        <v>881</v>
      </c>
      <c r="AI2" s="829" t="s">
        <v>882</v>
      </c>
      <c r="AJ2" s="829" t="s">
        <v>883</v>
      </c>
      <c r="AK2" s="829" t="s">
        <v>884</v>
      </c>
      <c r="AL2" s="829" t="s">
        <v>885</v>
      </c>
      <c r="AM2" s="829" t="s">
        <v>886</v>
      </c>
    </row>
    <row r="3" spans="1:40">
      <c r="A3" s="830"/>
      <c r="B3" s="831" t="s">
        <v>6</v>
      </c>
      <c r="C3" s="832" t="s">
        <v>0</v>
      </c>
      <c r="D3" s="833">
        <v>47223</v>
      </c>
      <c r="E3" s="834">
        <v>2248</v>
      </c>
      <c r="F3" s="834">
        <v>1241</v>
      </c>
      <c r="G3" s="834">
        <v>5935</v>
      </c>
      <c r="H3" s="834">
        <v>3794</v>
      </c>
      <c r="I3" s="834">
        <v>1527</v>
      </c>
      <c r="J3" s="834">
        <v>2197</v>
      </c>
      <c r="K3" s="834">
        <v>1486</v>
      </c>
      <c r="L3" s="834">
        <v>1729</v>
      </c>
      <c r="M3" s="834">
        <v>656</v>
      </c>
      <c r="N3" s="834">
        <v>3486</v>
      </c>
      <c r="O3" s="834">
        <v>4136</v>
      </c>
      <c r="P3" s="834">
        <v>1849</v>
      </c>
      <c r="Q3" s="834">
        <v>1707</v>
      </c>
      <c r="R3" s="834">
        <v>710</v>
      </c>
      <c r="S3" s="834">
        <v>440</v>
      </c>
      <c r="T3" s="834">
        <v>1186</v>
      </c>
      <c r="U3" s="834">
        <v>119</v>
      </c>
      <c r="V3" s="834">
        <v>983</v>
      </c>
      <c r="W3" s="834">
        <v>522</v>
      </c>
      <c r="X3" s="834">
        <v>507</v>
      </c>
      <c r="Y3" s="834">
        <v>368</v>
      </c>
      <c r="Z3" s="834">
        <v>788</v>
      </c>
      <c r="AA3" s="834">
        <v>338</v>
      </c>
      <c r="AB3" s="834">
        <v>561</v>
      </c>
      <c r="AC3" s="834">
        <v>334</v>
      </c>
      <c r="AD3" s="834">
        <v>608</v>
      </c>
      <c r="AE3" s="834">
        <v>307</v>
      </c>
      <c r="AF3" s="834">
        <v>1534</v>
      </c>
      <c r="AG3" s="834">
        <v>1356</v>
      </c>
      <c r="AH3" s="834">
        <v>57</v>
      </c>
      <c r="AI3" s="834">
        <v>793</v>
      </c>
      <c r="AJ3" s="834">
        <v>648</v>
      </c>
      <c r="AK3" s="834">
        <v>639</v>
      </c>
      <c r="AL3" s="834">
        <v>1401</v>
      </c>
      <c r="AM3" s="834">
        <v>1032</v>
      </c>
      <c r="AN3" s="826">
        <v>47222</v>
      </c>
    </row>
    <row r="4" spans="1:40">
      <c r="A4" s="830"/>
      <c r="B4" s="831" t="s">
        <v>8</v>
      </c>
      <c r="C4" s="832" t="s">
        <v>1</v>
      </c>
      <c r="D4" s="833">
        <v>2440</v>
      </c>
      <c r="E4" s="834">
        <v>111</v>
      </c>
      <c r="F4" s="834">
        <v>115</v>
      </c>
      <c r="G4" s="834">
        <v>174</v>
      </c>
      <c r="H4" s="834">
        <v>349</v>
      </c>
      <c r="I4" s="834">
        <v>11</v>
      </c>
      <c r="J4" s="834">
        <v>15</v>
      </c>
      <c r="K4" s="834">
        <v>70</v>
      </c>
      <c r="L4" s="834">
        <v>33</v>
      </c>
      <c r="M4" s="834">
        <v>22</v>
      </c>
      <c r="N4" s="834">
        <v>15</v>
      </c>
      <c r="O4" s="834">
        <v>70</v>
      </c>
      <c r="P4" s="834">
        <v>256</v>
      </c>
      <c r="Q4" s="834">
        <v>137</v>
      </c>
      <c r="R4" s="834">
        <v>145</v>
      </c>
      <c r="S4" s="834">
        <v>19</v>
      </c>
      <c r="T4" s="834">
        <v>33</v>
      </c>
      <c r="U4" s="834">
        <v>0</v>
      </c>
      <c r="V4" s="834">
        <v>33</v>
      </c>
      <c r="W4" s="834">
        <v>67</v>
      </c>
      <c r="X4" s="834">
        <v>0</v>
      </c>
      <c r="Y4" s="834">
        <v>56</v>
      </c>
      <c r="Z4" s="834">
        <v>108</v>
      </c>
      <c r="AA4" s="834">
        <v>0</v>
      </c>
      <c r="AB4" s="834">
        <v>30</v>
      </c>
      <c r="AC4" s="834">
        <v>0</v>
      </c>
      <c r="AD4" s="834">
        <v>59</v>
      </c>
      <c r="AE4" s="834">
        <v>0</v>
      </c>
      <c r="AF4" s="834">
        <v>148</v>
      </c>
      <c r="AG4" s="834">
        <v>82</v>
      </c>
      <c r="AH4" s="834">
        <v>7</v>
      </c>
      <c r="AI4" s="834">
        <v>41</v>
      </c>
      <c r="AJ4" s="834">
        <v>59</v>
      </c>
      <c r="AK4" s="834">
        <v>4</v>
      </c>
      <c r="AL4" s="834">
        <v>93</v>
      </c>
      <c r="AM4" s="834">
        <v>78</v>
      </c>
      <c r="AN4" s="826">
        <v>2440</v>
      </c>
    </row>
    <row r="5" spans="1:40">
      <c r="A5" s="830"/>
      <c r="B5" s="831" t="s">
        <v>9</v>
      </c>
      <c r="C5" s="832" t="s">
        <v>2</v>
      </c>
      <c r="D5" s="833">
        <v>1671</v>
      </c>
      <c r="E5" s="834">
        <v>137</v>
      </c>
      <c r="F5" s="834">
        <v>125</v>
      </c>
      <c r="G5" s="834">
        <v>274</v>
      </c>
      <c r="H5" s="834">
        <v>171</v>
      </c>
      <c r="I5" s="834">
        <v>28</v>
      </c>
      <c r="J5" s="834">
        <v>20</v>
      </c>
      <c r="K5" s="834">
        <v>79</v>
      </c>
      <c r="L5" s="834">
        <v>66</v>
      </c>
      <c r="M5" s="834">
        <v>110</v>
      </c>
      <c r="N5" s="834">
        <v>175</v>
      </c>
      <c r="O5" s="834">
        <v>19</v>
      </c>
      <c r="P5" s="834">
        <v>28</v>
      </c>
      <c r="Q5" s="834">
        <v>39</v>
      </c>
      <c r="R5" s="834">
        <v>3</v>
      </c>
      <c r="S5" s="834">
        <v>30</v>
      </c>
      <c r="T5" s="834">
        <v>2</v>
      </c>
      <c r="U5" s="834">
        <v>2</v>
      </c>
      <c r="V5" s="834">
        <v>3</v>
      </c>
      <c r="W5" s="834">
        <v>12</v>
      </c>
      <c r="X5" s="834">
        <v>22</v>
      </c>
      <c r="Y5" s="834">
        <v>4</v>
      </c>
      <c r="Z5" s="834">
        <v>4</v>
      </c>
      <c r="AA5" s="834">
        <v>3</v>
      </c>
      <c r="AB5" s="834">
        <v>5</v>
      </c>
      <c r="AC5" s="834">
        <v>0</v>
      </c>
      <c r="AD5" s="834">
        <v>3</v>
      </c>
      <c r="AE5" s="834">
        <v>4</v>
      </c>
      <c r="AF5" s="834">
        <v>28</v>
      </c>
      <c r="AG5" s="834">
        <v>4</v>
      </c>
      <c r="AH5" s="834">
        <v>42</v>
      </c>
      <c r="AI5" s="834">
        <v>42</v>
      </c>
      <c r="AJ5" s="834">
        <v>7</v>
      </c>
      <c r="AK5" s="834">
        <v>14</v>
      </c>
      <c r="AL5" s="834">
        <v>149</v>
      </c>
      <c r="AM5" s="834">
        <v>15</v>
      </c>
      <c r="AN5" s="826">
        <v>1669</v>
      </c>
    </row>
    <row r="6" spans="1:40">
      <c r="A6" s="830"/>
      <c r="B6" s="831" t="s">
        <v>12</v>
      </c>
      <c r="C6" s="832" t="s">
        <v>3</v>
      </c>
      <c r="D6" s="833">
        <v>2140</v>
      </c>
      <c r="E6" s="834">
        <v>40</v>
      </c>
      <c r="F6" s="834">
        <v>133</v>
      </c>
      <c r="G6" s="834">
        <v>256</v>
      </c>
      <c r="H6" s="834">
        <v>63</v>
      </c>
      <c r="I6" s="834">
        <v>74</v>
      </c>
      <c r="J6" s="834">
        <v>11</v>
      </c>
      <c r="K6" s="834">
        <v>19</v>
      </c>
      <c r="L6" s="834">
        <v>11</v>
      </c>
      <c r="M6" s="834">
        <v>14</v>
      </c>
      <c r="N6" s="834">
        <v>6</v>
      </c>
      <c r="O6" s="834">
        <v>27</v>
      </c>
      <c r="P6" s="834">
        <v>41</v>
      </c>
      <c r="Q6" s="834">
        <v>15</v>
      </c>
      <c r="R6" s="834">
        <v>5</v>
      </c>
      <c r="S6" s="834">
        <v>2</v>
      </c>
      <c r="T6" s="834">
        <v>3</v>
      </c>
      <c r="U6" s="834">
        <v>52</v>
      </c>
      <c r="V6" s="834">
        <v>11</v>
      </c>
      <c r="W6" s="834">
        <v>23</v>
      </c>
      <c r="X6" s="834">
        <v>10</v>
      </c>
      <c r="Y6" s="834">
        <v>51</v>
      </c>
      <c r="Z6" s="834">
        <v>71</v>
      </c>
      <c r="AA6" s="834">
        <v>168</v>
      </c>
      <c r="AB6" s="834">
        <v>51</v>
      </c>
      <c r="AC6" s="834">
        <v>40</v>
      </c>
      <c r="AD6" s="834">
        <v>541</v>
      </c>
      <c r="AE6" s="834">
        <v>38</v>
      </c>
      <c r="AF6" s="834">
        <v>16</v>
      </c>
      <c r="AG6" s="834">
        <v>14</v>
      </c>
      <c r="AH6" s="834">
        <v>51</v>
      </c>
      <c r="AI6" s="834">
        <v>18</v>
      </c>
      <c r="AJ6" s="834">
        <v>81</v>
      </c>
      <c r="AK6" s="834">
        <v>59</v>
      </c>
      <c r="AL6" s="834">
        <v>23</v>
      </c>
      <c r="AM6" s="834">
        <v>102</v>
      </c>
      <c r="AN6" s="826">
        <v>2140</v>
      </c>
    </row>
    <row r="7" spans="1:40">
      <c r="A7" s="830"/>
      <c r="B7" s="831" t="s">
        <v>14</v>
      </c>
      <c r="C7" s="832" t="s">
        <v>4</v>
      </c>
      <c r="D7" s="833">
        <v>522</v>
      </c>
      <c r="E7" s="834">
        <v>7</v>
      </c>
      <c r="F7" s="834">
        <v>2</v>
      </c>
      <c r="G7" s="834">
        <v>254</v>
      </c>
      <c r="H7" s="834">
        <v>207</v>
      </c>
      <c r="I7" s="834">
        <v>0</v>
      </c>
      <c r="J7" s="834">
        <v>0</v>
      </c>
      <c r="K7" s="834">
        <v>0</v>
      </c>
      <c r="L7" s="834">
        <v>1</v>
      </c>
      <c r="M7" s="834">
        <v>1</v>
      </c>
      <c r="N7" s="834">
        <v>0</v>
      </c>
      <c r="O7" s="834">
        <v>3</v>
      </c>
      <c r="P7" s="834">
        <v>1</v>
      </c>
      <c r="Q7" s="834">
        <v>1</v>
      </c>
      <c r="R7" s="834">
        <v>3</v>
      </c>
      <c r="S7" s="834">
        <v>0</v>
      </c>
      <c r="T7" s="834">
        <v>1</v>
      </c>
      <c r="U7" s="834">
        <v>1</v>
      </c>
      <c r="V7" s="834">
        <v>1</v>
      </c>
      <c r="W7" s="834">
        <v>2</v>
      </c>
      <c r="X7" s="834">
        <v>0</v>
      </c>
      <c r="Y7" s="834">
        <v>2</v>
      </c>
      <c r="Z7" s="834">
        <v>1</v>
      </c>
      <c r="AA7" s="834">
        <v>1</v>
      </c>
      <c r="AB7" s="834">
        <v>0</v>
      </c>
      <c r="AC7" s="834">
        <v>1</v>
      </c>
      <c r="AD7" s="834">
        <v>0</v>
      </c>
      <c r="AE7" s="834">
        <v>0</v>
      </c>
      <c r="AF7" s="834">
        <v>0</v>
      </c>
      <c r="AG7" s="834">
        <v>1</v>
      </c>
      <c r="AH7" s="834">
        <v>1</v>
      </c>
      <c r="AI7" s="834">
        <v>0</v>
      </c>
      <c r="AJ7" s="834">
        <v>1</v>
      </c>
      <c r="AK7" s="834">
        <v>0</v>
      </c>
      <c r="AL7" s="834">
        <v>2</v>
      </c>
      <c r="AM7" s="834">
        <v>23</v>
      </c>
      <c r="AN7" s="826">
        <v>518</v>
      </c>
    </row>
    <row r="8" spans="1:40">
      <c r="A8" s="830"/>
      <c r="B8" s="828" t="s">
        <v>39</v>
      </c>
      <c r="C8" s="832" t="s">
        <v>179</v>
      </c>
      <c r="D8" s="833">
        <v>10</v>
      </c>
      <c r="E8" s="834">
        <v>0</v>
      </c>
      <c r="F8" s="834">
        <v>0</v>
      </c>
      <c r="G8" s="834">
        <v>0</v>
      </c>
      <c r="H8" s="834">
        <v>0</v>
      </c>
      <c r="I8" s="834">
        <v>0</v>
      </c>
      <c r="J8" s="834">
        <v>0</v>
      </c>
      <c r="K8" s="834">
        <v>0</v>
      </c>
      <c r="L8" s="834">
        <v>0</v>
      </c>
      <c r="M8" s="834">
        <v>0</v>
      </c>
      <c r="N8" s="834">
        <v>0</v>
      </c>
      <c r="O8" s="834">
        <v>0</v>
      </c>
      <c r="P8" s="834">
        <v>0</v>
      </c>
      <c r="Q8" s="834">
        <v>0</v>
      </c>
      <c r="R8" s="834">
        <v>0</v>
      </c>
      <c r="S8" s="834">
        <v>0</v>
      </c>
      <c r="T8" s="834">
        <v>0</v>
      </c>
      <c r="U8" s="834">
        <v>0</v>
      </c>
      <c r="V8" s="834">
        <v>0</v>
      </c>
      <c r="W8" s="834">
        <v>0</v>
      </c>
      <c r="X8" s="834">
        <v>0</v>
      </c>
      <c r="Y8" s="834">
        <v>0</v>
      </c>
      <c r="Z8" s="834">
        <v>0</v>
      </c>
      <c r="AA8" s="834">
        <v>0</v>
      </c>
      <c r="AB8" s="834">
        <v>0</v>
      </c>
      <c r="AC8" s="834">
        <v>0</v>
      </c>
      <c r="AD8" s="834">
        <v>0</v>
      </c>
      <c r="AE8" s="834">
        <v>0</v>
      </c>
      <c r="AF8" s="834">
        <v>0</v>
      </c>
      <c r="AG8" s="834">
        <v>0</v>
      </c>
      <c r="AH8" s="834">
        <v>0</v>
      </c>
      <c r="AI8" s="834">
        <v>0</v>
      </c>
      <c r="AJ8" s="834">
        <v>0</v>
      </c>
      <c r="AK8" s="834">
        <v>0</v>
      </c>
      <c r="AL8" s="834">
        <v>10</v>
      </c>
      <c r="AM8" s="834">
        <v>0</v>
      </c>
      <c r="AN8" s="826">
        <v>10</v>
      </c>
    </row>
    <row r="9" spans="1:40">
      <c r="A9" s="830"/>
      <c r="B9" s="828" t="s">
        <v>41</v>
      </c>
      <c r="C9" s="832" t="s">
        <v>396</v>
      </c>
      <c r="D9" s="833">
        <v>483</v>
      </c>
      <c r="E9" s="834">
        <v>0</v>
      </c>
      <c r="F9" s="834">
        <v>0</v>
      </c>
      <c r="G9" s="834">
        <v>102</v>
      </c>
      <c r="H9" s="834">
        <v>26</v>
      </c>
      <c r="I9" s="834">
        <v>0</v>
      </c>
      <c r="J9" s="834">
        <v>57</v>
      </c>
      <c r="K9" s="834">
        <v>0</v>
      </c>
      <c r="L9" s="834">
        <v>0</v>
      </c>
      <c r="M9" s="834">
        <v>0</v>
      </c>
      <c r="N9" s="834">
        <v>2</v>
      </c>
      <c r="O9" s="834">
        <v>82</v>
      </c>
      <c r="P9" s="834">
        <v>0</v>
      </c>
      <c r="Q9" s="834">
        <v>10</v>
      </c>
      <c r="R9" s="834">
        <v>0</v>
      </c>
      <c r="S9" s="834">
        <v>0</v>
      </c>
      <c r="T9" s="834">
        <v>0</v>
      </c>
      <c r="U9" s="834">
        <v>0</v>
      </c>
      <c r="V9" s="834">
        <v>0</v>
      </c>
      <c r="W9" s="834">
        <v>31</v>
      </c>
      <c r="X9" s="834">
        <v>0</v>
      </c>
      <c r="Y9" s="834">
        <v>6</v>
      </c>
      <c r="Z9" s="834">
        <v>33</v>
      </c>
      <c r="AA9" s="834">
        <v>0</v>
      </c>
      <c r="AB9" s="834">
        <v>0</v>
      </c>
      <c r="AC9" s="834">
        <v>14</v>
      </c>
      <c r="AD9" s="834">
        <v>0</v>
      </c>
      <c r="AE9" s="834">
        <v>0</v>
      </c>
      <c r="AF9" s="834">
        <v>18</v>
      </c>
      <c r="AG9" s="834">
        <v>0</v>
      </c>
      <c r="AH9" s="834">
        <v>31</v>
      </c>
      <c r="AI9" s="834">
        <v>0</v>
      </c>
      <c r="AJ9" s="834">
        <v>0</v>
      </c>
      <c r="AK9" s="834">
        <v>0</v>
      </c>
      <c r="AL9" s="834">
        <v>27</v>
      </c>
      <c r="AM9" s="834">
        <v>43</v>
      </c>
      <c r="AN9" s="826">
        <v>482</v>
      </c>
    </row>
    <row r="10" spans="1:40">
      <c r="A10" s="830"/>
      <c r="B10" s="828" t="s">
        <v>79</v>
      </c>
      <c r="C10" s="832" t="s">
        <v>5</v>
      </c>
      <c r="D10" s="833">
        <v>16512</v>
      </c>
      <c r="E10" s="834">
        <v>2738</v>
      </c>
      <c r="F10" s="834">
        <v>649</v>
      </c>
      <c r="G10" s="834">
        <v>1852</v>
      </c>
      <c r="H10" s="834">
        <v>1553</v>
      </c>
      <c r="I10" s="834">
        <v>171</v>
      </c>
      <c r="J10" s="834">
        <v>1264</v>
      </c>
      <c r="K10" s="834">
        <v>842</v>
      </c>
      <c r="L10" s="834">
        <v>424</v>
      </c>
      <c r="M10" s="834">
        <v>197</v>
      </c>
      <c r="N10" s="834">
        <v>1474</v>
      </c>
      <c r="O10" s="834">
        <v>1267</v>
      </c>
      <c r="P10" s="834">
        <v>195</v>
      </c>
      <c r="Q10" s="834">
        <v>184</v>
      </c>
      <c r="R10" s="834">
        <v>24</v>
      </c>
      <c r="S10" s="834">
        <v>133</v>
      </c>
      <c r="T10" s="834">
        <v>466</v>
      </c>
      <c r="U10" s="834">
        <v>110</v>
      </c>
      <c r="V10" s="834">
        <v>82</v>
      </c>
      <c r="W10" s="834">
        <v>465</v>
      </c>
      <c r="X10" s="834">
        <v>334</v>
      </c>
      <c r="Y10" s="834">
        <v>2</v>
      </c>
      <c r="Z10" s="834">
        <v>123</v>
      </c>
      <c r="AA10" s="834">
        <v>1</v>
      </c>
      <c r="AB10" s="834">
        <v>65</v>
      </c>
      <c r="AC10" s="834">
        <v>9</v>
      </c>
      <c r="AD10" s="834">
        <v>8</v>
      </c>
      <c r="AE10" s="834">
        <v>20</v>
      </c>
      <c r="AF10" s="834">
        <v>946</v>
      </c>
      <c r="AG10" s="834">
        <v>61</v>
      </c>
      <c r="AH10" s="834">
        <v>15</v>
      </c>
      <c r="AI10" s="834">
        <v>126</v>
      </c>
      <c r="AJ10" s="834">
        <v>11</v>
      </c>
      <c r="AK10" s="834">
        <v>145</v>
      </c>
      <c r="AL10" s="834">
        <v>459</v>
      </c>
      <c r="AM10" s="834">
        <v>96</v>
      </c>
      <c r="AN10" s="826">
        <v>16511</v>
      </c>
    </row>
    <row r="11" spans="1:40">
      <c r="A11" s="830"/>
      <c r="B11" s="828" t="s">
        <v>80</v>
      </c>
      <c r="C11" s="832" t="s">
        <v>7</v>
      </c>
      <c r="D11" s="833">
        <v>2421</v>
      </c>
      <c r="E11" s="834">
        <v>177</v>
      </c>
      <c r="F11" s="834">
        <v>128</v>
      </c>
      <c r="G11" s="834">
        <v>224</v>
      </c>
      <c r="H11" s="834">
        <v>270</v>
      </c>
      <c r="I11" s="834">
        <v>0</v>
      </c>
      <c r="J11" s="834">
        <v>464</v>
      </c>
      <c r="K11" s="834">
        <v>30</v>
      </c>
      <c r="L11" s="834">
        <v>54</v>
      </c>
      <c r="M11" s="834">
        <v>34</v>
      </c>
      <c r="N11" s="834">
        <v>326</v>
      </c>
      <c r="O11" s="834">
        <v>29</v>
      </c>
      <c r="P11" s="834">
        <v>0</v>
      </c>
      <c r="Q11" s="834">
        <v>218</v>
      </c>
      <c r="R11" s="834">
        <v>0</v>
      </c>
      <c r="S11" s="834">
        <v>0</v>
      </c>
      <c r="T11" s="834">
        <v>84</v>
      </c>
      <c r="U11" s="834">
        <v>40</v>
      </c>
      <c r="V11" s="834">
        <v>51</v>
      </c>
      <c r="W11" s="834">
        <v>5</v>
      </c>
      <c r="X11" s="834">
        <v>0</v>
      </c>
      <c r="Y11" s="834">
        <v>0</v>
      </c>
      <c r="Z11" s="834">
        <v>0</v>
      </c>
      <c r="AA11" s="834">
        <v>0</v>
      </c>
      <c r="AB11" s="834">
        <v>8</v>
      </c>
      <c r="AC11" s="834">
        <v>15</v>
      </c>
      <c r="AD11" s="834">
        <v>0</v>
      </c>
      <c r="AE11" s="834">
        <v>0</v>
      </c>
      <c r="AF11" s="834">
        <v>116</v>
      </c>
      <c r="AG11" s="834">
        <v>56</v>
      </c>
      <c r="AH11" s="834">
        <v>15</v>
      </c>
      <c r="AI11" s="834">
        <v>7</v>
      </c>
      <c r="AJ11" s="834">
        <v>7</v>
      </c>
      <c r="AK11" s="834">
        <v>0</v>
      </c>
      <c r="AL11" s="834">
        <v>37</v>
      </c>
      <c r="AM11" s="834">
        <v>25</v>
      </c>
      <c r="AN11" s="826">
        <v>2420</v>
      </c>
    </row>
    <row r="12" spans="1:40">
      <c r="A12" s="830"/>
      <c r="B12" s="828" t="s">
        <v>81</v>
      </c>
      <c r="C12" s="832" t="s">
        <v>224</v>
      </c>
      <c r="D12" s="833">
        <v>12</v>
      </c>
      <c r="E12" s="834">
        <v>2</v>
      </c>
      <c r="F12" s="834">
        <v>0</v>
      </c>
      <c r="G12" s="834">
        <v>2</v>
      </c>
      <c r="H12" s="834">
        <v>1</v>
      </c>
      <c r="I12" s="834">
        <v>0</v>
      </c>
      <c r="J12" s="834">
        <v>0</v>
      </c>
      <c r="K12" s="834">
        <v>0</v>
      </c>
      <c r="L12" s="834">
        <v>0</v>
      </c>
      <c r="M12" s="834">
        <v>0</v>
      </c>
      <c r="N12" s="834">
        <v>0</v>
      </c>
      <c r="O12" s="834">
        <v>0</v>
      </c>
      <c r="P12" s="834">
        <v>0</v>
      </c>
      <c r="Q12" s="834">
        <v>0</v>
      </c>
      <c r="R12" s="834">
        <v>0</v>
      </c>
      <c r="S12" s="834">
        <v>0</v>
      </c>
      <c r="T12" s="834">
        <v>0</v>
      </c>
      <c r="U12" s="834">
        <v>0</v>
      </c>
      <c r="V12" s="834">
        <v>0</v>
      </c>
      <c r="W12" s="834">
        <v>0</v>
      </c>
      <c r="X12" s="834">
        <v>0</v>
      </c>
      <c r="Y12" s="834">
        <v>0</v>
      </c>
      <c r="Z12" s="834">
        <v>0</v>
      </c>
      <c r="AA12" s="834">
        <v>0</v>
      </c>
      <c r="AB12" s="834">
        <v>1</v>
      </c>
      <c r="AC12" s="834">
        <v>0</v>
      </c>
      <c r="AD12" s="834">
        <v>2</v>
      </c>
      <c r="AE12" s="834">
        <v>0</v>
      </c>
      <c r="AF12" s="834">
        <v>0</v>
      </c>
      <c r="AG12" s="834">
        <v>0</v>
      </c>
      <c r="AH12" s="834">
        <v>0</v>
      </c>
      <c r="AI12" s="834">
        <v>0</v>
      </c>
      <c r="AJ12" s="834">
        <v>1</v>
      </c>
      <c r="AK12" s="834">
        <v>1</v>
      </c>
      <c r="AL12" s="834">
        <v>0</v>
      </c>
      <c r="AM12" s="834">
        <v>1</v>
      </c>
      <c r="AN12" s="826">
        <v>11</v>
      </c>
    </row>
    <row r="13" spans="1:40">
      <c r="A13" s="830"/>
      <c r="B13" s="828" t="s">
        <v>82</v>
      </c>
      <c r="C13" s="832" t="s">
        <v>10</v>
      </c>
      <c r="D13" s="833">
        <v>0</v>
      </c>
      <c r="E13" s="834">
        <v>0</v>
      </c>
      <c r="F13" s="834">
        <v>0</v>
      </c>
      <c r="G13" s="834">
        <v>0</v>
      </c>
      <c r="H13" s="834">
        <v>0</v>
      </c>
      <c r="I13" s="834">
        <v>0</v>
      </c>
      <c r="J13" s="834">
        <v>0</v>
      </c>
      <c r="K13" s="834">
        <v>0</v>
      </c>
      <c r="L13" s="834">
        <v>0</v>
      </c>
      <c r="M13" s="834">
        <v>0</v>
      </c>
      <c r="N13" s="834">
        <v>0</v>
      </c>
      <c r="O13" s="834">
        <v>0</v>
      </c>
      <c r="P13" s="834">
        <v>0</v>
      </c>
      <c r="Q13" s="834">
        <v>0</v>
      </c>
      <c r="R13" s="834">
        <v>0</v>
      </c>
      <c r="S13" s="834">
        <v>0</v>
      </c>
      <c r="T13" s="834">
        <v>0</v>
      </c>
      <c r="U13" s="834">
        <v>0</v>
      </c>
      <c r="V13" s="834">
        <v>0</v>
      </c>
      <c r="W13" s="834">
        <v>0</v>
      </c>
      <c r="X13" s="834">
        <v>0</v>
      </c>
      <c r="Y13" s="834">
        <v>0</v>
      </c>
      <c r="Z13" s="834">
        <v>0</v>
      </c>
      <c r="AA13" s="834">
        <v>0</v>
      </c>
      <c r="AB13" s="834">
        <v>0</v>
      </c>
      <c r="AC13" s="834">
        <v>0</v>
      </c>
      <c r="AD13" s="834">
        <v>0</v>
      </c>
      <c r="AE13" s="834">
        <v>0</v>
      </c>
      <c r="AF13" s="834">
        <v>0</v>
      </c>
      <c r="AG13" s="834">
        <v>0</v>
      </c>
      <c r="AH13" s="834">
        <v>0</v>
      </c>
      <c r="AI13" s="834">
        <v>0</v>
      </c>
      <c r="AJ13" s="834">
        <v>0</v>
      </c>
      <c r="AK13" s="834">
        <v>0</v>
      </c>
      <c r="AL13" s="834">
        <v>0</v>
      </c>
      <c r="AM13" s="834">
        <v>0</v>
      </c>
      <c r="AN13" s="826">
        <v>0</v>
      </c>
    </row>
    <row r="14" spans="1:40">
      <c r="A14" s="830"/>
      <c r="B14" s="828" t="s">
        <v>225</v>
      </c>
      <c r="C14" s="832" t="s">
        <v>11</v>
      </c>
      <c r="D14" s="833">
        <v>1336</v>
      </c>
      <c r="E14" s="834">
        <v>14</v>
      </c>
      <c r="F14" s="834">
        <v>668</v>
      </c>
      <c r="G14" s="834">
        <v>228</v>
      </c>
      <c r="H14" s="834">
        <v>5</v>
      </c>
      <c r="I14" s="834">
        <v>3</v>
      </c>
      <c r="J14" s="834">
        <v>232</v>
      </c>
      <c r="K14" s="834">
        <v>4</v>
      </c>
      <c r="L14" s="834">
        <v>0</v>
      </c>
      <c r="M14" s="834">
        <v>21</v>
      </c>
      <c r="N14" s="834">
        <v>4</v>
      </c>
      <c r="O14" s="834">
        <v>1</v>
      </c>
      <c r="P14" s="834">
        <v>0</v>
      </c>
      <c r="Q14" s="834">
        <v>0</v>
      </c>
      <c r="R14" s="834">
        <v>60</v>
      </c>
      <c r="S14" s="834">
        <v>12</v>
      </c>
      <c r="T14" s="834">
        <v>11</v>
      </c>
      <c r="U14" s="834">
        <v>23</v>
      </c>
      <c r="V14" s="834">
        <v>0</v>
      </c>
      <c r="W14" s="834">
        <v>12</v>
      </c>
      <c r="X14" s="834">
        <v>0</v>
      </c>
      <c r="Y14" s="834">
        <v>0</v>
      </c>
      <c r="Z14" s="834">
        <v>0</v>
      </c>
      <c r="AA14" s="834">
        <v>0</v>
      </c>
      <c r="AB14" s="834">
        <v>2</v>
      </c>
      <c r="AC14" s="834">
        <v>0</v>
      </c>
      <c r="AD14" s="834">
        <v>2</v>
      </c>
      <c r="AE14" s="834">
        <v>8</v>
      </c>
      <c r="AF14" s="834">
        <v>0</v>
      </c>
      <c r="AG14" s="834">
        <v>0</v>
      </c>
      <c r="AH14" s="834">
        <v>0</v>
      </c>
      <c r="AI14" s="834">
        <v>25</v>
      </c>
      <c r="AJ14" s="834">
        <v>0</v>
      </c>
      <c r="AK14" s="834">
        <v>0</v>
      </c>
      <c r="AL14" s="834">
        <v>0</v>
      </c>
      <c r="AM14" s="834">
        <v>0</v>
      </c>
      <c r="AN14" s="826">
        <v>1335</v>
      </c>
    </row>
    <row r="15" spans="1:40">
      <c r="A15" s="830"/>
      <c r="B15" s="828" t="s">
        <v>226</v>
      </c>
      <c r="C15" s="832" t="s">
        <v>13</v>
      </c>
      <c r="D15" s="833">
        <v>8784</v>
      </c>
      <c r="E15" s="834">
        <v>480</v>
      </c>
      <c r="F15" s="834">
        <v>1016</v>
      </c>
      <c r="G15" s="834">
        <v>1661</v>
      </c>
      <c r="H15" s="834">
        <v>728</v>
      </c>
      <c r="I15" s="834">
        <v>1033</v>
      </c>
      <c r="J15" s="834">
        <v>661</v>
      </c>
      <c r="K15" s="834">
        <v>11</v>
      </c>
      <c r="L15" s="834">
        <v>90</v>
      </c>
      <c r="M15" s="834">
        <v>163</v>
      </c>
      <c r="N15" s="834">
        <v>45</v>
      </c>
      <c r="O15" s="834">
        <v>124</v>
      </c>
      <c r="P15" s="834">
        <v>14</v>
      </c>
      <c r="Q15" s="834">
        <v>416</v>
      </c>
      <c r="R15" s="834">
        <v>360</v>
      </c>
      <c r="S15" s="834">
        <v>43</v>
      </c>
      <c r="T15" s="834">
        <v>273</v>
      </c>
      <c r="U15" s="834">
        <v>87</v>
      </c>
      <c r="V15" s="834">
        <v>25</v>
      </c>
      <c r="W15" s="834">
        <v>91</v>
      </c>
      <c r="X15" s="834">
        <v>45</v>
      </c>
      <c r="Y15" s="834">
        <v>97</v>
      </c>
      <c r="Z15" s="834">
        <v>229</v>
      </c>
      <c r="AA15" s="834">
        <v>40</v>
      </c>
      <c r="AB15" s="834">
        <v>169</v>
      </c>
      <c r="AC15" s="834">
        <v>0</v>
      </c>
      <c r="AD15" s="834">
        <v>28</v>
      </c>
      <c r="AE15" s="834">
        <v>91</v>
      </c>
      <c r="AF15" s="834">
        <v>48</v>
      </c>
      <c r="AG15" s="834">
        <v>85</v>
      </c>
      <c r="AH15" s="834">
        <v>71</v>
      </c>
      <c r="AI15" s="834">
        <v>219</v>
      </c>
      <c r="AJ15" s="834">
        <v>38</v>
      </c>
      <c r="AK15" s="834">
        <v>6</v>
      </c>
      <c r="AL15" s="834">
        <v>248</v>
      </c>
      <c r="AM15" s="834">
        <v>51</v>
      </c>
      <c r="AN15" s="826">
        <v>8786</v>
      </c>
    </row>
    <row r="16" spans="1:40">
      <c r="A16" s="830"/>
      <c r="B16" s="828" t="s">
        <v>227</v>
      </c>
      <c r="C16" s="832" t="s">
        <v>228</v>
      </c>
      <c r="D16" s="833">
        <v>1244</v>
      </c>
      <c r="E16" s="834">
        <v>143</v>
      </c>
      <c r="F16" s="834">
        <v>192</v>
      </c>
      <c r="G16" s="834">
        <v>137</v>
      </c>
      <c r="H16" s="834">
        <v>73</v>
      </c>
      <c r="I16" s="834">
        <v>53</v>
      </c>
      <c r="J16" s="834">
        <v>82</v>
      </c>
      <c r="K16" s="834">
        <v>15</v>
      </c>
      <c r="L16" s="834">
        <v>18</v>
      </c>
      <c r="M16" s="834">
        <v>4</v>
      </c>
      <c r="N16" s="834">
        <v>74</v>
      </c>
      <c r="O16" s="834">
        <v>26</v>
      </c>
      <c r="P16" s="834">
        <v>10</v>
      </c>
      <c r="Q16" s="834">
        <v>15</v>
      </c>
      <c r="R16" s="834">
        <v>16</v>
      </c>
      <c r="S16" s="834">
        <v>10</v>
      </c>
      <c r="T16" s="834">
        <v>36</v>
      </c>
      <c r="U16" s="834">
        <v>39</v>
      </c>
      <c r="V16" s="834">
        <v>4</v>
      </c>
      <c r="W16" s="834">
        <v>23</v>
      </c>
      <c r="X16" s="834">
        <v>3</v>
      </c>
      <c r="Y16" s="834">
        <v>40</v>
      </c>
      <c r="Z16" s="834">
        <v>12</v>
      </c>
      <c r="AA16" s="834">
        <v>22</v>
      </c>
      <c r="AB16" s="834">
        <v>69</v>
      </c>
      <c r="AC16" s="834">
        <v>2</v>
      </c>
      <c r="AD16" s="834">
        <v>8</v>
      </c>
      <c r="AE16" s="834">
        <v>11</v>
      </c>
      <c r="AF16" s="834">
        <v>18</v>
      </c>
      <c r="AG16" s="834">
        <v>2</v>
      </c>
      <c r="AH16" s="834">
        <v>22</v>
      </c>
      <c r="AI16" s="834">
        <v>4</v>
      </c>
      <c r="AJ16" s="834">
        <v>9</v>
      </c>
      <c r="AK16" s="834">
        <v>4</v>
      </c>
      <c r="AL16" s="834">
        <v>23</v>
      </c>
      <c r="AM16" s="834">
        <v>26</v>
      </c>
      <c r="AN16" s="826">
        <v>1245</v>
      </c>
    </row>
    <row r="17" spans="1:40">
      <c r="A17" s="830"/>
      <c r="B17" s="828" t="s">
        <v>229</v>
      </c>
      <c r="C17" s="832" t="s">
        <v>15</v>
      </c>
      <c r="D17" s="833">
        <v>2676</v>
      </c>
      <c r="E17" s="834">
        <v>576</v>
      </c>
      <c r="F17" s="834">
        <v>100</v>
      </c>
      <c r="G17" s="834">
        <v>103</v>
      </c>
      <c r="H17" s="834">
        <v>201</v>
      </c>
      <c r="I17" s="834">
        <v>176</v>
      </c>
      <c r="J17" s="834">
        <v>94</v>
      </c>
      <c r="K17" s="834">
        <v>23</v>
      </c>
      <c r="L17" s="834">
        <v>36</v>
      </c>
      <c r="M17" s="834">
        <v>74</v>
      </c>
      <c r="N17" s="834">
        <v>457</v>
      </c>
      <c r="O17" s="834">
        <v>46</v>
      </c>
      <c r="P17" s="834">
        <v>74</v>
      </c>
      <c r="Q17" s="834">
        <v>139</v>
      </c>
      <c r="R17" s="834">
        <v>25</v>
      </c>
      <c r="S17" s="834">
        <v>10</v>
      </c>
      <c r="T17" s="834">
        <v>36</v>
      </c>
      <c r="U17" s="834">
        <v>1</v>
      </c>
      <c r="V17" s="834">
        <v>180</v>
      </c>
      <c r="W17" s="834">
        <v>10</v>
      </c>
      <c r="X17" s="834">
        <v>4</v>
      </c>
      <c r="Y17" s="834">
        <v>0</v>
      </c>
      <c r="Z17" s="834">
        <v>81</v>
      </c>
      <c r="AA17" s="834">
        <v>2</v>
      </c>
      <c r="AB17" s="834">
        <v>4</v>
      </c>
      <c r="AC17" s="834">
        <v>2</v>
      </c>
      <c r="AD17" s="834">
        <v>0</v>
      </c>
      <c r="AE17" s="834">
        <v>5</v>
      </c>
      <c r="AF17" s="834">
        <v>158</v>
      </c>
      <c r="AG17" s="834">
        <v>27</v>
      </c>
      <c r="AH17" s="834">
        <v>0</v>
      </c>
      <c r="AI17" s="834">
        <v>5</v>
      </c>
      <c r="AJ17" s="834">
        <v>0</v>
      </c>
      <c r="AK17" s="834">
        <v>2</v>
      </c>
      <c r="AL17" s="834">
        <v>16</v>
      </c>
      <c r="AM17" s="834">
        <v>11</v>
      </c>
      <c r="AN17" s="826">
        <v>2678</v>
      </c>
    </row>
    <row r="18" spans="1:40">
      <c r="A18" s="830"/>
      <c r="B18" s="828" t="s">
        <v>230</v>
      </c>
      <c r="C18" s="832" t="s">
        <v>16</v>
      </c>
      <c r="D18" s="833">
        <v>100</v>
      </c>
      <c r="E18" s="834">
        <v>76</v>
      </c>
      <c r="F18" s="834">
        <v>0</v>
      </c>
      <c r="G18" s="834">
        <v>0</v>
      </c>
      <c r="H18" s="834">
        <v>0</v>
      </c>
      <c r="I18" s="834">
        <v>10</v>
      </c>
      <c r="J18" s="834">
        <v>0</v>
      </c>
      <c r="K18" s="834">
        <v>0</v>
      </c>
      <c r="L18" s="834">
        <v>0</v>
      </c>
      <c r="M18" s="834">
        <v>0</v>
      </c>
      <c r="N18" s="834">
        <v>0</v>
      </c>
      <c r="O18" s="834">
        <v>0</v>
      </c>
      <c r="P18" s="834">
        <v>11</v>
      </c>
      <c r="Q18" s="834">
        <v>0</v>
      </c>
      <c r="R18" s="834">
        <v>0</v>
      </c>
      <c r="S18" s="834">
        <v>0</v>
      </c>
      <c r="T18" s="834">
        <v>0</v>
      </c>
      <c r="U18" s="834">
        <v>1</v>
      </c>
      <c r="V18" s="834">
        <v>0</v>
      </c>
      <c r="W18" s="834">
        <v>0</v>
      </c>
      <c r="X18" s="834">
        <v>0</v>
      </c>
      <c r="Y18" s="834">
        <v>0</v>
      </c>
      <c r="Z18" s="834">
        <v>0</v>
      </c>
      <c r="AA18" s="834">
        <v>0</v>
      </c>
      <c r="AB18" s="834">
        <v>0</v>
      </c>
      <c r="AC18" s="834">
        <v>0</v>
      </c>
      <c r="AD18" s="834">
        <v>0</v>
      </c>
      <c r="AE18" s="834">
        <v>0</v>
      </c>
      <c r="AF18" s="834">
        <v>0</v>
      </c>
      <c r="AG18" s="834">
        <v>0</v>
      </c>
      <c r="AH18" s="834">
        <v>0</v>
      </c>
      <c r="AI18" s="834">
        <v>1</v>
      </c>
      <c r="AJ18" s="834">
        <v>0</v>
      </c>
      <c r="AK18" s="834">
        <v>0</v>
      </c>
      <c r="AL18" s="834">
        <v>0</v>
      </c>
      <c r="AM18" s="834">
        <v>0</v>
      </c>
      <c r="AN18" s="826">
        <v>99</v>
      </c>
    </row>
    <row r="19" spans="1:40">
      <c r="A19" s="830"/>
      <c r="B19" s="828" t="s">
        <v>231</v>
      </c>
      <c r="C19" s="832" t="s">
        <v>17</v>
      </c>
      <c r="D19" s="833">
        <v>2034</v>
      </c>
      <c r="E19" s="834">
        <v>371</v>
      </c>
      <c r="F19" s="834">
        <v>436</v>
      </c>
      <c r="G19" s="834">
        <v>97</v>
      </c>
      <c r="H19" s="834">
        <v>41</v>
      </c>
      <c r="I19" s="834">
        <v>245</v>
      </c>
      <c r="J19" s="834">
        <v>10</v>
      </c>
      <c r="K19" s="834">
        <v>126</v>
      </c>
      <c r="L19" s="834">
        <v>2</v>
      </c>
      <c r="M19" s="834">
        <v>107</v>
      </c>
      <c r="N19" s="834">
        <v>205</v>
      </c>
      <c r="O19" s="834">
        <v>107</v>
      </c>
      <c r="P19" s="834">
        <v>8</v>
      </c>
      <c r="Q19" s="834">
        <v>45</v>
      </c>
      <c r="R19" s="834">
        <v>0</v>
      </c>
      <c r="S19" s="834">
        <v>0</v>
      </c>
      <c r="T19" s="834">
        <v>0</v>
      </c>
      <c r="U19" s="834">
        <v>0</v>
      </c>
      <c r="V19" s="834">
        <v>0</v>
      </c>
      <c r="W19" s="834">
        <v>0</v>
      </c>
      <c r="X19" s="834">
        <v>0</v>
      </c>
      <c r="Y19" s="834">
        <v>0</v>
      </c>
      <c r="Z19" s="834">
        <v>0</v>
      </c>
      <c r="AA19" s="834">
        <v>0</v>
      </c>
      <c r="AB19" s="834">
        <v>0</v>
      </c>
      <c r="AC19" s="834">
        <v>0</v>
      </c>
      <c r="AD19" s="834">
        <v>0</v>
      </c>
      <c r="AE19" s="834">
        <v>0</v>
      </c>
      <c r="AF19" s="834">
        <v>0</v>
      </c>
      <c r="AG19" s="834">
        <v>12</v>
      </c>
      <c r="AH19" s="834">
        <v>0</v>
      </c>
      <c r="AI19" s="834">
        <v>0</v>
      </c>
      <c r="AJ19" s="834">
        <v>0</v>
      </c>
      <c r="AK19" s="834">
        <v>0</v>
      </c>
      <c r="AL19" s="834">
        <v>61</v>
      </c>
      <c r="AM19" s="834">
        <v>162</v>
      </c>
      <c r="AN19" s="826">
        <v>2035</v>
      </c>
    </row>
    <row r="20" spans="1:40">
      <c r="A20" s="830"/>
      <c r="B20" s="828" t="s">
        <v>232</v>
      </c>
      <c r="C20" s="832" t="s">
        <v>180</v>
      </c>
      <c r="D20" s="833">
        <v>2620</v>
      </c>
      <c r="E20" s="834">
        <v>866</v>
      </c>
      <c r="F20" s="834">
        <v>409</v>
      </c>
      <c r="G20" s="834">
        <v>164</v>
      </c>
      <c r="H20" s="834">
        <v>307</v>
      </c>
      <c r="I20" s="834">
        <v>96</v>
      </c>
      <c r="J20" s="834">
        <v>171</v>
      </c>
      <c r="K20" s="834">
        <v>230</v>
      </c>
      <c r="L20" s="834">
        <v>41</v>
      </c>
      <c r="M20" s="834">
        <v>39</v>
      </c>
      <c r="N20" s="834">
        <v>28</v>
      </c>
      <c r="O20" s="834">
        <v>69</v>
      </c>
      <c r="P20" s="834">
        <v>16</v>
      </c>
      <c r="Q20" s="834">
        <v>21</v>
      </c>
      <c r="R20" s="834">
        <v>5</v>
      </c>
      <c r="S20" s="834">
        <v>3</v>
      </c>
      <c r="T20" s="834">
        <v>42</v>
      </c>
      <c r="U20" s="834">
        <v>0</v>
      </c>
      <c r="V20" s="834">
        <v>2</v>
      </c>
      <c r="W20" s="834">
        <v>7</v>
      </c>
      <c r="X20" s="834">
        <v>10</v>
      </c>
      <c r="Y20" s="834">
        <v>0</v>
      </c>
      <c r="Z20" s="834">
        <v>6</v>
      </c>
      <c r="AA20" s="834">
        <v>0</v>
      </c>
      <c r="AB20" s="834">
        <v>0</v>
      </c>
      <c r="AC20" s="834">
        <v>27</v>
      </c>
      <c r="AD20" s="834">
        <v>0</v>
      </c>
      <c r="AE20" s="834">
        <v>0</v>
      </c>
      <c r="AF20" s="834">
        <v>29</v>
      </c>
      <c r="AG20" s="834">
        <v>12</v>
      </c>
      <c r="AH20" s="834">
        <v>5</v>
      </c>
      <c r="AI20" s="834">
        <v>7</v>
      </c>
      <c r="AJ20" s="834">
        <v>6</v>
      </c>
      <c r="AK20" s="834">
        <v>0</v>
      </c>
      <c r="AL20" s="834">
        <v>0</v>
      </c>
      <c r="AM20" s="834">
        <v>3</v>
      </c>
      <c r="AN20" s="826">
        <v>2621</v>
      </c>
    </row>
    <row r="21" spans="1:40">
      <c r="A21" s="830"/>
      <c r="B21" s="828" t="s">
        <v>233</v>
      </c>
      <c r="C21" s="832" t="s">
        <v>18</v>
      </c>
      <c r="D21" s="833">
        <v>0</v>
      </c>
      <c r="E21" s="834">
        <v>0</v>
      </c>
      <c r="F21" s="834">
        <v>0</v>
      </c>
      <c r="G21" s="834">
        <v>0</v>
      </c>
      <c r="H21" s="834">
        <v>0</v>
      </c>
      <c r="I21" s="834">
        <v>0</v>
      </c>
      <c r="J21" s="834">
        <v>0</v>
      </c>
      <c r="K21" s="834">
        <v>0</v>
      </c>
      <c r="L21" s="834">
        <v>0</v>
      </c>
      <c r="M21" s="834">
        <v>0</v>
      </c>
      <c r="N21" s="834">
        <v>0</v>
      </c>
      <c r="O21" s="834">
        <v>0</v>
      </c>
      <c r="P21" s="834">
        <v>0</v>
      </c>
      <c r="Q21" s="834">
        <v>0</v>
      </c>
      <c r="R21" s="834">
        <v>0</v>
      </c>
      <c r="S21" s="834">
        <v>0</v>
      </c>
      <c r="T21" s="834">
        <v>0</v>
      </c>
      <c r="U21" s="834">
        <v>0</v>
      </c>
      <c r="V21" s="834">
        <v>0</v>
      </c>
      <c r="W21" s="834">
        <v>0</v>
      </c>
      <c r="X21" s="834">
        <v>0</v>
      </c>
      <c r="Y21" s="834">
        <v>0</v>
      </c>
      <c r="Z21" s="834">
        <v>0</v>
      </c>
      <c r="AA21" s="834">
        <v>0</v>
      </c>
      <c r="AB21" s="834">
        <v>0</v>
      </c>
      <c r="AC21" s="834">
        <v>0</v>
      </c>
      <c r="AD21" s="834">
        <v>0</v>
      </c>
      <c r="AE21" s="834">
        <v>0</v>
      </c>
      <c r="AF21" s="834">
        <v>0</v>
      </c>
      <c r="AG21" s="834">
        <v>0</v>
      </c>
      <c r="AH21" s="834">
        <v>0</v>
      </c>
      <c r="AI21" s="834">
        <v>0</v>
      </c>
      <c r="AJ21" s="834">
        <v>0</v>
      </c>
      <c r="AK21" s="834">
        <v>0</v>
      </c>
      <c r="AL21" s="834">
        <v>0</v>
      </c>
      <c r="AM21" s="834">
        <v>0</v>
      </c>
      <c r="AN21" s="826">
        <v>0</v>
      </c>
    </row>
    <row r="22" spans="1:40">
      <c r="A22" s="830"/>
      <c r="B22" s="828" t="s">
        <v>234</v>
      </c>
      <c r="C22" s="832" t="s">
        <v>181</v>
      </c>
      <c r="D22" s="833">
        <v>149</v>
      </c>
      <c r="E22" s="834">
        <v>0</v>
      </c>
      <c r="F22" s="834">
        <v>2</v>
      </c>
      <c r="G22" s="834">
        <v>60</v>
      </c>
      <c r="H22" s="834">
        <v>80</v>
      </c>
      <c r="I22" s="834">
        <v>0</v>
      </c>
      <c r="J22" s="834">
        <v>0</v>
      </c>
      <c r="K22" s="834">
        <v>1</v>
      </c>
      <c r="L22" s="834">
        <v>0</v>
      </c>
      <c r="M22" s="834">
        <v>0</v>
      </c>
      <c r="N22" s="834">
        <v>0</v>
      </c>
      <c r="O22" s="834">
        <v>4</v>
      </c>
      <c r="P22" s="834">
        <v>0</v>
      </c>
      <c r="Q22" s="834">
        <v>1</v>
      </c>
      <c r="R22" s="834">
        <v>0</v>
      </c>
      <c r="S22" s="834">
        <v>0</v>
      </c>
      <c r="T22" s="834">
        <v>0</v>
      </c>
      <c r="U22" s="834">
        <v>0</v>
      </c>
      <c r="V22" s="834">
        <v>0</v>
      </c>
      <c r="W22" s="834">
        <v>0</v>
      </c>
      <c r="X22" s="834">
        <v>0</v>
      </c>
      <c r="Y22" s="834">
        <v>0</v>
      </c>
      <c r="Z22" s="834">
        <v>0</v>
      </c>
      <c r="AA22" s="834">
        <v>0</v>
      </c>
      <c r="AB22" s="834">
        <v>0</v>
      </c>
      <c r="AC22" s="834">
        <v>0</v>
      </c>
      <c r="AD22" s="834">
        <v>0</v>
      </c>
      <c r="AE22" s="834">
        <v>0</v>
      </c>
      <c r="AF22" s="834">
        <v>0</v>
      </c>
      <c r="AG22" s="834">
        <v>0</v>
      </c>
      <c r="AH22" s="834">
        <v>0</v>
      </c>
      <c r="AI22" s="834">
        <v>0</v>
      </c>
      <c r="AJ22" s="834">
        <v>0</v>
      </c>
      <c r="AK22" s="834">
        <v>0</v>
      </c>
      <c r="AL22" s="834">
        <v>0</v>
      </c>
      <c r="AM22" s="834">
        <v>0</v>
      </c>
      <c r="AN22" s="826">
        <v>148</v>
      </c>
    </row>
    <row r="23" spans="1:40">
      <c r="A23" s="830"/>
      <c r="B23" s="828" t="s">
        <v>235</v>
      </c>
      <c r="C23" s="832" t="s">
        <v>397</v>
      </c>
      <c r="D23" s="833">
        <v>0</v>
      </c>
      <c r="E23" s="834">
        <v>0</v>
      </c>
      <c r="F23" s="834">
        <v>0</v>
      </c>
      <c r="G23" s="834">
        <v>0</v>
      </c>
      <c r="H23" s="834">
        <v>0</v>
      </c>
      <c r="I23" s="834">
        <v>0</v>
      </c>
      <c r="J23" s="834">
        <v>0</v>
      </c>
      <c r="K23" s="834">
        <v>0</v>
      </c>
      <c r="L23" s="834">
        <v>0</v>
      </c>
      <c r="M23" s="834">
        <v>0</v>
      </c>
      <c r="N23" s="834">
        <v>0</v>
      </c>
      <c r="O23" s="834">
        <v>0</v>
      </c>
      <c r="P23" s="834">
        <v>0</v>
      </c>
      <c r="Q23" s="834">
        <v>0</v>
      </c>
      <c r="R23" s="834">
        <v>0</v>
      </c>
      <c r="S23" s="834">
        <v>0</v>
      </c>
      <c r="T23" s="834">
        <v>0</v>
      </c>
      <c r="U23" s="834">
        <v>0</v>
      </c>
      <c r="V23" s="834">
        <v>0</v>
      </c>
      <c r="W23" s="834">
        <v>0</v>
      </c>
      <c r="X23" s="834">
        <v>0</v>
      </c>
      <c r="Y23" s="834">
        <v>0</v>
      </c>
      <c r="Z23" s="834">
        <v>0</v>
      </c>
      <c r="AA23" s="834">
        <v>0</v>
      </c>
      <c r="AB23" s="834">
        <v>0</v>
      </c>
      <c r="AC23" s="834">
        <v>0</v>
      </c>
      <c r="AD23" s="834">
        <v>0</v>
      </c>
      <c r="AE23" s="834">
        <v>0</v>
      </c>
      <c r="AF23" s="834">
        <v>0</v>
      </c>
      <c r="AG23" s="834">
        <v>0</v>
      </c>
      <c r="AH23" s="834">
        <v>0</v>
      </c>
      <c r="AI23" s="834">
        <v>0</v>
      </c>
      <c r="AJ23" s="834">
        <v>0</v>
      </c>
      <c r="AK23" s="834">
        <v>0</v>
      </c>
      <c r="AL23" s="834">
        <v>0</v>
      </c>
      <c r="AM23" s="834">
        <v>0</v>
      </c>
      <c r="AN23" s="826">
        <v>0</v>
      </c>
    </row>
    <row r="24" spans="1:40">
      <c r="A24" s="830"/>
      <c r="B24" s="828" t="s">
        <v>236</v>
      </c>
      <c r="C24" s="832" t="s">
        <v>398</v>
      </c>
      <c r="D24" s="833">
        <v>39</v>
      </c>
      <c r="E24" s="834">
        <v>7</v>
      </c>
      <c r="F24" s="834">
        <v>15</v>
      </c>
      <c r="G24" s="834">
        <v>0</v>
      </c>
      <c r="H24" s="834">
        <v>0</v>
      </c>
      <c r="I24" s="834">
        <v>0</v>
      </c>
      <c r="J24" s="834">
        <v>0</v>
      </c>
      <c r="K24" s="834">
        <v>0</v>
      </c>
      <c r="L24" s="834">
        <v>0</v>
      </c>
      <c r="M24" s="834">
        <v>0</v>
      </c>
      <c r="N24" s="834">
        <v>0</v>
      </c>
      <c r="O24" s="834">
        <v>0</v>
      </c>
      <c r="P24" s="834">
        <v>0</v>
      </c>
      <c r="Q24" s="834">
        <v>1</v>
      </c>
      <c r="R24" s="834">
        <v>0</v>
      </c>
      <c r="S24" s="834">
        <v>0</v>
      </c>
      <c r="T24" s="834">
        <v>0</v>
      </c>
      <c r="U24" s="834">
        <v>0</v>
      </c>
      <c r="V24" s="834">
        <v>0</v>
      </c>
      <c r="W24" s="834">
        <v>0</v>
      </c>
      <c r="X24" s="834">
        <v>0</v>
      </c>
      <c r="Y24" s="834">
        <v>0</v>
      </c>
      <c r="Z24" s="834">
        <v>0</v>
      </c>
      <c r="AA24" s="834">
        <v>0</v>
      </c>
      <c r="AB24" s="834">
        <v>0</v>
      </c>
      <c r="AC24" s="834">
        <v>0</v>
      </c>
      <c r="AD24" s="834">
        <v>0</v>
      </c>
      <c r="AE24" s="834">
        <v>0</v>
      </c>
      <c r="AF24" s="834">
        <v>0</v>
      </c>
      <c r="AG24" s="834">
        <v>0</v>
      </c>
      <c r="AH24" s="834">
        <v>0</v>
      </c>
      <c r="AI24" s="834">
        <v>0</v>
      </c>
      <c r="AJ24" s="834">
        <v>0</v>
      </c>
      <c r="AK24" s="834">
        <v>0</v>
      </c>
      <c r="AL24" s="834">
        <v>0</v>
      </c>
      <c r="AM24" s="834">
        <v>16</v>
      </c>
      <c r="AN24" s="826">
        <v>39</v>
      </c>
    </row>
    <row r="25" spans="1:40">
      <c r="A25" s="830"/>
      <c r="B25" s="828" t="s">
        <v>237</v>
      </c>
      <c r="C25" s="832" t="s">
        <v>19</v>
      </c>
      <c r="D25" s="833">
        <v>0</v>
      </c>
      <c r="E25" s="834">
        <v>0</v>
      </c>
      <c r="F25" s="834">
        <v>0</v>
      </c>
      <c r="G25" s="834">
        <v>0</v>
      </c>
      <c r="H25" s="834">
        <v>0</v>
      </c>
      <c r="I25" s="834">
        <v>0</v>
      </c>
      <c r="J25" s="834">
        <v>0</v>
      </c>
      <c r="K25" s="834">
        <v>0</v>
      </c>
      <c r="L25" s="834">
        <v>0</v>
      </c>
      <c r="M25" s="834">
        <v>0</v>
      </c>
      <c r="N25" s="834">
        <v>0</v>
      </c>
      <c r="O25" s="834">
        <v>0</v>
      </c>
      <c r="P25" s="834">
        <v>0</v>
      </c>
      <c r="Q25" s="834">
        <v>0</v>
      </c>
      <c r="R25" s="834">
        <v>0</v>
      </c>
      <c r="S25" s="834">
        <v>0</v>
      </c>
      <c r="T25" s="834">
        <v>0</v>
      </c>
      <c r="U25" s="834">
        <v>0</v>
      </c>
      <c r="V25" s="834">
        <v>0</v>
      </c>
      <c r="W25" s="834">
        <v>0</v>
      </c>
      <c r="X25" s="834">
        <v>0</v>
      </c>
      <c r="Y25" s="834">
        <v>0</v>
      </c>
      <c r="Z25" s="834">
        <v>0</v>
      </c>
      <c r="AA25" s="834">
        <v>0</v>
      </c>
      <c r="AB25" s="834">
        <v>0</v>
      </c>
      <c r="AC25" s="834">
        <v>0</v>
      </c>
      <c r="AD25" s="834">
        <v>0</v>
      </c>
      <c r="AE25" s="834">
        <v>0</v>
      </c>
      <c r="AF25" s="834">
        <v>0</v>
      </c>
      <c r="AG25" s="834">
        <v>0</v>
      </c>
      <c r="AH25" s="834">
        <v>0</v>
      </c>
      <c r="AI25" s="834">
        <v>0</v>
      </c>
      <c r="AJ25" s="834">
        <v>0</v>
      </c>
      <c r="AK25" s="834">
        <v>0</v>
      </c>
      <c r="AL25" s="834">
        <v>0</v>
      </c>
      <c r="AM25" s="834">
        <v>0</v>
      </c>
      <c r="AN25" s="826">
        <v>0</v>
      </c>
    </row>
    <row r="26" spans="1:40">
      <c r="A26" s="830"/>
      <c r="B26" s="828" t="s">
        <v>238</v>
      </c>
      <c r="C26" s="832" t="s">
        <v>20</v>
      </c>
      <c r="D26" s="833">
        <v>0</v>
      </c>
      <c r="E26" s="834">
        <v>0</v>
      </c>
      <c r="F26" s="834">
        <v>0</v>
      </c>
      <c r="G26" s="834">
        <v>0</v>
      </c>
      <c r="H26" s="834">
        <v>0</v>
      </c>
      <c r="I26" s="834">
        <v>0</v>
      </c>
      <c r="J26" s="834">
        <v>0</v>
      </c>
      <c r="K26" s="834">
        <v>0</v>
      </c>
      <c r="L26" s="834">
        <v>0</v>
      </c>
      <c r="M26" s="834">
        <v>0</v>
      </c>
      <c r="N26" s="834">
        <v>0</v>
      </c>
      <c r="O26" s="834">
        <v>0</v>
      </c>
      <c r="P26" s="834">
        <v>0</v>
      </c>
      <c r="Q26" s="834">
        <v>0</v>
      </c>
      <c r="R26" s="834">
        <v>0</v>
      </c>
      <c r="S26" s="834">
        <v>0</v>
      </c>
      <c r="T26" s="834">
        <v>0</v>
      </c>
      <c r="U26" s="834">
        <v>0</v>
      </c>
      <c r="V26" s="834">
        <v>0</v>
      </c>
      <c r="W26" s="834">
        <v>0</v>
      </c>
      <c r="X26" s="834">
        <v>0</v>
      </c>
      <c r="Y26" s="834">
        <v>0</v>
      </c>
      <c r="Z26" s="834">
        <v>0</v>
      </c>
      <c r="AA26" s="834">
        <v>0</v>
      </c>
      <c r="AB26" s="834">
        <v>0</v>
      </c>
      <c r="AC26" s="834">
        <v>0</v>
      </c>
      <c r="AD26" s="834">
        <v>0</v>
      </c>
      <c r="AE26" s="834">
        <v>0</v>
      </c>
      <c r="AF26" s="834">
        <v>0</v>
      </c>
      <c r="AG26" s="834">
        <v>0</v>
      </c>
      <c r="AH26" s="834">
        <v>0</v>
      </c>
      <c r="AI26" s="834">
        <v>0</v>
      </c>
      <c r="AJ26" s="834">
        <v>0</v>
      </c>
      <c r="AK26" s="834">
        <v>0</v>
      </c>
      <c r="AL26" s="834">
        <v>0</v>
      </c>
      <c r="AM26" s="834">
        <v>0</v>
      </c>
      <c r="AN26" s="826">
        <v>0</v>
      </c>
    </row>
    <row r="27" spans="1:40">
      <c r="A27" s="830"/>
      <c r="B27" s="828" t="s">
        <v>239</v>
      </c>
      <c r="C27" s="832" t="s">
        <v>21</v>
      </c>
      <c r="D27" s="833">
        <v>1814</v>
      </c>
      <c r="E27" s="834">
        <v>111</v>
      </c>
      <c r="F27" s="834">
        <v>139</v>
      </c>
      <c r="G27" s="834">
        <v>0</v>
      </c>
      <c r="H27" s="834">
        <v>0</v>
      </c>
      <c r="I27" s="834">
        <v>0</v>
      </c>
      <c r="J27" s="834">
        <v>0</v>
      </c>
      <c r="K27" s="834">
        <v>500</v>
      </c>
      <c r="L27" s="834">
        <v>0</v>
      </c>
      <c r="M27" s="834">
        <v>9</v>
      </c>
      <c r="N27" s="834">
        <v>713</v>
      </c>
      <c r="O27" s="834">
        <v>254</v>
      </c>
      <c r="P27" s="834">
        <v>0</v>
      </c>
      <c r="Q27" s="834">
        <v>0</v>
      </c>
      <c r="R27" s="834">
        <v>0</v>
      </c>
      <c r="S27" s="834">
        <v>0</v>
      </c>
      <c r="T27" s="834">
        <v>0</v>
      </c>
      <c r="U27" s="834">
        <v>0</v>
      </c>
      <c r="V27" s="834">
        <v>0</v>
      </c>
      <c r="W27" s="834">
        <v>0</v>
      </c>
      <c r="X27" s="834">
        <v>0</v>
      </c>
      <c r="Y27" s="834">
        <v>0</v>
      </c>
      <c r="Z27" s="834">
        <v>0</v>
      </c>
      <c r="AA27" s="834">
        <v>0</v>
      </c>
      <c r="AB27" s="834">
        <v>0</v>
      </c>
      <c r="AC27" s="834">
        <v>0</v>
      </c>
      <c r="AD27" s="834">
        <v>0</v>
      </c>
      <c r="AE27" s="834">
        <v>0</v>
      </c>
      <c r="AF27" s="834">
        <v>0</v>
      </c>
      <c r="AG27" s="834">
        <v>87</v>
      </c>
      <c r="AH27" s="834">
        <v>1</v>
      </c>
      <c r="AI27" s="834">
        <v>0</v>
      </c>
      <c r="AJ27" s="834">
        <v>0</v>
      </c>
      <c r="AK27" s="834">
        <v>0</v>
      </c>
      <c r="AL27" s="834">
        <v>0</v>
      </c>
      <c r="AM27" s="834">
        <v>0</v>
      </c>
      <c r="AN27" s="826">
        <v>1814</v>
      </c>
    </row>
    <row r="28" spans="1:40">
      <c r="A28" s="830"/>
      <c r="B28" s="828" t="s">
        <v>240</v>
      </c>
      <c r="C28" s="832" t="s">
        <v>241</v>
      </c>
      <c r="D28" s="833">
        <v>1143</v>
      </c>
      <c r="E28" s="834">
        <v>48</v>
      </c>
      <c r="F28" s="834">
        <v>241</v>
      </c>
      <c r="G28" s="834">
        <v>17</v>
      </c>
      <c r="H28" s="834">
        <v>664</v>
      </c>
      <c r="I28" s="834">
        <v>0</v>
      </c>
      <c r="J28" s="834">
        <v>0</v>
      </c>
      <c r="K28" s="834">
        <v>0</v>
      </c>
      <c r="L28" s="834">
        <v>0</v>
      </c>
      <c r="M28" s="834">
        <v>0</v>
      </c>
      <c r="N28" s="834">
        <v>35</v>
      </c>
      <c r="O28" s="834">
        <v>63</v>
      </c>
      <c r="P28" s="834">
        <v>0</v>
      </c>
      <c r="Q28" s="834">
        <v>19</v>
      </c>
      <c r="R28" s="834">
        <v>0</v>
      </c>
      <c r="S28" s="834">
        <v>0</v>
      </c>
      <c r="T28" s="834">
        <v>0</v>
      </c>
      <c r="U28" s="834">
        <v>0</v>
      </c>
      <c r="V28" s="834">
        <v>0</v>
      </c>
      <c r="W28" s="834">
        <v>0</v>
      </c>
      <c r="X28" s="834">
        <v>0</v>
      </c>
      <c r="Y28" s="834">
        <v>0</v>
      </c>
      <c r="Z28" s="834">
        <v>0</v>
      </c>
      <c r="AA28" s="834">
        <v>0</v>
      </c>
      <c r="AB28" s="834">
        <v>0</v>
      </c>
      <c r="AC28" s="834">
        <v>0</v>
      </c>
      <c r="AD28" s="834">
        <v>0</v>
      </c>
      <c r="AE28" s="834">
        <v>0</v>
      </c>
      <c r="AF28" s="834">
        <v>0</v>
      </c>
      <c r="AG28" s="834">
        <v>0</v>
      </c>
      <c r="AH28" s="834">
        <v>26</v>
      </c>
      <c r="AI28" s="834">
        <v>0</v>
      </c>
      <c r="AJ28" s="834">
        <v>0</v>
      </c>
      <c r="AK28" s="834">
        <v>0</v>
      </c>
      <c r="AL28" s="834">
        <v>30</v>
      </c>
      <c r="AM28" s="834">
        <v>0</v>
      </c>
      <c r="AN28" s="826">
        <v>1143</v>
      </c>
    </row>
    <row r="29" spans="1:40">
      <c r="A29" s="830"/>
      <c r="B29" s="828" t="s">
        <v>242</v>
      </c>
      <c r="C29" s="832" t="s">
        <v>22</v>
      </c>
      <c r="D29" s="833">
        <v>7</v>
      </c>
      <c r="E29" s="834">
        <v>0</v>
      </c>
      <c r="F29" s="834">
        <v>0</v>
      </c>
      <c r="G29" s="834">
        <v>0</v>
      </c>
      <c r="H29" s="834">
        <v>7</v>
      </c>
      <c r="I29" s="834">
        <v>0</v>
      </c>
      <c r="J29" s="834">
        <v>0</v>
      </c>
      <c r="K29" s="834">
        <v>0</v>
      </c>
      <c r="L29" s="834">
        <v>0</v>
      </c>
      <c r="M29" s="834">
        <v>0</v>
      </c>
      <c r="N29" s="834">
        <v>0</v>
      </c>
      <c r="O29" s="834">
        <v>0</v>
      </c>
      <c r="P29" s="834">
        <v>0</v>
      </c>
      <c r="Q29" s="834">
        <v>0</v>
      </c>
      <c r="R29" s="834">
        <v>0</v>
      </c>
      <c r="S29" s="834">
        <v>0</v>
      </c>
      <c r="T29" s="834">
        <v>0</v>
      </c>
      <c r="U29" s="834">
        <v>0</v>
      </c>
      <c r="V29" s="834">
        <v>0</v>
      </c>
      <c r="W29" s="834">
        <v>0</v>
      </c>
      <c r="X29" s="834">
        <v>0</v>
      </c>
      <c r="Y29" s="834">
        <v>0</v>
      </c>
      <c r="Z29" s="834">
        <v>0</v>
      </c>
      <c r="AA29" s="834">
        <v>0</v>
      </c>
      <c r="AB29" s="834">
        <v>0</v>
      </c>
      <c r="AC29" s="834">
        <v>0</v>
      </c>
      <c r="AD29" s="834">
        <v>0</v>
      </c>
      <c r="AE29" s="834">
        <v>0</v>
      </c>
      <c r="AF29" s="834">
        <v>0</v>
      </c>
      <c r="AG29" s="834">
        <v>0</v>
      </c>
      <c r="AH29" s="834">
        <v>0</v>
      </c>
      <c r="AI29" s="834">
        <v>0</v>
      </c>
      <c r="AJ29" s="834">
        <v>0</v>
      </c>
      <c r="AK29" s="834">
        <v>0</v>
      </c>
      <c r="AL29" s="834">
        <v>0</v>
      </c>
      <c r="AM29" s="834">
        <v>0</v>
      </c>
      <c r="AN29" s="826">
        <v>7</v>
      </c>
    </row>
    <row r="30" spans="1:40">
      <c r="A30" s="830"/>
      <c r="B30" s="828" t="s">
        <v>243</v>
      </c>
      <c r="C30" s="832" t="s">
        <v>23</v>
      </c>
      <c r="D30" s="833">
        <v>98</v>
      </c>
      <c r="E30" s="834">
        <v>1</v>
      </c>
      <c r="F30" s="834">
        <v>9</v>
      </c>
      <c r="G30" s="834">
        <v>8</v>
      </c>
      <c r="H30" s="834">
        <v>6</v>
      </c>
      <c r="I30" s="834">
        <v>1</v>
      </c>
      <c r="J30" s="834">
        <v>4</v>
      </c>
      <c r="K30" s="834">
        <v>4</v>
      </c>
      <c r="L30" s="834">
        <v>0</v>
      </c>
      <c r="M30" s="834">
        <v>0</v>
      </c>
      <c r="N30" s="834">
        <v>37</v>
      </c>
      <c r="O30" s="834">
        <v>9</v>
      </c>
      <c r="P30" s="834">
        <v>4</v>
      </c>
      <c r="Q30" s="834">
        <v>2</v>
      </c>
      <c r="R30" s="834">
        <v>0</v>
      </c>
      <c r="S30" s="834">
        <v>0</v>
      </c>
      <c r="T30" s="834">
        <v>0</v>
      </c>
      <c r="U30" s="834">
        <v>0</v>
      </c>
      <c r="V30" s="834">
        <v>0</v>
      </c>
      <c r="W30" s="834">
        <v>0</v>
      </c>
      <c r="X30" s="834">
        <v>0</v>
      </c>
      <c r="Y30" s="834">
        <v>0</v>
      </c>
      <c r="Z30" s="834">
        <v>0</v>
      </c>
      <c r="AA30" s="834">
        <v>0</v>
      </c>
      <c r="AB30" s="834">
        <v>0</v>
      </c>
      <c r="AC30" s="834">
        <v>0</v>
      </c>
      <c r="AD30" s="834">
        <v>0</v>
      </c>
      <c r="AE30" s="834">
        <v>0</v>
      </c>
      <c r="AF30" s="834">
        <v>4</v>
      </c>
      <c r="AG30" s="834">
        <v>0</v>
      </c>
      <c r="AH30" s="834">
        <v>0</v>
      </c>
      <c r="AI30" s="834">
        <v>0</v>
      </c>
      <c r="AJ30" s="834">
        <v>0</v>
      </c>
      <c r="AK30" s="834">
        <v>0</v>
      </c>
      <c r="AL30" s="834">
        <v>10</v>
      </c>
      <c r="AM30" s="834">
        <v>0</v>
      </c>
      <c r="AN30" s="826">
        <v>99</v>
      </c>
    </row>
    <row r="31" spans="1:40">
      <c r="A31" s="830"/>
      <c r="B31" s="828" t="s">
        <v>244</v>
      </c>
      <c r="C31" s="832" t="s">
        <v>24</v>
      </c>
      <c r="D31" s="833">
        <v>4369</v>
      </c>
      <c r="E31" s="834">
        <v>622</v>
      </c>
      <c r="F31" s="834">
        <v>325</v>
      </c>
      <c r="G31" s="834">
        <v>474</v>
      </c>
      <c r="H31" s="834">
        <v>55</v>
      </c>
      <c r="I31" s="834">
        <v>165</v>
      </c>
      <c r="J31" s="834">
        <v>656</v>
      </c>
      <c r="K31" s="834">
        <v>28</v>
      </c>
      <c r="L31" s="834">
        <v>184</v>
      </c>
      <c r="M31" s="834">
        <v>160</v>
      </c>
      <c r="N31" s="834">
        <v>281</v>
      </c>
      <c r="O31" s="834">
        <v>138</v>
      </c>
      <c r="P31" s="834">
        <v>357</v>
      </c>
      <c r="Q31" s="834">
        <v>14</v>
      </c>
      <c r="R31" s="834">
        <v>31</v>
      </c>
      <c r="S31" s="834">
        <v>15</v>
      </c>
      <c r="T31" s="834">
        <v>313</v>
      </c>
      <c r="U31" s="834">
        <v>0</v>
      </c>
      <c r="V31" s="834">
        <v>2</v>
      </c>
      <c r="W31" s="834">
        <v>6</v>
      </c>
      <c r="X31" s="834">
        <v>177</v>
      </c>
      <c r="Y31" s="834">
        <v>0</v>
      </c>
      <c r="Z31" s="834">
        <v>83</v>
      </c>
      <c r="AA31" s="834">
        <v>0</v>
      </c>
      <c r="AB31" s="834">
        <v>4</v>
      </c>
      <c r="AC31" s="834">
        <v>0</v>
      </c>
      <c r="AD31" s="834">
        <v>0</v>
      </c>
      <c r="AE31" s="834">
        <v>5</v>
      </c>
      <c r="AF31" s="834">
        <v>31</v>
      </c>
      <c r="AG31" s="834">
        <v>34</v>
      </c>
      <c r="AH31" s="834">
        <v>0</v>
      </c>
      <c r="AI31" s="834">
        <v>49</v>
      </c>
      <c r="AJ31" s="834">
        <v>76</v>
      </c>
      <c r="AK31" s="834">
        <v>70</v>
      </c>
      <c r="AL31" s="834">
        <v>0</v>
      </c>
      <c r="AM31" s="834">
        <v>14</v>
      </c>
      <c r="AN31" s="826">
        <v>4369</v>
      </c>
    </row>
    <row r="32" spans="1:40">
      <c r="A32" s="830"/>
      <c r="B32" s="828" t="s">
        <v>245</v>
      </c>
      <c r="C32" s="832" t="s">
        <v>25</v>
      </c>
      <c r="D32" s="833">
        <v>356</v>
      </c>
      <c r="E32" s="834">
        <v>115</v>
      </c>
      <c r="F32" s="834">
        <v>66</v>
      </c>
      <c r="G32" s="834">
        <v>19</v>
      </c>
      <c r="H32" s="834">
        <v>0</v>
      </c>
      <c r="I32" s="834">
        <v>3</v>
      </c>
      <c r="J32" s="834">
        <v>3</v>
      </c>
      <c r="K32" s="834">
        <v>0</v>
      </c>
      <c r="L32" s="834">
        <v>4</v>
      </c>
      <c r="M32" s="834">
        <v>0</v>
      </c>
      <c r="N32" s="834">
        <v>3</v>
      </c>
      <c r="O32" s="834">
        <v>5</v>
      </c>
      <c r="P32" s="834">
        <v>0</v>
      </c>
      <c r="Q32" s="834">
        <v>29</v>
      </c>
      <c r="R32" s="834">
        <v>0</v>
      </c>
      <c r="S32" s="834">
        <v>0</v>
      </c>
      <c r="T32" s="834">
        <v>25</v>
      </c>
      <c r="U32" s="834">
        <v>0</v>
      </c>
      <c r="V32" s="834">
        <v>0</v>
      </c>
      <c r="W32" s="834">
        <v>3</v>
      </c>
      <c r="X32" s="834">
        <v>0</v>
      </c>
      <c r="Y32" s="834">
        <v>0</v>
      </c>
      <c r="Z32" s="834">
        <v>0</v>
      </c>
      <c r="AA32" s="834">
        <v>0</v>
      </c>
      <c r="AB32" s="834">
        <v>9</v>
      </c>
      <c r="AC32" s="834">
        <v>0</v>
      </c>
      <c r="AD32" s="834">
        <v>11</v>
      </c>
      <c r="AE32" s="834">
        <v>2</v>
      </c>
      <c r="AF32" s="834">
        <v>0</v>
      </c>
      <c r="AG32" s="834">
        <v>0</v>
      </c>
      <c r="AH32" s="834">
        <v>0</v>
      </c>
      <c r="AI32" s="834">
        <v>6</v>
      </c>
      <c r="AJ32" s="834">
        <v>0</v>
      </c>
      <c r="AK32" s="834">
        <v>0</v>
      </c>
      <c r="AL32" s="834">
        <v>55</v>
      </c>
      <c r="AM32" s="834">
        <v>0</v>
      </c>
      <c r="AN32" s="826">
        <v>358</v>
      </c>
    </row>
    <row r="33" spans="1:40">
      <c r="A33" s="830"/>
      <c r="B33" s="828" t="s">
        <v>246</v>
      </c>
      <c r="C33" s="832" t="s">
        <v>399</v>
      </c>
      <c r="D33" s="833">
        <v>1790</v>
      </c>
      <c r="E33" s="834">
        <v>353</v>
      </c>
      <c r="F33" s="834">
        <v>133</v>
      </c>
      <c r="G33" s="834">
        <v>38</v>
      </c>
      <c r="H33" s="834">
        <v>0</v>
      </c>
      <c r="I33" s="834">
        <v>44</v>
      </c>
      <c r="J33" s="834">
        <v>109</v>
      </c>
      <c r="K33" s="834">
        <v>95</v>
      </c>
      <c r="L33" s="834">
        <v>26</v>
      </c>
      <c r="M33" s="834">
        <v>0</v>
      </c>
      <c r="N33" s="834">
        <v>63</v>
      </c>
      <c r="O33" s="834">
        <v>36</v>
      </c>
      <c r="P33" s="834">
        <v>87</v>
      </c>
      <c r="Q33" s="834">
        <v>163</v>
      </c>
      <c r="R33" s="834">
        <v>64</v>
      </c>
      <c r="S33" s="834">
        <v>2</v>
      </c>
      <c r="T33" s="834">
        <v>131</v>
      </c>
      <c r="U33" s="834">
        <v>2</v>
      </c>
      <c r="V33" s="834">
        <v>0</v>
      </c>
      <c r="W33" s="834">
        <v>32</v>
      </c>
      <c r="X33" s="834">
        <v>0</v>
      </c>
      <c r="Y33" s="834">
        <v>2</v>
      </c>
      <c r="Z33" s="834">
        <v>93</v>
      </c>
      <c r="AA33" s="834">
        <v>0</v>
      </c>
      <c r="AB33" s="834">
        <v>0</v>
      </c>
      <c r="AC33" s="834">
        <v>0</v>
      </c>
      <c r="AD33" s="834">
        <v>228</v>
      </c>
      <c r="AE33" s="834">
        <v>0</v>
      </c>
      <c r="AF33" s="834">
        <v>0</v>
      </c>
      <c r="AG33" s="834">
        <v>4</v>
      </c>
      <c r="AH33" s="834">
        <v>0</v>
      </c>
      <c r="AI33" s="834">
        <v>63</v>
      </c>
      <c r="AJ33" s="834">
        <v>0</v>
      </c>
      <c r="AK33" s="834">
        <v>0</v>
      </c>
      <c r="AL33" s="834">
        <v>22</v>
      </c>
      <c r="AM33" s="834">
        <v>0</v>
      </c>
      <c r="AN33" s="826">
        <v>1790</v>
      </c>
    </row>
    <row r="34" spans="1:40">
      <c r="A34" s="830"/>
      <c r="B34" s="828" t="s">
        <v>247</v>
      </c>
      <c r="C34" s="832" t="s">
        <v>26</v>
      </c>
      <c r="D34" s="833">
        <v>1817</v>
      </c>
      <c r="E34" s="834">
        <v>623</v>
      </c>
      <c r="F34" s="834">
        <v>899</v>
      </c>
      <c r="G34" s="834">
        <v>41</v>
      </c>
      <c r="H34" s="834">
        <v>100</v>
      </c>
      <c r="I34" s="834">
        <v>0</v>
      </c>
      <c r="J34" s="834">
        <v>33</v>
      </c>
      <c r="K34" s="834">
        <v>0</v>
      </c>
      <c r="L34" s="834">
        <v>0</v>
      </c>
      <c r="M34" s="834">
        <v>0</v>
      </c>
      <c r="N34" s="834">
        <v>81</v>
      </c>
      <c r="O34" s="834">
        <v>0</v>
      </c>
      <c r="P34" s="834">
        <v>0</v>
      </c>
      <c r="Q34" s="834">
        <v>21</v>
      </c>
      <c r="R34" s="834">
        <v>0</v>
      </c>
      <c r="S34" s="834">
        <v>0</v>
      </c>
      <c r="T34" s="834">
        <v>6</v>
      </c>
      <c r="U34" s="834">
        <v>0</v>
      </c>
      <c r="V34" s="834">
        <v>0</v>
      </c>
      <c r="W34" s="834">
        <v>0</v>
      </c>
      <c r="X34" s="834">
        <v>1</v>
      </c>
      <c r="Y34" s="834">
        <v>0</v>
      </c>
      <c r="Z34" s="834">
        <v>0</v>
      </c>
      <c r="AA34" s="834">
        <v>0</v>
      </c>
      <c r="AB34" s="834">
        <v>0</v>
      </c>
      <c r="AC34" s="834">
        <v>0</v>
      </c>
      <c r="AD34" s="834">
        <v>0</v>
      </c>
      <c r="AE34" s="834">
        <v>0</v>
      </c>
      <c r="AF34" s="834">
        <v>0</v>
      </c>
      <c r="AG34" s="834">
        <v>0</v>
      </c>
      <c r="AH34" s="834">
        <v>10</v>
      </c>
      <c r="AI34" s="834">
        <v>0</v>
      </c>
      <c r="AJ34" s="834">
        <v>0</v>
      </c>
      <c r="AK34" s="834">
        <v>0</v>
      </c>
      <c r="AL34" s="834">
        <v>0</v>
      </c>
      <c r="AM34" s="834">
        <v>1</v>
      </c>
      <c r="AN34" s="826">
        <v>1816</v>
      </c>
    </row>
    <row r="35" spans="1:40">
      <c r="A35" s="830"/>
      <c r="B35" s="828" t="s">
        <v>248</v>
      </c>
      <c r="C35" s="832" t="s">
        <v>27</v>
      </c>
      <c r="D35" s="833">
        <v>909</v>
      </c>
      <c r="E35" s="834">
        <v>127</v>
      </c>
      <c r="F35" s="834">
        <v>59</v>
      </c>
      <c r="G35" s="834">
        <v>86</v>
      </c>
      <c r="H35" s="834">
        <v>30</v>
      </c>
      <c r="I35" s="834">
        <v>70</v>
      </c>
      <c r="J35" s="834">
        <v>24</v>
      </c>
      <c r="K35" s="834">
        <v>17</v>
      </c>
      <c r="L35" s="834">
        <v>16</v>
      </c>
      <c r="M35" s="834">
        <v>42</v>
      </c>
      <c r="N35" s="834">
        <v>66</v>
      </c>
      <c r="O35" s="834">
        <v>67</v>
      </c>
      <c r="P35" s="834">
        <v>15</v>
      </c>
      <c r="Q35" s="834">
        <v>24</v>
      </c>
      <c r="R35" s="834">
        <v>8</v>
      </c>
      <c r="S35" s="834">
        <v>4</v>
      </c>
      <c r="T35" s="834">
        <v>25</v>
      </c>
      <c r="U35" s="834">
        <v>0</v>
      </c>
      <c r="V35" s="834">
        <v>0</v>
      </c>
      <c r="W35" s="834">
        <v>0</v>
      </c>
      <c r="X35" s="834">
        <v>0</v>
      </c>
      <c r="Y35" s="834">
        <v>0</v>
      </c>
      <c r="Z35" s="834">
        <v>0</v>
      </c>
      <c r="AA35" s="834">
        <v>0</v>
      </c>
      <c r="AB35" s="834">
        <v>0</v>
      </c>
      <c r="AC35" s="834">
        <v>0</v>
      </c>
      <c r="AD35" s="834">
        <v>2</v>
      </c>
      <c r="AE35" s="834">
        <v>8</v>
      </c>
      <c r="AF35" s="834">
        <v>31</v>
      </c>
      <c r="AG35" s="834">
        <v>0</v>
      </c>
      <c r="AH35" s="834">
        <v>19</v>
      </c>
      <c r="AI35" s="834">
        <v>90</v>
      </c>
      <c r="AJ35" s="834">
        <v>0</v>
      </c>
      <c r="AK35" s="834">
        <v>6</v>
      </c>
      <c r="AL35" s="834">
        <v>67</v>
      </c>
      <c r="AM35" s="834">
        <v>5</v>
      </c>
      <c r="AN35" s="826">
        <v>908</v>
      </c>
    </row>
    <row r="36" spans="1:40">
      <c r="A36" s="830"/>
      <c r="B36" s="828" t="s">
        <v>249</v>
      </c>
      <c r="C36" s="832" t="s">
        <v>28</v>
      </c>
      <c r="D36" s="833">
        <v>28</v>
      </c>
      <c r="E36" s="834">
        <v>9</v>
      </c>
      <c r="F36" s="834">
        <v>0</v>
      </c>
      <c r="G36" s="834">
        <v>2</v>
      </c>
      <c r="H36" s="834">
        <v>0</v>
      </c>
      <c r="I36" s="834">
        <v>3</v>
      </c>
      <c r="J36" s="834">
        <v>0</v>
      </c>
      <c r="K36" s="834">
        <v>1</v>
      </c>
      <c r="L36" s="834">
        <v>6</v>
      </c>
      <c r="M36" s="834">
        <v>1</v>
      </c>
      <c r="N36" s="834">
        <v>0</v>
      </c>
      <c r="O36" s="834">
        <v>0</v>
      </c>
      <c r="P36" s="834">
        <v>0</v>
      </c>
      <c r="Q36" s="834">
        <v>0</v>
      </c>
      <c r="R36" s="834">
        <v>0</v>
      </c>
      <c r="S36" s="834">
        <v>0</v>
      </c>
      <c r="T36" s="834">
        <v>0</v>
      </c>
      <c r="U36" s="834">
        <v>1</v>
      </c>
      <c r="V36" s="834">
        <v>0</v>
      </c>
      <c r="W36" s="834">
        <v>0</v>
      </c>
      <c r="X36" s="834">
        <v>2</v>
      </c>
      <c r="Y36" s="834">
        <v>0</v>
      </c>
      <c r="Z36" s="834">
        <v>0</v>
      </c>
      <c r="AA36" s="834">
        <v>0</v>
      </c>
      <c r="AB36" s="834">
        <v>0</v>
      </c>
      <c r="AC36" s="834">
        <v>0</v>
      </c>
      <c r="AD36" s="834">
        <v>0</v>
      </c>
      <c r="AE36" s="834">
        <v>0</v>
      </c>
      <c r="AF36" s="834">
        <v>0</v>
      </c>
      <c r="AG36" s="834">
        <v>0</v>
      </c>
      <c r="AH36" s="834">
        <v>0</v>
      </c>
      <c r="AI36" s="834">
        <v>0</v>
      </c>
      <c r="AJ36" s="834">
        <v>1</v>
      </c>
      <c r="AK36" s="834">
        <v>0</v>
      </c>
      <c r="AL36" s="834">
        <v>0</v>
      </c>
      <c r="AM36" s="834">
        <v>0</v>
      </c>
      <c r="AN36" s="826">
        <v>26</v>
      </c>
    </row>
    <row r="37" spans="1:40">
      <c r="A37" s="830"/>
      <c r="B37" s="828" t="s">
        <v>250</v>
      </c>
      <c r="C37" s="832" t="s">
        <v>29</v>
      </c>
      <c r="D37" s="833">
        <v>1064</v>
      </c>
      <c r="E37" s="834">
        <v>35</v>
      </c>
      <c r="F37" s="834">
        <v>60</v>
      </c>
      <c r="G37" s="834">
        <v>91</v>
      </c>
      <c r="H37" s="834">
        <v>16</v>
      </c>
      <c r="I37" s="834">
        <v>17</v>
      </c>
      <c r="J37" s="834">
        <v>19</v>
      </c>
      <c r="K37" s="834">
        <v>43</v>
      </c>
      <c r="L37" s="834">
        <v>54</v>
      </c>
      <c r="M37" s="834">
        <v>38</v>
      </c>
      <c r="N37" s="834">
        <v>8</v>
      </c>
      <c r="O37" s="834">
        <v>125</v>
      </c>
      <c r="P37" s="834">
        <v>19</v>
      </c>
      <c r="Q37" s="834">
        <v>0</v>
      </c>
      <c r="R37" s="834">
        <v>3</v>
      </c>
      <c r="S37" s="834">
        <v>0</v>
      </c>
      <c r="T37" s="834">
        <v>3</v>
      </c>
      <c r="U37" s="834">
        <v>0</v>
      </c>
      <c r="V37" s="834">
        <v>0</v>
      </c>
      <c r="W37" s="834">
        <v>13</v>
      </c>
      <c r="X37" s="834">
        <v>15</v>
      </c>
      <c r="Y37" s="834">
        <v>0</v>
      </c>
      <c r="Z37" s="834">
        <v>8</v>
      </c>
      <c r="AA37" s="834">
        <v>7</v>
      </c>
      <c r="AB37" s="834">
        <v>0</v>
      </c>
      <c r="AC37" s="834">
        <v>3</v>
      </c>
      <c r="AD37" s="834">
        <v>0</v>
      </c>
      <c r="AE37" s="834">
        <v>0</v>
      </c>
      <c r="AF37" s="834">
        <v>6</v>
      </c>
      <c r="AG37" s="834">
        <v>0</v>
      </c>
      <c r="AH37" s="834">
        <v>456</v>
      </c>
      <c r="AI37" s="834">
        <v>2</v>
      </c>
      <c r="AJ37" s="834">
        <v>9</v>
      </c>
      <c r="AK37" s="834">
        <v>0</v>
      </c>
      <c r="AL37" s="834">
        <v>0</v>
      </c>
      <c r="AM37" s="834">
        <v>15</v>
      </c>
      <c r="AN37" s="826">
        <v>1065</v>
      </c>
    </row>
    <row r="38" spans="1:40">
      <c r="A38" s="830"/>
      <c r="B38" s="828" t="s">
        <v>251</v>
      </c>
      <c r="C38" s="832" t="s">
        <v>30</v>
      </c>
      <c r="D38" s="833">
        <v>15</v>
      </c>
      <c r="E38" s="834">
        <v>4</v>
      </c>
      <c r="F38" s="834">
        <v>0</v>
      </c>
      <c r="G38" s="834">
        <v>2</v>
      </c>
      <c r="H38" s="834">
        <v>2</v>
      </c>
      <c r="I38" s="834">
        <v>0</v>
      </c>
      <c r="J38" s="834">
        <v>0</v>
      </c>
      <c r="K38" s="834">
        <v>0</v>
      </c>
      <c r="L38" s="834">
        <v>0</v>
      </c>
      <c r="M38" s="834">
        <v>2</v>
      </c>
      <c r="N38" s="834">
        <v>1</v>
      </c>
      <c r="O38" s="834">
        <v>2</v>
      </c>
      <c r="P38" s="834">
        <v>0</v>
      </c>
      <c r="Q38" s="834">
        <v>0</v>
      </c>
      <c r="R38" s="834">
        <v>0</v>
      </c>
      <c r="S38" s="834">
        <v>0</v>
      </c>
      <c r="T38" s="834">
        <v>0</v>
      </c>
      <c r="U38" s="834">
        <v>0</v>
      </c>
      <c r="V38" s="834">
        <v>0</v>
      </c>
      <c r="W38" s="834">
        <v>0</v>
      </c>
      <c r="X38" s="834">
        <v>0</v>
      </c>
      <c r="Y38" s="834">
        <v>0</v>
      </c>
      <c r="Z38" s="834">
        <v>0</v>
      </c>
      <c r="AA38" s="834">
        <v>0</v>
      </c>
      <c r="AB38" s="834">
        <v>0</v>
      </c>
      <c r="AC38" s="834">
        <v>0</v>
      </c>
      <c r="AD38" s="834">
        <v>0</v>
      </c>
      <c r="AE38" s="834">
        <v>0</v>
      </c>
      <c r="AF38" s="834">
        <v>0</v>
      </c>
      <c r="AG38" s="834">
        <v>0</v>
      </c>
      <c r="AH38" s="834">
        <v>0</v>
      </c>
      <c r="AI38" s="834">
        <v>0</v>
      </c>
      <c r="AJ38" s="834">
        <v>0</v>
      </c>
      <c r="AK38" s="834">
        <v>0</v>
      </c>
      <c r="AL38" s="834">
        <v>0</v>
      </c>
      <c r="AM38" s="834">
        <v>0</v>
      </c>
      <c r="AN38" s="826">
        <v>13</v>
      </c>
    </row>
    <row r="39" spans="1:40">
      <c r="A39" s="830"/>
      <c r="B39" s="828" t="s">
        <v>252</v>
      </c>
      <c r="C39" s="832" t="s">
        <v>31</v>
      </c>
      <c r="D39" s="833">
        <v>36</v>
      </c>
      <c r="E39" s="834">
        <v>10</v>
      </c>
      <c r="F39" s="834">
        <v>1</v>
      </c>
      <c r="G39" s="834">
        <v>6</v>
      </c>
      <c r="H39" s="834">
        <v>5</v>
      </c>
      <c r="I39" s="834">
        <v>0</v>
      </c>
      <c r="J39" s="834">
        <v>0</v>
      </c>
      <c r="K39" s="834">
        <v>0</v>
      </c>
      <c r="L39" s="834">
        <v>1</v>
      </c>
      <c r="M39" s="834">
        <v>5</v>
      </c>
      <c r="N39" s="834">
        <v>3</v>
      </c>
      <c r="O39" s="834">
        <v>4</v>
      </c>
      <c r="P39" s="834">
        <v>1</v>
      </c>
      <c r="Q39" s="834">
        <v>1</v>
      </c>
      <c r="R39" s="834">
        <v>0</v>
      </c>
      <c r="S39" s="834">
        <v>0</v>
      </c>
      <c r="T39" s="834">
        <v>0</v>
      </c>
      <c r="U39" s="834">
        <v>0</v>
      </c>
      <c r="V39" s="834">
        <v>0</v>
      </c>
      <c r="W39" s="834">
        <v>0</v>
      </c>
      <c r="X39" s="834">
        <v>0</v>
      </c>
      <c r="Y39" s="834">
        <v>0</v>
      </c>
      <c r="Z39" s="834">
        <v>0</v>
      </c>
      <c r="AA39" s="834">
        <v>0</v>
      </c>
      <c r="AB39" s="834">
        <v>0</v>
      </c>
      <c r="AC39" s="834">
        <v>0</v>
      </c>
      <c r="AD39" s="834">
        <v>0</v>
      </c>
      <c r="AE39" s="834">
        <v>0</v>
      </c>
      <c r="AF39" s="834">
        <v>0</v>
      </c>
      <c r="AG39" s="834">
        <v>0</v>
      </c>
      <c r="AH39" s="834">
        <v>0</v>
      </c>
      <c r="AI39" s="834">
        <v>0</v>
      </c>
      <c r="AJ39" s="834">
        <v>0</v>
      </c>
      <c r="AK39" s="834">
        <v>0</v>
      </c>
      <c r="AL39" s="834">
        <v>0</v>
      </c>
      <c r="AM39" s="834">
        <v>0</v>
      </c>
      <c r="AN39" s="826">
        <v>37</v>
      </c>
    </row>
    <row r="40" spans="1:40">
      <c r="A40" s="830"/>
      <c r="B40" s="828" t="s">
        <v>253</v>
      </c>
      <c r="C40" s="832" t="s">
        <v>400</v>
      </c>
      <c r="D40" s="833">
        <v>2840</v>
      </c>
      <c r="E40" s="834">
        <v>761</v>
      </c>
      <c r="F40" s="834">
        <v>82</v>
      </c>
      <c r="G40" s="834">
        <v>436</v>
      </c>
      <c r="H40" s="834">
        <v>385</v>
      </c>
      <c r="I40" s="834">
        <v>24</v>
      </c>
      <c r="J40" s="834">
        <v>27</v>
      </c>
      <c r="K40" s="834">
        <v>9</v>
      </c>
      <c r="L40" s="834">
        <v>55</v>
      </c>
      <c r="M40" s="834">
        <v>372</v>
      </c>
      <c r="N40" s="834">
        <v>250</v>
      </c>
      <c r="O40" s="834">
        <v>283</v>
      </c>
      <c r="P40" s="834">
        <v>40</v>
      </c>
      <c r="Q40" s="834">
        <v>46</v>
      </c>
      <c r="R40" s="834">
        <v>2</v>
      </c>
      <c r="S40" s="834">
        <v>0</v>
      </c>
      <c r="T40" s="834">
        <v>9</v>
      </c>
      <c r="U40" s="834">
        <v>4</v>
      </c>
      <c r="V40" s="834">
        <v>0</v>
      </c>
      <c r="W40" s="834">
        <v>4</v>
      </c>
      <c r="X40" s="834">
        <v>0</v>
      </c>
      <c r="Y40" s="834">
        <v>0</v>
      </c>
      <c r="Z40" s="834">
        <v>0</v>
      </c>
      <c r="AA40" s="834">
        <v>13</v>
      </c>
      <c r="AB40" s="834">
        <v>0</v>
      </c>
      <c r="AC40" s="834">
        <v>0</v>
      </c>
      <c r="AD40" s="834">
        <v>0</v>
      </c>
      <c r="AE40" s="834">
        <v>0</v>
      </c>
      <c r="AF40" s="834">
        <v>9</v>
      </c>
      <c r="AG40" s="834">
        <v>7</v>
      </c>
      <c r="AH40" s="834">
        <v>0</v>
      </c>
      <c r="AI40" s="834">
        <v>0</v>
      </c>
      <c r="AJ40" s="834">
        <v>0</v>
      </c>
      <c r="AK40" s="834">
        <v>20</v>
      </c>
      <c r="AL40" s="834">
        <v>0</v>
      </c>
      <c r="AM40" s="834">
        <v>0</v>
      </c>
      <c r="AN40" s="826">
        <v>2838</v>
      </c>
    </row>
    <row r="41" spans="1:40">
      <c r="A41" s="830"/>
      <c r="B41" s="828" t="s">
        <v>254</v>
      </c>
      <c r="C41" s="832" t="s">
        <v>32</v>
      </c>
      <c r="D41" s="833">
        <v>237</v>
      </c>
      <c r="E41" s="834">
        <v>64</v>
      </c>
      <c r="F41" s="834">
        <v>7</v>
      </c>
      <c r="G41" s="834">
        <v>36</v>
      </c>
      <c r="H41" s="834">
        <v>32</v>
      </c>
      <c r="I41" s="834">
        <v>2</v>
      </c>
      <c r="J41" s="834">
        <v>2</v>
      </c>
      <c r="K41" s="834">
        <v>1</v>
      </c>
      <c r="L41" s="834">
        <v>5</v>
      </c>
      <c r="M41" s="834">
        <v>31</v>
      </c>
      <c r="N41" s="834">
        <v>21</v>
      </c>
      <c r="O41" s="834">
        <v>24</v>
      </c>
      <c r="P41" s="834">
        <v>3</v>
      </c>
      <c r="Q41" s="834">
        <v>4</v>
      </c>
      <c r="R41" s="834">
        <v>0</v>
      </c>
      <c r="S41" s="834">
        <v>0</v>
      </c>
      <c r="T41" s="834">
        <v>1</v>
      </c>
      <c r="U41" s="834">
        <v>0</v>
      </c>
      <c r="V41" s="834">
        <v>0</v>
      </c>
      <c r="W41" s="834">
        <v>0</v>
      </c>
      <c r="X41" s="834">
        <v>0</v>
      </c>
      <c r="Y41" s="834">
        <v>0</v>
      </c>
      <c r="Z41" s="834">
        <v>0</v>
      </c>
      <c r="AA41" s="834">
        <v>1</v>
      </c>
      <c r="AB41" s="834">
        <v>0</v>
      </c>
      <c r="AC41" s="834">
        <v>0</v>
      </c>
      <c r="AD41" s="834">
        <v>0</v>
      </c>
      <c r="AE41" s="834">
        <v>0</v>
      </c>
      <c r="AF41" s="834">
        <v>1</v>
      </c>
      <c r="AG41" s="834">
        <v>1</v>
      </c>
      <c r="AH41" s="834">
        <v>0</v>
      </c>
      <c r="AI41" s="834">
        <v>0</v>
      </c>
      <c r="AJ41" s="834">
        <v>0</v>
      </c>
      <c r="AK41" s="834">
        <v>2</v>
      </c>
      <c r="AL41" s="834">
        <v>0</v>
      </c>
      <c r="AM41" s="834">
        <v>0</v>
      </c>
      <c r="AN41" s="826">
        <v>238</v>
      </c>
    </row>
    <row r="42" spans="1:40">
      <c r="A42" s="830"/>
      <c r="B42" s="828" t="s">
        <v>255</v>
      </c>
      <c r="C42" s="832" t="s">
        <v>33</v>
      </c>
      <c r="D42" s="833">
        <v>445</v>
      </c>
      <c r="E42" s="834">
        <v>58</v>
      </c>
      <c r="F42" s="834">
        <v>122</v>
      </c>
      <c r="G42" s="834">
        <v>10</v>
      </c>
      <c r="H42" s="834">
        <v>95</v>
      </c>
      <c r="I42" s="834">
        <v>0</v>
      </c>
      <c r="J42" s="834">
        <v>0</v>
      </c>
      <c r="K42" s="834">
        <v>0</v>
      </c>
      <c r="L42" s="834">
        <v>0</v>
      </c>
      <c r="M42" s="834">
        <v>43</v>
      </c>
      <c r="N42" s="834">
        <v>12</v>
      </c>
      <c r="O42" s="834">
        <v>18</v>
      </c>
      <c r="P42" s="834">
        <v>0</v>
      </c>
      <c r="Q42" s="834">
        <v>4</v>
      </c>
      <c r="R42" s="834">
        <v>5</v>
      </c>
      <c r="S42" s="834">
        <v>6</v>
      </c>
      <c r="T42" s="834">
        <v>1</v>
      </c>
      <c r="U42" s="834">
        <v>0</v>
      </c>
      <c r="V42" s="834">
        <v>0</v>
      </c>
      <c r="W42" s="834">
        <v>0</v>
      </c>
      <c r="X42" s="834">
        <v>0</v>
      </c>
      <c r="Y42" s="834">
        <v>0</v>
      </c>
      <c r="Z42" s="834">
        <v>0</v>
      </c>
      <c r="AA42" s="834">
        <v>0</v>
      </c>
      <c r="AB42" s="834">
        <v>0</v>
      </c>
      <c r="AC42" s="834">
        <v>0</v>
      </c>
      <c r="AD42" s="834">
        <v>0</v>
      </c>
      <c r="AE42" s="834">
        <v>0</v>
      </c>
      <c r="AF42" s="834">
        <v>1</v>
      </c>
      <c r="AG42" s="834">
        <v>2</v>
      </c>
      <c r="AH42" s="834">
        <v>57</v>
      </c>
      <c r="AI42" s="834">
        <v>8</v>
      </c>
      <c r="AJ42" s="834">
        <v>3</v>
      </c>
      <c r="AK42" s="834">
        <v>0</v>
      </c>
      <c r="AL42" s="834">
        <v>0</v>
      </c>
      <c r="AM42" s="834">
        <v>0</v>
      </c>
      <c r="AN42" s="826">
        <v>445</v>
      </c>
    </row>
    <row r="43" spans="1:40">
      <c r="A43" s="830"/>
      <c r="B43" s="828" t="s">
        <v>256</v>
      </c>
      <c r="C43" s="832" t="s">
        <v>34</v>
      </c>
      <c r="D43" s="833">
        <v>1354</v>
      </c>
      <c r="E43" s="834">
        <v>177</v>
      </c>
      <c r="F43" s="834">
        <v>371</v>
      </c>
      <c r="G43" s="834">
        <v>29</v>
      </c>
      <c r="H43" s="834">
        <v>290</v>
      </c>
      <c r="I43" s="834">
        <v>0</v>
      </c>
      <c r="J43" s="834">
        <v>0</v>
      </c>
      <c r="K43" s="834">
        <v>0</v>
      </c>
      <c r="L43" s="834">
        <v>0</v>
      </c>
      <c r="M43" s="834">
        <v>132</v>
      </c>
      <c r="N43" s="834">
        <v>38</v>
      </c>
      <c r="O43" s="834">
        <v>54</v>
      </c>
      <c r="P43" s="834">
        <v>0</v>
      </c>
      <c r="Q43" s="834">
        <v>12</v>
      </c>
      <c r="R43" s="834">
        <v>15</v>
      </c>
      <c r="S43" s="834">
        <v>18</v>
      </c>
      <c r="T43" s="834">
        <v>2</v>
      </c>
      <c r="U43" s="834">
        <v>0</v>
      </c>
      <c r="V43" s="834">
        <v>0</v>
      </c>
      <c r="W43" s="834">
        <v>0</v>
      </c>
      <c r="X43" s="834">
        <v>0</v>
      </c>
      <c r="Y43" s="834">
        <v>0</v>
      </c>
      <c r="Z43" s="834">
        <v>0</v>
      </c>
      <c r="AA43" s="834">
        <v>0</v>
      </c>
      <c r="AB43" s="834">
        <v>0</v>
      </c>
      <c r="AC43" s="834">
        <v>0</v>
      </c>
      <c r="AD43" s="834">
        <v>0</v>
      </c>
      <c r="AE43" s="834">
        <v>0</v>
      </c>
      <c r="AF43" s="834">
        <v>3</v>
      </c>
      <c r="AG43" s="834">
        <v>5</v>
      </c>
      <c r="AH43" s="834">
        <v>175</v>
      </c>
      <c r="AI43" s="834">
        <v>25</v>
      </c>
      <c r="AJ43" s="834">
        <v>10</v>
      </c>
      <c r="AK43" s="834">
        <v>0</v>
      </c>
      <c r="AL43" s="834">
        <v>0</v>
      </c>
      <c r="AM43" s="834">
        <v>0</v>
      </c>
      <c r="AN43" s="826">
        <v>1356</v>
      </c>
    </row>
    <row r="44" spans="1:40">
      <c r="A44" s="830"/>
      <c r="B44" s="828" t="s">
        <v>257</v>
      </c>
      <c r="C44" s="832" t="s">
        <v>401</v>
      </c>
      <c r="D44" s="833">
        <v>2660</v>
      </c>
      <c r="E44" s="834">
        <v>339</v>
      </c>
      <c r="F44" s="834">
        <v>131</v>
      </c>
      <c r="G44" s="834">
        <v>259</v>
      </c>
      <c r="H44" s="834">
        <v>364</v>
      </c>
      <c r="I44" s="834">
        <v>294</v>
      </c>
      <c r="J44" s="834">
        <v>165</v>
      </c>
      <c r="K44" s="834">
        <v>42</v>
      </c>
      <c r="L44" s="834">
        <v>7</v>
      </c>
      <c r="M44" s="834">
        <v>50</v>
      </c>
      <c r="N44" s="834">
        <v>65</v>
      </c>
      <c r="O44" s="834">
        <v>41</v>
      </c>
      <c r="P44" s="834">
        <v>52</v>
      </c>
      <c r="Q44" s="834">
        <v>208</v>
      </c>
      <c r="R44" s="834">
        <v>3</v>
      </c>
      <c r="S44" s="834">
        <v>6</v>
      </c>
      <c r="T44" s="834">
        <v>2</v>
      </c>
      <c r="U44" s="834">
        <v>43</v>
      </c>
      <c r="V44" s="834">
        <v>9</v>
      </c>
      <c r="W44" s="834">
        <v>35</v>
      </c>
      <c r="X44" s="834">
        <v>11</v>
      </c>
      <c r="Y44" s="834">
        <v>10</v>
      </c>
      <c r="Z44" s="834">
        <v>2</v>
      </c>
      <c r="AA44" s="834">
        <v>3</v>
      </c>
      <c r="AB44" s="834">
        <v>39</v>
      </c>
      <c r="AC44" s="834">
        <v>0</v>
      </c>
      <c r="AD44" s="834">
        <v>43</v>
      </c>
      <c r="AE44" s="834">
        <v>1</v>
      </c>
      <c r="AF44" s="834">
        <v>54</v>
      </c>
      <c r="AG44" s="834">
        <v>36</v>
      </c>
      <c r="AH44" s="834">
        <v>0</v>
      </c>
      <c r="AI44" s="834">
        <v>83</v>
      </c>
      <c r="AJ44" s="834">
        <v>0</v>
      </c>
      <c r="AK44" s="834">
        <v>84</v>
      </c>
      <c r="AL44" s="834">
        <v>71</v>
      </c>
      <c r="AM44" s="834">
        <v>105</v>
      </c>
      <c r="AN44" s="826">
        <v>2657</v>
      </c>
    </row>
    <row r="45" spans="1:40">
      <c r="A45" s="830"/>
      <c r="B45" s="828" t="s">
        <v>258</v>
      </c>
      <c r="C45" s="832" t="s">
        <v>35</v>
      </c>
      <c r="D45" s="833">
        <v>3965</v>
      </c>
      <c r="E45" s="834">
        <v>529</v>
      </c>
      <c r="F45" s="834">
        <v>528</v>
      </c>
      <c r="G45" s="834">
        <v>143</v>
      </c>
      <c r="H45" s="834">
        <v>208</v>
      </c>
      <c r="I45" s="834">
        <v>191</v>
      </c>
      <c r="J45" s="834">
        <v>161</v>
      </c>
      <c r="K45" s="834">
        <v>218</v>
      </c>
      <c r="L45" s="834">
        <v>159</v>
      </c>
      <c r="M45" s="834">
        <v>513</v>
      </c>
      <c r="N45" s="834">
        <v>101</v>
      </c>
      <c r="O45" s="834">
        <v>175</v>
      </c>
      <c r="P45" s="834">
        <v>30</v>
      </c>
      <c r="Q45" s="834">
        <v>191</v>
      </c>
      <c r="R45" s="834">
        <v>8</v>
      </c>
      <c r="S45" s="834">
        <v>9</v>
      </c>
      <c r="T45" s="834">
        <v>12</v>
      </c>
      <c r="U45" s="834">
        <v>1</v>
      </c>
      <c r="V45" s="834">
        <v>12</v>
      </c>
      <c r="W45" s="834">
        <v>29</v>
      </c>
      <c r="X45" s="834">
        <v>24</v>
      </c>
      <c r="Y45" s="834">
        <v>29</v>
      </c>
      <c r="Z45" s="834">
        <v>0</v>
      </c>
      <c r="AA45" s="834">
        <v>0</v>
      </c>
      <c r="AB45" s="834">
        <v>18</v>
      </c>
      <c r="AC45" s="834">
        <v>4</v>
      </c>
      <c r="AD45" s="834">
        <v>4</v>
      </c>
      <c r="AE45" s="834">
        <v>0</v>
      </c>
      <c r="AF45" s="834">
        <v>108</v>
      </c>
      <c r="AG45" s="834">
        <v>16</v>
      </c>
      <c r="AH45" s="834">
        <v>0</v>
      </c>
      <c r="AI45" s="834">
        <v>37</v>
      </c>
      <c r="AJ45" s="834">
        <v>297</v>
      </c>
      <c r="AK45" s="834">
        <v>53</v>
      </c>
      <c r="AL45" s="834">
        <v>135</v>
      </c>
      <c r="AM45" s="834">
        <v>22</v>
      </c>
      <c r="AN45" s="826">
        <v>3965</v>
      </c>
    </row>
    <row r="46" spans="1:40">
      <c r="A46" s="830"/>
      <c r="B46" s="828" t="s">
        <v>259</v>
      </c>
      <c r="C46" s="832" t="s">
        <v>260</v>
      </c>
      <c r="D46" s="833">
        <v>2739</v>
      </c>
      <c r="E46" s="834">
        <v>226</v>
      </c>
      <c r="F46" s="834">
        <v>392</v>
      </c>
      <c r="G46" s="834">
        <v>93</v>
      </c>
      <c r="H46" s="834">
        <v>191</v>
      </c>
      <c r="I46" s="834">
        <v>74</v>
      </c>
      <c r="J46" s="834">
        <v>102</v>
      </c>
      <c r="K46" s="834">
        <v>18</v>
      </c>
      <c r="L46" s="834">
        <v>301</v>
      </c>
      <c r="M46" s="834">
        <v>1</v>
      </c>
      <c r="N46" s="834">
        <v>202</v>
      </c>
      <c r="O46" s="834">
        <v>696</v>
      </c>
      <c r="P46" s="834">
        <v>12</v>
      </c>
      <c r="Q46" s="834">
        <v>106</v>
      </c>
      <c r="R46" s="834">
        <v>2</v>
      </c>
      <c r="S46" s="834">
        <v>11</v>
      </c>
      <c r="T46" s="834">
        <v>61</v>
      </c>
      <c r="U46" s="834">
        <v>0</v>
      </c>
      <c r="V46" s="834">
        <v>109</v>
      </c>
      <c r="W46" s="834">
        <v>21</v>
      </c>
      <c r="X46" s="834">
        <v>2</v>
      </c>
      <c r="Y46" s="834">
        <v>0</v>
      </c>
      <c r="Z46" s="834">
        <v>22</v>
      </c>
      <c r="AA46" s="834">
        <v>0</v>
      </c>
      <c r="AB46" s="834">
        <v>12</v>
      </c>
      <c r="AC46" s="834">
        <v>0</v>
      </c>
      <c r="AD46" s="834">
        <v>0</v>
      </c>
      <c r="AE46" s="834">
        <v>0</v>
      </c>
      <c r="AF46" s="834">
        <v>25</v>
      </c>
      <c r="AG46" s="834">
        <v>0</v>
      </c>
      <c r="AH46" s="834">
        <v>2</v>
      </c>
      <c r="AI46" s="834">
        <v>43</v>
      </c>
      <c r="AJ46" s="834">
        <v>1</v>
      </c>
      <c r="AK46" s="834">
        <v>6</v>
      </c>
      <c r="AL46" s="834">
        <v>7</v>
      </c>
      <c r="AM46" s="834">
        <v>1</v>
      </c>
      <c r="AN46" s="826">
        <v>2739</v>
      </c>
    </row>
    <row r="47" spans="1:40">
      <c r="A47" s="830"/>
      <c r="B47" s="828" t="s">
        <v>261</v>
      </c>
      <c r="C47" s="832" t="s">
        <v>262</v>
      </c>
      <c r="D47" s="833">
        <v>11527</v>
      </c>
      <c r="E47" s="834">
        <v>1677</v>
      </c>
      <c r="F47" s="834">
        <v>1701</v>
      </c>
      <c r="G47" s="834">
        <v>1206</v>
      </c>
      <c r="H47" s="834">
        <v>536</v>
      </c>
      <c r="I47" s="834">
        <v>101</v>
      </c>
      <c r="J47" s="834">
        <v>301</v>
      </c>
      <c r="K47" s="834">
        <v>299</v>
      </c>
      <c r="L47" s="834">
        <v>719</v>
      </c>
      <c r="M47" s="834">
        <v>495</v>
      </c>
      <c r="N47" s="834">
        <v>775</v>
      </c>
      <c r="O47" s="834">
        <v>981</v>
      </c>
      <c r="P47" s="834">
        <v>256</v>
      </c>
      <c r="Q47" s="834">
        <v>298</v>
      </c>
      <c r="R47" s="834">
        <v>176</v>
      </c>
      <c r="S47" s="834">
        <v>85</v>
      </c>
      <c r="T47" s="834">
        <v>269</v>
      </c>
      <c r="U47" s="834">
        <v>0</v>
      </c>
      <c r="V47" s="834">
        <v>26</v>
      </c>
      <c r="W47" s="834">
        <v>3</v>
      </c>
      <c r="X47" s="834">
        <v>6</v>
      </c>
      <c r="Y47" s="834">
        <v>0</v>
      </c>
      <c r="Z47" s="834">
        <v>3</v>
      </c>
      <c r="AA47" s="834">
        <v>0</v>
      </c>
      <c r="AB47" s="834">
        <v>47</v>
      </c>
      <c r="AC47" s="834">
        <v>0</v>
      </c>
      <c r="AD47" s="834">
        <v>0</v>
      </c>
      <c r="AE47" s="834">
        <v>13</v>
      </c>
      <c r="AF47" s="834">
        <v>586</v>
      </c>
      <c r="AG47" s="834">
        <v>57</v>
      </c>
      <c r="AH47" s="834">
        <v>61</v>
      </c>
      <c r="AI47" s="834">
        <v>205</v>
      </c>
      <c r="AJ47" s="834">
        <v>107</v>
      </c>
      <c r="AK47" s="834">
        <v>367</v>
      </c>
      <c r="AL47" s="834">
        <v>129</v>
      </c>
      <c r="AM47" s="834">
        <v>42</v>
      </c>
      <c r="AN47" s="826">
        <v>11527</v>
      </c>
    </row>
    <row r="48" spans="1:40">
      <c r="A48" s="830"/>
      <c r="B48" s="828" t="s">
        <v>263</v>
      </c>
      <c r="C48" s="832" t="s">
        <v>264</v>
      </c>
      <c r="D48" s="833">
        <v>1968</v>
      </c>
      <c r="E48" s="834">
        <v>269</v>
      </c>
      <c r="F48" s="834">
        <v>124</v>
      </c>
      <c r="G48" s="834">
        <v>162</v>
      </c>
      <c r="H48" s="834">
        <v>4</v>
      </c>
      <c r="I48" s="834">
        <v>191</v>
      </c>
      <c r="J48" s="834">
        <v>37</v>
      </c>
      <c r="K48" s="834">
        <v>79</v>
      </c>
      <c r="L48" s="834">
        <v>29</v>
      </c>
      <c r="M48" s="834">
        <v>269</v>
      </c>
      <c r="N48" s="834">
        <v>394</v>
      </c>
      <c r="O48" s="834">
        <v>25</v>
      </c>
      <c r="P48" s="834">
        <v>0</v>
      </c>
      <c r="Q48" s="834">
        <v>23</v>
      </c>
      <c r="R48" s="834">
        <v>8</v>
      </c>
      <c r="S48" s="834">
        <v>20</v>
      </c>
      <c r="T48" s="834">
        <v>64</v>
      </c>
      <c r="U48" s="834">
        <v>42</v>
      </c>
      <c r="V48" s="834">
        <v>6</v>
      </c>
      <c r="W48" s="834">
        <v>36</v>
      </c>
      <c r="X48" s="834">
        <v>0</v>
      </c>
      <c r="Y48" s="834">
        <v>0</v>
      </c>
      <c r="Z48" s="834">
        <v>0</v>
      </c>
      <c r="AA48" s="834">
        <v>0</v>
      </c>
      <c r="AB48" s="834">
        <v>11</v>
      </c>
      <c r="AC48" s="834">
        <v>0</v>
      </c>
      <c r="AD48" s="834">
        <v>1</v>
      </c>
      <c r="AE48" s="834">
        <v>16</v>
      </c>
      <c r="AF48" s="834">
        <v>32</v>
      </c>
      <c r="AG48" s="834">
        <v>29</v>
      </c>
      <c r="AH48" s="834">
        <v>0</v>
      </c>
      <c r="AI48" s="834">
        <v>28</v>
      </c>
      <c r="AJ48" s="834">
        <v>0</v>
      </c>
      <c r="AK48" s="834">
        <v>54</v>
      </c>
      <c r="AL48" s="834">
        <v>9</v>
      </c>
      <c r="AM48" s="834">
        <v>5</v>
      </c>
      <c r="AN48" s="826">
        <v>1967</v>
      </c>
    </row>
    <row r="49" spans="1:40">
      <c r="A49" s="830"/>
      <c r="B49" s="828" t="s">
        <v>265</v>
      </c>
      <c r="C49" s="832" t="s">
        <v>266</v>
      </c>
      <c r="D49" s="833">
        <v>1382</v>
      </c>
      <c r="E49" s="834">
        <v>33</v>
      </c>
      <c r="F49" s="834">
        <v>257</v>
      </c>
      <c r="G49" s="834">
        <v>330</v>
      </c>
      <c r="H49" s="834">
        <v>58</v>
      </c>
      <c r="I49" s="834">
        <v>1</v>
      </c>
      <c r="J49" s="834">
        <v>0</v>
      </c>
      <c r="K49" s="834">
        <v>0</v>
      </c>
      <c r="L49" s="834">
        <v>79</v>
      </c>
      <c r="M49" s="834">
        <v>0</v>
      </c>
      <c r="N49" s="834">
        <v>65</v>
      </c>
      <c r="O49" s="834">
        <v>156</v>
      </c>
      <c r="P49" s="834">
        <v>86</v>
      </c>
      <c r="Q49" s="834">
        <v>0</v>
      </c>
      <c r="R49" s="834">
        <v>0</v>
      </c>
      <c r="S49" s="834">
        <v>0</v>
      </c>
      <c r="T49" s="834">
        <v>0</v>
      </c>
      <c r="U49" s="834">
        <v>0</v>
      </c>
      <c r="V49" s="834">
        <v>0</v>
      </c>
      <c r="W49" s="834">
        <v>0</v>
      </c>
      <c r="X49" s="834">
        <v>0</v>
      </c>
      <c r="Y49" s="834">
        <v>0</v>
      </c>
      <c r="Z49" s="834">
        <v>0</v>
      </c>
      <c r="AA49" s="834">
        <v>0</v>
      </c>
      <c r="AB49" s="834">
        <v>0</v>
      </c>
      <c r="AC49" s="834">
        <v>0</v>
      </c>
      <c r="AD49" s="834">
        <v>0</v>
      </c>
      <c r="AE49" s="834">
        <v>0</v>
      </c>
      <c r="AF49" s="834">
        <v>316</v>
      </c>
      <c r="AG49" s="834">
        <v>0</v>
      </c>
      <c r="AH49" s="834">
        <v>0</v>
      </c>
      <c r="AI49" s="834">
        <v>0</v>
      </c>
      <c r="AJ49" s="834">
        <v>0</v>
      </c>
      <c r="AK49" s="834">
        <v>0</v>
      </c>
      <c r="AL49" s="834">
        <v>0</v>
      </c>
      <c r="AM49" s="834">
        <v>0</v>
      </c>
      <c r="AN49" s="826">
        <v>1381</v>
      </c>
    </row>
    <row r="50" spans="1:40">
      <c r="A50" s="830"/>
      <c r="B50" s="828" t="s">
        <v>267</v>
      </c>
      <c r="C50" s="832" t="s">
        <v>185</v>
      </c>
      <c r="D50" s="833">
        <v>14977</v>
      </c>
      <c r="E50" s="834">
        <v>217</v>
      </c>
      <c r="F50" s="834">
        <v>857</v>
      </c>
      <c r="G50" s="834">
        <v>2657</v>
      </c>
      <c r="H50" s="834">
        <v>3853</v>
      </c>
      <c r="I50" s="834">
        <v>1015</v>
      </c>
      <c r="J50" s="834">
        <v>109</v>
      </c>
      <c r="K50" s="834">
        <v>64</v>
      </c>
      <c r="L50" s="834">
        <v>11</v>
      </c>
      <c r="M50" s="834">
        <v>983</v>
      </c>
      <c r="N50" s="834">
        <v>803</v>
      </c>
      <c r="O50" s="834">
        <v>2241</v>
      </c>
      <c r="P50" s="834">
        <v>140</v>
      </c>
      <c r="Q50" s="834">
        <v>296</v>
      </c>
      <c r="R50" s="834">
        <v>30</v>
      </c>
      <c r="S50" s="834">
        <v>0</v>
      </c>
      <c r="T50" s="834">
        <v>564</v>
      </c>
      <c r="U50" s="834">
        <v>0</v>
      </c>
      <c r="V50" s="834">
        <v>23</v>
      </c>
      <c r="W50" s="834">
        <v>0</v>
      </c>
      <c r="X50" s="834">
        <v>0</v>
      </c>
      <c r="Y50" s="834">
        <v>283</v>
      </c>
      <c r="Z50" s="834">
        <v>0</v>
      </c>
      <c r="AA50" s="834">
        <v>0</v>
      </c>
      <c r="AB50" s="834">
        <v>35</v>
      </c>
      <c r="AC50" s="834">
        <v>0</v>
      </c>
      <c r="AD50" s="834">
        <v>0</v>
      </c>
      <c r="AE50" s="834">
        <v>43</v>
      </c>
      <c r="AF50" s="834">
        <v>108</v>
      </c>
      <c r="AG50" s="834">
        <v>315</v>
      </c>
      <c r="AH50" s="834">
        <v>0</v>
      </c>
      <c r="AI50" s="834">
        <v>21</v>
      </c>
      <c r="AJ50" s="834">
        <v>94</v>
      </c>
      <c r="AK50" s="834">
        <v>33</v>
      </c>
      <c r="AL50" s="834">
        <v>172</v>
      </c>
      <c r="AM50" s="834">
        <v>9</v>
      </c>
      <c r="AN50" s="826">
        <v>14976</v>
      </c>
    </row>
    <row r="51" spans="1:40">
      <c r="A51" s="830"/>
      <c r="B51" s="828" t="s">
        <v>268</v>
      </c>
      <c r="C51" s="832" t="s">
        <v>182</v>
      </c>
      <c r="D51" s="833">
        <v>4797</v>
      </c>
      <c r="E51" s="834">
        <v>0</v>
      </c>
      <c r="F51" s="834">
        <v>1486</v>
      </c>
      <c r="G51" s="834">
        <v>399</v>
      </c>
      <c r="H51" s="834">
        <v>0</v>
      </c>
      <c r="I51" s="834">
        <v>89</v>
      </c>
      <c r="J51" s="834">
        <v>0</v>
      </c>
      <c r="K51" s="834">
        <v>0</v>
      </c>
      <c r="L51" s="834">
        <v>37</v>
      </c>
      <c r="M51" s="834">
        <v>30</v>
      </c>
      <c r="N51" s="834">
        <v>0</v>
      </c>
      <c r="O51" s="834">
        <v>19</v>
      </c>
      <c r="P51" s="834">
        <v>0</v>
      </c>
      <c r="Q51" s="834">
        <v>1929</v>
      </c>
      <c r="R51" s="834">
        <v>0</v>
      </c>
      <c r="S51" s="834">
        <v>0</v>
      </c>
      <c r="T51" s="834">
        <v>0</v>
      </c>
      <c r="U51" s="834">
        <v>0</v>
      </c>
      <c r="V51" s="834">
        <v>0</v>
      </c>
      <c r="W51" s="834">
        <v>0</v>
      </c>
      <c r="X51" s="834">
        <v>0</v>
      </c>
      <c r="Y51" s="834">
        <v>0</v>
      </c>
      <c r="Z51" s="834">
        <v>41</v>
      </c>
      <c r="AA51" s="834">
        <v>15</v>
      </c>
      <c r="AB51" s="834">
        <v>19</v>
      </c>
      <c r="AC51" s="834">
        <v>19</v>
      </c>
      <c r="AD51" s="834">
        <v>0</v>
      </c>
      <c r="AE51" s="834">
        <v>0</v>
      </c>
      <c r="AF51" s="834">
        <v>0</v>
      </c>
      <c r="AG51" s="834">
        <v>190</v>
      </c>
      <c r="AH51" s="834">
        <v>0</v>
      </c>
      <c r="AI51" s="834">
        <v>454</v>
      </c>
      <c r="AJ51" s="834">
        <v>0</v>
      </c>
      <c r="AK51" s="834">
        <v>0</v>
      </c>
      <c r="AL51" s="834">
        <v>15</v>
      </c>
      <c r="AM51" s="834">
        <v>56</v>
      </c>
      <c r="AN51" s="826">
        <v>4798</v>
      </c>
    </row>
    <row r="52" spans="1:40">
      <c r="A52" s="830"/>
      <c r="B52" s="828" t="s">
        <v>269</v>
      </c>
      <c r="C52" s="832" t="s">
        <v>184</v>
      </c>
      <c r="D52" s="833">
        <v>181</v>
      </c>
      <c r="E52" s="834">
        <v>4</v>
      </c>
      <c r="F52" s="834">
        <v>19</v>
      </c>
      <c r="G52" s="834">
        <v>10</v>
      </c>
      <c r="H52" s="834">
        <v>22</v>
      </c>
      <c r="I52" s="834">
        <v>0</v>
      </c>
      <c r="J52" s="834">
        <v>18</v>
      </c>
      <c r="K52" s="834">
        <v>0</v>
      </c>
      <c r="L52" s="834">
        <v>0</v>
      </c>
      <c r="M52" s="834">
        <v>11</v>
      </c>
      <c r="N52" s="834">
        <v>0</v>
      </c>
      <c r="O52" s="834">
        <v>14</v>
      </c>
      <c r="P52" s="834">
        <v>0</v>
      </c>
      <c r="Q52" s="834">
        <v>0</v>
      </c>
      <c r="R52" s="834">
        <v>0</v>
      </c>
      <c r="S52" s="834">
        <v>0</v>
      </c>
      <c r="T52" s="834">
        <v>0</v>
      </c>
      <c r="U52" s="834">
        <v>0</v>
      </c>
      <c r="V52" s="834">
        <v>0</v>
      </c>
      <c r="W52" s="834">
        <v>0</v>
      </c>
      <c r="X52" s="834">
        <v>0</v>
      </c>
      <c r="Y52" s="834">
        <v>0</v>
      </c>
      <c r="Z52" s="834">
        <v>0</v>
      </c>
      <c r="AA52" s="834">
        <v>17</v>
      </c>
      <c r="AB52" s="834">
        <v>0</v>
      </c>
      <c r="AC52" s="834">
        <v>0</v>
      </c>
      <c r="AD52" s="834">
        <v>0</v>
      </c>
      <c r="AE52" s="834">
        <v>0</v>
      </c>
      <c r="AF52" s="834">
        <v>0</v>
      </c>
      <c r="AG52" s="834">
        <v>0</v>
      </c>
      <c r="AH52" s="834">
        <v>0</v>
      </c>
      <c r="AI52" s="834">
        <v>65</v>
      </c>
      <c r="AJ52" s="834">
        <v>0</v>
      </c>
      <c r="AK52" s="834">
        <v>0</v>
      </c>
      <c r="AL52" s="834">
        <v>1</v>
      </c>
      <c r="AM52" s="834">
        <v>0</v>
      </c>
      <c r="AN52" s="826">
        <v>181</v>
      </c>
    </row>
    <row r="53" spans="1:40">
      <c r="A53" s="830"/>
      <c r="B53" s="828" t="s">
        <v>270</v>
      </c>
      <c r="C53" s="832" t="s">
        <v>183</v>
      </c>
      <c r="D53" s="833">
        <v>491</v>
      </c>
      <c r="E53" s="834">
        <v>0</v>
      </c>
      <c r="F53" s="834">
        <v>3</v>
      </c>
      <c r="G53" s="834">
        <v>0</v>
      </c>
      <c r="H53" s="834">
        <v>0</v>
      </c>
      <c r="I53" s="834">
        <v>0</v>
      </c>
      <c r="J53" s="834">
        <v>18</v>
      </c>
      <c r="K53" s="834">
        <v>21</v>
      </c>
      <c r="L53" s="834">
        <v>0</v>
      </c>
      <c r="M53" s="834">
        <v>87</v>
      </c>
      <c r="N53" s="834">
        <v>297</v>
      </c>
      <c r="O53" s="834">
        <v>60</v>
      </c>
      <c r="P53" s="834">
        <v>0</v>
      </c>
      <c r="Q53" s="834">
        <v>0</v>
      </c>
      <c r="R53" s="834">
        <v>0</v>
      </c>
      <c r="S53" s="834">
        <v>0</v>
      </c>
      <c r="T53" s="834">
        <v>0</v>
      </c>
      <c r="U53" s="834">
        <v>0</v>
      </c>
      <c r="V53" s="834">
        <v>0</v>
      </c>
      <c r="W53" s="834">
        <v>0</v>
      </c>
      <c r="X53" s="834">
        <v>0</v>
      </c>
      <c r="Y53" s="834">
        <v>0</v>
      </c>
      <c r="Z53" s="834">
        <v>0</v>
      </c>
      <c r="AA53" s="834">
        <v>0</v>
      </c>
      <c r="AB53" s="834">
        <v>0</v>
      </c>
      <c r="AC53" s="834">
        <v>0</v>
      </c>
      <c r="AD53" s="834">
        <v>0</v>
      </c>
      <c r="AE53" s="834">
        <v>0</v>
      </c>
      <c r="AF53" s="834">
        <v>0</v>
      </c>
      <c r="AG53" s="834">
        <v>0</v>
      </c>
      <c r="AH53" s="834">
        <v>0</v>
      </c>
      <c r="AI53" s="834">
        <v>6</v>
      </c>
      <c r="AJ53" s="834">
        <v>0</v>
      </c>
      <c r="AK53" s="834">
        <v>0</v>
      </c>
      <c r="AL53" s="834">
        <v>0</v>
      </c>
      <c r="AM53" s="834">
        <v>0</v>
      </c>
      <c r="AN53" s="826">
        <v>492</v>
      </c>
    </row>
    <row r="54" spans="1:40">
      <c r="A54" s="830"/>
      <c r="B54" s="828" t="s">
        <v>271</v>
      </c>
      <c r="C54" s="832" t="s">
        <v>272</v>
      </c>
      <c r="D54" s="833">
        <v>1242</v>
      </c>
      <c r="E54" s="834">
        <v>103</v>
      </c>
      <c r="F54" s="834">
        <v>25</v>
      </c>
      <c r="G54" s="834">
        <v>320</v>
      </c>
      <c r="H54" s="834">
        <v>53</v>
      </c>
      <c r="I54" s="834">
        <v>23</v>
      </c>
      <c r="J54" s="834">
        <v>2</v>
      </c>
      <c r="K54" s="834">
        <v>13</v>
      </c>
      <c r="L54" s="834">
        <v>13</v>
      </c>
      <c r="M54" s="834">
        <v>17</v>
      </c>
      <c r="N54" s="834">
        <v>26</v>
      </c>
      <c r="O54" s="834">
        <v>227</v>
      </c>
      <c r="P54" s="834">
        <v>0</v>
      </c>
      <c r="Q54" s="834">
        <v>251</v>
      </c>
      <c r="R54" s="834">
        <v>3</v>
      </c>
      <c r="S54" s="834">
        <v>1</v>
      </c>
      <c r="T54" s="834">
        <v>5</v>
      </c>
      <c r="U54" s="834">
        <v>0</v>
      </c>
      <c r="V54" s="834">
        <v>0</v>
      </c>
      <c r="W54" s="834">
        <v>0</v>
      </c>
      <c r="X54" s="834">
        <v>0</v>
      </c>
      <c r="Y54" s="834">
        <v>0</v>
      </c>
      <c r="Z54" s="834">
        <v>0</v>
      </c>
      <c r="AA54" s="834">
        <v>8</v>
      </c>
      <c r="AB54" s="834">
        <v>0</v>
      </c>
      <c r="AC54" s="834">
        <v>0</v>
      </c>
      <c r="AD54" s="834">
        <v>0</v>
      </c>
      <c r="AE54" s="834">
        <v>0</v>
      </c>
      <c r="AF54" s="834">
        <v>94</v>
      </c>
      <c r="AG54" s="834">
        <v>23</v>
      </c>
      <c r="AH54" s="834">
        <v>0</v>
      </c>
      <c r="AI54" s="834">
        <v>21</v>
      </c>
      <c r="AJ54" s="834">
        <v>3</v>
      </c>
      <c r="AK54" s="834">
        <v>0</v>
      </c>
      <c r="AL54" s="834">
        <v>10</v>
      </c>
      <c r="AM54" s="834">
        <v>2</v>
      </c>
      <c r="AN54" s="826">
        <v>1243</v>
      </c>
    </row>
    <row r="55" spans="1:40">
      <c r="A55" s="830"/>
      <c r="B55" s="828" t="s">
        <v>273</v>
      </c>
      <c r="C55" s="832" t="s">
        <v>402</v>
      </c>
      <c r="D55" s="833">
        <v>1637</v>
      </c>
      <c r="E55" s="834">
        <v>20</v>
      </c>
      <c r="F55" s="834">
        <v>492</v>
      </c>
      <c r="G55" s="834">
        <v>178</v>
      </c>
      <c r="H55" s="834">
        <v>13</v>
      </c>
      <c r="I55" s="834">
        <v>4</v>
      </c>
      <c r="J55" s="834">
        <v>64</v>
      </c>
      <c r="K55" s="834">
        <v>13</v>
      </c>
      <c r="L55" s="834">
        <v>18</v>
      </c>
      <c r="M55" s="834">
        <v>0</v>
      </c>
      <c r="N55" s="834">
        <v>609</v>
      </c>
      <c r="O55" s="834">
        <v>17</v>
      </c>
      <c r="P55" s="834">
        <v>6</v>
      </c>
      <c r="Q55" s="834">
        <v>0</v>
      </c>
      <c r="R55" s="834">
        <v>0</v>
      </c>
      <c r="S55" s="834">
        <v>0</v>
      </c>
      <c r="T55" s="834">
        <v>68</v>
      </c>
      <c r="U55" s="834">
        <v>0</v>
      </c>
      <c r="V55" s="834">
        <v>0</v>
      </c>
      <c r="W55" s="834">
        <v>0</v>
      </c>
      <c r="X55" s="834">
        <v>0</v>
      </c>
      <c r="Y55" s="834">
        <v>0</v>
      </c>
      <c r="Z55" s="834">
        <v>0</v>
      </c>
      <c r="AA55" s="834">
        <v>0</v>
      </c>
      <c r="AB55" s="834">
        <v>0</v>
      </c>
      <c r="AC55" s="834">
        <v>0</v>
      </c>
      <c r="AD55" s="834">
        <v>0</v>
      </c>
      <c r="AE55" s="834">
        <v>23</v>
      </c>
      <c r="AF55" s="834">
        <v>73</v>
      </c>
      <c r="AG55" s="834">
        <v>16</v>
      </c>
      <c r="AH55" s="834">
        <v>24</v>
      </c>
      <c r="AI55" s="834">
        <v>0</v>
      </c>
      <c r="AJ55" s="834">
        <v>0</v>
      </c>
      <c r="AK55" s="834">
        <v>0</v>
      </c>
      <c r="AL55" s="834">
        <v>0</v>
      </c>
      <c r="AM55" s="834">
        <v>0</v>
      </c>
      <c r="AN55" s="826">
        <v>1638</v>
      </c>
    </row>
    <row r="56" spans="1:40">
      <c r="A56" s="830"/>
      <c r="B56" s="828" t="s">
        <v>274</v>
      </c>
      <c r="C56" s="832" t="s">
        <v>275</v>
      </c>
      <c r="D56" s="833">
        <v>2893</v>
      </c>
      <c r="E56" s="834">
        <v>0</v>
      </c>
      <c r="F56" s="834">
        <v>1241</v>
      </c>
      <c r="G56" s="834">
        <v>12</v>
      </c>
      <c r="H56" s="834">
        <v>0</v>
      </c>
      <c r="I56" s="834">
        <v>0</v>
      </c>
      <c r="J56" s="834">
        <v>0</v>
      </c>
      <c r="K56" s="834">
        <v>55</v>
      </c>
      <c r="L56" s="834">
        <v>1</v>
      </c>
      <c r="M56" s="834">
        <v>354</v>
      </c>
      <c r="N56" s="834">
        <v>9</v>
      </c>
      <c r="O56" s="834">
        <v>1034</v>
      </c>
      <c r="P56" s="834">
        <v>169</v>
      </c>
      <c r="Q56" s="834">
        <v>0</v>
      </c>
      <c r="R56" s="834">
        <v>0</v>
      </c>
      <c r="S56" s="834">
        <v>0</v>
      </c>
      <c r="T56" s="834">
        <v>0</v>
      </c>
      <c r="U56" s="834">
        <v>0</v>
      </c>
      <c r="V56" s="834">
        <v>0</v>
      </c>
      <c r="W56" s="834">
        <v>0</v>
      </c>
      <c r="X56" s="834">
        <v>0</v>
      </c>
      <c r="Y56" s="834">
        <v>0</v>
      </c>
      <c r="Z56" s="834">
        <v>0</v>
      </c>
      <c r="AA56" s="834">
        <v>0</v>
      </c>
      <c r="AB56" s="834">
        <v>0</v>
      </c>
      <c r="AC56" s="834">
        <v>0</v>
      </c>
      <c r="AD56" s="834">
        <v>0</v>
      </c>
      <c r="AE56" s="834">
        <v>19</v>
      </c>
      <c r="AF56" s="834">
        <v>0</v>
      </c>
      <c r="AG56" s="834">
        <v>0</v>
      </c>
      <c r="AH56" s="834">
        <v>0</v>
      </c>
      <c r="AI56" s="834">
        <v>0</v>
      </c>
      <c r="AJ56" s="834">
        <v>0</v>
      </c>
      <c r="AK56" s="834">
        <v>0</v>
      </c>
      <c r="AL56" s="834">
        <v>0</v>
      </c>
      <c r="AM56" s="834">
        <v>0</v>
      </c>
      <c r="AN56" s="826">
        <v>2894</v>
      </c>
    </row>
    <row r="57" spans="1:40">
      <c r="A57" s="830"/>
      <c r="B57" s="828" t="s">
        <v>276</v>
      </c>
      <c r="C57" s="832" t="s">
        <v>36</v>
      </c>
      <c r="D57" s="833">
        <v>0</v>
      </c>
      <c r="E57" s="834">
        <v>0</v>
      </c>
      <c r="F57" s="834">
        <v>0</v>
      </c>
      <c r="G57" s="834">
        <v>0</v>
      </c>
      <c r="H57" s="834">
        <v>0</v>
      </c>
      <c r="I57" s="834">
        <v>0</v>
      </c>
      <c r="J57" s="834">
        <v>0</v>
      </c>
      <c r="K57" s="834">
        <v>0</v>
      </c>
      <c r="L57" s="834">
        <v>0</v>
      </c>
      <c r="M57" s="834">
        <v>0</v>
      </c>
      <c r="N57" s="834">
        <v>0</v>
      </c>
      <c r="O57" s="834">
        <v>0</v>
      </c>
      <c r="P57" s="834">
        <v>0</v>
      </c>
      <c r="Q57" s="834">
        <v>0</v>
      </c>
      <c r="R57" s="834">
        <v>0</v>
      </c>
      <c r="S57" s="834">
        <v>0</v>
      </c>
      <c r="T57" s="834">
        <v>0</v>
      </c>
      <c r="U57" s="834">
        <v>0</v>
      </c>
      <c r="V57" s="834">
        <v>0</v>
      </c>
      <c r="W57" s="834">
        <v>0</v>
      </c>
      <c r="X57" s="834">
        <v>0</v>
      </c>
      <c r="Y57" s="834">
        <v>0</v>
      </c>
      <c r="Z57" s="834">
        <v>0</v>
      </c>
      <c r="AA57" s="834">
        <v>0</v>
      </c>
      <c r="AB57" s="834">
        <v>0</v>
      </c>
      <c r="AC57" s="834">
        <v>0</v>
      </c>
      <c r="AD57" s="834">
        <v>0</v>
      </c>
      <c r="AE57" s="834">
        <v>0</v>
      </c>
      <c r="AF57" s="834">
        <v>0</v>
      </c>
      <c r="AG57" s="834">
        <v>0</v>
      </c>
      <c r="AH57" s="834">
        <v>0</v>
      </c>
      <c r="AI57" s="834">
        <v>0</v>
      </c>
      <c r="AJ57" s="834">
        <v>0</v>
      </c>
      <c r="AK57" s="834">
        <v>0</v>
      </c>
      <c r="AL57" s="834">
        <v>0</v>
      </c>
      <c r="AM57" s="834">
        <v>0</v>
      </c>
      <c r="AN57" s="826">
        <v>0</v>
      </c>
    </row>
    <row r="58" spans="1:40">
      <c r="A58" s="830"/>
      <c r="B58" s="828" t="s">
        <v>277</v>
      </c>
      <c r="C58" s="832" t="s">
        <v>37</v>
      </c>
      <c r="D58" s="833">
        <v>87</v>
      </c>
      <c r="E58" s="834">
        <v>7</v>
      </c>
      <c r="F58" s="834">
        <v>0</v>
      </c>
      <c r="G58" s="834">
        <v>19</v>
      </c>
      <c r="H58" s="834">
        <v>2</v>
      </c>
      <c r="I58" s="834">
        <v>2</v>
      </c>
      <c r="J58" s="834">
        <v>19</v>
      </c>
      <c r="K58" s="834">
        <v>7</v>
      </c>
      <c r="L58" s="834">
        <v>5</v>
      </c>
      <c r="M58" s="834">
        <v>6</v>
      </c>
      <c r="N58" s="834">
        <v>4</v>
      </c>
      <c r="O58" s="834">
        <v>0</v>
      </c>
      <c r="P58" s="834">
        <v>0</v>
      </c>
      <c r="Q58" s="834">
        <v>0</v>
      </c>
      <c r="R58" s="834">
        <v>0</v>
      </c>
      <c r="S58" s="834">
        <v>1</v>
      </c>
      <c r="T58" s="834">
        <v>0</v>
      </c>
      <c r="U58" s="834">
        <v>0</v>
      </c>
      <c r="V58" s="834">
        <v>0</v>
      </c>
      <c r="W58" s="834">
        <v>3</v>
      </c>
      <c r="X58" s="834">
        <v>0</v>
      </c>
      <c r="Y58" s="834">
        <v>0</v>
      </c>
      <c r="Z58" s="834">
        <v>0</v>
      </c>
      <c r="AA58" s="834">
        <v>3</v>
      </c>
      <c r="AB58" s="834">
        <v>0</v>
      </c>
      <c r="AC58" s="834">
        <v>0</v>
      </c>
      <c r="AD58" s="834">
        <v>0</v>
      </c>
      <c r="AE58" s="834">
        <v>0</v>
      </c>
      <c r="AF58" s="834">
        <v>0</v>
      </c>
      <c r="AG58" s="834">
        <v>0</v>
      </c>
      <c r="AH58" s="834">
        <v>0</v>
      </c>
      <c r="AI58" s="834">
        <v>7</v>
      </c>
      <c r="AJ58" s="834">
        <v>3</v>
      </c>
      <c r="AK58" s="834">
        <v>0</v>
      </c>
      <c r="AL58" s="834">
        <v>0</v>
      </c>
      <c r="AM58" s="834">
        <v>1</v>
      </c>
      <c r="AN58" s="826">
        <v>89</v>
      </c>
    </row>
    <row r="59" spans="1:40">
      <c r="A59" s="830"/>
      <c r="B59" s="828" t="s">
        <v>278</v>
      </c>
      <c r="C59" s="832" t="s">
        <v>279</v>
      </c>
      <c r="D59" s="833">
        <v>5793</v>
      </c>
      <c r="E59" s="834">
        <v>450</v>
      </c>
      <c r="F59" s="834">
        <v>17</v>
      </c>
      <c r="G59" s="834">
        <v>1236</v>
      </c>
      <c r="H59" s="834">
        <v>100</v>
      </c>
      <c r="I59" s="834">
        <v>118</v>
      </c>
      <c r="J59" s="834">
        <v>1263</v>
      </c>
      <c r="K59" s="834">
        <v>449</v>
      </c>
      <c r="L59" s="834">
        <v>346</v>
      </c>
      <c r="M59" s="834">
        <v>368</v>
      </c>
      <c r="N59" s="834">
        <v>243</v>
      </c>
      <c r="O59" s="834">
        <v>9</v>
      </c>
      <c r="P59" s="834">
        <v>10</v>
      </c>
      <c r="Q59" s="834">
        <v>5</v>
      </c>
      <c r="R59" s="834">
        <v>0</v>
      </c>
      <c r="S59" s="834">
        <v>45</v>
      </c>
      <c r="T59" s="834">
        <v>12</v>
      </c>
      <c r="U59" s="834">
        <v>26</v>
      </c>
      <c r="V59" s="834">
        <v>0</v>
      </c>
      <c r="W59" s="834">
        <v>188</v>
      </c>
      <c r="X59" s="834">
        <v>21</v>
      </c>
      <c r="Y59" s="834">
        <v>0</v>
      </c>
      <c r="Z59" s="834">
        <v>0</v>
      </c>
      <c r="AA59" s="834">
        <v>166</v>
      </c>
      <c r="AB59" s="834">
        <v>0</v>
      </c>
      <c r="AC59" s="834">
        <v>0</v>
      </c>
      <c r="AD59" s="834">
        <v>0</v>
      </c>
      <c r="AE59" s="834">
        <v>0</v>
      </c>
      <c r="AF59" s="834">
        <v>15</v>
      </c>
      <c r="AG59" s="834">
        <v>0</v>
      </c>
      <c r="AH59" s="834">
        <v>0</v>
      </c>
      <c r="AI59" s="834">
        <v>442</v>
      </c>
      <c r="AJ59" s="834">
        <v>200</v>
      </c>
      <c r="AK59" s="834">
        <v>0</v>
      </c>
      <c r="AL59" s="834">
        <v>10</v>
      </c>
      <c r="AM59" s="834">
        <v>53</v>
      </c>
      <c r="AN59" s="826">
        <v>5792</v>
      </c>
    </row>
    <row r="60" spans="1:40">
      <c r="A60" s="830"/>
      <c r="B60" s="828" t="s">
        <v>280</v>
      </c>
      <c r="C60" s="832" t="s">
        <v>38</v>
      </c>
      <c r="D60" s="833">
        <v>57</v>
      </c>
      <c r="E60" s="834">
        <v>22</v>
      </c>
      <c r="F60" s="834">
        <v>0</v>
      </c>
      <c r="G60" s="834">
        <v>3</v>
      </c>
      <c r="H60" s="834">
        <v>8</v>
      </c>
      <c r="I60" s="834">
        <v>0</v>
      </c>
      <c r="J60" s="834">
        <v>0</v>
      </c>
      <c r="K60" s="834">
        <v>0</v>
      </c>
      <c r="L60" s="834">
        <v>1</v>
      </c>
      <c r="M60" s="834">
        <v>0</v>
      </c>
      <c r="N60" s="834">
        <v>13</v>
      </c>
      <c r="O60" s="834">
        <v>0</v>
      </c>
      <c r="P60" s="834">
        <v>0</v>
      </c>
      <c r="Q60" s="834">
        <v>0</v>
      </c>
      <c r="R60" s="834">
        <v>0</v>
      </c>
      <c r="S60" s="834">
        <v>4</v>
      </c>
      <c r="T60" s="834">
        <v>0</v>
      </c>
      <c r="U60" s="834">
        <v>0</v>
      </c>
      <c r="V60" s="834">
        <v>0</v>
      </c>
      <c r="W60" s="834">
        <v>0</v>
      </c>
      <c r="X60" s="834">
        <v>0</v>
      </c>
      <c r="Y60" s="834">
        <v>0</v>
      </c>
      <c r="Z60" s="834">
        <v>0</v>
      </c>
      <c r="AA60" s="834">
        <v>0</v>
      </c>
      <c r="AB60" s="834">
        <v>0</v>
      </c>
      <c r="AC60" s="834">
        <v>0</v>
      </c>
      <c r="AD60" s="834">
        <v>0</v>
      </c>
      <c r="AE60" s="834">
        <v>0</v>
      </c>
      <c r="AF60" s="834">
        <v>4</v>
      </c>
      <c r="AG60" s="834">
        <v>0</v>
      </c>
      <c r="AH60" s="834">
        <v>0</v>
      </c>
      <c r="AI60" s="834">
        <v>0</v>
      </c>
      <c r="AJ60" s="834">
        <v>0</v>
      </c>
      <c r="AK60" s="834">
        <v>0</v>
      </c>
      <c r="AL60" s="834">
        <v>0</v>
      </c>
      <c r="AM60" s="834">
        <v>0</v>
      </c>
      <c r="AN60" s="826">
        <v>55</v>
      </c>
    </row>
    <row r="61" spans="1:40">
      <c r="A61" s="830"/>
      <c r="B61" s="828" t="s">
        <v>281</v>
      </c>
      <c r="C61" s="832" t="s">
        <v>40</v>
      </c>
      <c r="D61" s="833">
        <v>571</v>
      </c>
      <c r="E61" s="834">
        <v>139</v>
      </c>
      <c r="F61" s="834">
        <v>39</v>
      </c>
      <c r="G61" s="834">
        <v>113</v>
      </c>
      <c r="H61" s="834">
        <v>150</v>
      </c>
      <c r="I61" s="834">
        <v>73</v>
      </c>
      <c r="J61" s="834">
        <v>0</v>
      </c>
      <c r="K61" s="834">
        <v>1</v>
      </c>
      <c r="L61" s="834">
        <v>0</v>
      </c>
      <c r="M61" s="834">
        <v>24</v>
      </c>
      <c r="N61" s="834">
        <v>4</v>
      </c>
      <c r="O61" s="834">
        <v>5</v>
      </c>
      <c r="P61" s="834">
        <v>0</v>
      </c>
      <c r="Q61" s="834">
        <v>1</v>
      </c>
      <c r="R61" s="834">
        <v>3</v>
      </c>
      <c r="S61" s="834">
        <v>0</v>
      </c>
      <c r="T61" s="834">
        <v>0</v>
      </c>
      <c r="U61" s="834">
        <v>0</v>
      </c>
      <c r="V61" s="834">
        <v>0</v>
      </c>
      <c r="W61" s="834">
        <v>0</v>
      </c>
      <c r="X61" s="834">
        <v>0</v>
      </c>
      <c r="Y61" s="834">
        <v>0</v>
      </c>
      <c r="Z61" s="834">
        <v>0</v>
      </c>
      <c r="AA61" s="834">
        <v>0</v>
      </c>
      <c r="AB61" s="834">
        <v>0</v>
      </c>
      <c r="AC61" s="834">
        <v>0</v>
      </c>
      <c r="AD61" s="834">
        <v>4</v>
      </c>
      <c r="AE61" s="834">
        <v>0</v>
      </c>
      <c r="AF61" s="834">
        <v>8</v>
      </c>
      <c r="AG61" s="834">
        <v>4</v>
      </c>
      <c r="AH61" s="834">
        <v>0</v>
      </c>
      <c r="AI61" s="834">
        <v>0</v>
      </c>
      <c r="AJ61" s="834">
        <v>0</v>
      </c>
      <c r="AK61" s="834">
        <v>0</v>
      </c>
      <c r="AL61" s="834">
        <v>2</v>
      </c>
      <c r="AM61" s="834">
        <v>0</v>
      </c>
      <c r="AN61" s="826">
        <v>570</v>
      </c>
    </row>
    <row r="62" spans="1:40">
      <c r="A62" s="830"/>
      <c r="B62" s="828" t="s">
        <v>282</v>
      </c>
      <c r="C62" s="832" t="s">
        <v>42</v>
      </c>
      <c r="D62" s="833">
        <v>5029</v>
      </c>
      <c r="E62" s="834">
        <v>524</v>
      </c>
      <c r="F62" s="834">
        <v>196</v>
      </c>
      <c r="G62" s="834">
        <v>407</v>
      </c>
      <c r="H62" s="834">
        <v>707</v>
      </c>
      <c r="I62" s="834">
        <v>167</v>
      </c>
      <c r="J62" s="834">
        <v>68</v>
      </c>
      <c r="K62" s="834">
        <v>31</v>
      </c>
      <c r="L62" s="834">
        <v>430</v>
      </c>
      <c r="M62" s="834">
        <v>121</v>
      </c>
      <c r="N62" s="834">
        <v>137</v>
      </c>
      <c r="O62" s="834">
        <v>905</v>
      </c>
      <c r="P62" s="834">
        <v>38</v>
      </c>
      <c r="Q62" s="834">
        <v>84</v>
      </c>
      <c r="R62" s="834">
        <v>20</v>
      </c>
      <c r="S62" s="834">
        <v>3</v>
      </c>
      <c r="T62" s="834">
        <v>96</v>
      </c>
      <c r="U62" s="834">
        <v>5</v>
      </c>
      <c r="V62" s="834">
        <v>5</v>
      </c>
      <c r="W62" s="834">
        <v>3</v>
      </c>
      <c r="X62" s="834">
        <v>2</v>
      </c>
      <c r="Y62" s="834">
        <v>32</v>
      </c>
      <c r="Z62" s="834">
        <v>10</v>
      </c>
      <c r="AA62" s="834">
        <v>0</v>
      </c>
      <c r="AB62" s="834">
        <v>7</v>
      </c>
      <c r="AC62" s="834">
        <v>2</v>
      </c>
      <c r="AD62" s="834">
        <v>0</v>
      </c>
      <c r="AE62" s="834">
        <v>15</v>
      </c>
      <c r="AF62" s="834">
        <v>29</v>
      </c>
      <c r="AG62" s="834">
        <v>859</v>
      </c>
      <c r="AH62" s="834">
        <v>0</v>
      </c>
      <c r="AI62" s="834">
        <v>7</v>
      </c>
      <c r="AJ62" s="834">
        <v>46</v>
      </c>
      <c r="AK62" s="834">
        <v>7</v>
      </c>
      <c r="AL62" s="834">
        <v>46</v>
      </c>
      <c r="AM62" s="834">
        <v>17</v>
      </c>
      <c r="AN62" s="826">
        <v>5026</v>
      </c>
    </row>
    <row r="63" spans="1:40">
      <c r="A63" s="830"/>
      <c r="B63" s="831" t="s">
        <v>283</v>
      </c>
      <c r="C63" s="832" t="s">
        <v>43</v>
      </c>
      <c r="D63" s="833">
        <v>241</v>
      </c>
      <c r="E63" s="834">
        <v>51</v>
      </c>
      <c r="F63" s="834">
        <v>15</v>
      </c>
      <c r="G63" s="834">
        <v>47</v>
      </c>
      <c r="H63" s="834">
        <v>41</v>
      </c>
      <c r="I63" s="834">
        <v>14</v>
      </c>
      <c r="J63" s="834">
        <v>5</v>
      </c>
      <c r="K63" s="834">
        <v>3</v>
      </c>
      <c r="L63" s="834">
        <v>4</v>
      </c>
      <c r="M63" s="834">
        <v>11</v>
      </c>
      <c r="N63" s="834">
        <v>21</v>
      </c>
      <c r="O63" s="834">
        <v>6</v>
      </c>
      <c r="P63" s="834">
        <v>3</v>
      </c>
      <c r="Q63" s="834">
        <v>4</v>
      </c>
      <c r="R63" s="834">
        <v>1</v>
      </c>
      <c r="S63" s="834">
        <v>0</v>
      </c>
      <c r="T63" s="834">
        <v>1</v>
      </c>
      <c r="U63" s="834">
        <v>0</v>
      </c>
      <c r="V63" s="834">
        <v>0</v>
      </c>
      <c r="W63" s="834">
        <v>0</v>
      </c>
      <c r="X63" s="834">
        <v>0</v>
      </c>
      <c r="Y63" s="834">
        <v>0</v>
      </c>
      <c r="Z63" s="834">
        <v>0</v>
      </c>
      <c r="AA63" s="834">
        <v>2</v>
      </c>
      <c r="AB63" s="834">
        <v>2</v>
      </c>
      <c r="AC63" s="834">
        <v>0</v>
      </c>
      <c r="AD63" s="834">
        <v>0</v>
      </c>
      <c r="AE63" s="834">
        <v>0</v>
      </c>
      <c r="AF63" s="834">
        <v>3</v>
      </c>
      <c r="AG63" s="834">
        <v>1</v>
      </c>
      <c r="AH63" s="834">
        <v>1</v>
      </c>
      <c r="AI63" s="834">
        <v>0</v>
      </c>
      <c r="AJ63" s="834">
        <v>1</v>
      </c>
      <c r="AK63" s="834">
        <v>2</v>
      </c>
      <c r="AL63" s="834">
        <v>1</v>
      </c>
      <c r="AM63" s="834">
        <v>0</v>
      </c>
      <c r="AN63" s="826">
        <v>240</v>
      </c>
    </row>
    <row r="64" spans="1:40">
      <c r="A64" s="830"/>
      <c r="B64" s="831" t="s">
        <v>284</v>
      </c>
      <c r="C64" s="832" t="s">
        <v>44</v>
      </c>
      <c r="D64" s="833">
        <v>17447</v>
      </c>
      <c r="E64" s="834">
        <v>4935</v>
      </c>
      <c r="F64" s="834">
        <v>1231</v>
      </c>
      <c r="G64" s="834">
        <v>1365</v>
      </c>
      <c r="H64" s="834">
        <v>1761</v>
      </c>
      <c r="I64" s="834">
        <v>301</v>
      </c>
      <c r="J64" s="834">
        <v>680</v>
      </c>
      <c r="K64" s="834">
        <v>511</v>
      </c>
      <c r="L64" s="834">
        <v>233</v>
      </c>
      <c r="M64" s="834">
        <v>417</v>
      </c>
      <c r="N64" s="834">
        <v>1529</v>
      </c>
      <c r="O64" s="834">
        <v>1152</v>
      </c>
      <c r="P64" s="834">
        <v>155</v>
      </c>
      <c r="Q64" s="834">
        <v>481</v>
      </c>
      <c r="R64" s="834">
        <v>172</v>
      </c>
      <c r="S64" s="834">
        <v>124</v>
      </c>
      <c r="T64" s="834">
        <v>296</v>
      </c>
      <c r="U64" s="834">
        <v>32</v>
      </c>
      <c r="V64" s="834">
        <v>32</v>
      </c>
      <c r="W64" s="834">
        <v>64</v>
      </c>
      <c r="X64" s="834">
        <v>300</v>
      </c>
      <c r="Y64" s="834">
        <v>66</v>
      </c>
      <c r="Z64" s="834">
        <v>31</v>
      </c>
      <c r="AA64" s="834">
        <v>84</v>
      </c>
      <c r="AB64" s="834">
        <v>26</v>
      </c>
      <c r="AC64" s="834">
        <v>17</v>
      </c>
      <c r="AD64" s="834">
        <v>35</v>
      </c>
      <c r="AE64" s="834">
        <v>95</v>
      </c>
      <c r="AF64" s="834">
        <v>298</v>
      </c>
      <c r="AG64" s="834">
        <v>155</v>
      </c>
      <c r="AH64" s="834">
        <v>45</v>
      </c>
      <c r="AI64" s="834">
        <v>137</v>
      </c>
      <c r="AJ64" s="834">
        <v>293</v>
      </c>
      <c r="AK64" s="834">
        <v>95</v>
      </c>
      <c r="AL64" s="834">
        <v>196</v>
      </c>
      <c r="AM64" s="834">
        <v>103</v>
      </c>
      <c r="AN64" s="826">
        <v>17447</v>
      </c>
    </row>
    <row r="65" spans="1:40">
      <c r="A65" s="830"/>
      <c r="B65" s="831" t="s">
        <v>285</v>
      </c>
      <c r="C65" s="832" t="s">
        <v>45</v>
      </c>
      <c r="D65" s="833">
        <v>5000</v>
      </c>
      <c r="E65" s="834">
        <v>1003</v>
      </c>
      <c r="F65" s="834">
        <v>326</v>
      </c>
      <c r="G65" s="834">
        <v>597</v>
      </c>
      <c r="H65" s="834">
        <v>626</v>
      </c>
      <c r="I65" s="834">
        <v>218</v>
      </c>
      <c r="J65" s="834">
        <v>199</v>
      </c>
      <c r="K65" s="834">
        <v>103</v>
      </c>
      <c r="L65" s="834">
        <v>125</v>
      </c>
      <c r="M65" s="834">
        <v>148</v>
      </c>
      <c r="N65" s="834">
        <v>231</v>
      </c>
      <c r="O65" s="834">
        <v>120</v>
      </c>
      <c r="P65" s="834">
        <v>99</v>
      </c>
      <c r="Q65" s="834">
        <v>117</v>
      </c>
      <c r="R65" s="834">
        <v>35</v>
      </c>
      <c r="S65" s="834">
        <v>33</v>
      </c>
      <c r="T65" s="834">
        <v>111</v>
      </c>
      <c r="U65" s="834">
        <v>25</v>
      </c>
      <c r="V65" s="834">
        <v>34</v>
      </c>
      <c r="W65" s="834">
        <v>31</v>
      </c>
      <c r="X65" s="834">
        <v>51</v>
      </c>
      <c r="Y65" s="834">
        <v>38</v>
      </c>
      <c r="Z65" s="834">
        <v>89</v>
      </c>
      <c r="AA65" s="834">
        <v>32</v>
      </c>
      <c r="AB65" s="834">
        <v>35</v>
      </c>
      <c r="AC65" s="834">
        <v>21</v>
      </c>
      <c r="AD65" s="834">
        <v>41</v>
      </c>
      <c r="AE65" s="834">
        <v>43</v>
      </c>
      <c r="AF65" s="834">
        <v>84</v>
      </c>
      <c r="AG65" s="834">
        <v>61</v>
      </c>
      <c r="AH65" s="834">
        <v>54</v>
      </c>
      <c r="AI65" s="834">
        <v>58</v>
      </c>
      <c r="AJ65" s="834">
        <v>42</v>
      </c>
      <c r="AK65" s="834">
        <v>32</v>
      </c>
      <c r="AL65" s="834">
        <v>89</v>
      </c>
      <c r="AM65" s="834">
        <v>50</v>
      </c>
      <c r="AN65" s="826">
        <v>5001</v>
      </c>
    </row>
    <row r="66" spans="1:40">
      <c r="A66" s="830"/>
      <c r="B66" s="831" t="s">
        <v>286</v>
      </c>
      <c r="C66" s="832" t="s">
        <v>46</v>
      </c>
      <c r="D66" s="833">
        <v>17434</v>
      </c>
      <c r="E66" s="834">
        <v>3123</v>
      </c>
      <c r="F66" s="834">
        <v>1078</v>
      </c>
      <c r="G66" s="834">
        <v>1654</v>
      </c>
      <c r="H66" s="834">
        <v>1417</v>
      </c>
      <c r="I66" s="834">
        <v>448</v>
      </c>
      <c r="J66" s="834">
        <v>480</v>
      </c>
      <c r="K66" s="834">
        <v>451</v>
      </c>
      <c r="L66" s="834">
        <v>459</v>
      </c>
      <c r="M66" s="834">
        <v>697</v>
      </c>
      <c r="N66" s="834">
        <v>974</v>
      </c>
      <c r="O66" s="834">
        <v>633</v>
      </c>
      <c r="P66" s="834">
        <v>401</v>
      </c>
      <c r="Q66" s="834">
        <v>523</v>
      </c>
      <c r="R66" s="834">
        <v>190</v>
      </c>
      <c r="S66" s="834">
        <v>295</v>
      </c>
      <c r="T66" s="834">
        <v>262</v>
      </c>
      <c r="U66" s="834">
        <v>292</v>
      </c>
      <c r="V66" s="834">
        <v>216</v>
      </c>
      <c r="W66" s="834">
        <v>295</v>
      </c>
      <c r="X66" s="834">
        <v>167</v>
      </c>
      <c r="Y66" s="834">
        <v>159</v>
      </c>
      <c r="Z66" s="834">
        <v>198</v>
      </c>
      <c r="AA66" s="834">
        <v>190</v>
      </c>
      <c r="AB66" s="834">
        <v>183</v>
      </c>
      <c r="AC66" s="834">
        <v>199</v>
      </c>
      <c r="AD66" s="834">
        <v>98</v>
      </c>
      <c r="AE66" s="834">
        <v>145</v>
      </c>
      <c r="AF66" s="834">
        <v>334</v>
      </c>
      <c r="AG66" s="834">
        <v>242</v>
      </c>
      <c r="AH66" s="834">
        <v>331</v>
      </c>
      <c r="AI66" s="834">
        <v>374</v>
      </c>
      <c r="AJ66" s="834">
        <v>188</v>
      </c>
      <c r="AK66" s="834">
        <v>117</v>
      </c>
      <c r="AL66" s="834">
        <v>382</v>
      </c>
      <c r="AM66" s="834">
        <v>240</v>
      </c>
      <c r="AN66" s="826">
        <v>17435</v>
      </c>
    </row>
    <row r="67" spans="1:40">
      <c r="A67" s="830"/>
      <c r="B67" s="831" t="s">
        <v>287</v>
      </c>
      <c r="C67" s="832" t="s">
        <v>47</v>
      </c>
      <c r="D67" s="833">
        <v>3238</v>
      </c>
      <c r="E67" s="834">
        <v>649</v>
      </c>
      <c r="F67" s="834">
        <v>211</v>
      </c>
      <c r="G67" s="834">
        <v>386</v>
      </c>
      <c r="H67" s="834">
        <v>405</v>
      </c>
      <c r="I67" s="834">
        <v>141</v>
      </c>
      <c r="J67" s="834">
        <v>129</v>
      </c>
      <c r="K67" s="834">
        <v>67</v>
      </c>
      <c r="L67" s="834">
        <v>81</v>
      </c>
      <c r="M67" s="834">
        <v>96</v>
      </c>
      <c r="N67" s="834">
        <v>149</v>
      </c>
      <c r="O67" s="834">
        <v>78</v>
      </c>
      <c r="P67" s="834">
        <v>64</v>
      </c>
      <c r="Q67" s="834">
        <v>76</v>
      </c>
      <c r="R67" s="834">
        <v>23</v>
      </c>
      <c r="S67" s="834">
        <v>21</v>
      </c>
      <c r="T67" s="834">
        <v>72</v>
      </c>
      <c r="U67" s="834">
        <v>16</v>
      </c>
      <c r="V67" s="834">
        <v>22</v>
      </c>
      <c r="W67" s="834">
        <v>20</v>
      </c>
      <c r="X67" s="834">
        <v>33</v>
      </c>
      <c r="Y67" s="834">
        <v>24</v>
      </c>
      <c r="Z67" s="834">
        <v>57</v>
      </c>
      <c r="AA67" s="834">
        <v>20</v>
      </c>
      <c r="AB67" s="834">
        <v>23</v>
      </c>
      <c r="AC67" s="834">
        <v>14</v>
      </c>
      <c r="AD67" s="834">
        <v>27</v>
      </c>
      <c r="AE67" s="834">
        <v>28</v>
      </c>
      <c r="AF67" s="834">
        <v>54</v>
      </c>
      <c r="AG67" s="834">
        <v>40</v>
      </c>
      <c r="AH67" s="834">
        <v>35</v>
      </c>
      <c r="AI67" s="834">
        <v>38</v>
      </c>
      <c r="AJ67" s="834">
        <v>27</v>
      </c>
      <c r="AK67" s="834">
        <v>21</v>
      </c>
      <c r="AL67" s="834">
        <v>58</v>
      </c>
      <c r="AM67" s="834">
        <v>32</v>
      </c>
      <c r="AN67" s="826">
        <v>3237</v>
      </c>
    </row>
    <row r="68" spans="1:40">
      <c r="A68" s="830"/>
      <c r="B68" s="828" t="s">
        <v>288</v>
      </c>
      <c r="C68" s="832" t="s">
        <v>48</v>
      </c>
      <c r="D68" s="833">
        <v>1989</v>
      </c>
      <c r="E68" s="834">
        <v>821</v>
      </c>
      <c r="F68" s="834">
        <v>125</v>
      </c>
      <c r="G68" s="834">
        <v>130</v>
      </c>
      <c r="H68" s="834">
        <v>554</v>
      </c>
      <c r="I68" s="834">
        <v>96</v>
      </c>
      <c r="J68" s="834">
        <v>0</v>
      </c>
      <c r="K68" s="834">
        <v>0</v>
      </c>
      <c r="L68" s="834">
        <v>18</v>
      </c>
      <c r="M68" s="834">
        <v>56</v>
      </c>
      <c r="N68" s="834">
        <v>181</v>
      </c>
      <c r="O68" s="834">
        <v>0</v>
      </c>
      <c r="P68" s="834">
        <v>0</v>
      </c>
      <c r="Q68" s="834">
        <v>0</v>
      </c>
      <c r="R68" s="834">
        <v>0</v>
      </c>
      <c r="S68" s="834">
        <v>0</v>
      </c>
      <c r="T68" s="834">
        <v>0</v>
      </c>
      <c r="U68" s="834">
        <v>0</v>
      </c>
      <c r="V68" s="834">
        <v>0</v>
      </c>
      <c r="W68" s="834">
        <v>0</v>
      </c>
      <c r="X68" s="834">
        <v>0</v>
      </c>
      <c r="Y68" s="834">
        <v>0</v>
      </c>
      <c r="Z68" s="834">
        <v>0</v>
      </c>
      <c r="AA68" s="834">
        <v>0</v>
      </c>
      <c r="AB68" s="834">
        <v>0</v>
      </c>
      <c r="AC68" s="834">
        <v>0</v>
      </c>
      <c r="AD68" s="834">
        <v>0</v>
      </c>
      <c r="AE68" s="834">
        <v>0</v>
      </c>
      <c r="AF68" s="834">
        <v>0</v>
      </c>
      <c r="AG68" s="834">
        <v>0</v>
      </c>
      <c r="AH68" s="834">
        <v>7</v>
      </c>
      <c r="AI68" s="834">
        <v>0</v>
      </c>
      <c r="AJ68" s="834">
        <v>0</v>
      </c>
      <c r="AK68" s="834">
        <v>0</v>
      </c>
      <c r="AL68" s="834">
        <v>0</v>
      </c>
      <c r="AM68" s="834">
        <v>0</v>
      </c>
      <c r="AN68" s="826">
        <v>1988</v>
      </c>
    </row>
    <row r="69" spans="1:40">
      <c r="A69" s="830"/>
      <c r="B69" s="828" t="s">
        <v>289</v>
      </c>
      <c r="C69" s="832" t="s">
        <v>49</v>
      </c>
      <c r="D69" s="833">
        <v>237</v>
      </c>
      <c r="E69" s="834">
        <v>88</v>
      </c>
      <c r="F69" s="834">
        <v>0</v>
      </c>
      <c r="G69" s="834">
        <v>71</v>
      </c>
      <c r="H69" s="834">
        <v>47</v>
      </c>
      <c r="I69" s="834">
        <v>10</v>
      </c>
      <c r="J69" s="834">
        <v>8</v>
      </c>
      <c r="K69" s="834">
        <v>0</v>
      </c>
      <c r="L69" s="834">
        <v>0</v>
      </c>
      <c r="M69" s="834">
        <v>0</v>
      </c>
      <c r="N69" s="834">
        <v>0</v>
      </c>
      <c r="O69" s="834">
        <v>0</v>
      </c>
      <c r="P69" s="834">
        <v>0</v>
      </c>
      <c r="Q69" s="834">
        <v>0</v>
      </c>
      <c r="R69" s="834">
        <v>0</v>
      </c>
      <c r="S69" s="834">
        <v>0</v>
      </c>
      <c r="T69" s="834">
        <v>0</v>
      </c>
      <c r="U69" s="834">
        <v>0</v>
      </c>
      <c r="V69" s="834">
        <v>0</v>
      </c>
      <c r="W69" s="834">
        <v>0</v>
      </c>
      <c r="X69" s="834">
        <v>0</v>
      </c>
      <c r="Y69" s="834">
        <v>0</v>
      </c>
      <c r="Z69" s="834">
        <v>0</v>
      </c>
      <c r="AA69" s="834">
        <v>0</v>
      </c>
      <c r="AB69" s="834">
        <v>0</v>
      </c>
      <c r="AC69" s="834">
        <v>0</v>
      </c>
      <c r="AD69" s="834">
        <v>0</v>
      </c>
      <c r="AE69" s="834">
        <v>0</v>
      </c>
      <c r="AF69" s="834">
        <v>0</v>
      </c>
      <c r="AG69" s="834">
        <v>0</v>
      </c>
      <c r="AH69" s="834">
        <v>0</v>
      </c>
      <c r="AI69" s="834">
        <v>0</v>
      </c>
      <c r="AJ69" s="834">
        <v>0</v>
      </c>
      <c r="AK69" s="834">
        <v>12</v>
      </c>
      <c r="AL69" s="834">
        <v>0</v>
      </c>
      <c r="AM69" s="834">
        <v>0</v>
      </c>
      <c r="AN69" s="826">
        <v>236</v>
      </c>
    </row>
    <row r="70" spans="1:40">
      <c r="A70" s="830"/>
      <c r="B70" s="828" t="s">
        <v>290</v>
      </c>
      <c r="C70" s="832" t="s">
        <v>50</v>
      </c>
      <c r="D70" s="833">
        <v>1786</v>
      </c>
      <c r="E70" s="834">
        <v>380</v>
      </c>
      <c r="F70" s="834">
        <v>229</v>
      </c>
      <c r="G70" s="834">
        <v>204</v>
      </c>
      <c r="H70" s="834">
        <v>152</v>
      </c>
      <c r="I70" s="834">
        <v>64</v>
      </c>
      <c r="J70" s="834">
        <v>178</v>
      </c>
      <c r="K70" s="834">
        <v>24</v>
      </c>
      <c r="L70" s="834">
        <v>40</v>
      </c>
      <c r="M70" s="834">
        <v>59</v>
      </c>
      <c r="N70" s="834">
        <v>47</v>
      </c>
      <c r="O70" s="834">
        <v>22</v>
      </c>
      <c r="P70" s="834">
        <v>23</v>
      </c>
      <c r="Q70" s="834">
        <v>28</v>
      </c>
      <c r="R70" s="834">
        <v>0</v>
      </c>
      <c r="S70" s="834">
        <v>31</v>
      </c>
      <c r="T70" s="834">
        <v>18</v>
      </c>
      <c r="U70" s="834">
        <v>86</v>
      </c>
      <c r="V70" s="834">
        <v>8</v>
      </c>
      <c r="W70" s="834">
        <v>6</v>
      </c>
      <c r="X70" s="834">
        <v>0</v>
      </c>
      <c r="Y70" s="834">
        <v>35</v>
      </c>
      <c r="Z70" s="834">
        <v>0</v>
      </c>
      <c r="AA70" s="834">
        <v>13</v>
      </c>
      <c r="AB70" s="834">
        <v>5</v>
      </c>
      <c r="AC70" s="834">
        <v>9</v>
      </c>
      <c r="AD70" s="834">
        <v>3</v>
      </c>
      <c r="AE70" s="834">
        <v>14</v>
      </c>
      <c r="AF70" s="834">
        <v>20</v>
      </c>
      <c r="AG70" s="834">
        <v>12</v>
      </c>
      <c r="AH70" s="834">
        <v>5</v>
      </c>
      <c r="AI70" s="834">
        <v>4</v>
      </c>
      <c r="AJ70" s="834">
        <v>15</v>
      </c>
      <c r="AK70" s="834">
        <v>0</v>
      </c>
      <c r="AL70" s="834">
        <v>50</v>
      </c>
      <c r="AM70" s="834">
        <v>4</v>
      </c>
      <c r="AN70" s="826">
        <v>1788</v>
      </c>
    </row>
    <row r="71" spans="1:40">
      <c r="A71" s="830"/>
      <c r="B71" s="828" t="s">
        <v>291</v>
      </c>
      <c r="C71" s="832" t="s">
        <v>51</v>
      </c>
      <c r="D71" s="833">
        <v>4501</v>
      </c>
      <c r="E71" s="834">
        <v>1103</v>
      </c>
      <c r="F71" s="834">
        <v>418</v>
      </c>
      <c r="G71" s="834">
        <v>437</v>
      </c>
      <c r="H71" s="834">
        <v>378</v>
      </c>
      <c r="I71" s="834">
        <v>153</v>
      </c>
      <c r="J71" s="834">
        <v>100</v>
      </c>
      <c r="K71" s="834">
        <v>226</v>
      </c>
      <c r="L71" s="834">
        <v>80</v>
      </c>
      <c r="M71" s="834">
        <v>163</v>
      </c>
      <c r="N71" s="834">
        <v>186</v>
      </c>
      <c r="O71" s="834">
        <v>72</v>
      </c>
      <c r="P71" s="834">
        <v>97</v>
      </c>
      <c r="Q71" s="834">
        <v>121</v>
      </c>
      <c r="R71" s="834">
        <v>30</v>
      </c>
      <c r="S71" s="834">
        <v>48</v>
      </c>
      <c r="T71" s="834">
        <v>86</v>
      </c>
      <c r="U71" s="834">
        <v>34</v>
      </c>
      <c r="V71" s="834">
        <v>28</v>
      </c>
      <c r="W71" s="834">
        <v>39</v>
      </c>
      <c r="X71" s="834">
        <v>16</v>
      </c>
      <c r="Y71" s="834">
        <v>6</v>
      </c>
      <c r="Z71" s="834">
        <v>45</v>
      </c>
      <c r="AA71" s="834">
        <v>52</v>
      </c>
      <c r="AB71" s="834">
        <v>37</v>
      </c>
      <c r="AC71" s="834">
        <v>3</v>
      </c>
      <c r="AD71" s="834">
        <v>79</v>
      </c>
      <c r="AE71" s="834">
        <v>16</v>
      </c>
      <c r="AF71" s="834">
        <v>118</v>
      </c>
      <c r="AG71" s="834">
        <v>25</v>
      </c>
      <c r="AH71" s="834">
        <v>51</v>
      </c>
      <c r="AI71" s="834">
        <v>125</v>
      </c>
      <c r="AJ71" s="834">
        <v>0</v>
      </c>
      <c r="AK71" s="834">
        <v>0</v>
      </c>
      <c r="AL71" s="834">
        <v>65</v>
      </c>
      <c r="AM71" s="834">
        <v>66</v>
      </c>
      <c r="AN71" s="826">
        <v>4503</v>
      </c>
    </row>
    <row r="72" spans="1:40">
      <c r="A72" s="830"/>
      <c r="B72" s="828" t="s">
        <v>292</v>
      </c>
      <c r="C72" s="832" t="s">
        <v>52</v>
      </c>
      <c r="D72" s="833">
        <v>89414</v>
      </c>
      <c r="E72" s="834">
        <v>27292</v>
      </c>
      <c r="F72" s="834">
        <v>7481</v>
      </c>
      <c r="G72" s="834">
        <v>9592</v>
      </c>
      <c r="H72" s="834">
        <v>9167</v>
      </c>
      <c r="I72" s="834">
        <v>3570</v>
      </c>
      <c r="J72" s="834">
        <v>2855</v>
      </c>
      <c r="K72" s="834">
        <v>1956</v>
      </c>
      <c r="L72" s="834">
        <v>1320</v>
      </c>
      <c r="M72" s="834">
        <v>2333</v>
      </c>
      <c r="N72" s="834">
        <v>5635</v>
      </c>
      <c r="O72" s="834">
        <v>3123</v>
      </c>
      <c r="P72" s="834">
        <v>1197</v>
      </c>
      <c r="Q72" s="834">
        <v>2328</v>
      </c>
      <c r="R72" s="834">
        <v>628</v>
      </c>
      <c r="S72" s="834">
        <v>494</v>
      </c>
      <c r="T72" s="834">
        <v>1103</v>
      </c>
      <c r="U72" s="834">
        <v>287</v>
      </c>
      <c r="V72" s="834">
        <v>338</v>
      </c>
      <c r="W72" s="834">
        <v>331</v>
      </c>
      <c r="X72" s="834">
        <v>280</v>
      </c>
      <c r="Y72" s="834">
        <v>255</v>
      </c>
      <c r="Z72" s="834">
        <v>392</v>
      </c>
      <c r="AA72" s="834">
        <v>179</v>
      </c>
      <c r="AB72" s="834">
        <v>429</v>
      </c>
      <c r="AC72" s="834">
        <v>154</v>
      </c>
      <c r="AD72" s="834">
        <v>113</v>
      </c>
      <c r="AE72" s="834">
        <v>142</v>
      </c>
      <c r="AF72" s="834">
        <v>1343</v>
      </c>
      <c r="AG72" s="834">
        <v>685</v>
      </c>
      <c r="AH72" s="834">
        <v>429</v>
      </c>
      <c r="AI72" s="834">
        <v>659</v>
      </c>
      <c r="AJ72" s="834">
        <v>318</v>
      </c>
      <c r="AK72" s="834">
        <v>1316</v>
      </c>
      <c r="AL72" s="834">
        <v>959</v>
      </c>
      <c r="AM72" s="834">
        <v>733</v>
      </c>
      <c r="AN72" s="826">
        <v>89416</v>
      </c>
    </row>
    <row r="73" spans="1:40">
      <c r="A73" s="830"/>
      <c r="B73" s="828" t="s">
        <v>293</v>
      </c>
      <c r="C73" s="832" t="s">
        <v>53</v>
      </c>
      <c r="D73" s="833">
        <v>13012</v>
      </c>
      <c r="E73" s="834">
        <v>4646</v>
      </c>
      <c r="F73" s="834">
        <v>971</v>
      </c>
      <c r="G73" s="834">
        <v>1745</v>
      </c>
      <c r="H73" s="834">
        <v>1188</v>
      </c>
      <c r="I73" s="834">
        <v>556</v>
      </c>
      <c r="J73" s="834">
        <v>555</v>
      </c>
      <c r="K73" s="834">
        <v>254</v>
      </c>
      <c r="L73" s="834">
        <v>190</v>
      </c>
      <c r="M73" s="834">
        <v>396</v>
      </c>
      <c r="N73" s="834">
        <v>638</v>
      </c>
      <c r="O73" s="834">
        <v>500</v>
      </c>
      <c r="P73" s="834">
        <v>78</v>
      </c>
      <c r="Q73" s="834">
        <v>282</v>
      </c>
      <c r="R73" s="834">
        <v>53</v>
      </c>
      <c r="S73" s="834">
        <v>50</v>
      </c>
      <c r="T73" s="834">
        <v>94</v>
      </c>
      <c r="U73" s="834">
        <v>25</v>
      </c>
      <c r="V73" s="834">
        <v>22</v>
      </c>
      <c r="W73" s="834">
        <v>42</v>
      </c>
      <c r="X73" s="834">
        <v>37</v>
      </c>
      <c r="Y73" s="834">
        <v>21</v>
      </c>
      <c r="Z73" s="834">
        <v>40</v>
      </c>
      <c r="AA73" s="834">
        <v>17</v>
      </c>
      <c r="AB73" s="834">
        <v>42</v>
      </c>
      <c r="AC73" s="834">
        <v>11</v>
      </c>
      <c r="AD73" s="834">
        <v>5</v>
      </c>
      <c r="AE73" s="834">
        <v>12</v>
      </c>
      <c r="AF73" s="834">
        <v>107</v>
      </c>
      <c r="AG73" s="834">
        <v>77</v>
      </c>
      <c r="AH73" s="834">
        <v>52</v>
      </c>
      <c r="AI73" s="834">
        <v>48</v>
      </c>
      <c r="AJ73" s="834">
        <v>24</v>
      </c>
      <c r="AK73" s="834">
        <v>38</v>
      </c>
      <c r="AL73" s="834">
        <v>133</v>
      </c>
      <c r="AM73" s="834">
        <v>63</v>
      </c>
      <c r="AN73" s="826">
        <v>13012</v>
      </c>
    </row>
    <row r="74" spans="1:40">
      <c r="A74" s="830"/>
      <c r="B74" s="828" t="s">
        <v>294</v>
      </c>
      <c r="C74" s="832" t="s">
        <v>54</v>
      </c>
      <c r="D74" s="833">
        <v>1294</v>
      </c>
      <c r="E74" s="834">
        <v>570</v>
      </c>
      <c r="F74" s="834">
        <v>136</v>
      </c>
      <c r="G74" s="834">
        <v>91</v>
      </c>
      <c r="H74" s="834">
        <v>86</v>
      </c>
      <c r="I74" s="834">
        <v>55</v>
      </c>
      <c r="J74" s="834">
        <v>31</v>
      </c>
      <c r="K74" s="834">
        <v>33</v>
      </c>
      <c r="L74" s="834">
        <v>6</v>
      </c>
      <c r="M74" s="834">
        <v>27</v>
      </c>
      <c r="N74" s="834">
        <v>99</v>
      </c>
      <c r="O74" s="834">
        <v>33</v>
      </c>
      <c r="P74" s="834">
        <v>7</v>
      </c>
      <c r="Q74" s="834">
        <v>31</v>
      </c>
      <c r="R74" s="834">
        <v>7</v>
      </c>
      <c r="S74" s="834">
        <v>9</v>
      </c>
      <c r="T74" s="834">
        <v>8</v>
      </c>
      <c r="U74" s="834">
        <v>0</v>
      </c>
      <c r="V74" s="834">
        <v>4</v>
      </c>
      <c r="W74" s="834">
        <v>1</v>
      </c>
      <c r="X74" s="834">
        <v>2</v>
      </c>
      <c r="Y74" s="834">
        <v>0</v>
      </c>
      <c r="Z74" s="834">
        <v>0</v>
      </c>
      <c r="AA74" s="834">
        <v>1</v>
      </c>
      <c r="AB74" s="834">
        <v>3</v>
      </c>
      <c r="AC74" s="834">
        <v>1</v>
      </c>
      <c r="AD74" s="834">
        <v>0</v>
      </c>
      <c r="AE74" s="834">
        <v>0</v>
      </c>
      <c r="AF74" s="834">
        <v>24</v>
      </c>
      <c r="AG74" s="834">
        <v>3</v>
      </c>
      <c r="AH74" s="834">
        <v>9</v>
      </c>
      <c r="AI74" s="834">
        <v>4</v>
      </c>
      <c r="AJ74" s="834">
        <v>1</v>
      </c>
      <c r="AK74" s="834">
        <v>5</v>
      </c>
      <c r="AL74" s="834">
        <v>5</v>
      </c>
      <c r="AM74" s="834">
        <v>5</v>
      </c>
      <c r="AN74" s="826">
        <v>1297</v>
      </c>
    </row>
    <row r="75" spans="1:40">
      <c r="A75" s="830"/>
      <c r="B75" s="828" t="s">
        <v>295</v>
      </c>
      <c r="C75" s="832" t="s">
        <v>55</v>
      </c>
      <c r="D75" s="833">
        <v>2421</v>
      </c>
      <c r="E75" s="834">
        <v>1016</v>
      </c>
      <c r="F75" s="834">
        <v>292</v>
      </c>
      <c r="G75" s="834">
        <v>234</v>
      </c>
      <c r="H75" s="834">
        <v>205</v>
      </c>
      <c r="I75" s="834">
        <v>73</v>
      </c>
      <c r="J75" s="834">
        <v>65</v>
      </c>
      <c r="K75" s="834">
        <v>37</v>
      </c>
      <c r="L75" s="834">
        <v>17</v>
      </c>
      <c r="M75" s="834">
        <v>41</v>
      </c>
      <c r="N75" s="834">
        <v>165</v>
      </c>
      <c r="O75" s="834">
        <v>102</v>
      </c>
      <c r="P75" s="834">
        <v>8</v>
      </c>
      <c r="Q75" s="834">
        <v>57</v>
      </c>
      <c r="R75" s="834">
        <v>6</v>
      </c>
      <c r="S75" s="834">
        <v>4</v>
      </c>
      <c r="T75" s="834">
        <v>19</v>
      </c>
      <c r="U75" s="834">
        <v>1</v>
      </c>
      <c r="V75" s="834">
        <v>1</v>
      </c>
      <c r="W75" s="834">
        <v>3</v>
      </c>
      <c r="X75" s="834">
        <v>2</v>
      </c>
      <c r="Y75" s="834">
        <v>1</v>
      </c>
      <c r="Z75" s="834">
        <v>2</v>
      </c>
      <c r="AA75" s="834">
        <v>0</v>
      </c>
      <c r="AB75" s="834">
        <v>2</v>
      </c>
      <c r="AC75" s="834">
        <v>1</v>
      </c>
      <c r="AD75" s="834">
        <v>0</v>
      </c>
      <c r="AE75" s="834">
        <v>0</v>
      </c>
      <c r="AF75" s="834">
        <v>27</v>
      </c>
      <c r="AG75" s="834">
        <v>5</v>
      </c>
      <c r="AH75" s="834">
        <v>4</v>
      </c>
      <c r="AI75" s="834">
        <v>7</v>
      </c>
      <c r="AJ75" s="834">
        <v>2</v>
      </c>
      <c r="AK75" s="834">
        <v>4</v>
      </c>
      <c r="AL75" s="834">
        <v>14</v>
      </c>
      <c r="AM75" s="834">
        <v>3</v>
      </c>
      <c r="AN75" s="826">
        <v>2420</v>
      </c>
    </row>
    <row r="76" spans="1:40">
      <c r="A76" s="830"/>
      <c r="B76" s="831" t="s">
        <v>296</v>
      </c>
      <c r="C76" s="832" t="s">
        <v>56</v>
      </c>
      <c r="D76" s="833">
        <v>0</v>
      </c>
      <c r="E76" s="834">
        <v>0</v>
      </c>
      <c r="F76" s="834">
        <v>0</v>
      </c>
      <c r="G76" s="834">
        <v>0</v>
      </c>
      <c r="H76" s="834">
        <v>0</v>
      </c>
      <c r="I76" s="834">
        <v>0</v>
      </c>
      <c r="J76" s="834">
        <v>0</v>
      </c>
      <c r="K76" s="834">
        <v>0</v>
      </c>
      <c r="L76" s="834">
        <v>0</v>
      </c>
      <c r="M76" s="834">
        <v>0</v>
      </c>
      <c r="N76" s="834">
        <v>0</v>
      </c>
      <c r="O76" s="834">
        <v>0</v>
      </c>
      <c r="P76" s="834">
        <v>0</v>
      </c>
      <c r="Q76" s="834">
        <v>0</v>
      </c>
      <c r="R76" s="834">
        <v>0</v>
      </c>
      <c r="S76" s="834">
        <v>0</v>
      </c>
      <c r="T76" s="834">
        <v>0</v>
      </c>
      <c r="U76" s="834">
        <v>0</v>
      </c>
      <c r="V76" s="834">
        <v>0</v>
      </c>
      <c r="W76" s="834">
        <v>0</v>
      </c>
      <c r="X76" s="834">
        <v>0</v>
      </c>
      <c r="Y76" s="834">
        <v>0</v>
      </c>
      <c r="Z76" s="834">
        <v>0</v>
      </c>
      <c r="AA76" s="834">
        <v>0</v>
      </c>
      <c r="AB76" s="834">
        <v>0</v>
      </c>
      <c r="AC76" s="834">
        <v>0</v>
      </c>
      <c r="AD76" s="834">
        <v>0</v>
      </c>
      <c r="AE76" s="834">
        <v>0</v>
      </c>
      <c r="AF76" s="834">
        <v>0</v>
      </c>
      <c r="AG76" s="834">
        <v>0</v>
      </c>
      <c r="AH76" s="834">
        <v>0</v>
      </c>
      <c r="AI76" s="834">
        <v>0</v>
      </c>
      <c r="AJ76" s="834">
        <v>0</v>
      </c>
      <c r="AK76" s="834">
        <v>0</v>
      </c>
      <c r="AL76" s="834">
        <v>0</v>
      </c>
      <c r="AM76" s="834">
        <v>0</v>
      </c>
      <c r="AN76" s="826">
        <v>0</v>
      </c>
    </row>
    <row r="77" spans="1:40">
      <c r="A77" s="830"/>
      <c r="B77" s="828" t="s">
        <v>297</v>
      </c>
      <c r="C77" s="832" t="s">
        <v>57</v>
      </c>
      <c r="D77" s="833">
        <v>951</v>
      </c>
      <c r="E77" s="834">
        <v>452</v>
      </c>
      <c r="F77" s="834">
        <v>56</v>
      </c>
      <c r="G77" s="834">
        <v>11</v>
      </c>
      <c r="H77" s="834">
        <v>170</v>
      </c>
      <c r="I77" s="834">
        <v>134</v>
      </c>
      <c r="J77" s="834">
        <v>34</v>
      </c>
      <c r="K77" s="834">
        <v>1</v>
      </c>
      <c r="L77" s="834">
        <v>6</v>
      </c>
      <c r="M77" s="834">
        <v>19</v>
      </c>
      <c r="N77" s="834">
        <v>14</v>
      </c>
      <c r="O77" s="834">
        <v>2</v>
      </c>
      <c r="P77" s="834">
        <v>0</v>
      </c>
      <c r="Q77" s="834">
        <v>7</v>
      </c>
      <c r="R77" s="834">
        <v>0</v>
      </c>
      <c r="S77" s="834">
        <v>0</v>
      </c>
      <c r="T77" s="834">
        <v>0</v>
      </c>
      <c r="U77" s="834">
        <v>22</v>
      </c>
      <c r="V77" s="834">
        <v>0</v>
      </c>
      <c r="W77" s="834">
        <v>0</v>
      </c>
      <c r="X77" s="834">
        <v>3</v>
      </c>
      <c r="Y77" s="834">
        <v>0</v>
      </c>
      <c r="Z77" s="834">
        <v>0</v>
      </c>
      <c r="AA77" s="834">
        <v>0</v>
      </c>
      <c r="AB77" s="834">
        <v>0</v>
      </c>
      <c r="AC77" s="834">
        <v>2</v>
      </c>
      <c r="AD77" s="834">
        <v>0</v>
      </c>
      <c r="AE77" s="834">
        <v>0</v>
      </c>
      <c r="AF77" s="834">
        <v>0</v>
      </c>
      <c r="AG77" s="834">
        <v>0</v>
      </c>
      <c r="AH77" s="834">
        <v>4</v>
      </c>
      <c r="AI77" s="834">
        <v>13</v>
      </c>
      <c r="AJ77" s="834">
        <v>0</v>
      </c>
      <c r="AK77" s="834">
        <v>0</v>
      </c>
      <c r="AL77" s="834">
        <v>0</v>
      </c>
      <c r="AM77" s="834">
        <v>0</v>
      </c>
      <c r="AN77" s="826">
        <v>950</v>
      </c>
    </row>
    <row r="78" spans="1:40">
      <c r="A78" s="830"/>
      <c r="B78" s="828" t="s">
        <v>298</v>
      </c>
      <c r="C78" s="832" t="s">
        <v>299</v>
      </c>
      <c r="D78" s="833">
        <v>18082</v>
      </c>
      <c r="E78" s="834">
        <v>5485</v>
      </c>
      <c r="F78" s="834">
        <v>1309</v>
      </c>
      <c r="G78" s="834">
        <v>1501</v>
      </c>
      <c r="H78" s="834">
        <v>2296</v>
      </c>
      <c r="I78" s="834">
        <v>634</v>
      </c>
      <c r="J78" s="834">
        <v>837</v>
      </c>
      <c r="K78" s="834">
        <v>296</v>
      </c>
      <c r="L78" s="834">
        <v>150</v>
      </c>
      <c r="M78" s="834">
        <v>255</v>
      </c>
      <c r="N78" s="834">
        <v>1960</v>
      </c>
      <c r="O78" s="834">
        <v>580</v>
      </c>
      <c r="P78" s="834">
        <v>174</v>
      </c>
      <c r="Q78" s="834">
        <v>383</v>
      </c>
      <c r="R78" s="834">
        <v>37</v>
      </c>
      <c r="S78" s="834">
        <v>188</v>
      </c>
      <c r="T78" s="834">
        <v>201</v>
      </c>
      <c r="U78" s="834">
        <v>55</v>
      </c>
      <c r="V78" s="834">
        <v>31</v>
      </c>
      <c r="W78" s="834">
        <v>39</v>
      </c>
      <c r="X78" s="834">
        <v>80</v>
      </c>
      <c r="Y78" s="834">
        <v>69</v>
      </c>
      <c r="Z78" s="834">
        <v>18</v>
      </c>
      <c r="AA78" s="834">
        <v>30</v>
      </c>
      <c r="AB78" s="834">
        <v>37</v>
      </c>
      <c r="AC78" s="834">
        <v>1</v>
      </c>
      <c r="AD78" s="834">
        <v>2</v>
      </c>
      <c r="AE78" s="834">
        <v>12</v>
      </c>
      <c r="AF78" s="834">
        <v>274</v>
      </c>
      <c r="AG78" s="834">
        <v>100</v>
      </c>
      <c r="AH78" s="834">
        <v>52</v>
      </c>
      <c r="AI78" s="834">
        <v>239</v>
      </c>
      <c r="AJ78" s="834">
        <v>79</v>
      </c>
      <c r="AK78" s="834">
        <v>173</v>
      </c>
      <c r="AL78" s="834">
        <v>314</v>
      </c>
      <c r="AM78" s="834">
        <v>190</v>
      </c>
      <c r="AN78" s="826">
        <v>18081</v>
      </c>
    </row>
    <row r="79" spans="1:40">
      <c r="A79" s="830"/>
      <c r="B79" s="828" t="s">
        <v>300</v>
      </c>
      <c r="C79" s="832" t="s">
        <v>58</v>
      </c>
      <c r="D79" s="833">
        <v>0</v>
      </c>
      <c r="E79" s="834">
        <v>0</v>
      </c>
      <c r="F79" s="834">
        <v>0</v>
      </c>
      <c r="G79" s="834">
        <v>0</v>
      </c>
      <c r="H79" s="834">
        <v>0</v>
      </c>
      <c r="I79" s="834">
        <v>0</v>
      </c>
      <c r="J79" s="834">
        <v>0</v>
      </c>
      <c r="K79" s="834">
        <v>0</v>
      </c>
      <c r="L79" s="834">
        <v>0</v>
      </c>
      <c r="M79" s="834">
        <v>0</v>
      </c>
      <c r="N79" s="834">
        <v>0</v>
      </c>
      <c r="O79" s="834">
        <v>0</v>
      </c>
      <c r="P79" s="834">
        <v>0</v>
      </c>
      <c r="Q79" s="834">
        <v>0</v>
      </c>
      <c r="R79" s="834">
        <v>0</v>
      </c>
      <c r="S79" s="834">
        <v>0</v>
      </c>
      <c r="T79" s="834">
        <v>0</v>
      </c>
      <c r="U79" s="834">
        <v>0</v>
      </c>
      <c r="V79" s="834">
        <v>0</v>
      </c>
      <c r="W79" s="834">
        <v>0</v>
      </c>
      <c r="X79" s="834">
        <v>0</v>
      </c>
      <c r="Y79" s="834">
        <v>0</v>
      </c>
      <c r="Z79" s="834">
        <v>0</v>
      </c>
      <c r="AA79" s="834">
        <v>0</v>
      </c>
      <c r="AB79" s="834">
        <v>0</v>
      </c>
      <c r="AC79" s="834">
        <v>0</v>
      </c>
      <c r="AD79" s="834">
        <v>0</v>
      </c>
      <c r="AE79" s="834">
        <v>0</v>
      </c>
      <c r="AF79" s="834">
        <v>0</v>
      </c>
      <c r="AG79" s="834">
        <v>0</v>
      </c>
      <c r="AH79" s="834">
        <v>0</v>
      </c>
      <c r="AI79" s="834">
        <v>0</v>
      </c>
      <c r="AJ79" s="834">
        <v>0</v>
      </c>
      <c r="AK79" s="834">
        <v>0</v>
      </c>
      <c r="AL79" s="834">
        <v>0</v>
      </c>
      <c r="AM79" s="834">
        <v>0</v>
      </c>
      <c r="AN79" s="826">
        <v>0</v>
      </c>
    </row>
    <row r="80" spans="1:40">
      <c r="A80" s="830"/>
      <c r="B80" s="828" t="s">
        <v>301</v>
      </c>
      <c r="C80" s="832" t="s">
        <v>59</v>
      </c>
      <c r="D80" s="833">
        <v>164</v>
      </c>
      <c r="E80" s="834">
        <v>0</v>
      </c>
      <c r="F80" s="834">
        <v>0</v>
      </c>
      <c r="G80" s="834">
        <v>0</v>
      </c>
      <c r="H80" s="834">
        <v>28</v>
      </c>
      <c r="I80" s="834">
        <v>0</v>
      </c>
      <c r="J80" s="834">
        <v>0</v>
      </c>
      <c r="K80" s="834">
        <v>0</v>
      </c>
      <c r="L80" s="834">
        <v>11</v>
      </c>
      <c r="M80" s="834">
        <v>0</v>
      </c>
      <c r="N80" s="834">
        <v>0</v>
      </c>
      <c r="O80" s="834">
        <v>0</v>
      </c>
      <c r="P80" s="834">
        <v>0</v>
      </c>
      <c r="Q80" s="834">
        <v>0</v>
      </c>
      <c r="R80" s="834">
        <v>0</v>
      </c>
      <c r="S80" s="834">
        <v>0</v>
      </c>
      <c r="T80" s="834">
        <v>0</v>
      </c>
      <c r="U80" s="834">
        <v>0</v>
      </c>
      <c r="V80" s="834">
        <v>0</v>
      </c>
      <c r="W80" s="834">
        <v>0</v>
      </c>
      <c r="X80" s="834">
        <v>0</v>
      </c>
      <c r="Y80" s="834">
        <v>0</v>
      </c>
      <c r="Z80" s="834">
        <v>0</v>
      </c>
      <c r="AA80" s="834">
        <v>0</v>
      </c>
      <c r="AB80" s="834">
        <v>0</v>
      </c>
      <c r="AC80" s="834">
        <v>0</v>
      </c>
      <c r="AD80" s="834">
        <v>0</v>
      </c>
      <c r="AE80" s="834">
        <v>124</v>
      </c>
      <c r="AF80" s="834">
        <v>0</v>
      </c>
      <c r="AG80" s="834">
        <v>0</v>
      </c>
      <c r="AH80" s="834">
        <v>0</v>
      </c>
      <c r="AI80" s="834">
        <v>0</v>
      </c>
      <c r="AJ80" s="834">
        <v>0</v>
      </c>
      <c r="AK80" s="834">
        <v>0</v>
      </c>
      <c r="AL80" s="834">
        <v>0</v>
      </c>
      <c r="AM80" s="834">
        <v>0</v>
      </c>
      <c r="AN80" s="826">
        <v>163</v>
      </c>
    </row>
    <row r="81" spans="1:40">
      <c r="A81" s="830"/>
      <c r="B81" s="828" t="s">
        <v>302</v>
      </c>
      <c r="C81" s="832" t="s">
        <v>60</v>
      </c>
      <c r="D81" s="833">
        <v>32</v>
      </c>
      <c r="E81" s="834">
        <v>0</v>
      </c>
      <c r="F81" s="834">
        <v>0</v>
      </c>
      <c r="G81" s="834">
        <v>0</v>
      </c>
      <c r="H81" s="834">
        <v>30</v>
      </c>
      <c r="I81" s="834">
        <v>0</v>
      </c>
      <c r="J81" s="834">
        <v>0</v>
      </c>
      <c r="K81" s="834">
        <v>0</v>
      </c>
      <c r="L81" s="834">
        <v>0</v>
      </c>
      <c r="M81" s="834">
        <v>0</v>
      </c>
      <c r="N81" s="834">
        <v>0</v>
      </c>
      <c r="O81" s="834">
        <v>2</v>
      </c>
      <c r="P81" s="834">
        <v>0</v>
      </c>
      <c r="Q81" s="834">
        <v>0</v>
      </c>
      <c r="R81" s="834">
        <v>0</v>
      </c>
      <c r="S81" s="834">
        <v>0</v>
      </c>
      <c r="T81" s="834">
        <v>0</v>
      </c>
      <c r="U81" s="834">
        <v>0</v>
      </c>
      <c r="V81" s="834">
        <v>0</v>
      </c>
      <c r="W81" s="834">
        <v>0</v>
      </c>
      <c r="X81" s="834">
        <v>0</v>
      </c>
      <c r="Y81" s="834">
        <v>0</v>
      </c>
      <c r="Z81" s="834">
        <v>0</v>
      </c>
      <c r="AA81" s="834">
        <v>0</v>
      </c>
      <c r="AB81" s="834">
        <v>0</v>
      </c>
      <c r="AC81" s="834">
        <v>0</v>
      </c>
      <c r="AD81" s="834">
        <v>0</v>
      </c>
      <c r="AE81" s="834">
        <v>0</v>
      </c>
      <c r="AF81" s="834">
        <v>0</v>
      </c>
      <c r="AG81" s="834">
        <v>0</v>
      </c>
      <c r="AH81" s="834">
        <v>0</v>
      </c>
      <c r="AI81" s="834">
        <v>0</v>
      </c>
      <c r="AJ81" s="834">
        <v>0</v>
      </c>
      <c r="AK81" s="834">
        <v>0</v>
      </c>
      <c r="AL81" s="834">
        <v>0</v>
      </c>
      <c r="AM81" s="834">
        <v>0</v>
      </c>
      <c r="AN81" s="826">
        <v>32</v>
      </c>
    </row>
    <row r="82" spans="1:40">
      <c r="A82" s="830"/>
      <c r="B82" s="831" t="s">
        <v>303</v>
      </c>
      <c r="C82" s="832" t="s">
        <v>186</v>
      </c>
      <c r="D82" s="833">
        <v>15</v>
      </c>
      <c r="E82" s="834">
        <v>6</v>
      </c>
      <c r="F82" s="834">
        <v>0</v>
      </c>
      <c r="G82" s="834">
        <v>1</v>
      </c>
      <c r="H82" s="834">
        <v>0</v>
      </c>
      <c r="I82" s="834">
        <v>1</v>
      </c>
      <c r="J82" s="834">
        <v>1</v>
      </c>
      <c r="K82" s="834">
        <v>1</v>
      </c>
      <c r="L82" s="834">
        <v>0</v>
      </c>
      <c r="M82" s="834">
        <v>0</v>
      </c>
      <c r="N82" s="834">
        <v>2</v>
      </c>
      <c r="O82" s="834">
        <v>0</v>
      </c>
      <c r="P82" s="834">
        <v>0</v>
      </c>
      <c r="Q82" s="834">
        <v>0</v>
      </c>
      <c r="R82" s="834">
        <v>0</v>
      </c>
      <c r="S82" s="834">
        <v>0</v>
      </c>
      <c r="T82" s="834">
        <v>0</v>
      </c>
      <c r="U82" s="834">
        <v>0</v>
      </c>
      <c r="V82" s="834">
        <v>0</v>
      </c>
      <c r="W82" s="834">
        <v>0</v>
      </c>
      <c r="X82" s="834">
        <v>0</v>
      </c>
      <c r="Y82" s="834">
        <v>0</v>
      </c>
      <c r="Z82" s="834">
        <v>0</v>
      </c>
      <c r="AA82" s="834">
        <v>0</v>
      </c>
      <c r="AB82" s="834">
        <v>0</v>
      </c>
      <c r="AC82" s="834">
        <v>0</v>
      </c>
      <c r="AD82" s="834">
        <v>0</v>
      </c>
      <c r="AE82" s="834">
        <v>0</v>
      </c>
      <c r="AF82" s="834">
        <v>1</v>
      </c>
      <c r="AG82" s="834">
        <v>0</v>
      </c>
      <c r="AH82" s="834">
        <v>0</v>
      </c>
      <c r="AI82" s="834">
        <v>0</v>
      </c>
      <c r="AJ82" s="834">
        <v>0</v>
      </c>
      <c r="AK82" s="834">
        <v>2</v>
      </c>
      <c r="AL82" s="834">
        <v>0</v>
      </c>
      <c r="AM82" s="834">
        <v>0</v>
      </c>
      <c r="AN82" s="826">
        <v>15</v>
      </c>
    </row>
    <row r="83" spans="1:40">
      <c r="A83" s="830"/>
      <c r="B83" s="828" t="s">
        <v>304</v>
      </c>
      <c r="C83" s="832" t="s">
        <v>61</v>
      </c>
      <c r="D83" s="833">
        <v>375</v>
      </c>
      <c r="E83" s="834">
        <v>23</v>
      </c>
      <c r="F83" s="834">
        <v>48</v>
      </c>
      <c r="G83" s="834">
        <v>51</v>
      </c>
      <c r="H83" s="834">
        <v>19</v>
      </c>
      <c r="I83" s="834">
        <v>1</v>
      </c>
      <c r="J83" s="834">
        <v>63</v>
      </c>
      <c r="K83" s="834">
        <v>4</v>
      </c>
      <c r="L83" s="834">
        <v>0</v>
      </c>
      <c r="M83" s="834">
        <v>0</v>
      </c>
      <c r="N83" s="834">
        <v>45</v>
      </c>
      <c r="O83" s="834">
        <v>64</v>
      </c>
      <c r="P83" s="834">
        <v>1</v>
      </c>
      <c r="Q83" s="834">
        <v>18</v>
      </c>
      <c r="R83" s="834">
        <v>0</v>
      </c>
      <c r="S83" s="834">
        <v>9</v>
      </c>
      <c r="T83" s="834">
        <v>0</v>
      </c>
      <c r="U83" s="834">
        <v>0</v>
      </c>
      <c r="V83" s="834">
        <v>0</v>
      </c>
      <c r="W83" s="834">
        <v>13</v>
      </c>
      <c r="X83" s="834">
        <v>0</v>
      </c>
      <c r="Y83" s="834">
        <v>0</v>
      </c>
      <c r="Z83" s="834">
        <v>0</v>
      </c>
      <c r="AA83" s="834">
        <v>0</v>
      </c>
      <c r="AB83" s="834">
        <v>0</v>
      </c>
      <c r="AC83" s="834">
        <v>0</v>
      </c>
      <c r="AD83" s="834">
        <v>0</v>
      </c>
      <c r="AE83" s="834">
        <v>0</v>
      </c>
      <c r="AF83" s="834">
        <v>11</v>
      </c>
      <c r="AG83" s="834">
        <v>0</v>
      </c>
      <c r="AH83" s="834">
        <v>0</v>
      </c>
      <c r="AI83" s="834">
        <v>0</v>
      </c>
      <c r="AJ83" s="834">
        <v>0</v>
      </c>
      <c r="AK83" s="834">
        <v>0</v>
      </c>
      <c r="AL83" s="834">
        <v>3</v>
      </c>
      <c r="AM83" s="834">
        <v>0</v>
      </c>
      <c r="AN83" s="826">
        <v>373</v>
      </c>
    </row>
    <row r="84" spans="1:40">
      <c r="A84" s="830"/>
      <c r="B84" s="828" t="s">
        <v>305</v>
      </c>
      <c r="C84" s="832" t="s">
        <v>306</v>
      </c>
      <c r="D84" s="833">
        <v>1171</v>
      </c>
      <c r="E84" s="834">
        <v>398</v>
      </c>
      <c r="F84" s="834">
        <v>55</v>
      </c>
      <c r="G84" s="834">
        <v>105</v>
      </c>
      <c r="H84" s="834">
        <v>185</v>
      </c>
      <c r="I84" s="834">
        <v>22</v>
      </c>
      <c r="J84" s="834">
        <v>31</v>
      </c>
      <c r="K84" s="834">
        <v>24</v>
      </c>
      <c r="L84" s="834">
        <v>7</v>
      </c>
      <c r="M84" s="834">
        <v>4</v>
      </c>
      <c r="N84" s="834">
        <v>153</v>
      </c>
      <c r="O84" s="834">
        <v>49</v>
      </c>
      <c r="P84" s="834">
        <v>13</v>
      </c>
      <c r="Q84" s="834">
        <v>13</v>
      </c>
      <c r="R84" s="834">
        <v>12</v>
      </c>
      <c r="S84" s="834">
        <v>0</v>
      </c>
      <c r="T84" s="834">
        <v>13</v>
      </c>
      <c r="U84" s="834">
        <v>15</v>
      </c>
      <c r="V84" s="834">
        <v>1</v>
      </c>
      <c r="W84" s="834">
        <v>0</v>
      </c>
      <c r="X84" s="834">
        <v>4</v>
      </c>
      <c r="Y84" s="834">
        <v>0</v>
      </c>
      <c r="Z84" s="834">
        <v>10</v>
      </c>
      <c r="AA84" s="834">
        <v>0</v>
      </c>
      <c r="AB84" s="834">
        <v>3</v>
      </c>
      <c r="AC84" s="834">
        <v>1</v>
      </c>
      <c r="AD84" s="834">
        <v>0</v>
      </c>
      <c r="AE84" s="834">
        <v>1</v>
      </c>
      <c r="AF84" s="834">
        <v>19</v>
      </c>
      <c r="AG84" s="834">
        <v>3</v>
      </c>
      <c r="AH84" s="834">
        <v>12</v>
      </c>
      <c r="AI84" s="834">
        <v>2</v>
      </c>
      <c r="AJ84" s="834">
        <v>0</v>
      </c>
      <c r="AK84" s="834">
        <v>7</v>
      </c>
      <c r="AL84" s="834">
        <v>4</v>
      </c>
      <c r="AM84" s="834">
        <v>4</v>
      </c>
      <c r="AN84" s="826">
        <v>1170</v>
      </c>
    </row>
    <row r="85" spans="1:40">
      <c r="A85" s="830"/>
      <c r="B85" s="828" t="s">
        <v>307</v>
      </c>
      <c r="C85" s="832" t="s">
        <v>308</v>
      </c>
      <c r="D85" s="833">
        <v>2583</v>
      </c>
      <c r="E85" s="834">
        <v>2563</v>
      </c>
      <c r="F85" s="834">
        <v>0</v>
      </c>
      <c r="G85" s="834">
        <v>0</v>
      </c>
      <c r="H85" s="834">
        <v>0</v>
      </c>
      <c r="I85" s="834">
        <v>0</v>
      </c>
      <c r="J85" s="834">
        <v>0</v>
      </c>
      <c r="K85" s="834">
        <v>0</v>
      </c>
      <c r="L85" s="834">
        <v>0</v>
      </c>
      <c r="M85" s="834">
        <v>0</v>
      </c>
      <c r="N85" s="834">
        <v>0</v>
      </c>
      <c r="O85" s="834">
        <v>0</v>
      </c>
      <c r="P85" s="834">
        <v>0</v>
      </c>
      <c r="Q85" s="834">
        <v>0</v>
      </c>
      <c r="R85" s="834">
        <v>0</v>
      </c>
      <c r="S85" s="834">
        <v>0</v>
      </c>
      <c r="T85" s="834">
        <v>0</v>
      </c>
      <c r="U85" s="834">
        <v>0</v>
      </c>
      <c r="V85" s="834">
        <v>0</v>
      </c>
      <c r="W85" s="834">
        <v>0</v>
      </c>
      <c r="X85" s="834">
        <v>0</v>
      </c>
      <c r="Y85" s="834">
        <v>0</v>
      </c>
      <c r="Z85" s="834">
        <v>0</v>
      </c>
      <c r="AA85" s="834">
        <v>0</v>
      </c>
      <c r="AB85" s="834">
        <v>0</v>
      </c>
      <c r="AC85" s="834">
        <v>0</v>
      </c>
      <c r="AD85" s="834">
        <v>0</v>
      </c>
      <c r="AE85" s="834">
        <v>20</v>
      </c>
      <c r="AF85" s="834">
        <v>0</v>
      </c>
      <c r="AG85" s="834">
        <v>0</v>
      </c>
      <c r="AH85" s="834">
        <v>0</v>
      </c>
      <c r="AI85" s="834">
        <v>0</v>
      </c>
      <c r="AJ85" s="834">
        <v>0</v>
      </c>
      <c r="AK85" s="834">
        <v>0</v>
      </c>
      <c r="AL85" s="834">
        <v>0</v>
      </c>
      <c r="AM85" s="834">
        <v>0</v>
      </c>
      <c r="AN85" s="826">
        <v>2583</v>
      </c>
    </row>
    <row r="86" spans="1:40">
      <c r="A86" s="830"/>
      <c r="B86" s="828" t="s">
        <v>309</v>
      </c>
      <c r="C86" s="832" t="s">
        <v>62</v>
      </c>
      <c r="D86" s="833">
        <v>1211</v>
      </c>
      <c r="E86" s="834">
        <v>1020</v>
      </c>
      <c r="F86" s="834">
        <v>25</v>
      </c>
      <c r="G86" s="834">
        <v>0</v>
      </c>
      <c r="H86" s="834">
        <v>29</v>
      </c>
      <c r="I86" s="834">
        <v>0</v>
      </c>
      <c r="J86" s="834">
        <v>0</v>
      </c>
      <c r="K86" s="834">
        <v>0</v>
      </c>
      <c r="L86" s="834">
        <v>0</v>
      </c>
      <c r="M86" s="834">
        <v>22</v>
      </c>
      <c r="N86" s="834">
        <v>31</v>
      </c>
      <c r="O86" s="834">
        <v>51</v>
      </c>
      <c r="P86" s="834">
        <v>0</v>
      </c>
      <c r="Q86" s="834">
        <v>0</v>
      </c>
      <c r="R86" s="834">
        <v>0</v>
      </c>
      <c r="S86" s="834">
        <v>0</v>
      </c>
      <c r="T86" s="834">
        <v>9</v>
      </c>
      <c r="U86" s="834">
        <v>0</v>
      </c>
      <c r="V86" s="834">
        <v>0</v>
      </c>
      <c r="W86" s="834">
        <v>0</v>
      </c>
      <c r="X86" s="834">
        <v>0</v>
      </c>
      <c r="Y86" s="834">
        <v>0</v>
      </c>
      <c r="Z86" s="834">
        <v>0</v>
      </c>
      <c r="AA86" s="834">
        <v>0</v>
      </c>
      <c r="AB86" s="834">
        <v>0</v>
      </c>
      <c r="AC86" s="834">
        <v>0</v>
      </c>
      <c r="AD86" s="834">
        <v>0</v>
      </c>
      <c r="AE86" s="834">
        <v>2</v>
      </c>
      <c r="AF86" s="834">
        <v>0</v>
      </c>
      <c r="AG86" s="834">
        <v>0</v>
      </c>
      <c r="AH86" s="834">
        <v>0</v>
      </c>
      <c r="AI86" s="834">
        <v>0</v>
      </c>
      <c r="AJ86" s="834">
        <v>0</v>
      </c>
      <c r="AK86" s="834">
        <v>23</v>
      </c>
      <c r="AL86" s="834">
        <v>0</v>
      </c>
      <c r="AM86" s="834">
        <v>0</v>
      </c>
      <c r="AN86" s="826">
        <v>1212</v>
      </c>
    </row>
    <row r="87" spans="1:40">
      <c r="A87" s="830"/>
      <c r="B87" s="828" t="s">
        <v>310</v>
      </c>
      <c r="C87" s="832" t="s">
        <v>63</v>
      </c>
      <c r="D87" s="833">
        <v>776</v>
      </c>
      <c r="E87" s="834">
        <v>657</v>
      </c>
      <c r="F87" s="834">
        <v>93</v>
      </c>
      <c r="G87" s="834">
        <v>13</v>
      </c>
      <c r="H87" s="834">
        <v>13</v>
      </c>
      <c r="I87" s="834">
        <v>0</v>
      </c>
      <c r="J87" s="834">
        <v>0</v>
      </c>
      <c r="K87" s="834">
        <v>0</v>
      </c>
      <c r="L87" s="834">
        <v>0</v>
      </c>
      <c r="M87" s="834">
        <v>0</v>
      </c>
      <c r="N87" s="834">
        <v>0</v>
      </c>
      <c r="O87" s="834">
        <v>0</v>
      </c>
      <c r="P87" s="834">
        <v>0</v>
      </c>
      <c r="Q87" s="834">
        <v>0</v>
      </c>
      <c r="R87" s="834">
        <v>0</v>
      </c>
      <c r="S87" s="834">
        <v>0</v>
      </c>
      <c r="T87" s="834">
        <v>0</v>
      </c>
      <c r="U87" s="834">
        <v>0</v>
      </c>
      <c r="V87" s="834">
        <v>0</v>
      </c>
      <c r="W87" s="834">
        <v>0</v>
      </c>
      <c r="X87" s="834">
        <v>0</v>
      </c>
      <c r="Y87" s="834">
        <v>0</v>
      </c>
      <c r="Z87" s="834">
        <v>0</v>
      </c>
      <c r="AA87" s="834">
        <v>0</v>
      </c>
      <c r="AB87" s="834">
        <v>0</v>
      </c>
      <c r="AC87" s="834">
        <v>0</v>
      </c>
      <c r="AD87" s="834">
        <v>0</v>
      </c>
      <c r="AE87" s="834">
        <v>0</v>
      </c>
      <c r="AF87" s="834">
        <v>0</v>
      </c>
      <c r="AG87" s="834">
        <v>0</v>
      </c>
      <c r="AH87" s="834">
        <v>0</v>
      </c>
      <c r="AI87" s="834">
        <v>0</v>
      </c>
      <c r="AJ87" s="834">
        <v>0</v>
      </c>
      <c r="AK87" s="834">
        <v>0</v>
      </c>
      <c r="AL87" s="834">
        <v>0</v>
      </c>
      <c r="AM87" s="834">
        <v>0</v>
      </c>
      <c r="AN87" s="826">
        <v>776</v>
      </c>
    </row>
    <row r="88" spans="1:40">
      <c r="A88" s="830"/>
      <c r="B88" s="828" t="s">
        <v>311</v>
      </c>
      <c r="C88" s="832" t="s">
        <v>187</v>
      </c>
      <c r="D88" s="833">
        <v>2341</v>
      </c>
      <c r="E88" s="834">
        <v>1124</v>
      </c>
      <c r="F88" s="834">
        <v>286</v>
      </c>
      <c r="G88" s="834">
        <v>167</v>
      </c>
      <c r="H88" s="834">
        <v>167</v>
      </c>
      <c r="I88" s="834">
        <v>67</v>
      </c>
      <c r="J88" s="834">
        <v>15</v>
      </c>
      <c r="K88" s="834">
        <v>5</v>
      </c>
      <c r="L88" s="834">
        <v>3</v>
      </c>
      <c r="M88" s="834">
        <v>48</v>
      </c>
      <c r="N88" s="834">
        <v>13</v>
      </c>
      <c r="O88" s="834">
        <v>5</v>
      </c>
      <c r="P88" s="834">
        <v>1</v>
      </c>
      <c r="Q88" s="834">
        <v>384</v>
      </c>
      <c r="R88" s="834">
        <v>3</v>
      </c>
      <c r="S88" s="834">
        <v>3</v>
      </c>
      <c r="T88" s="834">
        <v>1</v>
      </c>
      <c r="U88" s="834">
        <v>0</v>
      </c>
      <c r="V88" s="834">
        <v>3</v>
      </c>
      <c r="W88" s="834">
        <v>0</v>
      </c>
      <c r="X88" s="834">
        <v>0</v>
      </c>
      <c r="Y88" s="834">
        <v>0</v>
      </c>
      <c r="Z88" s="834">
        <v>1</v>
      </c>
      <c r="AA88" s="834">
        <v>0</v>
      </c>
      <c r="AB88" s="834">
        <v>0</v>
      </c>
      <c r="AC88" s="834">
        <v>0</v>
      </c>
      <c r="AD88" s="834">
        <v>0</v>
      </c>
      <c r="AE88" s="834">
        <v>0</v>
      </c>
      <c r="AF88" s="834">
        <v>6</v>
      </c>
      <c r="AG88" s="834">
        <v>0</v>
      </c>
      <c r="AH88" s="834">
        <v>0</v>
      </c>
      <c r="AI88" s="834">
        <v>15</v>
      </c>
      <c r="AJ88" s="834">
        <v>0</v>
      </c>
      <c r="AK88" s="834">
        <v>0</v>
      </c>
      <c r="AL88" s="834">
        <v>23</v>
      </c>
      <c r="AM88" s="834">
        <v>0</v>
      </c>
      <c r="AN88" s="826">
        <v>2340</v>
      </c>
    </row>
    <row r="89" spans="1:40">
      <c r="A89" s="830"/>
      <c r="B89" s="828" t="s">
        <v>312</v>
      </c>
      <c r="C89" s="832" t="s">
        <v>188</v>
      </c>
      <c r="D89" s="833">
        <v>169</v>
      </c>
      <c r="E89" s="834">
        <v>112</v>
      </c>
      <c r="F89" s="834">
        <v>12</v>
      </c>
      <c r="G89" s="834">
        <v>16</v>
      </c>
      <c r="H89" s="834">
        <v>14</v>
      </c>
      <c r="I89" s="834">
        <v>0</v>
      </c>
      <c r="J89" s="834">
        <v>2</v>
      </c>
      <c r="K89" s="834">
        <v>0</v>
      </c>
      <c r="L89" s="834">
        <v>0</v>
      </c>
      <c r="M89" s="834">
        <v>2</v>
      </c>
      <c r="N89" s="834">
        <v>0</v>
      </c>
      <c r="O89" s="834">
        <v>0</v>
      </c>
      <c r="P89" s="834">
        <v>7</v>
      </c>
      <c r="Q89" s="834">
        <v>0</v>
      </c>
      <c r="R89" s="834">
        <v>0</v>
      </c>
      <c r="S89" s="834">
        <v>0</v>
      </c>
      <c r="T89" s="834">
        <v>0</v>
      </c>
      <c r="U89" s="834">
        <v>0</v>
      </c>
      <c r="V89" s="834">
        <v>0</v>
      </c>
      <c r="W89" s="834">
        <v>0</v>
      </c>
      <c r="X89" s="834">
        <v>0</v>
      </c>
      <c r="Y89" s="834">
        <v>0</v>
      </c>
      <c r="Z89" s="834">
        <v>2</v>
      </c>
      <c r="AA89" s="834">
        <v>0</v>
      </c>
      <c r="AB89" s="834">
        <v>0</v>
      </c>
      <c r="AC89" s="834">
        <v>0</v>
      </c>
      <c r="AD89" s="834">
        <v>0</v>
      </c>
      <c r="AE89" s="834">
        <v>0</v>
      </c>
      <c r="AF89" s="834">
        <v>3</v>
      </c>
      <c r="AG89" s="834">
        <v>0</v>
      </c>
      <c r="AH89" s="834">
        <v>0</v>
      </c>
      <c r="AI89" s="834">
        <v>0</v>
      </c>
      <c r="AJ89" s="834">
        <v>0</v>
      </c>
      <c r="AK89" s="834">
        <v>0</v>
      </c>
      <c r="AL89" s="834">
        <v>0</v>
      </c>
      <c r="AM89" s="834">
        <v>0</v>
      </c>
      <c r="AN89" s="826">
        <v>170</v>
      </c>
    </row>
    <row r="90" spans="1:40">
      <c r="A90" s="830"/>
      <c r="B90" s="828" t="s">
        <v>313</v>
      </c>
      <c r="C90" s="832" t="s">
        <v>314</v>
      </c>
      <c r="D90" s="833">
        <v>971</v>
      </c>
      <c r="E90" s="834">
        <v>608</v>
      </c>
      <c r="F90" s="834">
        <v>47</v>
      </c>
      <c r="G90" s="834">
        <v>135</v>
      </c>
      <c r="H90" s="834">
        <v>50</v>
      </c>
      <c r="I90" s="834">
        <v>11</v>
      </c>
      <c r="J90" s="834">
        <v>44</v>
      </c>
      <c r="K90" s="834">
        <v>4</v>
      </c>
      <c r="L90" s="834">
        <v>4</v>
      </c>
      <c r="M90" s="834">
        <v>10</v>
      </c>
      <c r="N90" s="834">
        <v>9</v>
      </c>
      <c r="O90" s="834">
        <v>1</v>
      </c>
      <c r="P90" s="834">
        <v>1</v>
      </c>
      <c r="Q90" s="834">
        <v>23</v>
      </c>
      <c r="R90" s="834">
        <v>0</v>
      </c>
      <c r="S90" s="834">
        <v>1</v>
      </c>
      <c r="T90" s="834">
        <v>0</v>
      </c>
      <c r="U90" s="834">
        <v>0</v>
      </c>
      <c r="V90" s="834">
        <v>0</v>
      </c>
      <c r="W90" s="834">
        <v>0</v>
      </c>
      <c r="X90" s="834">
        <v>0</v>
      </c>
      <c r="Y90" s="834">
        <v>1</v>
      </c>
      <c r="Z90" s="834">
        <v>0</v>
      </c>
      <c r="AA90" s="834">
        <v>0</v>
      </c>
      <c r="AB90" s="834">
        <v>0</v>
      </c>
      <c r="AC90" s="834">
        <v>0</v>
      </c>
      <c r="AD90" s="834">
        <v>0</v>
      </c>
      <c r="AE90" s="834">
        <v>0</v>
      </c>
      <c r="AF90" s="834">
        <v>11</v>
      </c>
      <c r="AG90" s="834">
        <v>3</v>
      </c>
      <c r="AH90" s="834">
        <v>0</v>
      </c>
      <c r="AI90" s="834">
        <v>0</v>
      </c>
      <c r="AJ90" s="834">
        <v>0</v>
      </c>
      <c r="AK90" s="834">
        <v>8</v>
      </c>
      <c r="AL90" s="834">
        <v>0</v>
      </c>
      <c r="AM90" s="834">
        <v>0</v>
      </c>
      <c r="AN90" s="826">
        <v>971</v>
      </c>
    </row>
    <row r="91" spans="1:40">
      <c r="A91" s="830"/>
      <c r="B91" s="831" t="s">
        <v>315</v>
      </c>
      <c r="C91" s="832" t="s">
        <v>64</v>
      </c>
      <c r="D91" s="833">
        <v>21964</v>
      </c>
      <c r="E91" s="834">
        <v>6157</v>
      </c>
      <c r="F91" s="834">
        <v>1404</v>
      </c>
      <c r="G91" s="834">
        <v>1510</v>
      </c>
      <c r="H91" s="834">
        <v>1361</v>
      </c>
      <c r="I91" s="834">
        <v>809</v>
      </c>
      <c r="J91" s="834">
        <v>565</v>
      </c>
      <c r="K91" s="834">
        <v>393</v>
      </c>
      <c r="L91" s="834">
        <v>645</v>
      </c>
      <c r="M91" s="834">
        <v>563</v>
      </c>
      <c r="N91" s="834">
        <v>617</v>
      </c>
      <c r="O91" s="834">
        <v>3175</v>
      </c>
      <c r="P91" s="834">
        <v>274</v>
      </c>
      <c r="Q91" s="834">
        <v>394</v>
      </c>
      <c r="R91" s="834">
        <v>268</v>
      </c>
      <c r="S91" s="834">
        <v>96</v>
      </c>
      <c r="T91" s="834">
        <v>189</v>
      </c>
      <c r="U91" s="834">
        <v>142</v>
      </c>
      <c r="V91" s="834">
        <v>148</v>
      </c>
      <c r="W91" s="834">
        <v>137</v>
      </c>
      <c r="X91" s="834">
        <v>105</v>
      </c>
      <c r="Y91" s="834">
        <v>141</v>
      </c>
      <c r="Z91" s="834">
        <v>138</v>
      </c>
      <c r="AA91" s="834">
        <v>128</v>
      </c>
      <c r="AB91" s="834">
        <v>130</v>
      </c>
      <c r="AC91" s="834">
        <v>68</v>
      </c>
      <c r="AD91" s="834">
        <v>86</v>
      </c>
      <c r="AE91" s="834">
        <v>97</v>
      </c>
      <c r="AF91" s="834">
        <v>273</v>
      </c>
      <c r="AG91" s="834">
        <v>227</v>
      </c>
      <c r="AH91" s="834">
        <v>178</v>
      </c>
      <c r="AI91" s="834">
        <v>161</v>
      </c>
      <c r="AJ91" s="834">
        <v>128</v>
      </c>
      <c r="AK91" s="834">
        <v>789</v>
      </c>
      <c r="AL91" s="834">
        <v>276</v>
      </c>
      <c r="AM91" s="834">
        <v>193</v>
      </c>
      <c r="AN91" s="826">
        <v>21965</v>
      </c>
    </row>
    <row r="92" spans="1:40">
      <c r="A92" s="830"/>
      <c r="B92" s="828" t="s">
        <v>316</v>
      </c>
      <c r="C92" s="832" t="s">
        <v>65</v>
      </c>
      <c r="D92" s="833">
        <v>24248</v>
      </c>
      <c r="E92" s="834">
        <v>9441</v>
      </c>
      <c r="F92" s="834">
        <v>3178</v>
      </c>
      <c r="G92" s="834">
        <v>3096</v>
      </c>
      <c r="H92" s="834">
        <v>1926</v>
      </c>
      <c r="I92" s="834">
        <v>681</v>
      </c>
      <c r="J92" s="834">
        <v>576</v>
      </c>
      <c r="K92" s="834">
        <v>454</v>
      </c>
      <c r="L92" s="834">
        <v>498</v>
      </c>
      <c r="M92" s="834">
        <v>624</v>
      </c>
      <c r="N92" s="834">
        <v>1140</v>
      </c>
      <c r="O92" s="834">
        <v>388</v>
      </c>
      <c r="P92" s="834">
        <v>108</v>
      </c>
      <c r="Q92" s="834">
        <v>390</v>
      </c>
      <c r="R92" s="834">
        <v>156</v>
      </c>
      <c r="S92" s="834">
        <v>57</v>
      </c>
      <c r="T92" s="834">
        <v>154</v>
      </c>
      <c r="U92" s="834">
        <v>16</v>
      </c>
      <c r="V92" s="834">
        <v>2</v>
      </c>
      <c r="W92" s="834">
        <v>34</v>
      </c>
      <c r="X92" s="834">
        <v>5</v>
      </c>
      <c r="Y92" s="834">
        <v>99</v>
      </c>
      <c r="Z92" s="834">
        <v>30</v>
      </c>
      <c r="AA92" s="834">
        <v>0</v>
      </c>
      <c r="AB92" s="834">
        <v>66</v>
      </c>
      <c r="AC92" s="834">
        <v>0</v>
      </c>
      <c r="AD92" s="834">
        <v>2</v>
      </c>
      <c r="AE92" s="834">
        <v>5</v>
      </c>
      <c r="AF92" s="834">
        <v>413</v>
      </c>
      <c r="AG92" s="834">
        <v>87</v>
      </c>
      <c r="AH92" s="834">
        <v>73</v>
      </c>
      <c r="AI92" s="834">
        <v>296</v>
      </c>
      <c r="AJ92" s="834">
        <v>2</v>
      </c>
      <c r="AK92" s="834">
        <v>60</v>
      </c>
      <c r="AL92" s="834">
        <v>108</v>
      </c>
      <c r="AM92" s="834">
        <v>85</v>
      </c>
      <c r="AN92" s="826">
        <v>24250</v>
      </c>
    </row>
    <row r="93" spans="1:40">
      <c r="A93" s="830"/>
      <c r="B93" s="831" t="s">
        <v>317</v>
      </c>
      <c r="C93" s="832" t="s">
        <v>66</v>
      </c>
      <c r="D93" s="833">
        <v>4316</v>
      </c>
      <c r="E93" s="834">
        <v>633</v>
      </c>
      <c r="F93" s="834">
        <v>361</v>
      </c>
      <c r="G93" s="834">
        <v>592</v>
      </c>
      <c r="H93" s="834">
        <v>193</v>
      </c>
      <c r="I93" s="834">
        <v>363</v>
      </c>
      <c r="J93" s="834">
        <v>439</v>
      </c>
      <c r="K93" s="834">
        <v>799</v>
      </c>
      <c r="L93" s="834">
        <v>99</v>
      </c>
      <c r="M93" s="834">
        <v>364</v>
      </c>
      <c r="N93" s="834">
        <v>0</v>
      </c>
      <c r="O93" s="834">
        <v>368</v>
      </c>
      <c r="P93" s="834">
        <v>0</v>
      </c>
      <c r="Q93" s="834">
        <v>41</v>
      </c>
      <c r="R93" s="834">
        <v>0</v>
      </c>
      <c r="S93" s="834">
        <v>0</v>
      </c>
      <c r="T93" s="834">
        <v>0</v>
      </c>
      <c r="U93" s="834">
        <v>0</v>
      </c>
      <c r="V93" s="834">
        <v>7</v>
      </c>
      <c r="W93" s="834">
        <v>0</v>
      </c>
      <c r="X93" s="834">
        <v>0</v>
      </c>
      <c r="Y93" s="834">
        <v>0</v>
      </c>
      <c r="Z93" s="834">
        <v>0</v>
      </c>
      <c r="AA93" s="834">
        <v>0</v>
      </c>
      <c r="AB93" s="834">
        <v>0</v>
      </c>
      <c r="AC93" s="834">
        <v>0</v>
      </c>
      <c r="AD93" s="834">
        <v>0</v>
      </c>
      <c r="AE93" s="834">
        <v>0</v>
      </c>
      <c r="AF93" s="834">
        <v>0</v>
      </c>
      <c r="AG93" s="834">
        <v>0</v>
      </c>
      <c r="AH93" s="834">
        <v>0</v>
      </c>
      <c r="AI93" s="834">
        <v>0</v>
      </c>
      <c r="AJ93" s="834">
        <v>0</v>
      </c>
      <c r="AK93" s="834">
        <v>56</v>
      </c>
      <c r="AL93" s="834">
        <v>0</v>
      </c>
      <c r="AM93" s="834">
        <v>0</v>
      </c>
      <c r="AN93" s="826">
        <v>4315</v>
      </c>
    </row>
    <row r="94" spans="1:40">
      <c r="A94" s="830"/>
      <c r="B94" s="828" t="s">
        <v>318</v>
      </c>
      <c r="C94" s="832" t="s">
        <v>319</v>
      </c>
      <c r="D94" s="833">
        <v>31777</v>
      </c>
      <c r="E94" s="834">
        <v>10869</v>
      </c>
      <c r="F94" s="834">
        <v>2465</v>
      </c>
      <c r="G94" s="834">
        <v>3343</v>
      </c>
      <c r="H94" s="834">
        <v>4133</v>
      </c>
      <c r="I94" s="834">
        <v>1013</v>
      </c>
      <c r="J94" s="834">
        <v>878</v>
      </c>
      <c r="K94" s="834">
        <v>1278</v>
      </c>
      <c r="L94" s="834">
        <v>336</v>
      </c>
      <c r="M94" s="834">
        <v>623</v>
      </c>
      <c r="N94" s="834">
        <v>1721</v>
      </c>
      <c r="O94" s="834">
        <v>903</v>
      </c>
      <c r="P94" s="834">
        <v>311</v>
      </c>
      <c r="Q94" s="834">
        <v>853</v>
      </c>
      <c r="R94" s="834">
        <v>198</v>
      </c>
      <c r="S94" s="834">
        <v>115</v>
      </c>
      <c r="T94" s="834">
        <v>446</v>
      </c>
      <c r="U94" s="834">
        <v>22</v>
      </c>
      <c r="V94" s="834">
        <v>37</v>
      </c>
      <c r="W94" s="834">
        <v>64</v>
      </c>
      <c r="X94" s="834">
        <v>83</v>
      </c>
      <c r="Y94" s="834">
        <v>19</v>
      </c>
      <c r="Z94" s="834">
        <v>43</v>
      </c>
      <c r="AA94" s="834">
        <v>26</v>
      </c>
      <c r="AB94" s="834">
        <v>42</v>
      </c>
      <c r="AC94" s="834">
        <v>2</v>
      </c>
      <c r="AD94" s="834">
        <v>14</v>
      </c>
      <c r="AE94" s="834">
        <v>0</v>
      </c>
      <c r="AF94" s="834">
        <v>219</v>
      </c>
      <c r="AG94" s="834">
        <v>264</v>
      </c>
      <c r="AH94" s="834">
        <v>27</v>
      </c>
      <c r="AI94" s="834">
        <v>99</v>
      </c>
      <c r="AJ94" s="834">
        <v>119</v>
      </c>
      <c r="AK94" s="834">
        <v>376</v>
      </c>
      <c r="AL94" s="834">
        <v>629</v>
      </c>
      <c r="AM94" s="834">
        <v>209</v>
      </c>
      <c r="AN94" s="826">
        <v>31779</v>
      </c>
    </row>
    <row r="95" spans="1:40">
      <c r="A95" s="830"/>
      <c r="B95" s="828" t="s">
        <v>320</v>
      </c>
      <c r="C95" s="832" t="s">
        <v>321</v>
      </c>
      <c r="D95" s="833">
        <v>1930</v>
      </c>
      <c r="E95" s="834">
        <v>1147</v>
      </c>
      <c r="F95" s="834">
        <v>88</v>
      </c>
      <c r="G95" s="834">
        <v>243</v>
      </c>
      <c r="H95" s="834">
        <v>172</v>
      </c>
      <c r="I95" s="834">
        <v>125</v>
      </c>
      <c r="J95" s="834">
        <v>0</v>
      </c>
      <c r="K95" s="834">
        <v>0</v>
      </c>
      <c r="L95" s="834">
        <v>47</v>
      </c>
      <c r="M95" s="834">
        <v>2</v>
      </c>
      <c r="N95" s="834">
        <v>0</v>
      </c>
      <c r="O95" s="834">
        <v>0</v>
      </c>
      <c r="P95" s="834">
        <v>0</v>
      </c>
      <c r="Q95" s="834">
        <v>106</v>
      </c>
      <c r="R95" s="834">
        <v>0</v>
      </c>
      <c r="S95" s="834">
        <v>0</v>
      </c>
      <c r="T95" s="834">
        <v>0</v>
      </c>
      <c r="U95" s="834">
        <v>0</v>
      </c>
      <c r="V95" s="834">
        <v>0</v>
      </c>
      <c r="W95" s="834">
        <v>0</v>
      </c>
      <c r="X95" s="834">
        <v>0</v>
      </c>
      <c r="Y95" s="834">
        <v>0</v>
      </c>
      <c r="Z95" s="834">
        <v>0</v>
      </c>
      <c r="AA95" s="834">
        <v>0</v>
      </c>
      <c r="AB95" s="834">
        <v>0</v>
      </c>
      <c r="AC95" s="834">
        <v>0</v>
      </c>
      <c r="AD95" s="834">
        <v>0</v>
      </c>
      <c r="AE95" s="834">
        <v>0</v>
      </c>
      <c r="AF95" s="834">
        <v>0</v>
      </c>
      <c r="AG95" s="834">
        <v>0</v>
      </c>
      <c r="AH95" s="834">
        <v>0</v>
      </c>
      <c r="AI95" s="834">
        <v>0</v>
      </c>
      <c r="AJ95" s="834">
        <v>0</v>
      </c>
      <c r="AK95" s="834">
        <v>0</v>
      </c>
      <c r="AL95" s="834">
        <v>0</v>
      </c>
      <c r="AM95" s="834">
        <v>0</v>
      </c>
      <c r="AN95" s="826">
        <v>1930</v>
      </c>
    </row>
    <row r="96" spans="1:40">
      <c r="A96" s="830"/>
      <c r="B96" s="828" t="s">
        <v>322</v>
      </c>
      <c r="C96" s="832" t="s">
        <v>323</v>
      </c>
      <c r="D96" s="833">
        <v>13533</v>
      </c>
      <c r="E96" s="834">
        <v>3199</v>
      </c>
      <c r="F96" s="834">
        <v>1222</v>
      </c>
      <c r="G96" s="834">
        <v>2057</v>
      </c>
      <c r="H96" s="834">
        <v>1194</v>
      </c>
      <c r="I96" s="834">
        <v>456</v>
      </c>
      <c r="J96" s="834">
        <v>607</v>
      </c>
      <c r="K96" s="834">
        <v>268</v>
      </c>
      <c r="L96" s="834">
        <v>219</v>
      </c>
      <c r="M96" s="834">
        <v>495</v>
      </c>
      <c r="N96" s="834">
        <v>564</v>
      </c>
      <c r="O96" s="834">
        <v>275</v>
      </c>
      <c r="P96" s="834">
        <v>135</v>
      </c>
      <c r="Q96" s="834">
        <v>475</v>
      </c>
      <c r="R96" s="834">
        <v>71</v>
      </c>
      <c r="S96" s="834">
        <v>18</v>
      </c>
      <c r="T96" s="834">
        <v>163</v>
      </c>
      <c r="U96" s="834">
        <v>5</v>
      </c>
      <c r="V96" s="834">
        <v>88</v>
      </c>
      <c r="W96" s="834">
        <v>51</v>
      </c>
      <c r="X96" s="834">
        <v>144</v>
      </c>
      <c r="Y96" s="834">
        <v>6</v>
      </c>
      <c r="Z96" s="834">
        <v>102</v>
      </c>
      <c r="AA96" s="834">
        <v>115</v>
      </c>
      <c r="AB96" s="834">
        <v>28</v>
      </c>
      <c r="AC96" s="834">
        <v>7</v>
      </c>
      <c r="AD96" s="834">
        <v>28</v>
      </c>
      <c r="AE96" s="834">
        <v>105</v>
      </c>
      <c r="AF96" s="834">
        <v>207</v>
      </c>
      <c r="AG96" s="834">
        <v>462</v>
      </c>
      <c r="AH96" s="834">
        <v>75</v>
      </c>
      <c r="AI96" s="834">
        <v>209</v>
      </c>
      <c r="AJ96" s="834">
        <v>62</v>
      </c>
      <c r="AK96" s="834">
        <v>61</v>
      </c>
      <c r="AL96" s="834">
        <v>152</v>
      </c>
      <c r="AM96" s="834">
        <v>212</v>
      </c>
      <c r="AN96" s="826">
        <v>13537</v>
      </c>
    </row>
    <row r="97" spans="1:40">
      <c r="A97" s="830"/>
      <c r="B97" s="828" t="s">
        <v>324</v>
      </c>
      <c r="C97" s="832" t="s">
        <v>67</v>
      </c>
      <c r="D97" s="833">
        <v>19235</v>
      </c>
      <c r="E97" s="834">
        <v>4236</v>
      </c>
      <c r="F97" s="834">
        <v>1614</v>
      </c>
      <c r="G97" s="834">
        <v>2671</v>
      </c>
      <c r="H97" s="834">
        <v>2155</v>
      </c>
      <c r="I97" s="834">
        <v>700</v>
      </c>
      <c r="J97" s="834">
        <v>635</v>
      </c>
      <c r="K97" s="834">
        <v>438</v>
      </c>
      <c r="L97" s="834">
        <v>365</v>
      </c>
      <c r="M97" s="834">
        <v>528</v>
      </c>
      <c r="N97" s="834">
        <v>814</v>
      </c>
      <c r="O97" s="834">
        <v>585</v>
      </c>
      <c r="P97" s="834">
        <v>265</v>
      </c>
      <c r="Q97" s="834">
        <v>447</v>
      </c>
      <c r="R97" s="834">
        <v>200</v>
      </c>
      <c r="S97" s="834">
        <v>173</v>
      </c>
      <c r="T97" s="834">
        <v>355</v>
      </c>
      <c r="U97" s="834">
        <v>103</v>
      </c>
      <c r="V97" s="834">
        <v>158</v>
      </c>
      <c r="W97" s="834">
        <v>230</v>
      </c>
      <c r="X97" s="834">
        <v>89</v>
      </c>
      <c r="Y97" s="834">
        <v>28</v>
      </c>
      <c r="Z97" s="834">
        <v>201</v>
      </c>
      <c r="AA97" s="834">
        <v>125</v>
      </c>
      <c r="AB97" s="834">
        <v>227</v>
      </c>
      <c r="AC97" s="834">
        <v>53</v>
      </c>
      <c r="AD97" s="834">
        <v>54</v>
      </c>
      <c r="AE97" s="834">
        <v>77</v>
      </c>
      <c r="AF97" s="834">
        <v>293</v>
      </c>
      <c r="AG97" s="834">
        <v>303</v>
      </c>
      <c r="AH97" s="834">
        <v>105</v>
      </c>
      <c r="AI97" s="834">
        <v>185</v>
      </c>
      <c r="AJ97" s="834">
        <v>114</v>
      </c>
      <c r="AK97" s="834">
        <v>164</v>
      </c>
      <c r="AL97" s="834">
        <v>303</v>
      </c>
      <c r="AM97" s="834">
        <v>242</v>
      </c>
      <c r="AN97" s="826">
        <v>19235</v>
      </c>
    </row>
    <row r="98" spans="1:40">
      <c r="A98" s="830"/>
      <c r="B98" s="828" t="s">
        <v>325</v>
      </c>
      <c r="C98" s="832" t="s">
        <v>403</v>
      </c>
      <c r="D98" s="833">
        <v>7582</v>
      </c>
      <c r="E98" s="834">
        <v>1920</v>
      </c>
      <c r="F98" s="834">
        <v>453</v>
      </c>
      <c r="G98" s="834">
        <v>1185</v>
      </c>
      <c r="H98" s="834">
        <v>741</v>
      </c>
      <c r="I98" s="834">
        <v>193</v>
      </c>
      <c r="J98" s="834">
        <v>294</v>
      </c>
      <c r="K98" s="834">
        <v>128</v>
      </c>
      <c r="L98" s="834">
        <v>203</v>
      </c>
      <c r="M98" s="834">
        <v>127</v>
      </c>
      <c r="N98" s="834">
        <v>410</v>
      </c>
      <c r="O98" s="834">
        <v>221</v>
      </c>
      <c r="P98" s="834">
        <v>83</v>
      </c>
      <c r="Q98" s="834">
        <v>169</v>
      </c>
      <c r="R98" s="834">
        <v>59</v>
      </c>
      <c r="S98" s="834">
        <v>43</v>
      </c>
      <c r="T98" s="834">
        <v>110</v>
      </c>
      <c r="U98" s="834">
        <v>31</v>
      </c>
      <c r="V98" s="834">
        <v>43</v>
      </c>
      <c r="W98" s="834">
        <v>43</v>
      </c>
      <c r="X98" s="834">
        <v>42</v>
      </c>
      <c r="Y98" s="834">
        <v>31</v>
      </c>
      <c r="Z98" s="834">
        <v>30</v>
      </c>
      <c r="AA98" s="834">
        <v>50</v>
      </c>
      <c r="AB98" s="834">
        <v>53</v>
      </c>
      <c r="AC98" s="834">
        <v>75</v>
      </c>
      <c r="AD98" s="834">
        <v>43</v>
      </c>
      <c r="AE98" s="834">
        <v>29</v>
      </c>
      <c r="AF98" s="834">
        <v>118</v>
      </c>
      <c r="AG98" s="834">
        <v>160</v>
      </c>
      <c r="AH98" s="834">
        <v>80</v>
      </c>
      <c r="AI98" s="834">
        <v>77</v>
      </c>
      <c r="AJ98" s="834">
        <v>33</v>
      </c>
      <c r="AK98" s="834">
        <v>49</v>
      </c>
      <c r="AL98" s="834">
        <v>163</v>
      </c>
      <c r="AM98" s="834">
        <v>95</v>
      </c>
      <c r="AN98" s="826">
        <v>7584</v>
      </c>
    </row>
    <row r="99" spans="1:40">
      <c r="A99" s="830"/>
      <c r="B99" s="828" t="s">
        <v>326</v>
      </c>
      <c r="C99" s="832" t="s">
        <v>68</v>
      </c>
      <c r="D99" s="833">
        <v>1967</v>
      </c>
      <c r="E99" s="834">
        <v>580</v>
      </c>
      <c r="F99" s="834">
        <v>152</v>
      </c>
      <c r="G99" s="834">
        <v>144</v>
      </c>
      <c r="H99" s="834">
        <v>223</v>
      </c>
      <c r="I99" s="834">
        <v>91</v>
      </c>
      <c r="J99" s="834">
        <v>180</v>
      </c>
      <c r="K99" s="834">
        <v>14</v>
      </c>
      <c r="L99" s="834">
        <v>18</v>
      </c>
      <c r="M99" s="834">
        <v>48</v>
      </c>
      <c r="N99" s="834">
        <v>154</v>
      </c>
      <c r="O99" s="834">
        <v>71</v>
      </c>
      <c r="P99" s="834">
        <v>12</v>
      </c>
      <c r="Q99" s="834">
        <v>70</v>
      </c>
      <c r="R99" s="834">
        <v>0</v>
      </c>
      <c r="S99" s="834">
        <v>29</v>
      </c>
      <c r="T99" s="834">
        <v>53</v>
      </c>
      <c r="U99" s="834">
        <v>0</v>
      </c>
      <c r="V99" s="834">
        <v>2</v>
      </c>
      <c r="W99" s="834">
        <v>21</v>
      </c>
      <c r="X99" s="834">
        <v>1</v>
      </c>
      <c r="Y99" s="834">
        <v>0</v>
      </c>
      <c r="Z99" s="834">
        <v>0</v>
      </c>
      <c r="AA99" s="834">
        <v>10</v>
      </c>
      <c r="AB99" s="834">
        <v>0</v>
      </c>
      <c r="AC99" s="834">
        <v>0</v>
      </c>
      <c r="AD99" s="834">
        <v>0</v>
      </c>
      <c r="AE99" s="834">
        <v>5</v>
      </c>
      <c r="AF99" s="834">
        <v>29</v>
      </c>
      <c r="AG99" s="834">
        <v>4</v>
      </c>
      <c r="AH99" s="834">
        <v>3</v>
      </c>
      <c r="AI99" s="834">
        <v>11</v>
      </c>
      <c r="AJ99" s="834">
        <v>11</v>
      </c>
      <c r="AK99" s="834">
        <v>26</v>
      </c>
      <c r="AL99" s="834">
        <v>3</v>
      </c>
      <c r="AM99" s="834">
        <v>3</v>
      </c>
      <c r="AN99" s="826">
        <v>1968</v>
      </c>
    </row>
    <row r="100" spans="1:40">
      <c r="A100" s="830"/>
      <c r="B100" s="828" t="s">
        <v>327</v>
      </c>
      <c r="C100" s="832" t="s">
        <v>189</v>
      </c>
      <c r="D100" s="833">
        <v>444</v>
      </c>
      <c r="E100" s="834">
        <v>265</v>
      </c>
      <c r="F100" s="834">
        <v>22</v>
      </c>
      <c r="G100" s="834">
        <v>49</v>
      </c>
      <c r="H100" s="834">
        <v>73</v>
      </c>
      <c r="I100" s="834">
        <v>0</v>
      </c>
      <c r="J100" s="834">
        <v>3</v>
      </c>
      <c r="K100" s="834">
        <v>3</v>
      </c>
      <c r="L100" s="834">
        <v>4</v>
      </c>
      <c r="M100" s="834">
        <v>0</v>
      </c>
      <c r="N100" s="834">
        <v>27</v>
      </c>
      <c r="O100" s="834">
        <v>0</v>
      </c>
      <c r="P100" s="834">
        <v>0</v>
      </c>
      <c r="Q100" s="834">
        <v>0</v>
      </c>
      <c r="R100" s="834">
        <v>0</v>
      </c>
      <c r="S100" s="834">
        <v>0</v>
      </c>
      <c r="T100" s="834">
        <v>0</v>
      </c>
      <c r="U100" s="834">
        <v>0</v>
      </c>
      <c r="V100" s="834">
        <v>0</v>
      </c>
      <c r="W100" s="834">
        <v>0</v>
      </c>
      <c r="X100" s="834">
        <v>0</v>
      </c>
      <c r="Y100" s="834">
        <v>0</v>
      </c>
      <c r="Z100" s="834">
        <v>0</v>
      </c>
      <c r="AA100" s="834">
        <v>0</v>
      </c>
      <c r="AB100" s="834">
        <v>0</v>
      </c>
      <c r="AC100" s="834">
        <v>0</v>
      </c>
      <c r="AD100" s="834">
        <v>0</v>
      </c>
      <c r="AE100" s="834">
        <v>0</v>
      </c>
      <c r="AF100" s="834">
        <v>0</v>
      </c>
      <c r="AG100" s="834">
        <v>0</v>
      </c>
      <c r="AH100" s="834">
        <v>0</v>
      </c>
      <c r="AI100" s="834">
        <v>0</v>
      </c>
      <c r="AJ100" s="834">
        <v>0</v>
      </c>
      <c r="AK100" s="834">
        <v>0</v>
      </c>
      <c r="AL100" s="834">
        <v>0</v>
      </c>
      <c r="AM100" s="834">
        <v>0</v>
      </c>
      <c r="AN100" s="826">
        <v>446</v>
      </c>
    </row>
    <row r="101" spans="1:40">
      <c r="A101" s="830"/>
      <c r="B101" s="828" t="s">
        <v>328</v>
      </c>
      <c r="C101" s="832" t="s">
        <v>329</v>
      </c>
      <c r="D101" s="833">
        <v>6873</v>
      </c>
      <c r="E101" s="834">
        <v>1997</v>
      </c>
      <c r="F101" s="834">
        <v>478</v>
      </c>
      <c r="G101" s="834">
        <v>844</v>
      </c>
      <c r="H101" s="834">
        <v>782</v>
      </c>
      <c r="I101" s="834">
        <v>415</v>
      </c>
      <c r="J101" s="834">
        <v>245</v>
      </c>
      <c r="K101" s="834">
        <v>133</v>
      </c>
      <c r="L101" s="834">
        <v>90</v>
      </c>
      <c r="M101" s="834">
        <v>133</v>
      </c>
      <c r="N101" s="834">
        <v>366</v>
      </c>
      <c r="O101" s="834">
        <v>114</v>
      </c>
      <c r="P101" s="834">
        <v>124</v>
      </c>
      <c r="Q101" s="834">
        <v>121</v>
      </c>
      <c r="R101" s="834">
        <v>19</v>
      </c>
      <c r="S101" s="834">
        <v>61</v>
      </c>
      <c r="T101" s="834">
        <v>54</v>
      </c>
      <c r="U101" s="834">
        <v>37</v>
      </c>
      <c r="V101" s="834">
        <v>26</v>
      </c>
      <c r="W101" s="834">
        <v>31</v>
      </c>
      <c r="X101" s="834">
        <v>26</v>
      </c>
      <c r="Y101" s="834">
        <v>31</v>
      </c>
      <c r="Z101" s="834">
        <v>65</v>
      </c>
      <c r="AA101" s="834">
        <v>14</v>
      </c>
      <c r="AB101" s="834">
        <v>65</v>
      </c>
      <c r="AC101" s="834">
        <v>5</v>
      </c>
      <c r="AD101" s="834">
        <v>5</v>
      </c>
      <c r="AE101" s="834">
        <v>24</v>
      </c>
      <c r="AF101" s="834">
        <v>112</v>
      </c>
      <c r="AG101" s="834">
        <v>68</v>
      </c>
      <c r="AH101" s="834">
        <v>34</v>
      </c>
      <c r="AI101" s="834">
        <v>97</v>
      </c>
      <c r="AJ101" s="834">
        <v>29</v>
      </c>
      <c r="AK101" s="834">
        <v>48</v>
      </c>
      <c r="AL101" s="834">
        <v>116</v>
      </c>
      <c r="AM101" s="834">
        <v>68</v>
      </c>
      <c r="AN101" s="826">
        <v>6877</v>
      </c>
    </row>
    <row r="102" spans="1:40">
      <c r="A102" s="830"/>
      <c r="B102" s="828" t="s">
        <v>330</v>
      </c>
      <c r="C102" s="832" t="s">
        <v>69</v>
      </c>
      <c r="D102" s="833">
        <v>24639</v>
      </c>
      <c r="E102" s="834">
        <v>10482</v>
      </c>
      <c r="F102" s="834">
        <v>2386</v>
      </c>
      <c r="G102" s="834">
        <v>2254</v>
      </c>
      <c r="H102" s="834">
        <v>3093</v>
      </c>
      <c r="I102" s="834">
        <v>756</v>
      </c>
      <c r="J102" s="834">
        <v>635</v>
      </c>
      <c r="K102" s="834">
        <v>249</v>
      </c>
      <c r="L102" s="834">
        <v>195</v>
      </c>
      <c r="M102" s="834">
        <v>230</v>
      </c>
      <c r="N102" s="834">
        <v>1175</v>
      </c>
      <c r="O102" s="834">
        <v>889</v>
      </c>
      <c r="P102" s="834">
        <v>138</v>
      </c>
      <c r="Q102" s="834">
        <v>361</v>
      </c>
      <c r="R102" s="834">
        <v>37</v>
      </c>
      <c r="S102" s="834">
        <v>26</v>
      </c>
      <c r="T102" s="834">
        <v>171</v>
      </c>
      <c r="U102" s="834">
        <v>11</v>
      </c>
      <c r="V102" s="834">
        <v>115</v>
      </c>
      <c r="W102" s="834">
        <v>7</v>
      </c>
      <c r="X102" s="834">
        <v>39</v>
      </c>
      <c r="Y102" s="834">
        <v>13</v>
      </c>
      <c r="Z102" s="834">
        <v>63</v>
      </c>
      <c r="AA102" s="834">
        <v>25</v>
      </c>
      <c r="AB102" s="834">
        <v>34</v>
      </c>
      <c r="AC102" s="834">
        <v>7</v>
      </c>
      <c r="AD102" s="834">
        <v>4</v>
      </c>
      <c r="AE102" s="834">
        <v>7</v>
      </c>
      <c r="AF102" s="834">
        <v>598</v>
      </c>
      <c r="AG102" s="834">
        <v>52</v>
      </c>
      <c r="AH102" s="834">
        <v>47</v>
      </c>
      <c r="AI102" s="834">
        <v>162</v>
      </c>
      <c r="AJ102" s="834">
        <v>27</v>
      </c>
      <c r="AK102" s="834">
        <v>69</v>
      </c>
      <c r="AL102" s="834">
        <v>262</v>
      </c>
      <c r="AM102" s="834">
        <v>20</v>
      </c>
      <c r="AN102" s="826">
        <v>24639</v>
      </c>
    </row>
    <row r="103" spans="1:40">
      <c r="A103" s="830"/>
      <c r="B103" s="828" t="s">
        <v>331</v>
      </c>
      <c r="C103" s="832" t="s">
        <v>190</v>
      </c>
      <c r="D103" s="833">
        <v>7845</v>
      </c>
      <c r="E103" s="834">
        <v>1580</v>
      </c>
      <c r="F103" s="834">
        <v>592</v>
      </c>
      <c r="G103" s="834">
        <v>1494</v>
      </c>
      <c r="H103" s="834">
        <v>460</v>
      </c>
      <c r="I103" s="834">
        <v>152</v>
      </c>
      <c r="J103" s="834">
        <v>148</v>
      </c>
      <c r="K103" s="834">
        <v>593</v>
      </c>
      <c r="L103" s="834">
        <v>77</v>
      </c>
      <c r="M103" s="834">
        <v>130</v>
      </c>
      <c r="N103" s="834">
        <v>729</v>
      </c>
      <c r="O103" s="834">
        <v>222</v>
      </c>
      <c r="P103" s="834">
        <v>206</v>
      </c>
      <c r="Q103" s="834">
        <v>298</v>
      </c>
      <c r="R103" s="834">
        <v>0</v>
      </c>
      <c r="S103" s="834">
        <v>63</v>
      </c>
      <c r="T103" s="834">
        <v>16</v>
      </c>
      <c r="U103" s="834">
        <v>143</v>
      </c>
      <c r="V103" s="834">
        <v>22</v>
      </c>
      <c r="W103" s="834">
        <v>14</v>
      </c>
      <c r="X103" s="834">
        <v>39</v>
      </c>
      <c r="Y103" s="834">
        <v>25</v>
      </c>
      <c r="Z103" s="834">
        <v>198</v>
      </c>
      <c r="AA103" s="834">
        <v>1</v>
      </c>
      <c r="AB103" s="834">
        <v>24</v>
      </c>
      <c r="AC103" s="834">
        <v>94</v>
      </c>
      <c r="AD103" s="834">
        <v>25</v>
      </c>
      <c r="AE103" s="834">
        <v>0</v>
      </c>
      <c r="AF103" s="834">
        <v>54</v>
      </c>
      <c r="AG103" s="834">
        <v>52</v>
      </c>
      <c r="AH103" s="834">
        <v>93</v>
      </c>
      <c r="AI103" s="834">
        <v>65</v>
      </c>
      <c r="AJ103" s="834">
        <v>94</v>
      </c>
      <c r="AK103" s="834">
        <v>34</v>
      </c>
      <c r="AL103" s="834">
        <v>20</v>
      </c>
      <c r="AM103" s="834">
        <v>85</v>
      </c>
      <c r="AN103" s="826">
        <v>7842</v>
      </c>
    </row>
    <row r="104" spans="1:40">
      <c r="A104" s="830"/>
      <c r="B104" s="828" t="s">
        <v>332</v>
      </c>
      <c r="C104" s="832" t="s">
        <v>333</v>
      </c>
      <c r="D104" s="833">
        <v>28286</v>
      </c>
      <c r="E104" s="834">
        <v>9127</v>
      </c>
      <c r="F104" s="834">
        <v>2570</v>
      </c>
      <c r="G104" s="834">
        <v>2963</v>
      </c>
      <c r="H104" s="834">
        <v>2729</v>
      </c>
      <c r="I104" s="834">
        <v>1166</v>
      </c>
      <c r="J104" s="834">
        <v>1038</v>
      </c>
      <c r="K104" s="834">
        <v>472</v>
      </c>
      <c r="L104" s="834">
        <v>375</v>
      </c>
      <c r="M104" s="834">
        <v>608</v>
      </c>
      <c r="N104" s="834">
        <v>1958</v>
      </c>
      <c r="O104" s="834">
        <v>1346</v>
      </c>
      <c r="P104" s="834">
        <v>296</v>
      </c>
      <c r="Q104" s="834">
        <v>959</v>
      </c>
      <c r="R104" s="834">
        <v>102</v>
      </c>
      <c r="S104" s="834">
        <v>103</v>
      </c>
      <c r="T104" s="834">
        <v>242</v>
      </c>
      <c r="U104" s="834">
        <v>80</v>
      </c>
      <c r="V104" s="834">
        <v>102</v>
      </c>
      <c r="W104" s="834">
        <v>97</v>
      </c>
      <c r="X104" s="834">
        <v>102</v>
      </c>
      <c r="Y104" s="834">
        <v>65</v>
      </c>
      <c r="Z104" s="834">
        <v>82</v>
      </c>
      <c r="AA104" s="834">
        <v>43</v>
      </c>
      <c r="AB104" s="834">
        <v>67</v>
      </c>
      <c r="AC104" s="834">
        <v>37</v>
      </c>
      <c r="AD104" s="834">
        <v>29</v>
      </c>
      <c r="AE104" s="834">
        <v>69</v>
      </c>
      <c r="AF104" s="834">
        <v>356</v>
      </c>
      <c r="AG104" s="834">
        <v>152</v>
      </c>
      <c r="AH104" s="834">
        <v>98</v>
      </c>
      <c r="AI104" s="834">
        <v>192</v>
      </c>
      <c r="AJ104" s="834">
        <v>63</v>
      </c>
      <c r="AK104" s="834">
        <v>211</v>
      </c>
      <c r="AL104" s="834">
        <v>252</v>
      </c>
      <c r="AM104" s="834">
        <v>135</v>
      </c>
      <c r="AN104" s="826">
        <v>28286</v>
      </c>
    </row>
    <row r="105" spans="1:40">
      <c r="A105" s="830"/>
      <c r="B105" s="828" t="s">
        <v>334</v>
      </c>
      <c r="C105" s="832" t="s">
        <v>191</v>
      </c>
      <c r="D105" s="833">
        <v>8435</v>
      </c>
      <c r="E105" s="834">
        <v>2224</v>
      </c>
      <c r="F105" s="834">
        <v>593</v>
      </c>
      <c r="G105" s="834">
        <v>1113</v>
      </c>
      <c r="H105" s="834">
        <v>932</v>
      </c>
      <c r="I105" s="834">
        <v>330</v>
      </c>
      <c r="J105" s="834">
        <v>340</v>
      </c>
      <c r="K105" s="834">
        <v>187</v>
      </c>
      <c r="L105" s="834">
        <v>147</v>
      </c>
      <c r="M105" s="834">
        <v>178</v>
      </c>
      <c r="N105" s="834">
        <v>464</v>
      </c>
      <c r="O105" s="834">
        <v>275</v>
      </c>
      <c r="P105" s="834">
        <v>118</v>
      </c>
      <c r="Q105" s="834">
        <v>254</v>
      </c>
      <c r="R105" s="834">
        <v>46</v>
      </c>
      <c r="S105" s="834">
        <v>48</v>
      </c>
      <c r="T105" s="834">
        <v>145</v>
      </c>
      <c r="U105" s="834">
        <v>14</v>
      </c>
      <c r="V105" s="834">
        <v>38</v>
      </c>
      <c r="W105" s="834">
        <v>68</v>
      </c>
      <c r="X105" s="834">
        <v>38</v>
      </c>
      <c r="Y105" s="834">
        <v>26</v>
      </c>
      <c r="Z105" s="834">
        <v>47</v>
      </c>
      <c r="AA105" s="834">
        <v>35</v>
      </c>
      <c r="AB105" s="834">
        <v>46</v>
      </c>
      <c r="AC105" s="834">
        <v>42</v>
      </c>
      <c r="AD105" s="834">
        <v>19</v>
      </c>
      <c r="AE105" s="834">
        <v>30</v>
      </c>
      <c r="AF105" s="834">
        <v>138</v>
      </c>
      <c r="AG105" s="834">
        <v>79</v>
      </c>
      <c r="AH105" s="834">
        <v>42</v>
      </c>
      <c r="AI105" s="834">
        <v>75</v>
      </c>
      <c r="AJ105" s="834">
        <v>35</v>
      </c>
      <c r="AK105" s="834">
        <v>58</v>
      </c>
      <c r="AL105" s="834">
        <v>125</v>
      </c>
      <c r="AM105" s="834">
        <v>83</v>
      </c>
      <c r="AN105" s="826">
        <v>8432</v>
      </c>
    </row>
    <row r="106" spans="1:40">
      <c r="A106" s="830"/>
      <c r="B106" s="828" t="s">
        <v>335</v>
      </c>
      <c r="C106" s="832" t="s">
        <v>70</v>
      </c>
      <c r="D106" s="833">
        <v>3741</v>
      </c>
      <c r="E106" s="834">
        <v>1130</v>
      </c>
      <c r="F106" s="834">
        <v>319</v>
      </c>
      <c r="G106" s="834">
        <v>386</v>
      </c>
      <c r="H106" s="834">
        <v>286</v>
      </c>
      <c r="I106" s="834">
        <v>177</v>
      </c>
      <c r="J106" s="834">
        <v>134</v>
      </c>
      <c r="K106" s="834">
        <v>85</v>
      </c>
      <c r="L106" s="834">
        <v>72</v>
      </c>
      <c r="M106" s="834">
        <v>65</v>
      </c>
      <c r="N106" s="834">
        <v>309</v>
      </c>
      <c r="O106" s="834">
        <v>162</v>
      </c>
      <c r="P106" s="834">
        <v>33</v>
      </c>
      <c r="Q106" s="834">
        <v>105</v>
      </c>
      <c r="R106" s="834">
        <v>54</v>
      </c>
      <c r="S106" s="834">
        <v>20</v>
      </c>
      <c r="T106" s="834">
        <v>59</v>
      </c>
      <c r="U106" s="834">
        <v>10</v>
      </c>
      <c r="V106" s="834">
        <v>6</v>
      </c>
      <c r="W106" s="834">
        <v>1</v>
      </c>
      <c r="X106" s="834">
        <v>22</v>
      </c>
      <c r="Y106" s="834">
        <v>0</v>
      </c>
      <c r="Z106" s="834">
        <v>5</v>
      </c>
      <c r="AA106" s="834">
        <v>21</v>
      </c>
      <c r="AB106" s="834">
        <v>6</v>
      </c>
      <c r="AC106" s="834">
        <v>0</v>
      </c>
      <c r="AD106" s="834">
        <v>0</v>
      </c>
      <c r="AE106" s="834">
        <v>7</v>
      </c>
      <c r="AF106" s="834">
        <v>29</v>
      </c>
      <c r="AG106" s="834">
        <v>45</v>
      </c>
      <c r="AH106" s="834">
        <v>17</v>
      </c>
      <c r="AI106" s="834">
        <v>18</v>
      </c>
      <c r="AJ106" s="834">
        <v>17</v>
      </c>
      <c r="AK106" s="834">
        <v>77</v>
      </c>
      <c r="AL106" s="834">
        <v>55</v>
      </c>
      <c r="AM106" s="834">
        <v>6</v>
      </c>
      <c r="AN106" s="826">
        <v>3738</v>
      </c>
    </row>
    <row r="107" spans="1:40">
      <c r="A107" s="830"/>
      <c r="B107" s="828" t="s">
        <v>336</v>
      </c>
      <c r="C107" s="832" t="s">
        <v>71</v>
      </c>
      <c r="D107" s="833">
        <v>10188</v>
      </c>
      <c r="E107" s="834">
        <v>3258</v>
      </c>
      <c r="F107" s="834">
        <v>707</v>
      </c>
      <c r="G107" s="834">
        <v>1357</v>
      </c>
      <c r="H107" s="834">
        <v>1322</v>
      </c>
      <c r="I107" s="834">
        <v>535</v>
      </c>
      <c r="J107" s="834">
        <v>465</v>
      </c>
      <c r="K107" s="834">
        <v>88</v>
      </c>
      <c r="L107" s="834">
        <v>105</v>
      </c>
      <c r="M107" s="834">
        <v>128</v>
      </c>
      <c r="N107" s="834">
        <v>511</v>
      </c>
      <c r="O107" s="834">
        <v>267</v>
      </c>
      <c r="P107" s="834">
        <v>135</v>
      </c>
      <c r="Q107" s="834">
        <v>277</v>
      </c>
      <c r="R107" s="834">
        <v>86</v>
      </c>
      <c r="S107" s="834">
        <v>9</v>
      </c>
      <c r="T107" s="834">
        <v>93</v>
      </c>
      <c r="U107" s="834">
        <v>2</v>
      </c>
      <c r="V107" s="834">
        <v>30</v>
      </c>
      <c r="W107" s="834">
        <v>54</v>
      </c>
      <c r="X107" s="834">
        <v>19</v>
      </c>
      <c r="Y107" s="834">
        <v>33</v>
      </c>
      <c r="Z107" s="834">
        <v>26</v>
      </c>
      <c r="AA107" s="834">
        <v>0</v>
      </c>
      <c r="AB107" s="834">
        <v>33</v>
      </c>
      <c r="AC107" s="834">
        <v>2</v>
      </c>
      <c r="AD107" s="834">
        <v>65</v>
      </c>
      <c r="AE107" s="834">
        <v>0</v>
      </c>
      <c r="AF107" s="834">
        <v>114</v>
      </c>
      <c r="AG107" s="834">
        <v>121</v>
      </c>
      <c r="AH107" s="834">
        <v>28</v>
      </c>
      <c r="AI107" s="834">
        <v>40</v>
      </c>
      <c r="AJ107" s="834">
        <v>51</v>
      </c>
      <c r="AK107" s="834">
        <v>98</v>
      </c>
      <c r="AL107" s="834">
        <v>67</v>
      </c>
      <c r="AM107" s="834">
        <v>65</v>
      </c>
      <c r="AN107" s="826">
        <v>10191</v>
      </c>
    </row>
    <row r="108" spans="1:40">
      <c r="A108" s="830"/>
      <c r="B108" s="828" t="s">
        <v>337</v>
      </c>
      <c r="C108" s="832" t="s">
        <v>72</v>
      </c>
      <c r="D108" s="833">
        <v>0</v>
      </c>
      <c r="E108" s="834">
        <v>0</v>
      </c>
      <c r="F108" s="834">
        <v>0</v>
      </c>
      <c r="G108" s="834">
        <v>0</v>
      </c>
      <c r="H108" s="834">
        <v>0</v>
      </c>
      <c r="I108" s="834">
        <v>0</v>
      </c>
      <c r="J108" s="834">
        <v>0</v>
      </c>
      <c r="K108" s="834">
        <v>0</v>
      </c>
      <c r="L108" s="834">
        <v>0</v>
      </c>
      <c r="M108" s="834">
        <v>0</v>
      </c>
      <c r="N108" s="834">
        <v>0</v>
      </c>
      <c r="O108" s="834">
        <v>0</v>
      </c>
      <c r="P108" s="834">
        <v>0</v>
      </c>
      <c r="Q108" s="834">
        <v>0</v>
      </c>
      <c r="R108" s="834">
        <v>0</v>
      </c>
      <c r="S108" s="834">
        <v>0</v>
      </c>
      <c r="T108" s="834">
        <v>0</v>
      </c>
      <c r="U108" s="834">
        <v>0</v>
      </c>
      <c r="V108" s="834">
        <v>0</v>
      </c>
      <c r="W108" s="834">
        <v>0</v>
      </c>
      <c r="X108" s="834">
        <v>0</v>
      </c>
      <c r="Y108" s="834">
        <v>0</v>
      </c>
      <c r="Z108" s="834">
        <v>0</v>
      </c>
      <c r="AA108" s="834">
        <v>0</v>
      </c>
      <c r="AB108" s="834">
        <v>0</v>
      </c>
      <c r="AC108" s="834">
        <v>0</v>
      </c>
      <c r="AD108" s="834">
        <v>0</v>
      </c>
      <c r="AE108" s="834">
        <v>0</v>
      </c>
      <c r="AF108" s="834">
        <v>0</v>
      </c>
      <c r="AG108" s="834">
        <v>0</v>
      </c>
      <c r="AH108" s="834">
        <v>0</v>
      </c>
      <c r="AI108" s="834">
        <v>0</v>
      </c>
      <c r="AJ108" s="834">
        <v>0</v>
      </c>
      <c r="AK108" s="834">
        <v>0</v>
      </c>
      <c r="AL108" s="834">
        <v>0</v>
      </c>
      <c r="AM108" s="834">
        <v>0</v>
      </c>
      <c r="AN108" s="826">
        <v>0</v>
      </c>
    </row>
    <row r="109" spans="1:40">
      <c r="A109" s="830"/>
      <c r="B109" s="828" t="s">
        <v>338</v>
      </c>
      <c r="C109" s="832" t="s">
        <v>73</v>
      </c>
      <c r="D109" s="833">
        <v>75</v>
      </c>
      <c r="E109" s="834">
        <v>18</v>
      </c>
      <c r="F109" s="834">
        <v>7</v>
      </c>
      <c r="G109" s="834">
        <v>8</v>
      </c>
      <c r="H109" s="834">
        <v>7</v>
      </c>
      <c r="I109" s="834">
        <v>2</v>
      </c>
      <c r="J109" s="834">
        <v>3</v>
      </c>
      <c r="K109" s="834">
        <v>2</v>
      </c>
      <c r="L109" s="834">
        <v>1</v>
      </c>
      <c r="M109" s="834">
        <v>2</v>
      </c>
      <c r="N109" s="834">
        <v>5</v>
      </c>
      <c r="O109" s="834">
        <v>5</v>
      </c>
      <c r="P109" s="834">
        <v>1</v>
      </c>
      <c r="Q109" s="834">
        <v>2</v>
      </c>
      <c r="R109" s="834">
        <v>1</v>
      </c>
      <c r="S109" s="834">
        <v>0</v>
      </c>
      <c r="T109" s="834">
        <v>1</v>
      </c>
      <c r="U109" s="834">
        <v>0</v>
      </c>
      <c r="V109" s="834">
        <v>0</v>
      </c>
      <c r="W109" s="834">
        <v>0</v>
      </c>
      <c r="X109" s="834">
        <v>0</v>
      </c>
      <c r="Y109" s="834">
        <v>0</v>
      </c>
      <c r="Z109" s="834">
        <v>0</v>
      </c>
      <c r="AA109" s="834">
        <v>0</v>
      </c>
      <c r="AB109" s="834">
        <v>0</v>
      </c>
      <c r="AC109" s="834">
        <v>0</v>
      </c>
      <c r="AD109" s="834">
        <v>0</v>
      </c>
      <c r="AE109" s="834">
        <v>0</v>
      </c>
      <c r="AF109" s="834">
        <v>1</v>
      </c>
      <c r="AG109" s="834">
        <v>1</v>
      </c>
      <c r="AH109" s="834">
        <v>0</v>
      </c>
      <c r="AI109" s="834">
        <v>1</v>
      </c>
      <c r="AJ109" s="834">
        <v>0</v>
      </c>
      <c r="AK109" s="834">
        <v>1</v>
      </c>
      <c r="AL109" s="834">
        <v>1</v>
      </c>
      <c r="AM109" s="834">
        <v>1</v>
      </c>
      <c r="AN109" s="826">
        <v>71</v>
      </c>
    </row>
    <row r="110" spans="1:40">
      <c r="D110" s="830">
        <v>576667</v>
      </c>
      <c r="E110" s="830">
        <v>142058</v>
      </c>
      <c r="F110" s="830">
        <v>48308</v>
      </c>
      <c r="G110" s="830">
        <v>64227</v>
      </c>
      <c r="H110" s="830">
        <v>56635</v>
      </c>
      <c r="I110" s="830">
        <v>20632</v>
      </c>
      <c r="J110" s="830">
        <v>21979</v>
      </c>
      <c r="K110" s="830">
        <v>14528</v>
      </c>
      <c r="L110" s="830">
        <v>11262</v>
      </c>
      <c r="M110" s="830">
        <v>15258</v>
      </c>
      <c r="N110" s="830">
        <v>34702</v>
      </c>
      <c r="O110" s="830">
        <v>29558</v>
      </c>
      <c r="P110" s="830">
        <v>8396</v>
      </c>
      <c r="Q110" s="830">
        <v>16878</v>
      </c>
      <c r="R110" s="830">
        <v>4231</v>
      </c>
      <c r="S110" s="830">
        <v>3103</v>
      </c>
      <c r="T110" s="830">
        <v>8387</v>
      </c>
      <c r="U110" s="830">
        <v>2105</v>
      </c>
      <c r="V110" s="830">
        <v>3131</v>
      </c>
      <c r="W110" s="830">
        <v>3382</v>
      </c>
      <c r="X110" s="830">
        <v>2925</v>
      </c>
      <c r="Y110" s="830">
        <v>2174</v>
      </c>
      <c r="Z110" s="830">
        <v>3633</v>
      </c>
      <c r="AA110" s="830">
        <v>2021</v>
      </c>
      <c r="AB110" s="830">
        <v>2814</v>
      </c>
      <c r="AC110" s="830">
        <v>1298</v>
      </c>
      <c r="AD110" s="830">
        <v>2329</v>
      </c>
      <c r="AE110" s="830">
        <v>1738</v>
      </c>
      <c r="AF110" s="830">
        <v>10288</v>
      </c>
      <c r="AG110" s="830">
        <v>6886</v>
      </c>
      <c r="AH110" s="830">
        <v>3139</v>
      </c>
      <c r="AI110" s="830">
        <v>6361</v>
      </c>
      <c r="AJ110" s="830">
        <v>3493</v>
      </c>
      <c r="AK110" s="830">
        <v>5608</v>
      </c>
      <c r="AL110" s="830">
        <v>8168</v>
      </c>
      <c r="AM110" s="830">
        <v>5027</v>
      </c>
    </row>
  </sheetData>
  <sheetProtection sheet="1" objects="1" scenarios="1"/>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pageSetUpPr fitToPage="1"/>
  </sheetPr>
  <dimension ref="B1:J129"/>
  <sheetViews>
    <sheetView showGridLines="0" view="pageBreakPreview" zoomScaleNormal="100" zoomScaleSheetLayoutView="100" workbookViewId="0"/>
  </sheetViews>
  <sheetFormatPr defaultColWidth="9" defaultRowHeight="15" customHeight="1"/>
  <cols>
    <col min="1" max="1" width="3.125" style="1" customWidth="1"/>
    <col min="2" max="2" width="4.125" style="1" bestFit="1" customWidth="1"/>
    <col min="3" max="3" width="12.625" style="1" customWidth="1"/>
    <col min="4" max="4" width="31.625" style="1" customWidth="1"/>
    <col min="5" max="6" width="14.125" style="1" customWidth="1"/>
    <col min="7" max="7" width="15.25" style="1" customWidth="1"/>
    <col min="8" max="8" width="15.5" style="1" customWidth="1"/>
    <col min="9" max="9" width="4.625" style="1" customWidth="1"/>
    <col min="10" max="10" width="9.375" style="1" customWidth="1"/>
    <col min="11" max="11" width="3.875" style="1" customWidth="1"/>
    <col min="12" max="12" width="10.625" style="1" customWidth="1"/>
    <col min="13" max="16384" width="9" style="1"/>
  </cols>
  <sheetData>
    <row r="1" spans="2:10" s="8" customFormat="1" ht="15" customHeight="1">
      <c r="B1" s="198"/>
      <c r="C1" s="198"/>
    </row>
    <row r="2" spans="2:10" ht="15" customHeight="1">
      <c r="B2" s="615" t="s">
        <v>198</v>
      </c>
      <c r="C2" s="615"/>
      <c r="D2" s="613"/>
      <c r="E2" s="613"/>
      <c r="F2" s="616"/>
      <c r="G2" s="613"/>
      <c r="H2" s="613"/>
      <c r="I2" s="247"/>
    </row>
    <row r="3" spans="2:10" ht="15" customHeight="1">
      <c r="B3" s="624" t="s">
        <v>437</v>
      </c>
      <c r="C3" s="613" t="s">
        <v>438</v>
      </c>
      <c r="D3" s="613"/>
      <c r="E3" s="613"/>
      <c r="F3" s="613"/>
      <c r="G3" s="613"/>
      <c r="H3" s="613"/>
      <c r="I3" s="247"/>
    </row>
    <row r="4" spans="2:10" ht="15" customHeight="1">
      <c r="B4" s="624" t="s">
        <v>439</v>
      </c>
      <c r="C4" s="613" t="s">
        <v>445</v>
      </c>
      <c r="D4" s="613"/>
      <c r="E4" s="613"/>
      <c r="F4" s="613"/>
      <c r="G4" s="613"/>
      <c r="H4" s="613"/>
      <c r="I4" s="247"/>
    </row>
    <row r="5" spans="2:10" ht="15" customHeight="1">
      <c r="B5" s="624"/>
      <c r="C5" s="613" t="s">
        <v>452</v>
      </c>
      <c r="D5" s="613"/>
      <c r="E5" s="613"/>
      <c r="F5" s="613"/>
      <c r="G5" s="613"/>
      <c r="H5" s="613"/>
      <c r="I5" s="247"/>
    </row>
    <row r="6" spans="2:10" ht="15" customHeight="1">
      <c r="B6" s="624"/>
      <c r="C6" s="613" t="s">
        <v>446</v>
      </c>
      <c r="D6" s="613"/>
      <c r="E6" s="613"/>
      <c r="F6" s="613"/>
      <c r="G6" s="613"/>
      <c r="H6" s="613"/>
      <c r="I6" s="247"/>
    </row>
    <row r="7" spans="2:10" ht="15" customHeight="1">
      <c r="B7" s="624"/>
      <c r="C7" s="613" t="s">
        <v>447</v>
      </c>
      <c r="D7" s="613"/>
      <c r="E7" s="613"/>
      <c r="F7" s="613"/>
      <c r="G7" s="613"/>
      <c r="H7" s="622"/>
      <c r="I7" s="247"/>
    </row>
    <row r="8" spans="2:10" ht="15" customHeight="1">
      <c r="B8" s="624" t="s">
        <v>448</v>
      </c>
      <c r="C8" s="613" t="s">
        <v>449</v>
      </c>
      <c r="D8" s="617"/>
      <c r="E8" s="613"/>
      <c r="F8" s="613"/>
      <c r="G8" s="613"/>
      <c r="H8" s="623"/>
      <c r="I8" s="247"/>
    </row>
    <row r="9" spans="2:10" ht="15" customHeight="1">
      <c r="B9" s="624"/>
      <c r="C9" s="613" t="s">
        <v>451</v>
      </c>
      <c r="D9" s="617"/>
      <c r="E9" s="613"/>
      <c r="F9" s="613"/>
      <c r="G9" s="879" t="s">
        <v>453</v>
      </c>
      <c r="H9" s="879"/>
      <c r="I9" s="247"/>
    </row>
    <row r="10" spans="2:10" ht="15" customHeight="1" thickBot="1">
      <c r="B10" s="247" t="s">
        <v>440</v>
      </c>
      <c r="C10" s="247"/>
      <c r="D10" s="618"/>
      <c r="E10" s="247"/>
      <c r="F10" s="247"/>
      <c r="G10" s="247"/>
      <c r="H10" s="619"/>
      <c r="I10" s="247"/>
    </row>
    <row r="11" spans="2:10" ht="15" customHeight="1" thickTop="1">
      <c r="B11" s="890" t="s">
        <v>441</v>
      </c>
      <c r="C11" s="891"/>
      <c r="D11" s="880"/>
      <c r="E11" s="881"/>
      <c r="F11" s="881"/>
      <c r="G11" s="881"/>
      <c r="H11" s="882"/>
      <c r="I11" s="247"/>
      <c r="J11" s="625"/>
    </row>
    <row r="12" spans="2:10" ht="15" customHeight="1" thickBot="1">
      <c r="B12" s="892"/>
      <c r="C12" s="893"/>
      <c r="D12" s="883"/>
      <c r="E12" s="884"/>
      <c r="F12" s="884"/>
      <c r="G12" s="884"/>
      <c r="H12" s="885"/>
      <c r="I12" s="247"/>
    </row>
    <row r="13" spans="2:10" ht="15" customHeight="1" thickTop="1">
      <c r="B13" s="890" t="s">
        <v>442</v>
      </c>
      <c r="C13" s="891"/>
      <c r="D13" s="886"/>
      <c r="E13" s="881"/>
      <c r="F13" s="881"/>
      <c r="G13" s="881"/>
      <c r="H13" s="882"/>
      <c r="I13" s="247"/>
    </row>
    <row r="14" spans="2:10" ht="15" customHeight="1">
      <c r="B14" s="894"/>
      <c r="C14" s="895"/>
      <c r="D14" s="887"/>
      <c r="E14" s="888"/>
      <c r="F14" s="888"/>
      <c r="G14" s="888"/>
      <c r="H14" s="889"/>
      <c r="I14" s="247"/>
    </row>
    <row r="15" spans="2:10" ht="15" customHeight="1" thickBot="1">
      <c r="B15" s="892"/>
      <c r="C15" s="893"/>
      <c r="D15" s="883"/>
      <c r="E15" s="884"/>
      <c r="F15" s="884"/>
      <c r="G15" s="884"/>
      <c r="H15" s="885"/>
      <c r="I15" s="247"/>
    </row>
    <row r="16" spans="2:10" ht="15" customHeight="1" thickTop="1">
      <c r="B16" s="1" t="s">
        <v>443</v>
      </c>
      <c r="J16" s="247" t="s">
        <v>450</v>
      </c>
    </row>
    <row r="17" spans="2:10" ht="15" customHeight="1">
      <c r="B17" s="901"/>
      <c r="C17" s="902"/>
      <c r="D17" s="903"/>
      <c r="E17" s="632" t="s">
        <v>444</v>
      </c>
      <c r="F17" s="633"/>
      <c r="G17" s="634"/>
      <c r="H17" s="635"/>
      <c r="I17" s="247"/>
      <c r="J17" s="620" t="s">
        <v>95</v>
      </c>
    </row>
    <row r="18" spans="2:10" ht="15" customHeight="1" thickBot="1">
      <c r="B18" s="901" t="s">
        <v>94</v>
      </c>
      <c r="C18" s="902"/>
      <c r="D18" s="903"/>
      <c r="E18" s="907" t="s">
        <v>109</v>
      </c>
      <c r="F18" s="626"/>
      <c r="G18" s="896" t="s">
        <v>111</v>
      </c>
      <c r="H18" s="629"/>
      <c r="I18" s="247"/>
      <c r="J18" s="621"/>
    </row>
    <row r="19" spans="2:10" ht="15" customHeight="1" thickBot="1">
      <c r="B19" s="904"/>
      <c r="C19" s="905"/>
      <c r="D19" s="906"/>
      <c r="E19" s="908"/>
      <c r="F19" s="627" t="s">
        <v>887</v>
      </c>
      <c r="G19" s="897"/>
      <c r="H19" s="630" t="s">
        <v>888</v>
      </c>
      <c r="I19" s="247"/>
      <c r="J19" s="614">
        <v>0.51200000000000001</v>
      </c>
    </row>
    <row r="20" spans="2:10" ht="15" customHeight="1">
      <c r="B20" s="904" t="s">
        <v>96</v>
      </c>
      <c r="C20" s="905"/>
      <c r="D20" s="906"/>
      <c r="E20" s="628" t="s">
        <v>794</v>
      </c>
      <c r="F20" s="628" t="s">
        <v>97</v>
      </c>
      <c r="G20" s="631" t="s">
        <v>794</v>
      </c>
      <c r="H20" s="631" t="s">
        <v>97</v>
      </c>
      <c r="I20" s="247"/>
    </row>
    <row r="21" spans="2:10" ht="15" customHeight="1" thickBot="1">
      <c r="B21" s="898" t="s">
        <v>98</v>
      </c>
      <c r="C21" s="899"/>
      <c r="D21" s="900"/>
      <c r="E21" s="188">
        <f>SUM(E22:E128)</f>
        <v>0</v>
      </c>
      <c r="F21" s="203"/>
      <c r="G21" s="188">
        <f>SUM(G22:G128)</f>
        <v>0</v>
      </c>
      <c r="H21" s="203"/>
    </row>
    <row r="22" spans="2:10" ht="12" customHeight="1">
      <c r="B22" s="5" t="s">
        <v>6</v>
      </c>
      <c r="C22" s="202" t="s">
        <v>0</v>
      </c>
      <c r="D22" s="202"/>
      <c r="E22" s="610"/>
      <c r="F22" s="802"/>
      <c r="G22" s="610"/>
      <c r="H22" s="802"/>
      <c r="I22" s="125"/>
    </row>
    <row r="23" spans="2:10" ht="12" customHeight="1">
      <c r="B23" s="6" t="s">
        <v>8</v>
      </c>
      <c r="C23" s="125" t="s">
        <v>1</v>
      </c>
      <c r="D23" s="125"/>
      <c r="E23" s="611"/>
      <c r="F23" s="803"/>
      <c r="G23" s="611"/>
      <c r="H23" s="803"/>
      <c r="I23" s="125"/>
    </row>
    <row r="24" spans="2:10" ht="12" customHeight="1">
      <c r="B24" s="6" t="s">
        <v>9</v>
      </c>
      <c r="C24" s="125" t="s">
        <v>2</v>
      </c>
      <c r="D24" s="125"/>
      <c r="E24" s="611"/>
      <c r="F24" s="803"/>
      <c r="G24" s="611"/>
      <c r="H24" s="803"/>
      <c r="I24" s="125"/>
    </row>
    <row r="25" spans="2:10" ht="12" customHeight="1">
      <c r="B25" s="6" t="s">
        <v>12</v>
      </c>
      <c r="C25" s="125" t="s">
        <v>3</v>
      </c>
      <c r="D25" s="125"/>
      <c r="E25" s="611"/>
      <c r="F25" s="803"/>
      <c r="G25" s="611"/>
      <c r="H25" s="803"/>
      <c r="I25" s="125"/>
    </row>
    <row r="26" spans="2:10" ht="12" customHeight="1">
      <c r="B26" s="6" t="s">
        <v>14</v>
      </c>
      <c r="C26" s="125" t="s">
        <v>4</v>
      </c>
      <c r="D26" s="125"/>
      <c r="E26" s="611"/>
      <c r="F26" s="803"/>
      <c r="G26" s="611"/>
      <c r="H26" s="803"/>
      <c r="I26" s="125"/>
    </row>
    <row r="27" spans="2:10" ht="12" customHeight="1">
      <c r="B27" s="6" t="s">
        <v>39</v>
      </c>
      <c r="C27" s="125" t="s">
        <v>179</v>
      </c>
      <c r="D27" s="125"/>
      <c r="E27" s="611"/>
      <c r="F27" s="803"/>
      <c r="G27" s="611"/>
      <c r="H27" s="803"/>
      <c r="I27" s="125"/>
    </row>
    <row r="28" spans="2:10" ht="12" customHeight="1">
      <c r="B28" s="6" t="s">
        <v>41</v>
      </c>
      <c r="C28" s="125" t="s">
        <v>396</v>
      </c>
      <c r="D28" s="125"/>
      <c r="E28" s="611"/>
      <c r="F28" s="803"/>
      <c r="G28" s="611"/>
      <c r="H28" s="803"/>
      <c r="I28" s="125"/>
    </row>
    <row r="29" spans="2:10" ht="12" customHeight="1">
      <c r="B29" s="6" t="s">
        <v>79</v>
      </c>
      <c r="C29" s="125" t="s">
        <v>5</v>
      </c>
      <c r="D29" s="125"/>
      <c r="E29" s="611"/>
      <c r="F29" s="803"/>
      <c r="G29" s="611"/>
      <c r="H29" s="803"/>
      <c r="I29" s="125"/>
    </row>
    <row r="30" spans="2:10" ht="12" customHeight="1">
      <c r="B30" s="6" t="s">
        <v>80</v>
      </c>
      <c r="C30" s="125" t="s">
        <v>7</v>
      </c>
      <c r="D30" s="125"/>
      <c r="E30" s="611"/>
      <c r="F30" s="803"/>
      <c r="G30" s="611"/>
      <c r="H30" s="803"/>
      <c r="I30" s="125"/>
    </row>
    <row r="31" spans="2:10" ht="12" customHeight="1">
      <c r="B31" s="6" t="s">
        <v>81</v>
      </c>
      <c r="C31" s="125" t="s">
        <v>224</v>
      </c>
      <c r="D31" s="125"/>
      <c r="E31" s="611"/>
      <c r="F31" s="803"/>
      <c r="G31" s="611"/>
      <c r="H31" s="803"/>
      <c r="I31" s="125"/>
    </row>
    <row r="32" spans="2:10" ht="12" customHeight="1">
      <c r="B32" s="6" t="s">
        <v>82</v>
      </c>
      <c r="C32" s="125" t="s">
        <v>10</v>
      </c>
      <c r="D32" s="125"/>
      <c r="E32" s="611"/>
      <c r="F32" s="803"/>
      <c r="G32" s="611"/>
      <c r="H32" s="803"/>
      <c r="I32" s="125"/>
    </row>
    <row r="33" spans="2:9" ht="12" customHeight="1">
      <c r="B33" s="6" t="s">
        <v>225</v>
      </c>
      <c r="C33" s="125" t="s">
        <v>11</v>
      </c>
      <c r="D33" s="125"/>
      <c r="E33" s="611"/>
      <c r="F33" s="803"/>
      <c r="G33" s="611"/>
      <c r="H33" s="803"/>
      <c r="I33" s="125"/>
    </row>
    <row r="34" spans="2:9" ht="12" customHeight="1">
      <c r="B34" s="6" t="s">
        <v>226</v>
      </c>
      <c r="C34" s="125" t="s">
        <v>13</v>
      </c>
      <c r="D34" s="125"/>
      <c r="E34" s="611"/>
      <c r="F34" s="803"/>
      <c r="G34" s="611"/>
      <c r="H34" s="803"/>
      <c r="I34" s="125"/>
    </row>
    <row r="35" spans="2:9" ht="12" customHeight="1">
      <c r="B35" s="6" t="s">
        <v>227</v>
      </c>
      <c r="C35" s="125" t="s">
        <v>228</v>
      </c>
      <c r="D35" s="125"/>
      <c r="E35" s="611"/>
      <c r="F35" s="803"/>
      <c r="G35" s="611"/>
      <c r="H35" s="803"/>
      <c r="I35" s="125"/>
    </row>
    <row r="36" spans="2:9" ht="12" customHeight="1">
      <c r="B36" s="6" t="s">
        <v>229</v>
      </c>
      <c r="C36" s="125" t="s">
        <v>15</v>
      </c>
      <c r="D36" s="125"/>
      <c r="E36" s="611"/>
      <c r="F36" s="803"/>
      <c r="G36" s="611"/>
      <c r="H36" s="803"/>
      <c r="I36" s="125"/>
    </row>
    <row r="37" spans="2:9" ht="12" customHeight="1">
      <c r="B37" s="6" t="s">
        <v>230</v>
      </c>
      <c r="C37" s="125" t="s">
        <v>16</v>
      </c>
      <c r="D37" s="125"/>
      <c r="E37" s="611"/>
      <c r="F37" s="803"/>
      <c r="G37" s="611"/>
      <c r="H37" s="803"/>
      <c r="I37" s="125"/>
    </row>
    <row r="38" spans="2:9" ht="12" customHeight="1">
      <c r="B38" s="6" t="s">
        <v>231</v>
      </c>
      <c r="C38" s="125" t="s">
        <v>17</v>
      </c>
      <c r="D38" s="125"/>
      <c r="E38" s="611"/>
      <c r="F38" s="803"/>
      <c r="G38" s="611"/>
      <c r="H38" s="803"/>
      <c r="I38" s="125"/>
    </row>
    <row r="39" spans="2:9" ht="12" customHeight="1">
      <c r="B39" s="6" t="s">
        <v>232</v>
      </c>
      <c r="C39" s="125" t="s">
        <v>180</v>
      </c>
      <c r="D39" s="125"/>
      <c r="E39" s="611"/>
      <c r="F39" s="803"/>
      <c r="G39" s="611"/>
      <c r="H39" s="803"/>
      <c r="I39" s="125"/>
    </row>
    <row r="40" spans="2:9" ht="12" customHeight="1">
      <c r="B40" s="6" t="s">
        <v>233</v>
      </c>
      <c r="C40" s="125" t="s">
        <v>18</v>
      </c>
      <c r="D40" s="125"/>
      <c r="E40" s="611"/>
      <c r="F40" s="803"/>
      <c r="G40" s="611"/>
      <c r="H40" s="803"/>
      <c r="I40" s="125"/>
    </row>
    <row r="41" spans="2:9" ht="12" customHeight="1">
      <c r="B41" s="6" t="s">
        <v>234</v>
      </c>
      <c r="C41" s="125" t="s">
        <v>181</v>
      </c>
      <c r="D41" s="125"/>
      <c r="E41" s="611"/>
      <c r="F41" s="803"/>
      <c r="G41" s="611"/>
      <c r="H41" s="803"/>
      <c r="I41" s="125"/>
    </row>
    <row r="42" spans="2:9" ht="12" customHeight="1">
      <c r="B42" s="6" t="s">
        <v>235</v>
      </c>
      <c r="C42" s="125" t="s">
        <v>397</v>
      </c>
      <c r="D42" s="125"/>
      <c r="E42" s="611"/>
      <c r="F42" s="803"/>
      <c r="G42" s="611"/>
      <c r="H42" s="803"/>
    </row>
    <row r="43" spans="2:9" ht="12" customHeight="1">
      <c r="B43" s="6" t="s">
        <v>236</v>
      </c>
      <c r="C43" s="125" t="s">
        <v>398</v>
      </c>
      <c r="D43" s="125"/>
      <c r="E43" s="611"/>
      <c r="F43" s="803"/>
      <c r="G43" s="611"/>
      <c r="H43" s="803"/>
    </row>
    <row r="44" spans="2:9" ht="12" customHeight="1">
      <c r="B44" s="6" t="s">
        <v>237</v>
      </c>
      <c r="C44" s="205" t="s">
        <v>19</v>
      </c>
      <c r="D44" s="205"/>
      <c r="E44" s="611"/>
      <c r="F44" s="803"/>
      <c r="G44" s="611"/>
      <c r="H44" s="803"/>
    </row>
    <row r="45" spans="2:9" ht="12" customHeight="1">
      <c r="B45" s="6" t="s">
        <v>238</v>
      </c>
      <c r="C45" s="125" t="s">
        <v>20</v>
      </c>
      <c r="D45" s="125"/>
      <c r="E45" s="611"/>
      <c r="F45" s="803"/>
      <c r="G45" s="611"/>
      <c r="H45" s="803"/>
    </row>
    <row r="46" spans="2:9" ht="12" customHeight="1">
      <c r="B46" s="6" t="s">
        <v>239</v>
      </c>
      <c r="C46" s="125" t="s">
        <v>21</v>
      </c>
      <c r="D46" s="125"/>
      <c r="E46" s="611"/>
      <c r="F46" s="803"/>
      <c r="G46" s="611"/>
      <c r="H46" s="803"/>
    </row>
    <row r="47" spans="2:9" ht="12" customHeight="1">
      <c r="B47" s="6" t="s">
        <v>240</v>
      </c>
      <c r="C47" s="125" t="s">
        <v>241</v>
      </c>
      <c r="D47" s="125"/>
      <c r="E47" s="611"/>
      <c r="F47" s="803"/>
      <c r="G47" s="611"/>
      <c r="H47" s="803"/>
    </row>
    <row r="48" spans="2:9" ht="12" customHeight="1">
      <c r="B48" s="6" t="s">
        <v>242</v>
      </c>
      <c r="C48" s="125" t="s">
        <v>22</v>
      </c>
      <c r="D48" s="125"/>
      <c r="E48" s="611"/>
      <c r="F48" s="803"/>
      <c r="G48" s="611"/>
      <c r="H48" s="803"/>
    </row>
    <row r="49" spans="2:8" ht="12" customHeight="1">
      <c r="B49" s="6" t="s">
        <v>243</v>
      </c>
      <c r="C49" s="125" t="s">
        <v>23</v>
      </c>
      <c r="D49" s="125"/>
      <c r="E49" s="611"/>
      <c r="F49" s="803"/>
      <c r="G49" s="611"/>
      <c r="H49" s="803"/>
    </row>
    <row r="50" spans="2:8" ht="12" customHeight="1">
      <c r="B50" s="6" t="s">
        <v>244</v>
      </c>
      <c r="C50" s="125" t="s">
        <v>24</v>
      </c>
      <c r="D50" s="125"/>
      <c r="E50" s="611"/>
      <c r="F50" s="803"/>
      <c r="G50" s="611"/>
      <c r="H50" s="803"/>
    </row>
    <row r="51" spans="2:8" ht="12" customHeight="1">
      <c r="B51" s="6" t="s">
        <v>245</v>
      </c>
      <c r="C51" s="125" t="s">
        <v>25</v>
      </c>
      <c r="D51" s="125"/>
      <c r="E51" s="611"/>
      <c r="F51" s="803"/>
      <c r="G51" s="611"/>
      <c r="H51" s="803"/>
    </row>
    <row r="52" spans="2:8" ht="12" customHeight="1">
      <c r="B52" s="6" t="s">
        <v>246</v>
      </c>
      <c r="C52" s="125" t="s">
        <v>399</v>
      </c>
      <c r="D52" s="125"/>
      <c r="E52" s="611"/>
      <c r="F52" s="803"/>
      <c r="G52" s="611"/>
      <c r="H52" s="803"/>
    </row>
    <row r="53" spans="2:8" ht="12" customHeight="1">
      <c r="B53" s="6" t="s">
        <v>247</v>
      </c>
      <c r="C53" s="125" t="s">
        <v>26</v>
      </c>
      <c r="D53" s="125"/>
      <c r="E53" s="611"/>
      <c r="F53" s="803"/>
      <c r="G53" s="611"/>
      <c r="H53" s="803"/>
    </row>
    <row r="54" spans="2:8" ht="12" customHeight="1">
      <c r="B54" s="6" t="s">
        <v>248</v>
      </c>
      <c r="C54" s="125" t="s">
        <v>27</v>
      </c>
      <c r="D54" s="125"/>
      <c r="E54" s="611"/>
      <c r="F54" s="803"/>
      <c r="G54" s="611"/>
      <c r="H54" s="803"/>
    </row>
    <row r="55" spans="2:8" ht="12" customHeight="1">
      <c r="B55" s="6" t="s">
        <v>249</v>
      </c>
      <c r="C55" s="125" t="s">
        <v>28</v>
      </c>
      <c r="D55" s="125"/>
      <c r="E55" s="611"/>
      <c r="F55" s="803"/>
      <c r="G55" s="611"/>
      <c r="H55" s="803"/>
    </row>
    <row r="56" spans="2:8" ht="12" customHeight="1">
      <c r="B56" s="6" t="s">
        <v>250</v>
      </c>
      <c r="C56" s="125" t="s">
        <v>29</v>
      </c>
      <c r="D56" s="125"/>
      <c r="E56" s="611"/>
      <c r="F56" s="803"/>
      <c r="G56" s="611"/>
      <c r="H56" s="803"/>
    </row>
    <row r="57" spans="2:8" ht="12" customHeight="1">
      <c r="B57" s="6" t="s">
        <v>251</v>
      </c>
      <c r="C57" s="125" t="s">
        <v>30</v>
      </c>
      <c r="D57" s="125"/>
      <c r="E57" s="611"/>
      <c r="F57" s="803"/>
      <c r="G57" s="611"/>
      <c r="H57" s="803"/>
    </row>
    <row r="58" spans="2:8" ht="12" customHeight="1">
      <c r="B58" s="6" t="s">
        <v>252</v>
      </c>
      <c r="C58" s="125" t="s">
        <v>31</v>
      </c>
      <c r="D58" s="125"/>
      <c r="E58" s="611"/>
      <c r="F58" s="803"/>
      <c r="G58" s="611"/>
      <c r="H58" s="803"/>
    </row>
    <row r="59" spans="2:8" ht="12" customHeight="1">
      <c r="B59" s="6" t="s">
        <v>253</v>
      </c>
      <c r="C59" s="125" t="s">
        <v>400</v>
      </c>
      <c r="D59" s="125"/>
      <c r="E59" s="611"/>
      <c r="F59" s="803"/>
      <c r="G59" s="611"/>
      <c r="H59" s="803"/>
    </row>
    <row r="60" spans="2:8" ht="12" customHeight="1">
      <c r="B60" s="6" t="s">
        <v>254</v>
      </c>
      <c r="C60" s="125" t="s">
        <v>32</v>
      </c>
      <c r="D60" s="125"/>
      <c r="E60" s="611"/>
      <c r="F60" s="803"/>
      <c r="G60" s="611"/>
      <c r="H60" s="803"/>
    </row>
    <row r="61" spans="2:8" ht="12" customHeight="1">
      <c r="B61" s="6" t="s">
        <v>255</v>
      </c>
      <c r="C61" s="125" t="s">
        <v>33</v>
      </c>
      <c r="D61" s="125"/>
      <c r="E61" s="611"/>
      <c r="F61" s="803"/>
      <c r="G61" s="611"/>
      <c r="H61" s="803"/>
    </row>
    <row r="62" spans="2:8" ht="12" customHeight="1">
      <c r="B62" s="6" t="s">
        <v>256</v>
      </c>
      <c r="C62" s="125" t="s">
        <v>34</v>
      </c>
      <c r="D62" s="125"/>
      <c r="E62" s="611"/>
      <c r="F62" s="803"/>
      <c r="G62" s="611"/>
      <c r="H62" s="803"/>
    </row>
    <row r="63" spans="2:8" ht="12" customHeight="1">
      <c r="B63" s="6" t="s">
        <v>257</v>
      </c>
      <c r="C63" s="125" t="s">
        <v>401</v>
      </c>
      <c r="D63" s="125"/>
      <c r="E63" s="611"/>
      <c r="F63" s="803"/>
      <c r="G63" s="611"/>
      <c r="H63" s="803"/>
    </row>
    <row r="64" spans="2:8" ht="12" customHeight="1">
      <c r="B64" s="6" t="s">
        <v>258</v>
      </c>
      <c r="C64" s="125" t="s">
        <v>35</v>
      </c>
      <c r="D64" s="125"/>
      <c r="E64" s="611"/>
      <c r="F64" s="803"/>
      <c r="G64" s="611"/>
      <c r="H64" s="803"/>
    </row>
    <row r="65" spans="2:8" ht="12" customHeight="1">
      <c r="B65" s="6" t="s">
        <v>259</v>
      </c>
      <c r="C65" s="125" t="s">
        <v>260</v>
      </c>
      <c r="D65" s="125"/>
      <c r="E65" s="611"/>
      <c r="F65" s="803"/>
      <c r="G65" s="611"/>
      <c r="H65" s="803"/>
    </row>
    <row r="66" spans="2:8" ht="12" customHeight="1">
      <c r="B66" s="6" t="s">
        <v>261</v>
      </c>
      <c r="C66" s="125" t="s">
        <v>262</v>
      </c>
      <c r="D66" s="125"/>
      <c r="E66" s="611"/>
      <c r="F66" s="803"/>
      <c r="G66" s="611"/>
      <c r="H66" s="803"/>
    </row>
    <row r="67" spans="2:8" ht="12" customHeight="1">
      <c r="B67" s="6" t="s">
        <v>263</v>
      </c>
      <c r="C67" s="125" t="s">
        <v>264</v>
      </c>
      <c r="D67" s="125"/>
      <c r="E67" s="611"/>
      <c r="F67" s="803"/>
      <c r="G67" s="611"/>
      <c r="H67" s="803"/>
    </row>
    <row r="68" spans="2:8" ht="12" customHeight="1">
      <c r="B68" s="6" t="s">
        <v>265</v>
      </c>
      <c r="C68" s="125" t="s">
        <v>266</v>
      </c>
      <c r="D68" s="125"/>
      <c r="E68" s="611"/>
      <c r="F68" s="803"/>
      <c r="G68" s="611"/>
      <c r="H68" s="803"/>
    </row>
    <row r="69" spans="2:8" ht="12" customHeight="1">
      <c r="B69" s="6" t="s">
        <v>267</v>
      </c>
      <c r="C69" s="125" t="s">
        <v>185</v>
      </c>
      <c r="D69" s="125"/>
      <c r="E69" s="611"/>
      <c r="F69" s="803"/>
      <c r="G69" s="611"/>
      <c r="H69" s="803"/>
    </row>
    <row r="70" spans="2:8" ht="12" customHeight="1">
      <c r="B70" s="6" t="s">
        <v>268</v>
      </c>
      <c r="C70" s="125" t="s">
        <v>182</v>
      </c>
      <c r="D70" s="125"/>
      <c r="E70" s="611"/>
      <c r="F70" s="803"/>
      <c r="G70" s="611"/>
      <c r="H70" s="803"/>
    </row>
    <row r="71" spans="2:8" ht="12" customHeight="1">
      <c r="B71" s="6" t="s">
        <v>269</v>
      </c>
      <c r="C71" s="125" t="s">
        <v>184</v>
      </c>
      <c r="D71" s="125"/>
      <c r="E71" s="611"/>
      <c r="F71" s="803"/>
      <c r="G71" s="611"/>
      <c r="H71" s="803"/>
    </row>
    <row r="72" spans="2:8" ht="12" customHeight="1">
      <c r="B72" s="6" t="s">
        <v>270</v>
      </c>
      <c r="C72" s="125" t="s">
        <v>183</v>
      </c>
      <c r="D72" s="125"/>
      <c r="E72" s="611"/>
      <c r="F72" s="803"/>
      <c r="G72" s="611"/>
      <c r="H72" s="803"/>
    </row>
    <row r="73" spans="2:8" ht="12" customHeight="1">
      <c r="B73" s="6" t="s">
        <v>271</v>
      </c>
      <c r="C73" s="125" t="s">
        <v>272</v>
      </c>
      <c r="D73" s="125"/>
      <c r="E73" s="611"/>
      <c r="F73" s="803"/>
      <c r="G73" s="611"/>
      <c r="H73" s="803"/>
    </row>
    <row r="74" spans="2:8" ht="12" customHeight="1">
      <c r="B74" s="6" t="s">
        <v>273</v>
      </c>
      <c r="C74" s="125" t="s">
        <v>402</v>
      </c>
      <c r="D74" s="125"/>
      <c r="E74" s="611"/>
      <c r="F74" s="803"/>
      <c r="G74" s="611"/>
      <c r="H74" s="803"/>
    </row>
    <row r="75" spans="2:8" ht="12" customHeight="1">
      <c r="B75" s="6" t="s">
        <v>274</v>
      </c>
      <c r="C75" s="125" t="s">
        <v>275</v>
      </c>
      <c r="D75" s="125"/>
      <c r="E75" s="611"/>
      <c r="F75" s="803"/>
      <c r="G75" s="611"/>
      <c r="H75" s="803"/>
    </row>
    <row r="76" spans="2:8" ht="12" customHeight="1">
      <c r="B76" s="6" t="s">
        <v>276</v>
      </c>
      <c r="C76" s="125" t="s">
        <v>36</v>
      </c>
      <c r="D76" s="125"/>
      <c r="E76" s="611"/>
      <c r="F76" s="803"/>
      <c r="G76" s="611"/>
      <c r="H76" s="803"/>
    </row>
    <row r="77" spans="2:8" ht="12" customHeight="1">
      <c r="B77" s="6" t="s">
        <v>277</v>
      </c>
      <c r="C77" s="125" t="s">
        <v>37</v>
      </c>
      <c r="D77" s="125"/>
      <c r="E77" s="611"/>
      <c r="F77" s="803"/>
      <c r="G77" s="611"/>
      <c r="H77" s="803"/>
    </row>
    <row r="78" spans="2:8" ht="12" customHeight="1">
      <c r="B78" s="6" t="s">
        <v>278</v>
      </c>
      <c r="C78" s="125" t="s">
        <v>279</v>
      </c>
      <c r="D78" s="125"/>
      <c r="E78" s="611"/>
      <c r="F78" s="803"/>
      <c r="G78" s="611"/>
      <c r="H78" s="803"/>
    </row>
    <row r="79" spans="2:8" ht="12" customHeight="1">
      <c r="B79" s="6" t="s">
        <v>280</v>
      </c>
      <c r="C79" s="125" t="s">
        <v>38</v>
      </c>
      <c r="D79" s="125"/>
      <c r="E79" s="611"/>
      <c r="F79" s="803"/>
      <c r="G79" s="611"/>
      <c r="H79" s="803"/>
    </row>
    <row r="80" spans="2:8" ht="12" customHeight="1">
      <c r="B80" s="6" t="s">
        <v>281</v>
      </c>
      <c r="C80" s="125" t="s">
        <v>40</v>
      </c>
      <c r="D80" s="125"/>
      <c r="E80" s="611"/>
      <c r="F80" s="803"/>
      <c r="G80" s="611"/>
      <c r="H80" s="803"/>
    </row>
    <row r="81" spans="2:8" ht="12" customHeight="1">
      <c r="B81" s="6" t="s">
        <v>282</v>
      </c>
      <c r="C81" s="125" t="s">
        <v>42</v>
      </c>
      <c r="D81" s="125"/>
      <c r="E81" s="611"/>
      <c r="F81" s="803"/>
      <c r="G81" s="611"/>
      <c r="H81" s="803"/>
    </row>
    <row r="82" spans="2:8" ht="12" customHeight="1">
      <c r="B82" s="6" t="s">
        <v>283</v>
      </c>
      <c r="C82" s="125" t="s">
        <v>43</v>
      </c>
      <c r="D82" s="125"/>
      <c r="E82" s="611"/>
      <c r="F82" s="803"/>
      <c r="G82" s="611"/>
      <c r="H82" s="803"/>
    </row>
    <row r="83" spans="2:8" ht="12" customHeight="1">
      <c r="B83" s="6" t="s">
        <v>284</v>
      </c>
      <c r="C83" s="125" t="s">
        <v>44</v>
      </c>
      <c r="D83" s="125"/>
      <c r="E83" s="611"/>
      <c r="F83" s="803"/>
      <c r="G83" s="611"/>
      <c r="H83" s="803"/>
    </row>
    <row r="84" spans="2:8" ht="12" customHeight="1">
      <c r="B84" s="6" t="s">
        <v>285</v>
      </c>
      <c r="C84" s="125" t="s">
        <v>45</v>
      </c>
      <c r="D84" s="125"/>
      <c r="E84" s="611"/>
      <c r="F84" s="803"/>
      <c r="G84" s="611"/>
      <c r="H84" s="803"/>
    </row>
    <row r="85" spans="2:8" ht="12" customHeight="1">
      <c r="B85" s="6" t="s">
        <v>286</v>
      </c>
      <c r="C85" s="125" t="s">
        <v>46</v>
      </c>
      <c r="D85" s="125"/>
      <c r="E85" s="611"/>
      <c r="F85" s="803"/>
      <c r="G85" s="611"/>
      <c r="H85" s="803"/>
    </row>
    <row r="86" spans="2:8" ht="12" customHeight="1">
      <c r="B86" s="6" t="s">
        <v>287</v>
      </c>
      <c r="C86" s="125" t="s">
        <v>47</v>
      </c>
      <c r="D86" s="125"/>
      <c r="E86" s="611"/>
      <c r="F86" s="803"/>
      <c r="G86" s="611"/>
      <c r="H86" s="803"/>
    </row>
    <row r="87" spans="2:8" ht="12" customHeight="1">
      <c r="B87" s="6" t="s">
        <v>288</v>
      </c>
      <c r="C87" s="125" t="s">
        <v>48</v>
      </c>
      <c r="D87" s="125"/>
      <c r="E87" s="611"/>
      <c r="F87" s="803"/>
      <c r="G87" s="611"/>
      <c r="H87" s="803"/>
    </row>
    <row r="88" spans="2:8" ht="12" customHeight="1">
      <c r="B88" s="6" t="s">
        <v>289</v>
      </c>
      <c r="C88" s="125" t="s">
        <v>49</v>
      </c>
      <c r="D88" s="125"/>
      <c r="E88" s="611"/>
      <c r="F88" s="803"/>
      <c r="G88" s="611"/>
      <c r="H88" s="803"/>
    </row>
    <row r="89" spans="2:8" ht="12" customHeight="1">
      <c r="B89" s="6" t="s">
        <v>290</v>
      </c>
      <c r="C89" s="125" t="s">
        <v>50</v>
      </c>
      <c r="D89" s="125"/>
      <c r="E89" s="611"/>
      <c r="F89" s="803"/>
      <c r="G89" s="611"/>
      <c r="H89" s="803"/>
    </row>
    <row r="90" spans="2:8" ht="12" customHeight="1">
      <c r="B90" s="6" t="s">
        <v>291</v>
      </c>
      <c r="C90" s="125" t="s">
        <v>51</v>
      </c>
      <c r="D90" s="125"/>
      <c r="E90" s="611"/>
      <c r="F90" s="803"/>
      <c r="G90" s="611"/>
      <c r="H90" s="803"/>
    </row>
    <row r="91" spans="2:8" ht="12" customHeight="1">
      <c r="B91" s="6" t="s">
        <v>292</v>
      </c>
      <c r="C91" s="125" t="s">
        <v>52</v>
      </c>
      <c r="D91" s="125"/>
      <c r="E91" s="611"/>
      <c r="F91" s="803"/>
      <c r="G91" s="611"/>
      <c r="H91" s="803"/>
    </row>
    <row r="92" spans="2:8" ht="12" customHeight="1">
      <c r="B92" s="6" t="s">
        <v>293</v>
      </c>
      <c r="C92" s="125" t="s">
        <v>53</v>
      </c>
      <c r="D92" s="125"/>
      <c r="E92" s="611"/>
      <c r="F92" s="803"/>
      <c r="G92" s="611"/>
      <c r="H92" s="803"/>
    </row>
    <row r="93" spans="2:8" ht="12" customHeight="1">
      <c r="B93" s="6" t="s">
        <v>294</v>
      </c>
      <c r="C93" s="125" t="s">
        <v>54</v>
      </c>
      <c r="D93" s="125"/>
      <c r="E93" s="611"/>
      <c r="F93" s="803"/>
      <c r="G93" s="611"/>
      <c r="H93" s="803"/>
    </row>
    <row r="94" spans="2:8" ht="12" customHeight="1">
      <c r="B94" s="6" t="s">
        <v>295</v>
      </c>
      <c r="C94" s="125" t="s">
        <v>55</v>
      </c>
      <c r="D94" s="125"/>
      <c r="E94" s="611"/>
      <c r="F94" s="803"/>
      <c r="G94" s="611"/>
      <c r="H94" s="803"/>
    </row>
    <row r="95" spans="2:8" ht="12" customHeight="1">
      <c r="B95" s="6" t="s">
        <v>296</v>
      </c>
      <c r="C95" s="125" t="s">
        <v>56</v>
      </c>
      <c r="D95" s="125"/>
      <c r="E95" s="611"/>
      <c r="F95" s="803"/>
      <c r="G95" s="611"/>
      <c r="H95" s="803"/>
    </row>
    <row r="96" spans="2:8" ht="12" customHeight="1">
      <c r="B96" s="6" t="s">
        <v>297</v>
      </c>
      <c r="C96" s="125" t="s">
        <v>57</v>
      </c>
      <c r="D96" s="125"/>
      <c r="E96" s="611"/>
      <c r="F96" s="803"/>
      <c r="G96" s="611"/>
      <c r="H96" s="803"/>
    </row>
    <row r="97" spans="2:8" ht="12" customHeight="1">
      <c r="B97" s="6" t="s">
        <v>298</v>
      </c>
      <c r="C97" s="125" t="s">
        <v>299</v>
      </c>
      <c r="D97" s="125"/>
      <c r="E97" s="611"/>
      <c r="F97" s="803"/>
      <c r="G97" s="611"/>
      <c r="H97" s="803"/>
    </row>
    <row r="98" spans="2:8" ht="12" customHeight="1">
      <c r="B98" s="6" t="s">
        <v>300</v>
      </c>
      <c r="C98" s="125" t="s">
        <v>58</v>
      </c>
      <c r="D98" s="125"/>
      <c r="E98" s="611"/>
      <c r="F98" s="803"/>
      <c r="G98" s="611"/>
      <c r="H98" s="803"/>
    </row>
    <row r="99" spans="2:8" ht="12" customHeight="1">
      <c r="B99" s="6" t="s">
        <v>301</v>
      </c>
      <c r="C99" s="125" t="s">
        <v>59</v>
      </c>
      <c r="D99" s="125"/>
      <c r="E99" s="611"/>
      <c r="F99" s="803"/>
      <c r="G99" s="611"/>
      <c r="H99" s="803"/>
    </row>
    <row r="100" spans="2:8" ht="12" customHeight="1">
      <c r="B100" s="6" t="s">
        <v>302</v>
      </c>
      <c r="C100" s="125" t="s">
        <v>60</v>
      </c>
      <c r="D100" s="125"/>
      <c r="E100" s="611"/>
      <c r="F100" s="803"/>
      <c r="G100" s="611"/>
      <c r="H100" s="803"/>
    </row>
    <row r="101" spans="2:8" ht="12" customHeight="1">
      <c r="B101" s="6" t="s">
        <v>303</v>
      </c>
      <c r="C101" s="125" t="s">
        <v>186</v>
      </c>
      <c r="D101" s="125"/>
      <c r="E101" s="611"/>
      <c r="F101" s="803"/>
      <c r="G101" s="611"/>
      <c r="H101" s="803"/>
    </row>
    <row r="102" spans="2:8" ht="12" customHeight="1">
      <c r="B102" s="6" t="s">
        <v>304</v>
      </c>
      <c r="C102" s="125" t="s">
        <v>61</v>
      </c>
      <c r="D102" s="125"/>
      <c r="E102" s="611"/>
      <c r="F102" s="803"/>
      <c r="G102" s="611"/>
      <c r="H102" s="803"/>
    </row>
    <row r="103" spans="2:8" ht="12" customHeight="1">
      <c r="B103" s="6" t="s">
        <v>305</v>
      </c>
      <c r="C103" s="125" t="s">
        <v>306</v>
      </c>
      <c r="D103" s="125"/>
      <c r="E103" s="611"/>
      <c r="F103" s="803"/>
      <c r="G103" s="611"/>
      <c r="H103" s="803"/>
    </row>
    <row r="104" spans="2:8" ht="12" customHeight="1">
      <c r="B104" s="6" t="s">
        <v>307</v>
      </c>
      <c r="C104" s="125" t="s">
        <v>308</v>
      </c>
      <c r="D104" s="125"/>
      <c r="E104" s="611"/>
      <c r="F104" s="803"/>
      <c r="G104" s="611"/>
      <c r="H104" s="803"/>
    </row>
    <row r="105" spans="2:8" ht="12" customHeight="1">
      <c r="B105" s="6" t="s">
        <v>309</v>
      </c>
      <c r="C105" s="125" t="s">
        <v>62</v>
      </c>
      <c r="D105" s="125"/>
      <c r="E105" s="611"/>
      <c r="F105" s="803"/>
      <c r="G105" s="611"/>
      <c r="H105" s="803"/>
    </row>
    <row r="106" spans="2:8" ht="12" customHeight="1">
      <c r="B106" s="6" t="s">
        <v>310</v>
      </c>
      <c r="C106" s="125" t="s">
        <v>63</v>
      </c>
      <c r="D106" s="125"/>
      <c r="E106" s="611"/>
      <c r="F106" s="803"/>
      <c r="G106" s="611"/>
      <c r="H106" s="803"/>
    </row>
    <row r="107" spans="2:8" ht="12" customHeight="1">
      <c r="B107" s="6" t="s">
        <v>311</v>
      </c>
      <c r="C107" s="125" t="s">
        <v>187</v>
      </c>
      <c r="D107" s="125"/>
      <c r="E107" s="611"/>
      <c r="F107" s="803"/>
      <c r="G107" s="611"/>
      <c r="H107" s="803"/>
    </row>
    <row r="108" spans="2:8" ht="12" customHeight="1">
      <c r="B108" s="6" t="s">
        <v>312</v>
      </c>
      <c r="C108" s="125" t="s">
        <v>188</v>
      </c>
      <c r="D108" s="125"/>
      <c r="E108" s="611"/>
      <c r="F108" s="803"/>
      <c r="G108" s="611"/>
      <c r="H108" s="803"/>
    </row>
    <row r="109" spans="2:8" ht="12" customHeight="1">
      <c r="B109" s="6" t="s">
        <v>313</v>
      </c>
      <c r="C109" s="125" t="s">
        <v>314</v>
      </c>
      <c r="D109" s="125"/>
      <c r="E109" s="611"/>
      <c r="F109" s="803"/>
      <c r="G109" s="611"/>
      <c r="H109" s="803"/>
    </row>
    <row r="110" spans="2:8" ht="12" customHeight="1">
      <c r="B110" s="6" t="s">
        <v>315</v>
      </c>
      <c r="C110" s="125" t="s">
        <v>64</v>
      </c>
      <c r="D110" s="125"/>
      <c r="E110" s="611"/>
      <c r="F110" s="803"/>
      <c r="G110" s="611"/>
      <c r="H110" s="803"/>
    </row>
    <row r="111" spans="2:8" ht="12" customHeight="1">
      <c r="B111" s="6" t="s">
        <v>316</v>
      </c>
      <c r="C111" s="125" t="s">
        <v>65</v>
      </c>
      <c r="D111" s="125"/>
      <c r="E111" s="611"/>
      <c r="F111" s="803"/>
      <c r="G111" s="611"/>
      <c r="H111" s="803"/>
    </row>
    <row r="112" spans="2:8" ht="12" customHeight="1">
      <c r="B112" s="6" t="s">
        <v>317</v>
      </c>
      <c r="C112" s="125" t="s">
        <v>66</v>
      </c>
      <c r="D112" s="125"/>
      <c r="E112" s="611"/>
      <c r="F112" s="803"/>
      <c r="G112" s="611"/>
      <c r="H112" s="803"/>
    </row>
    <row r="113" spans="2:8" ht="12" customHeight="1">
      <c r="B113" s="6" t="s">
        <v>318</v>
      </c>
      <c r="C113" s="125" t="s">
        <v>319</v>
      </c>
      <c r="D113" s="125"/>
      <c r="E113" s="611"/>
      <c r="F113" s="803"/>
      <c r="G113" s="611"/>
      <c r="H113" s="803"/>
    </row>
    <row r="114" spans="2:8" ht="12" customHeight="1">
      <c r="B114" s="6" t="s">
        <v>320</v>
      </c>
      <c r="C114" s="125" t="s">
        <v>321</v>
      </c>
      <c r="D114" s="125"/>
      <c r="E114" s="611"/>
      <c r="F114" s="803"/>
      <c r="G114" s="611"/>
      <c r="H114" s="803"/>
    </row>
    <row r="115" spans="2:8" ht="12" customHeight="1">
      <c r="B115" s="6" t="s">
        <v>322</v>
      </c>
      <c r="C115" s="125" t="s">
        <v>323</v>
      </c>
      <c r="D115" s="125"/>
      <c r="E115" s="611"/>
      <c r="F115" s="803"/>
      <c r="G115" s="611"/>
      <c r="H115" s="803"/>
    </row>
    <row r="116" spans="2:8" ht="12" customHeight="1">
      <c r="B116" s="6" t="s">
        <v>324</v>
      </c>
      <c r="C116" s="125" t="s">
        <v>67</v>
      </c>
      <c r="D116" s="125"/>
      <c r="E116" s="611"/>
      <c r="F116" s="803"/>
      <c r="G116" s="611"/>
      <c r="H116" s="803"/>
    </row>
    <row r="117" spans="2:8" ht="12" customHeight="1">
      <c r="B117" s="6" t="s">
        <v>325</v>
      </c>
      <c r="C117" s="125" t="s">
        <v>403</v>
      </c>
      <c r="D117" s="125"/>
      <c r="E117" s="611"/>
      <c r="F117" s="803"/>
      <c r="G117" s="611"/>
      <c r="H117" s="803"/>
    </row>
    <row r="118" spans="2:8" ht="12" customHeight="1">
      <c r="B118" s="6" t="s">
        <v>326</v>
      </c>
      <c r="C118" s="125" t="s">
        <v>68</v>
      </c>
      <c r="D118" s="125"/>
      <c r="E118" s="611"/>
      <c r="F118" s="803"/>
      <c r="G118" s="611"/>
      <c r="H118" s="803"/>
    </row>
    <row r="119" spans="2:8" ht="12" customHeight="1">
      <c r="B119" s="6" t="s">
        <v>327</v>
      </c>
      <c r="C119" s="125" t="s">
        <v>189</v>
      </c>
      <c r="D119" s="125"/>
      <c r="E119" s="611"/>
      <c r="F119" s="803"/>
      <c r="G119" s="611"/>
      <c r="H119" s="803"/>
    </row>
    <row r="120" spans="2:8" ht="12" customHeight="1">
      <c r="B120" s="6" t="s">
        <v>328</v>
      </c>
      <c r="C120" s="125" t="s">
        <v>329</v>
      </c>
      <c r="D120" s="125"/>
      <c r="E120" s="611"/>
      <c r="F120" s="803"/>
      <c r="G120" s="611"/>
      <c r="H120" s="803"/>
    </row>
    <row r="121" spans="2:8" ht="12" customHeight="1">
      <c r="B121" s="6" t="s">
        <v>330</v>
      </c>
      <c r="C121" s="125" t="s">
        <v>69</v>
      </c>
      <c r="D121" s="125"/>
      <c r="E121" s="611"/>
      <c r="F121" s="803"/>
      <c r="G121" s="611"/>
      <c r="H121" s="803"/>
    </row>
    <row r="122" spans="2:8" ht="12" customHeight="1">
      <c r="B122" s="6" t="s">
        <v>331</v>
      </c>
      <c r="C122" s="125" t="s">
        <v>190</v>
      </c>
      <c r="D122" s="125"/>
      <c r="E122" s="611"/>
      <c r="F122" s="803"/>
      <c r="G122" s="611"/>
      <c r="H122" s="803"/>
    </row>
    <row r="123" spans="2:8" ht="12" customHeight="1">
      <c r="B123" s="6" t="s">
        <v>332</v>
      </c>
      <c r="C123" s="125" t="s">
        <v>333</v>
      </c>
      <c r="D123" s="125"/>
      <c r="E123" s="611"/>
      <c r="F123" s="803"/>
      <c r="G123" s="611"/>
      <c r="H123" s="803"/>
    </row>
    <row r="124" spans="2:8" ht="12" customHeight="1">
      <c r="B124" s="6" t="s">
        <v>334</v>
      </c>
      <c r="C124" s="125" t="s">
        <v>191</v>
      </c>
      <c r="D124" s="125"/>
      <c r="E124" s="611"/>
      <c r="F124" s="803"/>
      <c r="G124" s="611"/>
      <c r="H124" s="803"/>
    </row>
    <row r="125" spans="2:8" ht="12" customHeight="1">
      <c r="B125" s="6" t="s">
        <v>335</v>
      </c>
      <c r="C125" s="125" t="s">
        <v>70</v>
      </c>
      <c r="D125" s="125"/>
      <c r="E125" s="611"/>
      <c r="F125" s="803"/>
      <c r="G125" s="611"/>
      <c r="H125" s="803"/>
    </row>
    <row r="126" spans="2:8" ht="12" customHeight="1">
      <c r="B126" s="6" t="s">
        <v>336</v>
      </c>
      <c r="C126" s="125" t="s">
        <v>71</v>
      </c>
      <c r="D126" s="125"/>
      <c r="E126" s="611"/>
      <c r="F126" s="803"/>
      <c r="G126" s="611"/>
      <c r="H126" s="803"/>
    </row>
    <row r="127" spans="2:8" ht="12" customHeight="1">
      <c r="B127" s="6" t="s">
        <v>337</v>
      </c>
      <c r="C127" s="125" t="s">
        <v>72</v>
      </c>
      <c r="D127" s="125"/>
      <c r="E127" s="611"/>
      <c r="F127" s="803"/>
      <c r="G127" s="611"/>
      <c r="H127" s="803"/>
    </row>
    <row r="128" spans="2:8" ht="12" customHeight="1" thickBot="1">
      <c r="B128" s="7" t="s">
        <v>338</v>
      </c>
      <c r="C128" s="189" t="s">
        <v>73</v>
      </c>
      <c r="D128" s="189"/>
      <c r="E128" s="612"/>
      <c r="F128" s="804"/>
      <c r="G128" s="612"/>
      <c r="H128" s="804"/>
    </row>
    <row r="129" ht="12" customHeight="1"/>
  </sheetData>
  <mergeCells count="11">
    <mergeCell ref="G18:G19"/>
    <mergeCell ref="B21:D21"/>
    <mergeCell ref="B17:D17"/>
    <mergeCell ref="B20:D20"/>
    <mergeCell ref="B18:D19"/>
    <mergeCell ref="E18:E19"/>
    <mergeCell ref="G9:H9"/>
    <mergeCell ref="D11:H12"/>
    <mergeCell ref="D13:H15"/>
    <mergeCell ref="B11:C12"/>
    <mergeCell ref="B13:C15"/>
  </mergeCells>
  <phoneticPr fontId="7"/>
  <hyperlinks>
    <hyperlink ref="G9" location="'計算結果（総括表）'!A1" display="計算結果（総括表）"/>
  </hyperlinks>
  <pageMargins left="0.59055118110236227" right="0.27559055118110237" top="0.47244094488188981" bottom="0.15748031496062992" header="0.51181102362204722" footer="0.31496062992125984"/>
  <pageSetup paperSize="9" scale="74" fitToHeight="3" orientation="portrait" r:id="rId1"/>
  <headerFooter alignWithMargins="0"/>
  <ignoredErrors>
    <ignoredError sqref="B22:B128"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C193"/>
  <sheetViews>
    <sheetView showGridLines="0" workbookViewId="0">
      <pane ySplit="4" topLeftCell="A5" activePane="bottomLeft" state="frozen"/>
      <selection pane="bottomLeft"/>
    </sheetView>
  </sheetViews>
  <sheetFormatPr defaultColWidth="9" defaultRowHeight="12"/>
  <cols>
    <col min="1" max="1" width="46.875" style="636" bestFit="1" customWidth="1"/>
    <col min="2" max="2" width="37.75" style="636" bestFit="1" customWidth="1"/>
    <col min="3" max="3" width="111.75" style="369" customWidth="1"/>
    <col min="4" max="16384" width="9" style="369"/>
  </cols>
  <sheetData>
    <row r="2" spans="1:3">
      <c r="A2" s="636" t="s">
        <v>581</v>
      </c>
    </row>
    <row r="4" spans="1:3">
      <c r="A4" s="637" t="s">
        <v>457</v>
      </c>
      <c r="B4" s="638" t="s">
        <v>456</v>
      </c>
      <c r="C4" s="639" t="s">
        <v>580</v>
      </c>
    </row>
    <row r="5" spans="1:3">
      <c r="A5" s="640" t="s">
        <v>0</v>
      </c>
      <c r="B5" s="641" t="s">
        <v>458</v>
      </c>
      <c r="C5" s="642" t="s">
        <v>582</v>
      </c>
    </row>
    <row r="6" spans="1:3">
      <c r="A6" s="640"/>
      <c r="B6" s="641" t="s">
        <v>459</v>
      </c>
      <c r="C6" s="643" t="s">
        <v>583</v>
      </c>
    </row>
    <row r="7" spans="1:3" ht="84">
      <c r="A7" s="640"/>
      <c r="B7" s="641" t="s">
        <v>460</v>
      </c>
      <c r="C7" s="643" t="s">
        <v>584</v>
      </c>
    </row>
    <row r="8" spans="1:3" ht="36">
      <c r="A8" s="640"/>
      <c r="B8" s="641" t="s">
        <v>461</v>
      </c>
      <c r="C8" s="643" t="s">
        <v>585</v>
      </c>
    </row>
    <row r="9" spans="1:3" ht="60">
      <c r="A9" s="640"/>
      <c r="B9" s="641" t="s">
        <v>462</v>
      </c>
      <c r="C9" s="643" t="s">
        <v>586</v>
      </c>
    </row>
    <row r="10" spans="1:3" ht="36">
      <c r="A10" s="640"/>
      <c r="B10" s="641" t="s">
        <v>463</v>
      </c>
      <c r="C10" s="643" t="s">
        <v>587</v>
      </c>
    </row>
    <row r="11" spans="1:3" ht="48">
      <c r="A11" s="644" t="s">
        <v>1</v>
      </c>
      <c r="B11" s="641" t="s">
        <v>1</v>
      </c>
      <c r="C11" s="643" t="s">
        <v>588</v>
      </c>
    </row>
    <row r="12" spans="1:3" ht="36">
      <c r="A12" s="644" t="s">
        <v>2</v>
      </c>
      <c r="B12" s="641" t="s">
        <v>2</v>
      </c>
      <c r="C12" s="643" t="s">
        <v>589</v>
      </c>
    </row>
    <row r="13" spans="1:3">
      <c r="A13" s="644" t="s">
        <v>3</v>
      </c>
      <c r="B13" s="641" t="s">
        <v>464</v>
      </c>
      <c r="C13" s="642" t="s">
        <v>590</v>
      </c>
    </row>
    <row r="14" spans="1:3">
      <c r="A14" s="640"/>
      <c r="B14" s="641" t="s">
        <v>465</v>
      </c>
      <c r="C14" s="642" t="s">
        <v>591</v>
      </c>
    </row>
    <row r="15" spans="1:3">
      <c r="A15" s="645"/>
      <c r="B15" s="641" t="s">
        <v>466</v>
      </c>
      <c r="C15" s="643" t="s">
        <v>592</v>
      </c>
    </row>
    <row r="16" spans="1:3" ht="24">
      <c r="A16" s="644" t="s">
        <v>4</v>
      </c>
      <c r="B16" s="641" t="s">
        <v>467</v>
      </c>
      <c r="C16" s="643" t="s">
        <v>593</v>
      </c>
    </row>
    <row r="17" spans="1:3" ht="24">
      <c r="A17" s="640"/>
      <c r="B17" s="641" t="s">
        <v>468</v>
      </c>
      <c r="C17" s="643" t="s">
        <v>594</v>
      </c>
    </row>
    <row r="18" spans="1:3">
      <c r="A18" s="641" t="s">
        <v>179</v>
      </c>
      <c r="B18" s="641" t="s">
        <v>179</v>
      </c>
      <c r="C18" s="642" t="s">
        <v>595</v>
      </c>
    </row>
    <row r="19" spans="1:3">
      <c r="A19" s="644" t="s">
        <v>396</v>
      </c>
      <c r="B19" s="641" t="s">
        <v>469</v>
      </c>
      <c r="C19" s="642" t="s">
        <v>596</v>
      </c>
    </row>
    <row r="20" spans="1:3" ht="36">
      <c r="A20" s="640"/>
      <c r="B20" s="641" t="s">
        <v>470</v>
      </c>
      <c r="C20" s="643" t="s">
        <v>597</v>
      </c>
    </row>
    <row r="21" spans="1:3" ht="60">
      <c r="A21" s="644" t="s">
        <v>5</v>
      </c>
      <c r="B21" s="641" t="s">
        <v>471</v>
      </c>
      <c r="C21" s="643" t="s">
        <v>598</v>
      </c>
    </row>
    <row r="22" spans="1:3" ht="36">
      <c r="A22" s="640"/>
      <c r="B22" s="641" t="s">
        <v>472</v>
      </c>
      <c r="C22" s="643" t="s">
        <v>599</v>
      </c>
    </row>
    <row r="23" spans="1:3">
      <c r="A23" s="640"/>
      <c r="B23" s="641" t="s">
        <v>473</v>
      </c>
      <c r="C23" s="642" t="s">
        <v>600</v>
      </c>
    </row>
    <row r="24" spans="1:3" ht="24">
      <c r="A24" s="640"/>
      <c r="B24" s="641" t="s">
        <v>474</v>
      </c>
      <c r="C24" s="643" t="s">
        <v>601</v>
      </c>
    </row>
    <row r="25" spans="1:3" ht="24">
      <c r="A25" s="640"/>
      <c r="B25" s="641" t="s">
        <v>475</v>
      </c>
      <c r="C25" s="643" t="s">
        <v>602</v>
      </c>
    </row>
    <row r="26" spans="1:3" ht="120">
      <c r="A26" s="640"/>
      <c r="B26" s="641" t="s">
        <v>476</v>
      </c>
      <c r="C26" s="643" t="s">
        <v>603</v>
      </c>
    </row>
    <row r="27" spans="1:3" ht="36">
      <c r="A27" s="640"/>
      <c r="B27" s="641" t="s">
        <v>477</v>
      </c>
      <c r="C27" s="643" t="s">
        <v>604</v>
      </c>
    </row>
    <row r="28" spans="1:3" ht="36">
      <c r="A28" s="644" t="s">
        <v>7</v>
      </c>
      <c r="B28" s="641" t="s">
        <v>478</v>
      </c>
      <c r="C28" s="643" t="s">
        <v>605</v>
      </c>
    </row>
    <row r="29" spans="1:3" ht="36">
      <c r="A29" s="640"/>
      <c r="B29" s="641" t="s">
        <v>479</v>
      </c>
      <c r="C29" s="643" t="s">
        <v>606</v>
      </c>
    </row>
    <row r="30" spans="1:3" ht="24">
      <c r="A30" s="644" t="s">
        <v>224</v>
      </c>
      <c r="B30" s="641" t="s">
        <v>224</v>
      </c>
      <c r="C30" s="643" t="s">
        <v>607</v>
      </c>
    </row>
    <row r="31" spans="1:3">
      <c r="A31" s="641" t="s">
        <v>10</v>
      </c>
      <c r="B31" s="641" t="s">
        <v>10</v>
      </c>
      <c r="C31" s="642" t="s">
        <v>608</v>
      </c>
    </row>
    <row r="32" spans="1:3" ht="72">
      <c r="A32" s="644" t="s">
        <v>11</v>
      </c>
      <c r="B32" s="641" t="s">
        <v>480</v>
      </c>
      <c r="C32" s="643" t="s">
        <v>609</v>
      </c>
    </row>
    <row r="33" spans="1:3" ht="60">
      <c r="A33" s="640"/>
      <c r="B33" s="641" t="s">
        <v>481</v>
      </c>
      <c r="C33" s="643" t="s">
        <v>610</v>
      </c>
    </row>
    <row r="34" spans="1:3">
      <c r="A34" s="640"/>
      <c r="B34" s="641" t="s">
        <v>482</v>
      </c>
      <c r="C34" s="642" t="s">
        <v>611</v>
      </c>
    </row>
    <row r="35" spans="1:3">
      <c r="A35" s="640"/>
      <c r="B35" s="641" t="s">
        <v>483</v>
      </c>
      <c r="C35" s="642"/>
    </row>
    <row r="36" spans="1:3" ht="36">
      <c r="A36" s="640"/>
      <c r="B36" s="641" t="s">
        <v>484</v>
      </c>
      <c r="C36" s="643" t="s">
        <v>612</v>
      </c>
    </row>
    <row r="37" spans="1:3" ht="24">
      <c r="A37" s="644" t="s">
        <v>13</v>
      </c>
      <c r="B37" s="641" t="s">
        <v>485</v>
      </c>
      <c r="C37" s="643" t="s">
        <v>613</v>
      </c>
    </row>
    <row r="38" spans="1:3">
      <c r="A38" s="640"/>
      <c r="B38" s="641" t="s">
        <v>486</v>
      </c>
      <c r="C38" s="643" t="s">
        <v>614</v>
      </c>
    </row>
    <row r="39" spans="1:3" ht="48">
      <c r="A39" s="640"/>
      <c r="B39" s="641" t="s">
        <v>487</v>
      </c>
      <c r="C39" s="643" t="s">
        <v>615</v>
      </c>
    </row>
    <row r="40" spans="1:3">
      <c r="A40" s="644" t="s">
        <v>228</v>
      </c>
      <c r="B40" s="641" t="s">
        <v>488</v>
      </c>
      <c r="C40" s="642" t="s">
        <v>616</v>
      </c>
    </row>
    <row r="41" spans="1:3" ht="36">
      <c r="A41" s="640"/>
      <c r="B41" s="641" t="s">
        <v>489</v>
      </c>
      <c r="C41" s="643" t="s">
        <v>617</v>
      </c>
    </row>
    <row r="42" spans="1:3" ht="36">
      <c r="A42" s="641" t="s">
        <v>15</v>
      </c>
      <c r="B42" s="641" t="s">
        <v>15</v>
      </c>
      <c r="C42" s="643" t="s">
        <v>618</v>
      </c>
    </row>
    <row r="43" spans="1:3">
      <c r="A43" s="644" t="s">
        <v>16</v>
      </c>
      <c r="B43" s="641" t="s">
        <v>454</v>
      </c>
      <c r="C43" s="642" t="s">
        <v>619</v>
      </c>
    </row>
    <row r="44" spans="1:3">
      <c r="A44" s="640"/>
      <c r="B44" s="641" t="s">
        <v>490</v>
      </c>
      <c r="C44" s="643" t="s">
        <v>620</v>
      </c>
    </row>
    <row r="45" spans="1:3">
      <c r="A45" s="640"/>
      <c r="B45" s="641" t="s">
        <v>491</v>
      </c>
      <c r="C45" s="643" t="s">
        <v>621</v>
      </c>
    </row>
    <row r="46" spans="1:3" ht="24">
      <c r="A46" s="644" t="s">
        <v>17</v>
      </c>
      <c r="B46" s="641" t="s">
        <v>492</v>
      </c>
      <c r="C46" s="643" t="s">
        <v>622</v>
      </c>
    </row>
    <row r="47" spans="1:3" ht="24">
      <c r="A47" s="640"/>
      <c r="B47" s="641" t="s">
        <v>493</v>
      </c>
      <c r="C47" s="643" t="s">
        <v>623</v>
      </c>
    </row>
    <row r="48" spans="1:3" ht="24">
      <c r="A48" s="641" t="s">
        <v>180</v>
      </c>
      <c r="B48" s="641" t="s">
        <v>180</v>
      </c>
      <c r="C48" s="643" t="s">
        <v>624</v>
      </c>
    </row>
    <row r="49" spans="1:3" ht="24">
      <c r="A49" s="641" t="s">
        <v>18</v>
      </c>
      <c r="B49" s="641" t="s">
        <v>18</v>
      </c>
      <c r="C49" s="643" t="s">
        <v>625</v>
      </c>
    </row>
    <row r="50" spans="1:3">
      <c r="A50" s="644" t="s">
        <v>181</v>
      </c>
      <c r="B50" s="641" t="s">
        <v>494</v>
      </c>
      <c r="C50" s="642" t="s">
        <v>626</v>
      </c>
    </row>
    <row r="51" spans="1:3" ht="24">
      <c r="A51" s="640"/>
      <c r="B51" s="641" t="s">
        <v>495</v>
      </c>
      <c r="C51" s="643" t="s">
        <v>627</v>
      </c>
    </row>
    <row r="52" spans="1:3">
      <c r="A52" s="644" t="s">
        <v>397</v>
      </c>
      <c r="B52" s="641" t="s">
        <v>397</v>
      </c>
      <c r="C52" s="642"/>
    </row>
    <row r="53" spans="1:3" ht="36">
      <c r="A53" s="644" t="s">
        <v>398</v>
      </c>
      <c r="B53" s="641" t="s">
        <v>496</v>
      </c>
      <c r="C53" s="643" t="s">
        <v>628</v>
      </c>
    </row>
    <row r="54" spans="1:3">
      <c r="A54" s="640"/>
      <c r="B54" s="641" t="s">
        <v>497</v>
      </c>
      <c r="C54" s="642"/>
    </row>
    <row r="55" spans="1:3" ht="24">
      <c r="A55" s="640"/>
      <c r="B55" s="641" t="s">
        <v>498</v>
      </c>
      <c r="C55" s="643" t="s">
        <v>629</v>
      </c>
    </row>
    <row r="56" spans="1:3" ht="24">
      <c r="A56" s="644" t="s">
        <v>19</v>
      </c>
      <c r="B56" s="641" t="s">
        <v>19</v>
      </c>
      <c r="C56" s="643" t="s">
        <v>630</v>
      </c>
    </row>
    <row r="57" spans="1:3" ht="24">
      <c r="A57" s="644" t="s">
        <v>20</v>
      </c>
      <c r="B57" s="641" t="s">
        <v>20</v>
      </c>
      <c r="C57" s="643" t="s">
        <v>631</v>
      </c>
    </row>
    <row r="58" spans="1:3" ht="24">
      <c r="A58" s="641" t="s">
        <v>21</v>
      </c>
      <c r="B58" s="641" t="s">
        <v>21</v>
      </c>
      <c r="C58" s="643" t="s">
        <v>632</v>
      </c>
    </row>
    <row r="59" spans="1:3" ht="24">
      <c r="A59" s="644" t="s">
        <v>241</v>
      </c>
      <c r="B59" s="641" t="s">
        <v>499</v>
      </c>
      <c r="C59" s="643" t="s">
        <v>633</v>
      </c>
    </row>
    <row r="60" spans="1:3" ht="24">
      <c r="A60" s="640"/>
      <c r="B60" s="641" t="s">
        <v>500</v>
      </c>
      <c r="C60" s="643" t="s">
        <v>634</v>
      </c>
    </row>
    <row r="61" spans="1:3">
      <c r="A61" s="640"/>
      <c r="B61" s="641" t="s">
        <v>501</v>
      </c>
      <c r="C61" s="643" t="s">
        <v>635</v>
      </c>
    </row>
    <row r="62" spans="1:3" ht="24">
      <c r="A62" s="640"/>
      <c r="B62" s="641" t="s">
        <v>502</v>
      </c>
      <c r="C62" s="643" t="s">
        <v>636</v>
      </c>
    </row>
    <row r="63" spans="1:3" ht="48">
      <c r="A63" s="640"/>
      <c r="B63" s="641" t="s">
        <v>503</v>
      </c>
      <c r="C63" s="643" t="s">
        <v>637</v>
      </c>
    </row>
    <row r="64" spans="1:3">
      <c r="A64" s="641" t="s">
        <v>22</v>
      </c>
      <c r="B64" s="641" t="s">
        <v>22</v>
      </c>
      <c r="C64" s="643" t="s">
        <v>638</v>
      </c>
    </row>
    <row r="65" spans="1:3" ht="24">
      <c r="A65" s="644" t="s">
        <v>23</v>
      </c>
      <c r="B65" s="641" t="s">
        <v>23</v>
      </c>
      <c r="C65" s="643" t="s">
        <v>639</v>
      </c>
    </row>
    <row r="66" spans="1:3" ht="180">
      <c r="A66" s="644" t="s">
        <v>24</v>
      </c>
      <c r="B66" s="641" t="s">
        <v>24</v>
      </c>
      <c r="C66" s="643" t="s">
        <v>640</v>
      </c>
    </row>
    <row r="67" spans="1:3">
      <c r="A67" s="644" t="s">
        <v>25</v>
      </c>
      <c r="B67" s="641" t="s">
        <v>455</v>
      </c>
      <c r="C67" s="643" t="s">
        <v>641</v>
      </c>
    </row>
    <row r="68" spans="1:3" ht="72">
      <c r="A68" s="640"/>
      <c r="B68" s="641" t="s">
        <v>504</v>
      </c>
      <c r="C68" s="643" t="s">
        <v>642</v>
      </c>
    </row>
    <row r="69" spans="1:3" ht="24">
      <c r="A69" s="644" t="s">
        <v>399</v>
      </c>
      <c r="B69" s="641" t="s">
        <v>505</v>
      </c>
      <c r="C69" s="643" t="s">
        <v>643</v>
      </c>
    </row>
    <row r="70" spans="1:3" ht="48">
      <c r="A70" s="640"/>
      <c r="B70" s="641" t="s">
        <v>506</v>
      </c>
      <c r="C70" s="643" t="s">
        <v>644</v>
      </c>
    </row>
    <row r="71" spans="1:3" ht="72">
      <c r="A71" s="641" t="s">
        <v>26</v>
      </c>
      <c r="B71" s="641" t="s">
        <v>26</v>
      </c>
      <c r="C71" s="643" t="s">
        <v>645</v>
      </c>
    </row>
    <row r="72" spans="1:3" ht="36">
      <c r="A72" s="644" t="s">
        <v>27</v>
      </c>
      <c r="B72" s="641" t="s">
        <v>27</v>
      </c>
      <c r="C72" s="643" t="s">
        <v>646</v>
      </c>
    </row>
    <row r="73" spans="1:3" ht="48">
      <c r="A73" s="644" t="s">
        <v>28</v>
      </c>
      <c r="B73" s="641" t="s">
        <v>28</v>
      </c>
      <c r="C73" s="643" t="s">
        <v>647</v>
      </c>
    </row>
    <row r="74" spans="1:3" ht="36">
      <c r="A74" s="644" t="s">
        <v>29</v>
      </c>
      <c r="B74" s="641" t="s">
        <v>507</v>
      </c>
      <c r="C74" s="643" t="s">
        <v>648</v>
      </c>
    </row>
    <row r="75" spans="1:3" ht="48">
      <c r="A75" s="640"/>
      <c r="B75" s="641" t="s">
        <v>29</v>
      </c>
      <c r="C75" s="643" t="s">
        <v>649</v>
      </c>
    </row>
    <row r="76" spans="1:3">
      <c r="A76" s="644" t="s">
        <v>30</v>
      </c>
      <c r="B76" s="641" t="s">
        <v>30</v>
      </c>
      <c r="C76" s="643" t="s">
        <v>650</v>
      </c>
    </row>
    <row r="77" spans="1:3">
      <c r="A77" s="645"/>
      <c r="B77" s="641" t="s">
        <v>508</v>
      </c>
      <c r="C77" s="642"/>
    </row>
    <row r="78" spans="1:3" ht="72">
      <c r="A78" s="640" t="s">
        <v>31</v>
      </c>
      <c r="B78" s="641" t="s">
        <v>509</v>
      </c>
      <c r="C78" s="643" t="s">
        <v>651</v>
      </c>
    </row>
    <row r="79" spans="1:3" ht="24">
      <c r="A79" s="640"/>
      <c r="B79" s="641" t="s">
        <v>510</v>
      </c>
      <c r="C79" s="643" t="s">
        <v>652</v>
      </c>
    </row>
    <row r="80" spans="1:3" ht="36">
      <c r="A80" s="640"/>
      <c r="B80" s="641" t="s">
        <v>511</v>
      </c>
      <c r="C80" s="643" t="s">
        <v>653</v>
      </c>
    </row>
    <row r="81" spans="1:3" ht="60">
      <c r="A81" s="644" t="s">
        <v>400</v>
      </c>
      <c r="B81" s="641" t="s">
        <v>400</v>
      </c>
      <c r="C81" s="643" t="s">
        <v>654</v>
      </c>
    </row>
    <row r="82" spans="1:3">
      <c r="A82" s="644" t="s">
        <v>32</v>
      </c>
      <c r="B82" s="641" t="s">
        <v>32</v>
      </c>
      <c r="C82" s="642" t="s">
        <v>655</v>
      </c>
    </row>
    <row r="83" spans="1:3" ht="24">
      <c r="A83" s="640" t="s">
        <v>33</v>
      </c>
      <c r="B83" s="641" t="s">
        <v>33</v>
      </c>
      <c r="C83" s="643" t="s">
        <v>656</v>
      </c>
    </row>
    <row r="84" spans="1:3">
      <c r="A84" s="640"/>
      <c r="B84" s="641" t="s">
        <v>512</v>
      </c>
      <c r="C84" s="642"/>
    </row>
    <row r="85" spans="1:3">
      <c r="A85" s="644" t="s">
        <v>34</v>
      </c>
      <c r="B85" s="641" t="s">
        <v>513</v>
      </c>
      <c r="C85" s="642" t="s">
        <v>657</v>
      </c>
    </row>
    <row r="86" spans="1:3" ht="48">
      <c r="A86" s="640"/>
      <c r="B86" s="641" t="s">
        <v>514</v>
      </c>
      <c r="C86" s="643" t="s">
        <v>658</v>
      </c>
    </row>
    <row r="87" spans="1:3">
      <c r="A87" s="644" t="s">
        <v>401</v>
      </c>
      <c r="B87" s="641" t="s">
        <v>515</v>
      </c>
      <c r="C87" s="642" t="s">
        <v>659</v>
      </c>
    </row>
    <row r="88" spans="1:3">
      <c r="A88" s="645"/>
      <c r="B88" s="641" t="s">
        <v>516</v>
      </c>
      <c r="C88" s="643" t="s">
        <v>660</v>
      </c>
    </row>
    <row r="89" spans="1:3">
      <c r="A89" s="644" t="s">
        <v>35</v>
      </c>
      <c r="B89" s="641" t="s">
        <v>517</v>
      </c>
      <c r="C89" s="643" t="s">
        <v>661</v>
      </c>
    </row>
    <row r="90" spans="1:3" ht="120">
      <c r="A90" s="640"/>
      <c r="B90" s="641" t="s">
        <v>35</v>
      </c>
      <c r="C90" s="643" t="s">
        <v>662</v>
      </c>
    </row>
    <row r="91" spans="1:3" ht="36">
      <c r="A91" s="644" t="s">
        <v>260</v>
      </c>
      <c r="B91" s="641" t="s">
        <v>518</v>
      </c>
      <c r="C91" s="643" t="s">
        <v>663</v>
      </c>
    </row>
    <row r="92" spans="1:3" ht="24">
      <c r="A92" s="640"/>
      <c r="B92" s="641" t="s">
        <v>519</v>
      </c>
      <c r="C92" s="643" t="s">
        <v>664</v>
      </c>
    </row>
    <row r="93" spans="1:3">
      <c r="A93" s="640"/>
      <c r="B93" s="641" t="s">
        <v>520</v>
      </c>
      <c r="C93" s="643" t="s">
        <v>665</v>
      </c>
    </row>
    <row r="94" spans="1:3" ht="24">
      <c r="A94" s="640"/>
      <c r="B94" s="641" t="s">
        <v>521</v>
      </c>
      <c r="C94" s="643" t="s">
        <v>666</v>
      </c>
    </row>
    <row r="95" spans="1:3" ht="60">
      <c r="A95" s="640"/>
      <c r="B95" s="641" t="s">
        <v>522</v>
      </c>
      <c r="C95" s="643" t="s">
        <v>667</v>
      </c>
    </row>
    <row r="96" spans="1:3" ht="24">
      <c r="A96" s="644" t="s">
        <v>262</v>
      </c>
      <c r="B96" s="641" t="s">
        <v>523</v>
      </c>
      <c r="C96" s="643" t="s">
        <v>668</v>
      </c>
    </row>
    <row r="97" spans="1:3" ht="24">
      <c r="A97" s="640"/>
      <c r="B97" s="641" t="s">
        <v>524</v>
      </c>
      <c r="C97" s="643" t="s">
        <v>669</v>
      </c>
    </row>
    <row r="98" spans="1:3" ht="24">
      <c r="A98" s="640"/>
      <c r="B98" s="641" t="s">
        <v>525</v>
      </c>
      <c r="C98" s="643" t="s">
        <v>670</v>
      </c>
    </row>
    <row r="99" spans="1:3" ht="108">
      <c r="A99" s="640"/>
      <c r="B99" s="641" t="s">
        <v>526</v>
      </c>
      <c r="C99" s="643" t="s">
        <v>671</v>
      </c>
    </row>
    <row r="100" spans="1:3" ht="84">
      <c r="A100" s="640"/>
      <c r="B100" s="641" t="s">
        <v>527</v>
      </c>
      <c r="C100" s="643" t="s">
        <v>672</v>
      </c>
    </row>
    <row r="101" spans="1:3" ht="48">
      <c r="A101" s="640"/>
      <c r="B101" s="641" t="s">
        <v>528</v>
      </c>
      <c r="C101" s="643" t="s">
        <v>673</v>
      </c>
    </row>
    <row r="102" spans="1:3">
      <c r="A102" s="640"/>
      <c r="B102" s="641" t="s">
        <v>529</v>
      </c>
      <c r="C102" s="643" t="s">
        <v>674</v>
      </c>
    </row>
    <row r="103" spans="1:3" ht="60">
      <c r="A103" s="640"/>
      <c r="B103" s="641" t="s">
        <v>530</v>
      </c>
      <c r="C103" s="643" t="s">
        <v>675</v>
      </c>
    </row>
    <row r="104" spans="1:3" ht="36">
      <c r="A104" s="644" t="s">
        <v>264</v>
      </c>
      <c r="B104" s="641" t="s">
        <v>531</v>
      </c>
      <c r="C104" s="643" t="s">
        <v>676</v>
      </c>
    </row>
    <row r="105" spans="1:3" ht="60">
      <c r="A105" s="640"/>
      <c r="B105" s="641" t="s">
        <v>532</v>
      </c>
      <c r="C105" s="643" t="s">
        <v>677</v>
      </c>
    </row>
    <row r="106" spans="1:3" ht="60">
      <c r="A106" s="640"/>
      <c r="B106" s="641" t="s">
        <v>533</v>
      </c>
      <c r="C106" s="643" t="s">
        <v>678</v>
      </c>
    </row>
    <row r="107" spans="1:3" ht="24">
      <c r="A107" s="640"/>
      <c r="B107" s="641" t="s">
        <v>534</v>
      </c>
      <c r="C107" s="643" t="s">
        <v>679</v>
      </c>
    </row>
    <row r="108" spans="1:3" ht="48">
      <c r="A108" s="640"/>
      <c r="B108" s="641" t="s">
        <v>535</v>
      </c>
      <c r="C108" s="643" t="s">
        <v>680</v>
      </c>
    </row>
    <row r="109" spans="1:3">
      <c r="A109" s="640"/>
      <c r="B109" s="641" t="s">
        <v>536</v>
      </c>
      <c r="C109" s="643" t="s">
        <v>681</v>
      </c>
    </row>
    <row r="110" spans="1:3" ht="48">
      <c r="A110" s="644" t="s">
        <v>266</v>
      </c>
      <c r="B110" s="641" t="s">
        <v>266</v>
      </c>
      <c r="C110" s="643" t="s">
        <v>682</v>
      </c>
    </row>
    <row r="111" spans="1:3" ht="60">
      <c r="A111" s="640" t="s">
        <v>185</v>
      </c>
      <c r="B111" s="641" t="s">
        <v>185</v>
      </c>
      <c r="C111" s="643" t="s">
        <v>683</v>
      </c>
    </row>
    <row r="112" spans="1:3" ht="84">
      <c r="A112" s="644" t="s">
        <v>182</v>
      </c>
      <c r="B112" s="641" t="s">
        <v>182</v>
      </c>
      <c r="C112" s="643" t="s">
        <v>684</v>
      </c>
    </row>
    <row r="113" spans="1:3" ht="72">
      <c r="A113" s="641" t="s">
        <v>184</v>
      </c>
      <c r="B113" s="641" t="s">
        <v>184</v>
      </c>
      <c r="C113" s="643" t="s">
        <v>685</v>
      </c>
    </row>
    <row r="114" spans="1:3" ht="24">
      <c r="A114" s="644" t="s">
        <v>183</v>
      </c>
      <c r="B114" s="641" t="s">
        <v>537</v>
      </c>
      <c r="C114" s="643" t="s">
        <v>686</v>
      </c>
    </row>
    <row r="115" spans="1:3" ht="24">
      <c r="A115" s="645"/>
      <c r="B115" s="641" t="s">
        <v>538</v>
      </c>
      <c r="C115" s="643" t="s">
        <v>687</v>
      </c>
    </row>
    <row r="116" spans="1:3" ht="60">
      <c r="A116" s="644" t="s">
        <v>272</v>
      </c>
      <c r="B116" s="641" t="s">
        <v>272</v>
      </c>
      <c r="C116" s="643" t="s">
        <v>688</v>
      </c>
    </row>
    <row r="117" spans="1:3" ht="48">
      <c r="A117" s="644" t="s">
        <v>402</v>
      </c>
      <c r="B117" s="641" t="s">
        <v>539</v>
      </c>
      <c r="C117" s="643" t="s">
        <v>689</v>
      </c>
    </row>
    <row r="118" spans="1:3" ht="36">
      <c r="A118" s="640"/>
      <c r="B118" s="641" t="s">
        <v>540</v>
      </c>
      <c r="C118" s="643" t="s">
        <v>690</v>
      </c>
    </row>
    <row r="119" spans="1:3" ht="84">
      <c r="A119" s="644" t="s">
        <v>275</v>
      </c>
      <c r="B119" s="641" t="s">
        <v>275</v>
      </c>
      <c r="C119" s="643" t="s">
        <v>691</v>
      </c>
    </row>
    <row r="120" spans="1:3">
      <c r="A120" s="641" t="s">
        <v>36</v>
      </c>
      <c r="B120" s="641" t="s">
        <v>36</v>
      </c>
      <c r="C120" s="642" t="s">
        <v>692</v>
      </c>
    </row>
    <row r="121" spans="1:3" ht="24">
      <c r="A121" s="640" t="s">
        <v>37</v>
      </c>
      <c r="B121" s="641" t="s">
        <v>541</v>
      </c>
      <c r="C121" s="643" t="s">
        <v>693</v>
      </c>
    </row>
    <row r="122" spans="1:3">
      <c r="A122" s="640"/>
      <c r="B122" s="641" t="s">
        <v>542</v>
      </c>
      <c r="C122" s="642"/>
    </row>
    <row r="123" spans="1:3" ht="60">
      <c r="A123" s="644" t="s">
        <v>279</v>
      </c>
      <c r="B123" s="641" t="s">
        <v>279</v>
      </c>
      <c r="C123" s="643" t="s">
        <v>694</v>
      </c>
    </row>
    <row r="124" spans="1:3" ht="24">
      <c r="A124" s="640" t="s">
        <v>38</v>
      </c>
      <c r="B124" s="641" t="s">
        <v>38</v>
      </c>
      <c r="C124" s="643" t="s">
        <v>695</v>
      </c>
    </row>
    <row r="125" spans="1:3">
      <c r="A125" s="644" t="s">
        <v>40</v>
      </c>
      <c r="B125" s="641" t="s">
        <v>543</v>
      </c>
      <c r="C125" s="642" t="s">
        <v>696</v>
      </c>
    </row>
    <row r="126" spans="1:3" ht="24">
      <c r="A126" s="640"/>
      <c r="B126" s="641" t="s">
        <v>544</v>
      </c>
      <c r="C126" s="643" t="s">
        <v>697</v>
      </c>
    </row>
    <row r="127" spans="1:3" ht="96">
      <c r="A127" s="640"/>
      <c r="B127" s="641" t="s">
        <v>545</v>
      </c>
      <c r="C127" s="643" t="s">
        <v>698</v>
      </c>
    </row>
    <row r="128" spans="1:3" ht="60">
      <c r="A128" s="644" t="s">
        <v>42</v>
      </c>
      <c r="B128" s="641" t="s">
        <v>546</v>
      </c>
      <c r="C128" s="643" t="s">
        <v>699</v>
      </c>
    </row>
    <row r="129" spans="1:3" ht="168">
      <c r="A129" s="640"/>
      <c r="B129" s="641" t="s">
        <v>42</v>
      </c>
      <c r="C129" s="643" t="s">
        <v>700</v>
      </c>
    </row>
    <row r="130" spans="1:3" ht="24">
      <c r="A130" s="641" t="s">
        <v>43</v>
      </c>
      <c r="B130" s="641" t="s">
        <v>43</v>
      </c>
      <c r="C130" s="643" t="s">
        <v>701</v>
      </c>
    </row>
    <row r="131" spans="1:3">
      <c r="A131" s="640" t="s">
        <v>44</v>
      </c>
      <c r="B131" s="641" t="s">
        <v>547</v>
      </c>
      <c r="C131" s="643" t="s">
        <v>702</v>
      </c>
    </row>
    <row r="132" spans="1:3">
      <c r="A132" s="640"/>
      <c r="B132" s="641" t="s">
        <v>548</v>
      </c>
      <c r="C132" s="642" t="s">
        <v>703</v>
      </c>
    </row>
    <row r="133" spans="1:3">
      <c r="A133" s="641" t="s">
        <v>45</v>
      </c>
      <c r="B133" s="641" t="s">
        <v>45</v>
      </c>
      <c r="C133" s="642"/>
    </row>
    <row r="134" spans="1:3">
      <c r="A134" s="644" t="s">
        <v>46</v>
      </c>
      <c r="B134" s="641" t="s">
        <v>46</v>
      </c>
      <c r="C134" s="643" t="s">
        <v>704</v>
      </c>
    </row>
    <row r="135" spans="1:3" ht="24">
      <c r="A135" s="640" t="s">
        <v>47</v>
      </c>
      <c r="B135" s="641" t="s">
        <v>47</v>
      </c>
      <c r="C135" s="643" t="s">
        <v>705</v>
      </c>
    </row>
    <row r="136" spans="1:3">
      <c r="A136" s="644" t="s">
        <v>48</v>
      </c>
      <c r="B136" s="641" t="s">
        <v>48</v>
      </c>
      <c r="C136" s="642"/>
    </row>
    <row r="137" spans="1:3">
      <c r="A137" s="640" t="s">
        <v>49</v>
      </c>
      <c r="B137" s="641" t="s">
        <v>549</v>
      </c>
      <c r="C137" s="642"/>
    </row>
    <row r="138" spans="1:3">
      <c r="A138" s="640"/>
      <c r="B138" s="641" t="s">
        <v>550</v>
      </c>
      <c r="C138" s="642"/>
    </row>
    <row r="139" spans="1:3">
      <c r="A139" s="644" t="s">
        <v>50</v>
      </c>
      <c r="B139" s="641" t="s">
        <v>50</v>
      </c>
      <c r="C139" s="642" t="s">
        <v>706</v>
      </c>
    </row>
    <row r="140" spans="1:3">
      <c r="A140" s="641" t="s">
        <v>51</v>
      </c>
      <c r="B140" s="641" t="s">
        <v>51</v>
      </c>
      <c r="C140" s="642" t="s">
        <v>707</v>
      </c>
    </row>
    <row r="141" spans="1:3">
      <c r="A141" s="644" t="s">
        <v>52</v>
      </c>
      <c r="B141" s="641" t="s">
        <v>551</v>
      </c>
      <c r="C141" s="642"/>
    </row>
    <row r="142" spans="1:3" ht="24">
      <c r="A142" s="645"/>
      <c r="B142" s="641" t="s">
        <v>552</v>
      </c>
      <c r="C142" s="643" t="s">
        <v>708</v>
      </c>
    </row>
    <row r="143" spans="1:3" ht="48">
      <c r="A143" s="644" t="s">
        <v>53</v>
      </c>
      <c r="B143" s="641" t="s">
        <v>553</v>
      </c>
      <c r="C143" s="643" t="s">
        <v>709</v>
      </c>
    </row>
    <row r="144" spans="1:3" ht="24">
      <c r="A144" s="640"/>
      <c r="B144" s="641" t="s">
        <v>554</v>
      </c>
      <c r="C144" s="643" t="s">
        <v>710</v>
      </c>
    </row>
    <row r="145" spans="1:3" ht="24">
      <c r="A145" s="641" t="s">
        <v>54</v>
      </c>
      <c r="B145" s="641" t="s">
        <v>54</v>
      </c>
      <c r="C145" s="643" t="s">
        <v>711</v>
      </c>
    </row>
    <row r="146" spans="1:3">
      <c r="A146" s="641" t="s">
        <v>55</v>
      </c>
      <c r="B146" s="641" t="s">
        <v>55</v>
      </c>
      <c r="C146" s="642"/>
    </row>
    <row r="147" spans="1:3">
      <c r="A147" s="641" t="s">
        <v>56</v>
      </c>
      <c r="B147" s="641" t="s">
        <v>555</v>
      </c>
      <c r="C147" s="642"/>
    </row>
    <row r="148" spans="1:3">
      <c r="A148" s="640" t="s">
        <v>57</v>
      </c>
      <c r="B148" s="641" t="s">
        <v>556</v>
      </c>
      <c r="C148" s="643" t="s">
        <v>712</v>
      </c>
    </row>
    <row r="149" spans="1:3">
      <c r="A149" s="640"/>
      <c r="B149" s="641" t="s">
        <v>557</v>
      </c>
      <c r="C149" s="642" t="s">
        <v>713</v>
      </c>
    </row>
    <row r="150" spans="1:3">
      <c r="A150" s="644" t="s">
        <v>299</v>
      </c>
      <c r="B150" s="641" t="s">
        <v>558</v>
      </c>
      <c r="C150" s="643" t="s">
        <v>714</v>
      </c>
    </row>
    <row r="151" spans="1:3">
      <c r="A151" s="645"/>
      <c r="B151" s="646" t="s">
        <v>559</v>
      </c>
      <c r="C151" s="643" t="s">
        <v>715</v>
      </c>
    </row>
    <row r="152" spans="1:3">
      <c r="A152" s="644" t="s">
        <v>58</v>
      </c>
      <c r="B152" s="641" t="s">
        <v>560</v>
      </c>
      <c r="C152" s="642"/>
    </row>
    <row r="153" spans="1:3">
      <c r="A153" s="640"/>
      <c r="B153" s="641" t="s">
        <v>561</v>
      </c>
      <c r="C153" s="642"/>
    </row>
    <row r="154" spans="1:3">
      <c r="A154" s="644" t="s">
        <v>59</v>
      </c>
      <c r="B154" s="641" t="s">
        <v>562</v>
      </c>
      <c r="C154" s="642" t="s">
        <v>716</v>
      </c>
    </row>
    <row r="155" spans="1:3" ht="24">
      <c r="A155" s="640"/>
      <c r="B155" s="641" t="s">
        <v>563</v>
      </c>
      <c r="C155" s="643" t="s">
        <v>717</v>
      </c>
    </row>
    <row r="156" spans="1:3">
      <c r="A156" s="645"/>
      <c r="B156" s="641" t="s">
        <v>564</v>
      </c>
      <c r="C156" s="642" t="s">
        <v>718</v>
      </c>
    </row>
    <row r="157" spans="1:3">
      <c r="A157" s="640" t="s">
        <v>60</v>
      </c>
      <c r="B157" s="641" t="s">
        <v>60</v>
      </c>
      <c r="C157" s="643" t="s">
        <v>719</v>
      </c>
    </row>
    <row r="158" spans="1:3">
      <c r="A158" s="641" t="s">
        <v>186</v>
      </c>
      <c r="B158" s="641" t="s">
        <v>186</v>
      </c>
      <c r="C158" s="642" t="s">
        <v>720</v>
      </c>
    </row>
    <row r="159" spans="1:3" ht="36">
      <c r="A159" s="641" t="s">
        <v>61</v>
      </c>
      <c r="B159" s="641" t="s">
        <v>61</v>
      </c>
      <c r="C159" s="643" t="s">
        <v>721</v>
      </c>
    </row>
    <row r="160" spans="1:3">
      <c r="A160" s="644" t="s">
        <v>306</v>
      </c>
      <c r="B160" s="641" t="s">
        <v>565</v>
      </c>
      <c r="C160" s="642" t="s">
        <v>722</v>
      </c>
    </row>
    <row r="161" spans="1:3" ht="48">
      <c r="A161" s="640"/>
      <c r="B161" s="641" t="s">
        <v>566</v>
      </c>
      <c r="C161" s="643" t="s">
        <v>723</v>
      </c>
    </row>
    <row r="162" spans="1:3">
      <c r="A162" s="641" t="s">
        <v>308</v>
      </c>
      <c r="B162" s="641" t="s">
        <v>308</v>
      </c>
      <c r="C162" s="642" t="s">
        <v>724</v>
      </c>
    </row>
    <row r="163" spans="1:3" ht="36">
      <c r="A163" s="640" t="s">
        <v>62</v>
      </c>
      <c r="B163" s="641" t="s">
        <v>62</v>
      </c>
      <c r="C163" s="643" t="s">
        <v>725</v>
      </c>
    </row>
    <row r="164" spans="1:3">
      <c r="A164" s="644" t="s">
        <v>63</v>
      </c>
      <c r="B164" s="641" t="s">
        <v>63</v>
      </c>
      <c r="C164" s="643" t="s">
        <v>726</v>
      </c>
    </row>
    <row r="165" spans="1:3" ht="36">
      <c r="A165" s="641" t="s">
        <v>187</v>
      </c>
      <c r="B165" s="641" t="s">
        <v>187</v>
      </c>
      <c r="C165" s="643" t="s">
        <v>727</v>
      </c>
    </row>
    <row r="166" spans="1:3" ht="24">
      <c r="A166" s="641" t="s">
        <v>188</v>
      </c>
      <c r="B166" s="641" t="s">
        <v>188</v>
      </c>
      <c r="C166" s="643" t="s">
        <v>728</v>
      </c>
    </row>
    <row r="167" spans="1:3" ht="24">
      <c r="A167" s="640" t="s">
        <v>314</v>
      </c>
      <c r="B167" s="641" t="s">
        <v>314</v>
      </c>
      <c r="C167" s="643" t="s">
        <v>729</v>
      </c>
    </row>
    <row r="168" spans="1:3">
      <c r="A168" s="644" t="s">
        <v>64</v>
      </c>
      <c r="B168" s="641" t="s">
        <v>567</v>
      </c>
      <c r="C168" s="642"/>
    </row>
    <row r="169" spans="1:3">
      <c r="A169" s="645"/>
      <c r="B169" s="641" t="s">
        <v>568</v>
      </c>
      <c r="C169" s="642"/>
    </row>
    <row r="170" spans="1:3">
      <c r="A170" s="640" t="s">
        <v>65</v>
      </c>
      <c r="B170" s="641" t="s">
        <v>569</v>
      </c>
      <c r="C170" s="643" t="s">
        <v>730</v>
      </c>
    </row>
    <row r="171" spans="1:3" ht="48">
      <c r="A171" s="640"/>
      <c r="B171" s="641" t="s">
        <v>570</v>
      </c>
      <c r="C171" s="643" t="s">
        <v>731</v>
      </c>
    </row>
    <row r="172" spans="1:3" ht="36">
      <c r="A172" s="644" t="s">
        <v>572</v>
      </c>
      <c r="B172" s="641" t="s">
        <v>571</v>
      </c>
      <c r="C172" s="643" t="s">
        <v>732</v>
      </c>
    </row>
    <row r="173" spans="1:3" ht="36">
      <c r="A173" s="640"/>
      <c r="B173" s="641" t="s">
        <v>573</v>
      </c>
      <c r="C173" s="643" t="s">
        <v>733</v>
      </c>
    </row>
    <row r="174" spans="1:3" ht="24">
      <c r="A174" s="644" t="s">
        <v>319</v>
      </c>
      <c r="B174" s="641" t="s">
        <v>319</v>
      </c>
      <c r="C174" s="643" t="s">
        <v>734</v>
      </c>
    </row>
    <row r="175" spans="1:3" ht="24">
      <c r="A175" s="641" t="s">
        <v>321</v>
      </c>
      <c r="B175" s="641" t="s">
        <v>321</v>
      </c>
      <c r="C175" s="643" t="s">
        <v>735</v>
      </c>
    </row>
    <row r="176" spans="1:3" ht="36">
      <c r="A176" s="644" t="s">
        <v>323</v>
      </c>
      <c r="B176" s="641" t="s">
        <v>323</v>
      </c>
      <c r="C176" s="643" t="s">
        <v>736</v>
      </c>
    </row>
    <row r="177" spans="1:3" ht="24">
      <c r="A177" s="641" t="s">
        <v>67</v>
      </c>
      <c r="B177" s="641" t="s">
        <v>67</v>
      </c>
      <c r="C177" s="643" t="s">
        <v>737</v>
      </c>
    </row>
    <row r="178" spans="1:3" ht="24">
      <c r="A178" s="644" t="s">
        <v>403</v>
      </c>
      <c r="B178" s="641" t="s">
        <v>403</v>
      </c>
      <c r="C178" s="643" t="s">
        <v>738</v>
      </c>
    </row>
    <row r="179" spans="1:3" ht="132">
      <c r="A179" s="644" t="s">
        <v>68</v>
      </c>
      <c r="B179" s="641" t="s">
        <v>574</v>
      </c>
      <c r="C179" s="643" t="s">
        <v>739</v>
      </c>
    </row>
    <row r="180" spans="1:3">
      <c r="A180" s="640"/>
      <c r="B180" s="641" t="s">
        <v>575</v>
      </c>
      <c r="C180" s="642" t="s">
        <v>740</v>
      </c>
    </row>
    <row r="181" spans="1:3">
      <c r="A181" s="644" t="s">
        <v>189</v>
      </c>
      <c r="B181" s="641" t="s">
        <v>189</v>
      </c>
      <c r="C181" s="643" t="s">
        <v>741</v>
      </c>
    </row>
    <row r="182" spans="1:3">
      <c r="A182" s="644" t="s">
        <v>329</v>
      </c>
      <c r="B182" s="641" t="s">
        <v>576</v>
      </c>
      <c r="C182" s="642"/>
    </row>
    <row r="183" spans="1:3">
      <c r="A183" s="645"/>
      <c r="B183" s="641" t="s">
        <v>577</v>
      </c>
      <c r="C183" s="643" t="s">
        <v>742</v>
      </c>
    </row>
    <row r="184" spans="1:3" ht="108">
      <c r="A184" s="644" t="s">
        <v>69</v>
      </c>
      <c r="B184" s="641" t="s">
        <v>69</v>
      </c>
      <c r="C184" s="643" t="s">
        <v>743</v>
      </c>
    </row>
    <row r="185" spans="1:3">
      <c r="A185" s="641" t="s">
        <v>190</v>
      </c>
      <c r="B185" s="641" t="s">
        <v>190</v>
      </c>
      <c r="C185" s="643" t="s">
        <v>744</v>
      </c>
    </row>
    <row r="186" spans="1:3" ht="24">
      <c r="A186" s="644" t="s">
        <v>333</v>
      </c>
      <c r="B186" s="641" t="s">
        <v>333</v>
      </c>
      <c r="C186" s="643" t="s">
        <v>745</v>
      </c>
    </row>
    <row r="187" spans="1:3" ht="36">
      <c r="A187" s="641" t="s">
        <v>191</v>
      </c>
      <c r="B187" s="641" t="s">
        <v>191</v>
      </c>
      <c r="C187" s="643" t="s">
        <v>746</v>
      </c>
    </row>
    <row r="188" spans="1:3" ht="72">
      <c r="A188" s="644" t="s">
        <v>70</v>
      </c>
      <c r="B188" s="641" t="s">
        <v>70</v>
      </c>
      <c r="C188" s="643" t="s">
        <v>747</v>
      </c>
    </row>
    <row r="189" spans="1:3" ht="48">
      <c r="A189" s="641" t="s">
        <v>71</v>
      </c>
      <c r="B189" s="641" t="s">
        <v>71</v>
      </c>
      <c r="C189" s="643" t="s">
        <v>748</v>
      </c>
    </row>
    <row r="190" spans="1:3" ht="24">
      <c r="A190" s="641" t="s">
        <v>578</v>
      </c>
      <c r="B190" s="641" t="s">
        <v>578</v>
      </c>
      <c r="C190" s="643" t="s">
        <v>749</v>
      </c>
    </row>
    <row r="191" spans="1:3">
      <c r="A191" s="641" t="s">
        <v>579</v>
      </c>
      <c r="B191" s="641" t="s">
        <v>579</v>
      </c>
      <c r="C191" s="642"/>
    </row>
    <row r="193" spans="1:2">
      <c r="A193" s="647"/>
      <c r="B193" s="647"/>
    </row>
  </sheetData>
  <sheetProtection sheet="1" objects="1" scenarios="1"/>
  <autoFilter ref="A4:C191"/>
  <phoneticPr fontId="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I38"/>
  <sheetViews>
    <sheetView showGridLines="0" view="pageBreakPreview" zoomScaleNormal="100" zoomScaleSheetLayoutView="100" workbookViewId="0"/>
  </sheetViews>
  <sheetFormatPr defaultColWidth="9" defaultRowHeight="12"/>
  <cols>
    <col min="1" max="1" width="2.625" style="8" customWidth="1"/>
    <col min="2" max="3" width="1.25" style="8" customWidth="1"/>
    <col min="4" max="4" width="20.5" style="8" bestFit="1" customWidth="1"/>
    <col min="5" max="8" width="15.625" style="8" customWidth="1"/>
    <col min="9" max="9" width="3.375" style="8" customWidth="1"/>
    <col min="10" max="16384" width="9" style="8"/>
  </cols>
  <sheetData>
    <row r="1" spans="1:9" s="683" customFormat="1" ht="21" customHeight="1" thickTop="1" thickBot="1">
      <c r="B1" s="684" t="s">
        <v>161</v>
      </c>
      <c r="C1" s="685"/>
      <c r="D1" s="686"/>
      <c r="E1" s="682"/>
      <c r="F1" s="682"/>
      <c r="G1" s="682"/>
      <c r="I1" s="682"/>
    </row>
    <row r="2" spans="1:9" s="683" customFormat="1" ht="21" customHeight="1" thickTop="1">
      <c r="B2" s="687"/>
      <c r="C2" s="687"/>
      <c r="D2" s="687"/>
      <c r="E2" s="682"/>
      <c r="F2" s="682"/>
      <c r="G2" s="682"/>
      <c r="I2" s="682"/>
    </row>
    <row r="3" spans="1:9" s="683" customFormat="1" ht="21" customHeight="1">
      <c r="B3" s="301" t="s">
        <v>752</v>
      </c>
      <c r="C3" s="301"/>
      <c r="D3" s="301"/>
      <c r="E3" s="682"/>
      <c r="F3" s="682"/>
      <c r="G3" s="682"/>
      <c r="H3" s="682"/>
      <c r="I3" s="682"/>
    </row>
    <row r="4" spans="1:9" s="683" customFormat="1" ht="21" customHeight="1">
      <c r="B4" s="909" t="str">
        <f>IF(入力!D11="","",入力!D11)</f>
        <v/>
      </c>
      <c r="C4" s="910"/>
      <c r="D4" s="910"/>
      <c r="E4" s="910"/>
      <c r="F4" s="910"/>
      <c r="G4" s="910"/>
      <c r="H4" s="911"/>
      <c r="I4" s="682"/>
    </row>
    <row r="5" spans="1:9" s="683" customFormat="1" ht="21" customHeight="1">
      <c r="B5" s="688"/>
      <c r="C5" s="688"/>
      <c r="D5" s="688"/>
      <c r="E5" s="688"/>
      <c r="F5" s="688"/>
      <c r="G5" s="688"/>
      <c r="H5" s="688"/>
      <c r="I5" s="682"/>
    </row>
    <row r="6" spans="1:9" s="683" customFormat="1" ht="21" customHeight="1">
      <c r="B6" s="301" t="s">
        <v>751</v>
      </c>
      <c r="C6" s="301"/>
      <c r="D6" s="301"/>
      <c r="E6" s="682"/>
      <c r="F6" s="682"/>
      <c r="G6" s="682"/>
      <c r="H6" s="682"/>
      <c r="I6" s="682"/>
    </row>
    <row r="7" spans="1:9" s="683" customFormat="1" ht="21" customHeight="1">
      <c r="B7" s="912" t="str">
        <f>IF(入力!D13="","",入力!D13)</f>
        <v/>
      </c>
      <c r="C7" s="913"/>
      <c r="D7" s="913"/>
      <c r="E7" s="913"/>
      <c r="F7" s="913"/>
      <c r="G7" s="913"/>
      <c r="H7" s="914"/>
      <c r="I7" s="682"/>
    </row>
    <row r="8" spans="1:9" s="683" customFormat="1" ht="21" customHeight="1">
      <c r="B8" s="915"/>
      <c r="C8" s="916"/>
      <c r="D8" s="916"/>
      <c r="E8" s="916"/>
      <c r="F8" s="916"/>
      <c r="G8" s="916"/>
      <c r="H8" s="917"/>
      <c r="I8" s="682"/>
    </row>
    <row r="9" spans="1:9" s="683" customFormat="1" ht="21" customHeight="1">
      <c r="B9" s="682"/>
      <c r="C9" s="682"/>
      <c r="D9" s="682"/>
      <c r="E9" s="682"/>
      <c r="F9" s="682"/>
      <c r="G9" s="682"/>
      <c r="H9" s="682"/>
    </row>
    <row r="10" spans="1:9" s="683" customFormat="1" ht="21" customHeight="1">
      <c r="B10" s="301" t="s">
        <v>757</v>
      </c>
      <c r="C10" s="301"/>
      <c r="D10" s="301" t="s">
        <v>781</v>
      </c>
      <c r="E10" s="652" t="s">
        <v>795</v>
      </c>
      <c r="F10" s="682"/>
      <c r="G10" s="682"/>
      <c r="H10" s="682"/>
      <c r="I10" s="682"/>
    </row>
    <row r="11" spans="1:9" s="683" customFormat="1" ht="21" customHeight="1">
      <c r="A11" s="682"/>
      <c r="B11" s="689" t="s">
        <v>750</v>
      </c>
      <c r="C11" s="690"/>
      <c r="D11" s="691"/>
      <c r="E11" s="692" t="str">
        <f>IF(入力!E21+入力!G21=0,"－",(入力!E21+入力!G21))</f>
        <v>－</v>
      </c>
      <c r="F11" s="682"/>
      <c r="G11" s="682"/>
      <c r="H11" s="682"/>
      <c r="I11" s="682"/>
    </row>
    <row r="12" spans="1:9" s="682" customFormat="1" ht="21" customHeight="1">
      <c r="A12" s="683"/>
      <c r="B12" s="693" t="s">
        <v>171</v>
      </c>
      <c r="C12" s="694"/>
      <c r="D12" s="695"/>
      <c r="E12" s="696">
        <f>入力!J19</f>
        <v>0.51200000000000001</v>
      </c>
    </row>
    <row r="13" spans="1:9" s="682" customFormat="1" ht="21" customHeight="1">
      <c r="A13" s="683"/>
    </row>
    <row r="14" spans="1:9" s="682" customFormat="1" ht="21" customHeight="1">
      <c r="A14" s="683"/>
      <c r="B14" s="301" t="s">
        <v>753</v>
      </c>
      <c r="C14" s="301"/>
      <c r="D14" s="301"/>
      <c r="H14" s="652" t="s">
        <v>796</v>
      </c>
    </row>
    <row r="15" spans="1:9" s="682" customFormat="1" ht="9" customHeight="1">
      <c r="A15" s="683"/>
      <c r="B15" s="663"/>
      <c r="C15" s="648"/>
      <c r="D15" s="649"/>
      <c r="E15" s="664"/>
      <c r="F15" s="665"/>
      <c r="G15" s="665"/>
      <c r="H15" s="662"/>
    </row>
    <row r="16" spans="1:9" s="682" customFormat="1" ht="21" customHeight="1">
      <c r="B16" s="666"/>
      <c r="C16" s="667"/>
      <c r="D16" s="668"/>
      <c r="E16" s="697" t="s">
        <v>754</v>
      </c>
      <c r="F16" s="669" t="s">
        <v>99</v>
      </c>
      <c r="G16" s="670" t="s">
        <v>167</v>
      </c>
      <c r="H16" s="671" t="s">
        <v>168</v>
      </c>
    </row>
    <row r="17" spans="1:8" s="682" customFormat="1" ht="21" customHeight="1">
      <c r="A17" s="683"/>
      <c r="B17" s="663" t="s">
        <v>163</v>
      </c>
      <c r="C17" s="672"/>
      <c r="D17" s="673"/>
      <c r="E17" s="653" t="str">
        <f>IF('計算2-2'!IR6=0,"",'計算2-2'!IR6)</f>
        <v/>
      </c>
      <c r="F17" s="654" t="str">
        <f>IF('計算2-2'!C6=0,"",'計算2-2'!C6)</f>
        <v/>
      </c>
      <c r="G17" s="653" t="str">
        <f>IF('計算2-2'!HU6=0,"",'計算2-2'!HU6)</f>
        <v/>
      </c>
      <c r="H17" s="655" t="str">
        <f>IF('計算2-2'!IK6=0,"",'計算2-2'!IK6)</f>
        <v/>
      </c>
    </row>
    <row r="18" spans="1:8" s="682" customFormat="1" ht="21" customHeight="1">
      <c r="B18" s="673"/>
      <c r="C18" s="674" t="s">
        <v>217</v>
      </c>
      <c r="D18" s="675"/>
      <c r="E18" s="656" t="str">
        <f>IF('計算2-2'!IS6=0,"",'計算2-2'!IS6)</f>
        <v/>
      </c>
      <c r="F18" s="657" t="str">
        <f>IF('計算2-2'!H6=0,"",'計算2-2'!H6)</f>
        <v/>
      </c>
      <c r="G18" s="656" t="str">
        <f>IF('計算2-2'!HV6=0,"",'計算2-2'!HV6)</f>
        <v/>
      </c>
      <c r="H18" s="658" t="str">
        <f>IF('計算2-2'!IM6=0,"",'計算2-2'!IM6)</f>
        <v/>
      </c>
    </row>
    <row r="19" spans="1:8" s="682" customFormat="1" ht="21" customHeight="1">
      <c r="B19" s="666"/>
      <c r="C19" s="676"/>
      <c r="D19" s="677" t="s">
        <v>223</v>
      </c>
      <c r="E19" s="659" t="str">
        <f>IF('計算2-2'!IT6=0,"",'計算2-2'!IT6)</f>
        <v/>
      </c>
      <c r="F19" s="660" t="str">
        <f>IF('計算2-2'!I6=0,"",'計算2-2'!I6)</f>
        <v/>
      </c>
      <c r="G19" s="659" t="str">
        <f>IF('計算2-2'!HW6=0,"",'計算2-2'!HW6)</f>
        <v/>
      </c>
      <c r="H19" s="661" t="str">
        <f>IF('計算2-2'!IO6=0,"",'計算2-2'!IO6)</f>
        <v/>
      </c>
    </row>
    <row r="20" spans="1:8" s="682" customFormat="1" ht="21" customHeight="1">
      <c r="B20" s="678" t="s">
        <v>172</v>
      </c>
      <c r="C20" s="678"/>
      <c r="D20" s="678"/>
      <c r="E20" s="818" t="str">
        <f>IF('計算2-2'!IU6=0,"",'計算2-2'!IU6)</f>
        <v/>
      </c>
      <c r="F20" s="819" t="str">
        <f>IF('計算2-2'!K6=0,"",'計算2-2'!K6)</f>
        <v/>
      </c>
      <c r="G20" s="818" t="str">
        <f>IF('計算2-2'!HY6=0,"",'計算2-2'!HY6)</f>
        <v/>
      </c>
      <c r="H20" s="820" t="str">
        <f>IF('計算2-2'!IQ6=0,"",'計算2-2'!IQ6)</f>
        <v/>
      </c>
    </row>
    <row r="21" spans="1:8" s="682" customFormat="1" ht="21" customHeight="1">
      <c r="B21" s="678" t="s">
        <v>755</v>
      </c>
      <c r="C21" s="678"/>
      <c r="D21" s="678"/>
      <c r="E21" s="650" t="e">
        <f>E17/F17</f>
        <v>#VALUE!</v>
      </c>
      <c r="F21" s="8" t="s">
        <v>756</v>
      </c>
      <c r="G21" s="301"/>
      <c r="H21" s="301"/>
    </row>
    <row r="22" spans="1:8" s="12" customFormat="1" ht="21" customHeight="1">
      <c r="B22" s="227"/>
      <c r="F22" s="651"/>
      <c r="G22" s="651"/>
      <c r="H22" s="651"/>
    </row>
    <row r="23" spans="1:8" s="12" customFormat="1" ht="21" customHeight="1">
      <c r="B23" s="227"/>
      <c r="C23" s="227"/>
      <c r="D23" s="227"/>
      <c r="E23" s="681"/>
      <c r="F23" s="227"/>
      <c r="G23" s="227"/>
    </row>
    <row r="24" spans="1:8" s="12" customFormat="1" ht="21" customHeight="1">
      <c r="B24" s="227"/>
      <c r="C24" s="227"/>
      <c r="D24" s="227"/>
      <c r="E24" s="681"/>
      <c r="F24" s="227"/>
      <c r="G24" s="227"/>
    </row>
    <row r="25" spans="1:8" s="12" customFormat="1" ht="21" customHeight="1">
      <c r="B25" s="302"/>
      <c r="C25" s="302"/>
      <c r="D25" s="302"/>
      <c r="E25" s="302"/>
      <c r="F25" s="302"/>
      <c r="G25" s="302"/>
      <c r="H25" s="103"/>
    </row>
    <row r="26" spans="1:8" s="12" customFormat="1" ht="21" customHeight="1">
      <c r="B26" s="333"/>
      <c r="C26" s="227"/>
      <c r="D26" s="227"/>
      <c r="E26" s="227"/>
      <c r="F26" s="227"/>
      <c r="G26" s="227"/>
      <c r="H26" s="103"/>
    </row>
    <row r="27" spans="1:8" s="12" customFormat="1" ht="21" customHeight="1">
      <c r="B27" s="227"/>
      <c r="C27" s="227"/>
      <c r="D27" s="227"/>
      <c r="E27" s="681"/>
      <c r="F27" s="227"/>
      <c r="G27" s="302"/>
      <c r="H27" s="103"/>
    </row>
    <row r="28" spans="1:8" s="12" customFormat="1" ht="21" customHeight="1">
      <c r="B28" s="332"/>
      <c r="C28" s="333"/>
      <c r="D28" s="333"/>
      <c r="E28" s="333"/>
      <c r="F28" s="334"/>
      <c r="G28" s="333"/>
      <c r="H28" s="103"/>
    </row>
    <row r="29" spans="1:8" s="12" customFormat="1" ht="21" customHeight="1">
      <c r="B29" s="103"/>
      <c r="C29" s="103"/>
      <c r="D29" s="103"/>
      <c r="E29" s="103"/>
      <c r="F29" s="103"/>
      <c r="G29" s="103"/>
      <c r="H29" s="103"/>
    </row>
    <row r="30" spans="1:8" s="12" customFormat="1" ht="21" customHeight="1">
      <c r="B30" s="103"/>
      <c r="C30" s="103"/>
      <c r="D30" s="103"/>
      <c r="E30" s="103"/>
      <c r="F30" s="103"/>
      <c r="G30" s="103"/>
      <c r="H30" s="103"/>
    </row>
    <row r="31" spans="1:8" s="12" customFormat="1" ht="21" customHeight="1">
      <c r="B31" s="103"/>
      <c r="C31" s="103"/>
      <c r="D31" s="103"/>
      <c r="E31" s="103"/>
      <c r="F31" s="103"/>
      <c r="G31" s="103"/>
      <c r="H31" s="103"/>
    </row>
    <row r="32" spans="1:8" s="12" customFormat="1" ht="21" customHeight="1">
      <c r="B32" s="103"/>
      <c r="C32" s="103"/>
      <c r="D32" s="103"/>
      <c r="E32" s="103"/>
      <c r="F32" s="103"/>
      <c r="G32" s="103"/>
      <c r="H32" s="103"/>
    </row>
    <row r="33" spans="2:8" s="12" customFormat="1" ht="21" customHeight="1">
      <c r="B33" s="103"/>
      <c r="C33" s="103"/>
      <c r="D33" s="103"/>
      <c r="E33" s="103"/>
      <c r="F33" s="103"/>
      <c r="G33" s="103"/>
      <c r="H33" s="103"/>
    </row>
    <row r="34" spans="2:8" s="12" customFormat="1" ht="21" customHeight="1">
      <c r="B34" s="103"/>
      <c r="C34" s="103"/>
      <c r="D34" s="103"/>
      <c r="E34" s="103"/>
      <c r="F34" s="103"/>
      <c r="G34" s="103"/>
      <c r="H34" s="103"/>
    </row>
    <row r="35" spans="2:8" s="12" customFormat="1" ht="21" customHeight="1">
      <c r="B35" s="103"/>
      <c r="C35" s="103"/>
      <c r="D35" s="103"/>
      <c r="E35" s="103"/>
      <c r="F35" s="103"/>
      <c r="G35" s="103"/>
      <c r="H35" s="103"/>
    </row>
    <row r="36" spans="2:8" s="12" customFormat="1" ht="21" customHeight="1">
      <c r="B36" s="103"/>
      <c r="C36" s="103"/>
      <c r="D36" s="103"/>
      <c r="E36" s="103"/>
      <c r="F36" s="103"/>
      <c r="G36" s="103"/>
      <c r="H36" s="103"/>
    </row>
    <row r="37" spans="2:8" ht="21" customHeight="1"/>
    <row r="38" spans="2:8" ht="21" customHeight="1">
      <c r="B38" s="103"/>
      <c r="C38" s="103"/>
      <c r="D38" s="103"/>
      <c r="E38" s="103"/>
      <c r="F38" s="103"/>
      <c r="G38" s="103"/>
      <c r="H38" s="103"/>
    </row>
  </sheetData>
  <sheetProtection sheet="1" objects="1" scenarios="1"/>
  <mergeCells count="2">
    <mergeCell ref="B4:H4"/>
    <mergeCell ref="B7:H8"/>
  </mergeCells>
  <phoneticPr fontId="7"/>
  <pageMargins left="0.70866141732283461" right="0.70866141732283461" top="0.74803149606299213" bottom="0.74803149606299213" header="0.31496062992125984" footer="0.31496062992125984"/>
  <pageSetup paperSize="9" scale="96" orientation="portrait" r:id="rId1"/>
  <headerFooter alignWithMargins="0">
    <oddHeader xml:space="preserve">&amp;R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8"/>
  </sheetPr>
  <dimension ref="A1:AB113"/>
  <sheetViews>
    <sheetView workbookViewId="0">
      <pane xSplit="3" ySplit="5" topLeftCell="D6" activePane="bottomRight" state="frozen"/>
      <selection pane="topRight"/>
      <selection pane="bottomLeft"/>
      <selection pane="bottomRight" activeCell="D6" sqref="D6"/>
    </sheetView>
  </sheetViews>
  <sheetFormatPr defaultColWidth="9" defaultRowHeight="12"/>
  <cols>
    <col min="1" max="1" width="3.375" style="223" customWidth="1"/>
    <col min="2" max="2" width="3.25" style="223" bestFit="1" customWidth="1"/>
    <col min="3" max="3" width="21.5" style="223" bestFit="1" customWidth="1"/>
    <col min="4" max="8" width="11.375" style="223" bestFit="1" customWidth="1"/>
    <col min="9" max="9" width="3.25" style="223" bestFit="1" customWidth="1"/>
    <col min="10" max="10" width="21.5" style="223" bestFit="1" customWidth="1"/>
    <col min="11" max="14" width="12.625" style="223" customWidth="1"/>
    <col min="15" max="15" width="11.375" style="223" bestFit="1" customWidth="1"/>
    <col min="16" max="16" width="3.25" style="223" bestFit="1" customWidth="1"/>
    <col min="17" max="17" width="21.5" style="223" bestFit="1" customWidth="1"/>
    <col min="18" max="21" width="12.625" style="223" customWidth="1"/>
    <col min="22" max="22" width="11.375" style="223" bestFit="1" customWidth="1"/>
    <col min="23" max="23" width="3.25" style="223" bestFit="1" customWidth="1"/>
    <col min="24" max="24" width="21.5" style="223" bestFit="1" customWidth="1"/>
    <col min="25" max="28" width="12.625" style="223" customWidth="1"/>
    <col min="29" max="16384" width="9" style="223"/>
  </cols>
  <sheetData>
    <row r="1" spans="1:28" s="247" customFormat="1" ht="12" customHeight="1">
      <c r="A1" s="223"/>
      <c r="B1" s="223" t="s">
        <v>162</v>
      </c>
      <c r="C1" s="245"/>
      <c r="D1" s="223"/>
      <c r="E1" s="223"/>
      <c r="F1" s="223"/>
      <c r="G1" s="223"/>
      <c r="H1" s="223"/>
      <c r="I1" s="246" t="s">
        <v>162</v>
      </c>
      <c r="J1" s="245"/>
      <c r="K1" s="223"/>
      <c r="L1" s="223"/>
      <c r="M1" s="223"/>
      <c r="N1" s="223"/>
      <c r="O1" s="223"/>
      <c r="P1" s="246" t="s">
        <v>162</v>
      </c>
      <c r="Q1" s="245"/>
      <c r="R1" s="223"/>
      <c r="S1" s="223"/>
      <c r="T1" s="223"/>
      <c r="U1" s="223"/>
      <c r="V1" s="223"/>
      <c r="W1" s="246" t="s">
        <v>162</v>
      </c>
      <c r="X1" s="245"/>
      <c r="Y1" s="223"/>
      <c r="Z1" s="223"/>
      <c r="AA1" s="223"/>
      <c r="AB1" s="223"/>
    </row>
    <row r="2" spans="1:28" ht="12" customHeight="1">
      <c r="B2" s="901"/>
      <c r="C2" s="902"/>
      <c r="D2" s="97" t="s">
        <v>163</v>
      </c>
      <c r="E2" s="98"/>
      <c r="F2" s="98"/>
      <c r="G2" s="99"/>
      <c r="I2" s="901"/>
      <c r="J2" s="902"/>
      <c r="K2" s="97" t="s">
        <v>164</v>
      </c>
      <c r="L2" s="98"/>
      <c r="M2" s="98"/>
      <c r="N2" s="99"/>
      <c r="P2" s="901"/>
      <c r="Q2" s="902"/>
      <c r="R2" s="97" t="s">
        <v>165</v>
      </c>
      <c r="S2" s="98"/>
      <c r="T2" s="98"/>
      <c r="U2" s="99"/>
      <c r="W2" s="901"/>
      <c r="X2" s="902"/>
      <c r="Y2" s="97" t="s">
        <v>166</v>
      </c>
      <c r="Z2" s="98"/>
      <c r="AA2" s="98"/>
      <c r="AB2" s="99"/>
    </row>
    <row r="3" spans="1:28" s="247" customFormat="1" ht="12" customHeight="1">
      <c r="A3" s="223"/>
      <c r="B3" s="904"/>
      <c r="C3" s="905"/>
      <c r="D3" s="100" t="s">
        <v>99</v>
      </c>
      <c r="E3" s="101" t="s">
        <v>167</v>
      </c>
      <c r="F3" s="102" t="s">
        <v>168</v>
      </c>
      <c r="G3" s="102" t="s">
        <v>169</v>
      </c>
      <c r="H3" s="223"/>
      <c r="I3" s="904"/>
      <c r="J3" s="906"/>
      <c r="K3" s="100" t="s">
        <v>99</v>
      </c>
      <c r="L3" s="101" t="s">
        <v>167</v>
      </c>
      <c r="M3" s="102" t="s">
        <v>168</v>
      </c>
      <c r="N3" s="102" t="s">
        <v>169</v>
      </c>
      <c r="O3" s="223"/>
      <c r="P3" s="904"/>
      <c r="Q3" s="906"/>
      <c r="R3" s="100" t="s">
        <v>99</v>
      </c>
      <c r="S3" s="101" t="s">
        <v>167</v>
      </c>
      <c r="T3" s="102" t="s">
        <v>168</v>
      </c>
      <c r="U3" s="102" t="s">
        <v>169</v>
      </c>
      <c r="V3" s="223"/>
      <c r="W3" s="904"/>
      <c r="X3" s="906"/>
      <c r="Y3" s="100" t="s">
        <v>99</v>
      </c>
      <c r="Z3" s="101" t="s">
        <v>167</v>
      </c>
      <c r="AA3" s="102" t="s">
        <v>168</v>
      </c>
      <c r="AB3" s="102" t="s">
        <v>169</v>
      </c>
    </row>
    <row r="4" spans="1:28" s="247" customFormat="1" ht="12" customHeight="1">
      <c r="A4" s="223"/>
      <c r="B4" s="904" t="s">
        <v>96</v>
      </c>
      <c r="C4" s="905"/>
      <c r="D4" s="248" t="s">
        <v>794</v>
      </c>
      <c r="E4" s="248" t="s">
        <v>794</v>
      </c>
      <c r="F4" s="248" t="s">
        <v>794</v>
      </c>
      <c r="G4" s="249" t="s">
        <v>794</v>
      </c>
      <c r="H4" s="223"/>
      <c r="I4" s="904" t="s">
        <v>96</v>
      </c>
      <c r="J4" s="906"/>
      <c r="K4" s="248" t="s">
        <v>794</v>
      </c>
      <c r="L4" s="248" t="s">
        <v>794</v>
      </c>
      <c r="M4" s="248" t="s">
        <v>794</v>
      </c>
      <c r="N4" s="249" t="s">
        <v>794</v>
      </c>
      <c r="O4" s="223"/>
      <c r="P4" s="904" t="s">
        <v>96</v>
      </c>
      <c r="Q4" s="906"/>
      <c r="R4" s="248" t="s">
        <v>794</v>
      </c>
      <c r="S4" s="248" t="s">
        <v>794</v>
      </c>
      <c r="T4" s="248" t="s">
        <v>794</v>
      </c>
      <c r="U4" s="249" t="s">
        <v>794</v>
      </c>
      <c r="V4" s="223"/>
      <c r="W4" s="904" t="s">
        <v>96</v>
      </c>
      <c r="X4" s="906"/>
      <c r="Y4" s="248" t="s">
        <v>170</v>
      </c>
      <c r="Z4" s="248" t="s">
        <v>170</v>
      </c>
      <c r="AA4" s="249" t="s">
        <v>170</v>
      </c>
      <c r="AB4" s="249" t="s">
        <v>170</v>
      </c>
    </row>
    <row r="5" spans="1:28" s="247" customFormat="1" ht="12" customHeight="1">
      <c r="A5" s="223"/>
      <c r="B5" s="918" t="s">
        <v>98</v>
      </c>
      <c r="C5" s="919"/>
      <c r="D5" s="211">
        <f t="shared" ref="D5:G5" si="0">SUM(D6:D112)</f>
        <v>0</v>
      </c>
      <c r="E5" s="211">
        <f t="shared" si="0"/>
        <v>0</v>
      </c>
      <c r="F5" s="211">
        <f t="shared" si="0"/>
        <v>0</v>
      </c>
      <c r="G5" s="598">
        <f t="shared" si="0"/>
        <v>0</v>
      </c>
      <c r="H5" s="223"/>
      <c r="I5" s="918" t="s">
        <v>98</v>
      </c>
      <c r="J5" s="919"/>
      <c r="K5" s="211">
        <f t="shared" ref="K5:N5" si="1">SUM(K6:K112)</f>
        <v>0</v>
      </c>
      <c r="L5" s="211">
        <f t="shared" si="1"/>
        <v>0</v>
      </c>
      <c r="M5" s="211">
        <f t="shared" si="1"/>
        <v>0</v>
      </c>
      <c r="N5" s="598">
        <f t="shared" si="1"/>
        <v>0</v>
      </c>
      <c r="O5" s="223"/>
      <c r="P5" s="918" t="s">
        <v>98</v>
      </c>
      <c r="Q5" s="919"/>
      <c r="R5" s="211">
        <f t="shared" ref="R5:U5" si="2">SUM(R6:R112)</f>
        <v>0</v>
      </c>
      <c r="S5" s="211">
        <f t="shared" si="2"/>
        <v>0</v>
      </c>
      <c r="T5" s="211">
        <f t="shared" si="2"/>
        <v>0</v>
      </c>
      <c r="U5" s="598">
        <f t="shared" si="2"/>
        <v>0</v>
      </c>
      <c r="V5" s="223"/>
      <c r="W5" s="918" t="s">
        <v>98</v>
      </c>
      <c r="X5" s="919"/>
      <c r="Y5" s="211">
        <f t="shared" ref="Y5:AB5" si="3">SUM(Y6:Y112)</f>
        <v>0</v>
      </c>
      <c r="Z5" s="211">
        <f t="shared" si="3"/>
        <v>0</v>
      </c>
      <c r="AA5" s="211">
        <f t="shared" si="3"/>
        <v>0</v>
      </c>
      <c r="AB5" s="598">
        <f t="shared" si="3"/>
        <v>0</v>
      </c>
    </row>
    <row r="6" spans="1:28" s="247" customFormat="1" ht="12" customHeight="1">
      <c r="B6" s="250" t="s">
        <v>6</v>
      </c>
      <c r="C6" s="251" t="s">
        <v>0</v>
      </c>
      <c r="D6" s="252">
        <f>'計算2-2'!C7</f>
        <v>0</v>
      </c>
      <c r="E6" s="252">
        <f>'計算2-2'!HU7</f>
        <v>0</v>
      </c>
      <c r="F6" s="252">
        <f>'計算2-2'!IK7</f>
        <v>0</v>
      </c>
      <c r="G6" s="252">
        <f>'計算2-2'!IR7</f>
        <v>0</v>
      </c>
      <c r="I6" s="250" t="s">
        <v>6</v>
      </c>
      <c r="J6" s="251" t="s">
        <v>0</v>
      </c>
      <c r="K6" s="252">
        <f>'計算2-2'!H7</f>
        <v>0</v>
      </c>
      <c r="L6" s="252">
        <f>'計算2-2'!HV7</f>
        <v>0</v>
      </c>
      <c r="M6" s="252">
        <f>'計算2-2'!IM7</f>
        <v>0</v>
      </c>
      <c r="N6" s="253">
        <f>'計算2-2'!IS7</f>
        <v>0</v>
      </c>
      <c r="P6" s="250" t="s">
        <v>6</v>
      </c>
      <c r="Q6" s="251" t="s">
        <v>0</v>
      </c>
      <c r="R6" s="252">
        <f>'計算2-2'!I7</f>
        <v>0</v>
      </c>
      <c r="S6" s="252">
        <f>'計算2-2'!HW7</f>
        <v>0</v>
      </c>
      <c r="T6" s="252">
        <f>'計算2-2'!IO7</f>
        <v>0</v>
      </c>
      <c r="U6" s="252">
        <f>'計算2-2'!IT7</f>
        <v>0</v>
      </c>
      <c r="W6" s="250" t="s">
        <v>6</v>
      </c>
      <c r="X6" s="251" t="s">
        <v>0</v>
      </c>
      <c r="Y6" s="254">
        <f>'計算2-2'!K7</f>
        <v>0</v>
      </c>
      <c r="Z6" s="254">
        <f>'計算2-2'!HY7</f>
        <v>0</v>
      </c>
      <c r="AA6" s="254">
        <f>'計算2-2'!IQ7</f>
        <v>0</v>
      </c>
      <c r="AB6" s="254">
        <f>'計算2-2'!IU7</f>
        <v>0</v>
      </c>
    </row>
    <row r="7" spans="1:28" s="247" customFormat="1" ht="12" customHeight="1">
      <c r="A7" s="223"/>
      <c r="B7" s="255" t="s">
        <v>8</v>
      </c>
      <c r="C7" s="256" t="s">
        <v>1</v>
      </c>
      <c r="D7" s="257">
        <f>'計算2-2'!C8</f>
        <v>0</v>
      </c>
      <c r="E7" s="257">
        <f>'計算2-2'!HU8</f>
        <v>0</v>
      </c>
      <c r="F7" s="257">
        <f>'計算2-2'!IK8</f>
        <v>0</v>
      </c>
      <c r="G7" s="257">
        <f>'計算2-2'!IR8</f>
        <v>0</v>
      </c>
      <c r="H7" s="223"/>
      <c r="I7" s="255" t="s">
        <v>8</v>
      </c>
      <c r="J7" s="256" t="s">
        <v>1</v>
      </c>
      <c r="K7" s="257">
        <f>'計算2-2'!H8</f>
        <v>0</v>
      </c>
      <c r="L7" s="257">
        <f>'計算2-2'!HV8</f>
        <v>0</v>
      </c>
      <c r="M7" s="257">
        <f>'計算2-2'!IM8</f>
        <v>0</v>
      </c>
      <c r="N7" s="787">
        <f>'計算2-2'!IS8</f>
        <v>0</v>
      </c>
      <c r="O7" s="223"/>
      <c r="P7" s="255" t="s">
        <v>8</v>
      </c>
      <c r="Q7" s="256" t="s">
        <v>1</v>
      </c>
      <c r="R7" s="257">
        <f>'計算2-2'!I8</f>
        <v>0</v>
      </c>
      <c r="S7" s="257">
        <f>'計算2-2'!HW8</f>
        <v>0</v>
      </c>
      <c r="T7" s="257">
        <f>'計算2-2'!IO8</f>
        <v>0</v>
      </c>
      <c r="U7" s="257">
        <f>'計算2-2'!IT8</f>
        <v>0</v>
      </c>
      <c r="V7" s="223"/>
      <c r="W7" s="255" t="s">
        <v>8</v>
      </c>
      <c r="X7" s="256" t="s">
        <v>1</v>
      </c>
      <c r="Y7" s="258">
        <f>'計算2-2'!K8</f>
        <v>0</v>
      </c>
      <c r="Z7" s="258">
        <f>'計算2-2'!HY8</f>
        <v>0</v>
      </c>
      <c r="AA7" s="258">
        <f>'計算2-2'!IQ8</f>
        <v>0</v>
      </c>
      <c r="AB7" s="258">
        <f>'計算2-2'!IU8</f>
        <v>0</v>
      </c>
    </row>
    <row r="8" spans="1:28" s="247" customFormat="1" ht="12" customHeight="1">
      <c r="A8" s="223"/>
      <c r="B8" s="255" t="s">
        <v>9</v>
      </c>
      <c r="C8" s="256" t="s">
        <v>2</v>
      </c>
      <c r="D8" s="257">
        <f>'計算2-2'!C9</f>
        <v>0</v>
      </c>
      <c r="E8" s="257">
        <f>'計算2-2'!HU9</f>
        <v>0</v>
      </c>
      <c r="F8" s="257">
        <f>'計算2-2'!IK9</f>
        <v>0</v>
      </c>
      <c r="G8" s="257">
        <f>'計算2-2'!IR9</f>
        <v>0</v>
      </c>
      <c r="H8" s="223"/>
      <c r="I8" s="255" t="s">
        <v>9</v>
      </c>
      <c r="J8" s="256" t="s">
        <v>2</v>
      </c>
      <c r="K8" s="257">
        <f>'計算2-2'!H9</f>
        <v>0</v>
      </c>
      <c r="L8" s="257">
        <f>'計算2-2'!HV9</f>
        <v>0</v>
      </c>
      <c r="M8" s="257">
        <f>'計算2-2'!IM9</f>
        <v>0</v>
      </c>
      <c r="N8" s="787">
        <f>'計算2-2'!IS9</f>
        <v>0</v>
      </c>
      <c r="O8" s="223"/>
      <c r="P8" s="255" t="s">
        <v>9</v>
      </c>
      <c r="Q8" s="256" t="s">
        <v>2</v>
      </c>
      <c r="R8" s="257">
        <f>'計算2-2'!I9</f>
        <v>0</v>
      </c>
      <c r="S8" s="257">
        <f>'計算2-2'!HW9</f>
        <v>0</v>
      </c>
      <c r="T8" s="257">
        <f>'計算2-2'!IO9</f>
        <v>0</v>
      </c>
      <c r="U8" s="257">
        <f>'計算2-2'!IT9</f>
        <v>0</v>
      </c>
      <c r="V8" s="223"/>
      <c r="W8" s="255" t="s">
        <v>9</v>
      </c>
      <c r="X8" s="256" t="s">
        <v>2</v>
      </c>
      <c r="Y8" s="258">
        <f>'計算2-2'!K9</f>
        <v>0</v>
      </c>
      <c r="Z8" s="258">
        <f>'計算2-2'!HY9</f>
        <v>0</v>
      </c>
      <c r="AA8" s="258">
        <f>'計算2-2'!IQ9</f>
        <v>0</v>
      </c>
      <c r="AB8" s="258">
        <f>'計算2-2'!IU9</f>
        <v>0</v>
      </c>
    </row>
    <row r="9" spans="1:28" s="247" customFormat="1" ht="12" customHeight="1">
      <c r="A9" s="223"/>
      <c r="B9" s="255" t="s">
        <v>12</v>
      </c>
      <c r="C9" s="256" t="s">
        <v>3</v>
      </c>
      <c r="D9" s="257">
        <f>'計算2-2'!C10</f>
        <v>0</v>
      </c>
      <c r="E9" s="257">
        <f>'計算2-2'!HU10</f>
        <v>0</v>
      </c>
      <c r="F9" s="257">
        <f>'計算2-2'!IK10</f>
        <v>0</v>
      </c>
      <c r="G9" s="257">
        <f>'計算2-2'!IR10</f>
        <v>0</v>
      </c>
      <c r="H9" s="223"/>
      <c r="I9" s="255" t="s">
        <v>12</v>
      </c>
      <c r="J9" s="256" t="s">
        <v>3</v>
      </c>
      <c r="K9" s="257">
        <f>'計算2-2'!H10</f>
        <v>0</v>
      </c>
      <c r="L9" s="257">
        <f>'計算2-2'!HV10</f>
        <v>0</v>
      </c>
      <c r="M9" s="257">
        <f>'計算2-2'!IM10</f>
        <v>0</v>
      </c>
      <c r="N9" s="787">
        <f>'計算2-2'!IS10</f>
        <v>0</v>
      </c>
      <c r="O9" s="223"/>
      <c r="P9" s="255" t="s">
        <v>12</v>
      </c>
      <c r="Q9" s="256" t="s">
        <v>3</v>
      </c>
      <c r="R9" s="257">
        <f>'計算2-2'!I10</f>
        <v>0</v>
      </c>
      <c r="S9" s="257">
        <f>'計算2-2'!HW10</f>
        <v>0</v>
      </c>
      <c r="T9" s="257">
        <f>'計算2-2'!IO10</f>
        <v>0</v>
      </c>
      <c r="U9" s="257">
        <f>'計算2-2'!IT10</f>
        <v>0</v>
      </c>
      <c r="V9" s="223"/>
      <c r="W9" s="255" t="s">
        <v>12</v>
      </c>
      <c r="X9" s="256" t="s">
        <v>3</v>
      </c>
      <c r="Y9" s="258">
        <f>'計算2-2'!K10</f>
        <v>0</v>
      </c>
      <c r="Z9" s="258">
        <f>'計算2-2'!HY10</f>
        <v>0</v>
      </c>
      <c r="AA9" s="258">
        <f>'計算2-2'!IQ10</f>
        <v>0</v>
      </c>
      <c r="AB9" s="258">
        <f>'計算2-2'!IU10</f>
        <v>0</v>
      </c>
    </row>
    <row r="10" spans="1:28" ht="12" customHeight="1">
      <c r="B10" s="255" t="s">
        <v>14</v>
      </c>
      <c r="C10" s="256" t="s">
        <v>4</v>
      </c>
      <c r="D10" s="257">
        <f>'計算2-2'!C11</f>
        <v>0</v>
      </c>
      <c r="E10" s="257">
        <f>'計算2-2'!HU11</f>
        <v>0</v>
      </c>
      <c r="F10" s="257">
        <f>'計算2-2'!IK11</f>
        <v>0</v>
      </c>
      <c r="G10" s="257">
        <f>'計算2-2'!IR11</f>
        <v>0</v>
      </c>
      <c r="I10" s="255" t="s">
        <v>14</v>
      </c>
      <c r="J10" s="256" t="s">
        <v>4</v>
      </c>
      <c r="K10" s="257">
        <f>'計算2-2'!H11</f>
        <v>0</v>
      </c>
      <c r="L10" s="257">
        <f>'計算2-2'!HV11</f>
        <v>0</v>
      </c>
      <c r="M10" s="257">
        <f>'計算2-2'!IM11</f>
        <v>0</v>
      </c>
      <c r="N10" s="787">
        <f>'計算2-2'!IS11</f>
        <v>0</v>
      </c>
      <c r="P10" s="255" t="s">
        <v>14</v>
      </c>
      <c r="Q10" s="256" t="s">
        <v>4</v>
      </c>
      <c r="R10" s="257">
        <f>'計算2-2'!I11</f>
        <v>0</v>
      </c>
      <c r="S10" s="257">
        <f>'計算2-2'!HW11</f>
        <v>0</v>
      </c>
      <c r="T10" s="257">
        <f>'計算2-2'!IO11</f>
        <v>0</v>
      </c>
      <c r="U10" s="257">
        <f>'計算2-2'!IT11</f>
        <v>0</v>
      </c>
      <c r="W10" s="255" t="s">
        <v>14</v>
      </c>
      <c r="X10" s="256" t="s">
        <v>4</v>
      </c>
      <c r="Y10" s="258">
        <f>'計算2-2'!K11</f>
        <v>0</v>
      </c>
      <c r="Z10" s="258">
        <f>'計算2-2'!HY11</f>
        <v>0</v>
      </c>
      <c r="AA10" s="258">
        <f>'計算2-2'!IQ11</f>
        <v>0</v>
      </c>
      <c r="AB10" s="258">
        <f>'計算2-2'!IU11</f>
        <v>0</v>
      </c>
    </row>
    <row r="11" spans="1:28" ht="12" customHeight="1">
      <c r="B11" s="255" t="s">
        <v>39</v>
      </c>
      <c r="C11" s="256" t="s">
        <v>179</v>
      </c>
      <c r="D11" s="257">
        <f>'計算2-2'!C12</f>
        <v>0</v>
      </c>
      <c r="E11" s="257">
        <f>'計算2-2'!HU12</f>
        <v>0</v>
      </c>
      <c r="F11" s="257">
        <f>'計算2-2'!IK12</f>
        <v>0</v>
      </c>
      <c r="G11" s="257">
        <f>'計算2-2'!IR12</f>
        <v>0</v>
      </c>
      <c r="I11" s="255" t="s">
        <v>39</v>
      </c>
      <c r="J11" s="256" t="s">
        <v>179</v>
      </c>
      <c r="K11" s="257">
        <f>'計算2-2'!H12</f>
        <v>0</v>
      </c>
      <c r="L11" s="257">
        <f>'計算2-2'!HV12</f>
        <v>0</v>
      </c>
      <c r="M11" s="257">
        <f>'計算2-2'!IM12</f>
        <v>0</v>
      </c>
      <c r="N11" s="787">
        <f>'計算2-2'!IS12</f>
        <v>0</v>
      </c>
      <c r="P11" s="255" t="s">
        <v>39</v>
      </c>
      <c r="Q11" s="256" t="s">
        <v>179</v>
      </c>
      <c r="R11" s="257">
        <f>'計算2-2'!I12</f>
        <v>0</v>
      </c>
      <c r="S11" s="257">
        <f>'計算2-2'!HW12</f>
        <v>0</v>
      </c>
      <c r="T11" s="257">
        <f>'計算2-2'!IO12</f>
        <v>0</v>
      </c>
      <c r="U11" s="257">
        <f>'計算2-2'!IT12</f>
        <v>0</v>
      </c>
      <c r="W11" s="255" t="s">
        <v>39</v>
      </c>
      <c r="X11" s="256" t="s">
        <v>179</v>
      </c>
      <c r="Y11" s="258">
        <f>'計算2-2'!K12</f>
        <v>0</v>
      </c>
      <c r="Z11" s="258">
        <f>'計算2-2'!HY12</f>
        <v>0</v>
      </c>
      <c r="AA11" s="258">
        <f>'計算2-2'!IQ12</f>
        <v>0</v>
      </c>
      <c r="AB11" s="258">
        <f>'計算2-2'!IU12</f>
        <v>0</v>
      </c>
    </row>
    <row r="12" spans="1:28" ht="12" customHeight="1">
      <c r="B12" s="255" t="s">
        <v>41</v>
      </c>
      <c r="C12" s="256" t="s">
        <v>396</v>
      </c>
      <c r="D12" s="257">
        <f>'計算2-2'!C13</f>
        <v>0</v>
      </c>
      <c r="E12" s="257">
        <f>'計算2-2'!HU13</f>
        <v>0</v>
      </c>
      <c r="F12" s="257">
        <f>'計算2-2'!IK13</f>
        <v>0</v>
      </c>
      <c r="G12" s="257">
        <f>'計算2-2'!IR13</f>
        <v>0</v>
      </c>
      <c r="I12" s="255" t="s">
        <v>41</v>
      </c>
      <c r="J12" s="256" t="s">
        <v>396</v>
      </c>
      <c r="K12" s="257">
        <f>'計算2-2'!H13</f>
        <v>0</v>
      </c>
      <c r="L12" s="257">
        <f>'計算2-2'!HV13</f>
        <v>0</v>
      </c>
      <c r="M12" s="257">
        <f>'計算2-2'!IM13</f>
        <v>0</v>
      </c>
      <c r="N12" s="787">
        <f>'計算2-2'!IS13</f>
        <v>0</v>
      </c>
      <c r="P12" s="255" t="s">
        <v>41</v>
      </c>
      <c r="Q12" s="256" t="s">
        <v>396</v>
      </c>
      <c r="R12" s="257">
        <f>'計算2-2'!I13</f>
        <v>0</v>
      </c>
      <c r="S12" s="257">
        <f>'計算2-2'!HW13</f>
        <v>0</v>
      </c>
      <c r="T12" s="257">
        <f>'計算2-2'!IO13</f>
        <v>0</v>
      </c>
      <c r="U12" s="257">
        <f>'計算2-2'!IT13</f>
        <v>0</v>
      </c>
      <c r="W12" s="255" t="s">
        <v>41</v>
      </c>
      <c r="X12" s="256" t="s">
        <v>396</v>
      </c>
      <c r="Y12" s="258">
        <f>'計算2-2'!K13</f>
        <v>0</v>
      </c>
      <c r="Z12" s="258">
        <f>'計算2-2'!HY13</f>
        <v>0</v>
      </c>
      <c r="AA12" s="258">
        <f>'計算2-2'!IQ13</f>
        <v>0</v>
      </c>
      <c r="AB12" s="258">
        <f>'計算2-2'!IU13</f>
        <v>0</v>
      </c>
    </row>
    <row r="13" spans="1:28" ht="12" customHeight="1">
      <c r="B13" s="255" t="s">
        <v>79</v>
      </c>
      <c r="C13" s="256" t="s">
        <v>5</v>
      </c>
      <c r="D13" s="257">
        <f>'計算2-2'!C14</f>
        <v>0</v>
      </c>
      <c r="E13" s="257">
        <f>'計算2-2'!HU14</f>
        <v>0</v>
      </c>
      <c r="F13" s="257">
        <f>'計算2-2'!IK14</f>
        <v>0</v>
      </c>
      <c r="G13" s="257">
        <f>'計算2-2'!IR14</f>
        <v>0</v>
      </c>
      <c r="I13" s="255" t="s">
        <v>79</v>
      </c>
      <c r="J13" s="256" t="s">
        <v>5</v>
      </c>
      <c r="K13" s="257">
        <f>'計算2-2'!H14</f>
        <v>0</v>
      </c>
      <c r="L13" s="257">
        <f>'計算2-2'!HV14</f>
        <v>0</v>
      </c>
      <c r="M13" s="257">
        <f>'計算2-2'!IM14</f>
        <v>0</v>
      </c>
      <c r="N13" s="787">
        <f>'計算2-2'!IS14</f>
        <v>0</v>
      </c>
      <c r="P13" s="255" t="s">
        <v>79</v>
      </c>
      <c r="Q13" s="256" t="s">
        <v>5</v>
      </c>
      <c r="R13" s="257">
        <f>'計算2-2'!I14</f>
        <v>0</v>
      </c>
      <c r="S13" s="257">
        <f>'計算2-2'!HW14</f>
        <v>0</v>
      </c>
      <c r="T13" s="257">
        <f>'計算2-2'!IO14</f>
        <v>0</v>
      </c>
      <c r="U13" s="257">
        <f>'計算2-2'!IT14</f>
        <v>0</v>
      </c>
      <c r="W13" s="255" t="s">
        <v>79</v>
      </c>
      <c r="X13" s="256" t="s">
        <v>5</v>
      </c>
      <c r="Y13" s="258">
        <f>'計算2-2'!K14</f>
        <v>0</v>
      </c>
      <c r="Z13" s="258">
        <f>'計算2-2'!HY14</f>
        <v>0</v>
      </c>
      <c r="AA13" s="258">
        <f>'計算2-2'!IQ14</f>
        <v>0</v>
      </c>
      <c r="AB13" s="258">
        <f>'計算2-2'!IU14</f>
        <v>0</v>
      </c>
    </row>
    <row r="14" spans="1:28" ht="12" customHeight="1">
      <c r="B14" s="255" t="s">
        <v>80</v>
      </c>
      <c r="C14" s="256" t="s">
        <v>7</v>
      </c>
      <c r="D14" s="257">
        <f>'計算2-2'!C15</f>
        <v>0</v>
      </c>
      <c r="E14" s="257">
        <f>'計算2-2'!HU15</f>
        <v>0</v>
      </c>
      <c r="F14" s="257">
        <f>'計算2-2'!IK15</f>
        <v>0</v>
      </c>
      <c r="G14" s="257">
        <f>'計算2-2'!IR15</f>
        <v>0</v>
      </c>
      <c r="I14" s="255" t="s">
        <v>80</v>
      </c>
      <c r="J14" s="256" t="s">
        <v>7</v>
      </c>
      <c r="K14" s="257">
        <f>'計算2-2'!H15</f>
        <v>0</v>
      </c>
      <c r="L14" s="257">
        <f>'計算2-2'!HV15</f>
        <v>0</v>
      </c>
      <c r="M14" s="257">
        <f>'計算2-2'!IM15</f>
        <v>0</v>
      </c>
      <c r="N14" s="787">
        <f>'計算2-2'!IS15</f>
        <v>0</v>
      </c>
      <c r="P14" s="255" t="s">
        <v>80</v>
      </c>
      <c r="Q14" s="256" t="s">
        <v>7</v>
      </c>
      <c r="R14" s="257">
        <f>'計算2-2'!I15</f>
        <v>0</v>
      </c>
      <c r="S14" s="257">
        <f>'計算2-2'!HW15</f>
        <v>0</v>
      </c>
      <c r="T14" s="257">
        <f>'計算2-2'!IO15</f>
        <v>0</v>
      </c>
      <c r="U14" s="257">
        <f>'計算2-2'!IT15</f>
        <v>0</v>
      </c>
      <c r="W14" s="255" t="s">
        <v>80</v>
      </c>
      <c r="X14" s="256" t="s">
        <v>7</v>
      </c>
      <c r="Y14" s="258">
        <f>'計算2-2'!K15</f>
        <v>0</v>
      </c>
      <c r="Z14" s="258">
        <f>'計算2-2'!HY15</f>
        <v>0</v>
      </c>
      <c r="AA14" s="258">
        <f>'計算2-2'!IQ15</f>
        <v>0</v>
      </c>
      <c r="AB14" s="258">
        <f>'計算2-2'!IU15</f>
        <v>0</v>
      </c>
    </row>
    <row r="15" spans="1:28" ht="12" customHeight="1">
      <c r="B15" s="255" t="s">
        <v>81</v>
      </c>
      <c r="C15" s="256" t="s">
        <v>224</v>
      </c>
      <c r="D15" s="257">
        <f>'計算2-2'!C16</f>
        <v>0</v>
      </c>
      <c r="E15" s="257">
        <f>'計算2-2'!HU16</f>
        <v>0</v>
      </c>
      <c r="F15" s="257">
        <f>'計算2-2'!IK16</f>
        <v>0</v>
      </c>
      <c r="G15" s="257">
        <f>'計算2-2'!IR16</f>
        <v>0</v>
      </c>
      <c r="I15" s="255" t="s">
        <v>81</v>
      </c>
      <c r="J15" s="256" t="s">
        <v>224</v>
      </c>
      <c r="K15" s="257">
        <f>'計算2-2'!H16</f>
        <v>0</v>
      </c>
      <c r="L15" s="257">
        <f>'計算2-2'!HV16</f>
        <v>0</v>
      </c>
      <c r="M15" s="257">
        <f>'計算2-2'!IM16</f>
        <v>0</v>
      </c>
      <c r="N15" s="787">
        <f>'計算2-2'!IS16</f>
        <v>0</v>
      </c>
      <c r="P15" s="255" t="s">
        <v>81</v>
      </c>
      <c r="Q15" s="256" t="s">
        <v>224</v>
      </c>
      <c r="R15" s="257">
        <f>'計算2-2'!I16</f>
        <v>0</v>
      </c>
      <c r="S15" s="257">
        <f>'計算2-2'!HW16</f>
        <v>0</v>
      </c>
      <c r="T15" s="257">
        <f>'計算2-2'!IO16</f>
        <v>0</v>
      </c>
      <c r="U15" s="257">
        <f>'計算2-2'!IT16</f>
        <v>0</v>
      </c>
      <c r="W15" s="255" t="s">
        <v>81</v>
      </c>
      <c r="X15" s="256" t="s">
        <v>224</v>
      </c>
      <c r="Y15" s="258">
        <f>'計算2-2'!K16</f>
        <v>0</v>
      </c>
      <c r="Z15" s="258">
        <f>'計算2-2'!HY16</f>
        <v>0</v>
      </c>
      <c r="AA15" s="258">
        <f>'計算2-2'!IQ16</f>
        <v>0</v>
      </c>
      <c r="AB15" s="258">
        <f>'計算2-2'!IU16</f>
        <v>0</v>
      </c>
    </row>
    <row r="16" spans="1:28" ht="12" customHeight="1">
      <c r="B16" s="255" t="s">
        <v>82</v>
      </c>
      <c r="C16" s="256" t="s">
        <v>10</v>
      </c>
      <c r="D16" s="257">
        <f>'計算2-2'!C17</f>
        <v>0</v>
      </c>
      <c r="E16" s="257">
        <f>'計算2-2'!HU17</f>
        <v>0</v>
      </c>
      <c r="F16" s="257">
        <f>'計算2-2'!IK17</f>
        <v>0</v>
      </c>
      <c r="G16" s="257">
        <f>'計算2-2'!IR17</f>
        <v>0</v>
      </c>
      <c r="I16" s="255" t="s">
        <v>82</v>
      </c>
      <c r="J16" s="256" t="s">
        <v>10</v>
      </c>
      <c r="K16" s="257">
        <f>'計算2-2'!H17</f>
        <v>0</v>
      </c>
      <c r="L16" s="257">
        <f>'計算2-2'!HV17</f>
        <v>0</v>
      </c>
      <c r="M16" s="257">
        <f>'計算2-2'!IM17</f>
        <v>0</v>
      </c>
      <c r="N16" s="787">
        <f>'計算2-2'!IS17</f>
        <v>0</v>
      </c>
      <c r="P16" s="255" t="s">
        <v>82</v>
      </c>
      <c r="Q16" s="256" t="s">
        <v>10</v>
      </c>
      <c r="R16" s="257">
        <f>'計算2-2'!I17</f>
        <v>0</v>
      </c>
      <c r="S16" s="257">
        <f>'計算2-2'!HW17</f>
        <v>0</v>
      </c>
      <c r="T16" s="257">
        <f>'計算2-2'!IO17</f>
        <v>0</v>
      </c>
      <c r="U16" s="257">
        <f>'計算2-2'!IT17</f>
        <v>0</v>
      </c>
      <c r="W16" s="255" t="s">
        <v>82</v>
      </c>
      <c r="X16" s="256" t="s">
        <v>10</v>
      </c>
      <c r="Y16" s="258">
        <f>'計算2-2'!K17</f>
        <v>0</v>
      </c>
      <c r="Z16" s="258">
        <f>'計算2-2'!HY17</f>
        <v>0</v>
      </c>
      <c r="AA16" s="258">
        <f>'計算2-2'!IQ17</f>
        <v>0</v>
      </c>
      <c r="AB16" s="258">
        <f>'計算2-2'!IU17</f>
        <v>0</v>
      </c>
    </row>
    <row r="17" spans="2:28" ht="12" customHeight="1">
      <c r="B17" s="255" t="s">
        <v>225</v>
      </c>
      <c r="C17" s="256" t="s">
        <v>11</v>
      </c>
      <c r="D17" s="257">
        <f>'計算2-2'!C18</f>
        <v>0</v>
      </c>
      <c r="E17" s="257">
        <f>'計算2-2'!HU18</f>
        <v>0</v>
      </c>
      <c r="F17" s="257">
        <f>'計算2-2'!IK18</f>
        <v>0</v>
      </c>
      <c r="G17" s="257">
        <f>'計算2-2'!IR18</f>
        <v>0</v>
      </c>
      <c r="I17" s="255" t="s">
        <v>225</v>
      </c>
      <c r="J17" s="256" t="s">
        <v>11</v>
      </c>
      <c r="K17" s="257">
        <f>'計算2-2'!H18</f>
        <v>0</v>
      </c>
      <c r="L17" s="257">
        <f>'計算2-2'!HV18</f>
        <v>0</v>
      </c>
      <c r="M17" s="257">
        <f>'計算2-2'!IM18</f>
        <v>0</v>
      </c>
      <c r="N17" s="787">
        <f>'計算2-2'!IS18</f>
        <v>0</v>
      </c>
      <c r="P17" s="255" t="s">
        <v>225</v>
      </c>
      <c r="Q17" s="256" t="s">
        <v>11</v>
      </c>
      <c r="R17" s="257">
        <f>'計算2-2'!I18</f>
        <v>0</v>
      </c>
      <c r="S17" s="257">
        <f>'計算2-2'!HW18</f>
        <v>0</v>
      </c>
      <c r="T17" s="257">
        <f>'計算2-2'!IO18</f>
        <v>0</v>
      </c>
      <c r="U17" s="257">
        <f>'計算2-2'!IT18</f>
        <v>0</v>
      </c>
      <c r="W17" s="255" t="s">
        <v>225</v>
      </c>
      <c r="X17" s="256" t="s">
        <v>11</v>
      </c>
      <c r="Y17" s="258">
        <f>'計算2-2'!K18</f>
        <v>0</v>
      </c>
      <c r="Z17" s="258">
        <f>'計算2-2'!HY18</f>
        <v>0</v>
      </c>
      <c r="AA17" s="258">
        <f>'計算2-2'!IQ18</f>
        <v>0</v>
      </c>
      <c r="AB17" s="258">
        <f>'計算2-2'!IU18</f>
        <v>0</v>
      </c>
    </row>
    <row r="18" spans="2:28" ht="12" customHeight="1">
      <c r="B18" s="255" t="s">
        <v>226</v>
      </c>
      <c r="C18" s="256" t="s">
        <v>13</v>
      </c>
      <c r="D18" s="257">
        <f>'計算2-2'!C19</f>
        <v>0</v>
      </c>
      <c r="E18" s="257">
        <f>'計算2-2'!HU19</f>
        <v>0</v>
      </c>
      <c r="F18" s="257">
        <f>'計算2-2'!IK19</f>
        <v>0</v>
      </c>
      <c r="G18" s="257">
        <f>'計算2-2'!IR19</f>
        <v>0</v>
      </c>
      <c r="I18" s="255" t="s">
        <v>226</v>
      </c>
      <c r="J18" s="256" t="s">
        <v>13</v>
      </c>
      <c r="K18" s="257">
        <f>'計算2-2'!H19</f>
        <v>0</v>
      </c>
      <c r="L18" s="257">
        <f>'計算2-2'!HV19</f>
        <v>0</v>
      </c>
      <c r="M18" s="257">
        <f>'計算2-2'!IM19</f>
        <v>0</v>
      </c>
      <c r="N18" s="787">
        <f>'計算2-2'!IS19</f>
        <v>0</v>
      </c>
      <c r="P18" s="255" t="s">
        <v>226</v>
      </c>
      <c r="Q18" s="256" t="s">
        <v>13</v>
      </c>
      <c r="R18" s="257">
        <f>'計算2-2'!I19</f>
        <v>0</v>
      </c>
      <c r="S18" s="257">
        <f>'計算2-2'!HW19</f>
        <v>0</v>
      </c>
      <c r="T18" s="257">
        <f>'計算2-2'!IO19</f>
        <v>0</v>
      </c>
      <c r="U18" s="257">
        <f>'計算2-2'!IT19</f>
        <v>0</v>
      </c>
      <c r="W18" s="255" t="s">
        <v>226</v>
      </c>
      <c r="X18" s="256" t="s">
        <v>13</v>
      </c>
      <c r="Y18" s="258">
        <f>'計算2-2'!K19</f>
        <v>0</v>
      </c>
      <c r="Z18" s="258">
        <f>'計算2-2'!HY19</f>
        <v>0</v>
      </c>
      <c r="AA18" s="258">
        <f>'計算2-2'!IQ19</f>
        <v>0</v>
      </c>
      <c r="AB18" s="258">
        <f>'計算2-2'!IU19</f>
        <v>0</v>
      </c>
    </row>
    <row r="19" spans="2:28" ht="12" customHeight="1">
      <c r="B19" s="255" t="s">
        <v>227</v>
      </c>
      <c r="C19" s="256" t="s">
        <v>228</v>
      </c>
      <c r="D19" s="257">
        <f>'計算2-2'!C20</f>
        <v>0</v>
      </c>
      <c r="E19" s="257">
        <f>'計算2-2'!HU20</f>
        <v>0</v>
      </c>
      <c r="F19" s="257">
        <f>'計算2-2'!IK20</f>
        <v>0</v>
      </c>
      <c r="G19" s="257">
        <f>'計算2-2'!IR20</f>
        <v>0</v>
      </c>
      <c r="I19" s="255" t="s">
        <v>227</v>
      </c>
      <c r="J19" s="256" t="s">
        <v>228</v>
      </c>
      <c r="K19" s="257">
        <f>'計算2-2'!H20</f>
        <v>0</v>
      </c>
      <c r="L19" s="257">
        <f>'計算2-2'!HV20</f>
        <v>0</v>
      </c>
      <c r="M19" s="257">
        <f>'計算2-2'!IM20</f>
        <v>0</v>
      </c>
      <c r="N19" s="787">
        <f>'計算2-2'!IS20</f>
        <v>0</v>
      </c>
      <c r="P19" s="255" t="s">
        <v>227</v>
      </c>
      <c r="Q19" s="256" t="s">
        <v>228</v>
      </c>
      <c r="R19" s="257">
        <f>'計算2-2'!I20</f>
        <v>0</v>
      </c>
      <c r="S19" s="257">
        <f>'計算2-2'!HW20</f>
        <v>0</v>
      </c>
      <c r="T19" s="257">
        <f>'計算2-2'!IO20</f>
        <v>0</v>
      </c>
      <c r="U19" s="257">
        <f>'計算2-2'!IT20</f>
        <v>0</v>
      </c>
      <c r="W19" s="255" t="s">
        <v>227</v>
      </c>
      <c r="X19" s="256" t="s">
        <v>228</v>
      </c>
      <c r="Y19" s="258">
        <f>'計算2-2'!K20</f>
        <v>0</v>
      </c>
      <c r="Z19" s="258">
        <f>'計算2-2'!HY20</f>
        <v>0</v>
      </c>
      <c r="AA19" s="258">
        <f>'計算2-2'!IQ20</f>
        <v>0</v>
      </c>
      <c r="AB19" s="258">
        <f>'計算2-2'!IU20</f>
        <v>0</v>
      </c>
    </row>
    <row r="20" spans="2:28" ht="12" customHeight="1">
      <c r="B20" s="255" t="s">
        <v>229</v>
      </c>
      <c r="C20" s="256" t="s">
        <v>15</v>
      </c>
      <c r="D20" s="257">
        <f>'計算2-2'!C21</f>
        <v>0</v>
      </c>
      <c r="E20" s="257">
        <f>'計算2-2'!HU21</f>
        <v>0</v>
      </c>
      <c r="F20" s="257">
        <f>'計算2-2'!IK21</f>
        <v>0</v>
      </c>
      <c r="G20" s="257">
        <f>'計算2-2'!IR21</f>
        <v>0</v>
      </c>
      <c r="I20" s="255" t="s">
        <v>229</v>
      </c>
      <c r="J20" s="256" t="s">
        <v>15</v>
      </c>
      <c r="K20" s="257">
        <f>'計算2-2'!H21</f>
        <v>0</v>
      </c>
      <c r="L20" s="257">
        <f>'計算2-2'!HV21</f>
        <v>0</v>
      </c>
      <c r="M20" s="257">
        <f>'計算2-2'!IM21</f>
        <v>0</v>
      </c>
      <c r="N20" s="787">
        <f>'計算2-2'!IS21</f>
        <v>0</v>
      </c>
      <c r="P20" s="255" t="s">
        <v>229</v>
      </c>
      <c r="Q20" s="256" t="s">
        <v>15</v>
      </c>
      <c r="R20" s="257">
        <f>'計算2-2'!I21</f>
        <v>0</v>
      </c>
      <c r="S20" s="257">
        <f>'計算2-2'!HW21</f>
        <v>0</v>
      </c>
      <c r="T20" s="257">
        <f>'計算2-2'!IO21</f>
        <v>0</v>
      </c>
      <c r="U20" s="257">
        <f>'計算2-2'!IT21</f>
        <v>0</v>
      </c>
      <c r="W20" s="255" t="s">
        <v>229</v>
      </c>
      <c r="X20" s="256" t="s">
        <v>15</v>
      </c>
      <c r="Y20" s="258">
        <f>'計算2-2'!K21</f>
        <v>0</v>
      </c>
      <c r="Z20" s="258">
        <f>'計算2-2'!HY21</f>
        <v>0</v>
      </c>
      <c r="AA20" s="258">
        <f>'計算2-2'!IQ21</f>
        <v>0</v>
      </c>
      <c r="AB20" s="258">
        <f>'計算2-2'!IU21</f>
        <v>0</v>
      </c>
    </row>
    <row r="21" spans="2:28" ht="12" customHeight="1">
      <c r="B21" s="255" t="s">
        <v>230</v>
      </c>
      <c r="C21" s="256" t="s">
        <v>16</v>
      </c>
      <c r="D21" s="257">
        <f>'計算2-2'!C22</f>
        <v>0</v>
      </c>
      <c r="E21" s="257">
        <f>'計算2-2'!HU22</f>
        <v>0</v>
      </c>
      <c r="F21" s="257">
        <f>'計算2-2'!IK22</f>
        <v>0</v>
      </c>
      <c r="G21" s="257">
        <f>'計算2-2'!IR22</f>
        <v>0</v>
      </c>
      <c r="I21" s="255" t="s">
        <v>230</v>
      </c>
      <c r="J21" s="256" t="s">
        <v>16</v>
      </c>
      <c r="K21" s="257">
        <f>'計算2-2'!H22</f>
        <v>0</v>
      </c>
      <c r="L21" s="257">
        <f>'計算2-2'!HV22</f>
        <v>0</v>
      </c>
      <c r="M21" s="257">
        <f>'計算2-2'!IM22</f>
        <v>0</v>
      </c>
      <c r="N21" s="787">
        <f>'計算2-2'!IS22</f>
        <v>0</v>
      </c>
      <c r="P21" s="255" t="s">
        <v>230</v>
      </c>
      <c r="Q21" s="256" t="s">
        <v>16</v>
      </c>
      <c r="R21" s="257">
        <f>'計算2-2'!I22</f>
        <v>0</v>
      </c>
      <c r="S21" s="257">
        <f>'計算2-2'!HW22</f>
        <v>0</v>
      </c>
      <c r="T21" s="257">
        <f>'計算2-2'!IO22</f>
        <v>0</v>
      </c>
      <c r="U21" s="257">
        <f>'計算2-2'!IT22</f>
        <v>0</v>
      </c>
      <c r="W21" s="255" t="s">
        <v>230</v>
      </c>
      <c r="X21" s="256" t="s">
        <v>16</v>
      </c>
      <c r="Y21" s="258">
        <f>'計算2-2'!K22</f>
        <v>0</v>
      </c>
      <c r="Z21" s="258">
        <f>'計算2-2'!HY22</f>
        <v>0</v>
      </c>
      <c r="AA21" s="258">
        <f>'計算2-2'!IQ22</f>
        <v>0</v>
      </c>
      <c r="AB21" s="258">
        <f>'計算2-2'!IU22</f>
        <v>0</v>
      </c>
    </row>
    <row r="22" spans="2:28" ht="12" customHeight="1">
      <c r="B22" s="255" t="s">
        <v>231</v>
      </c>
      <c r="C22" s="256" t="s">
        <v>17</v>
      </c>
      <c r="D22" s="257">
        <f>'計算2-2'!C23</f>
        <v>0</v>
      </c>
      <c r="E22" s="257">
        <f>'計算2-2'!HU23</f>
        <v>0</v>
      </c>
      <c r="F22" s="257">
        <f>'計算2-2'!IK23</f>
        <v>0</v>
      </c>
      <c r="G22" s="257">
        <f>'計算2-2'!IR23</f>
        <v>0</v>
      </c>
      <c r="I22" s="255" t="s">
        <v>231</v>
      </c>
      <c r="J22" s="256" t="s">
        <v>17</v>
      </c>
      <c r="K22" s="257">
        <f>'計算2-2'!H23</f>
        <v>0</v>
      </c>
      <c r="L22" s="257">
        <f>'計算2-2'!HV23</f>
        <v>0</v>
      </c>
      <c r="M22" s="257">
        <f>'計算2-2'!IM23</f>
        <v>0</v>
      </c>
      <c r="N22" s="787">
        <f>'計算2-2'!IS23</f>
        <v>0</v>
      </c>
      <c r="P22" s="255" t="s">
        <v>231</v>
      </c>
      <c r="Q22" s="256" t="s">
        <v>17</v>
      </c>
      <c r="R22" s="257">
        <f>'計算2-2'!I23</f>
        <v>0</v>
      </c>
      <c r="S22" s="257">
        <f>'計算2-2'!HW23</f>
        <v>0</v>
      </c>
      <c r="T22" s="257">
        <f>'計算2-2'!IO23</f>
        <v>0</v>
      </c>
      <c r="U22" s="257">
        <f>'計算2-2'!IT23</f>
        <v>0</v>
      </c>
      <c r="W22" s="255" t="s">
        <v>231</v>
      </c>
      <c r="X22" s="256" t="s">
        <v>17</v>
      </c>
      <c r="Y22" s="258">
        <f>'計算2-2'!K23</f>
        <v>0</v>
      </c>
      <c r="Z22" s="258">
        <f>'計算2-2'!HY23</f>
        <v>0</v>
      </c>
      <c r="AA22" s="258">
        <f>'計算2-2'!IQ23</f>
        <v>0</v>
      </c>
      <c r="AB22" s="258">
        <f>'計算2-2'!IU23</f>
        <v>0</v>
      </c>
    </row>
    <row r="23" spans="2:28" ht="12" customHeight="1">
      <c r="B23" s="255" t="s">
        <v>232</v>
      </c>
      <c r="C23" s="256" t="s">
        <v>180</v>
      </c>
      <c r="D23" s="257">
        <f>'計算2-2'!C24</f>
        <v>0</v>
      </c>
      <c r="E23" s="257">
        <f>'計算2-2'!HU24</f>
        <v>0</v>
      </c>
      <c r="F23" s="257">
        <f>'計算2-2'!IK24</f>
        <v>0</v>
      </c>
      <c r="G23" s="257">
        <f>'計算2-2'!IR24</f>
        <v>0</v>
      </c>
      <c r="I23" s="255" t="s">
        <v>232</v>
      </c>
      <c r="J23" s="256" t="s">
        <v>180</v>
      </c>
      <c r="K23" s="257">
        <f>'計算2-2'!H24</f>
        <v>0</v>
      </c>
      <c r="L23" s="257">
        <f>'計算2-2'!HV24</f>
        <v>0</v>
      </c>
      <c r="M23" s="257">
        <f>'計算2-2'!IM24</f>
        <v>0</v>
      </c>
      <c r="N23" s="787">
        <f>'計算2-2'!IS24</f>
        <v>0</v>
      </c>
      <c r="P23" s="255" t="s">
        <v>232</v>
      </c>
      <c r="Q23" s="256" t="s">
        <v>180</v>
      </c>
      <c r="R23" s="257">
        <f>'計算2-2'!I24</f>
        <v>0</v>
      </c>
      <c r="S23" s="257">
        <f>'計算2-2'!HW24</f>
        <v>0</v>
      </c>
      <c r="T23" s="257">
        <f>'計算2-2'!IO24</f>
        <v>0</v>
      </c>
      <c r="U23" s="257">
        <f>'計算2-2'!IT24</f>
        <v>0</v>
      </c>
      <c r="W23" s="255" t="s">
        <v>232</v>
      </c>
      <c r="X23" s="256" t="s">
        <v>180</v>
      </c>
      <c r="Y23" s="258">
        <f>'計算2-2'!K24</f>
        <v>0</v>
      </c>
      <c r="Z23" s="258">
        <f>'計算2-2'!HY24</f>
        <v>0</v>
      </c>
      <c r="AA23" s="258">
        <f>'計算2-2'!IQ24</f>
        <v>0</v>
      </c>
      <c r="AB23" s="258">
        <f>'計算2-2'!IU24</f>
        <v>0</v>
      </c>
    </row>
    <row r="24" spans="2:28" ht="12" customHeight="1">
      <c r="B24" s="255" t="s">
        <v>233</v>
      </c>
      <c r="C24" s="256" t="s">
        <v>18</v>
      </c>
      <c r="D24" s="257">
        <f>'計算2-2'!C25</f>
        <v>0</v>
      </c>
      <c r="E24" s="257">
        <f>'計算2-2'!HU25</f>
        <v>0</v>
      </c>
      <c r="F24" s="257">
        <f>'計算2-2'!IK25</f>
        <v>0</v>
      </c>
      <c r="G24" s="257">
        <f>'計算2-2'!IR25</f>
        <v>0</v>
      </c>
      <c r="I24" s="255" t="s">
        <v>233</v>
      </c>
      <c r="J24" s="256" t="s">
        <v>18</v>
      </c>
      <c r="K24" s="257">
        <f>'計算2-2'!H25</f>
        <v>0</v>
      </c>
      <c r="L24" s="257">
        <f>'計算2-2'!HV25</f>
        <v>0</v>
      </c>
      <c r="M24" s="257">
        <f>'計算2-2'!IM25</f>
        <v>0</v>
      </c>
      <c r="N24" s="787">
        <f>'計算2-2'!IS25</f>
        <v>0</v>
      </c>
      <c r="P24" s="255" t="s">
        <v>233</v>
      </c>
      <c r="Q24" s="256" t="s">
        <v>18</v>
      </c>
      <c r="R24" s="257">
        <f>'計算2-2'!I25</f>
        <v>0</v>
      </c>
      <c r="S24" s="257">
        <f>'計算2-2'!HW25</f>
        <v>0</v>
      </c>
      <c r="T24" s="257">
        <f>'計算2-2'!IO25</f>
        <v>0</v>
      </c>
      <c r="U24" s="257">
        <f>'計算2-2'!IT25</f>
        <v>0</v>
      </c>
      <c r="W24" s="255" t="s">
        <v>233</v>
      </c>
      <c r="X24" s="256" t="s">
        <v>18</v>
      </c>
      <c r="Y24" s="258">
        <f>'計算2-2'!K25</f>
        <v>0</v>
      </c>
      <c r="Z24" s="258">
        <f>'計算2-2'!HY25</f>
        <v>0</v>
      </c>
      <c r="AA24" s="258">
        <f>'計算2-2'!IQ25</f>
        <v>0</v>
      </c>
      <c r="AB24" s="258">
        <f>'計算2-2'!IU25</f>
        <v>0</v>
      </c>
    </row>
    <row r="25" spans="2:28" ht="12" customHeight="1">
      <c r="B25" s="255" t="s">
        <v>234</v>
      </c>
      <c r="C25" s="256" t="s">
        <v>181</v>
      </c>
      <c r="D25" s="257">
        <f>'計算2-2'!C26</f>
        <v>0</v>
      </c>
      <c r="E25" s="257">
        <f>'計算2-2'!HU26</f>
        <v>0</v>
      </c>
      <c r="F25" s="257">
        <f>'計算2-2'!IK26</f>
        <v>0</v>
      </c>
      <c r="G25" s="257">
        <f>'計算2-2'!IR26</f>
        <v>0</v>
      </c>
      <c r="I25" s="255" t="s">
        <v>234</v>
      </c>
      <c r="J25" s="256" t="s">
        <v>181</v>
      </c>
      <c r="K25" s="257">
        <f>'計算2-2'!H26</f>
        <v>0</v>
      </c>
      <c r="L25" s="257">
        <f>'計算2-2'!HV26</f>
        <v>0</v>
      </c>
      <c r="M25" s="257">
        <f>'計算2-2'!IM26</f>
        <v>0</v>
      </c>
      <c r="N25" s="787">
        <f>'計算2-2'!IS26</f>
        <v>0</v>
      </c>
      <c r="P25" s="255" t="s">
        <v>234</v>
      </c>
      <c r="Q25" s="256" t="s">
        <v>181</v>
      </c>
      <c r="R25" s="257">
        <f>'計算2-2'!I26</f>
        <v>0</v>
      </c>
      <c r="S25" s="257">
        <f>'計算2-2'!HW26</f>
        <v>0</v>
      </c>
      <c r="T25" s="257">
        <f>'計算2-2'!IO26</f>
        <v>0</v>
      </c>
      <c r="U25" s="257">
        <f>'計算2-2'!IT26</f>
        <v>0</v>
      </c>
      <c r="W25" s="255" t="s">
        <v>234</v>
      </c>
      <c r="X25" s="256" t="s">
        <v>181</v>
      </c>
      <c r="Y25" s="258">
        <f>'計算2-2'!K26</f>
        <v>0</v>
      </c>
      <c r="Z25" s="258">
        <f>'計算2-2'!HY26</f>
        <v>0</v>
      </c>
      <c r="AA25" s="258">
        <f>'計算2-2'!IQ26</f>
        <v>0</v>
      </c>
      <c r="AB25" s="258">
        <f>'計算2-2'!IU26</f>
        <v>0</v>
      </c>
    </row>
    <row r="26" spans="2:28" ht="12" customHeight="1">
      <c r="B26" s="255" t="s">
        <v>235</v>
      </c>
      <c r="C26" s="256" t="s">
        <v>397</v>
      </c>
      <c r="D26" s="257">
        <f>'計算2-2'!C27</f>
        <v>0</v>
      </c>
      <c r="E26" s="257">
        <f>'計算2-2'!HU27</f>
        <v>0</v>
      </c>
      <c r="F26" s="257">
        <f>'計算2-2'!IK27</f>
        <v>0</v>
      </c>
      <c r="G26" s="257">
        <f>'計算2-2'!IR27</f>
        <v>0</v>
      </c>
      <c r="I26" s="255" t="s">
        <v>235</v>
      </c>
      <c r="J26" s="256" t="s">
        <v>397</v>
      </c>
      <c r="K26" s="257">
        <f>'計算2-2'!H27</f>
        <v>0</v>
      </c>
      <c r="L26" s="257">
        <f>'計算2-2'!HV27</f>
        <v>0</v>
      </c>
      <c r="M26" s="257">
        <f>'計算2-2'!IM27</f>
        <v>0</v>
      </c>
      <c r="N26" s="787">
        <f>'計算2-2'!IS27</f>
        <v>0</v>
      </c>
      <c r="P26" s="255" t="s">
        <v>235</v>
      </c>
      <c r="Q26" s="256" t="s">
        <v>397</v>
      </c>
      <c r="R26" s="257">
        <f>'計算2-2'!I27</f>
        <v>0</v>
      </c>
      <c r="S26" s="257">
        <f>'計算2-2'!HW27</f>
        <v>0</v>
      </c>
      <c r="T26" s="257">
        <f>'計算2-2'!IO27</f>
        <v>0</v>
      </c>
      <c r="U26" s="257">
        <f>'計算2-2'!IT27</f>
        <v>0</v>
      </c>
      <c r="W26" s="255" t="s">
        <v>235</v>
      </c>
      <c r="X26" s="256" t="s">
        <v>397</v>
      </c>
      <c r="Y26" s="258">
        <f>'計算2-2'!K27</f>
        <v>0</v>
      </c>
      <c r="Z26" s="258">
        <f>'計算2-2'!HY27</f>
        <v>0</v>
      </c>
      <c r="AA26" s="258">
        <f>'計算2-2'!IQ27</f>
        <v>0</v>
      </c>
      <c r="AB26" s="258">
        <f>'計算2-2'!IU27</f>
        <v>0</v>
      </c>
    </row>
    <row r="27" spans="2:28" ht="12" customHeight="1">
      <c r="B27" s="255" t="s">
        <v>236</v>
      </c>
      <c r="C27" s="256" t="s">
        <v>398</v>
      </c>
      <c r="D27" s="257">
        <f>'計算2-2'!C28</f>
        <v>0</v>
      </c>
      <c r="E27" s="257">
        <f>'計算2-2'!HU28</f>
        <v>0</v>
      </c>
      <c r="F27" s="257">
        <f>'計算2-2'!IK28</f>
        <v>0</v>
      </c>
      <c r="G27" s="257">
        <f>'計算2-2'!IR28</f>
        <v>0</v>
      </c>
      <c r="I27" s="255" t="s">
        <v>236</v>
      </c>
      <c r="J27" s="256" t="s">
        <v>398</v>
      </c>
      <c r="K27" s="257">
        <f>'計算2-2'!H28</f>
        <v>0</v>
      </c>
      <c r="L27" s="257">
        <f>'計算2-2'!HV28</f>
        <v>0</v>
      </c>
      <c r="M27" s="257">
        <f>'計算2-2'!IM28</f>
        <v>0</v>
      </c>
      <c r="N27" s="787">
        <f>'計算2-2'!IS28</f>
        <v>0</v>
      </c>
      <c r="P27" s="255" t="s">
        <v>236</v>
      </c>
      <c r="Q27" s="256" t="s">
        <v>398</v>
      </c>
      <c r="R27" s="257">
        <f>'計算2-2'!I28</f>
        <v>0</v>
      </c>
      <c r="S27" s="257">
        <f>'計算2-2'!HW28</f>
        <v>0</v>
      </c>
      <c r="T27" s="257">
        <f>'計算2-2'!IO28</f>
        <v>0</v>
      </c>
      <c r="U27" s="257">
        <f>'計算2-2'!IT28</f>
        <v>0</v>
      </c>
      <c r="W27" s="255" t="s">
        <v>236</v>
      </c>
      <c r="X27" s="256" t="s">
        <v>398</v>
      </c>
      <c r="Y27" s="258">
        <f>'計算2-2'!K28</f>
        <v>0</v>
      </c>
      <c r="Z27" s="258">
        <f>'計算2-2'!HY28</f>
        <v>0</v>
      </c>
      <c r="AA27" s="258">
        <f>'計算2-2'!IQ28</f>
        <v>0</v>
      </c>
      <c r="AB27" s="258">
        <f>'計算2-2'!IU28</f>
        <v>0</v>
      </c>
    </row>
    <row r="28" spans="2:28" ht="12" customHeight="1">
      <c r="B28" s="255" t="s">
        <v>237</v>
      </c>
      <c r="C28" s="256" t="s">
        <v>19</v>
      </c>
      <c r="D28" s="257">
        <f>'計算2-2'!C29</f>
        <v>0</v>
      </c>
      <c r="E28" s="257">
        <f>'計算2-2'!HU29</f>
        <v>0</v>
      </c>
      <c r="F28" s="257">
        <f>'計算2-2'!IK29</f>
        <v>0</v>
      </c>
      <c r="G28" s="257">
        <f>'計算2-2'!IR29</f>
        <v>0</v>
      </c>
      <c r="I28" s="255" t="s">
        <v>237</v>
      </c>
      <c r="J28" s="256" t="s">
        <v>19</v>
      </c>
      <c r="K28" s="257">
        <f>'計算2-2'!H29</f>
        <v>0</v>
      </c>
      <c r="L28" s="257">
        <f>'計算2-2'!HV29</f>
        <v>0</v>
      </c>
      <c r="M28" s="257">
        <f>'計算2-2'!IM29</f>
        <v>0</v>
      </c>
      <c r="N28" s="787">
        <f>'計算2-2'!IS29</f>
        <v>0</v>
      </c>
      <c r="P28" s="255" t="s">
        <v>237</v>
      </c>
      <c r="Q28" s="256" t="s">
        <v>19</v>
      </c>
      <c r="R28" s="257">
        <f>'計算2-2'!I29</f>
        <v>0</v>
      </c>
      <c r="S28" s="257">
        <f>'計算2-2'!HW29</f>
        <v>0</v>
      </c>
      <c r="T28" s="257">
        <f>'計算2-2'!IO29</f>
        <v>0</v>
      </c>
      <c r="U28" s="257">
        <f>'計算2-2'!IT29</f>
        <v>0</v>
      </c>
      <c r="W28" s="255" t="s">
        <v>237</v>
      </c>
      <c r="X28" s="256" t="s">
        <v>19</v>
      </c>
      <c r="Y28" s="258">
        <f>'計算2-2'!K29</f>
        <v>0</v>
      </c>
      <c r="Z28" s="258">
        <f>'計算2-2'!HY29</f>
        <v>0</v>
      </c>
      <c r="AA28" s="258">
        <f>'計算2-2'!IQ29</f>
        <v>0</v>
      </c>
      <c r="AB28" s="258">
        <f>'計算2-2'!IU29</f>
        <v>0</v>
      </c>
    </row>
    <row r="29" spans="2:28" ht="12" customHeight="1">
      <c r="B29" s="255" t="s">
        <v>238</v>
      </c>
      <c r="C29" s="256" t="s">
        <v>20</v>
      </c>
      <c r="D29" s="257">
        <f>'計算2-2'!C30</f>
        <v>0</v>
      </c>
      <c r="E29" s="257">
        <f>'計算2-2'!HU30</f>
        <v>0</v>
      </c>
      <c r="F29" s="257">
        <f>'計算2-2'!IK30</f>
        <v>0</v>
      </c>
      <c r="G29" s="257">
        <f>'計算2-2'!IR30</f>
        <v>0</v>
      </c>
      <c r="I29" s="255" t="s">
        <v>238</v>
      </c>
      <c r="J29" s="256" t="s">
        <v>20</v>
      </c>
      <c r="K29" s="257">
        <f>'計算2-2'!H30</f>
        <v>0</v>
      </c>
      <c r="L29" s="257">
        <f>'計算2-2'!HV30</f>
        <v>0</v>
      </c>
      <c r="M29" s="257">
        <f>'計算2-2'!IM30</f>
        <v>0</v>
      </c>
      <c r="N29" s="787">
        <f>'計算2-2'!IS30</f>
        <v>0</v>
      </c>
      <c r="P29" s="255" t="s">
        <v>238</v>
      </c>
      <c r="Q29" s="256" t="s">
        <v>20</v>
      </c>
      <c r="R29" s="257">
        <f>'計算2-2'!I30</f>
        <v>0</v>
      </c>
      <c r="S29" s="257">
        <f>'計算2-2'!HW30</f>
        <v>0</v>
      </c>
      <c r="T29" s="257">
        <f>'計算2-2'!IO30</f>
        <v>0</v>
      </c>
      <c r="U29" s="257">
        <f>'計算2-2'!IT30</f>
        <v>0</v>
      </c>
      <c r="W29" s="255" t="s">
        <v>238</v>
      </c>
      <c r="X29" s="256" t="s">
        <v>20</v>
      </c>
      <c r="Y29" s="258">
        <f>'計算2-2'!K30</f>
        <v>0</v>
      </c>
      <c r="Z29" s="258">
        <f>'計算2-2'!HY30</f>
        <v>0</v>
      </c>
      <c r="AA29" s="258">
        <f>'計算2-2'!IQ30</f>
        <v>0</v>
      </c>
      <c r="AB29" s="258">
        <f>'計算2-2'!IU30</f>
        <v>0</v>
      </c>
    </row>
    <row r="30" spans="2:28" ht="12" customHeight="1">
      <c r="B30" s="255" t="s">
        <v>239</v>
      </c>
      <c r="C30" s="256" t="s">
        <v>21</v>
      </c>
      <c r="D30" s="257">
        <f>'計算2-2'!C31</f>
        <v>0</v>
      </c>
      <c r="E30" s="257">
        <f>'計算2-2'!HU31</f>
        <v>0</v>
      </c>
      <c r="F30" s="257">
        <f>'計算2-2'!IK31</f>
        <v>0</v>
      </c>
      <c r="G30" s="257">
        <f>'計算2-2'!IR31</f>
        <v>0</v>
      </c>
      <c r="I30" s="255" t="s">
        <v>239</v>
      </c>
      <c r="J30" s="256" t="s">
        <v>21</v>
      </c>
      <c r="K30" s="257">
        <f>'計算2-2'!H31</f>
        <v>0</v>
      </c>
      <c r="L30" s="257">
        <f>'計算2-2'!HV31</f>
        <v>0</v>
      </c>
      <c r="M30" s="257">
        <f>'計算2-2'!IM31</f>
        <v>0</v>
      </c>
      <c r="N30" s="787">
        <f>'計算2-2'!IS31</f>
        <v>0</v>
      </c>
      <c r="P30" s="255" t="s">
        <v>239</v>
      </c>
      <c r="Q30" s="256" t="s">
        <v>21</v>
      </c>
      <c r="R30" s="257">
        <f>'計算2-2'!I31</f>
        <v>0</v>
      </c>
      <c r="S30" s="257">
        <f>'計算2-2'!HW31</f>
        <v>0</v>
      </c>
      <c r="T30" s="257">
        <f>'計算2-2'!IO31</f>
        <v>0</v>
      </c>
      <c r="U30" s="257">
        <f>'計算2-2'!IT31</f>
        <v>0</v>
      </c>
      <c r="W30" s="255" t="s">
        <v>239</v>
      </c>
      <c r="X30" s="256" t="s">
        <v>21</v>
      </c>
      <c r="Y30" s="258">
        <f>'計算2-2'!K31</f>
        <v>0</v>
      </c>
      <c r="Z30" s="258">
        <f>'計算2-2'!HY31</f>
        <v>0</v>
      </c>
      <c r="AA30" s="258">
        <f>'計算2-2'!IQ31</f>
        <v>0</v>
      </c>
      <c r="AB30" s="258">
        <f>'計算2-2'!IU31</f>
        <v>0</v>
      </c>
    </row>
    <row r="31" spans="2:28" ht="12" customHeight="1">
      <c r="B31" s="255" t="s">
        <v>240</v>
      </c>
      <c r="C31" s="256" t="s">
        <v>241</v>
      </c>
      <c r="D31" s="257">
        <f>'計算2-2'!C32</f>
        <v>0</v>
      </c>
      <c r="E31" s="257">
        <f>'計算2-2'!HU32</f>
        <v>0</v>
      </c>
      <c r="F31" s="257">
        <f>'計算2-2'!IK32</f>
        <v>0</v>
      </c>
      <c r="G31" s="257">
        <f>'計算2-2'!IR32</f>
        <v>0</v>
      </c>
      <c r="I31" s="255" t="s">
        <v>240</v>
      </c>
      <c r="J31" s="256" t="s">
        <v>241</v>
      </c>
      <c r="K31" s="257">
        <f>'計算2-2'!H32</f>
        <v>0</v>
      </c>
      <c r="L31" s="257">
        <f>'計算2-2'!HV32</f>
        <v>0</v>
      </c>
      <c r="M31" s="257">
        <f>'計算2-2'!IM32</f>
        <v>0</v>
      </c>
      <c r="N31" s="787">
        <f>'計算2-2'!IS32</f>
        <v>0</v>
      </c>
      <c r="P31" s="255" t="s">
        <v>240</v>
      </c>
      <c r="Q31" s="256" t="s">
        <v>241</v>
      </c>
      <c r="R31" s="257">
        <f>'計算2-2'!I32</f>
        <v>0</v>
      </c>
      <c r="S31" s="257">
        <f>'計算2-2'!HW32</f>
        <v>0</v>
      </c>
      <c r="T31" s="257">
        <f>'計算2-2'!IO32</f>
        <v>0</v>
      </c>
      <c r="U31" s="257">
        <f>'計算2-2'!IT32</f>
        <v>0</v>
      </c>
      <c r="W31" s="255" t="s">
        <v>240</v>
      </c>
      <c r="X31" s="256" t="s">
        <v>241</v>
      </c>
      <c r="Y31" s="258">
        <f>'計算2-2'!K32</f>
        <v>0</v>
      </c>
      <c r="Z31" s="258">
        <f>'計算2-2'!HY32</f>
        <v>0</v>
      </c>
      <c r="AA31" s="258">
        <f>'計算2-2'!IQ32</f>
        <v>0</v>
      </c>
      <c r="AB31" s="258">
        <f>'計算2-2'!IU32</f>
        <v>0</v>
      </c>
    </row>
    <row r="32" spans="2:28" ht="12" customHeight="1">
      <c r="B32" s="255" t="s">
        <v>242</v>
      </c>
      <c r="C32" s="256" t="s">
        <v>22</v>
      </c>
      <c r="D32" s="257">
        <f>'計算2-2'!C33</f>
        <v>0</v>
      </c>
      <c r="E32" s="257">
        <f>'計算2-2'!HU33</f>
        <v>0</v>
      </c>
      <c r="F32" s="257">
        <f>'計算2-2'!IK33</f>
        <v>0</v>
      </c>
      <c r="G32" s="257">
        <f>'計算2-2'!IR33</f>
        <v>0</v>
      </c>
      <c r="I32" s="255" t="s">
        <v>242</v>
      </c>
      <c r="J32" s="256" t="s">
        <v>22</v>
      </c>
      <c r="K32" s="257">
        <f>'計算2-2'!H33</f>
        <v>0</v>
      </c>
      <c r="L32" s="257">
        <f>'計算2-2'!HV33</f>
        <v>0</v>
      </c>
      <c r="M32" s="257">
        <f>'計算2-2'!IM33</f>
        <v>0</v>
      </c>
      <c r="N32" s="787">
        <f>'計算2-2'!IS33</f>
        <v>0</v>
      </c>
      <c r="P32" s="255" t="s">
        <v>242</v>
      </c>
      <c r="Q32" s="256" t="s">
        <v>22</v>
      </c>
      <c r="R32" s="257">
        <f>'計算2-2'!I33</f>
        <v>0</v>
      </c>
      <c r="S32" s="257">
        <f>'計算2-2'!HW33</f>
        <v>0</v>
      </c>
      <c r="T32" s="257">
        <f>'計算2-2'!IO33</f>
        <v>0</v>
      </c>
      <c r="U32" s="257">
        <f>'計算2-2'!IT33</f>
        <v>0</v>
      </c>
      <c r="W32" s="255" t="s">
        <v>242</v>
      </c>
      <c r="X32" s="256" t="s">
        <v>22</v>
      </c>
      <c r="Y32" s="258">
        <f>'計算2-2'!K33</f>
        <v>0</v>
      </c>
      <c r="Z32" s="258">
        <f>'計算2-2'!HY33</f>
        <v>0</v>
      </c>
      <c r="AA32" s="258">
        <f>'計算2-2'!IQ33</f>
        <v>0</v>
      </c>
      <c r="AB32" s="258">
        <f>'計算2-2'!IU33</f>
        <v>0</v>
      </c>
    </row>
    <row r="33" spans="2:28" ht="12" customHeight="1">
      <c r="B33" s="255" t="s">
        <v>243</v>
      </c>
      <c r="C33" s="256" t="s">
        <v>23</v>
      </c>
      <c r="D33" s="257">
        <f>'計算2-2'!C34</f>
        <v>0</v>
      </c>
      <c r="E33" s="257">
        <f>'計算2-2'!HU34</f>
        <v>0</v>
      </c>
      <c r="F33" s="257">
        <f>'計算2-2'!IK34</f>
        <v>0</v>
      </c>
      <c r="G33" s="257">
        <f>'計算2-2'!IR34</f>
        <v>0</v>
      </c>
      <c r="I33" s="255" t="s">
        <v>243</v>
      </c>
      <c r="J33" s="256" t="s">
        <v>23</v>
      </c>
      <c r="K33" s="257">
        <f>'計算2-2'!H34</f>
        <v>0</v>
      </c>
      <c r="L33" s="257">
        <f>'計算2-2'!HV34</f>
        <v>0</v>
      </c>
      <c r="M33" s="257">
        <f>'計算2-2'!IM34</f>
        <v>0</v>
      </c>
      <c r="N33" s="787">
        <f>'計算2-2'!IS34</f>
        <v>0</v>
      </c>
      <c r="P33" s="255" t="s">
        <v>243</v>
      </c>
      <c r="Q33" s="256" t="s">
        <v>23</v>
      </c>
      <c r="R33" s="257">
        <f>'計算2-2'!I34</f>
        <v>0</v>
      </c>
      <c r="S33" s="257">
        <f>'計算2-2'!HW34</f>
        <v>0</v>
      </c>
      <c r="T33" s="257">
        <f>'計算2-2'!IO34</f>
        <v>0</v>
      </c>
      <c r="U33" s="257">
        <f>'計算2-2'!IT34</f>
        <v>0</v>
      </c>
      <c r="W33" s="255" t="s">
        <v>243</v>
      </c>
      <c r="X33" s="256" t="s">
        <v>23</v>
      </c>
      <c r="Y33" s="258">
        <f>'計算2-2'!K34</f>
        <v>0</v>
      </c>
      <c r="Z33" s="258">
        <f>'計算2-2'!HY34</f>
        <v>0</v>
      </c>
      <c r="AA33" s="258">
        <f>'計算2-2'!IQ34</f>
        <v>0</v>
      </c>
      <c r="AB33" s="258">
        <f>'計算2-2'!IU34</f>
        <v>0</v>
      </c>
    </row>
    <row r="34" spans="2:28" ht="12" customHeight="1">
      <c r="B34" s="255" t="s">
        <v>244</v>
      </c>
      <c r="C34" s="256" t="s">
        <v>24</v>
      </c>
      <c r="D34" s="257">
        <f>'計算2-2'!C35</f>
        <v>0</v>
      </c>
      <c r="E34" s="257">
        <f>'計算2-2'!HU35</f>
        <v>0</v>
      </c>
      <c r="F34" s="257">
        <f>'計算2-2'!IK35</f>
        <v>0</v>
      </c>
      <c r="G34" s="257">
        <f>'計算2-2'!IR35</f>
        <v>0</v>
      </c>
      <c r="I34" s="255" t="s">
        <v>244</v>
      </c>
      <c r="J34" s="256" t="s">
        <v>24</v>
      </c>
      <c r="K34" s="257">
        <f>'計算2-2'!H35</f>
        <v>0</v>
      </c>
      <c r="L34" s="257">
        <f>'計算2-2'!HV35</f>
        <v>0</v>
      </c>
      <c r="M34" s="257">
        <f>'計算2-2'!IM35</f>
        <v>0</v>
      </c>
      <c r="N34" s="787">
        <f>'計算2-2'!IS35</f>
        <v>0</v>
      </c>
      <c r="P34" s="255" t="s">
        <v>244</v>
      </c>
      <c r="Q34" s="256" t="s">
        <v>24</v>
      </c>
      <c r="R34" s="257">
        <f>'計算2-2'!I35</f>
        <v>0</v>
      </c>
      <c r="S34" s="257">
        <f>'計算2-2'!HW35</f>
        <v>0</v>
      </c>
      <c r="T34" s="257">
        <f>'計算2-2'!IO35</f>
        <v>0</v>
      </c>
      <c r="U34" s="257">
        <f>'計算2-2'!IT35</f>
        <v>0</v>
      </c>
      <c r="W34" s="255" t="s">
        <v>244</v>
      </c>
      <c r="X34" s="256" t="s">
        <v>24</v>
      </c>
      <c r="Y34" s="258">
        <f>'計算2-2'!K35</f>
        <v>0</v>
      </c>
      <c r="Z34" s="258">
        <f>'計算2-2'!HY35</f>
        <v>0</v>
      </c>
      <c r="AA34" s="258">
        <f>'計算2-2'!IQ35</f>
        <v>0</v>
      </c>
      <c r="AB34" s="258">
        <f>'計算2-2'!IU35</f>
        <v>0</v>
      </c>
    </row>
    <row r="35" spans="2:28" ht="12" customHeight="1">
      <c r="B35" s="255" t="s">
        <v>245</v>
      </c>
      <c r="C35" s="256" t="s">
        <v>25</v>
      </c>
      <c r="D35" s="257">
        <f>'計算2-2'!C36</f>
        <v>0</v>
      </c>
      <c r="E35" s="257">
        <f>'計算2-2'!HU36</f>
        <v>0</v>
      </c>
      <c r="F35" s="257">
        <f>'計算2-2'!IK36</f>
        <v>0</v>
      </c>
      <c r="G35" s="257">
        <f>'計算2-2'!IR36</f>
        <v>0</v>
      </c>
      <c r="I35" s="255" t="s">
        <v>245</v>
      </c>
      <c r="J35" s="256" t="s">
        <v>25</v>
      </c>
      <c r="K35" s="257">
        <f>'計算2-2'!H36</f>
        <v>0</v>
      </c>
      <c r="L35" s="257">
        <f>'計算2-2'!HV36</f>
        <v>0</v>
      </c>
      <c r="M35" s="257">
        <f>'計算2-2'!IM36</f>
        <v>0</v>
      </c>
      <c r="N35" s="787">
        <f>'計算2-2'!IS36</f>
        <v>0</v>
      </c>
      <c r="P35" s="255" t="s">
        <v>245</v>
      </c>
      <c r="Q35" s="256" t="s">
        <v>25</v>
      </c>
      <c r="R35" s="257">
        <f>'計算2-2'!I36</f>
        <v>0</v>
      </c>
      <c r="S35" s="257">
        <f>'計算2-2'!HW36</f>
        <v>0</v>
      </c>
      <c r="T35" s="257">
        <f>'計算2-2'!IO36</f>
        <v>0</v>
      </c>
      <c r="U35" s="257">
        <f>'計算2-2'!IT36</f>
        <v>0</v>
      </c>
      <c r="W35" s="255" t="s">
        <v>245</v>
      </c>
      <c r="X35" s="256" t="s">
        <v>25</v>
      </c>
      <c r="Y35" s="258">
        <f>'計算2-2'!K36</f>
        <v>0</v>
      </c>
      <c r="Z35" s="258">
        <f>'計算2-2'!HY36</f>
        <v>0</v>
      </c>
      <c r="AA35" s="258">
        <f>'計算2-2'!IQ36</f>
        <v>0</v>
      </c>
      <c r="AB35" s="258">
        <f>'計算2-2'!IU36</f>
        <v>0</v>
      </c>
    </row>
    <row r="36" spans="2:28" ht="12" customHeight="1">
      <c r="B36" s="255" t="s">
        <v>246</v>
      </c>
      <c r="C36" s="256" t="s">
        <v>399</v>
      </c>
      <c r="D36" s="257">
        <f>'計算2-2'!C37</f>
        <v>0</v>
      </c>
      <c r="E36" s="257">
        <f>'計算2-2'!HU37</f>
        <v>0</v>
      </c>
      <c r="F36" s="257">
        <f>'計算2-2'!IK37</f>
        <v>0</v>
      </c>
      <c r="G36" s="257">
        <f>'計算2-2'!IR37</f>
        <v>0</v>
      </c>
      <c r="I36" s="255" t="s">
        <v>246</v>
      </c>
      <c r="J36" s="256" t="s">
        <v>399</v>
      </c>
      <c r="K36" s="257">
        <f>'計算2-2'!H37</f>
        <v>0</v>
      </c>
      <c r="L36" s="257">
        <f>'計算2-2'!HV37</f>
        <v>0</v>
      </c>
      <c r="M36" s="257">
        <f>'計算2-2'!IM37</f>
        <v>0</v>
      </c>
      <c r="N36" s="787">
        <f>'計算2-2'!IS37</f>
        <v>0</v>
      </c>
      <c r="P36" s="255" t="s">
        <v>246</v>
      </c>
      <c r="Q36" s="256" t="s">
        <v>399</v>
      </c>
      <c r="R36" s="257">
        <f>'計算2-2'!I37</f>
        <v>0</v>
      </c>
      <c r="S36" s="257">
        <f>'計算2-2'!HW37</f>
        <v>0</v>
      </c>
      <c r="T36" s="257">
        <f>'計算2-2'!IO37</f>
        <v>0</v>
      </c>
      <c r="U36" s="257">
        <f>'計算2-2'!IT37</f>
        <v>0</v>
      </c>
      <c r="W36" s="255" t="s">
        <v>246</v>
      </c>
      <c r="X36" s="256" t="s">
        <v>399</v>
      </c>
      <c r="Y36" s="258">
        <f>'計算2-2'!K37</f>
        <v>0</v>
      </c>
      <c r="Z36" s="258">
        <f>'計算2-2'!HY37</f>
        <v>0</v>
      </c>
      <c r="AA36" s="258">
        <f>'計算2-2'!IQ37</f>
        <v>0</v>
      </c>
      <c r="AB36" s="258">
        <f>'計算2-2'!IU37</f>
        <v>0</v>
      </c>
    </row>
    <row r="37" spans="2:28" ht="12" customHeight="1">
      <c r="B37" s="255" t="s">
        <v>247</v>
      </c>
      <c r="C37" s="256" t="s">
        <v>26</v>
      </c>
      <c r="D37" s="257">
        <f>'計算2-2'!C38</f>
        <v>0</v>
      </c>
      <c r="E37" s="257">
        <f>'計算2-2'!HU38</f>
        <v>0</v>
      </c>
      <c r="F37" s="257">
        <f>'計算2-2'!IK38</f>
        <v>0</v>
      </c>
      <c r="G37" s="257">
        <f>'計算2-2'!IR38</f>
        <v>0</v>
      </c>
      <c r="I37" s="255" t="s">
        <v>247</v>
      </c>
      <c r="J37" s="256" t="s">
        <v>26</v>
      </c>
      <c r="K37" s="257">
        <f>'計算2-2'!H38</f>
        <v>0</v>
      </c>
      <c r="L37" s="257">
        <f>'計算2-2'!HV38</f>
        <v>0</v>
      </c>
      <c r="M37" s="257">
        <f>'計算2-2'!IM38</f>
        <v>0</v>
      </c>
      <c r="N37" s="787">
        <f>'計算2-2'!IS38</f>
        <v>0</v>
      </c>
      <c r="P37" s="255" t="s">
        <v>247</v>
      </c>
      <c r="Q37" s="256" t="s">
        <v>26</v>
      </c>
      <c r="R37" s="257">
        <f>'計算2-2'!I38</f>
        <v>0</v>
      </c>
      <c r="S37" s="257">
        <f>'計算2-2'!HW38</f>
        <v>0</v>
      </c>
      <c r="T37" s="257">
        <f>'計算2-2'!IO38</f>
        <v>0</v>
      </c>
      <c r="U37" s="257">
        <f>'計算2-2'!IT38</f>
        <v>0</v>
      </c>
      <c r="W37" s="255" t="s">
        <v>247</v>
      </c>
      <c r="X37" s="256" t="s">
        <v>26</v>
      </c>
      <c r="Y37" s="258">
        <f>'計算2-2'!K38</f>
        <v>0</v>
      </c>
      <c r="Z37" s="258">
        <f>'計算2-2'!HY38</f>
        <v>0</v>
      </c>
      <c r="AA37" s="258">
        <f>'計算2-2'!IQ38</f>
        <v>0</v>
      </c>
      <c r="AB37" s="258">
        <f>'計算2-2'!IU38</f>
        <v>0</v>
      </c>
    </row>
    <row r="38" spans="2:28" ht="12" customHeight="1">
      <c r="B38" s="255" t="s">
        <v>248</v>
      </c>
      <c r="C38" s="256" t="s">
        <v>27</v>
      </c>
      <c r="D38" s="257">
        <f>'計算2-2'!C39</f>
        <v>0</v>
      </c>
      <c r="E38" s="257">
        <f>'計算2-2'!HU39</f>
        <v>0</v>
      </c>
      <c r="F38" s="257">
        <f>'計算2-2'!IK39</f>
        <v>0</v>
      </c>
      <c r="G38" s="257">
        <f>'計算2-2'!IR39</f>
        <v>0</v>
      </c>
      <c r="I38" s="255" t="s">
        <v>248</v>
      </c>
      <c r="J38" s="256" t="s">
        <v>27</v>
      </c>
      <c r="K38" s="257">
        <f>'計算2-2'!H39</f>
        <v>0</v>
      </c>
      <c r="L38" s="257">
        <f>'計算2-2'!HV39</f>
        <v>0</v>
      </c>
      <c r="M38" s="257">
        <f>'計算2-2'!IM39</f>
        <v>0</v>
      </c>
      <c r="N38" s="787">
        <f>'計算2-2'!IS39</f>
        <v>0</v>
      </c>
      <c r="P38" s="255" t="s">
        <v>248</v>
      </c>
      <c r="Q38" s="256" t="s">
        <v>27</v>
      </c>
      <c r="R38" s="257">
        <f>'計算2-2'!I39</f>
        <v>0</v>
      </c>
      <c r="S38" s="257">
        <f>'計算2-2'!HW39</f>
        <v>0</v>
      </c>
      <c r="T38" s="257">
        <f>'計算2-2'!IO39</f>
        <v>0</v>
      </c>
      <c r="U38" s="257">
        <f>'計算2-2'!IT39</f>
        <v>0</v>
      </c>
      <c r="W38" s="255" t="s">
        <v>248</v>
      </c>
      <c r="X38" s="256" t="s">
        <v>27</v>
      </c>
      <c r="Y38" s="258">
        <f>'計算2-2'!K39</f>
        <v>0</v>
      </c>
      <c r="Z38" s="258">
        <f>'計算2-2'!HY39</f>
        <v>0</v>
      </c>
      <c r="AA38" s="258">
        <f>'計算2-2'!IQ39</f>
        <v>0</v>
      </c>
      <c r="AB38" s="258">
        <f>'計算2-2'!IU39</f>
        <v>0</v>
      </c>
    </row>
    <row r="39" spans="2:28" ht="12" customHeight="1">
      <c r="B39" s="255" t="s">
        <v>249</v>
      </c>
      <c r="C39" s="256" t="s">
        <v>28</v>
      </c>
      <c r="D39" s="257">
        <f>'計算2-2'!C40</f>
        <v>0</v>
      </c>
      <c r="E39" s="257">
        <f>'計算2-2'!HU40</f>
        <v>0</v>
      </c>
      <c r="F39" s="257">
        <f>'計算2-2'!IK40</f>
        <v>0</v>
      </c>
      <c r="G39" s="257">
        <f>'計算2-2'!IR40</f>
        <v>0</v>
      </c>
      <c r="I39" s="255" t="s">
        <v>249</v>
      </c>
      <c r="J39" s="256" t="s">
        <v>28</v>
      </c>
      <c r="K39" s="257">
        <f>'計算2-2'!H40</f>
        <v>0</v>
      </c>
      <c r="L39" s="257">
        <f>'計算2-2'!HV40</f>
        <v>0</v>
      </c>
      <c r="M39" s="257">
        <f>'計算2-2'!IM40</f>
        <v>0</v>
      </c>
      <c r="N39" s="787">
        <f>'計算2-2'!IS40</f>
        <v>0</v>
      </c>
      <c r="P39" s="255" t="s">
        <v>249</v>
      </c>
      <c r="Q39" s="256" t="s">
        <v>28</v>
      </c>
      <c r="R39" s="257">
        <f>'計算2-2'!I40</f>
        <v>0</v>
      </c>
      <c r="S39" s="257">
        <f>'計算2-2'!HW40</f>
        <v>0</v>
      </c>
      <c r="T39" s="257">
        <f>'計算2-2'!IO40</f>
        <v>0</v>
      </c>
      <c r="U39" s="257">
        <f>'計算2-2'!IT40</f>
        <v>0</v>
      </c>
      <c r="W39" s="255" t="s">
        <v>249</v>
      </c>
      <c r="X39" s="256" t="s">
        <v>28</v>
      </c>
      <c r="Y39" s="258">
        <f>'計算2-2'!K40</f>
        <v>0</v>
      </c>
      <c r="Z39" s="258">
        <f>'計算2-2'!HY40</f>
        <v>0</v>
      </c>
      <c r="AA39" s="258">
        <f>'計算2-2'!IQ40</f>
        <v>0</v>
      </c>
      <c r="AB39" s="258">
        <f>'計算2-2'!IU40</f>
        <v>0</v>
      </c>
    </row>
    <row r="40" spans="2:28" ht="12" customHeight="1">
      <c r="B40" s="255" t="s">
        <v>250</v>
      </c>
      <c r="C40" s="256" t="s">
        <v>29</v>
      </c>
      <c r="D40" s="257">
        <f>'計算2-2'!C41</f>
        <v>0</v>
      </c>
      <c r="E40" s="257">
        <f>'計算2-2'!HU41</f>
        <v>0</v>
      </c>
      <c r="F40" s="257">
        <f>'計算2-2'!IK41</f>
        <v>0</v>
      </c>
      <c r="G40" s="257">
        <f>'計算2-2'!IR41</f>
        <v>0</v>
      </c>
      <c r="I40" s="255" t="s">
        <v>250</v>
      </c>
      <c r="J40" s="256" t="s">
        <v>29</v>
      </c>
      <c r="K40" s="257">
        <f>'計算2-2'!H41</f>
        <v>0</v>
      </c>
      <c r="L40" s="257">
        <f>'計算2-2'!HV41</f>
        <v>0</v>
      </c>
      <c r="M40" s="257">
        <f>'計算2-2'!IM41</f>
        <v>0</v>
      </c>
      <c r="N40" s="787">
        <f>'計算2-2'!IS41</f>
        <v>0</v>
      </c>
      <c r="P40" s="255" t="s">
        <v>250</v>
      </c>
      <c r="Q40" s="256" t="s">
        <v>29</v>
      </c>
      <c r="R40" s="257">
        <f>'計算2-2'!I41</f>
        <v>0</v>
      </c>
      <c r="S40" s="257">
        <f>'計算2-2'!HW41</f>
        <v>0</v>
      </c>
      <c r="T40" s="257">
        <f>'計算2-2'!IO41</f>
        <v>0</v>
      </c>
      <c r="U40" s="257">
        <f>'計算2-2'!IT41</f>
        <v>0</v>
      </c>
      <c r="W40" s="255" t="s">
        <v>250</v>
      </c>
      <c r="X40" s="256" t="s">
        <v>29</v>
      </c>
      <c r="Y40" s="258">
        <f>'計算2-2'!K41</f>
        <v>0</v>
      </c>
      <c r="Z40" s="258">
        <f>'計算2-2'!HY41</f>
        <v>0</v>
      </c>
      <c r="AA40" s="258">
        <f>'計算2-2'!IQ41</f>
        <v>0</v>
      </c>
      <c r="AB40" s="258">
        <f>'計算2-2'!IU41</f>
        <v>0</v>
      </c>
    </row>
    <row r="41" spans="2:28" ht="12" customHeight="1">
      <c r="B41" s="255" t="s">
        <v>251</v>
      </c>
      <c r="C41" s="256" t="s">
        <v>30</v>
      </c>
      <c r="D41" s="257">
        <f>'計算2-2'!C42</f>
        <v>0</v>
      </c>
      <c r="E41" s="257">
        <f>'計算2-2'!HU42</f>
        <v>0</v>
      </c>
      <c r="F41" s="257">
        <f>'計算2-2'!IK42</f>
        <v>0</v>
      </c>
      <c r="G41" s="257">
        <f>'計算2-2'!IR42</f>
        <v>0</v>
      </c>
      <c r="I41" s="255" t="s">
        <v>251</v>
      </c>
      <c r="J41" s="256" t="s">
        <v>30</v>
      </c>
      <c r="K41" s="257">
        <f>'計算2-2'!H42</f>
        <v>0</v>
      </c>
      <c r="L41" s="257">
        <f>'計算2-2'!HV42</f>
        <v>0</v>
      </c>
      <c r="M41" s="257">
        <f>'計算2-2'!IM42</f>
        <v>0</v>
      </c>
      <c r="N41" s="787">
        <f>'計算2-2'!IS42</f>
        <v>0</v>
      </c>
      <c r="P41" s="255" t="s">
        <v>251</v>
      </c>
      <c r="Q41" s="256" t="s">
        <v>30</v>
      </c>
      <c r="R41" s="257">
        <f>'計算2-2'!I42</f>
        <v>0</v>
      </c>
      <c r="S41" s="257">
        <f>'計算2-2'!HW42</f>
        <v>0</v>
      </c>
      <c r="T41" s="257">
        <f>'計算2-2'!IO42</f>
        <v>0</v>
      </c>
      <c r="U41" s="257">
        <f>'計算2-2'!IT42</f>
        <v>0</v>
      </c>
      <c r="W41" s="255" t="s">
        <v>251</v>
      </c>
      <c r="X41" s="256" t="s">
        <v>30</v>
      </c>
      <c r="Y41" s="258">
        <f>'計算2-2'!K42</f>
        <v>0</v>
      </c>
      <c r="Z41" s="258">
        <f>'計算2-2'!HY42</f>
        <v>0</v>
      </c>
      <c r="AA41" s="258">
        <f>'計算2-2'!IQ42</f>
        <v>0</v>
      </c>
      <c r="AB41" s="258">
        <f>'計算2-2'!IU42</f>
        <v>0</v>
      </c>
    </row>
    <row r="42" spans="2:28" ht="12" customHeight="1">
      <c r="B42" s="255" t="s">
        <v>252</v>
      </c>
      <c r="C42" s="256" t="s">
        <v>31</v>
      </c>
      <c r="D42" s="257">
        <f>'計算2-2'!C43</f>
        <v>0</v>
      </c>
      <c r="E42" s="257">
        <f>'計算2-2'!HU43</f>
        <v>0</v>
      </c>
      <c r="F42" s="257">
        <f>'計算2-2'!IK43</f>
        <v>0</v>
      </c>
      <c r="G42" s="257">
        <f>'計算2-2'!IR43</f>
        <v>0</v>
      </c>
      <c r="I42" s="255" t="s">
        <v>252</v>
      </c>
      <c r="J42" s="256" t="s">
        <v>31</v>
      </c>
      <c r="K42" s="257">
        <f>'計算2-2'!H43</f>
        <v>0</v>
      </c>
      <c r="L42" s="257">
        <f>'計算2-2'!HV43</f>
        <v>0</v>
      </c>
      <c r="M42" s="257">
        <f>'計算2-2'!IM43</f>
        <v>0</v>
      </c>
      <c r="N42" s="787">
        <f>'計算2-2'!IS43</f>
        <v>0</v>
      </c>
      <c r="P42" s="255" t="s">
        <v>252</v>
      </c>
      <c r="Q42" s="256" t="s">
        <v>31</v>
      </c>
      <c r="R42" s="257">
        <f>'計算2-2'!I43</f>
        <v>0</v>
      </c>
      <c r="S42" s="257">
        <f>'計算2-2'!HW43</f>
        <v>0</v>
      </c>
      <c r="T42" s="257">
        <f>'計算2-2'!IO43</f>
        <v>0</v>
      </c>
      <c r="U42" s="257">
        <f>'計算2-2'!IT43</f>
        <v>0</v>
      </c>
      <c r="W42" s="255" t="s">
        <v>252</v>
      </c>
      <c r="X42" s="256" t="s">
        <v>31</v>
      </c>
      <c r="Y42" s="258">
        <f>'計算2-2'!K43</f>
        <v>0</v>
      </c>
      <c r="Z42" s="258">
        <f>'計算2-2'!HY43</f>
        <v>0</v>
      </c>
      <c r="AA42" s="258">
        <f>'計算2-2'!IQ43</f>
        <v>0</v>
      </c>
      <c r="AB42" s="258">
        <f>'計算2-2'!IU43</f>
        <v>0</v>
      </c>
    </row>
    <row r="43" spans="2:28" ht="12" customHeight="1">
      <c r="B43" s="255" t="s">
        <v>253</v>
      </c>
      <c r="C43" s="256" t="s">
        <v>400</v>
      </c>
      <c r="D43" s="257">
        <f>'計算2-2'!C44</f>
        <v>0</v>
      </c>
      <c r="E43" s="257">
        <f>'計算2-2'!HU44</f>
        <v>0</v>
      </c>
      <c r="F43" s="257">
        <f>'計算2-2'!IK44</f>
        <v>0</v>
      </c>
      <c r="G43" s="257">
        <f>'計算2-2'!IR44</f>
        <v>0</v>
      </c>
      <c r="I43" s="255" t="s">
        <v>253</v>
      </c>
      <c r="J43" s="256" t="s">
        <v>400</v>
      </c>
      <c r="K43" s="257">
        <f>'計算2-2'!H44</f>
        <v>0</v>
      </c>
      <c r="L43" s="257">
        <f>'計算2-2'!HV44</f>
        <v>0</v>
      </c>
      <c r="M43" s="257">
        <f>'計算2-2'!IM44</f>
        <v>0</v>
      </c>
      <c r="N43" s="787">
        <f>'計算2-2'!IS44</f>
        <v>0</v>
      </c>
      <c r="P43" s="255" t="s">
        <v>253</v>
      </c>
      <c r="Q43" s="256" t="s">
        <v>400</v>
      </c>
      <c r="R43" s="257">
        <f>'計算2-2'!I44</f>
        <v>0</v>
      </c>
      <c r="S43" s="257">
        <f>'計算2-2'!HW44</f>
        <v>0</v>
      </c>
      <c r="T43" s="257">
        <f>'計算2-2'!IO44</f>
        <v>0</v>
      </c>
      <c r="U43" s="257">
        <f>'計算2-2'!IT44</f>
        <v>0</v>
      </c>
      <c r="W43" s="255" t="s">
        <v>253</v>
      </c>
      <c r="X43" s="256" t="s">
        <v>400</v>
      </c>
      <c r="Y43" s="258">
        <f>'計算2-2'!K44</f>
        <v>0</v>
      </c>
      <c r="Z43" s="258">
        <f>'計算2-2'!HY44</f>
        <v>0</v>
      </c>
      <c r="AA43" s="258">
        <f>'計算2-2'!IQ44</f>
        <v>0</v>
      </c>
      <c r="AB43" s="258">
        <f>'計算2-2'!IU44</f>
        <v>0</v>
      </c>
    </row>
    <row r="44" spans="2:28" ht="12" customHeight="1">
      <c r="B44" s="255" t="s">
        <v>254</v>
      </c>
      <c r="C44" s="256" t="s">
        <v>32</v>
      </c>
      <c r="D44" s="257">
        <f>'計算2-2'!C45</f>
        <v>0</v>
      </c>
      <c r="E44" s="257">
        <f>'計算2-2'!HU45</f>
        <v>0</v>
      </c>
      <c r="F44" s="257">
        <f>'計算2-2'!IK45</f>
        <v>0</v>
      </c>
      <c r="G44" s="257">
        <f>'計算2-2'!IR45</f>
        <v>0</v>
      </c>
      <c r="I44" s="255" t="s">
        <v>254</v>
      </c>
      <c r="J44" s="256" t="s">
        <v>32</v>
      </c>
      <c r="K44" s="257">
        <f>'計算2-2'!H45</f>
        <v>0</v>
      </c>
      <c r="L44" s="257">
        <f>'計算2-2'!HV45</f>
        <v>0</v>
      </c>
      <c r="M44" s="257">
        <f>'計算2-2'!IM45</f>
        <v>0</v>
      </c>
      <c r="N44" s="787">
        <f>'計算2-2'!IS45</f>
        <v>0</v>
      </c>
      <c r="P44" s="255" t="s">
        <v>254</v>
      </c>
      <c r="Q44" s="256" t="s">
        <v>32</v>
      </c>
      <c r="R44" s="257">
        <f>'計算2-2'!I45</f>
        <v>0</v>
      </c>
      <c r="S44" s="257">
        <f>'計算2-2'!HW45</f>
        <v>0</v>
      </c>
      <c r="T44" s="257">
        <f>'計算2-2'!IO45</f>
        <v>0</v>
      </c>
      <c r="U44" s="257">
        <f>'計算2-2'!IT45</f>
        <v>0</v>
      </c>
      <c r="W44" s="255" t="s">
        <v>254</v>
      </c>
      <c r="X44" s="256" t="s">
        <v>32</v>
      </c>
      <c r="Y44" s="258">
        <f>'計算2-2'!K45</f>
        <v>0</v>
      </c>
      <c r="Z44" s="258">
        <f>'計算2-2'!HY45</f>
        <v>0</v>
      </c>
      <c r="AA44" s="258">
        <f>'計算2-2'!IQ45</f>
        <v>0</v>
      </c>
      <c r="AB44" s="258">
        <f>'計算2-2'!IU45</f>
        <v>0</v>
      </c>
    </row>
    <row r="45" spans="2:28" ht="12" customHeight="1">
      <c r="B45" s="255" t="s">
        <v>255</v>
      </c>
      <c r="C45" s="256" t="s">
        <v>33</v>
      </c>
      <c r="D45" s="257">
        <f>'計算2-2'!C46</f>
        <v>0</v>
      </c>
      <c r="E45" s="257">
        <f>'計算2-2'!HU46</f>
        <v>0</v>
      </c>
      <c r="F45" s="257">
        <f>'計算2-2'!IK46</f>
        <v>0</v>
      </c>
      <c r="G45" s="257">
        <f>'計算2-2'!IR46</f>
        <v>0</v>
      </c>
      <c r="I45" s="255" t="s">
        <v>255</v>
      </c>
      <c r="J45" s="256" t="s">
        <v>33</v>
      </c>
      <c r="K45" s="257">
        <f>'計算2-2'!H46</f>
        <v>0</v>
      </c>
      <c r="L45" s="257">
        <f>'計算2-2'!HV46</f>
        <v>0</v>
      </c>
      <c r="M45" s="257">
        <f>'計算2-2'!IM46</f>
        <v>0</v>
      </c>
      <c r="N45" s="787">
        <f>'計算2-2'!IS46</f>
        <v>0</v>
      </c>
      <c r="P45" s="255" t="s">
        <v>255</v>
      </c>
      <c r="Q45" s="256" t="s">
        <v>33</v>
      </c>
      <c r="R45" s="257">
        <f>'計算2-2'!I46</f>
        <v>0</v>
      </c>
      <c r="S45" s="257">
        <f>'計算2-2'!HW46</f>
        <v>0</v>
      </c>
      <c r="T45" s="257">
        <f>'計算2-2'!IO46</f>
        <v>0</v>
      </c>
      <c r="U45" s="257">
        <f>'計算2-2'!IT46</f>
        <v>0</v>
      </c>
      <c r="W45" s="255" t="s">
        <v>255</v>
      </c>
      <c r="X45" s="256" t="s">
        <v>33</v>
      </c>
      <c r="Y45" s="258">
        <f>'計算2-2'!K46</f>
        <v>0</v>
      </c>
      <c r="Z45" s="258">
        <f>'計算2-2'!HY46</f>
        <v>0</v>
      </c>
      <c r="AA45" s="258">
        <f>'計算2-2'!IQ46</f>
        <v>0</v>
      </c>
      <c r="AB45" s="258">
        <f>'計算2-2'!IU46</f>
        <v>0</v>
      </c>
    </row>
    <row r="46" spans="2:28" ht="12" customHeight="1">
      <c r="B46" s="255" t="s">
        <v>256</v>
      </c>
      <c r="C46" s="256" t="s">
        <v>34</v>
      </c>
      <c r="D46" s="257">
        <f>'計算2-2'!C47</f>
        <v>0</v>
      </c>
      <c r="E46" s="257">
        <f>'計算2-2'!HU47</f>
        <v>0</v>
      </c>
      <c r="F46" s="257">
        <f>'計算2-2'!IK47</f>
        <v>0</v>
      </c>
      <c r="G46" s="257">
        <f>'計算2-2'!IR47</f>
        <v>0</v>
      </c>
      <c r="I46" s="255" t="s">
        <v>256</v>
      </c>
      <c r="J46" s="256" t="s">
        <v>34</v>
      </c>
      <c r="K46" s="257">
        <f>'計算2-2'!H47</f>
        <v>0</v>
      </c>
      <c r="L46" s="257">
        <f>'計算2-2'!HV47</f>
        <v>0</v>
      </c>
      <c r="M46" s="257">
        <f>'計算2-2'!IM47</f>
        <v>0</v>
      </c>
      <c r="N46" s="787">
        <f>'計算2-2'!IS47</f>
        <v>0</v>
      </c>
      <c r="P46" s="255" t="s">
        <v>256</v>
      </c>
      <c r="Q46" s="256" t="s">
        <v>34</v>
      </c>
      <c r="R46" s="257">
        <f>'計算2-2'!I47</f>
        <v>0</v>
      </c>
      <c r="S46" s="257">
        <f>'計算2-2'!HW47</f>
        <v>0</v>
      </c>
      <c r="T46" s="257">
        <f>'計算2-2'!IO47</f>
        <v>0</v>
      </c>
      <c r="U46" s="257">
        <f>'計算2-2'!IT47</f>
        <v>0</v>
      </c>
      <c r="W46" s="255" t="s">
        <v>256</v>
      </c>
      <c r="X46" s="256" t="s">
        <v>34</v>
      </c>
      <c r="Y46" s="258">
        <f>'計算2-2'!K47</f>
        <v>0</v>
      </c>
      <c r="Z46" s="258">
        <f>'計算2-2'!HY47</f>
        <v>0</v>
      </c>
      <c r="AA46" s="258">
        <f>'計算2-2'!IQ47</f>
        <v>0</v>
      </c>
      <c r="AB46" s="258">
        <f>'計算2-2'!IU47</f>
        <v>0</v>
      </c>
    </row>
    <row r="47" spans="2:28" ht="12" customHeight="1">
      <c r="B47" s="255" t="s">
        <v>257</v>
      </c>
      <c r="C47" s="256" t="s">
        <v>401</v>
      </c>
      <c r="D47" s="257">
        <f>'計算2-2'!C48</f>
        <v>0</v>
      </c>
      <c r="E47" s="257">
        <f>'計算2-2'!HU48</f>
        <v>0</v>
      </c>
      <c r="F47" s="257">
        <f>'計算2-2'!IK48</f>
        <v>0</v>
      </c>
      <c r="G47" s="257">
        <f>'計算2-2'!IR48</f>
        <v>0</v>
      </c>
      <c r="I47" s="255" t="s">
        <v>257</v>
      </c>
      <c r="J47" s="256" t="s">
        <v>401</v>
      </c>
      <c r="K47" s="257">
        <f>'計算2-2'!H48</f>
        <v>0</v>
      </c>
      <c r="L47" s="257">
        <f>'計算2-2'!HV48</f>
        <v>0</v>
      </c>
      <c r="M47" s="257">
        <f>'計算2-2'!IM48</f>
        <v>0</v>
      </c>
      <c r="N47" s="787">
        <f>'計算2-2'!IS48</f>
        <v>0</v>
      </c>
      <c r="P47" s="255" t="s">
        <v>257</v>
      </c>
      <c r="Q47" s="256" t="s">
        <v>401</v>
      </c>
      <c r="R47" s="257">
        <f>'計算2-2'!I48</f>
        <v>0</v>
      </c>
      <c r="S47" s="257">
        <f>'計算2-2'!HW48</f>
        <v>0</v>
      </c>
      <c r="T47" s="257">
        <f>'計算2-2'!IO48</f>
        <v>0</v>
      </c>
      <c r="U47" s="257">
        <f>'計算2-2'!IT48</f>
        <v>0</v>
      </c>
      <c r="W47" s="255" t="s">
        <v>257</v>
      </c>
      <c r="X47" s="256" t="s">
        <v>401</v>
      </c>
      <c r="Y47" s="258">
        <f>'計算2-2'!K48</f>
        <v>0</v>
      </c>
      <c r="Z47" s="258">
        <f>'計算2-2'!HY48</f>
        <v>0</v>
      </c>
      <c r="AA47" s="258">
        <f>'計算2-2'!IQ48</f>
        <v>0</v>
      </c>
      <c r="AB47" s="258">
        <f>'計算2-2'!IU48</f>
        <v>0</v>
      </c>
    </row>
    <row r="48" spans="2:28" ht="12" customHeight="1">
      <c r="B48" s="255" t="s">
        <v>258</v>
      </c>
      <c r="C48" s="256" t="s">
        <v>35</v>
      </c>
      <c r="D48" s="257">
        <f>'計算2-2'!C49</f>
        <v>0</v>
      </c>
      <c r="E48" s="257">
        <f>'計算2-2'!HU49</f>
        <v>0</v>
      </c>
      <c r="F48" s="257">
        <f>'計算2-2'!IK49</f>
        <v>0</v>
      </c>
      <c r="G48" s="257">
        <f>'計算2-2'!IR49</f>
        <v>0</v>
      </c>
      <c r="I48" s="255" t="s">
        <v>258</v>
      </c>
      <c r="J48" s="256" t="s">
        <v>35</v>
      </c>
      <c r="K48" s="257">
        <f>'計算2-2'!H49</f>
        <v>0</v>
      </c>
      <c r="L48" s="257">
        <f>'計算2-2'!HV49</f>
        <v>0</v>
      </c>
      <c r="M48" s="257">
        <f>'計算2-2'!IM49</f>
        <v>0</v>
      </c>
      <c r="N48" s="787">
        <f>'計算2-2'!IS49</f>
        <v>0</v>
      </c>
      <c r="P48" s="255" t="s">
        <v>258</v>
      </c>
      <c r="Q48" s="256" t="s">
        <v>35</v>
      </c>
      <c r="R48" s="257">
        <f>'計算2-2'!I49</f>
        <v>0</v>
      </c>
      <c r="S48" s="257">
        <f>'計算2-2'!HW49</f>
        <v>0</v>
      </c>
      <c r="T48" s="257">
        <f>'計算2-2'!IO49</f>
        <v>0</v>
      </c>
      <c r="U48" s="257">
        <f>'計算2-2'!IT49</f>
        <v>0</v>
      </c>
      <c r="W48" s="255" t="s">
        <v>258</v>
      </c>
      <c r="X48" s="256" t="s">
        <v>35</v>
      </c>
      <c r="Y48" s="258">
        <f>'計算2-2'!K49</f>
        <v>0</v>
      </c>
      <c r="Z48" s="258">
        <f>'計算2-2'!HY49</f>
        <v>0</v>
      </c>
      <c r="AA48" s="258">
        <f>'計算2-2'!IQ49</f>
        <v>0</v>
      </c>
      <c r="AB48" s="258">
        <f>'計算2-2'!IU49</f>
        <v>0</v>
      </c>
    </row>
    <row r="49" spans="2:28" ht="12" customHeight="1">
      <c r="B49" s="255" t="s">
        <v>259</v>
      </c>
      <c r="C49" s="256" t="s">
        <v>260</v>
      </c>
      <c r="D49" s="257">
        <f>'計算2-2'!C50</f>
        <v>0</v>
      </c>
      <c r="E49" s="257">
        <f>'計算2-2'!HU50</f>
        <v>0</v>
      </c>
      <c r="F49" s="257">
        <f>'計算2-2'!IK50</f>
        <v>0</v>
      </c>
      <c r="G49" s="257">
        <f>'計算2-2'!IR50</f>
        <v>0</v>
      </c>
      <c r="I49" s="255" t="s">
        <v>259</v>
      </c>
      <c r="J49" s="256" t="s">
        <v>260</v>
      </c>
      <c r="K49" s="257">
        <f>'計算2-2'!H50</f>
        <v>0</v>
      </c>
      <c r="L49" s="257">
        <f>'計算2-2'!HV50</f>
        <v>0</v>
      </c>
      <c r="M49" s="257">
        <f>'計算2-2'!IM50</f>
        <v>0</v>
      </c>
      <c r="N49" s="787">
        <f>'計算2-2'!IS50</f>
        <v>0</v>
      </c>
      <c r="P49" s="255" t="s">
        <v>259</v>
      </c>
      <c r="Q49" s="256" t="s">
        <v>260</v>
      </c>
      <c r="R49" s="257">
        <f>'計算2-2'!I50</f>
        <v>0</v>
      </c>
      <c r="S49" s="257">
        <f>'計算2-2'!HW50</f>
        <v>0</v>
      </c>
      <c r="T49" s="257">
        <f>'計算2-2'!IO50</f>
        <v>0</v>
      </c>
      <c r="U49" s="257">
        <f>'計算2-2'!IT50</f>
        <v>0</v>
      </c>
      <c r="W49" s="255" t="s">
        <v>259</v>
      </c>
      <c r="X49" s="256" t="s">
        <v>260</v>
      </c>
      <c r="Y49" s="258">
        <f>'計算2-2'!K50</f>
        <v>0</v>
      </c>
      <c r="Z49" s="258">
        <f>'計算2-2'!HY50</f>
        <v>0</v>
      </c>
      <c r="AA49" s="258">
        <f>'計算2-2'!IQ50</f>
        <v>0</v>
      </c>
      <c r="AB49" s="258">
        <f>'計算2-2'!IU50</f>
        <v>0</v>
      </c>
    </row>
    <row r="50" spans="2:28" ht="12" customHeight="1">
      <c r="B50" s="255" t="s">
        <v>261</v>
      </c>
      <c r="C50" s="256" t="s">
        <v>262</v>
      </c>
      <c r="D50" s="257">
        <f>'計算2-2'!C51</f>
        <v>0</v>
      </c>
      <c r="E50" s="257">
        <f>'計算2-2'!HU51</f>
        <v>0</v>
      </c>
      <c r="F50" s="257">
        <f>'計算2-2'!IK51</f>
        <v>0</v>
      </c>
      <c r="G50" s="257">
        <f>'計算2-2'!IR51</f>
        <v>0</v>
      </c>
      <c r="I50" s="255" t="s">
        <v>261</v>
      </c>
      <c r="J50" s="256" t="s">
        <v>262</v>
      </c>
      <c r="K50" s="257">
        <f>'計算2-2'!H51</f>
        <v>0</v>
      </c>
      <c r="L50" s="257">
        <f>'計算2-2'!HV51</f>
        <v>0</v>
      </c>
      <c r="M50" s="257">
        <f>'計算2-2'!IM51</f>
        <v>0</v>
      </c>
      <c r="N50" s="787">
        <f>'計算2-2'!IS51</f>
        <v>0</v>
      </c>
      <c r="P50" s="255" t="s">
        <v>261</v>
      </c>
      <c r="Q50" s="256" t="s">
        <v>262</v>
      </c>
      <c r="R50" s="257">
        <f>'計算2-2'!I51</f>
        <v>0</v>
      </c>
      <c r="S50" s="257">
        <f>'計算2-2'!HW51</f>
        <v>0</v>
      </c>
      <c r="T50" s="257">
        <f>'計算2-2'!IO51</f>
        <v>0</v>
      </c>
      <c r="U50" s="257">
        <f>'計算2-2'!IT51</f>
        <v>0</v>
      </c>
      <c r="W50" s="255" t="s">
        <v>261</v>
      </c>
      <c r="X50" s="256" t="s">
        <v>262</v>
      </c>
      <c r="Y50" s="258">
        <f>'計算2-2'!K51</f>
        <v>0</v>
      </c>
      <c r="Z50" s="258">
        <f>'計算2-2'!HY51</f>
        <v>0</v>
      </c>
      <c r="AA50" s="258">
        <f>'計算2-2'!IQ51</f>
        <v>0</v>
      </c>
      <c r="AB50" s="258">
        <f>'計算2-2'!IU51</f>
        <v>0</v>
      </c>
    </row>
    <row r="51" spans="2:28" ht="12" customHeight="1">
      <c r="B51" s="255" t="s">
        <v>263</v>
      </c>
      <c r="C51" s="256" t="s">
        <v>264</v>
      </c>
      <c r="D51" s="257">
        <f>'計算2-2'!C52</f>
        <v>0</v>
      </c>
      <c r="E51" s="257">
        <f>'計算2-2'!HU52</f>
        <v>0</v>
      </c>
      <c r="F51" s="257">
        <f>'計算2-2'!IK52</f>
        <v>0</v>
      </c>
      <c r="G51" s="257">
        <f>'計算2-2'!IR52</f>
        <v>0</v>
      </c>
      <c r="I51" s="255" t="s">
        <v>263</v>
      </c>
      <c r="J51" s="256" t="s">
        <v>264</v>
      </c>
      <c r="K51" s="257">
        <f>'計算2-2'!H52</f>
        <v>0</v>
      </c>
      <c r="L51" s="257">
        <f>'計算2-2'!HV52</f>
        <v>0</v>
      </c>
      <c r="M51" s="257">
        <f>'計算2-2'!IM52</f>
        <v>0</v>
      </c>
      <c r="N51" s="787">
        <f>'計算2-2'!IS52</f>
        <v>0</v>
      </c>
      <c r="P51" s="255" t="s">
        <v>263</v>
      </c>
      <c r="Q51" s="256" t="s">
        <v>264</v>
      </c>
      <c r="R51" s="257">
        <f>'計算2-2'!I52</f>
        <v>0</v>
      </c>
      <c r="S51" s="257">
        <f>'計算2-2'!HW52</f>
        <v>0</v>
      </c>
      <c r="T51" s="257">
        <f>'計算2-2'!IO52</f>
        <v>0</v>
      </c>
      <c r="U51" s="257">
        <f>'計算2-2'!IT52</f>
        <v>0</v>
      </c>
      <c r="W51" s="255" t="s">
        <v>263</v>
      </c>
      <c r="X51" s="256" t="s">
        <v>264</v>
      </c>
      <c r="Y51" s="258">
        <f>'計算2-2'!K52</f>
        <v>0</v>
      </c>
      <c r="Z51" s="258">
        <f>'計算2-2'!HY52</f>
        <v>0</v>
      </c>
      <c r="AA51" s="258">
        <f>'計算2-2'!IQ52</f>
        <v>0</v>
      </c>
      <c r="AB51" s="258">
        <f>'計算2-2'!IU52</f>
        <v>0</v>
      </c>
    </row>
    <row r="52" spans="2:28" ht="12" customHeight="1">
      <c r="B52" s="255" t="s">
        <v>265</v>
      </c>
      <c r="C52" s="256" t="s">
        <v>266</v>
      </c>
      <c r="D52" s="257">
        <f>'計算2-2'!C53</f>
        <v>0</v>
      </c>
      <c r="E52" s="257">
        <f>'計算2-2'!HU53</f>
        <v>0</v>
      </c>
      <c r="F52" s="257">
        <f>'計算2-2'!IK53</f>
        <v>0</v>
      </c>
      <c r="G52" s="257">
        <f>'計算2-2'!IR53</f>
        <v>0</v>
      </c>
      <c r="I52" s="255" t="s">
        <v>265</v>
      </c>
      <c r="J52" s="256" t="s">
        <v>266</v>
      </c>
      <c r="K52" s="257">
        <f>'計算2-2'!H53</f>
        <v>0</v>
      </c>
      <c r="L52" s="257">
        <f>'計算2-2'!HV53</f>
        <v>0</v>
      </c>
      <c r="M52" s="257">
        <f>'計算2-2'!IM53</f>
        <v>0</v>
      </c>
      <c r="N52" s="787">
        <f>'計算2-2'!IS53</f>
        <v>0</v>
      </c>
      <c r="P52" s="255" t="s">
        <v>265</v>
      </c>
      <c r="Q52" s="256" t="s">
        <v>266</v>
      </c>
      <c r="R52" s="257">
        <f>'計算2-2'!I53</f>
        <v>0</v>
      </c>
      <c r="S52" s="257">
        <f>'計算2-2'!HW53</f>
        <v>0</v>
      </c>
      <c r="T52" s="257">
        <f>'計算2-2'!IO53</f>
        <v>0</v>
      </c>
      <c r="U52" s="257">
        <f>'計算2-2'!IT53</f>
        <v>0</v>
      </c>
      <c r="W52" s="255" t="s">
        <v>265</v>
      </c>
      <c r="X52" s="256" t="s">
        <v>266</v>
      </c>
      <c r="Y52" s="258">
        <f>'計算2-2'!K53</f>
        <v>0</v>
      </c>
      <c r="Z52" s="258">
        <f>'計算2-2'!HY53</f>
        <v>0</v>
      </c>
      <c r="AA52" s="258">
        <f>'計算2-2'!IQ53</f>
        <v>0</v>
      </c>
      <c r="AB52" s="258">
        <f>'計算2-2'!IU53</f>
        <v>0</v>
      </c>
    </row>
    <row r="53" spans="2:28" ht="12" customHeight="1">
      <c r="B53" s="255" t="s">
        <v>267</v>
      </c>
      <c r="C53" s="256" t="s">
        <v>185</v>
      </c>
      <c r="D53" s="257">
        <f>'計算2-2'!C54</f>
        <v>0</v>
      </c>
      <c r="E53" s="257">
        <f>'計算2-2'!HU54</f>
        <v>0</v>
      </c>
      <c r="F53" s="257">
        <f>'計算2-2'!IK54</f>
        <v>0</v>
      </c>
      <c r="G53" s="257">
        <f>'計算2-2'!IR54</f>
        <v>0</v>
      </c>
      <c r="I53" s="255" t="s">
        <v>267</v>
      </c>
      <c r="J53" s="256" t="s">
        <v>185</v>
      </c>
      <c r="K53" s="257">
        <f>'計算2-2'!H54</f>
        <v>0</v>
      </c>
      <c r="L53" s="257">
        <f>'計算2-2'!HV54</f>
        <v>0</v>
      </c>
      <c r="M53" s="257">
        <f>'計算2-2'!IM54</f>
        <v>0</v>
      </c>
      <c r="N53" s="787">
        <f>'計算2-2'!IS54</f>
        <v>0</v>
      </c>
      <c r="P53" s="255" t="s">
        <v>267</v>
      </c>
      <c r="Q53" s="256" t="s">
        <v>185</v>
      </c>
      <c r="R53" s="257">
        <f>'計算2-2'!I54</f>
        <v>0</v>
      </c>
      <c r="S53" s="257">
        <f>'計算2-2'!HW54</f>
        <v>0</v>
      </c>
      <c r="T53" s="257">
        <f>'計算2-2'!IO54</f>
        <v>0</v>
      </c>
      <c r="U53" s="257">
        <f>'計算2-2'!IT54</f>
        <v>0</v>
      </c>
      <c r="W53" s="255" t="s">
        <v>267</v>
      </c>
      <c r="X53" s="256" t="s">
        <v>185</v>
      </c>
      <c r="Y53" s="258">
        <f>'計算2-2'!K54</f>
        <v>0</v>
      </c>
      <c r="Z53" s="258">
        <f>'計算2-2'!HY54</f>
        <v>0</v>
      </c>
      <c r="AA53" s="258">
        <f>'計算2-2'!IQ54</f>
        <v>0</v>
      </c>
      <c r="AB53" s="258">
        <f>'計算2-2'!IU54</f>
        <v>0</v>
      </c>
    </row>
    <row r="54" spans="2:28" ht="12" customHeight="1">
      <c r="B54" s="255" t="s">
        <v>268</v>
      </c>
      <c r="C54" s="256" t="s">
        <v>182</v>
      </c>
      <c r="D54" s="257">
        <f>'計算2-2'!C55</f>
        <v>0</v>
      </c>
      <c r="E54" s="257">
        <f>'計算2-2'!HU55</f>
        <v>0</v>
      </c>
      <c r="F54" s="257">
        <f>'計算2-2'!IK55</f>
        <v>0</v>
      </c>
      <c r="G54" s="257">
        <f>'計算2-2'!IR55</f>
        <v>0</v>
      </c>
      <c r="I54" s="255" t="s">
        <v>268</v>
      </c>
      <c r="J54" s="256" t="s">
        <v>182</v>
      </c>
      <c r="K54" s="257">
        <f>'計算2-2'!H55</f>
        <v>0</v>
      </c>
      <c r="L54" s="257">
        <f>'計算2-2'!HV55</f>
        <v>0</v>
      </c>
      <c r="M54" s="257">
        <f>'計算2-2'!IM55</f>
        <v>0</v>
      </c>
      <c r="N54" s="787">
        <f>'計算2-2'!IS55</f>
        <v>0</v>
      </c>
      <c r="P54" s="255" t="s">
        <v>268</v>
      </c>
      <c r="Q54" s="256" t="s">
        <v>182</v>
      </c>
      <c r="R54" s="257">
        <f>'計算2-2'!I55</f>
        <v>0</v>
      </c>
      <c r="S54" s="257">
        <f>'計算2-2'!HW55</f>
        <v>0</v>
      </c>
      <c r="T54" s="257">
        <f>'計算2-2'!IO55</f>
        <v>0</v>
      </c>
      <c r="U54" s="257">
        <f>'計算2-2'!IT55</f>
        <v>0</v>
      </c>
      <c r="W54" s="255" t="s">
        <v>268</v>
      </c>
      <c r="X54" s="256" t="s">
        <v>182</v>
      </c>
      <c r="Y54" s="258">
        <f>'計算2-2'!K55</f>
        <v>0</v>
      </c>
      <c r="Z54" s="258">
        <f>'計算2-2'!HY55</f>
        <v>0</v>
      </c>
      <c r="AA54" s="258">
        <f>'計算2-2'!IQ55</f>
        <v>0</v>
      </c>
      <c r="AB54" s="258">
        <f>'計算2-2'!IU55</f>
        <v>0</v>
      </c>
    </row>
    <row r="55" spans="2:28" ht="12" customHeight="1">
      <c r="B55" s="255" t="s">
        <v>269</v>
      </c>
      <c r="C55" s="256" t="s">
        <v>184</v>
      </c>
      <c r="D55" s="257">
        <f>'計算2-2'!C56</f>
        <v>0</v>
      </c>
      <c r="E55" s="257">
        <f>'計算2-2'!HU56</f>
        <v>0</v>
      </c>
      <c r="F55" s="257">
        <f>'計算2-2'!IK56</f>
        <v>0</v>
      </c>
      <c r="G55" s="257">
        <f>'計算2-2'!IR56</f>
        <v>0</v>
      </c>
      <c r="I55" s="255" t="s">
        <v>269</v>
      </c>
      <c r="J55" s="256" t="s">
        <v>184</v>
      </c>
      <c r="K55" s="257">
        <f>'計算2-2'!H56</f>
        <v>0</v>
      </c>
      <c r="L55" s="257">
        <f>'計算2-2'!HV56</f>
        <v>0</v>
      </c>
      <c r="M55" s="257">
        <f>'計算2-2'!IM56</f>
        <v>0</v>
      </c>
      <c r="N55" s="787">
        <f>'計算2-2'!IS56</f>
        <v>0</v>
      </c>
      <c r="P55" s="255" t="s">
        <v>269</v>
      </c>
      <c r="Q55" s="256" t="s">
        <v>184</v>
      </c>
      <c r="R55" s="257">
        <f>'計算2-2'!I56</f>
        <v>0</v>
      </c>
      <c r="S55" s="257">
        <f>'計算2-2'!HW56</f>
        <v>0</v>
      </c>
      <c r="T55" s="257">
        <f>'計算2-2'!IO56</f>
        <v>0</v>
      </c>
      <c r="U55" s="257">
        <f>'計算2-2'!IT56</f>
        <v>0</v>
      </c>
      <c r="W55" s="255" t="s">
        <v>269</v>
      </c>
      <c r="X55" s="256" t="s">
        <v>184</v>
      </c>
      <c r="Y55" s="258">
        <f>'計算2-2'!K56</f>
        <v>0</v>
      </c>
      <c r="Z55" s="258">
        <f>'計算2-2'!HY56</f>
        <v>0</v>
      </c>
      <c r="AA55" s="258">
        <f>'計算2-2'!IQ56</f>
        <v>0</v>
      </c>
      <c r="AB55" s="258">
        <f>'計算2-2'!IU56</f>
        <v>0</v>
      </c>
    </row>
    <row r="56" spans="2:28" ht="12" customHeight="1">
      <c r="B56" s="255" t="s">
        <v>270</v>
      </c>
      <c r="C56" s="256" t="s">
        <v>183</v>
      </c>
      <c r="D56" s="257">
        <f>'計算2-2'!C57</f>
        <v>0</v>
      </c>
      <c r="E56" s="257">
        <f>'計算2-2'!HU57</f>
        <v>0</v>
      </c>
      <c r="F56" s="257">
        <f>'計算2-2'!IK57</f>
        <v>0</v>
      </c>
      <c r="G56" s="257">
        <f>'計算2-2'!IR57</f>
        <v>0</v>
      </c>
      <c r="I56" s="255" t="s">
        <v>270</v>
      </c>
      <c r="J56" s="256" t="s">
        <v>183</v>
      </c>
      <c r="K56" s="257">
        <f>'計算2-2'!H57</f>
        <v>0</v>
      </c>
      <c r="L56" s="257">
        <f>'計算2-2'!HV57</f>
        <v>0</v>
      </c>
      <c r="M56" s="257">
        <f>'計算2-2'!IM57</f>
        <v>0</v>
      </c>
      <c r="N56" s="787">
        <f>'計算2-2'!IS57</f>
        <v>0</v>
      </c>
      <c r="P56" s="255" t="s">
        <v>270</v>
      </c>
      <c r="Q56" s="256" t="s">
        <v>183</v>
      </c>
      <c r="R56" s="257">
        <f>'計算2-2'!I57</f>
        <v>0</v>
      </c>
      <c r="S56" s="257">
        <f>'計算2-2'!HW57</f>
        <v>0</v>
      </c>
      <c r="T56" s="257">
        <f>'計算2-2'!IO57</f>
        <v>0</v>
      </c>
      <c r="U56" s="257">
        <f>'計算2-2'!IT57</f>
        <v>0</v>
      </c>
      <c r="W56" s="255" t="s">
        <v>270</v>
      </c>
      <c r="X56" s="256" t="s">
        <v>183</v>
      </c>
      <c r="Y56" s="258">
        <f>'計算2-2'!K57</f>
        <v>0</v>
      </c>
      <c r="Z56" s="258">
        <f>'計算2-2'!HY57</f>
        <v>0</v>
      </c>
      <c r="AA56" s="258">
        <f>'計算2-2'!IQ57</f>
        <v>0</v>
      </c>
      <c r="AB56" s="258">
        <f>'計算2-2'!IU57</f>
        <v>0</v>
      </c>
    </row>
    <row r="57" spans="2:28" ht="12" customHeight="1">
      <c r="B57" s="255" t="s">
        <v>271</v>
      </c>
      <c r="C57" s="256" t="s">
        <v>272</v>
      </c>
      <c r="D57" s="257">
        <f>'計算2-2'!C58</f>
        <v>0</v>
      </c>
      <c r="E57" s="257">
        <f>'計算2-2'!HU58</f>
        <v>0</v>
      </c>
      <c r="F57" s="257">
        <f>'計算2-2'!IK58</f>
        <v>0</v>
      </c>
      <c r="G57" s="257">
        <f>'計算2-2'!IR58</f>
        <v>0</v>
      </c>
      <c r="I57" s="255" t="s">
        <v>271</v>
      </c>
      <c r="J57" s="256" t="s">
        <v>272</v>
      </c>
      <c r="K57" s="257">
        <f>'計算2-2'!H58</f>
        <v>0</v>
      </c>
      <c r="L57" s="257">
        <f>'計算2-2'!HV58</f>
        <v>0</v>
      </c>
      <c r="M57" s="257">
        <f>'計算2-2'!IM58</f>
        <v>0</v>
      </c>
      <c r="N57" s="787">
        <f>'計算2-2'!IS58</f>
        <v>0</v>
      </c>
      <c r="P57" s="255" t="s">
        <v>271</v>
      </c>
      <c r="Q57" s="256" t="s">
        <v>272</v>
      </c>
      <c r="R57" s="257">
        <f>'計算2-2'!I58</f>
        <v>0</v>
      </c>
      <c r="S57" s="257">
        <f>'計算2-2'!HW58</f>
        <v>0</v>
      </c>
      <c r="T57" s="257">
        <f>'計算2-2'!IO58</f>
        <v>0</v>
      </c>
      <c r="U57" s="257">
        <f>'計算2-2'!IT58</f>
        <v>0</v>
      </c>
      <c r="W57" s="255" t="s">
        <v>271</v>
      </c>
      <c r="X57" s="256" t="s">
        <v>272</v>
      </c>
      <c r="Y57" s="258">
        <f>'計算2-2'!K58</f>
        <v>0</v>
      </c>
      <c r="Z57" s="258">
        <f>'計算2-2'!HY58</f>
        <v>0</v>
      </c>
      <c r="AA57" s="258">
        <f>'計算2-2'!IQ58</f>
        <v>0</v>
      </c>
      <c r="AB57" s="258">
        <f>'計算2-2'!IU58</f>
        <v>0</v>
      </c>
    </row>
    <row r="58" spans="2:28" ht="12" customHeight="1">
      <c r="B58" s="255" t="s">
        <v>273</v>
      </c>
      <c r="C58" s="256" t="s">
        <v>402</v>
      </c>
      <c r="D58" s="257">
        <f>'計算2-2'!C59</f>
        <v>0</v>
      </c>
      <c r="E58" s="257">
        <f>'計算2-2'!HU59</f>
        <v>0</v>
      </c>
      <c r="F58" s="257">
        <f>'計算2-2'!IK59</f>
        <v>0</v>
      </c>
      <c r="G58" s="257">
        <f>'計算2-2'!IR59</f>
        <v>0</v>
      </c>
      <c r="I58" s="255" t="s">
        <v>273</v>
      </c>
      <c r="J58" s="256" t="s">
        <v>402</v>
      </c>
      <c r="K58" s="257">
        <f>'計算2-2'!H59</f>
        <v>0</v>
      </c>
      <c r="L58" s="257">
        <f>'計算2-2'!HV59</f>
        <v>0</v>
      </c>
      <c r="M58" s="257">
        <f>'計算2-2'!IM59</f>
        <v>0</v>
      </c>
      <c r="N58" s="787">
        <f>'計算2-2'!IS59</f>
        <v>0</v>
      </c>
      <c r="P58" s="255" t="s">
        <v>273</v>
      </c>
      <c r="Q58" s="256" t="s">
        <v>402</v>
      </c>
      <c r="R58" s="257">
        <f>'計算2-2'!I59</f>
        <v>0</v>
      </c>
      <c r="S58" s="257">
        <f>'計算2-2'!HW59</f>
        <v>0</v>
      </c>
      <c r="T58" s="257">
        <f>'計算2-2'!IO59</f>
        <v>0</v>
      </c>
      <c r="U58" s="257">
        <f>'計算2-2'!IT59</f>
        <v>0</v>
      </c>
      <c r="W58" s="255" t="s">
        <v>273</v>
      </c>
      <c r="X58" s="256" t="s">
        <v>402</v>
      </c>
      <c r="Y58" s="258">
        <f>'計算2-2'!K59</f>
        <v>0</v>
      </c>
      <c r="Z58" s="258">
        <f>'計算2-2'!HY59</f>
        <v>0</v>
      </c>
      <c r="AA58" s="258">
        <f>'計算2-2'!IQ59</f>
        <v>0</v>
      </c>
      <c r="AB58" s="258">
        <f>'計算2-2'!IU59</f>
        <v>0</v>
      </c>
    </row>
    <row r="59" spans="2:28" ht="12" customHeight="1">
      <c r="B59" s="255" t="s">
        <v>274</v>
      </c>
      <c r="C59" s="256" t="s">
        <v>275</v>
      </c>
      <c r="D59" s="257">
        <f>'計算2-2'!C60</f>
        <v>0</v>
      </c>
      <c r="E59" s="257">
        <f>'計算2-2'!HU60</f>
        <v>0</v>
      </c>
      <c r="F59" s="257">
        <f>'計算2-2'!IK60</f>
        <v>0</v>
      </c>
      <c r="G59" s="257">
        <f>'計算2-2'!IR60</f>
        <v>0</v>
      </c>
      <c r="I59" s="255" t="s">
        <v>274</v>
      </c>
      <c r="J59" s="256" t="s">
        <v>275</v>
      </c>
      <c r="K59" s="257">
        <f>'計算2-2'!H60</f>
        <v>0</v>
      </c>
      <c r="L59" s="257">
        <f>'計算2-2'!HV60</f>
        <v>0</v>
      </c>
      <c r="M59" s="257">
        <f>'計算2-2'!IM60</f>
        <v>0</v>
      </c>
      <c r="N59" s="787">
        <f>'計算2-2'!IS60</f>
        <v>0</v>
      </c>
      <c r="P59" s="255" t="s">
        <v>274</v>
      </c>
      <c r="Q59" s="256" t="s">
        <v>275</v>
      </c>
      <c r="R59" s="257">
        <f>'計算2-2'!I60</f>
        <v>0</v>
      </c>
      <c r="S59" s="257">
        <f>'計算2-2'!HW60</f>
        <v>0</v>
      </c>
      <c r="T59" s="257">
        <f>'計算2-2'!IO60</f>
        <v>0</v>
      </c>
      <c r="U59" s="257">
        <f>'計算2-2'!IT60</f>
        <v>0</v>
      </c>
      <c r="W59" s="255" t="s">
        <v>274</v>
      </c>
      <c r="X59" s="256" t="s">
        <v>275</v>
      </c>
      <c r="Y59" s="258">
        <f>'計算2-2'!K60</f>
        <v>0</v>
      </c>
      <c r="Z59" s="258">
        <f>'計算2-2'!HY60</f>
        <v>0</v>
      </c>
      <c r="AA59" s="258">
        <f>'計算2-2'!IQ60</f>
        <v>0</v>
      </c>
      <c r="AB59" s="258">
        <f>'計算2-2'!IU60</f>
        <v>0</v>
      </c>
    </row>
    <row r="60" spans="2:28" ht="12" customHeight="1">
      <c r="B60" s="255" t="s">
        <v>276</v>
      </c>
      <c r="C60" s="256" t="s">
        <v>36</v>
      </c>
      <c r="D60" s="257">
        <f>'計算2-2'!C61</f>
        <v>0</v>
      </c>
      <c r="E60" s="257">
        <f>'計算2-2'!HU61</f>
        <v>0</v>
      </c>
      <c r="F60" s="257">
        <f>'計算2-2'!IK61</f>
        <v>0</v>
      </c>
      <c r="G60" s="257">
        <f>'計算2-2'!IR61</f>
        <v>0</v>
      </c>
      <c r="I60" s="255" t="s">
        <v>276</v>
      </c>
      <c r="J60" s="256" t="s">
        <v>36</v>
      </c>
      <c r="K60" s="257">
        <f>'計算2-2'!H61</f>
        <v>0</v>
      </c>
      <c r="L60" s="257">
        <f>'計算2-2'!HV61</f>
        <v>0</v>
      </c>
      <c r="M60" s="257">
        <f>'計算2-2'!IM61</f>
        <v>0</v>
      </c>
      <c r="N60" s="787">
        <f>'計算2-2'!IS61</f>
        <v>0</v>
      </c>
      <c r="P60" s="255" t="s">
        <v>276</v>
      </c>
      <c r="Q60" s="256" t="s">
        <v>36</v>
      </c>
      <c r="R60" s="257">
        <f>'計算2-2'!I61</f>
        <v>0</v>
      </c>
      <c r="S60" s="257">
        <f>'計算2-2'!HW61</f>
        <v>0</v>
      </c>
      <c r="T60" s="257">
        <f>'計算2-2'!IO61</f>
        <v>0</v>
      </c>
      <c r="U60" s="257">
        <f>'計算2-2'!IT61</f>
        <v>0</v>
      </c>
      <c r="W60" s="255" t="s">
        <v>276</v>
      </c>
      <c r="X60" s="256" t="s">
        <v>36</v>
      </c>
      <c r="Y60" s="258">
        <f>'計算2-2'!K61</f>
        <v>0</v>
      </c>
      <c r="Z60" s="258">
        <f>'計算2-2'!HY61</f>
        <v>0</v>
      </c>
      <c r="AA60" s="258">
        <f>'計算2-2'!IQ61</f>
        <v>0</v>
      </c>
      <c r="AB60" s="258">
        <f>'計算2-2'!IU61</f>
        <v>0</v>
      </c>
    </row>
    <row r="61" spans="2:28" ht="12" customHeight="1">
      <c r="B61" s="255" t="s">
        <v>277</v>
      </c>
      <c r="C61" s="256" t="s">
        <v>37</v>
      </c>
      <c r="D61" s="257">
        <f>'計算2-2'!C62</f>
        <v>0</v>
      </c>
      <c r="E61" s="257">
        <f>'計算2-2'!HU62</f>
        <v>0</v>
      </c>
      <c r="F61" s="257">
        <f>'計算2-2'!IK62</f>
        <v>0</v>
      </c>
      <c r="G61" s="257">
        <f>'計算2-2'!IR62</f>
        <v>0</v>
      </c>
      <c r="I61" s="255" t="s">
        <v>277</v>
      </c>
      <c r="J61" s="256" t="s">
        <v>37</v>
      </c>
      <c r="K61" s="257">
        <f>'計算2-2'!H62</f>
        <v>0</v>
      </c>
      <c r="L61" s="257">
        <f>'計算2-2'!HV62</f>
        <v>0</v>
      </c>
      <c r="M61" s="257">
        <f>'計算2-2'!IM62</f>
        <v>0</v>
      </c>
      <c r="N61" s="787">
        <f>'計算2-2'!IS62</f>
        <v>0</v>
      </c>
      <c r="P61" s="255" t="s">
        <v>277</v>
      </c>
      <c r="Q61" s="256" t="s">
        <v>37</v>
      </c>
      <c r="R61" s="257">
        <f>'計算2-2'!I62</f>
        <v>0</v>
      </c>
      <c r="S61" s="257">
        <f>'計算2-2'!HW62</f>
        <v>0</v>
      </c>
      <c r="T61" s="257">
        <f>'計算2-2'!IO62</f>
        <v>0</v>
      </c>
      <c r="U61" s="257">
        <f>'計算2-2'!IT62</f>
        <v>0</v>
      </c>
      <c r="W61" s="255" t="s">
        <v>277</v>
      </c>
      <c r="X61" s="256" t="s">
        <v>37</v>
      </c>
      <c r="Y61" s="258">
        <f>'計算2-2'!K62</f>
        <v>0</v>
      </c>
      <c r="Z61" s="258">
        <f>'計算2-2'!HY62</f>
        <v>0</v>
      </c>
      <c r="AA61" s="258">
        <f>'計算2-2'!IQ62</f>
        <v>0</v>
      </c>
      <c r="AB61" s="258">
        <f>'計算2-2'!IU62</f>
        <v>0</v>
      </c>
    </row>
    <row r="62" spans="2:28" ht="12" customHeight="1">
      <c r="B62" s="255" t="s">
        <v>278</v>
      </c>
      <c r="C62" s="256" t="s">
        <v>279</v>
      </c>
      <c r="D62" s="257">
        <f>'計算2-2'!C63</f>
        <v>0</v>
      </c>
      <c r="E62" s="257">
        <f>'計算2-2'!HU63</f>
        <v>0</v>
      </c>
      <c r="F62" s="257">
        <f>'計算2-2'!IK63</f>
        <v>0</v>
      </c>
      <c r="G62" s="257">
        <f>'計算2-2'!IR63</f>
        <v>0</v>
      </c>
      <c r="I62" s="255" t="s">
        <v>278</v>
      </c>
      <c r="J62" s="256" t="s">
        <v>279</v>
      </c>
      <c r="K62" s="257">
        <f>'計算2-2'!H63</f>
        <v>0</v>
      </c>
      <c r="L62" s="257">
        <f>'計算2-2'!HV63</f>
        <v>0</v>
      </c>
      <c r="M62" s="257">
        <f>'計算2-2'!IM63</f>
        <v>0</v>
      </c>
      <c r="N62" s="787">
        <f>'計算2-2'!IS63</f>
        <v>0</v>
      </c>
      <c r="P62" s="255" t="s">
        <v>278</v>
      </c>
      <c r="Q62" s="256" t="s">
        <v>279</v>
      </c>
      <c r="R62" s="257">
        <f>'計算2-2'!I63</f>
        <v>0</v>
      </c>
      <c r="S62" s="257">
        <f>'計算2-2'!HW63</f>
        <v>0</v>
      </c>
      <c r="T62" s="257">
        <f>'計算2-2'!IO63</f>
        <v>0</v>
      </c>
      <c r="U62" s="257">
        <f>'計算2-2'!IT63</f>
        <v>0</v>
      </c>
      <c r="W62" s="255" t="s">
        <v>278</v>
      </c>
      <c r="X62" s="256" t="s">
        <v>279</v>
      </c>
      <c r="Y62" s="258">
        <f>'計算2-2'!K63</f>
        <v>0</v>
      </c>
      <c r="Z62" s="258">
        <f>'計算2-2'!HY63</f>
        <v>0</v>
      </c>
      <c r="AA62" s="258">
        <f>'計算2-2'!IQ63</f>
        <v>0</v>
      </c>
      <c r="AB62" s="258">
        <f>'計算2-2'!IU63</f>
        <v>0</v>
      </c>
    </row>
    <row r="63" spans="2:28" ht="12" customHeight="1">
      <c r="B63" s="255" t="s">
        <v>280</v>
      </c>
      <c r="C63" s="256" t="s">
        <v>38</v>
      </c>
      <c r="D63" s="257">
        <f>'計算2-2'!C64</f>
        <v>0</v>
      </c>
      <c r="E63" s="257">
        <f>'計算2-2'!HU64</f>
        <v>0</v>
      </c>
      <c r="F63" s="257">
        <f>'計算2-2'!IK64</f>
        <v>0</v>
      </c>
      <c r="G63" s="257">
        <f>'計算2-2'!IR64</f>
        <v>0</v>
      </c>
      <c r="I63" s="255" t="s">
        <v>280</v>
      </c>
      <c r="J63" s="256" t="s">
        <v>38</v>
      </c>
      <c r="K63" s="257">
        <f>'計算2-2'!H64</f>
        <v>0</v>
      </c>
      <c r="L63" s="257">
        <f>'計算2-2'!HV64</f>
        <v>0</v>
      </c>
      <c r="M63" s="257">
        <f>'計算2-2'!IM64</f>
        <v>0</v>
      </c>
      <c r="N63" s="787">
        <f>'計算2-2'!IS64</f>
        <v>0</v>
      </c>
      <c r="P63" s="255" t="s">
        <v>280</v>
      </c>
      <c r="Q63" s="256" t="s">
        <v>38</v>
      </c>
      <c r="R63" s="257">
        <f>'計算2-2'!I64</f>
        <v>0</v>
      </c>
      <c r="S63" s="257">
        <f>'計算2-2'!HW64</f>
        <v>0</v>
      </c>
      <c r="T63" s="257">
        <f>'計算2-2'!IO64</f>
        <v>0</v>
      </c>
      <c r="U63" s="257">
        <f>'計算2-2'!IT64</f>
        <v>0</v>
      </c>
      <c r="W63" s="255" t="s">
        <v>280</v>
      </c>
      <c r="X63" s="256" t="s">
        <v>38</v>
      </c>
      <c r="Y63" s="258">
        <f>'計算2-2'!K64</f>
        <v>0</v>
      </c>
      <c r="Z63" s="258">
        <f>'計算2-2'!HY64</f>
        <v>0</v>
      </c>
      <c r="AA63" s="258">
        <f>'計算2-2'!IQ64</f>
        <v>0</v>
      </c>
      <c r="AB63" s="258">
        <f>'計算2-2'!IU64</f>
        <v>0</v>
      </c>
    </row>
    <row r="64" spans="2:28" ht="12" customHeight="1">
      <c r="B64" s="255" t="s">
        <v>281</v>
      </c>
      <c r="C64" s="256" t="s">
        <v>40</v>
      </c>
      <c r="D64" s="257">
        <f>'計算2-2'!C65</f>
        <v>0</v>
      </c>
      <c r="E64" s="257">
        <f>'計算2-2'!HU65</f>
        <v>0</v>
      </c>
      <c r="F64" s="257">
        <f>'計算2-2'!IK65</f>
        <v>0</v>
      </c>
      <c r="G64" s="257">
        <f>'計算2-2'!IR65</f>
        <v>0</v>
      </c>
      <c r="I64" s="255" t="s">
        <v>281</v>
      </c>
      <c r="J64" s="256" t="s">
        <v>40</v>
      </c>
      <c r="K64" s="257">
        <f>'計算2-2'!H65</f>
        <v>0</v>
      </c>
      <c r="L64" s="257">
        <f>'計算2-2'!HV65</f>
        <v>0</v>
      </c>
      <c r="M64" s="257">
        <f>'計算2-2'!IM65</f>
        <v>0</v>
      </c>
      <c r="N64" s="787">
        <f>'計算2-2'!IS65</f>
        <v>0</v>
      </c>
      <c r="P64" s="255" t="s">
        <v>281</v>
      </c>
      <c r="Q64" s="256" t="s">
        <v>40</v>
      </c>
      <c r="R64" s="257">
        <f>'計算2-2'!I65</f>
        <v>0</v>
      </c>
      <c r="S64" s="257">
        <f>'計算2-2'!HW65</f>
        <v>0</v>
      </c>
      <c r="T64" s="257">
        <f>'計算2-2'!IO65</f>
        <v>0</v>
      </c>
      <c r="U64" s="257">
        <f>'計算2-2'!IT65</f>
        <v>0</v>
      </c>
      <c r="W64" s="255" t="s">
        <v>281</v>
      </c>
      <c r="X64" s="256" t="s">
        <v>40</v>
      </c>
      <c r="Y64" s="258">
        <f>'計算2-2'!K65</f>
        <v>0</v>
      </c>
      <c r="Z64" s="258">
        <f>'計算2-2'!HY65</f>
        <v>0</v>
      </c>
      <c r="AA64" s="258">
        <f>'計算2-2'!IQ65</f>
        <v>0</v>
      </c>
      <c r="AB64" s="258">
        <f>'計算2-2'!IU65</f>
        <v>0</v>
      </c>
    </row>
    <row r="65" spans="2:28" ht="12" customHeight="1">
      <c r="B65" s="255" t="s">
        <v>282</v>
      </c>
      <c r="C65" s="256" t="s">
        <v>42</v>
      </c>
      <c r="D65" s="257">
        <f>'計算2-2'!C66</f>
        <v>0</v>
      </c>
      <c r="E65" s="257">
        <f>'計算2-2'!HU66</f>
        <v>0</v>
      </c>
      <c r="F65" s="257">
        <f>'計算2-2'!IK66</f>
        <v>0</v>
      </c>
      <c r="G65" s="257">
        <f>'計算2-2'!IR66</f>
        <v>0</v>
      </c>
      <c r="I65" s="255" t="s">
        <v>282</v>
      </c>
      <c r="J65" s="256" t="s">
        <v>42</v>
      </c>
      <c r="K65" s="257">
        <f>'計算2-2'!H66</f>
        <v>0</v>
      </c>
      <c r="L65" s="257">
        <f>'計算2-2'!HV66</f>
        <v>0</v>
      </c>
      <c r="M65" s="257">
        <f>'計算2-2'!IM66</f>
        <v>0</v>
      </c>
      <c r="N65" s="787">
        <f>'計算2-2'!IS66</f>
        <v>0</v>
      </c>
      <c r="P65" s="255" t="s">
        <v>282</v>
      </c>
      <c r="Q65" s="256" t="s">
        <v>42</v>
      </c>
      <c r="R65" s="257">
        <f>'計算2-2'!I66</f>
        <v>0</v>
      </c>
      <c r="S65" s="257">
        <f>'計算2-2'!HW66</f>
        <v>0</v>
      </c>
      <c r="T65" s="257">
        <f>'計算2-2'!IO66</f>
        <v>0</v>
      </c>
      <c r="U65" s="257">
        <f>'計算2-2'!IT66</f>
        <v>0</v>
      </c>
      <c r="W65" s="255" t="s">
        <v>282</v>
      </c>
      <c r="X65" s="256" t="s">
        <v>42</v>
      </c>
      <c r="Y65" s="258">
        <f>'計算2-2'!K66</f>
        <v>0</v>
      </c>
      <c r="Z65" s="258">
        <f>'計算2-2'!HY66</f>
        <v>0</v>
      </c>
      <c r="AA65" s="258">
        <f>'計算2-2'!IQ66</f>
        <v>0</v>
      </c>
      <c r="AB65" s="258">
        <f>'計算2-2'!IU66</f>
        <v>0</v>
      </c>
    </row>
    <row r="66" spans="2:28" ht="12" customHeight="1">
      <c r="B66" s="255" t="s">
        <v>283</v>
      </c>
      <c r="C66" s="256" t="s">
        <v>43</v>
      </c>
      <c r="D66" s="257">
        <f>'計算2-2'!C67</f>
        <v>0</v>
      </c>
      <c r="E66" s="257">
        <f>'計算2-2'!HU67</f>
        <v>0</v>
      </c>
      <c r="F66" s="257">
        <f>'計算2-2'!IK67</f>
        <v>0</v>
      </c>
      <c r="G66" s="257">
        <f>'計算2-2'!IR67</f>
        <v>0</v>
      </c>
      <c r="I66" s="255" t="s">
        <v>283</v>
      </c>
      <c r="J66" s="256" t="s">
        <v>43</v>
      </c>
      <c r="K66" s="257">
        <f>'計算2-2'!H67</f>
        <v>0</v>
      </c>
      <c r="L66" s="257">
        <f>'計算2-2'!HV67</f>
        <v>0</v>
      </c>
      <c r="M66" s="257">
        <f>'計算2-2'!IM67</f>
        <v>0</v>
      </c>
      <c r="N66" s="787">
        <f>'計算2-2'!IS67</f>
        <v>0</v>
      </c>
      <c r="P66" s="255" t="s">
        <v>283</v>
      </c>
      <c r="Q66" s="256" t="s">
        <v>43</v>
      </c>
      <c r="R66" s="257">
        <f>'計算2-2'!I67</f>
        <v>0</v>
      </c>
      <c r="S66" s="257">
        <f>'計算2-2'!HW67</f>
        <v>0</v>
      </c>
      <c r="T66" s="257">
        <f>'計算2-2'!IO67</f>
        <v>0</v>
      </c>
      <c r="U66" s="257">
        <f>'計算2-2'!IT67</f>
        <v>0</v>
      </c>
      <c r="W66" s="255" t="s">
        <v>283</v>
      </c>
      <c r="X66" s="256" t="s">
        <v>43</v>
      </c>
      <c r="Y66" s="258">
        <f>'計算2-2'!K67</f>
        <v>0</v>
      </c>
      <c r="Z66" s="258">
        <f>'計算2-2'!HY67</f>
        <v>0</v>
      </c>
      <c r="AA66" s="258">
        <f>'計算2-2'!IQ67</f>
        <v>0</v>
      </c>
      <c r="AB66" s="258">
        <f>'計算2-2'!IU67</f>
        <v>0</v>
      </c>
    </row>
    <row r="67" spans="2:28" ht="12" customHeight="1">
      <c r="B67" s="255" t="s">
        <v>284</v>
      </c>
      <c r="C67" s="256" t="s">
        <v>44</v>
      </c>
      <c r="D67" s="257">
        <f>'計算2-2'!C68</f>
        <v>0</v>
      </c>
      <c r="E67" s="257">
        <f>'計算2-2'!HU68</f>
        <v>0</v>
      </c>
      <c r="F67" s="257">
        <f>'計算2-2'!IK68</f>
        <v>0</v>
      </c>
      <c r="G67" s="257">
        <f>'計算2-2'!IR68</f>
        <v>0</v>
      </c>
      <c r="I67" s="255" t="s">
        <v>284</v>
      </c>
      <c r="J67" s="256" t="s">
        <v>44</v>
      </c>
      <c r="K67" s="257">
        <f>'計算2-2'!H68</f>
        <v>0</v>
      </c>
      <c r="L67" s="257">
        <f>'計算2-2'!HV68</f>
        <v>0</v>
      </c>
      <c r="M67" s="257">
        <f>'計算2-2'!IM68</f>
        <v>0</v>
      </c>
      <c r="N67" s="787">
        <f>'計算2-2'!IS68</f>
        <v>0</v>
      </c>
      <c r="P67" s="255" t="s">
        <v>284</v>
      </c>
      <c r="Q67" s="256" t="s">
        <v>44</v>
      </c>
      <c r="R67" s="257">
        <f>'計算2-2'!I68</f>
        <v>0</v>
      </c>
      <c r="S67" s="257">
        <f>'計算2-2'!HW68</f>
        <v>0</v>
      </c>
      <c r="T67" s="257">
        <f>'計算2-2'!IO68</f>
        <v>0</v>
      </c>
      <c r="U67" s="257">
        <f>'計算2-2'!IT68</f>
        <v>0</v>
      </c>
      <c r="W67" s="255" t="s">
        <v>284</v>
      </c>
      <c r="X67" s="256" t="s">
        <v>44</v>
      </c>
      <c r="Y67" s="258">
        <f>'計算2-2'!K68</f>
        <v>0</v>
      </c>
      <c r="Z67" s="258">
        <f>'計算2-2'!HY68</f>
        <v>0</v>
      </c>
      <c r="AA67" s="258">
        <f>'計算2-2'!IQ68</f>
        <v>0</v>
      </c>
      <c r="AB67" s="258">
        <f>'計算2-2'!IU68</f>
        <v>0</v>
      </c>
    </row>
    <row r="68" spans="2:28" ht="12" customHeight="1">
      <c r="B68" s="255" t="s">
        <v>285</v>
      </c>
      <c r="C68" s="256" t="s">
        <v>45</v>
      </c>
      <c r="D68" s="257">
        <f>'計算2-2'!C69</f>
        <v>0</v>
      </c>
      <c r="E68" s="257">
        <f>'計算2-2'!HU69</f>
        <v>0</v>
      </c>
      <c r="F68" s="257">
        <f>'計算2-2'!IK69</f>
        <v>0</v>
      </c>
      <c r="G68" s="257">
        <f>'計算2-2'!IR69</f>
        <v>0</v>
      </c>
      <c r="I68" s="255" t="s">
        <v>285</v>
      </c>
      <c r="J68" s="256" t="s">
        <v>45</v>
      </c>
      <c r="K68" s="257">
        <f>'計算2-2'!H69</f>
        <v>0</v>
      </c>
      <c r="L68" s="257">
        <f>'計算2-2'!HV69</f>
        <v>0</v>
      </c>
      <c r="M68" s="257">
        <f>'計算2-2'!IM69</f>
        <v>0</v>
      </c>
      <c r="N68" s="787">
        <f>'計算2-2'!IS69</f>
        <v>0</v>
      </c>
      <c r="P68" s="255" t="s">
        <v>285</v>
      </c>
      <c r="Q68" s="256" t="s">
        <v>45</v>
      </c>
      <c r="R68" s="257">
        <f>'計算2-2'!I69</f>
        <v>0</v>
      </c>
      <c r="S68" s="257">
        <f>'計算2-2'!HW69</f>
        <v>0</v>
      </c>
      <c r="T68" s="257">
        <f>'計算2-2'!IO69</f>
        <v>0</v>
      </c>
      <c r="U68" s="257">
        <f>'計算2-2'!IT69</f>
        <v>0</v>
      </c>
      <c r="W68" s="255" t="s">
        <v>285</v>
      </c>
      <c r="X68" s="256" t="s">
        <v>45</v>
      </c>
      <c r="Y68" s="258">
        <f>'計算2-2'!K69</f>
        <v>0</v>
      </c>
      <c r="Z68" s="258">
        <f>'計算2-2'!HY69</f>
        <v>0</v>
      </c>
      <c r="AA68" s="258">
        <f>'計算2-2'!IQ69</f>
        <v>0</v>
      </c>
      <c r="AB68" s="258">
        <f>'計算2-2'!IU69</f>
        <v>0</v>
      </c>
    </row>
    <row r="69" spans="2:28" ht="12" customHeight="1">
      <c r="B69" s="255" t="s">
        <v>286</v>
      </c>
      <c r="C69" s="256" t="s">
        <v>46</v>
      </c>
      <c r="D69" s="257">
        <f>'計算2-2'!C70</f>
        <v>0</v>
      </c>
      <c r="E69" s="257">
        <f>'計算2-2'!HU70</f>
        <v>0</v>
      </c>
      <c r="F69" s="257">
        <f>'計算2-2'!IK70</f>
        <v>0</v>
      </c>
      <c r="G69" s="257">
        <f>'計算2-2'!IR70</f>
        <v>0</v>
      </c>
      <c r="I69" s="255" t="s">
        <v>286</v>
      </c>
      <c r="J69" s="256" t="s">
        <v>46</v>
      </c>
      <c r="K69" s="257">
        <f>'計算2-2'!H70</f>
        <v>0</v>
      </c>
      <c r="L69" s="257">
        <f>'計算2-2'!HV70</f>
        <v>0</v>
      </c>
      <c r="M69" s="257">
        <f>'計算2-2'!IM70</f>
        <v>0</v>
      </c>
      <c r="N69" s="787">
        <f>'計算2-2'!IS70</f>
        <v>0</v>
      </c>
      <c r="P69" s="255" t="s">
        <v>286</v>
      </c>
      <c r="Q69" s="256" t="s">
        <v>46</v>
      </c>
      <c r="R69" s="257">
        <f>'計算2-2'!I70</f>
        <v>0</v>
      </c>
      <c r="S69" s="257">
        <f>'計算2-2'!HW70</f>
        <v>0</v>
      </c>
      <c r="T69" s="257">
        <f>'計算2-2'!IO70</f>
        <v>0</v>
      </c>
      <c r="U69" s="257">
        <f>'計算2-2'!IT70</f>
        <v>0</v>
      </c>
      <c r="W69" s="255" t="s">
        <v>286</v>
      </c>
      <c r="X69" s="256" t="s">
        <v>46</v>
      </c>
      <c r="Y69" s="258">
        <f>'計算2-2'!K70</f>
        <v>0</v>
      </c>
      <c r="Z69" s="258">
        <f>'計算2-2'!HY70</f>
        <v>0</v>
      </c>
      <c r="AA69" s="258">
        <f>'計算2-2'!IQ70</f>
        <v>0</v>
      </c>
      <c r="AB69" s="258">
        <f>'計算2-2'!IU70</f>
        <v>0</v>
      </c>
    </row>
    <row r="70" spans="2:28" ht="12" customHeight="1">
      <c r="B70" s="255" t="s">
        <v>287</v>
      </c>
      <c r="C70" s="256" t="s">
        <v>47</v>
      </c>
      <c r="D70" s="257">
        <f>'計算2-2'!C71</f>
        <v>0</v>
      </c>
      <c r="E70" s="257">
        <f>'計算2-2'!HU71</f>
        <v>0</v>
      </c>
      <c r="F70" s="257">
        <f>'計算2-2'!IK71</f>
        <v>0</v>
      </c>
      <c r="G70" s="257">
        <f>'計算2-2'!IR71</f>
        <v>0</v>
      </c>
      <c r="I70" s="255" t="s">
        <v>287</v>
      </c>
      <c r="J70" s="256" t="s">
        <v>47</v>
      </c>
      <c r="K70" s="257">
        <f>'計算2-2'!H71</f>
        <v>0</v>
      </c>
      <c r="L70" s="257">
        <f>'計算2-2'!HV71</f>
        <v>0</v>
      </c>
      <c r="M70" s="257">
        <f>'計算2-2'!IM71</f>
        <v>0</v>
      </c>
      <c r="N70" s="787">
        <f>'計算2-2'!IS71</f>
        <v>0</v>
      </c>
      <c r="P70" s="255" t="s">
        <v>287</v>
      </c>
      <c r="Q70" s="256" t="s">
        <v>47</v>
      </c>
      <c r="R70" s="257">
        <f>'計算2-2'!I71</f>
        <v>0</v>
      </c>
      <c r="S70" s="257">
        <f>'計算2-2'!HW71</f>
        <v>0</v>
      </c>
      <c r="T70" s="257">
        <f>'計算2-2'!IO71</f>
        <v>0</v>
      </c>
      <c r="U70" s="257">
        <f>'計算2-2'!IT71</f>
        <v>0</v>
      </c>
      <c r="W70" s="255" t="s">
        <v>287</v>
      </c>
      <c r="X70" s="256" t="s">
        <v>47</v>
      </c>
      <c r="Y70" s="258">
        <f>'計算2-2'!K71</f>
        <v>0</v>
      </c>
      <c r="Z70" s="258">
        <f>'計算2-2'!HY71</f>
        <v>0</v>
      </c>
      <c r="AA70" s="258">
        <f>'計算2-2'!IQ71</f>
        <v>0</v>
      </c>
      <c r="AB70" s="258">
        <f>'計算2-2'!IU71</f>
        <v>0</v>
      </c>
    </row>
    <row r="71" spans="2:28" ht="12" customHeight="1">
      <c r="B71" s="255" t="s">
        <v>288</v>
      </c>
      <c r="C71" s="256" t="s">
        <v>48</v>
      </c>
      <c r="D71" s="257">
        <f>'計算2-2'!C72</f>
        <v>0</v>
      </c>
      <c r="E71" s="257">
        <f>'計算2-2'!HU72</f>
        <v>0</v>
      </c>
      <c r="F71" s="257">
        <f>'計算2-2'!IK72</f>
        <v>0</v>
      </c>
      <c r="G71" s="257">
        <f>'計算2-2'!IR72</f>
        <v>0</v>
      </c>
      <c r="I71" s="255" t="s">
        <v>288</v>
      </c>
      <c r="J71" s="256" t="s">
        <v>48</v>
      </c>
      <c r="K71" s="257">
        <f>'計算2-2'!H72</f>
        <v>0</v>
      </c>
      <c r="L71" s="257">
        <f>'計算2-2'!HV72</f>
        <v>0</v>
      </c>
      <c r="M71" s="257">
        <f>'計算2-2'!IM72</f>
        <v>0</v>
      </c>
      <c r="N71" s="787">
        <f>'計算2-2'!IS72</f>
        <v>0</v>
      </c>
      <c r="P71" s="255" t="s">
        <v>288</v>
      </c>
      <c r="Q71" s="256" t="s">
        <v>48</v>
      </c>
      <c r="R71" s="257">
        <f>'計算2-2'!I72</f>
        <v>0</v>
      </c>
      <c r="S71" s="257">
        <f>'計算2-2'!HW72</f>
        <v>0</v>
      </c>
      <c r="T71" s="257">
        <f>'計算2-2'!IO72</f>
        <v>0</v>
      </c>
      <c r="U71" s="257">
        <f>'計算2-2'!IT72</f>
        <v>0</v>
      </c>
      <c r="W71" s="255" t="s">
        <v>288</v>
      </c>
      <c r="X71" s="256" t="s">
        <v>48</v>
      </c>
      <c r="Y71" s="258">
        <f>'計算2-2'!K72</f>
        <v>0</v>
      </c>
      <c r="Z71" s="258">
        <f>'計算2-2'!HY72</f>
        <v>0</v>
      </c>
      <c r="AA71" s="258">
        <f>'計算2-2'!IQ72</f>
        <v>0</v>
      </c>
      <c r="AB71" s="258">
        <f>'計算2-2'!IU72</f>
        <v>0</v>
      </c>
    </row>
    <row r="72" spans="2:28" ht="12" customHeight="1">
      <c r="B72" s="255" t="s">
        <v>289</v>
      </c>
      <c r="C72" s="256" t="s">
        <v>49</v>
      </c>
      <c r="D72" s="257">
        <f>'計算2-2'!C73</f>
        <v>0</v>
      </c>
      <c r="E72" s="257">
        <f>'計算2-2'!HU73</f>
        <v>0</v>
      </c>
      <c r="F72" s="257">
        <f>'計算2-2'!IK73</f>
        <v>0</v>
      </c>
      <c r="G72" s="257">
        <f>'計算2-2'!IR73</f>
        <v>0</v>
      </c>
      <c r="I72" s="255" t="s">
        <v>289</v>
      </c>
      <c r="J72" s="256" t="s">
        <v>49</v>
      </c>
      <c r="K72" s="257">
        <f>'計算2-2'!H73</f>
        <v>0</v>
      </c>
      <c r="L72" s="257">
        <f>'計算2-2'!HV73</f>
        <v>0</v>
      </c>
      <c r="M72" s="257">
        <f>'計算2-2'!IM73</f>
        <v>0</v>
      </c>
      <c r="N72" s="787">
        <f>'計算2-2'!IS73</f>
        <v>0</v>
      </c>
      <c r="P72" s="255" t="s">
        <v>289</v>
      </c>
      <c r="Q72" s="256" t="s">
        <v>49</v>
      </c>
      <c r="R72" s="257">
        <f>'計算2-2'!I73</f>
        <v>0</v>
      </c>
      <c r="S72" s="257">
        <f>'計算2-2'!HW73</f>
        <v>0</v>
      </c>
      <c r="T72" s="257">
        <f>'計算2-2'!IO73</f>
        <v>0</v>
      </c>
      <c r="U72" s="257">
        <f>'計算2-2'!IT73</f>
        <v>0</v>
      </c>
      <c r="W72" s="255" t="s">
        <v>289</v>
      </c>
      <c r="X72" s="256" t="s">
        <v>49</v>
      </c>
      <c r="Y72" s="258">
        <f>'計算2-2'!K73</f>
        <v>0</v>
      </c>
      <c r="Z72" s="258">
        <f>'計算2-2'!HY73</f>
        <v>0</v>
      </c>
      <c r="AA72" s="258">
        <f>'計算2-2'!IQ73</f>
        <v>0</v>
      </c>
      <c r="AB72" s="258">
        <f>'計算2-2'!IU73</f>
        <v>0</v>
      </c>
    </row>
    <row r="73" spans="2:28" ht="12" customHeight="1">
      <c r="B73" s="255" t="s">
        <v>290</v>
      </c>
      <c r="C73" s="256" t="s">
        <v>50</v>
      </c>
      <c r="D73" s="257">
        <f>'計算2-2'!C74</f>
        <v>0</v>
      </c>
      <c r="E73" s="257">
        <f>'計算2-2'!HU74</f>
        <v>0</v>
      </c>
      <c r="F73" s="257">
        <f>'計算2-2'!IK74</f>
        <v>0</v>
      </c>
      <c r="G73" s="257">
        <f>'計算2-2'!IR74</f>
        <v>0</v>
      </c>
      <c r="I73" s="255" t="s">
        <v>290</v>
      </c>
      <c r="J73" s="256" t="s">
        <v>50</v>
      </c>
      <c r="K73" s="257">
        <f>'計算2-2'!H74</f>
        <v>0</v>
      </c>
      <c r="L73" s="257">
        <f>'計算2-2'!HV74</f>
        <v>0</v>
      </c>
      <c r="M73" s="257">
        <f>'計算2-2'!IM74</f>
        <v>0</v>
      </c>
      <c r="N73" s="787">
        <f>'計算2-2'!IS74</f>
        <v>0</v>
      </c>
      <c r="P73" s="255" t="s">
        <v>290</v>
      </c>
      <c r="Q73" s="256" t="s">
        <v>50</v>
      </c>
      <c r="R73" s="257">
        <f>'計算2-2'!I74</f>
        <v>0</v>
      </c>
      <c r="S73" s="257">
        <f>'計算2-2'!HW74</f>
        <v>0</v>
      </c>
      <c r="T73" s="257">
        <f>'計算2-2'!IO74</f>
        <v>0</v>
      </c>
      <c r="U73" s="257">
        <f>'計算2-2'!IT74</f>
        <v>0</v>
      </c>
      <c r="W73" s="255" t="s">
        <v>290</v>
      </c>
      <c r="X73" s="256" t="s">
        <v>50</v>
      </c>
      <c r="Y73" s="258">
        <f>'計算2-2'!K74</f>
        <v>0</v>
      </c>
      <c r="Z73" s="258">
        <f>'計算2-2'!HY74</f>
        <v>0</v>
      </c>
      <c r="AA73" s="258">
        <f>'計算2-2'!IQ74</f>
        <v>0</v>
      </c>
      <c r="AB73" s="258">
        <f>'計算2-2'!IU74</f>
        <v>0</v>
      </c>
    </row>
    <row r="74" spans="2:28" ht="12" customHeight="1">
      <c r="B74" s="255" t="s">
        <v>291</v>
      </c>
      <c r="C74" s="256" t="s">
        <v>51</v>
      </c>
      <c r="D74" s="257">
        <f>'計算2-2'!C75</f>
        <v>0</v>
      </c>
      <c r="E74" s="257">
        <f>'計算2-2'!HU75</f>
        <v>0</v>
      </c>
      <c r="F74" s="257">
        <f>'計算2-2'!IK75</f>
        <v>0</v>
      </c>
      <c r="G74" s="257">
        <f>'計算2-2'!IR75</f>
        <v>0</v>
      </c>
      <c r="I74" s="255" t="s">
        <v>291</v>
      </c>
      <c r="J74" s="256" t="s">
        <v>51</v>
      </c>
      <c r="K74" s="257">
        <f>'計算2-2'!H75</f>
        <v>0</v>
      </c>
      <c r="L74" s="257">
        <f>'計算2-2'!HV75</f>
        <v>0</v>
      </c>
      <c r="M74" s="257">
        <f>'計算2-2'!IM75</f>
        <v>0</v>
      </c>
      <c r="N74" s="787">
        <f>'計算2-2'!IS75</f>
        <v>0</v>
      </c>
      <c r="P74" s="255" t="s">
        <v>291</v>
      </c>
      <c r="Q74" s="256" t="s">
        <v>51</v>
      </c>
      <c r="R74" s="257">
        <f>'計算2-2'!I75</f>
        <v>0</v>
      </c>
      <c r="S74" s="257">
        <f>'計算2-2'!HW75</f>
        <v>0</v>
      </c>
      <c r="T74" s="257">
        <f>'計算2-2'!IO75</f>
        <v>0</v>
      </c>
      <c r="U74" s="257">
        <f>'計算2-2'!IT75</f>
        <v>0</v>
      </c>
      <c r="W74" s="255" t="s">
        <v>291</v>
      </c>
      <c r="X74" s="256" t="s">
        <v>51</v>
      </c>
      <c r="Y74" s="258">
        <f>'計算2-2'!K75</f>
        <v>0</v>
      </c>
      <c r="Z74" s="258">
        <f>'計算2-2'!HY75</f>
        <v>0</v>
      </c>
      <c r="AA74" s="258">
        <f>'計算2-2'!IQ75</f>
        <v>0</v>
      </c>
      <c r="AB74" s="258">
        <f>'計算2-2'!IU75</f>
        <v>0</v>
      </c>
    </row>
    <row r="75" spans="2:28" ht="12" customHeight="1">
      <c r="B75" s="255" t="s">
        <v>292</v>
      </c>
      <c r="C75" s="256" t="s">
        <v>52</v>
      </c>
      <c r="D75" s="257">
        <f>'計算2-2'!C76</f>
        <v>0</v>
      </c>
      <c r="E75" s="257">
        <f>'計算2-2'!HU76</f>
        <v>0</v>
      </c>
      <c r="F75" s="257">
        <f>'計算2-2'!IK76</f>
        <v>0</v>
      </c>
      <c r="G75" s="257">
        <f>'計算2-2'!IR76</f>
        <v>0</v>
      </c>
      <c r="I75" s="255" t="s">
        <v>292</v>
      </c>
      <c r="J75" s="256" t="s">
        <v>52</v>
      </c>
      <c r="K75" s="257">
        <f>'計算2-2'!H76</f>
        <v>0</v>
      </c>
      <c r="L75" s="257">
        <f>'計算2-2'!HV76</f>
        <v>0</v>
      </c>
      <c r="M75" s="257">
        <f>'計算2-2'!IM76</f>
        <v>0</v>
      </c>
      <c r="N75" s="787">
        <f>'計算2-2'!IS76</f>
        <v>0</v>
      </c>
      <c r="P75" s="255" t="s">
        <v>292</v>
      </c>
      <c r="Q75" s="256" t="s">
        <v>52</v>
      </c>
      <c r="R75" s="257">
        <f>'計算2-2'!I76</f>
        <v>0</v>
      </c>
      <c r="S75" s="257">
        <f>'計算2-2'!HW76</f>
        <v>0</v>
      </c>
      <c r="T75" s="257">
        <f>'計算2-2'!IO76</f>
        <v>0</v>
      </c>
      <c r="U75" s="257">
        <f>'計算2-2'!IT76</f>
        <v>0</v>
      </c>
      <c r="W75" s="255" t="s">
        <v>292</v>
      </c>
      <c r="X75" s="256" t="s">
        <v>52</v>
      </c>
      <c r="Y75" s="258">
        <f>'計算2-2'!K76</f>
        <v>0</v>
      </c>
      <c r="Z75" s="258">
        <f>'計算2-2'!HY76</f>
        <v>0</v>
      </c>
      <c r="AA75" s="258">
        <f>'計算2-2'!IQ76</f>
        <v>0</v>
      </c>
      <c r="AB75" s="258">
        <f>'計算2-2'!IU76</f>
        <v>0</v>
      </c>
    </row>
    <row r="76" spans="2:28" ht="12" customHeight="1">
      <c r="B76" s="255" t="s">
        <v>293</v>
      </c>
      <c r="C76" s="256" t="s">
        <v>53</v>
      </c>
      <c r="D76" s="257">
        <f>'計算2-2'!C77</f>
        <v>0</v>
      </c>
      <c r="E76" s="257">
        <f>'計算2-2'!HU77</f>
        <v>0</v>
      </c>
      <c r="F76" s="257">
        <f>'計算2-2'!IK77</f>
        <v>0</v>
      </c>
      <c r="G76" s="257">
        <f>'計算2-2'!IR77</f>
        <v>0</v>
      </c>
      <c r="I76" s="255" t="s">
        <v>293</v>
      </c>
      <c r="J76" s="256" t="s">
        <v>53</v>
      </c>
      <c r="K76" s="257">
        <f>'計算2-2'!H77</f>
        <v>0</v>
      </c>
      <c r="L76" s="257">
        <f>'計算2-2'!HV77</f>
        <v>0</v>
      </c>
      <c r="M76" s="257">
        <f>'計算2-2'!IM77</f>
        <v>0</v>
      </c>
      <c r="N76" s="787">
        <f>'計算2-2'!IS77</f>
        <v>0</v>
      </c>
      <c r="P76" s="255" t="s">
        <v>293</v>
      </c>
      <c r="Q76" s="256" t="s">
        <v>53</v>
      </c>
      <c r="R76" s="257">
        <f>'計算2-2'!I77</f>
        <v>0</v>
      </c>
      <c r="S76" s="257">
        <f>'計算2-2'!HW77</f>
        <v>0</v>
      </c>
      <c r="T76" s="257">
        <f>'計算2-2'!IO77</f>
        <v>0</v>
      </c>
      <c r="U76" s="257">
        <f>'計算2-2'!IT77</f>
        <v>0</v>
      </c>
      <c r="W76" s="255" t="s">
        <v>293</v>
      </c>
      <c r="X76" s="256" t="s">
        <v>53</v>
      </c>
      <c r="Y76" s="258">
        <f>'計算2-2'!K77</f>
        <v>0</v>
      </c>
      <c r="Z76" s="258">
        <f>'計算2-2'!HY77</f>
        <v>0</v>
      </c>
      <c r="AA76" s="258">
        <f>'計算2-2'!IQ77</f>
        <v>0</v>
      </c>
      <c r="AB76" s="258">
        <f>'計算2-2'!IU77</f>
        <v>0</v>
      </c>
    </row>
    <row r="77" spans="2:28" ht="12" customHeight="1">
      <c r="B77" s="255" t="s">
        <v>294</v>
      </c>
      <c r="C77" s="256" t="s">
        <v>54</v>
      </c>
      <c r="D77" s="257">
        <f>'計算2-2'!C78</f>
        <v>0</v>
      </c>
      <c r="E77" s="257">
        <f>'計算2-2'!HU78</f>
        <v>0</v>
      </c>
      <c r="F77" s="257">
        <f>'計算2-2'!IK78</f>
        <v>0</v>
      </c>
      <c r="G77" s="257">
        <f>'計算2-2'!IR78</f>
        <v>0</v>
      </c>
      <c r="I77" s="255" t="s">
        <v>294</v>
      </c>
      <c r="J77" s="256" t="s">
        <v>54</v>
      </c>
      <c r="K77" s="257">
        <f>'計算2-2'!H78</f>
        <v>0</v>
      </c>
      <c r="L77" s="257">
        <f>'計算2-2'!HV78</f>
        <v>0</v>
      </c>
      <c r="M77" s="257">
        <f>'計算2-2'!IM78</f>
        <v>0</v>
      </c>
      <c r="N77" s="787">
        <f>'計算2-2'!IS78</f>
        <v>0</v>
      </c>
      <c r="P77" s="255" t="s">
        <v>294</v>
      </c>
      <c r="Q77" s="256" t="s">
        <v>54</v>
      </c>
      <c r="R77" s="257">
        <f>'計算2-2'!I78</f>
        <v>0</v>
      </c>
      <c r="S77" s="257">
        <f>'計算2-2'!HW78</f>
        <v>0</v>
      </c>
      <c r="T77" s="257">
        <f>'計算2-2'!IO78</f>
        <v>0</v>
      </c>
      <c r="U77" s="257">
        <f>'計算2-2'!IT78</f>
        <v>0</v>
      </c>
      <c r="W77" s="255" t="s">
        <v>294</v>
      </c>
      <c r="X77" s="256" t="s">
        <v>54</v>
      </c>
      <c r="Y77" s="258">
        <f>'計算2-2'!K78</f>
        <v>0</v>
      </c>
      <c r="Z77" s="258">
        <f>'計算2-2'!HY78</f>
        <v>0</v>
      </c>
      <c r="AA77" s="258">
        <f>'計算2-2'!IQ78</f>
        <v>0</v>
      </c>
      <c r="AB77" s="258">
        <f>'計算2-2'!IU78</f>
        <v>0</v>
      </c>
    </row>
    <row r="78" spans="2:28" ht="12" customHeight="1">
      <c r="B78" s="255" t="s">
        <v>295</v>
      </c>
      <c r="C78" s="256" t="s">
        <v>55</v>
      </c>
      <c r="D78" s="257">
        <f>'計算2-2'!C79</f>
        <v>0</v>
      </c>
      <c r="E78" s="257">
        <f>'計算2-2'!HU79</f>
        <v>0</v>
      </c>
      <c r="F78" s="257">
        <f>'計算2-2'!IK79</f>
        <v>0</v>
      </c>
      <c r="G78" s="257">
        <f>'計算2-2'!IR79</f>
        <v>0</v>
      </c>
      <c r="I78" s="255" t="s">
        <v>295</v>
      </c>
      <c r="J78" s="256" t="s">
        <v>55</v>
      </c>
      <c r="K78" s="257">
        <f>'計算2-2'!H79</f>
        <v>0</v>
      </c>
      <c r="L78" s="257">
        <f>'計算2-2'!HV79</f>
        <v>0</v>
      </c>
      <c r="M78" s="257">
        <f>'計算2-2'!IM79</f>
        <v>0</v>
      </c>
      <c r="N78" s="787">
        <f>'計算2-2'!IS79</f>
        <v>0</v>
      </c>
      <c r="P78" s="255" t="s">
        <v>295</v>
      </c>
      <c r="Q78" s="256" t="s">
        <v>55</v>
      </c>
      <c r="R78" s="257">
        <f>'計算2-2'!I79</f>
        <v>0</v>
      </c>
      <c r="S78" s="257">
        <f>'計算2-2'!HW79</f>
        <v>0</v>
      </c>
      <c r="T78" s="257">
        <f>'計算2-2'!IO79</f>
        <v>0</v>
      </c>
      <c r="U78" s="257">
        <f>'計算2-2'!IT79</f>
        <v>0</v>
      </c>
      <c r="W78" s="255" t="s">
        <v>295</v>
      </c>
      <c r="X78" s="256" t="s">
        <v>55</v>
      </c>
      <c r="Y78" s="258">
        <f>'計算2-2'!K79</f>
        <v>0</v>
      </c>
      <c r="Z78" s="258">
        <f>'計算2-2'!HY79</f>
        <v>0</v>
      </c>
      <c r="AA78" s="258">
        <f>'計算2-2'!IQ79</f>
        <v>0</v>
      </c>
      <c r="AB78" s="258">
        <f>'計算2-2'!IU79</f>
        <v>0</v>
      </c>
    </row>
    <row r="79" spans="2:28" ht="12" customHeight="1">
      <c r="B79" s="255" t="s">
        <v>296</v>
      </c>
      <c r="C79" s="256" t="s">
        <v>56</v>
      </c>
      <c r="D79" s="257">
        <f>'計算2-2'!C80</f>
        <v>0</v>
      </c>
      <c r="E79" s="257">
        <f>'計算2-2'!HU80</f>
        <v>0</v>
      </c>
      <c r="F79" s="257">
        <f>'計算2-2'!IK80</f>
        <v>0</v>
      </c>
      <c r="G79" s="257">
        <f>'計算2-2'!IR80</f>
        <v>0</v>
      </c>
      <c r="I79" s="255" t="s">
        <v>296</v>
      </c>
      <c r="J79" s="256" t="s">
        <v>56</v>
      </c>
      <c r="K79" s="257">
        <f>'計算2-2'!H80</f>
        <v>0</v>
      </c>
      <c r="L79" s="257">
        <f>'計算2-2'!HV80</f>
        <v>0</v>
      </c>
      <c r="M79" s="257">
        <f>'計算2-2'!IM80</f>
        <v>0</v>
      </c>
      <c r="N79" s="787">
        <f>'計算2-2'!IS80</f>
        <v>0</v>
      </c>
      <c r="P79" s="255" t="s">
        <v>296</v>
      </c>
      <c r="Q79" s="256" t="s">
        <v>56</v>
      </c>
      <c r="R79" s="257">
        <f>'計算2-2'!I80</f>
        <v>0</v>
      </c>
      <c r="S79" s="257">
        <f>'計算2-2'!HW80</f>
        <v>0</v>
      </c>
      <c r="T79" s="257">
        <f>'計算2-2'!IO80</f>
        <v>0</v>
      </c>
      <c r="U79" s="257">
        <f>'計算2-2'!IT80</f>
        <v>0</v>
      </c>
      <c r="W79" s="255" t="s">
        <v>296</v>
      </c>
      <c r="X79" s="256" t="s">
        <v>56</v>
      </c>
      <c r="Y79" s="258">
        <f>'計算2-2'!K80</f>
        <v>0</v>
      </c>
      <c r="Z79" s="258">
        <f>'計算2-2'!HY80</f>
        <v>0</v>
      </c>
      <c r="AA79" s="258">
        <f>'計算2-2'!IQ80</f>
        <v>0</v>
      </c>
      <c r="AB79" s="258">
        <f>'計算2-2'!IU80</f>
        <v>0</v>
      </c>
    </row>
    <row r="80" spans="2:28" ht="12" customHeight="1">
      <c r="B80" s="255" t="s">
        <v>297</v>
      </c>
      <c r="C80" s="256" t="s">
        <v>57</v>
      </c>
      <c r="D80" s="257">
        <f>'計算2-2'!C81</f>
        <v>0</v>
      </c>
      <c r="E80" s="257">
        <f>'計算2-2'!HU81</f>
        <v>0</v>
      </c>
      <c r="F80" s="257">
        <f>'計算2-2'!IK81</f>
        <v>0</v>
      </c>
      <c r="G80" s="257">
        <f>'計算2-2'!IR81</f>
        <v>0</v>
      </c>
      <c r="I80" s="255" t="s">
        <v>297</v>
      </c>
      <c r="J80" s="256" t="s">
        <v>57</v>
      </c>
      <c r="K80" s="257">
        <f>'計算2-2'!H81</f>
        <v>0</v>
      </c>
      <c r="L80" s="257">
        <f>'計算2-2'!HV81</f>
        <v>0</v>
      </c>
      <c r="M80" s="257">
        <f>'計算2-2'!IM81</f>
        <v>0</v>
      </c>
      <c r="N80" s="787">
        <f>'計算2-2'!IS81</f>
        <v>0</v>
      </c>
      <c r="P80" s="255" t="s">
        <v>297</v>
      </c>
      <c r="Q80" s="256" t="s">
        <v>57</v>
      </c>
      <c r="R80" s="257">
        <f>'計算2-2'!I81</f>
        <v>0</v>
      </c>
      <c r="S80" s="257">
        <f>'計算2-2'!HW81</f>
        <v>0</v>
      </c>
      <c r="T80" s="257">
        <f>'計算2-2'!IO81</f>
        <v>0</v>
      </c>
      <c r="U80" s="257">
        <f>'計算2-2'!IT81</f>
        <v>0</v>
      </c>
      <c r="W80" s="255" t="s">
        <v>297</v>
      </c>
      <c r="X80" s="256" t="s">
        <v>57</v>
      </c>
      <c r="Y80" s="258">
        <f>'計算2-2'!K81</f>
        <v>0</v>
      </c>
      <c r="Z80" s="258">
        <f>'計算2-2'!HY81</f>
        <v>0</v>
      </c>
      <c r="AA80" s="258">
        <f>'計算2-2'!IQ81</f>
        <v>0</v>
      </c>
      <c r="AB80" s="258">
        <f>'計算2-2'!IU81</f>
        <v>0</v>
      </c>
    </row>
    <row r="81" spans="2:28" ht="12" customHeight="1">
      <c r="B81" s="255" t="s">
        <v>298</v>
      </c>
      <c r="C81" s="256" t="s">
        <v>299</v>
      </c>
      <c r="D81" s="257">
        <f>'計算2-2'!C82</f>
        <v>0</v>
      </c>
      <c r="E81" s="257">
        <f>'計算2-2'!HU82</f>
        <v>0</v>
      </c>
      <c r="F81" s="257">
        <f>'計算2-2'!IK82</f>
        <v>0</v>
      </c>
      <c r="G81" s="257">
        <f>'計算2-2'!IR82</f>
        <v>0</v>
      </c>
      <c r="I81" s="255" t="s">
        <v>298</v>
      </c>
      <c r="J81" s="256" t="s">
        <v>299</v>
      </c>
      <c r="K81" s="257">
        <f>'計算2-2'!H82</f>
        <v>0</v>
      </c>
      <c r="L81" s="257">
        <f>'計算2-2'!HV82</f>
        <v>0</v>
      </c>
      <c r="M81" s="257">
        <f>'計算2-2'!IM82</f>
        <v>0</v>
      </c>
      <c r="N81" s="787">
        <f>'計算2-2'!IS82</f>
        <v>0</v>
      </c>
      <c r="P81" s="255" t="s">
        <v>298</v>
      </c>
      <c r="Q81" s="256" t="s">
        <v>299</v>
      </c>
      <c r="R81" s="257">
        <f>'計算2-2'!I82</f>
        <v>0</v>
      </c>
      <c r="S81" s="257">
        <f>'計算2-2'!HW82</f>
        <v>0</v>
      </c>
      <c r="T81" s="257">
        <f>'計算2-2'!IO82</f>
        <v>0</v>
      </c>
      <c r="U81" s="257">
        <f>'計算2-2'!IT82</f>
        <v>0</v>
      </c>
      <c r="W81" s="255" t="s">
        <v>298</v>
      </c>
      <c r="X81" s="256" t="s">
        <v>299</v>
      </c>
      <c r="Y81" s="258">
        <f>'計算2-2'!K82</f>
        <v>0</v>
      </c>
      <c r="Z81" s="258">
        <f>'計算2-2'!HY82</f>
        <v>0</v>
      </c>
      <c r="AA81" s="258">
        <f>'計算2-2'!IQ82</f>
        <v>0</v>
      </c>
      <c r="AB81" s="258">
        <f>'計算2-2'!IU82</f>
        <v>0</v>
      </c>
    </row>
    <row r="82" spans="2:28" ht="12" customHeight="1">
      <c r="B82" s="255" t="s">
        <v>300</v>
      </c>
      <c r="C82" s="256" t="s">
        <v>58</v>
      </c>
      <c r="D82" s="257">
        <f>'計算2-2'!C83</f>
        <v>0</v>
      </c>
      <c r="E82" s="257">
        <f>'計算2-2'!HU83</f>
        <v>0</v>
      </c>
      <c r="F82" s="257">
        <f>'計算2-2'!IK83</f>
        <v>0</v>
      </c>
      <c r="G82" s="257">
        <f>'計算2-2'!IR83</f>
        <v>0</v>
      </c>
      <c r="I82" s="255" t="s">
        <v>300</v>
      </c>
      <c r="J82" s="256" t="s">
        <v>58</v>
      </c>
      <c r="K82" s="257">
        <f>'計算2-2'!H83</f>
        <v>0</v>
      </c>
      <c r="L82" s="257">
        <f>'計算2-2'!HV83</f>
        <v>0</v>
      </c>
      <c r="M82" s="257">
        <f>'計算2-2'!IM83</f>
        <v>0</v>
      </c>
      <c r="N82" s="787">
        <f>'計算2-2'!IS83</f>
        <v>0</v>
      </c>
      <c r="P82" s="255" t="s">
        <v>300</v>
      </c>
      <c r="Q82" s="256" t="s">
        <v>58</v>
      </c>
      <c r="R82" s="257">
        <f>'計算2-2'!I83</f>
        <v>0</v>
      </c>
      <c r="S82" s="257">
        <f>'計算2-2'!HW83</f>
        <v>0</v>
      </c>
      <c r="T82" s="257">
        <f>'計算2-2'!IO83</f>
        <v>0</v>
      </c>
      <c r="U82" s="257">
        <f>'計算2-2'!IT83</f>
        <v>0</v>
      </c>
      <c r="W82" s="255" t="s">
        <v>300</v>
      </c>
      <c r="X82" s="256" t="s">
        <v>58</v>
      </c>
      <c r="Y82" s="258">
        <f>'計算2-2'!K83</f>
        <v>0</v>
      </c>
      <c r="Z82" s="258">
        <f>'計算2-2'!HY83</f>
        <v>0</v>
      </c>
      <c r="AA82" s="258">
        <f>'計算2-2'!IQ83</f>
        <v>0</v>
      </c>
      <c r="AB82" s="258">
        <f>'計算2-2'!IU83</f>
        <v>0</v>
      </c>
    </row>
    <row r="83" spans="2:28" ht="12" customHeight="1">
      <c r="B83" s="255" t="s">
        <v>301</v>
      </c>
      <c r="C83" s="256" t="s">
        <v>59</v>
      </c>
      <c r="D83" s="257">
        <f>'計算2-2'!C84</f>
        <v>0</v>
      </c>
      <c r="E83" s="257">
        <f>'計算2-2'!HU84</f>
        <v>0</v>
      </c>
      <c r="F83" s="257">
        <f>'計算2-2'!IK84</f>
        <v>0</v>
      </c>
      <c r="G83" s="257">
        <f>'計算2-2'!IR84</f>
        <v>0</v>
      </c>
      <c r="I83" s="255" t="s">
        <v>301</v>
      </c>
      <c r="J83" s="256" t="s">
        <v>59</v>
      </c>
      <c r="K83" s="257">
        <f>'計算2-2'!H84</f>
        <v>0</v>
      </c>
      <c r="L83" s="257">
        <f>'計算2-2'!HV84</f>
        <v>0</v>
      </c>
      <c r="M83" s="257">
        <f>'計算2-2'!IM84</f>
        <v>0</v>
      </c>
      <c r="N83" s="787">
        <f>'計算2-2'!IS84</f>
        <v>0</v>
      </c>
      <c r="P83" s="255" t="s">
        <v>301</v>
      </c>
      <c r="Q83" s="256" t="s">
        <v>59</v>
      </c>
      <c r="R83" s="257">
        <f>'計算2-2'!I84</f>
        <v>0</v>
      </c>
      <c r="S83" s="257">
        <f>'計算2-2'!HW84</f>
        <v>0</v>
      </c>
      <c r="T83" s="257">
        <f>'計算2-2'!IO84</f>
        <v>0</v>
      </c>
      <c r="U83" s="257">
        <f>'計算2-2'!IT84</f>
        <v>0</v>
      </c>
      <c r="W83" s="255" t="s">
        <v>301</v>
      </c>
      <c r="X83" s="256" t="s">
        <v>59</v>
      </c>
      <c r="Y83" s="258">
        <f>'計算2-2'!K84</f>
        <v>0</v>
      </c>
      <c r="Z83" s="258">
        <f>'計算2-2'!HY84</f>
        <v>0</v>
      </c>
      <c r="AA83" s="258">
        <f>'計算2-2'!IQ84</f>
        <v>0</v>
      </c>
      <c r="AB83" s="258">
        <f>'計算2-2'!IU84</f>
        <v>0</v>
      </c>
    </row>
    <row r="84" spans="2:28" ht="12" customHeight="1">
      <c r="B84" s="255" t="s">
        <v>302</v>
      </c>
      <c r="C84" s="256" t="s">
        <v>60</v>
      </c>
      <c r="D84" s="257">
        <f>'計算2-2'!C85</f>
        <v>0</v>
      </c>
      <c r="E84" s="257">
        <f>'計算2-2'!HU85</f>
        <v>0</v>
      </c>
      <c r="F84" s="257">
        <f>'計算2-2'!IK85</f>
        <v>0</v>
      </c>
      <c r="G84" s="257">
        <f>'計算2-2'!IR85</f>
        <v>0</v>
      </c>
      <c r="I84" s="255" t="s">
        <v>302</v>
      </c>
      <c r="J84" s="256" t="s">
        <v>60</v>
      </c>
      <c r="K84" s="257">
        <f>'計算2-2'!H85</f>
        <v>0</v>
      </c>
      <c r="L84" s="257">
        <f>'計算2-2'!HV85</f>
        <v>0</v>
      </c>
      <c r="M84" s="257">
        <f>'計算2-2'!IM85</f>
        <v>0</v>
      </c>
      <c r="N84" s="787">
        <f>'計算2-2'!IS85</f>
        <v>0</v>
      </c>
      <c r="P84" s="255" t="s">
        <v>302</v>
      </c>
      <c r="Q84" s="256" t="s">
        <v>60</v>
      </c>
      <c r="R84" s="257">
        <f>'計算2-2'!I85</f>
        <v>0</v>
      </c>
      <c r="S84" s="257">
        <f>'計算2-2'!HW85</f>
        <v>0</v>
      </c>
      <c r="T84" s="257">
        <f>'計算2-2'!IO85</f>
        <v>0</v>
      </c>
      <c r="U84" s="257">
        <f>'計算2-2'!IT85</f>
        <v>0</v>
      </c>
      <c r="W84" s="255" t="s">
        <v>302</v>
      </c>
      <c r="X84" s="256" t="s">
        <v>60</v>
      </c>
      <c r="Y84" s="258">
        <f>'計算2-2'!K85</f>
        <v>0</v>
      </c>
      <c r="Z84" s="258">
        <f>'計算2-2'!HY85</f>
        <v>0</v>
      </c>
      <c r="AA84" s="258">
        <f>'計算2-2'!IQ85</f>
        <v>0</v>
      </c>
      <c r="AB84" s="258">
        <f>'計算2-2'!IU85</f>
        <v>0</v>
      </c>
    </row>
    <row r="85" spans="2:28" ht="12" customHeight="1">
      <c r="B85" s="255" t="s">
        <v>303</v>
      </c>
      <c r="C85" s="256" t="s">
        <v>186</v>
      </c>
      <c r="D85" s="257">
        <f>'計算2-2'!C86</f>
        <v>0</v>
      </c>
      <c r="E85" s="257">
        <f>'計算2-2'!HU86</f>
        <v>0</v>
      </c>
      <c r="F85" s="257">
        <f>'計算2-2'!IK86</f>
        <v>0</v>
      </c>
      <c r="G85" s="257">
        <f>'計算2-2'!IR86</f>
        <v>0</v>
      </c>
      <c r="I85" s="255" t="s">
        <v>303</v>
      </c>
      <c r="J85" s="256" t="s">
        <v>186</v>
      </c>
      <c r="K85" s="257">
        <f>'計算2-2'!H86</f>
        <v>0</v>
      </c>
      <c r="L85" s="257">
        <f>'計算2-2'!HV86</f>
        <v>0</v>
      </c>
      <c r="M85" s="257">
        <f>'計算2-2'!IM86</f>
        <v>0</v>
      </c>
      <c r="N85" s="787">
        <f>'計算2-2'!IS86</f>
        <v>0</v>
      </c>
      <c r="P85" s="255" t="s">
        <v>303</v>
      </c>
      <c r="Q85" s="256" t="s">
        <v>186</v>
      </c>
      <c r="R85" s="257">
        <f>'計算2-2'!I86</f>
        <v>0</v>
      </c>
      <c r="S85" s="257">
        <f>'計算2-2'!HW86</f>
        <v>0</v>
      </c>
      <c r="T85" s="257">
        <f>'計算2-2'!IO86</f>
        <v>0</v>
      </c>
      <c r="U85" s="257">
        <f>'計算2-2'!IT86</f>
        <v>0</v>
      </c>
      <c r="W85" s="255" t="s">
        <v>303</v>
      </c>
      <c r="X85" s="256" t="s">
        <v>186</v>
      </c>
      <c r="Y85" s="258">
        <f>'計算2-2'!K86</f>
        <v>0</v>
      </c>
      <c r="Z85" s="258">
        <f>'計算2-2'!HY86</f>
        <v>0</v>
      </c>
      <c r="AA85" s="258">
        <f>'計算2-2'!IQ86</f>
        <v>0</v>
      </c>
      <c r="AB85" s="258">
        <f>'計算2-2'!IU86</f>
        <v>0</v>
      </c>
    </row>
    <row r="86" spans="2:28" ht="12" customHeight="1">
      <c r="B86" s="255" t="s">
        <v>304</v>
      </c>
      <c r="C86" s="256" t="s">
        <v>61</v>
      </c>
      <c r="D86" s="257">
        <f>'計算2-2'!C87</f>
        <v>0</v>
      </c>
      <c r="E86" s="257">
        <f>'計算2-2'!HU87</f>
        <v>0</v>
      </c>
      <c r="F86" s="257">
        <f>'計算2-2'!IK87</f>
        <v>0</v>
      </c>
      <c r="G86" s="257">
        <f>'計算2-2'!IR87</f>
        <v>0</v>
      </c>
      <c r="I86" s="255" t="s">
        <v>304</v>
      </c>
      <c r="J86" s="256" t="s">
        <v>61</v>
      </c>
      <c r="K86" s="257">
        <f>'計算2-2'!H87</f>
        <v>0</v>
      </c>
      <c r="L86" s="257">
        <f>'計算2-2'!HV87</f>
        <v>0</v>
      </c>
      <c r="M86" s="257">
        <f>'計算2-2'!IM87</f>
        <v>0</v>
      </c>
      <c r="N86" s="787">
        <f>'計算2-2'!IS87</f>
        <v>0</v>
      </c>
      <c r="P86" s="255" t="s">
        <v>304</v>
      </c>
      <c r="Q86" s="256" t="s">
        <v>61</v>
      </c>
      <c r="R86" s="257">
        <f>'計算2-2'!I87</f>
        <v>0</v>
      </c>
      <c r="S86" s="257">
        <f>'計算2-2'!HW87</f>
        <v>0</v>
      </c>
      <c r="T86" s="257">
        <f>'計算2-2'!IO87</f>
        <v>0</v>
      </c>
      <c r="U86" s="257">
        <f>'計算2-2'!IT87</f>
        <v>0</v>
      </c>
      <c r="W86" s="255" t="s">
        <v>304</v>
      </c>
      <c r="X86" s="256" t="s">
        <v>61</v>
      </c>
      <c r="Y86" s="258">
        <f>'計算2-2'!K87</f>
        <v>0</v>
      </c>
      <c r="Z86" s="258">
        <f>'計算2-2'!HY87</f>
        <v>0</v>
      </c>
      <c r="AA86" s="258">
        <f>'計算2-2'!IQ87</f>
        <v>0</v>
      </c>
      <c r="AB86" s="258">
        <f>'計算2-2'!IU87</f>
        <v>0</v>
      </c>
    </row>
    <row r="87" spans="2:28" ht="12" customHeight="1">
      <c r="B87" s="255" t="s">
        <v>305</v>
      </c>
      <c r="C87" s="256" t="s">
        <v>306</v>
      </c>
      <c r="D87" s="257">
        <f>'計算2-2'!C88</f>
        <v>0</v>
      </c>
      <c r="E87" s="257">
        <f>'計算2-2'!HU88</f>
        <v>0</v>
      </c>
      <c r="F87" s="257">
        <f>'計算2-2'!IK88</f>
        <v>0</v>
      </c>
      <c r="G87" s="257">
        <f>'計算2-2'!IR88</f>
        <v>0</v>
      </c>
      <c r="I87" s="255" t="s">
        <v>305</v>
      </c>
      <c r="J87" s="256" t="s">
        <v>306</v>
      </c>
      <c r="K87" s="257">
        <f>'計算2-2'!H88</f>
        <v>0</v>
      </c>
      <c r="L87" s="257">
        <f>'計算2-2'!HV88</f>
        <v>0</v>
      </c>
      <c r="M87" s="257">
        <f>'計算2-2'!IM88</f>
        <v>0</v>
      </c>
      <c r="N87" s="787">
        <f>'計算2-2'!IS88</f>
        <v>0</v>
      </c>
      <c r="P87" s="255" t="s">
        <v>305</v>
      </c>
      <c r="Q87" s="256" t="s">
        <v>306</v>
      </c>
      <c r="R87" s="257">
        <f>'計算2-2'!I88</f>
        <v>0</v>
      </c>
      <c r="S87" s="257">
        <f>'計算2-2'!HW88</f>
        <v>0</v>
      </c>
      <c r="T87" s="257">
        <f>'計算2-2'!IO88</f>
        <v>0</v>
      </c>
      <c r="U87" s="257">
        <f>'計算2-2'!IT88</f>
        <v>0</v>
      </c>
      <c r="W87" s="255" t="s">
        <v>305</v>
      </c>
      <c r="X87" s="256" t="s">
        <v>306</v>
      </c>
      <c r="Y87" s="258">
        <f>'計算2-2'!K88</f>
        <v>0</v>
      </c>
      <c r="Z87" s="258">
        <f>'計算2-2'!HY88</f>
        <v>0</v>
      </c>
      <c r="AA87" s="258">
        <f>'計算2-2'!IQ88</f>
        <v>0</v>
      </c>
      <c r="AB87" s="258">
        <f>'計算2-2'!IU88</f>
        <v>0</v>
      </c>
    </row>
    <row r="88" spans="2:28" ht="12" customHeight="1">
      <c r="B88" s="255" t="s">
        <v>307</v>
      </c>
      <c r="C88" s="256" t="s">
        <v>308</v>
      </c>
      <c r="D88" s="257">
        <f>'計算2-2'!C89</f>
        <v>0</v>
      </c>
      <c r="E88" s="257">
        <f>'計算2-2'!HU89</f>
        <v>0</v>
      </c>
      <c r="F88" s="257">
        <f>'計算2-2'!IK89</f>
        <v>0</v>
      </c>
      <c r="G88" s="257">
        <f>'計算2-2'!IR89</f>
        <v>0</v>
      </c>
      <c r="I88" s="255" t="s">
        <v>307</v>
      </c>
      <c r="J88" s="256" t="s">
        <v>308</v>
      </c>
      <c r="K88" s="257">
        <f>'計算2-2'!H89</f>
        <v>0</v>
      </c>
      <c r="L88" s="257">
        <f>'計算2-2'!HV89</f>
        <v>0</v>
      </c>
      <c r="M88" s="257">
        <f>'計算2-2'!IM89</f>
        <v>0</v>
      </c>
      <c r="N88" s="787">
        <f>'計算2-2'!IS89</f>
        <v>0</v>
      </c>
      <c r="P88" s="255" t="s">
        <v>307</v>
      </c>
      <c r="Q88" s="256" t="s">
        <v>308</v>
      </c>
      <c r="R88" s="257">
        <f>'計算2-2'!I89</f>
        <v>0</v>
      </c>
      <c r="S88" s="257">
        <f>'計算2-2'!HW89</f>
        <v>0</v>
      </c>
      <c r="T88" s="257">
        <f>'計算2-2'!IO89</f>
        <v>0</v>
      </c>
      <c r="U88" s="257">
        <f>'計算2-2'!IT89</f>
        <v>0</v>
      </c>
      <c r="W88" s="255" t="s">
        <v>307</v>
      </c>
      <c r="X88" s="256" t="s">
        <v>308</v>
      </c>
      <c r="Y88" s="258">
        <f>'計算2-2'!K89</f>
        <v>0</v>
      </c>
      <c r="Z88" s="258">
        <f>'計算2-2'!HY89</f>
        <v>0</v>
      </c>
      <c r="AA88" s="258">
        <f>'計算2-2'!IQ89</f>
        <v>0</v>
      </c>
      <c r="AB88" s="258">
        <f>'計算2-2'!IU89</f>
        <v>0</v>
      </c>
    </row>
    <row r="89" spans="2:28" ht="12" customHeight="1">
      <c r="B89" s="255" t="s">
        <v>309</v>
      </c>
      <c r="C89" s="256" t="s">
        <v>62</v>
      </c>
      <c r="D89" s="257">
        <f>'計算2-2'!C90</f>
        <v>0</v>
      </c>
      <c r="E89" s="257">
        <f>'計算2-2'!HU90</f>
        <v>0</v>
      </c>
      <c r="F89" s="257">
        <f>'計算2-2'!IK90</f>
        <v>0</v>
      </c>
      <c r="G89" s="257">
        <f>'計算2-2'!IR90</f>
        <v>0</v>
      </c>
      <c r="I89" s="255" t="s">
        <v>309</v>
      </c>
      <c r="J89" s="256" t="s">
        <v>62</v>
      </c>
      <c r="K89" s="257">
        <f>'計算2-2'!H90</f>
        <v>0</v>
      </c>
      <c r="L89" s="257">
        <f>'計算2-2'!HV90</f>
        <v>0</v>
      </c>
      <c r="M89" s="257">
        <f>'計算2-2'!IM90</f>
        <v>0</v>
      </c>
      <c r="N89" s="787">
        <f>'計算2-2'!IS90</f>
        <v>0</v>
      </c>
      <c r="P89" s="255" t="s">
        <v>309</v>
      </c>
      <c r="Q89" s="256" t="s">
        <v>62</v>
      </c>
      <c r="R89" s="257">
        <f>'計算2-2'!I90</f>
        <v>0</v>
      </c>
      <c r="S89" s="257">
        <f>'計算2-2'!HW90</f>
        <v>0</v>
      </c>
      <c r="T89" s="257">
        <f>'計算2-2'!IO90</f>
        <v>0</v>
      </c>
      <c r="U89" s="257">
        <f>'計算2-2'!IT90</f>
        <v>0</v>
      </c>
      <c r="W89" s="255" t="s">
        <v>309</v>
      </c>
      <c r="X89" s="256" t="s">
        <v>62</v>
      </c>
      <c r="Y89" s="258">
        <f>'計算2-2'!K90</f>
        <v>0</v>
      </c>
      <c r="Z89" s="258">
        <f>'計算2-2'!HY90</f>
        <v>0</v>
      </c>
      <c r="AA89" s="258">
        <f>'計算2-2'!IQ90</f>
        <v>0</v>
      </c>
      <c r="AB89" s="258">
        <f>'計算2-2'!IU90</f>
        <v>0</v>
      </c>
    </row>
    <row r="90" spans="2:28" ht="12" customHeight="1">
      <c r="B90" s="255" t="s">
        <v>310</v>
      </c>
      <c r="C90" s="256" t="s">
        <v>63</v>
      </c>
      <c r="D90" s="257">
        <f>'計算2-2'!C91</f>
        <v>0</v>
      </c>
      <c r="E90" s="257">
        <f>'計算2-2'!HU91</f>
        <v>0</v>
      </c>
      <c r="F90" s="257">
        <f>'計算2-2'!IK91</f>
        <v>0</v>
      </c>
      <c r="G90" s="257">
        <f>'計算2-2'!IR91</f>
        <v>0</v>
      </c>
      <c r="I90" s="255" t="s">
        <v>310</v>
      </c>
      <c r="J90" s="256" t="s">
        <v>63</v>
      </c>
      <c r="K90" s="257">
        <f>'計算2-2'!H91</f>
        <v>0</v>
      </c>
      <c r="L90" s="257">
        <f>'計算2-2'!HV91</f>
        <v>0</v>
      </c>
      <c r="M90" s="257">
        <f>'計算2-2'!IM91</f>
        <v>0</v>
      </c>
      <c r="N90" s="787">
        <f>'計算2-2'!IS91</f>
        <v>0</v>
      </c>
      <c r="P90" s="255" t="s">
        <v>310</v>
      </c>
      <c r="Q90" s="256" t="s">
        <v>63</v>
      </c>
      <c r="R90" s="257">
        <f>'計算2-2'!I91</f>
        <v>0</v>
      </c>
      <c r="S90" s="257">
        <f>'計算2-2'!HW91</f>
        <v>0</v>
      </c>
      <c r="T90" s="257">
        <f>'計算2-2'!IO91</f>
        <v>0</v>
      </c>
      <c r="U90" s="257">
        <f>'計算2-2'!IT91</f>
        <v>0</v>
      </c>
      <c r="W90" s="255" t="s">
        <v>310</v>
      </c>
      <c r="X90" s="256" t="s">
        <v>63</v>
      </c>
      <c r="Y90" s="258">
        <f>'計算2-2'!K91</f>
        <v>0</v>
      </c>
      <c r="Z90" s="258">
        <f>'計算2-2'!HY91</f>
        <v>0</v>
      </c>
      <c r="AA90" s="258">
        <f>'計算2-2'!IQ91</f>
        <v>0</v>
      </c>
      <c r="AB90" s="258">
        <f>'計算2-2'!IU91</f>
        <v>0</v>
      </c>
    </row>
    <row r="91" spans="2:28" ht="12" customHeight="1">
      <c r="B91" s="255" t="s">
        <v>311</v>
      </c>
      <c r="C91" s="256" t="s">
        <v>187</v>
      </c>
      <c r="D91" s="257">
        <f>'計算2-2'!C92</f>
        <v>0</v>
      </c>
      <c r="E91" s="257">
        <f>'計算2-2'!HU92</f>
        <v>0</v>
      </c>
      <c r="F91" s="257">
        <f>'計算2-2'!IK92</f>
        <v>0</v>
      </c>
      <c r="G91" s="257">
        <f>'計算2-2'!IR92</f>
        <v>0</v>
      </c>
      <c r="I91" s="255" t="s">
        <v>311</v>
      </c>
      <c r="J91" s="256" t="s">
        <v>187</v>
      </c>
      <c r="K91" s="257">
        <f>'計算2-2'!H92</f>
        <v>0</v>
      </c>
      <c r="L91" s="257">
        <f>'計算2-2'!HV92</f>
        <v>0</v>
      </c>
      <c r="M91" s="257">
        <f>'計算2-2'!IM92</f>
        <v>0</v>
      </c>
      <c r="N91" s="787">
        <f>'計算2-2'!IS92</f>
        <v>0</v>
      </c>
      <c r="P91" s="255" t="s">
        <v>311</v>
      </c>
      <c r="Q91" s="256" t="s">
        <v>187</v>
      </c>
      <c r="R91" s="257">
        <f>'計算2-2'!I92</f>
        <v>0</v>
      </c>
      <c r="S91" s="257">
        <f>'計算2-2'!HW92</f>
        <v>0</v>
      </c>
      <c r="T91" s="257">
        <f>'計算2-2'!IO92</f>
        <v>0</v>
      </c>
      <c r="U91" s="257">
        <f>'計算2-2'!IT92</f>
        <v>0</v>
      </c>
      <c r="W91" s="255" t="s">
        <v>311</v>
      </c>
      <c r="X91" s="256" t="s">
        <v>187</v>
      </c>
      <c r="Y91" s="258">
        <f>'計算2-2'!K92</f>
        <v>0</v>
      </c>
      <c r="Z91" s="258">
        <f>'計算2-2'!HY92</f>
        <v>0</v>
      </c>
      <c r="AA91" s="258">
        <f>'計算2-2'!IQ92</f>
        <v>0</v>
      </c>
      <c r="AB91" s="258">
        <f>'計算2-2'!IU92</f>
        <v>0</v>
      </c>
    </row>
    <row r="92" spans="2:28" ht="12" customHeight="1">
      <c r="B92" s="255" t="s">
        <v>312</v>
      </c>
      <c r="C92" s="256" t="s">
        <v>188</v>
      </c>
      <c r="D92" s="257">
        <f>'計算2-2'!C93</f>
        <v>0</v>
      </c>
      <c r="E92" s="257">
        <f>'計算2-2'!HU93</f>
        <v>0</v>
      </c>
      <c r="F92" s="257">
        <f>'計算2-2'!IK93</f>
        <v>0</v>
      </c>
      <c r="G92" s="257">
        <f>'計算2-2'!IR93</f>
        <v>0</v>
      </c>
      <c r="I92" s="255" t="s">
        <v>312</v>
      </c>
      <c r="J92" s="256" t="s">
        <v>188</v>
      </c>
      <c r="K92" s="257">
        <f>'計算2-2'!H93</f>
        <v>0</v>
      </c>
      <c r="L92" s="257">
        <f>'計算2-2'!HV93</f>
        <v>0</v>
      </c>
      <c r="M92" s="257">
        <f>'計算2-2'!IM93</f>
        <v>0</v>
      </c>
      <c r="N92" s="787">
        <f>'計算2-2'!IS93</f>
        <v>0</v>
      </c>
      <c r="P92" s="255" t="s">
        <v>312</v>
      </c>
      <c r="Q92" s="256" t="s">
        <v>188</v>
      </c>
      <c r="R92" s="257">
        <f>'計算2-2'!I93</f>
        <v>0</v>
      </c>
      <c r="S92" s="257">
        <f>'計算2-2'!HW93</f>
        <v>0</v>
      </c>
      <c r="T92" s="257">
        <f>'計算2-2'!IO93</f>
        <v>0</v>
      </c>
      <c r="U92" s="257">
        <f>'計算2-2'!IT93</f>
        <v>0</v>
      </c>
      <c r="W92" s="255" t="s">
        <v>312</v>
      </c>
      <c r="X92" s="256" t="s">
        <v>188</v>
      </c>
      <c r="Y92" s="258">
        <f>'計算2-2'!K93</f>
        <v>0</v>
      </c>
      <c r="Z92" s="258">
        <f>'計算2-2'!HY93</f>
        <v>0</v>
      </c>
      <c r="AA92" s="258">
        <f>'計算2-2'!IQ93</f>
        <v>0</v>
      </c>
      <c r="AB92" s="258">
        <f>'計算2-2'!IU93</f>
        <v>0</v>
      </c>
    </row>
    <row r="93" spans="2:28" ht="12" customHeight="1">
      <c r="B93" s="255" t="s">
        <v>313</v>
      </c>
      <c r="C93" s="256" t="s">
        <v>314</v>
      </c>
      <c r="D93" s="257">
        <f>'計算2-2'!C94</f>
        <v>0</v>
      </c>
      <c r="E93" s="257">
        <f>'計算2-2'!HU94</f>
        <v>0</v>
      </c>
      <c r="F93" s="257">
        <f>'計算2-2'!IK94</f>
        <v>0</v>
      </c>
      <c r="G93" s="257">
        <f>'計算2-2'!IR94</f>
        <v>0</v>
      </c>
      <c r="I93" s="255" t="s">
        <v>313</v>
      </c>
      <c r="J93" s="256" t="s">
        <v>314</v>
      </c>
      <c r="K93" s="257">
        <f>'計算2-2'!H94</f>
        <v>0</v>
      </c>
      <c r="L93" s="257">
        <f>'計算2-2'!HV94</f>
        <v>0</v>
      </c>
      <c r="M93" s="257">
        <f>'計算2-2'!IM94</f>
        <v>0</v>
      </c>
      <c r="N93" s="787">
        <f>'計算2-2'!IS94</f>
        <v>0</v>
      </c>
      <c r="P93" s="255" t="s">
        <v>313</v>
      </c>
      <c r="Q93" s="256" t="s">
        <v>314</v>
      </c>
      <c r="R93" s="257">
        <f>'計算2-2'!I94</f>
        <v>0</v>
      </c>
      <c r="S93" s="257">
        <f>'計算2-2'!HW94</f>
        <v>0</v>
      </c>
      <c r="T93" s="257">
        <f>'計算2-2'!IO94</f>
        <v>0</v>
      </c>
      <c r="U93" s="257">
        <f>'計算2-2'!IT94</f>
        <v>0</v>
      </c>
      <c r="W93" s="255" t="s">
        <v>313</v>
      </c>
      <c r="X93" s="256" t="s">
        <v>314</v>
      </c>
      <c r="Y93" s="258">
        <f>'計算2-2'!K94</f>
        <v>0</v>
      </c>
      <c r="Z93" s="258">
        <f>'計算2-2'!HY94</f>
        <v>0</v>
      </c>
      <c r="AA93" s="258">
        <f>'計算2-2'!IQ94</f>
        <v>0</v>
      </c>
      <c r="AB93" s="258">
        <f>'計算2-2'!IU94</f>
        <v>0</v>
      </c>
    </row>
    <row r="94" spans="2:28" ht="12" customHeight="1">
      <c r="B94" s="255" t="s">
        <v>315</v>
      </c>
      <c r="C94" s="256" t="s">
        <v>64</v>
      </c>
      <c r="D94" s="257">
        <f>'計算2-2'!C95</f>
        <v>0</v>
      </c>
      <c r="E94" s="257">
        <f>'計算2-2'!HU95</f>
        <v>0</v>
      </c>
      <c r="F94" s="257">
        <f>'計算2-2'!IK95</f>
        <v>0</v>
      </c>
      <c r="G94" s="257">
        <f>'計算2-2'!IR95</f>
        <v>0</v>
      </c>
      <c r="I94" s="255" t="s">
        <v>315</v>
      </c>
      <c r="J94" s="256" t="s">
        <v>64</v>
      </c>
      <c r="K94" s="257">
        <f>'計算2-2'!H95</f>
        <v>0</v>
      </c>
      <c r="L94" s="257">
        <f>'計算2-2'!HV95</f>
        <v>0</v>
      </c>
      <c r="M94" s="257">
        <f>'計算2-2'!IM95</f>
        <v>0</v>
      </c>
      <c r="N94" s="787">
        <f>'計算2-2'!IS95</f>
        <v>0</v>
      </c>
      <c r="P94" s="255" t="s">
        <v>315</v>
      </c>
      <c r="Q94" s="256" t="s">
        <v>64</v>
      </c>
      <c r="R94" s="257">
        <f>'計算2-2'!I95</f>
        <v>0</v>
      </c>
      <c r="S94" s="257">
        <f>'計算2-2'!HW95</f>
        <v>0</v>
      </c>
      <c r="T94" s="257">
        <f>'計算2-2'!IO95</f>
        <v>0</v>
      </c>
      <c r="U94" s="257">
        <f>'計算2-2'!IT95</f>
        <v>0</v>
      </c>
      <c r="W94" s="255" t="s">
        <v>315</v>
      </c>
      <c r="X94" s="256" t="s">
        <v>64</v>
      </c>
      <c r="Y94" s="258">
        <f>'計算2-2'!K95</f>
        <v>0</v>
      </c>
      <c r="Z94" s="258">
        <f>'計算2-2'!HY95</f>
        <v>0</v>
      </c>
      <c r="AA94" s="258">
        <f>'計算2-2'!IQ95</f>
        <v>0</v>
      </c>
      <c r="AB94" s="258">
        <f>'計算2-2'!IU95</f>
        <v>0</v>
      </c>
    </row>
    <row r="95" spans="2:28" ht="12" customHeight="1">
      <c r="B95" s="255" t="s">
        <v>316</v>
      </c>
      <c r="C95" s="256" t="s">
        <v>65</v>
      </c>
      <c r="D95" s="257">
        <f>'計算2-2'!C96</f>
        <v>0</v>
      </c>
      <c r="E95" s="257">
        <f>'計算2-2'!HU96</f>
        <v>0</v>
      </c>
      <c r="F95" s="257">
        <f>'計算2-2'!IK96</f>
        <v>0</v>
      </c>
      <c r="G95" s="257">
        <f>'計算2-2'!IR96</f>
        <v>0</v>
      </c>
      <c r="I95" s="255" t="s">
        <v>316</v>
      </c>
      <c r="J95" s="256" t="s">
        <v>65</v>
      </c>
      <c r="K95" s="257">
        <f>'計算2-2'!H96</f>
        <v>0</v>
      </c>
      <c r="L95" s="257">
        <f>'計算2-2'!HV96</f>
        <v>0</v>
      </c>
      <c r="M95" s="257">
        <f>'計算2-2'!IM96</f>
        <v>0</v>
      </c>
      <c r="N95" s="787">
        <f>'計算2-2'!IS96</f>
        <v>0</v>
      </c>
      <c r="P95" s="255" t="s">
        <v>316</v>
      </c>
      <c r="Q95" s="256" t="s">
        <v>65</v>
      </c>
      <c r="R95" s="257">
        <f>'計算2-2'!I96</f>
        <v>0</v>
      </c>
      <c r="S95" s="257">
        <f>'計算2-2'!HW96</f>
        <v>0</v>
      </c>
      <c r="T95" s="257">
        <f>'計算2-2'!IO96</f>
        <v>0</v>
      </c>
      <c r="U95" s="257">
        <f>'計算2-2'!IT96</f>
        <v>0</v>
      </c>
      <c r="W95" s="255" t="s">
        <v>316</v>
      </c>
      <c r="X95" s="256" t="s">
        <v>65</v>
      </c>
      <c r="Y95" s="258">
        <f>'計算2-2'!K96</f>
        <v>0</v>
      </c>
      <c r="Z95" s="258">
        <f>'計算2-2'!HY96</f>
        <v>0</v>
      </c>
      <c r="AA95" s="258">
        <f>'計算2-2'!IQ96</f>
        <v>0</v>
      </c>
      <c r="AB95" s="258">
        <f>'計算2-2'!IU96</f>
        <v>0</v>
      </c>
    </row>
    <row r="96" spans="2:28" ht="12" customHeight="1">
      <c r="B96" s="255" t="s">
        <v>317</v>
      </c>
      <c r="C96" s="256" t="s">
        <v>66</v>
      </c>
      <c r="D96" s="257">
        <f>'計算2-2'!C97</f>
        <v>0</v>
      </c>
      <c r="E96" s="257">
        <f>'計算2-2'!HU97</f>
        <v>0</v>
      </c>
      <c r="F96" s="257">
        <f>'計算2-2'!IK97</f>
        <v>0</v>
      </c>
      <c r="G96" s="257">
        <f>'計算2-2'!IR97</f>
        <v>0</v>
      </c>
      <c r="I96" s="255" t="s">
        <v>317</v>
      </c>
      <c r="J96" s="256" t="s">
        <v>66</v>
      </c>
      <c r="K96" s="257">
        <f>'計算2-2'!H97</f>
        <v>0</v>
      </c>
      <c r="L96" s="257">
        <f>'計算2-2'!HV97</f>
        <v>0</v>
      </c>
      <c r="M96" s="257">
        <f>'計算2-2'!IM97</f>
        <v>0</v>
      </c>
      <c r="N96" s="787">
        <f>'計算2-2'!IS97</f>
        <v>0</v>
      </c>
      <c r="P96" s="255" t="s">
        <v>317</v>
      </c>
      <c r="Q96" s="256" t="s">
        <v>66</v>
      </c>
      <c r="R96" s="257">
        <f>'計算2-2'!I97</f>
        <v>0</v>
      </c>
      <c r="S96" s="257">
        <f>'計算2-2'!HW97</f>
        <v>0</v>
      </c>
      <c r="T96" s="257">
        <f>'計算2-2'!IO97</f>
        <v>0</v>
      </c>
      <c r="U96" s="257">
        <f>'計算2-2'!IT97</f>
        <v>0</v>
      </c>
      <c r="W96" s="255" t="s">
        <v>317</v>
      </c>
      <c r="X96" s="256" t="s">
        <v>66</v>
      </c>
      <c r="Y96" s="258">
        <f>'計算2-2'!K97</f>
        <v>0</v>
      </c>
      <c r="Z96" s="258">
        <f>'計算2-2'!HY97</f>
        <v>0</v>
      </c>
      <c r="AA96" s="258">
        <f>'計算2-2'!IQ97</f>
        <v>0</v>
      </c>
      <c r="AB96" s="258">
        <f>'計算2-2'!IU97</f>
        <v>0</v>
      </c>
    </row>
    <row r="97" spans="2:28" ht="12" customHeight="1">
      <c r="B97" s="255" t="s">
        <v>318</v>
      </c>
      <c r="C97" s="256" t="s">
        <v>319</v>
      </c>
      <c r="D97" s="257">
        <f>'計算2-2'!C98</f>
        <v>0</v>
      </c>
      <c r="E97" s="257">
        <f>'計算2-2'!HU98</f>
        <v>0</v>
      </c>
      <c r="F97" s="257">
        <f>'計算2-2'!IK98</f>
        <v>0</v>
      </c>
      <c r="G97" s="257">
        <f>'計算2-2'!IR98</f>
        <v>0</v>
      </c>
      <c r="I97" s="255" t="s">
        <v>318</v>
      </c>
      <c r="J97" s="256" t="s">
        <v>319</v>
      </c>
      <c r="K97" s="257">
        <f>'計算2-2'!H98</f>
        <v>0</v>
      </c>
      <c r="L97" s="257">
        <f>'計算2-2'!HV98</f>
        <v>0</v>
      </c>
      <c r="M97" s="257">
        <f>'計算2-2'!IM98</f>
        <v>0</v>
      </c>
      <c r="N97" s="787">
        <f>'計算2-2'!IS98</f>
        <v>0</v>
      </c>
      <c r="P97" s="255" t="s">
        <v>318</v>
      </c>
      <c r="Q97" s="256" t="s">
        <v>319</v>
      </c>
      <c r="R97" s="257">
        <f>'計算2-2'!I98</f>
        <v>0</v>
      </c>
      <c r="S97" s="257">
        <f>'計算2-2'!HW98</f>
        <v>0</v>
      </c>
      <c r="T97" s="257">
        <f>'計算2-2'!IO98</f>
        <v>0</v>
      </c>
      <c r="U97" s="257">
        <f>'計算2-2'!IT98</f>
        <v>0</v>
      </c>
      <c r="W97" s="255" t="s">
        <v>318</v>
      </c>
      <c r="X97" s="256" t="s">
        <v>319</v>
      </c>
      <c r="Y97" s="258">
        <f>'計算2-2'!K98</f>
        <v>0</v>
      </c>
      <c r="Z97" s="258">
        <f>'計算2-2'!HY98</f>
        <v>0</v>
      </c>
      <c r="AA97" s="258">
        <f>'計算2-2'!IQ98</f>
        <v>0</v>
      </c>
      <c r="AB97" s="258">
        <f>'計算2-2'!IU98</f>
        <v>0</v>
      </c>
    </row>
    <row r="98" spans="2:28" ht="12" customHeight="1">
      <c r="B98" s="255" t="s">
        <v>320</v>
      </c>
      <c r="C98" s="256" t="s">
        <v>321</v>
      </c>
      <c r="D98" s="257">
        <f>'計算2-2'!C99</f>
        <v>0</v>
      </c>
      <c r="E98" s="257">
        <f>'計算2-2'!HU99</f>
        <v>0</v>
      </c>
      <c r="F98" s="257">
        <f>'計算2-2'!IK99</f>
        <v>0</v>
      </c>
      <c r="G98" s="257">
        <f>'計算2-2'!IR99</f>
        <v>0</v>
      </c>
      <c r="I98" s="255" t="s">
        <v>320</v>
      </c>
      <c r="J98" s="256" t="s">
        <v>321</v>
      </c>
      <c r="K98" s="257">
        <f>'計算2-2'!H99</f>
        <v>0</v>
      </c>
      <c r="L98" s="257">
        <f>'計算2-2'!HV99</f>
        <v>0</v>
      </c>
      <c r="M98" s="257">
        <f>'計算2-2'!IM99</f>
        <v>0</v>
      </c>
      <c r="N98" s="787">
        <f>'計算2-2'!IS99</f>
        <v>0</v>
      </c>
      <c r="P98" s="255" t="s">
        <v>320</v>
      </c>
      <c r="Q98" s="256" t="s">
        <v>321</v>
      </c>
      <c r="R98" s="257">
        <f>'計算2-2'!I99</f>
        <v>0</v>
      </c>
      <c r="S98" s="257">
        <f>'計算2-2'!HW99</f>
        <v>0</v>
      </c>
      <c r="T98" s="257">
        <f>'計算2-2'!IO99</f>
        <v>0</v>
      </c>
      <c r="U98" s="257">
        <f>'計算2-2'!IT99</f>
        <v>0</v>
      </c>
      <c r="W98" s="255" t="s">
        <v>320</v>
      </c>
      <c r="X98" s="256" t="s">
        <v>321</v>
      </c>
      <c r="Y98" s="258">
        <f>'計算2-2'!K99</f>
        <v>0</v>
      </c>
      <c r="Z98" s="258">
        <f>'計算2-2'!HY99</f>
        <v>0</v>
      </c>
      <c r="AA98" s="258">
        <f>'計算2-2'!IQ99</f>
        <v>0</v>
      </c>
      <c r="AB98" s="258">
        <f>'計算2-2'!IU99</f>
        <v>0</v>
      </c>
    </row>
    <row r="99" spans="2:28" ht="12" customHeight="1">
      <c r="B99" s="255" t="s">
        <v>322</v>
      </c>
      <c r="C99" s="256" t="s">
        <v>323</v>
      </c>
      <c r="D99" s="257">
        <f>'計算2-2'!C100</f>
        <v>0</v>
      </c>
      <c r="E99" s="257">
        <f>'計算2-2'!HU100</f>
        <v>0</v>
      </c>
      <c r="F99" s="257">
        <f>'計算2-2'!IK100</f>
        <v>0</v>
      </c>
      <c r="G99" s="257">
        <f>'計算2-2'!IR100</f>
        <v>0</v>
      </c>
      <c r="I99" s="255" t="s">
        <v>322</v>
      </c>
      <c r="J99" s="256" t="s">
        <v>323</v>
      </c>
      <c r="K99" s="257">
        <f>'計算2-2'!H100</f>
        <v>0</v>
      </c>
      <c r="L99" s="257">
        <f>'計算2-2'!HV100</f>
        <v>0</v>
      </c>
      <c r="M99" s="257">
        <f>'計算2-2'!IM100</f>
        <v>0</v>
      </c>
      <c r="N99" s="787">
        <f>'計算2-2'!IS100</f>
        <v>0</v>
      </c>
      <c r="P99" s="255" t="s">
        <v>322</v>
      </c>
      <c r="Q99" s="256" t="s">
        <v>323</v>
      </c>
      <c r="R99" s="257">
        <f>'計算2-2'!I100</f>
        <v>0</v>
      </c>
      <c r="S99" s="257">
        <f>'計算2-2'!HW100</f>
        <v>0</v>
      </c>
      <c r="T99" s="257">
        <f>'計算2-2'!IO100</f>
        <v>0</v>
      </c>
      <c r="U99" s="257">
        <f>'計算2-2'!IT100</f>
        <v>0</v>
      </c>
      <c r="W99" s="255" t="s">
        <v>322</v>
      </c>
      <c r="X99" s="256" t="s">
        <v>323</v>
      </c>
      <c r="Y99" s="258">
        <f>'計算2-2'!K100</f>
        <v>0</v>
      </c>
      <c r="Z99" s="258">
        <f>'計算2-2'!HY100</f>
        <v>0</v>
      </c>
      <c r="AA99" s="258">
        <f>'計算2-2'!IQ100</f>
        <v>0</v>
      </c>
      <c r="AB99" s="258">
        <f>'計算2-2'!IU100</f>
        <v>0</v>
      </c>
    </row>
    <row r="100" spans="2:28" ht="12" customHeight="1">
      <c r="B100" s="255" t="s">
        <v>324</v>
      </c>
      <c r="C100" s="256" t="s">
        <v>67</v>
      </c>
      <c r="D100" s="257">
        <f>'計算2-2'!C101</f>
        <v>0</v>
      </c>
      <c r="E100" s="257">
        <f>'計算2-2'!HU101</f>
        <v>0</v>
      </c>
      <c r="F100" s="257">
        <f>'計算2-2'!IK101</f>
        <v>0</v>
      </c>
      <c r="G100" s="257">
        <f>'計算2-2'!IR101</f>
        <v>0</v>
      </c>
      <c r="I100" s="255" t="s">
        <v>324</v>
      </c>
      <c r="J100" s="256" t="s">
        <v>67</v>
      </c>
      <c r="K100" s="257">
        <f>'計算2-2'!H101</f>
        <v>0</v>
      </c>
      <c r="L100" s="257">
        <f>'計算2-2'!HV101</f>
        <v>0</v>
      </c>
      <c r="M100" s="257">
        <f>'計算2-2'!IM101</f>
        <v>0</v>
      </c>
      <c r="N100" s="787">
        <f>'計算2-2'!IS101</f>
        <v>0</v>
      </c>
      <c r="P100" s="255" t="s">
        <v>324</v>
      </c>
      <c r="Q100" s="256" t="s">
        <v>67</v>
      </c>
      <c r="R100" s="257">
        <f>'計算2-2'!I101</f>
        <v>0</v>
      </c>
      <c r="S100" s="257">
        <f>'計算2-2'!HW101</f>
        <v>0</v>
      </c>
      <c r="T100" s="257">
        <f>'計算2-2'!IO101</f>
        <v>0</v>
      </c>
      <c r="U100" s="257">
        <f>'計算2-2'!IT101</f>
        <v>0</v>
      </c>
      <c r="W100" s="255" t="s">
        <v>324</v>
      </c>
      <c r="X100" s="256" t="s">
        <v>67</v>
      </c>
      <c r="Y100" s="258">
        <f>'計算2-2'!K101</f>
        <v>0</v>
      </c>
      <c r="Z100" s="258">
        <f>'計算2-2'!HY101</f>
        <v>0</v>
      </c>
      <c r="AA100" s="258">
        <f>'計算2-2'!IQ101</f>
        <v>0</v>
      </c>
      <c r="AB100" s="258">
        <f>'計算2-2'!IU101</f>
        <v>0</v>
      </c>
    </row>
    <row r="101" spans="2:28" ht="12" customHeight="1">
      <c r="B101" s="255" t="s">
        <v>325</v>
      </c>
      <c r="C101" s="256" t="s">
        <v>403</v>
      </c>
      <c r="D101" s="257">
        <f>'計算2-2'!C102</f>
        <v>0</v>
      </c>
      <c r="E101" s="257">
        <f>'計算2-2'!HU102</f>
        <v>0</v>
      </c>
      <c r="F101" s="257">
        <f>'計算2-2'!IK102</f>
        <v>0</v>
      </c>
      <c r="G101" s="257">
        <f>'計算2-2'!IR102</f>
        <v>0</v>
      </c>
      <c r="I101" s="255" t="s">
        <v>325</v>
      </c>
      <c r="J101" s="256" t="s">
        <v>403</v>
      </c>
      <c r="K101" s="257">
        <f>'計算2-2'!H102</f>
        <v>0</v>
      </c>
      <c r="L101" s="257">
        <f>'計算2-2'!HV102</f>
        <v>0</v>
      </c>
      <c r="M101" s="257">
        <f>'計算2-2'!IM102</f>
        <v>0</v>
      </c>
      <c r="N101" s="787">
        <f>'計算2-2'!IS102</f>
        <v>0</v>
      </c>
      <c r="P101" s="255" t="s">
        <v>325</v>
      </c>
      <c r="Q101" s="256" t="s">
        <v>403</v>
      </c>
      <c r="R101" s="257">
        <f>'計算2-2'!I102</f>
        <v>0</v>
      </c>
      <c r="S101" s="257">
        <f>'計算2-2'!HW102</f>
        <v>0</v>
      </c>
      <c r="T101" s="257">
        <f>'計算2-2'!IO102</f>
        <v>0</v>
      </c>
      <c r="U101" s="257">
        <f>'計算2-2'!IT102</f>
        <v>0</v>
      </c>
      <c r="W101" s="255" t="s">
        <v>325</v>
      </c>
      <c r="X101" s="256" t="s">
        <v>403</v>
      </c>
      <c r="Y101" s="258">
        <f>'計算2-2'!K102</f>
        <v>0</v>
      </c>
      <c r="Z101" s="258">
        <f>'計算2-2'!HY102</f>
        <v>0</v>
      </c>
      <c r="AA101" s="258">
        <f>'計算2-2'!IQ102</f>
        <v>0</v>
      </c>
      <c r="AB101" s="258">
        <f>'計算2-2'!IU102</f>
        <v>0</v>
      </c>
    </row>
    <row r="102" spans="2:28" ht="12" customHeight="1">
      <c r="B102" s="255" t="s">
        <v>326</v>
      </c>
      <c r="C102" s="256" t="s">
        <v>68</v>
      </c>
      <c r="D102" s="257">
        <f>'計算2-2'!C103</f>
        <v>0</v>
      </c>
      <c r="E102" s="257">
        <f>'計算2-2'!HU103</f>
        <v>0</v>
      </c>
      <c r="F102" s="257">
        <f>'計算2-2'!IK103</f>
        <v>0</v>
      </c>
      <c r="G102" s="257">
        <f>'計算2-2'!IR103</f>
        <v>0</v>
      </c>
      <c r="I102" s="255" t="s">
        <v>326</v>
      </c>
      <c r="J102" s="256" t="s">
        <v>68</v>
      </c>
      <c r="K102" s="257">
        <f>'計算2-2'!H103</f>
        <v>0</v>
      </c>
      <c r="L102" s="257">
        <f>'計算2-2'!HV103</f>
        <v>0</v>
      </c>
      <c r="M102" s="257">
        <f>'計算2-2'!IM103</f>
        <v>0</v>
      </c>
      <c r="N102" s="787">
        <f>'計算2-2'!IS103</f>
        <v>0</v>
      </c>
      <c r="P102" s="255" t="s">
        <v>326</v>
      </c>
      <c r="Q102" s="256" t="s">
        <v>68</v>
      </c>
      <c r="R102" s="257">
        <f>'計算2-2'!I103</f>
        <v>0</v>
      </c>
      <c r="S102" s="257">
        <f>'計算2-2'!HW103</f>
        <v>0</v>
      </c>
      <c r="T102" s="257">
        <f>'計算2-2'!IO103</f>
        <v>0</v>
      </c>
      <c r="U102" s="257">
        <f>'計算2-2'!IT103</f>
        <v>0</v>
      </c>
      <c r="W102" s="255" t="s">
        <v>326</v>
      </c>
      <c r="X102" s="256" t="s">
        <v>68</v>
      </c>
      <c r="Y102" s="258">
        <f>'計算2-2'!K103</f>
        <v>0</v>
      </c>
      <c r="Z102" s="258">
        <f>'計算2-2'!HY103</f>
        <v>0</v>
      </c>
      <c r="AA102" s="258">
        <f>'計算2-2'!IQ103</f>
        <v>0</v>
      </c>
      <c r="AB102" s="258">
        <f>'計算2-2'!IU103</f>
        <v>0</v>
      </c>
    </row>
    <row r="103" spans="2:28" ht="12" customHeight="1">
      <c r="B103" s="255" t="s">
        <v>327</v>
      </c>
      <c r="C103" s="256" t="s">
        <v>189</v>
      </c>
      <c r="D103" s="257">
        <f>'計算2-2'!C104</f>
        <v>0</v>
      </c>
      <c r="E103" s="257">
        <f>'計算2-2'!HU104</f>
        <v>0</v>
      </c>
      <c r="F103" s="257">
        <f>'計算2-2'!IK104</f>
        <v>0</v>
      </c>
      <c r="G103" s="257">
        <f>'計算2-2'!IR104</f>
        <v>0</v>
      </c>
      <c r="I103" s="255" t="s">
        <v>327</v>
      </c>
      <c r="J103" s="256" t="s">
        <v>189</v>
      </c>
      <c r="K103" s="257">
        <f>'計算2-2'!H104</f>
        <v>0</v>
      </c>
      <c r="L103" s="257">
        <f>'計算2-2'!HV104</f>
        <v>0</v>
      </c>
      <c r="M103" s="257">
        <f>'計算2-2'!IM104</f>
        <v>0</v>
      </c>
      <c r="N103" s="787">
        <f>'計算2-2'!IS104</f>
        <v>0</v>
      </c>
      <c r="P103" s="255" t="s">
        <v>327</v>
      </c>
      <c r="Q103" s="256" t="s">
        <v>189</v>
      </c>
      <c r="R103" s="257">
        <f>'計算2-2'!I104</f>
        <v>0</v>
      </c>
      <c r="S103" s="257">
        <f>'計算2-2'!HW104</f>
        <v>0</v>
      </c>
      <c r="T103" s="257">
        <f>'計算2-2'!IO104</f>
        <v>0</v>
      </c>
      <c r="U103" s="257">
        <f>'計算2-2'!IT104</f>
        <v>0</v>
      </c>
      <c r="W103" s="255" t="s">
        <v>327</v>
      </c>
      <c r="X103" s="256" t="s">
        <v>189</v>
      </c>
      <c r="Y103" s="258">
        <f>'計算2-2'!K104</f>
        <v>0</v>
      </c>
      <c r="Z103" s="258">
        <f>'計算2-2'!HY104</f>
        <v>0</v>
      </c>
      <c r="AA103" s="258">
        <f>'計算2-2'!IQ104</f>
        <v>0</v>
      </c>
      <c r="AB103" s="258">
        <f>'計算2-2'!IU104</f>
        <v>0</v>
      </c>
    </row>
    <row r="104" spans="2:28" ht="12" customHeight="1">
      <c r="B104" s="255" t="s">
        <v>328</v>
      </c>
      <c r="C104" s="256" t="s">
        <v>329</v>
      </c>
      <c r="D104" s="257">
        <f>'計算2-2'!C105</f>
        <v>0</v>
      </c>
      <c r="E104" s="257">
        <f>'計算2-2'!HU105</f>
        <v>0</v>
      </c>
      <c r="F104" s="257">
        <f>'計算2-2'!IK105</f>
        <v>0</v>
      </c>
      <c r="G104" s="257">
        <f>'計算2-2'!IR105</f>
        <v>0</v>
      </c>
      <c r="I104" s="255" t="s">
        <v>328</v>
      </c>
      <c r="J104" s="256" t="s">
        <v>329</v>
      </c>
      <c r="K104" s="257">
        <f>'計算2-2'!H105</f>
        <v>0</v>
      </c>
      <c r="L104" s="257">
        <f>'計算2-2'!HV105</f>
        <v>0</v>
      </c>
      <c r="M104" s="257">
        <f>'計算2-2'!IM105</f>
        <v>0</v>
      </c>
      <c r="N104" s="787">
        <f>'計算2-2'!IS105</f>
        <v>0</v>
      </c>
      <c r="P104" s="255" t="s">
        <v>328</v>
      </c>
      <c r="Q104" s="256" t="s">
        <v>329</v>
      </c>
      <c r="R104" s="257">
        <f>'計算2-2'!I105</f>
        <v>0</v>
      </c>
      <c r="S104" s="257">
        <f>'計算2-2'!HW105</f>
        <v>0</v>
      </c>
      <c r="T104" s="257">
        <f>'計算2-2'!IO105</f>
        <v>0</v>
      </c>
      <c r="U104" s="257">
        <f>'計算2-2'!IT105</f>
        <v>0</v>
      </c>
      <c r="W104" s="255" t="s">
        <v>328</v>
      </c>
      <c r="X104" s="256" t="s">
        <v>329</v>
      </c>
      <c r="Y104" s="258">
        <f>'計算2-2'!K105</f>
        <v>0</v>
      </c>
      <c r="Z104" s="258">
        <f>'計算2-2'!HY105</f>
        <v>0</v>
      </c>
      <c r="AA104" s="258">
        <f>'計算2-2'!IQ105</f>
        <v>0</v>
      </c>
      <c r="AB104" s="258">
        <f>'計算2-2'!IU105</f>
        <v>0</v>
      </c>
    </row>
    <row r="105" spans="2:28" ht="12" customHeight="1">
      <c r="B105" s="255" t="s">
        <v>330</v>
      </c>
      <c r="C105" s="256" t="s">
        <v>69</v>
      </c>
      <c r="D105" s="257">
        <f>'計算2-2'!C106</f>
        <v>0</v>
      </c>
      <c r="E105" s="257">
        <f>'計算2-2'!HU106</f>
        <v>0</v>
      </c>
      <c r="F105" s="257">
        <f>'計算2-2'!IK106</f>
        <v>0</v>
      </c>
      <c r="G105" s="257">
        <f>'計算2-2'!IR106</f>
        <v>0</v>
      </c>
      <c r="I105" s="255" t="s">
        <v>330</v>
      </c>
      <c r="J105" s="256" t="s">
        <v>69</v>
      </c>
      <c r="K105" s="257">
        <f>'計算2-2'!H106</f>
        <v>0</v>
      </c>
      <c r="L105" s="257">
        <f>'計算2-2'!HV106</f>
        <v>0</v>
      </c>
      <c r="M105" s="257">
        <f>'計算2-2'!IM106</f>
        <v>0</v>
      </c>
      <c r="N105" s="787">
        <f>'計算2-2'!IS106</f>
        <v>0</v>
      </c>
      <c r="P105" s="255" t="s">
        <v>330</v>
      </c>
      <c r="Q105" s="256" t="s">
        <v>69</v>
      </c>
      <c r="R105" s="257">
        <f>'計算2-2'!I106</f>
        <v>0</v>
      </c>
      <c r="S105" s="257">
        <f>'計算2-2'!HW106</f>
        <v>0</v>
      </c>
      <c r="T105" s="257">
        <f>'計算2-2'!IO106</f>
        <v>0</v>
      </c>
      <c r="U105" s="257">
        <f>'計算2-2'!IT106</f>
        <v>0</v>
      </c>
      <c r="W105" s="255" t="s">
        <v>330</v>
      </c>
      <c r="X105" s="256" t="s">
        <v>69</v>
      </c>
      <c r="Y105" s="258">
        <f>'計算2-2'!K106</f>
        <v>0</v>
      </c>
      <c r="Z105" s="258">
        <f>'計算2-2'!HY106</f>
        <v>0</v>
      </c>
      <c r="AA105" s="258">
        <f>'計算2-2'!IQ106</f>
        <v>0</v>
      </c>
      <c r="AB105" s="258">
        <f>'計算2-2'!IU106</f>
        <v>0</v>
      </c>
    </row>
    <row r="106" spans="2:28" ht="12" customHeight="1">
      <c r="B106" s="255" t="s">
        <v>331</v>
      </c>
      <c r="C106" s="256" t="s">
        <v>190</v>
      </c>
      <c r="D106" s="257">
        <f>'計算2-2'!C107</f>
        <v>0</v>
      </c>
      <c r="E106" s="257">
        <f>'計算2-2'!HU107</f>
        <v>0</v>
      </c>
      <c r="F106" s="257">
        <f>'計算2-2'!IK107</f>
        <v>0</v>
      </c>
      <c r="G106" s="257">
        <f>'計算2-2'!IR107</f>
        <v>0</v>
      </c>
      <c r="I106" s="255" t="s">
        <v>331</v>
      </c>
      <c r="J106" s="256" t="s">
        <v>190</v>
      </c>
      <c r="K106" s="257">
        <f>'計算2-2'!H107</f>
        <v>0</v>
      </c>
      <c r="L106" s="257">
        <f>'計算2-2'!HV107</f>
        <v>0</v>
      </c>
      <c r="M106" s="257">
        <f>'計算2-2'!IM107</f>
        <v>0</v>
      </c>
      <c r="N106" s="787">
        <f>'計算2-2'!IS107</f>
        <v>0</v>
      </c>
      <c r="P106" s="255" t="s">
        <v>331</v>
      </c>
      <c r="Q106" s="256" t="s">
        <v>190</v>
      </c>
      <c r="R106" s="257">
        <f>'計算2-2'!I107</f>
        <v>0</v>
      </c>
      <c r="S106" s="257">
        <f>'計算2-2'!HW107</f>
        <v>0</v>
      </c>
      <c r="T106" s="257">
        <f>'計算2-2'!IO107</f>
        <v>0</v>
      </c>
      <c r="U106" s="257">
        <f>'計算2-2'!IT107</f>
        <v>0</v>
      </c>
      <c r="W106" s="255" t="s">
        <v>331</v>
      </c>
      <c r="X106" s="256" t="s">
        <v>190</v>
      </c>
      <c r="Y106" s="258">
        <f>'計算2-2'!K107</f>
        <v>0</v>
      </c>
      <c r="Z106" s="258">
        <f>'計算2-2'!HY107</f>
        <v>0</v>
      </c>
      <c r="AA106" s="258">
        <f>'計算2-2'!IQ107</f>
        <v>0</v>
      </c>
      <c r="AB106" s="258">
        <f>'計算2-2'!IU107</f>
        <v>0</v>
      </c>
    </row>
    <row r="107" spans="2:28" ht="12" customHeight="1">
      <c r="B107" s="255" t="s">
        <v>332</v>
      </c>
      <c r="C107" s="256" t="s">
        <v>333</v>
      </c>
      <c r="D107" s="257">
        <f>'計算2-2'!C108</f>
        <v>0</v>
      </c>
      <c r="E107" s="257">
        <f>'計算2-2'!HU108</f>
        <v>0</v>
      </c>
      <c r="F107" s="257">
        <f>'計算2-2'!IK108</f>
        <v>0</v>
      </c>
      <c r="G107" s="257">
        <f>'計算2-2'!IR108</f>
        <v>0</v>
      </c>
      <c r="I107" s="255" t="s">
        <v>332</v>
      </c>
      <c r="J107" s="256" t="s">
        <v>333</v>
      </c>
      <c r="K107" s="257">
        <f>'計算2-2'!H108</f>
        <v>0</v>
      </c>
      <c r="L107" s="257">
        <f>'計算2-2'!HV108</f>
        <v>0</v>
      </c>
      <c r="M107" s="257">
        <f>'計算2-2'!IM108</f>
        <v>0</v>
      </c>
      <c r="N107" s="787">
        <f>'計算2-2'!IS108</f>
        <v>0</v>
      </c>
      <c r="P107" s="255" t="s">
        <v>332</v>
      </c>
      <c r="Q107" s="256" t="s">
        <v>333</v>
      </c>
      <c r="R107" s="257">
        <f>'計算2-2'!I108</f>
        <v>0</v>
      </c>
      <c r="S107" s="257">
        <f>'計算2-2'!HW108</f>
        <v>0</v>
      </c>
      <c r="T107" s="257">
        <f>'計算2-2'!IO108</f>
        <v>0</v>
      </c>
      <c r="U107" s="257">
        <f>'計算2-2'!IT108</f>
        <v>0</v>
      </c>
      <c r="W107" s="255" t="s">
        <v>332</v>
      </c>
      <c r="X107" s="256" t="s">
        <v>333</v>
      </c>
      <c r="Y107" s="258">
        <f>'計算2-2'!K108</f>
        <v>0</v>
      </c>
      <c r="Z107" s="258">
        <f>'計算2-2'!HY108</f>
        <v>0</v>
      </c>
      <c r="AA107" s="258">
        <f>'計算2-2'!IQ108</f>
        <v>0</v>
      </c>
      <c r="AB107" s="258">
        <f>'計算2-2'!IU108</f>
        <v>0</v>
      </c>
    </row>
    <row r="108" spans="2:28" ht="12" customHeight="1">
      <c r="B108" s="255" t="s">
        <v>334</v>
      </c>
      <c r="C108" s="256" t="s">
        <v>191</v>
      </c>
      <c r="D108" s="257">
        <f>'計算2-2'!C109</f>
        <v>0</v>
      </c>
      <c r="E108" s="257">
        <f>'計算2-2'!HU109</f>
        <v>0</v>
      </c>
      <c r="F108" s="257">
        <f>'計算2-2'!IK109</f>
        <v>0</v>
      </c>
      <c r="G108" s="257">
        <f>'計算2-2'!IR109</f>
        <v>0</v>
      </c>
      <c r="I108" s="255" t="s">
        <v>334</v>
      </c>
      <c r="J108" s="256" t="s">
        <v>191</v>
      </c>
      <c r="K108" s="257">
        <f>'計算2-2'!H109</f>
        <v>0</v>
      </c>
      <c r="L108" s="257">
        <f>'計算2-2'!HV109</f>
        <v>0</v>
      </c>
      <c r="M108" s="257">
        <f>'計算2-2'!IM109</f>
        <v>0</v>
      </c>
      <c r="N108" s="787">
        <f>'計算2-2'!IS109</f>
        <v>0</v>
      </c>
      <c r="P108" s="255" t="s">
        <v>334</v>
      </c>
      <c r="Q108" s="256" t="s">
        <v>191</v>
      </c>
      <c r="R108" s="257">
        <f>'計算2-2'!I109</f>
        <v>0</v>
      </c>
      <c r="S108" s="257">
        <f>'計算2-2'!HW109</f>
        <v>0</v>
      </c>
      <c r="T108" s="257">
        <f>'計算2-2'!IO109</f>
        <v>0</v>
      </c>
      <c r="U108" s="257">
        <f>'計算2-2'!IT109</f>
        <v>0</v>
      </c>
      <c r="W108" s="255" t="s">
        <v>334</v>
      </c>
      <c r="X108" s="256" t="s">
        <v>191</v>
      </c>
      <c r="Y108" s="258">
        <f>'計算2-2'!K109</f>
        <v>0</v>
      </c>
      <c r="Z108" s="258">
        <f>'計算2-2'!HY109</f>
        <v>0</v>
      </c>
      <c r="AA108" s="258">
        <f>'計算2-2'!IQ109</f>
        <v>0</v>
      </c>
      <c r="AB108" s="258">
        <f>'計算2-2'!IU109</f>
        <v>0</v>
      </c>
    </row>
    <row r="109" spans="2:28" ht="12" customHeight="1">
      <c r="B109" s="255" t="s">
        <v>335</v>
      </c>
      <c r="C109" s="256" t="s">
        <v>70</v>
      </c>
      <c r="D109" s="257">
        <f>'計算2-2'!C110</f>
        <v>0</v>
      </c>
      <c r="E109" s="257">
        <f>'計算2-2'!HU110</f>
        <v>0</v>
      </c>
      <c r="F109" s="257">
        <f>'計算2-2'!IK110</f>
        <v>0</v>
      </c>
      <c r="G109" s="257">
        <f>'計算2-2'!IR110</f>
        <v>0</v>
      </c>
      <c r="I109" s="255" t="s">
        <v>335</v>
      </c>
      <c r="J109" s="256" t="s">
        <v>70</v>
      </c>
      <c r="K109" s="257">
        <f>'計算2-2'!H110</f>
        <v>0</v>
      </c>
      <c r="L109" s="257">
        <f>'計算2-2'!HV110</f>
        <v>0</v>
      </c>
      <c r="M109" s="257">
        <f>'計算2-2'!IM110</f>
        <v>0</v>
      </c>
      <c r="N109" s="787">
        <f>'計算2-2'!IS110</f>
        <v>0</v>
      </c>
      <c r="P109" s="255" t="s">
        <v>335</v>
      </c>
      <c r="Q109" s="256" t="s">
        <v>70</v>
      </c>
      <c r="R109" s="257">
        <f>'計算2-2'!I110</f>
        <v>0</v>
      </c>
      <c r="S109" s="257">
        <f>'計算2-2'!HW110</f>
        <v>0</v>
      </c>
      <c r="T109" s="257">
        <f>'計算2-2'!IO110</f>
        <v>0</v>
      </c>
      <c r="U109" s="257">
        <f>'計算2-2'!IT110</f>
        <v>0</v>
      </c>
      <c r="W109" s="255" t="s">
        <v>335</v>
      </c>
      <c r="X109" s="256" t="s">
        <v>70</v>
      </c>
      <c r="Y109" s="258">
        <f>'計算2-2'!K110</f>
        <v>0</v>
      </c>
      <c r="Z109" s="258">
        <f>'計算2-2'!HY110</f>
        <v>0</v>
      </c>
      <c r="AA109" s="258">
        <f>'計算2-2'!IQ110</f>
        <v>0</v>
      </c>
      <c r="AB109" s="258">
        <f>'計算2-2'!IU110</f>
        <v>0</v>
      </c>
    </row>
    <row r="110" spans="2:28">
      <c r="B110" s="255" t="s">
        <v>336</v>
      </c>
      <c r="C110" s="256" t="s">
        <v>71</v>
      </c>
      <c r="D110" s="257">
        <f>'計算2-2'!C111</f>
        <v>0</v>
      </c>
      <c r="E110" s="257">
        <f>'計算2-2'!HU111</f>
        <v>0</v>
      </c>
      <c r="F110" s="257">
        <f>'計算2-2'!IK111</f>
        <v>0</v>
      </c>
      <c r="G110" s="257">
        <f>'計算2-2'!IR111</f>
        <v>0</v>
      </c>
      <c r="I110" s="255" t="s">
        <v>336</v>
      </c>
      <c r="J110" s="256" t="s">
        <v>71</v>
      </c>
      <c r="K110" s="257">
        <f>'計算2-2'!H111</f>
        <v>0</v>
      </c>
      <c r="L110" s="257">
        <f>'計算2-2'!HV111</f>
        <v>0</v>
      </c>
      <c r="M110" s="257">
        <f>'計算2-2'!IM111</f>
        <v>0</v>
      </c>
      <c r="N110" s="787">
        <f>'計算2-2'!IS111</f>
        <v>0</v>
      </c>
      <c r="P110" s="255" t="s">
        <v>336</v>
      </c>
      <c r="Q110" s="256" t="s">
        <v>71</v>
      </c>
      <c r="R110" s="257">
        <f>'計算2-2'!I111</f>
        <v>0</v>
      </c>
      <c r="S110" s="257">
        <f>'計算2-2'!HW111</f>
        <v>0</v>
      </c>
      <c r="T110" s="257">
        <f>'計算2-2'!IO111</f>
        <v>0</v>
      </c>
      <c r="U110" s="257">
        <f>'計算2-2'!IT111</f>
        <v>0</v>
      </c>
      <c r="W110" s="255" t="s">
        <v>336</v>
      </c>
      <c r="X110" s="256" t="s">
        <v>71</v>
      </c>
      <c r="Y110" s="258">
        <f>'計算2-2'!K111</f>
        <v>0</v>
      </c>
      <c r="Z110" s="258">
        <f>'計算2-2'!HY111</f>
        <v>0</v>
      </c>
      <c r="AA110" s="258">
        <f>'計算2-2'!IQ111</f>
        <v>0</v>
      </c>
      <c r="AB110" s="258">
        <f>'計算2-2'!IU111</f>
        <v>0</v>
      </c>
    </row>
    <row r="111" spans="2:28">
      <c r="B111" s="255" t="s">
        <v>337</v>
      </c>
      <c r="C111" s="256" t="s">
        <v>72</v>
      </c>
      <c r="D111" s="257">
        <f>'計算2-2'!C112</f>
        <v>0</v>
      </c>
      <c r="E111" s="257">
        <f>'計算2-2'!HU112</f>
        <v>0</v>
      </c>
      <c r="F111" s="257">
        <f>'計算2-2'!IK112</f>
        <v>0</v>
      </c>
      <c r="G111" s="257">
        <f>'計算2-2'!IR112</f>
        <v>0</v>
      </c>
      <c r="I111" s="255" t="s">
        <v>337</v>
      </c>
      <c r="J111" s="256" t="s">
        <v>72</v>
      </c>
      <c r="K111" s="257">
        <f>'計算2-2'!H112</f>
        <v>0</v>
      </c>
      <c r="L111" s="257">
        <f>'計算2-2'!HV112</f>
        <v>0</v>
      </c>
      <c r="M111" s="257">
        <f>'計算2-2'!IM112</f>
        <v>0</v>
      </c>
      <c r="N111" s="787">
        <f>'計算2-2'!IS112</f>
        <v>0</v>
      </c>
      <c r="P111" s="255" t="s">
        <v>337</v>
      </c>
      <c r="Q111" s="256" t="s">
        <v>72</v>
      </c>
      <c r="R111" s="257">
        <f>'計算2-2'!I112</f>
        <v>0</v>
      </c>
      <c r="S111" s="257">
        <f>'計算2-2'!HW112</f>
        <v>0</v>
      </c>
      <c r="T111" s="257">
        <f>'計算2-2'!IO112</f>
        <v>0</v>
      </c>
      <c r="U111" s="257">
        <f>'計算2-2'!IT112</f>
        <v>0</v>
      </c>
      <c r="W111" s="255" t="s">
        <v>337</v>
      </c>
      <c r="X111" s="256" t="s">
        <v>72</v>
      </c>
      <c r="Y111" s="258">
        <f>'計算2-2'!K112</f>
        <v>0</v>
      </c>
      <c r="Z111" s="258">
        <f>'計算2-2'!HY112</f>
        <v>0</v>
      </c>
      <c r="AA111" s="258">
        <f>'計算2-2'!IQ112</f>
        <v>0</v>
      </c>
      <c r="AB111" s="258">
        <f>'計算2-2'!IU112</f>
        <v>0</v>
      </c>
    </row>
    <row r="112" spans="2:28">
      <c r="B112" s="255" t="s">
        <v>338</v>
      </c>
      <c r="C112" s="256" t="s">
        <v>73</v>
      </c>
      <c r="D112" s="259">
        <f>'計算2-2'!C113</f>
        <v>0</v>
      </c>
      <c r="E112" s="259">
        <f>'計算2-2'!HU113</f>
        <v>0</v>
      </c>
      <c r="F112" s="259">
        <f>'計算2-2'!IK113</f>
        <v>0</v>
      </c>
      <c r="G112" s="259">
        <f>'計算2-2'!IR113</f>
        <v>0</v>
      </c>
      <c r="I112" s="255" t="s">
        <v>338</v>
      </c>
      <c r="J112" s="256" t="s">
        <v>73</v>
      </c>
      <c r="K112" s="259">
        <f>'計算2-2'!H113</f>
        <v>0</v>
      </c>
      <c r="L112" s="259">
        <f>'計算2-2'!HV113</f>
        <v>0</v>
      </c>
      <c r="M112" s="259">
        <f>'計算2-2'!IM113</f>
        <v>0</v>
      </c>
      <c r="N112" s="788">
        <f>'計算2-2'!IS113</f>
        <v>0</v>
      </c>
      <c r="P112" s="255" t="s">
        <v>338</v>
      </c>
      <c r="Q112" s="256" t="s">
        <v>73</v>
      </c>
      <c r="R112" s="259">
        <f>'計算2-2'!I113</f>
        <v>0</v>
      </c>
      <c r="S112" s="259">
        <f>'計算2-2'!HW113</f>
        <v>0</v>
      </c>
      <c r="T112" s="259">
        <f>'計算2-2'!IO113</f>
        <v>0</v>
      </c>
      <c r="U112" s="259">
        <f>'計算2-2'!IT113</f>
        <v>0</v>
      </c>
      <c r="W112" s="255" t="s">
        <v>338</v>
      </c>
      <c r="X112" s="256" t="s">
        <v>73</v>
      </c>
      <c r="Y112" s="789">
        <f>'計算2-2'!K113</f>
        <v>0</v>
      </c>
      <c r="Z112" s="789">
        <f>'計算2-2'!HY113</f>
        <v>0</v>
      </c>
      <c r="AA112" s="789">
        <f>'計算2-2'!IQ113</f>
        <v>0</v>
      </c>
      <c r="AB112" s="789">
        <f>'計算2-2'!IU113</f>
        <v>0</v>
      </c>
    </row>
    <row r="113" spans="2:28">
      <c r="B113" s="596"/>
      <c r="C113" s="596"/>
      <c r="D113" s="596"/>
      <c r="E113" s="596"/>
      <c r="F113" s="596"/>
      <c r="G113" s="596"/>
      <c r="I113" s="596"/>
      <c r="J113" s="596"/>
      <c r="K113" s="596"/>
      <c r="L113" s="596"/>
      <c r="M113" s="596"/>
      <c r="N113" s="596"/>
      <c r="P113" s="596"/>
      <c r="Q113" s="596"/>
      <c r="R113" s="596"/>
      <c r="S113" s="596"/>
      <c r="T113" s="596"/>
      <c r="U113" s="596"/>
      <c r="W113" s="596"/>
      <c r="X113" s="596"/>
      <c r="Y113" s="596"/>
      <c r="Z113" s="596"/>
      <c r="AA113" s="596"/>
      <c r="AB113" s="596"/>
    </row>
  </sheetData>
  <sheetProtection sheet="1" objects="1" scenarios="1"/>
  <mergeCells count="16">
    <mergeCell ref="B2:C2"/>
    <mergeCell ref="W2:X2"/>
    <mergeCell ref="W3:X3"/>
    <mergeCell ref="I2:J2"/>
    <mergeCell ref="I3:J3"/>
    <mergeCell ref="P2:Q2"/>
    <mergeCell ref="P3:Q3"/>
    <mergeCell ref="W4:X4"/>
    <mergeCell ref="W5:X5"/>
    <mergeCell ref="B3:C3"/>
    <mergeCell ref="B4:C4"/>
    <mergeCell ref="B5:C5"/>
    <mergeCell ref="I4:J4"/>
    <mergeCell ref="I5:J5"/>
    <mergeCell ref="P4:Q4"/>
    <mergeCell ref="P5:Q5"/>
  </mergeCells>
  <phoneticPr fontId="7"/>
  <pageMargins left="0.78740157480314965" right="0.78740157480314965" top="0.98425196850393704" bottom="0.98425196850393704" header="0.51181102362204722" footer="0.51181102362204722"/>
  <pageSetup paperSize="9" fitToWidth="2" fitToHeight="2" orientation="portrait" r:id="rId1"/>
  <headerFooter alignWithMargins="0">
    <oddHeader>&amp;R&amp;P/&amp;N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O50"/>
  <sheetViews>
    <sheetView showGridLines="0" view="pageBreakPreview" zoomScaleNormal="120" zoomScaleSheetLayoutView="100" workbookViewId="0"/>
  </sheetViews>
  <sheetFormatPr defaultColWidth="5.625" defaultRowHeight="15" customHeight="1"/>
  <cols>
    <col min="1" max="3" width="5.625" style="698"/>
    <col min="4" max="4" width="5.625" style="698" customWidth="1"/>
    <col min="5" max="8" width="5.625" style="698"/>
    <col min="9" max="9" width="5.625" style="698" customWidth="1"/>
    <col min="10" max="16384" width="5.625" style="698"/>
  </cols>
  <sheetData>
    <row r="1" spans="1:15" ht="15" customHeight="1">
      <c r="A1" s="698" t="s">
        <v>154</v>
      </c>
    </row>
    <row r="3" spans="1:15" ht="15" customHeight="1">
      <c r="D3" s="956">
        <f>SUM(入力!E21+入力!G21)</f>
        <v>0</v>
      </c>
      <c r="E3" s="957"/>
      <c r="F3" s="957"/>
      <c r="G3" s="957"/>
      <c r="H3" s="957"/>
      <c r="I3" s="957"/>
      <c r="J3" s="957"/>
      <c r="K3" s="957"/>
      <c r="L3" s="957"/>
      <c r="M3" s="957"/>
      <c r="N3" s="958"/>
    </row>
    <row r="4" spans="1:15" ht="15" customHeight="1">
      <c r="D4" s="699"/>
      <c r="E4" s="699"/>
      <c r="F4" s="699"/>
      <c r="G4" s="223" t="s">
        <v>759</v>
      </c>
      <c r="H4" s="699"/>
      <c r="I4" s="699"/>
      <c r="J4" s="699"/>
    </row>
    <row r="5" spans="1:15" ht="15" customHeight="1" thickBot="1">
      <c r="E5" s="720" t="s">
        <v>155</v>
      </c>
      <c r="G5" s="223"/>
    </row>
    <row r="6" spans="1:15" ht="15" customHeight="1">
      <c r="B6" s="950" t="s">
        <v>758</v>
      </c>
      <c r="C6" s="713"/>
      <c r="D6" s="713"/>
      <c r="E6" s="713"/>
      <c r="F6" s="713"/>
      <c r="G6" s="713"/>
      <c r="H6" s="713"/>
      <c r="I6" s="713"/>
      <c r="J6" s="713"/>
      <c r="K6" s="713"/>
      <c r="L6" s="713"/>
      <c r="M6" s="713"/>
      <c r="N6" s="713"/>
      <c r="O6" s="714"/>
    </row>
    <row r="7" spans="1:15" ht="15" customHeight="1">
      <c r="A7" s="679"/>
      <c r="B7" s="951"/>
      <c r="C7" s="710"/>
      <c r="D7" s="959">
        <f>'計算2-2'!C6</f>
        <v>0</v>
      </c>
      <c r="E7" s="960"/>
      <c r="F7" s="960"/>
      <c r="G7" s="960"/>
      <c r="H7" s="960"/>
      <c r="I7" s="960"/>
      <c r="J7" s="960"/>
      <c r="K7" s="960"/>
      <c r="L7" s="960"/>
      <c r="M7" s="960"/>
      <c r="N7" s="961"/>
      <c r="O7" s="715"/>
    </row>
    <row r="8" spans="1:15" ht="15" customHeight="1">
      <c r="A8" s="679"/>
      <c r="B8" s="951"/>
      <c r="C8" s="710"/>
      <c r="D8" s="710"/>
      <c r="E8" s="710"/>
      <c r="F8" s="710"/>
      <c r="G8" s="710"/>
      <c r="H8" s="710"/>
      <c r="I8" s="710"/>
      <c r="J8" s="710"/>
      <c r="K8" s="710"/>
      <c r="L8" s="710"/>
      <c r="M8" s="710"/>
      <c r="N8" s="710"/>
      <c r="O8" s="715"/>
    </row>
    <row r="9" spans="1:15" ht="15" customHeight="1">
      <c r="A9" s="679"/>
      <c r="B9" s="951"/>
      <c r="C9" s="710"/>
      <c r="D9" s="710"/>
      <c r="E9" s="710"/>
      <c r="F9" s="710"/>
      <c r="G9" s="719"/>
      <c r="H9" s="719"/>
      <c r="I9" s="710"/>
      <c r="J9" s="710"/>
      <c r="K9" s="710"/>
      <c r="L9" s="710"/>
      <c r="M9" s="710"/>
      <c r="N9" s="710"/>
      <c r="O9" s="715"/>
    </row>
    <row r="10" spans="1:15" ht="15" customHeight="1">
      <c r="A10" s="679"/>
      <c r="B10" s="951"/>
      <c r="C10" s="710"/>
      <c r="D10" s="710"/>
      <c r="E10" s="708"/>
      <c r="F10" s="710"/>
      <c r="G10" s="710"/>
      <c r="H10" s="710"/>
      <c r="I10" s="710"/>
      <c r="J10" s="710"/>
      <c r="K10" s="710"/>
      <c r="L10" s="710"/>
      <c r="M10" s="710"/>
      <c r="N10" s="710"/>
      <c r="O10" s="715"/>
    </row>
    <row r="11" spans="1:15" ht="15" customHeight="1">
      <c r="A11" s="679"/>
      <c r="B11" s="951"/>
      <c r="C11" s="710"/>
      <c r="D11" s="710"/>
      <c r="E11" s="721" t="s">
        <v>156</v>
      </c>
      <c r="F11" s="710"/>
      <c r="G11" s="719"/>
      <c r="H11" s="722"/>
      <c r="I11" s="710"/>
      <c r="J11" s="710"/>
      <c r="K11" s="722" t="s">
        <v>159</v>
      </c>
      <c r="L11" s="710"/>
      <c r="M11" s="710"/>
      <c r="N11" s="710"/>
      <c r="O11" s="715"/>
    </row>
    <row r="12" spans="1:15" ht="15" customHeight="1">
      <c r="A12" s="679"/>
      <c r="B12" s="951"/>
      <c r="C12" s="710"/>
      <c r="D12" s="712"/>
      <c r="E12" s="710"/>
      <c r="F12" s="710"/>
      <c r="G12" s="710"/>
      <c r="H12" s="722"/>
      <c r="I12" s="710"/>
      <c r="J12" s="710"/>
      <c r="K12" s="722" t="s">
        <v>134</v>
      </c>
      <c r="L12" s="710"/>
      <c r="M12" s="710"/>
      <c r="N12" s="710"/>
      <c r="O12" s="715"/>
    </row>
    <row r="13" spans="1:15" ht="15" customHeight="1">
      <c r="A13" s="679"/>
      <c r="B13" s="951"/>
      <c r="C13" s="710"/>
      <c r="D13" s="718" t="s">
        <v>215</v>
      </c>
      <c r="E13" s="709"/>
      <c r="F13" s="709"/>
      <c r="G13" s="709"/>
      <c r="H13" s="962">
        <f>'計算2-2'!H6</f>
        <v>0</v>
      </c>
      <c r="I13" s="963"/>
      <c r="J13" s="963"/>
      <c r="K13" s="963"/>
      <c r="L13" s="963"/>
      <c r="M13" s="963"/>
      <c r="N13" s="964"/>
      <c r="O13" s="715"/>
    </row>
    <row r="14" spans="1:15" ht="15" customHeight="1">
      <c r="A14" s="679"/>
      <c r="B14" s="951"/>
      <c r="C14" s="710"/>
      <c r="D14" s="948">
        <f>D7-H13</f>
        <v>0</v>
      </c>
      <c r="E14" s="949"/>
      <c r="F14" s="949"/>
      <c r="G14" s="949"/>
      <c r="H14" s="711"/>
      <c r="I14" s="965">
        <f>'計算2-2'!I6</f>
        <v>0</v>
      </c>
      <c r="J14" s="966"/>
      <c r="K14" s="966"/>
      <c r="L14" s="966"/>
      <c r="M14" s="966"/>
      <c r="N14" s="967"/>
      <c r="O14" s="715"/>
    </row>
    <row r="15" spans="1:15" ht="15" customHeight="1" thickBot="1">
      <c r="A15" s="679"/>
      <c r="B15" s="952"/>
      <c r="C15" s="716"/>
      <c r="D15" s="716"/>
      <c r="E15" s="716"/>
      <c r="F15" s="716"/>
      <c r="G15" s="716"/>
      <c r="H15" s="716"/>
      <c r="I15" s="716"/>
      <c r="J15" s="716"/>
      <c r="K15" s="716"/>
      <c r="L15" s="716"/>
      <c r="M15" s="716"/>
      <c r="N15" s="716"/>
      <c r="O15" s="717"/>
    </row>
    <row r="16" spans="1:15" ht="15" customHeight="1">
      <c r="A16" s="679"/>
      <c r="B16" s="723"/>
      <c r="C16" s="679"/>
      <c r="D16" s="679"/>
      <c r="E16" s="679"/>
      <c r="F16" s="679"/>
      <c r="G16" s="679"/>
      <c r="H16" s="679"/>
      <c r="I16" s="679"/>
      <c r="J16" s="679"/>
      <c r="K16" s="679"/>
    </row>
    <row r="17" spans="1:14" ht="15" customHeight="1">
      <c r="A17" s="679"/>
      <c r="D17" s="720" t="s">
        <v>155</v>
      </c>
      <c r="E17" s="720"/>
      <c r="F17" s="699"/>
    </row>
    <row r="18" spans="1:14" ht="15" customHeight="1" thickBot="1">
      <c r="D18" s="720" t="s">
        <v>157</v>
      </c>
      <c r="E18" s="720"/>
    </row>
    <row r="19" spans="1:14" ht="15" customHeight="1">
      <c r="B19" s="942" t="s">
        <v>760</v>
      </c>
      <c r="C19" s="728"/>
      <c r="D19" s="728"/>
      <c r="E19" s="728"/>
      <c r="F19" s="728"/>
      <c r="G19" s="728"/>
      <c r="H19" s="728"/>
      <c r="I19" s="728"/>
      <c r="J19" s="728"/>
      <c r="K19" s="728"/>
      <c r="L19" s="728"/>
      <c r="M19" s="729"/>
    </row>
    <row r="20" spans="1:14" ht="15" customHeight="1">
      <c r="A20" s="701"/>
      <c r="B20" s="943"/>
      <c r="C20" s="730"/>
      <c r="D20" s="968">
        <f>'計算2-2'!HU6</f>
        <v>0</v>
      </c>
      <c r="E20" s="969"/>
      <c r="F20" s="969"/>
      <c r="G20" s="969"/>
      <c r="H20" s="969"/>
      <c r="I20" s="969"/>
      <c r="J20" s="969"/>
      <c r="K20" s="969"/>
      <c r="L20" s="970"/>
      <c r="M20" s="732"/>
    </row>
    <row r="21" spans="1:14" ht="15" customHeight="1">
      <c r="A21" s="701"/>
      <c r="B21" s="943"/>
      <c r="C21" s="730"/>
      <c r="D21" s="731" t="s">
        <v>780</v>
      </c>
      <c r="E21" s="731"/>
      <c r="F21" s="731"/>
      <c r="G21" s="731"/>
      <c r="H21" s="731"/>
      <c r="I21" s="731"/>
      <c r="J21" s="731"/>
      <c r="K21" s="731"/>
      <c r="L21" s="731"/>
      <c r="M21" s="732"/>
    </row>
    <row r="22" spans="1:14" ht="15" customHeight="1">
      <c r="A22" s="701"/>
      <c r="B22" s="943"/>
      <c r="C22" s="730"/>
      <c r="D22" s="733"/>
      <c r="E22" s="731"/>
      <c r="F22" s="731"/>
      <c r="G22" s="731"/>
      <c r="H22" s="731"/>
      <c r="I22" s="731"/>
      <c r="J22" s="731"/>
      <c r="K22" s="731"/>
      <c r="L22" s="731"/>
      <c r="M22" s="732"/>
    </row>
    <row r="23" spans="1:14" ht="15" customHeight="1">
      <c r="B23" s="943"/>
      <c r="C23" s="731"/>
      <c r="D23" s="734" t="s">
        <v>156</v>
      </c>
      <c r="E23" s="734"/>
      <c r="F23" s="731"/>
      <c r="G23" s="731"/>
      <c r="H23" s="731"/>
      <c r="I23" s="731"/>
      <c r="J23" s="731"/>
      <c r="K23" s="735" t="s">
        <v>159</v>
      </c>
      <c r="L23" s="731"/>
      <c r="M23" s="732"/>
    </row>
    <row r="24" spans="1:14" ht="15" customHeight="1">
      <c r="B24" s="943"/>
      <c r="C24" s="731"/>
      <c r="D24" s="731"/>
      <c r="E24" s="731"/>
      <c r="F24" s="731"/>
      <c r="G24" s="731"/>
      <c r="H24" s="731"/>
      <c r="I24" s="731"/>
      <c r="J24" s="731"/>
      <c r="K24" s="735" t="s">
        <v>134</v>
      </c>
      <c r="L24" s="731"/>
      <c r="M24" s="732"/>
    </row>
    <row r="25" spans="1:14" ht="15" customHeight="1">
      <c r="B25" s="943"/>
      <c r="C25" s="731"/>
      <c r="D25" s="939" t="s">
        <v>215</v>
      </c>
      <c r="E25" s="940"/>
      <c r="F25" s="941"/>
      <c r="G25" s="953">
        <f>'計算2-2'!HV6</f>
        <v>0</v>
      </c>
      <c r="H25" s="954"/>
      <c r="I25" s="954"/>
      <c r="J25" s="954"/>
      <c r="K25" s="954"/>
      <c r="L25" s="954"/>
      <c r="M25" s="732"/>
    </row>
    <row r="26" spans="1:14" ht="15" customHeight="1">
      <c r="B26" s="943"/>
      <c r="C26" s="731"/>
      <c r="D26" s="937">
        <f>D20-G25</f>
        <v>0</v>
      </c>
      <c r="E26" s="938"/>
      <c r="F26" s="938"/>
      <c r="G26" s="736"/>
      <c r="H26" s="955">
        <f>'計算2-2'!HW6</f>
        <v>0</v>
      </c>
      <c r="I26" s="955"/>
      <c r="J26" s="955"/>
      <c r="K26" s="955"/>
      <c r="L26" s="955"/>
      <c r="M26" s="732"/>
    </row>
    <row r="27" spans="1:14" ht="15" customHeight="1" thickBot="1">
      <c r="B27" s="944"/>
      <c r="C27" s="737"/>
      <c r="D27" s="737"/>
      <c r="E27" s="737"/>
      <c r="F27" s="737"/>
      <c r="G27" s="737"/>
      <c r="H27" s="737"/>
      <c r="I27" s="737"/>
      <c r="J27" s="737"/>
      <c r="K27" s="737"/>
      <c r="L27" s="737"/>
      <c r="M27" s="738"/>
    </row>
    <row r="28" spans="1:14" ht="15" customHeight="1">
      <c r="I28" s="679"/>
    </row>
    <row r="30" spans="1:14" ht="15" customHeight="1">
      <c r="D30" s="945">
        <f>'計算2-2'!IB6</f>
        <v>0</v>
      </c>
      <c r="E30" s="946"/>
      <c r="F30" s="946"/>
      <c r="G30" s="946"/>
      <c r="H30" s="946"/>
      <c r="I30" s="946"/>
      <c r="J30" s="946"/>
      <c r="K30" s="946"/>
      <c r="L30" s="947"/>
    </row>
    <row r="31" spans="1:14" ht="15" customHeight="1">
      <c r="D31" s="739"/>
      <c r="E31" s="739"/>
      <c r="F31" s="739"/>
      <c r="G31" s="739"/>
      <c r="H31" s="739"/>
      <c r="I31" s="739"/>
      <c r="J31" s="739"/>
      <c r="K31" s="739"/>
      <c r="L31" s="739"/>
    </row>
    <row r="32" spans="1:14" ht="15" customHeight="1">
      <c r="D32" s="739"/>
      <c r="E32" s="739"/>
      <c r="F32" s="739"/>
      <c r="G32" s="739"/>
      <c r="H32" s="739"/>
      <c r="I32" s="739"/>
      <c r="J32" s="739"/>
      <c r="K32" s="739"/>
      <c r="L32" s="739"/>
      <c r="M32" s="704" t="s">
        <v>95</v>
      </c>
      <c r="N32" s="700"/>
    </row>
    <row r="33" spans="1:14" ht="15" customHeight="1">
      <c r="D33" s="739"/>
      <c r="E33" s="739"/>
      <c r="F33" s="739"/>
      <c r="G33" s="739"/>
      <c r="H33" s="739"/>
      <c r="I33" s="739"/>
      <c r="J33" s="739"/>
      <c r="K33" s="739"/>
      <c r="L33" s="739"/>
      <c r="M33" s="705">
        <f>'計算2-2'!IE6</f>
        <v>0.51200000000000001</v>
      </c>
      <c r="N33" s="706"/>
    </row>
    <row r="34" spans="1:14" ht="15" customHeight="1">
      <c r="D34" s="703"/>
      <c r="E34" s="680"/>
      <c r="F34" s="680"/>
      <c r="G34" s="680"/>
      <c r="H34" s="680"/>
      <c r="I34" s="680"/>
      <c r="J34" s="680"/>
      <c r="K34" s="679"/>
      <c r="L34" s="679"/>
    </row>
    <row r="35" spans="1:14" ht="15" customHeight="1">
      <c r="A35" s="702"/>
      <c r="B35" s="702"/>
      <c r="D35" s="923">
        <f>'計算2-2'!IF6</f>
        <v>0</v>
      </c>
      <c r="E35" s="924"/>
      <c r="F35" s="924"/>
      <c r="G35" s="924"/>
      <c r="H35" s="924"/>
      <c r="I35" s="924"/>
      <c r="J35" s="924"/>
      <c r="K35" s="924"/>
      <c r="L35" s="925"/>
    </row>
    <row r="37" spans="1:14" ht="15" customHeight="1">
      <c r="A37" s="727"/>
      <c r="B37" s="727"/>
      <c r="C37" s="727"/>
      <c r="D37" s="679"/>
      <c r="H37" s="720" t="s">
        <v>160</v>
      </c>
    </row>
    <row r="38" spans="1:14" ht="15" customHeight="1">
      <c r="A38" s="727"/>
      <c r="B38" s="727"/>
      <c r="C38" s="727"/>
      <c r="D38" s="707"/>
      <c r="H38" s="720" t="s">
        <v>155</v>
      </c>
    </row>
    <row r="39" spans="1:14" ht="15" customHeight="1" thickBot="1">
      <c r="A39" s="727"/>
      <c r="B39" s="727"/>
      <c r="C39" s="727"/>
      <c r="D39" s="707"/>
      <c r="H39" s="720" t="s">
        <v>157</v>
      </c>
    </row>
    <row r="40" spans="1:14" ht="15" customHeight="1">
      <c r="A40" s="727"/>
      <c r="B40" s="920" t="s">
        <v>761</v>
      </c>
      <c r="C40" s="742"/>
      <c r="D40" s="744"/>
      <c r="E40" s="743"/>
      <c r="F40" s="743"/>
      <c r="G40" s="743"/>
      <c r="H40" s="743"/>
      <c r="I40" s="743"/>
      <c r="J40" s="743"/>
      <c r="K40" s="743"/>
      <c r="L40" s="743"/>
      <c r="M40" s="745"/>
    </row>
    <row r="41" spans="1:14" ht="15" customHeight="1">
      <c r="A41" s="727"/>
      <c r="B41" s="921"/>
      <c r="C41" s="746"/>
      <c r="D41" s="926">
        <f>'計算2-2'!IK6</f>
        <v>0</v>
      </c>
      <c r="E41" s="927"/>
      <c r="F41" s="927"/>
      <c r="G41" s="927"/>
      <c r="H41" s="927"/>
      <c r="I41" s="927"/>
      <c r="J41" s="927"/>
      <c r="K41" s="927"/>
      <c r="L41" s="928"/>
      <c r="M41" s="747"/>
    </row>
    <row r="42" spans="1:14" ht="15" customHeight="1">
      <c r="A42" s="727"/>
      <c r="B42" s="921"/>
      <c r="C42" s="746"/>
      <c r="D42" s="724" t="s">
        <v>158</v>
      </c>
      <c r="E42" s="724"/>
      <c r="F42" s="724"/>
      <c r="G42" s="724"/>
      <c r="H42" s="724"/>
      <c r="I42" s="724"/>
      <c r="J42" s="724"/>
      <c r="K42" s="724"/>
      <c r="L42" s="724"/>
      <c r="M42" s="747"/>
    </row>
    <row r="43" spans="1:14" ht="15" customHeight="1">
      <c r="A43" s="727"/>
      <c r="B43" s="921"/>
      <c r="C43" s="746"/>
      <c r="D43" s="725"/>
      <c r="E43" s="724"/>
      <c r="F43" s="724"/>
      <c r="G43" s="724"/>
      <c r="H43" s="724"/>
      <c r="I43" s="724"/>
      <c r="J43" s="724"/>
      <c r="K43" s="724"/>
      <c r="L43" s="724"/>
      <c r="M43" s="747"/>
    </row>
    <row r="44" spans="1:14" ht="15" customHeight="1">
      <c r="A44" s="727"/>
      <c r="B44" s="921"/>
      <c r="C44" s="746"/>
      <c r="D44" s="726" t="s">
        <v>156</v>
      </c>
      <c r="E44" s="726"/>
      <c r="F44" s="724"/>
      <c r="G44" s="724"/>
      <c r="H44" s="724"/>
      <c r="I44" s="724"/>
      <c r="J44" s="724"/>
      <c r="K44" s="740" t="s">
        <v>159</v>
      </c>
      <c r="L44" s="724"/>
      <c r="M44" s="747"/>
    </row>
    <row r="45" spans="1:14" ht="15" customHeight="1">
      <c r="A45" s="727"/>
      <c r="B45" s="921"/>
      <c r="C45" s="746"/>
      <c r="D45" s="724"/>
      <c r="E45" s="724"/>
      <c r="F45" s="724"/>
      <c r="G45" s="724"/>
      <c r="H45" s="724"/>
      <c r="I45" s="724"/>
      <c r="J45" s="724"/>
      <c r="K45" s="740" t="s">
        <v>134</v>
      </c>
      <c r="L45" s="724"/>
      <c r="M45" s="747"/>
    </row>
    <row r="46" spans="1:14" ht="15" customHeight="1">
      <c r="A46" s="727"/>
      <c r="B46" s="921"/>
      <c r="C46" s="746"/>
      <c r="D46" s="929" t="s">
        <v>215</v>
      </c>
      <c r="E46" s="930"/>
      <c r="F46" s="931"/>
      <c r="G46" s="932">
        <f>'計算2-2'!IM6</f>
        <v>0</v>
      </c>
      <c r="H46" s="933"/>
      <c r="I46" s="933"/>
      <c r="J46" s="933"/>
      <c r="K46" s="933"/>
      <c r="L46" s="933"/>
      <c r="M46" s="747"/>
    </row>
    <row r="47" spans="1:14" ht="15" customHeight="1">
      <c r="A47" s="727"/>
      <c r="B47" s="921"/>
      <c r="C47" s="746"/>
      <c r="D47" s="934">
        <f>D41-G46</f>
        <v>0</v>
      </c>
      <c r="E47" s="935"/>
      <c r="F47" s="935"/>
      <c r="G47" s="741"/>
      <c r="H47" s="936">
        <f>'計算2-2'!IO6</f>
        <v>0</v>
      </c>
      <c r="I47" s="936"/>
      <c r="J47" s="936"/>
      <c r="K47" s="936"/>
      <c r="L47" s="936"/>
      <c r="M47" s="747"/>
    </row>
    <row r="48" spans="1:14" ht="15" customHeight="1" thickBot="1">
      <c r="A48" s="727"/>
      <c r="B48" s="922"/>
      <c r="C48" s="748"/>
      <c r="D48" s="750"/>
      <c r="E48" s="749"/>
      <c r="F48" s="749"/>
      <c r="G48" s="749"/>
      <c r="H48" s="749"/>
      <c r="I48" s="749"/>
      <c r="J48" s="749"/>
      <c r="K48" s="749"/>
      <c r="L48" s="749"/>
      <c r="M48" s="751"/>
    </row>
    <row r="49" spans="1:4" ht="15" customHeight="1">
      <c r="A49" s="727"/>
      <c r="B49" s="727"/>
      <c r="C49" s="727"/>
      <c r="D49" s="699"/>
    </row>
    <row r="50" spans="1:4" ht="15" customHeight="1">
      <c r="A50" s="727"/>
      <c r="B50" s="727"/>
      <c r="C50" s="727"/>
      <c r="D50" s="707"/>
    </row>
  </sheetData>
  <sheetProtection sheet="1" objects="1" scenarios="1"/>
  <mergeCells count="20">
    <mergeCell ref="D3:N3"/>
    <mergeCell ref="D7:N7"/>
    <mergeCell ref="H13:N13"/>
    <mergeCell ref="I14:N14"/>
    <mergeCell ref="D20:L20"/>
    <mergeCell ref="D26:F26"/>
    <mergeCell ref="D25:F25"/>
    <mergeCell ref="B19:B27"/>
    <mergeCell ref="D30:L30"/>
    <mergeCell ref="D14:G14"/>
    <mergeCell ref="B6:B15"/>
    <mergeCell ref="G25:L25"/>
    <mergeCell ref="H26:L26"/>
    <mergeCell ref="B40:B48"/>
    <mergeCell ref="D35:L35"/>
    <mergeCell ref="D41:L41"/>
    <mergeCell ref="D46:F46"/>
    <mergeCell ref="G46:L46"/>
    <mergeCell ref="D47:F47"/>
    <mergeCell ref="H47:L47"/>
  </mergeCells>
  <phoneticPr fontId="7"/>
  <pageMargins left="0.59055118110236227" right="0.39370078740157483" top="0.74803149606299213" bottom="0.55118110236220474"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I118"/>
  <sheetViews>
    <sheetView zoomScaleNormal="100" workbookViewId="0">
      <pane xSplit="2" ySplit="6" topLeftCell="C7" activePane="bottomRight" state="frozen"/>
      <selection activeCell="E12" sqref="E12"/>
      <selection pane="topRight" activeCell="E12" sqref="E12"/>
      <selection pane="bottomLeft" activeCell="E12" sqref="E12"/>
      <selection pane="bottomRight" activeCell="C7" sqref="C7"/>
    </sheetView>
  </sheetViews>
  <sheetFormatPr defaultColWidth="9" defaultRowHeight="12"/>
  <cols>
    <col min="1" max="1" width="4.125" style="8" bestFit="1" customWidth="1"/>
    <col min="2" max="2" width="31.875" style="8" bestFit="1" customWidth="1"/>
    <col min="3" max="3" width="9.75" style="799" bestFit="1" customWidth="1"/>
    <col min="4" max="4" width="10.375" style="8" bestFit="1" customWidth="1"/>
    <col min="5" max="5" width="10" style="223" bestFit="1" customWidth="1"/>
    <col min="6" max="6" width="9.125" style="8" bestFit="1" customWidth="1"/>
    <col min="7" max="8" width="10.375" style="8" bestFit="1" customWidth="1"/>
    <col min="9" max="9" width="9.625" style="8" customWidth="1"/>
    <col min="10" max="13" width="9.5" style="8" bestFit="1" customWidth="1"/>
    <col min="14" max="14" width="9.125" style="8" bestFit="1" customWidth="1"/>
    <col min="15" max="15" width="9.5" style="8" bestFit="1" customWidth="1"/>
    <col min="16" max="16" width="9" style="8"/>
    <col min="17" max="17" width="10.125" style="8" customWidth="1"/>
    <col min="18" max="18" width="10.375" style="8" customWidth="1"/>
    <col min="19" max="19" width="10.125" style="8" customWidth="1"/>
    <col min="20" max="20" width="9" style="8"/>
    <col min="21" max="21" width="10.25" style="8" customWidth="1"/>
    <col min="22" max="22" width="9.375" style="8" customWidth="1"/>
    <col min="23" max="26" width="9" style="8"/>
    <col min="27" max="27" width="9.875" style="8" bestFit="1" customWidth="1"/>
    <col min="28" max="28" width="8.375" style="8" bestFit="1" customWidth="1"/>
    <col min="29" max="29" width="9.25" style="8" customWidth="1"/>
    <col min="30" max="30" width="11.375" style="8" customWidth="1"/>
    <col min="31" max="31" width="9.75" style="141" bestFit="1" customWidth="1"/>
    <col min="32" max="32" width="11.375" style="8" customWidth="1"/>
    <col min="33" max="33" width="10.625" style="8" bestFit="1" customWidth="1"/>
    <col min="34" max="34" width="9.875" style="8" customWidth="1"/>
    <col min="35" max="16384" width="9" style="8"/>
  </cols>
  <sheetData>
    <row r="1" spans="1:35" s="11" customFormat="1" ht="13.5" customHeight="1">
      <c r="A1" s="8"/>
      <c r="B1" s="9"/>
      <c r="C1" s="790"/>
      <c r="D1" s="10"/>
      <c r="E1" s="263"/>
      <c r="F1" s="160"/>
      <c r="G1" s="800"/>
      <c r="H1" s="12"/>
      <c r="I1" s="13"/>
      <c r="J1" s="13"/>
      <c r="K1" s="13"/>
      <c r="L1" s="13"/>
      <c r="M1" s="13"/>
      <c r="N1" s="13"/>
      <c r="O1" s="13"/>
      <c r="P1" s="13"/>
      <c r="Q1" s="10"/>
      <c r="R1" s="13"/>
      <c r="S1" s="13"/>
      <c r="T1" s="13"/>
      <c r="U1" s="13"/>
      <c r="V1" s="13"/>
      <c r="W1" s="13"/>
      <c r="X1" s="13"/>
      <c r="Y1" s="13"/>
      <c r="Z1" s="13"/>
      <c r="AA1" s="12"/>
      <c r="AB1" s="160"/>
      <c r="AE1" s="138"/>
    </row>
    <row r="2" spans="1:35" s="14" customFormat="1" ht="11.25">
      <c r="B2" s="15"/>
      <c r="C2" s="791"/>
      <c r="D2" s="16"/>
      <c r="E2" s="264"/>
      <c r="G2" s="801"/>
      <c r="H2" s="17"/>
      <c r="I2" s="17"/>
      <c r="J2" s="17"/>
      <c r="K2" s="17"/>
      <c r="L2" s="17"/>
      <c r="M2" s="17"/>
      <c r="N2" s="17"/>
      <c r="O2" s="17"/>
      <c r="P2" s="17"/>
      <c r="Q2" s="154"/>
      <c r="R2" s="155"/>
      <c r="S2" s="155"/>
      <c r="T2" s="155"/>
      <c r="U2" s="155"/>
      <c r="V2" s="155"/>
      <c r="W2" s="155"/>
      <c r="X2" s="155"/>
      <c r="Y2" s="155"/>
      <c r="AC2" s="161"/>
      <c r="AD2" s="18"/>
      <c r="AE2" s="139"/>
      <c r="AF2" s="18"/>
      <c r="AG2" s="19"/>
      <c r="AI2" s="112"/>
    </row>
    <row r="3" spans="1:35" ht="7.5" customHeight="1">
      <c r="A3" s="20"/>
      <c r="B3" s="21"/>
      <c r="C3" s="792"/>
      <c r="D3" s="22"/>
      <c r="E3" s="265"/>
      <c r="F3" s="23"/>
      <c r="G3" s="22"/>
      <c r="H3" s="157"/>
      <c r="I3" s="157"/>
      <c r="J3" s="157"/>
      <c r="K3" s="157"/>
      <c r="L3" s="157"/>
      <c r="M3" s="157"/>
      <c r="N3" s="157"/>
      <c r="O3" s="157"/>
      <c r="P3" s="157"/>
      <c r="Q3" s="157"/>
      <c r="R3" s="157"/>
      <c r="S3" s="157"/>
      <c r="T3" s="157"/>
      <c r="U3" s="157"/>
      <c r="V3" s="157"/>
      <c r="W3" s="157"/>
      <c r="X3" s="157"/>
      <c r="Y3" s="158"/>
      <c r="Z3" s="27"/>
      <c r="AA3" s="28"/>
      <c r="AB3" s="29"/>
      <c r="AC3" s="104"/>
      <c r="AD3" s="106"/>
      <c r="AE3" s="140"/>
      <c r="AF3" s="104"/>
      <c r="AG3" s="107"/>
      <c r="AH3" s="113"/>
      <c r="AI3" s="116"/>
    </row>
    <row r="4" spans="1:35" ht="13.5" customHeight="1">
      <c r="A4" s="41"/>
      <c r="B4" s="45"/>
      <c r="C4" s="793" t="s">
        <v>100</v>
      </c>
      <c r="D4" s="46" t="s">
        <v>101</v>
      </c>
      <c r="E4" s="47"/>
      <c r="F4" s="159" t="s">
        <v>105</v>
      </c>
      <c r="G4" s="46" t="s">
        <v>101</v>
      </c>
      <c r="H4" s="148" t="s">
        <v>102</v>
      </c>
      <c r="I4" s="168" t="s">
        <v>382</v>
      </c>
      <c r="J4" s="165"/>
      <c r="K4" s="165"/>
      <c r="L4" s="165"/>
      <c r="M4" s="165"/>
      <c r="N4" s="165"/>
      <c r="O4" s="165"/>
      <c r="P4" s="162"/>
      <c r="Q4" s="48" t="s">
        <v>103</v>
      </c>
      <c r="R4" s="168" t="s">
        <v>196</v>
      </c>
      <c r="S4" s="4"/>
      <c r="T4" s="4"/>
      <c r="U4" s="4"/>
      <c r="V4" s="4"/>
      <c r="W4" s="4"/>
      <c r="X4" s="4"/>
      <c r="Y4" s="3"/>
      <c r="Z4" s="49" t="s">
        <v>104</v>
      </c>
      <c r="AA4" s="50"/>
      <c r="AB4" s="159" t="s">
        <v>105</v>
      </c>
      <c r="AC4" s="105" t="s">
        <v>106</v>
      </c>
      <c r="AD4" s="218"/>
      <c r="AE4" s="216" t="s">
        <v>107</v>
      </c>
      <c r="AF4" s="54"/>
      <c r="AG4" s="55"/>
      <c r="AH4" s="114" t="s">
        <v>789</v>
      </c>
      <c r="AI4" s="117" t="s">
        <v>174</v>
      </c>
    </row>
    <row r="5" spans="1:35" ht="13.5" customHeight="1">
      <c r="A5" s="24"/>
      <c r="B5" s="26"/>
      <c r="C5" s="794" t="s">
        <v>108</v>
      </c>
      <c r="D5" s="62" t="s">
        <v>109</v>
      </c>
      <c r="E5" s="266" t="s">
        <v>110</v>
      </c>
      <c r="F5" s="156" t="s">
        <v>120</v>
      </c>
      <c r="G5" s="63" t="s">
        <v>111</v>
      </c>
      <c r="H5" s="163" t="s">
        <v>381</v>
      </c>
      <c r="I5" s="164" t="s">
        <v>98</v>
      </c>
      <c r="J5" s="166" t="s">
        <v>112</v>
      </c>
      <c r="K5" s="167" t="s">
        <v>113</v>
      </c>
      <c r="L5" s="167" t="s">
        <v>114</v>
      </c>
      <c r="M5" s="167" t="s">
        <v>115</v>
      </c>
      <c r="N5" s="167" t="s">
        <v>116</v>
      </c>
      <c r="O5" s="167" t="s">
        <v>384</v>
      </c>
      <c r="P5" s="167" t="s">
        <v>117</v>
      </c>
      <c r="Q5" s="178" t="s">
        <v>381</v>
      </c>
      <c r="R5" s="179" t="s">
        <v>381</v>
      </c>
      <c r="S5" s="64" t="s">
        <v>112</v>
      </c>
      <c r="T5" s="64" t="s">
        <v>113</v>
      </c>
      <c r="U5" s="64" t="s">
        <v>114</v>
      </c>
      <c r="V5" s="64" t="s">
        <v>115</v>
      </c>
      <c r="W5" s="64" t="s">
        <v>116</v>
      </c>
      <c r="X5" s="64" t="s">
        <v>384</v>
      </c>
      <c r="Y5" s="64" t="s">
        <v>117</v>
      </c>
      <c r="Z5" s="65" t="s">
        <v>118</v>
      </c>
      <c r="AA5" s="2" t="s">
        <v>119</v>
      </c>
      <c r="AB5" s="156" t="s">
        <v>120</v>
      </c>
      <c r="AC5" s="108" t="s">
        <v>121</v>
      </c>
      <c r="AD5" s="215" t="s">
        <v>123</v>
      </c>
      <c r="AE5" s="217" t="s">
        <v>124</v>
      </c>
      <c r="AF5" s="219" t="s">
        <v>125</v>
      </c>
      <c r="AG5" s="111" t="s">
        <v>126</v>
      </c>
      <c r="AH5" s="115" t="s">
        <v>176</v>
      </c>
      <c r="AI5" s="118" t="s">
        <v>175</v>
      </c>
    </row>
    <row r="6" spans="1:35" ht="13.5" customHeight="1">
      <c r="A6" s="67"/>
      <c r="B6" s="69" t="s">
        <v>98</v>
      </c>
      <c r="C6" s="795">
        <v>0</v>
      </c>
      <c r="D6" s="261">
        <f>SUM(D7:D113)</f>
        <v>0</v>
      </c>
      <c r="E6" s="262"/>
      <c r="F6" s="260">
        <f>SUM(F7:F113)</f>
        <v>0</v>
      </c>
      <c r="G6" s="261">
        <f>SUM(G7:G113)</f>
        <v>0</v>
      </c>
      <c r="H6" s="75"/>
      <c r="I6" s="75"/>
      <c r="J6" s="75"/>
      <c r="K6" s="75"/>
      <c r="L6" s="75"/>
      <c r="M6" s="75"/>
      <c r="N6" s="75"/>
      <c r="O6" s="75"/>
      <c r="P6" s="75"/>
      <c r="Q6" s="268">
        <f>SUM(Q7:Q113)-Q76</f>
        <v>0</v>
      </c>
      <c r="R6" s="269">
        <f>SUM(R7:R113)-SUM(R81:R82,R84:R87)</f>
        <v>0</v>
      </c>
      <c r="S6" s="270">
        <f>SUM(S7:S113)-S81</f>
        <v>0</v>
      </c>
      <c r="T6" s="270">
        <f>SUM(T7:T113)-T82</f>
        <v>0</v>
      </c>
      <c r="U6" s="270">
        <f>SUM(U7:U113)-U84</f>
        <v>0</v>
      </c>
      <c r="V6" s="270">
        <f>SUM(V7:V113)-V84</f>
        <v>0</v>
      </c>
      <c r="W6" s="270">
        <f>SUM(W7:W113)-W85</f>
        <v>0</v>
      </c>
      <c r="X6" s="270">
        <f>SUM(X7:X113)-X86</f>
        <v>0</v>
      </c>
      <c r="Y6" s="268">
        <f>SUM(Y7:Y113)-Y87</f>
        <v>0</v>
      </c>
      <c r="Z6" s="270">
        <f>SUM(Z7:Z113)</f>
        <v>0</v>
      </c>
      <c r="AA6" s="76"/>
      <c r="AB6" s="271">
        <f>SUM(AB7:AB113)</f>
        <v>0</v>
      </c>
      <c r="AC6" s="272">
        <f>SUM(AC7:AC113)</f>
        <v>0</v>
      </c>
      <c r="AD6" s="273"/>
      <c r="AE6" s="274">
        <f>SUM(AE7:AE113)</f>
        <v>0</v>
      </c>
      <c r="AF6" s="273"/>
      <c r="AG6" s="260">
        <f>SUM(AG7:AG113)</f>
        <v>0</v>
      </c>
      <c r="AH6" s="275"/>
      <c r="AI6" s="276">
        <f>SUM(AI7:AI113)</f>
        <v>0</v>
      </c>
    </row>
    <row r="7" spans="1:35" ht="13.5" customHeight="1">
      <c r="A7" s="20" t="s">
        <v>6</v>
      </c>
      <c r="B7" s="21" t="s">
        <v>0</v>
      </c>
      <c r="C7" s="796">
        <v>0</v>
      </c>
      <c r="D7" s="201">
        <f>入力!E22</f>
        <v>0</v>
      </c>
      <c r="E7" s="241">
        <f>IF(入力!F22="",各種係数!C5,入力!F22/100)</f>
        <v>0.62377431397899441</v>
      </c>
      <c r="F7" s="200">
        <f>D7*E7</f>
        <v>0</v>
      </c>
      <c r="G7" s="201">
        <f>入力!G22</f>
        <v>0</v>
      </c>
      <c r="H7" s="79">
        <f>各種係数!MQ5</f>
        <v>0.33467949676999675</v>
      </c>
      <c r="I7" s="80">
        <f>各種係数!MS5</f>
        <v>5.0014338119023123E-2</v>
      </c>
      <c r="J7" s="80">
        <f>各種係数!MT5</f>
        <v>8.9944137744454975E-4</v>
      </c>
      <c r="K7" s="80">
        <f>各種係数!MU5</f>
        <v>3.1170385004119307E-2</v>
      </c>
      <c r="L7" s="80">
        <f>各種係数!MV5</f>
        <v>1.4466421039584048E-3</v>
      </c>
      <c r="M7" s="80">
        <f>各種係数!MW5</f>
        <v>1.6485334379019345E-3</v>
      </c>
      <c r="N7" s="80">
        <f>各種係数!MX5</f>
        <v>3.3535492577617745E-4</v>
      </c>
      <c r="O7" s="80">
        <f>各種係数!MY5</f>
        <v>3.3159434943172161E-3</v>
      </c>
      <c r="P7" s="81">
        <f>各種係数!MZ5</f>
        <v>1.1198037775505537E-2</v>
      </c>
      <c r="Q7" s="152">
        <f t="shared" ref="Q7" si="0">$G7*H7</f>
        <v>0</v>
      </c>
      <c r="R7" s="149">
        <f t="shared" ref="R7" si="1">$G7*I7</f>
        <v>0</v>
      </c>
      <c r="S7" s="149">
        <f t="shared" ref="S7" si="2">$G7*J7</f>
        <v>0</v>
      </c>
      <c r="T7" s="149">
        <f t="shared" ref="T7" si="3">$G7*K7</f>
        <v>0</v>
      </c>
      <c r="U7" s="149">
        <f t="shared" ref="U7" si="4">$G7*L7</f>
        <v>0</v>
      </c>
      <c r="V7" s="149">
        <f t="shared" ref="V7" si="5">$G7*M7</f>
        <v>0</v>
      </c>
      <c r="W7" s="149">
        <f t="shared" ref="W7" si="6">$G7*N7</f>
        <v>0</v>
      </c>
      <c r="X7" s="149">
        <f t="shared" ref="X7" si="7">$G7*O7</f>
        <v>0</v>
      </c>
      <c r="Y7" s="150">
        <f t="shared" ref="Y7" si="8">$G7*P7</f>
        <v>0</v>
      </c>
      <c r="Z7" s="153">
        <f>G7-Q7-R7</f>
        <v>0</v>
      </c>
      <c r="AA7" s="79">
        <f>IF(入力!H22="",各種係数!C5,入力!H22/100)</f>
        <v>0.62377431397899441</v>
      </c>
      <c r="AB7" s="277">
        <f>Z7*AA7</f>
        <v>0</v>
      </c>
      <c r="AC7" s="278">
        <f>C7+F7+AB7</f>
        <v>0</v>
      </c>
      <c r="AD7" s="240">
        <f>各種係数!E5</f>
        <v>0.56449443259527499</v>
      </c>
      <c r="AE7" s="279">
        <f>AC7*AD7</f>
        <v>0</v>
      </c>
      <c r="AF7" s="240">
        <f>各種係数!F5</f>
        <v>9.0970932879143582E-2</v>
      </c>
      <c r="AG7" s="279">
        <f>AC7*AF7</f>
        <v>0</v>
      </c>
      <c r="AH7" s="280">
        <f>各種係数!MD5</f>
        <v>2.4153381105092757E-3</v>
      </c>
      <c r="AI7" s="281">
        <f>AC7*AH7</f>
        <v>0</v>
      </c>
    </row>
    <row r="8" spans="1:35" ht="13.5" customHeight="1">
      <c r="A8" s="41" t="s">
        <v>8</v>
      </c>
      <c r="B8" s="45" t="s">
        <v>1</v>
      </c>
      <c r="C8" s="796">
        <v>0</v>
      </c>
      <c r="D8" s="201">
        <f>入力!E23</f>
        <v>0</v>
      </c>
      <c r="E8" s="241">
        <f>IF(入力!F23="",各種係数!C6,入力!F23/100)</f>
        <v>0.72485417249617945</v>
      </c>
      <c r="F8" s="200">
        <f t="shared" ref="F8:F71" si="9">D8*E8</f>
        <v>0</v>
      </c>
      <c r="G8" s="201">
        <f>入力!G23</f>
        <v>0</v>
      </c>
      <c r="H8" s="79">
        <f>各種係数!MQ6</f>
        <v>6.9923027895031437E-2</v>
      </c>
      <c r="I8" s="80">
        <f>各種係数!MS6</f>
        <v>1.9012748544016349E-2</v>
      </c>
      <c r="J8" s="80">
        <f>各種係数!MT6</f>
        <v>1.1019269948322128E-5</v>
      </c>
      <c r="K8" s="80">
        <f>各種係数!MU6</f>
        <v>1.7081621485572896E-2</v>
      </c>
      <c r="L8" s="80">
        <f>各種係数!MV6</f>
        <v>0</v>
      </c>
      <c r="M8" s="80">
        <f>各種係数!MW6</f>
        <v>1.9984948679002405E-4</v>
      </c>
      <c r="N8" s="80">
        <f>各種係数!MX6</f>
        <v>0</v>
      </c>
      <c r="O8" s="80">
        <f>各種係数!MY6</f>
        <v>1.1555207168535977E-3</v>
      </c>
      <c r="P8" s="81">
        <f>各種係数!MZ6</f>
        <v>5.6473758485150907E-4</v>
      </c>
      <c r="Q8" s="152">
        <f t="shared" ref="Q8:Q71" si="10">$G8*H8</f>
        <v>0</v>
      </c>
      <c r="R8" s="149">
        <f t="shared" ref="R8:R71" si="11">$G8*I8</f>
        <v>0</v>
      </c>
      <c r="S8" s="149">
        <f t="shared" ref="S8:S71" si="12">$G8*J8</f>
        <v>0</v>
      </c>
      <c r="T8" s="149">
        <f t="shared" ref="T8:T71" si="13">$G8*K8</f>
        <v>0</v>
      </c>
      <c r="U8" s="149">
        <f t="shared" ref="U8:U71" si="14">$G8*L8</f>
        <v>0</v>
      </c>
      <c r="V8" s="149">
        <f t="shared" ref="V8:V71" si="15">$G8*M8</f>
        <v>0</v>
      </c>
      <c r="W8" s="149">
        <f t="shared" ref="W8:W71" si="16">$G8*N8</f>
        <v>0</v>
      </c>
      <c r="X8" s="149">
        <f t="shared" ref="X8:X71" si="17">$G8*O8</f>
        <v>0</v>
      </c>
      <c r="Y8" s="150">
        <f t="shared" ref="Y8:Y71" si="18">$G8*P8</f>
        <v>0</v>
      </c>
      <c r="Z8" s="153">
        <f t="shared" ref="Z8:Z71" si="19">G8-Q8-R8</f>
        <v>0</v>
      </c>
      <c r="AA8" s="79">
        <f>IF(入力!H23="",各種係数!C6,入力!H23/100)</f>
        <v>0.72485417249617945</v>
      </c>
      <c r="AB8" s="277">
        <f t="shared" ref="AB8:AB71" si="20">Z8*AA8</f>
        <v>0</v>
      </c>
      <c r="AC8" s="278">
        <f t="shared" ref="AC8:AC71" si="21">C8+F8+AB8</f>
        <v>0</v>
      </c>
      <c r="AD8" s="240">
        <f>各種係数!E6</f>
        <v>0.22363432604497008</v>
      </c>
      <c r="AE8" s="279">
        <f t="shared" ref="AE8:AE71" si="22">AC8*AD8</f>
        <v>0</v>
      </c>
      <c r="AF8" s="240">
        <f>各種係数!F6</f>
        <v>5.4650802355802476E-2</v>
      </c>
      <c r="AG8" s="279">
        <f t="shared" ref="AG8:AG71" si="23">AC8*AF8</f>
        <v>0</v>
      </c>
      <c r="AH8" s="240">
        <f>各種係数!MD6</f>
        <v>5.8179737237416243E-4</v>
      </c>
      <c r="AI8" s="281">
        <f t="shared" ref="AI8:AI71" si="24">AC8*AH8</f>
        <v>0</v>
      </c>
    </row>
    <row r="9" spans="1:35" ht="13.5" customHeight="1">
      <c r="A9" s="41" t="s">
        <v>9</v>
      </c>
      <c r="B9" s="45" t="s">
        <v>2</v>
      </c>
      <c r="C9" s="796">
        <v>0</v>
      </c>
      <c r="D9" s="201">
        <f>入力!E24</f>
        <v>0</v>
      </c>
      <c r="E9" s="241">
        <f>IF(入力!F24="",各種係数!C7,入力!F24/100)</f>
        <v>1</v>
      </c>
      <c r="F9" s="200">
        <f t="shared" si="9"/>
        <v>0</v>
      </c>
      <c r="G9" s="201">
        <f>入力!G24</f>
        <v>0</v>
      </c>
      <c r="H9" s="79">
        <f>各種係数!MQ7</f>
        <v>0</v>
      </c>
      <c r="I9" s="80">
        <f>各種係数!MS7</f>
        <v>0</v>
      </c>
      <c r="J9" s="80">
        <f>各種係数!MT7</f>
        <v>0</v>
      </c>
      <c r="K9" s="80">
        <f>各種係数!MU7</f>
        <v>0</v>
      </c>
      <c r="L9" s="80">
        <f>各種係数!MV7</f>
        <v>0</v>
      </c>
      <c r="M9" s="80">
        <f>各種係数!MW7</f>
        <v>0</v>
      </c>
      <c r="N9" s="80">
        <f>各種係数!MX7</f>
        <v>0</v>
      </c>
      <c r="O9" s="80">
        <f>各種係数!MY7</f>
        <v>0</v>
      </c>
      <c r="P9" s="81">
        <f>各種係数!MZ7</f>
        <v>0</v>
      </c>
      <c r="Q9" s="152">
        <f t="shared" si="10"/>
        <v>0</v>
      </c>
      <c r="R9" s="149">
        <f t="shared" si="11"/>
        <v>0</v>
      </c>
      <c r="S9" s="149">
        <f t="shared" si="12"/>
        <v>0</v>
      </c>
      <c r="T9" s="149">
        <f t="shared" si="13"/>
        <v>0</v>
      </c>
      <c r="U9" s="149">
        <f t="shared" si="14"/>
        <v>0</v>
      </c>
      <c r="V9" s="149">
        <f t="shared" si="15"/>
        <v>0</v>
      </c>
      <c r="W9" s="149">
        <f t="shared" si="16"/>
        <v>0</v>
      </c>
      <c r="X9" s="149">
        <f t="shared" si="17"/>
        <v>0</v>
      </c>
      <c r="Y9" s="150">
        <f t="shared" si="18"/>
        <v>0</v>
      </c>
      <c r="Z9" s="153">
        <f t="shared" si="19"/>
        <v>0</v>
      </c>
      <c r="AA9" s="79">
        <f>IF(入力!H24="",各種係数!C7,入力!H24/100)</f>
        <v>1</v>
      </c>
      <c r="AB9" s="277">
        <f t="shared" si="20"/>
        <v>0</v>
      </c>
      <c r="AC9" s="278">
        <f t="shared" si="21"/>
        <v>0</v>
      </c>
      <c r="AD9" s="240">
        <f>各種係数!E7</f>
        <v>0.61785691734545689</v>
      </c>
      <c r="AE9" s="279">
        <f t="shared" si="22"/>
        <v>0</v>
      </c>
      <c r="AF9" s="240">
        <f>各種係数!F7</f>
        <v>0.33731135947464796</v>
      </c>
      <c r="AG9" s="279">
        <f t="shared" si="23"/>
        <v>0</v>
      </c>
      <c r="AH9" s="240">
        <f>各種係数!MD7</f>
        <v>1.0551240765296459E-3</v>
      </c>
      <c r="AI9" s="281">
        <f t="shared" si="24"/>
        <v>0</v>
      </c>
    </row>
    <row r="10" spans="1:35" ht="13.5" customHeight="1">
      <c r="A10" s="41" t="s">
        <v>12</v>
      </c>
      <c r="B10" s="45" t="s">
        <v>3</v>
      </c>
      <c r="C10" s="796">
        <v>0</v>
      </c>
      <c r="D10" s="201">
        <f>入力!E25</f>
        <v>0</v>
      </c>
      <c r="E10" s="241">
        <f>IF(入力!F25="",各種係数!C8,入力!F25/100)</f>
        <v>0.86423611111111109</v>
      </c>
      <c r="F10" s="200">
        <f t="shared" si="9"/>
        <v>0</v>
      </c>
      <c r="G10" s="201">
        <f>入力!G25</f>
        <v>0</v>
      </c>
      <c r="H10" s="79">
        <f>各種係数!MQ8</f>
        <v>0.21797701872036809</v>
      </c>
      <c r="I10" s="80">
        <f>各種係数!MS8</f>
        <v>3.1804802074933601E-2</v>
      </c>
      <c r="J10" s="80">
        <f>各種係数!MT8</f>
        <v>3.080177007505365E-5</v>
      </c>
      <c r="K10" s="80">
        <f>各種係数!MU8</f>
        <v>1.9168968243375054E-2</v>
      </c>
      <c r="L10" s="80">
        <f>各種係数!MV8</f>
        <v>1.822832957262149E-3</v>
      </c>
      <c r="M10" s="80">
        <f>各種係数!MW8</f>
        <v>5.3595079930593348E-3</v>
      </c>
      <c r="N10" s="80">
        <f>各種係数!MX8</f>
        <v>8.2927842509759821E-5</v>
      </c>
      <c r="O10" s="80">
        <f>各種係数!MY8</f>
        <v>1.2589236281957824E-3</v>
      </c>
      <c r="P10" s="81">
        <f>各種係数!MZ8</f>
        <v>4.0808396404564667E-3</v>
      </c>
      <c r="Q10" s="152">
        <f t="shared" si="10"/>
        <v>0</v>
      </c>
      <c r="R10" s="149">
        <f t="shared" si="11"/>
        <v>0</v>
      </c>
      <c r="S10" s="149">
        <f t="shared" si="12"/>
        <v>0</v>
      </c>
      <c r="T10" s="149">
        <f t="shared" si="13"/>
        <v>0</v>
      </c>
      <c r="U10" s="149">
        <f t="shared" si="14"/>
        <v>0</v>
      </c>
      <c r="V10" s="149">
        <f t="shared" si="15"/>
        <v>0</v>
      </c>
      <c r="W10" s="149">
        <f t="shared" si="16"/>
        <v>0</v>
      </c>
      <c r="X10" s="149">
        <f t="shared" si="17"/>
        <v>0</v>
      </c>
      <c r="Y10" s="150">
        <f t="shared" si="18"/>
        <v>0</v>
      </c>
      <c r="Z10" s="153">
        <f t="shared" si="19"/>
        <v>0</v>
      </c>
      <c r="AA10" s="79">
        <f>IF(入力!H25="",各種係数!C8,入力!H25/100)</f>
        <v>0.86423611111111109</v>
      </c>
      <c r="AB10" s="277">
        <f t="shared" si="20"/>
        <v>0</v>
      </c>
      <c r="AC10" s="278">
        <f t="shared" si="21"/>
        <v>0</v>
      </c>
      <c r="AD10" s="240">
        <f>各種係数!E8</f>
        <v>0.66613702809203001</v>
      </c>
      <c r="AE10" s="279">
        <f t="shared" si="22"/>
        <v>0</v>
      </c>
      <c r="AF10" s="240">
        <f>各種係数!F8</f>
        <v>0.42868946231091903</v>
      </c>
      <c r="AG10" s="279">
        <f t="shared" si="23"/>
        <v>0</v>
      </c>
      <c r="AH10" s="240">
        <f>各種係数!MD8</f>
        <v>1.3601118596669633E-3</v>
      </c>
      <c r="AI10" s="281">
        <f t="shared" si="24"/>
        <v>0</v>
      </c>
    </row>
    <row r="11" spans="1:35" ht="13.5" customHeight="1">
      <c r="A11" s="41" t="s">
        <v>14</v>
      </c>
      <c r="B11" s="45" t="s">
        <v>4</v>
      </c>
      <c r="C11" s="796">
        <v>0</v>
      </c>
      <c r="D11" s="201">
        <f>入力!E26</f>
        <v>0</v>
      </c>
      <c r="E11" s="241">
        <f>IF(入力!F26="",各種係数!C9,入力!F26/100)</f>
        <v>0.49671808336068268</v>
      </c>
      <c r="F11" s="200">
        <f t="shared" si="9"/>
        <v>0</v>
      </c>
      <c r="G11" s="201">
        <f>入力!G26</f>
        <v>0</v>
      </c>
      <c r="H11" s="79">
        <f>各種係数!MQ9</f>
        <v>0.24930029364152415</v>
      </c>
      <c r="I11" s="80">
        <f>各種係数!MS9</f>
        <v>3.3308393561263416E-2</v>
      </c>
      <c r="J11" s="80">
        <f>各種係数!MT9</f>
        <v>8.9394507679182552E-6</v>
      </c>
      <c r="K11" s="80">
        <f>各種係数!MU9</f>
        <v>2.2013591851884961E-2</v>
      </c>
      <c r="L11" s="80">
        <f>各種係数!MV9</f>
        <v>0</v>
      </c>
      <c r="M11" s="80">
        <f>各種係数!MW9</f>
        <v>4.7417956247218566E-4</v>
      </c>
      <c r="N11" s="80">
        <f>各種係数!MX9</f>
        <v>1.2934996589405196E-3</v>
      </c>
      <c r="O11" s="80">
        <f>各種係数!MY9</f>
        <v>3.2551260948397993E-3</v>
      </c>
      <c r="P11" s="81">
        <f>各種係数!MZ9</f>
        <v>6.2630569423580331E-3</v>
      </c>
      <c r="Q11" s="152">
        <f t="shared" si="10"/>
        <v>0</v>
      </c>
      <c r="R11" s="149">
        <f t="shared" si="11"/>
        <v>0</v>
      </c>
      <c r="S11" s="149">
        <f t="shared" si="12"/>
        <v>0</v>
      </c>
      <c r="T11" s="149">
        <f t="shared" si="13"/>
        <v>0</v>
      </c>
      <c r="U11" s="149">
        <f t="shared" si="14"/>
        <v>0</v>
      </c>
      <c r="V11" s="149">
        <f t="shared" si="15"/>
        <v>0</v>
      </c>
      <c r="W11" s="149">
        <f t="shared" si="16"/>
        <v>0</v>
      </c>
      <c r="X11" s="149">
        <f t="shared" si="17"/>
        <v>0</v>
      </c>
      <c r="Y11" s="150">
        <f t="shared" si="18"/>
        <v>0</v>
      </c>
      <c r="Z11" s="153">
        <f t="shared" si="19"/>
        <v>0</v>
      </c>
      <c r="AA11" s="79">
        <f>IF(入力!H26="",各種係数!C9,入力!H26/100)</f>
        <v>0.49671808336068268</v>
      </c>
      <c r="AB11" s="277">
        <f t="shared" si="20"/>
        <v>0</v>
      </c>
      <c r="AC11" s="278">
        <f t="shared" si="21"/>
        <v>0</v>
      </c>
      <c r="AD11" s="240">
        <f>各種係数!E9</f>
        <v>0.56039850560398508</v>
      </c>
      <c r="AE11" s="279">
        <f t="shared" si="22"/>
        <v>0</v>
      </c>
      <c r="AF11" s="240">
        <f>各種係数!F9</f>
        <v>0.15784557907845578</v>
      </c>
      <c r="AG11" s="279">
        <f t="shared" si="23"/>
        <v>0</v>
      </c>
      <c r="AH11" s="240">
        <f>各種係数!MD9</f>
        <v>1.6251556662515566E-3</v>
      </c>
      <c r="AI11" s="281">
        <f t="shared" si="24"/>
        <v>0</v>
      </c>
    </row>
    <row r="12" spans="1:35" ht="13.5" customHeight="1">
      <c r="A12" s="41" t="s">
        <v>39</v>
      </c>
      <c r="B12" s="45" t="s">
        <v>179</v>
      </c>
      <c r="C12" s="796">
        <v>0</v>
      </c>
      <c r="D12" s="201">
        <f>入力!E27</f>
        <v>0</v>
      </c>
      <c r="E12" s="241">
        <f>IF(入力!F27="",各種係数!C10,入力!F27/100)</f>
        <v>1.8477256670833109E-2</v>
      </c>
      <c r="F12" s="200">
        <f t="shared" si="9"/>
        <v>0</v>
      </c>
      <c r="G12" s="201">
        <f>入力!G27</f>
        <v>0</v>
      </c>
      <c r="H12" s="79">
        <f>各種係数!MQ10</f>
        <v>2.0962594106549742E-2</v>
      </c>
      <c r="I12" s="80">
        <f>各種係数!MS10</f>
        <v>5.3937705643122419E-2</v>
      </c>
      <c r="J12" s="80">
        <f>各種係数!MT10</f>
        <v>1.0901875849437826E-5</v>
      </c>
      <c r="K12" s="80">
        <f>各種係数!MU10</f>
        <v>1.8111597830838187E-2</v>
      </c>
      <c r="L12" s="80">
        <f>各種係数!MV10</f>
        <v>6.1098784492756479E-3</v>
      </c>
      <c r="M12" s="80">
        <f>各種係数!MW10</f>
        <v>7.2476189784007883E-3</v>
      </c>
      <c r="N12" s="80">
        <f>各種係数!MX10</f>
        <v>0</v>
      </c>
      <c r="O12" s="80">
        <f>各種係数!MY10</f>
        <v>1.9899557383840512E-3</v>
      </c>
      <c r="P12" s="81">
        <f>各種係数!MZ10</f>
        <v>2.0467752770374308E-2</v>
      </c>
      <c r="Q12" s="152">
        <f t="shared" si="10"/>
        <v>0</v>
      </c>
      <c r="R12" s="149">
        <f t="shared" si="11"/>
        <v>0</v>
      </c>
      <c r="S12" s="149">
        <f t="shared" si="12"/>
        <v>0</v>
      </c>
      <c r="T12" s="149">
        <f t="shared" si="13"/>
        <v>0</v>
      </c>
      <c r="U12" s="149">
        <f t="shared" si="14"/>
        <v>0</v>
      </c>
      <c r="V12" s="149">
        <f t="shared" si="15"/>
        <v>0</v>
      </c>
      <c r="W12" s="149">
        <f t="shared" si="16"/>
        <v>0</v>
      </c>
      <c r="X12" s="149">
        <f t="shared" si="17"/>
        <v>0</v>
      </c>
      <c r="Y12" s="150">
        <f t="shared" si="18"/>
        <v>0</v>
      </c>
      <c r="Z12" s="153">
        <f t="shared" si="19"/>
        <v>0</v>
      </c>
      <c r="AA12" s="79">
        <f>IF(入力!H27="",各種係数!C10,入力!H27/100)</f>
        <v>1.8477256670833109E-2</v>
      </c>
      <c r="AB12" s="277">
        <f t="shared" si="20"/>
        <v>0</v>
      </c>
      <c r="AC12" s="278">
        <f t="shared" si="21"/>
        <v>0</v>
      </c>
      <c r="AD12" s="240">
        <f>各種係数!E10</f>
        <v>0.59264705882352942</v>
      </c>
      <c r="AE12" s="279">
        <f t="shared" si="22"/>
        <v>0</v>
      </c>
      <c r="AF12" s="240">
        <f>各種係数!F10</f>
        <v>0.10294117647058823</v>
      </c>
      <c r="AG12" s="279">
        <f t="shared" si="23"/>
        <v>0</v>
      </c>
      <c r="AH12" s="240">
        <f>各種係数!MD10</f>
        <v>1.4705882352941175E-4</v>
      </c>
      <c r="AI12" s="281">
        <f t="shared" si="24"/>
        <v>0</v>
      </c>
    </row>
    <row r="13" spans="1:35" ht="13.5" customHeight="1">
      <c r="A13" s="41" t="s">
        <v>41</v>
      </c>
      <c r="B13" s="45" t="s">
        <v>396</v>
      </c>
      <c r="C13" s="796">
        <v>0</v>
      </c>
      <c r="D13" s="201">
        <f>入力!E28</f>
        <v>0</v>
      </c>
      <c r="E13" s="241">
        <f>IF(入力!F28="",各種係数!C11,入力!F28/100)</f>
        <v>0.36347937320115131</v>
      </c>
      <c r="F13" s="200">
        <f t="shared" si="9"/>
        <v>0</v>
      </c>
      <c r="G13" s="201">
        <f>入力!G28</f>
        <v>0</v>
      </c>
      <c r="H13" s="79">
        <f>各種係数!MQ11</f>
        <v>3.017818693951933E-2</v>
      </c>
      <c r="I13" s="80">
        <f>各種係数!MS11</f>
        <v>0.1273132035497363</v>
      </c>
      <c r="J13" s="80">
        <f>各種係数!MT11</f>
        <v>5.3600165594832466E-4</v>
      </c>
      <c r="K13" s="80">
        <f>各種係数!MU11</f>
        <v>7.3260746921985753E-2</v>
      </c>
      <c r="L13" s="80">
        <f>各種係数!MV11</f>
        <v>8.0390101650063221E-3</v>
      </c>
      <c r="M13" s="80">
        <f>各種係数!MW11</f>
        <v>2.1195276082708124E-2</v>
      </c>
      <c r="N13" s="80">
        <f>各種係数!MX11</f>
        <v>0</v>
      </c>
      <c r="O13" s="80">
        <f>各種係数!MY11</f>
        <v>6.1347203253451412E-3</v>
      </c>
      <c r="P13" s="81">
        <f>各種係数!MZ11</f>
        <v>1.8147448398742615E-2</v>
      </c>
      <c r="Q13" s="152">
        <f t="shared" si="10"/>
        <v>0</v>
      </c>
      <c r="R13" s="149">
        <f t="shared" si="11"/>
        <v>0</v>
      </c>
      <c r="S13" s="149">
        <f t="shared" si="12"/>
        <v>0</v>
      </c>
      <c r="T13" s="149">
        <f t="shared" si="13"/>
        <v>0</v>
      </c>
      <c r="U13" s="149">
        <f t="shared" si="14"/>
        <v>0</v>
      </c>
      <c r="V13" s="149">
        <f t="shared" si="15"/>
        <v>0</v>
      </c>
      <c r="W13" s="149">
        <f t="shared" si="16"/>
        <v>0</v>
      </c>
      <c r="X13" s="149">
        <f t="shared" si="17"/>
        <v>0</v>
      </c>
      <c r="Y13" s="150">
        <f t="shared" si="18"/>
        <v>0</v>
      </c>
      <c r="Z13" s="153">
        <f t="shared" si="19"/>
        <v>0</v>
      </c>
      <c r="AA13" s="79">
        <f>IF(入力!H28="",各種係数!C11,入力!H28/100)</f>
        <v>0.36347937320115131</v>
      </c>
      <c r="AB13" s="277">
        <f t="shared" si="20"/>
        <v>0</v>
      </c>
      <c r="AC13" s="278">
        <f t="shared" si="21"/>
        <v>0</v>
      </c>
      <c r="AD13" s="240">
        <f>各種係数!E11</f>
        <v>0.39889928453494772</v>
      </c>
      <c r="AE13" s="279">
        <f t="shared" si="22"/>
        <v>0</v>
      </c>
      <c r="AF13" s="240">
        <f>各種係数!F11</f>
        <v>0.20253164556962025</v>
      </c>
      <c r="AG13" s="279">
        <f t="shared" si="23"/>
        <v>0</v>
      </c>
      <c r="AH13" s="240">
        <f>各種係数!MD11</f>
        <v>5.3164556962025317E-4</v>
      </c>
      <c r="AI13" s="281">
        <f t="shared" si="24"/>
        <v>0</v>
      </c>
    </row>
    <row r="14" spans="1:35" ht="13.5" customHeight="1">
      <c r="A14" s="41" t="s">
        <v>79</v>
      </c>
      <c r="B14" s="45" t="s">
        <v>5</v>
      </c>
      <c r="C14" s="796">
        <v>0</v>
      </c>
      <c r="D14" s="201">
        <f>入力!E29</f>
        <v>0</v>
      </c>
      <c r="E14" s="241">
        <f>IF(入力!F29="",各種係数!C12,入力!F29/100)</f>
        <v>0.214236840622409</v>
      </c>
      <c r="F14" s="200">
        <f t="shared" si="9"/>
        <v>0</v>
      </c>
      <c r="G14" s="201">
        <f>入力!G29</f>
        <v>0</v>
      </c>
      <c r="H14" s="79">
        <f>各種係数!MQ12</f>
        <v>0.32972384823200612</v>
      </c>
      <c r="I14" s="80">
        <f>各種係数!MS12</f>
        <v>2.8438353610059194E-2</v>
      </c>
      <c r="J14" s="80">
        <f>各種係数!MT12</f>
        <v>2.6196380081423988E-4</v>
      </c>
      <c r="K14" s="80">
        <f>各種係数!MU12</f>
        <v>2.2131362597948331E-2</v>
      </c>
      <c r="L14" s="80">
        <f>各種係数!MV12</f>
        <v>1.8034159886437534E-4</v>
      </c>
      <c r="M14" s="80">
        <f>各種係数!MW12</f>
        <v>2.5019861241483931E-4</v>
      </c>
      <c r="N14" s="80">
        <f>各種係数!MX12</f>
        <v>1.0557759376473606E-4</v>
      </c>
      <c r="O14" s="80">
        <f>各種係数!MY12</f>
        <v>1.7558143068438796E-3</v>
      </c>
      <c r="P14" s="81">
        <f>各種係数!MZ12</f>
        <v>3.7530950994087908E-3</v>
      </c>
      <c r="Q14" s="152">
        <f t="shared" si="10"/>
        <v>0</v>
      </c>
      <c r="R14" s="149">
        <f t="shared" si="11"/>
        <v>0</v>
      </c>
      <c r="S14" s="149">
        <f t="shared" si="12"/>
        <v>0</v>
      </c>
      <c r="T14" s="149">
        <f t="shared" si="13"/>
        <v>0</v>
      </c>
      <c r="U14" s="149">
        <f t="shared" si="14"/>
        <v>0</v>
      </c>
      <c r="V14" s="149">
        <f t="shared" si="15"/>
        <v>0</v>
      </c>
      <c r="W14" s="149">
        <f t="shared" si="16"/>
        <v>0</v>
      </c>
      <c r="X14" s="149">
        <f t="shared" si="17"/>
        <v>0</v>
      </c>
      <c r="Y14" s="150">
        <f t="shared" si="18"/>
        <v>0</v>
      </c>
      <c r="Z14" s="153">
        <f t="shared" si="19"/>
        <v>0</v>
      </c>
      <c r="AA14" s="79">
        <f>IF(入力!H29="",各種係数!C12,入力!H29/100)</f>
        <v>0.214236840622409</v>
      </c>
      <c r="AB14" s="277">
        <f t="shared" si="20"/>
        <v>0</v>
      </c>
      <c r="AC14" s="278">
        <f t="shared" si="21"/>
        <v>0</v>
      </c>
      <c r="AD14" s="240">
        <f>各種係数!E12</f>
        <v>0.3022153125903364</v>
      </c>
      <c r="AE14" s="279">
        <f t="shared" si="22"/>
        <v>0</v>
      </c>
      <c r="AF14" s="240">
        <f>各種係数!F12</f>
        <v>0.13948995635650879</v>
      </c>
      <c r="AG14" s="279">
        <f t="shared" si="23"/>
        <v>0</v>
      </c>
      <c r="AH14" s="240">
        <f>各種係数!MD12</f>
        <v>5.8210123315777229E-4</v>
      </c>
      <c r="AI14" s="281">
        <f t="shared" si="24"/>
        <v>0</v>
      </c>
    </row>
    <row r="15" spans="1:35" ht="13.5" customHeight="1">
      <c r="A15" s="41" t="s">
        <v>80</v>
      </c>
      <c r="B15" s="45" t="s">
        <v>7</v>
      </c>
      <c r="C15" s="796">
        <v>0</v>
      </c>
      <c r="D15" s="201">
        <f>入力!E30</f>
        <v>0</v>
      </c>
      <c r="E15" s="241">
        <f>IF(入力!F30="",各種係数!C13,入力!F30/100)</f>
        <v>0.1924404666773214</v>
      </c>
      <c r="F15" s="200">
        <f t="shared" si="9"/>
        <v>0</v>
      </c>
      <c r="G15" s="201">
        <f>入力!G30</f>
        <v>0</v>
      </c>
      <c r="H15" s="79">
        <f>各種係数!MQ13</f>
        <v>0.31552221832351163</v>
      </c>
      <c r="I15" s="234">
        <f>各種係数!MS13</f>
        <v>4.2918634282618183E-2</v>
      </c>
      <c r="J15" s="234">
        <f>各種係数!MT13</f>
        <v>5.0229163229706722E-4</v>
      </c>
      <c r="K15" s="234">
        <f>各種係数!MU13</f>
        <v>3.6216499585052513E-2</v>
      </c>
      <c r="L15" s="234">
        <f>各種係数!MV13</f>
        <v>1.456294012278426E-4</v>
      </c>
      <c r="M15" s="234">
        <f>各種係数!MW13</f>
        <v>2.3414594930020006E-4</v>
      </c>
      <c r="N15" s="234">
        <f>各種係数!MX13</f>
        <v>4.8822277697430841E-5</v>
      </c>
      <c r="O15" s="234">
        <f>各種係数!MY13</f>
        <v>2.8533815917402422E-3</v>
      </c>
      <c r="P15" s="235">
        <f>各種係数!MZ13</f>
        <v>2.9178638453028864E-3</v>
      </c>
      <c r="Q15" s="152">
        <f t="shared" si="10"/>
        <v>0</v>
      </c>
      <c r="R15" s="149">
        <f t="shared" si="11"/>
        <v>0</v>
      </c>
      <c r="S15" s="149">
        <f t="shared" si="12"/>
        <v>0</v>
      </c>
      <c r="T15" s="149">
        <f t="shared" si="13"/>
        <v>0</v>
      </c>
      <c r="U15" s="149">
        <f t="shared" si="14"/>
        <v>0</v>
      </c>
      <c r="V15" s="149">
        <f t="shared" si="15"/>
        <v>0</v>
      </c>
      <c r="W15" s="149">
        <f t="shared" si="16"/>
        <v>0</v>
      </c>
      <c r="X15" s="149">
        <f t="shared" si="17"/>
        <v>0</v>
      </c>
      <c r="Y15" s="150">
        <f t="shared" si="18"/>
        <v>0</v>
      </c>
      <c r="Z15" s="153">
        <f t="shared" si="19"/>
        <v>0</v>
      </c>
      <c r="AA15" s="79">
        <f>IF(入力!H30="",各種係数!C13,入力!H30/100)</f>
        <v>0.1924404666773214</v>
      </c>
      <c r="AB15" s="277">
        <f t="shared" si="20"/>
        <v>0</v>
      </c>
      <c r="AC15" s="278">
        <f t="shared" si="21"/>
        <v>0</v>
      </c>
      <c r="AD15" s="240">
        <f>各種係数!E13</f>
        <v>0.43775164653494386</v>
      </c>
      <c r="AE15" s="279">
        <f t="shared" si="22"/>
        <v>0</v>
      </c>
      <c r="AF15" s="240">
        <f>各種係数!F13</f>
        <v>0.21240967389275525</v>
      </c>
      <c r="AG15" s="279">
        <f t="shared" si="23"/>
        <v>0</v>
      </c>
      <c r="AH15" s="240">
        <f>各種係数!MD13</f>
        <v>6.455483561315095E-4</v>
      </c>
      <c r="AI15" s="281">
        <f t="shared" si="24"/>
        <v>0</v>
      </c>
    </row>
    <row r="16" spans="1:35" ht="13.5" customHeight="1">
      <c r="A16" s="41" t="s">
        <v>81</v>
      </c>
      <c r="B16" s="45" t="s">
        <v>224</v>
      </c>
      <c r="C16" s="796">
        <v>0</v>
      </c>
      <c r="D16" s="201">
        <f>入力!E31</f>
        <v>0</v>
      </c>
      <c r="E16" s="241">
        <f>IF(入力!F31="",各種係数!C14,入力!F31/100)</f>
        <v>7.1554252199413915E-3</v>
      </c>
      <c r="F16" s="200">
        <f t="shared" si="9"/>
        <v>0</v>
      </c>
      <c r="G16" s="201">
        <f>入力!G31</f>
        <v>0</v>
      </c>
      <c r="H16" s="79">
        <f>各種係数!MQ14</f>
        <v>0.3100885403313326</v>
      </c>
      <c r="I16" s="80">
        <f>各種係数!MS14</f>
        <v>9.2415243968826499E-2</v>
      </c>
      <c r="J16" s="80">
        <f>各種係数!MT14</f>
        <v>2.0932184638726648E-4</v>
      </c>
      <c r="K16" s="80">
        <f>各種係数!MU14</f>
        <v>7.0398168082632953E-2</v>
      </c>
      <c r="L16" s="80">
        <f>各種係数!MV14</f>
        <v>4.9454042264749989E-3</v>
      </c>
      <c r="M16" s="80">
        <f>各種係数!MW14</f>
        <v>3.6020215713889348E-3</v>
      </c>
      <c r="N16" s="80">
        <f>各種係数!MX14</f>
        <v>0</v>
      </c>
      <c r="O16" s="80">
        <f>各種係数!MY14</f>
        <v>5.0598990619150136E-3</v>
      </c>
      <c r="P16" s="81">
        <f>各種係数!MZ14</f>
        <v>8.200429180027325E-3</v>
      </c>
      <c r="Q16" s="152">
        <f t="shared" si="10"/>
        <v>0</v>
      </c>
      <c r="R16" s="149">
        <f t="shared" si="11"/>
        <v>0</v>
      </c>
      <c r="S16" s="149">
        <f t="shared" si="12"/>
        <v>0</v>
      </c>
      <c r="T16" s="149">
        <f t="shared" si="13"/>
        <v>0</v>
      </c>
      <c r="U16" s="149">
        <f t="shared" si="14"/>
        <v>0</v>
      </c>
      <c r="V16" s="149">
        <f t="shared" si="15"/>
        <v>0</v>
      </c>
      <c r="W16" s="149">
        <f t="shared" si="16"/>
        <v>0</v>
      </c>
      <c r="X16" s="149">
        <f t="shared" si="17"/>
        <v>0</v>
      </c>
      <c r="Y16" s="150">
        <f t="shared" si="18"/>
        <v>0</v>
      </c>
      <c r="Z16" s="153">
        <f t="shared" si="19"/>
        <v>0</v>
      </c>
      <c r="AA16" s="79">
        <f>IF(入力!H31="",各種係数!C14,入力!H31/100)</f>
        <v>7.1554252199413915E-3</v>
      </c>
      <c r="AB16" s="277">
        <f t="shared" si="20"/>
        <v>0</v>
      </c>
      <c r="AC16" s="278">
        <f t="shared" si="21"/>
        <v>0</v>
      </c>
      <c r="AD16" s="240">
        <f>各種係数!E14</f>
        <v>0.36245954692556637</v>
      </c>
      <c r="AE16" s="279">
        <f t="shared" si="22"/>
        <v>0</v>
      </c>
      <c r="AF16" s="240">
        <f>各種係数!F14</f>
        <v>0.13592233009708737</v>
      </c>
      <c r="AG16" s="279">
        <f t="shared" si="23"/>
        <v>0</v>
      </c>
      <c r="AH16" s="240">
        <f>各種係数!MD14</f>
        <v>3.8834951456310682E-4</v>
      </c>
      <c r="AI16" s="281">
        <f t="shared" si="24"/>
        <v>0</v>
      </c>
    </row>
    <row r="17" spans="1:35" ht="13.5" customHeight="1">
      <c r="A17" s="41" t="s">
        <v>82</v>
      </c>
      <c r="B17" s="45" t="s">
        <v>10</v>
      </c>
      <c r="C17" s="796">
        <v>0</v>
      </c>
      <c r="D17" s="201">
        <f>入力!E32</f>
        <v>0</v>
      </c>
      <c r="E17" s="241">
        <f>IF(入力!F32="",各種係数!C15,入力!F32/100)</f>
        <v>0</v>
      </c>
      <c r="F17" s="200">
        <f t="shared" si="9"/>
        <v>0</v>
      </c>
      <c r="G17" s="201">
        <f>入力!G32</f>
        <v>0</v>
      </c>
      <c r="H17" s="79">
        <f>各種係数!MQ15</f>
        <v>0.27217783548489921</v>
      </c>
      <c r="I17" s="80">
        <f>各種係数!MS15</f>
        <v>1.0697990142311641E-2</v>
      </c>
      <c r="J17" s="80">
        <f>各種係数!MT15</f>
        <v>2.6217898931409181E-4</v>
      </c>
      <c r="K17" s="80">
        <f>各種係数!MU15</f>
        <v>7.7419321061128182E-3</v>
      </c>
      <c r="L17" s="80">
        <f>各種係数!MV15</f>
        <v>1.1014739412811693E-4</v>
      </c>
      <c r="M17" s="80">
        <f>各種係数!MW15</f>
        <v>1.1538291926034917E-4</v>
      </c>
      <c r="N17" s="80">
        <f>各種係数!MX15</f>
        <v>3.7051408628105143E-5</v>
      </c>
      <c r="O17" s="80">
        <f>各種係数!MY15</f>
        <v>7.851274034835976E-4</v>
      </c>
      <c r="P17" s="81">
        <f>各種係数!MZ15</f>
        <v>1.6461699213845629E-3</v>
      </c>
      <c r="Q17" s="152">
        <f t="shared" si="10"/>
        <v>0</v>
      </c>
      <c r="R17" s="149">
        <f t="shared" si="11"/>
        <v>0</v>
      </c>
      <c r="S17" s="149">
        <f t="shared" si="12"/>
        <v>0</v>
      </c>
      <c r="T17" s="149">
        <f t="shared" si="13"/>
        <v>0</v>
      </c>
      <c r="U17" s="149">
        <f t="shared" si="14"/>
        <v>0</v>
      </c>
      <c r="V17" s="149">
        <f t="shared" si="15"/>
        <v>0</v>
      </c>
      <c r="W17" s="149">
        <f t="shared" si="16"/>
        <v>0</v>
      </c>
      <c r="X17" s="149">
        <f t="shared" si="17"/>
        <v>0</v>
      </c>
      <c r="Y17" s="150">
        <f t="shared" si="18"/>
        <v>0</v>
      </c>
      <c r="Z17" s="153">
        <f t="shared" si="19"/>
        <v>0</v>
      </c>
      <c r="AA17" s="79">
        <f>IF(入力!H32="",各種係数!C15,入力!H32/100)</f>
        <v>0</v>
      </c>
      <c r="AB17" s="277">
        <f t="shared" si="20"/>
        <v>0</v>
      </c>
      <c r="AC17" s="278">
        <f t="shared" si="21"/>
        <v>0</v>
      </c>
      <c r="AD17" s="240">
        <f>各種係数!E15</f>
        <v>0</v>
      </c>
      <c r="AE17" s="279">
        <f t="shared" si="22"/>
        <v>0</v>
      </c>
      <c r="AF17" s="240">
        <f>各種係数!F15</f>
        <v>0</v>
      </c>
      <c r="AG17" s="279">
        <f t="shared" si="23"/>
        <v>0</v>
      </c>
      <c r="AH17" s="240">
        <f>各種係数!MD15</f>
        <v>0</v>
      </c>
      <c r="AI17" s="281">
        <f t="shared" si="24"/>
        <v>0</v>
      </c>
    </row>
    <row r="18" spans="1:35" ht="13.5" customHeight="1">
      <c r="A18" s="41" t="s">
        <v>225</v>
      </c>
      <c r="B18" s="45" t="s">
        <v>11</v>
      </c>
      <c r="C18" s="796">
        <v>0</v>
      </c>
      <c r="D18" s="201">
        <f>入力!E33</f>
        <v>0</v>
      </c>
      <c r="E18" s="241">
        <f>IF(入力!F33="",各種係数!C16,入力!F33/100)</f>
        <v>3.644996857761329E-2</v>
      </c>
      <c r="F18" s="200">
        <f t="shared" si="9"/>
        <v>0</v>
      </c>
      <c r="G18" s="201">
        <f>入力!G33</f>
        <v>0</v>
      </c>
      <c r="H18" s="79">
        <f>各種係数!MQ16</f>
        <v>0.17392155446433646</v>
      </c>
      <c r="I18" s="80">
        <f>各種係数!MS16</f>
        <v>1.7587822644652897E-2</v>
      </c>
      <c r="J18" s="80">
        <f>各種係数!MT16</f>
        <v>1.8592230499207799E-4</v>
      </c>
      <c r="K18" s="80">
        <f>各種係数!MU16</f>
        <v>1.143913694438615E-2</v>
      </c>
      <c r="L18" s="80">
        <f>各種係数!MV16</f>
        <v>3.8466683791464415E-6</v>
      </c>
      <c r="M18" s="80">
        <f>各種係数!MW16</f>
        <v>1.688260010847605E-4</v>
      </c>
      <c r="N18" s="80">
        <f>各種係数!MX16</f>
        <v>1.7096303907317518E-5</v>
      </c>
      <c r="O18" s="80">
        <f>各種係数!MY16</f>
        <v>8.6550038530794934E-4</v>
      </c>
      <c r="P18" s="81">
        <f>各種係数!MZ16</f>
        <v>4.9074940365954932E-3</v>
      </c>
      <c r="Q18" s="152">
        <f t="shared" si="10"/>
        <v>0</v>
      </c>
      <c r="R18" s="149">
        <f t="shared" si="11"/>
        <v>0</v>
      </c>
      <c r="S18" s="149">
        <f t="shared" si="12"/>
        <v>0</v>
      </c>
      <c r="T18" s="149">
        <f t="shared" si="13"/>
        <v>0</v>
      </c>
      <c r="U18" s="149">
        <f t="shared" si="14"/>
        <v>0</v>
      </c>
      <c r="V18" s="149">
        <f t="shared" si="15"/>
        <v>0</v>
      </c>
      <c r="W18" s="149">
        <f t="shared" si="16"/>
        <v>0</v>
      </c>
      <c r="X18" s="149">
        <f t="shared" si="17"/>
        <v>0</v>
      </c>
      <c r="Y18" s="150">
        <f t="shared" si="18"/>
        <v>0</v>
      </c>
      <c r="Z18" s="153">
        <f t="shared" si="19"/>
        <v>0</v>
      </c>
      <c r="AA18" s="79">
        <f>IF(入力!H33="",各種係数!C16,入力!H33/100)</f>
        <v>3.644996857761329E-2</v>
      </c>
      <c r="AB18" s="277">
        <f t="shared" si="20"/>
        <v>0</v>
      </c>
      <c r="AC18" s="278">
        <f t="shared" si="21"/>
        <v>0</v>
      </c>
      <c r="AD18" s="240">
        <f>各種係数!E16</f>
        <v>0.33114672423814662</v>
      </c>
      <c r="AE18" s="279">
        <f t="shared" si="22"/>
        <v>0</v>
      </c>
      <c r="AF18" s="240">
        <f>各種係数!F16</f>
        <v>0.21140911732956905</v>
      </c>
      <c r="AG18" s="279">
        <f t="shared" si="23"/>
        <v>0</v>
      </c>
      <c r="AH18" s="240">
        <f>各種係数!MD16</f>
        <v>1.1093581333554761E-3</v>
      </c>
      <c r="AI18" s="281">
        <f t="shared" si="24"/>
        <v>0</v>
      </c>
    </row>
    <row r="19" spans="1:35" ht="13.5" customHeight="1">
      <c r="A19" s="41" t="s">
        <v>226</v>
      </c>
      <c r="B19" s="45" t="s">
        <v>13</v>
      </c>
      <c r="C19" s="796">
        <v>0</v>
      </c>
      <c r="D19" s="201">
        <f>入力!E34</f>
        <v>0</v>
      </c>
      <c r="E19" s="241">
        <f>IF(入力!F34="",各種係数!C17,入力!F34/100)</f>
        <v>0.16750915825880519</v>
      </c>
      <c r="F19" s="200">
        <f t="shared" si="9"/>
        <v>0</v>
      </c>
      <c r="G19" s="201">
        <f>入力!G34</f>
        <v>0</v>
      </c>
      <c r="H19" s="79">
        <f>各種係数!MQ17</f>
        <v>0.48392850814247823</v>
      </c>
      <c r="I19" s="80">
        <f>各種係数!MS17</f>
        <v>2.5714558803366604E-2</v>
      </c>
      <c r="J19" s="80">
        <f>各種係数!MT17</f>
        <v>2.3268826180794484E-5</v>
      </c>
      <c r="K19" s="80">
        <f>各種係数!MU17</f>
        <v>2.1835824469998787E-2</v>
      </c>
      <c r="L19" s="80">
        <f>各種係数!MV17</f>
        <v>2.6848645593224406E-5</v>
      </c>
      <c r="M19" s="80">
        <f>各種係数!MW17</f>
        <v>3.3084691009677326E-4</v>
      </c>
      <c r="N19" s="80">
        <f>各種係数!MX17</f>
        <v>1.8185482615143997E-4</v>
      </c>
      <c r="O19" s="80">
        <f>各種係数!MY17</f>
        <v>1.6381969595161802E-3</v>
      </c>
      <c r="P19" s="81">
        <f>各種係数!MZ17</f>
        <v>1.6777181658294065E-3</v>
      </c>
      <c r="Q19" s="152">
        <f t="shared" si="10"/>
        <v>0</v>
      </c>
      <c r="R19" s="149">
        <f t="shared" si="11"/>
        <v>0</v>
      </c>
      <c r="S19" s="149">
        <f t="shared" si="12"/>
        <v>0</v>
      </c>
      <c r="T19" s="149">
        <f t="shared" si="13"/>
        <v>0</v>
      </c>
      <c r="U19" s="149">
        <f t="shared" si="14"/>
        <v>0</v>
      </c>
      <c r="V19" s="149">
        <f t="shared" si="15"/>
        <v>0</v>
      </c>
      <c r="W19" s="149">
        <f t="shared" si="16"/>
        <v>0</v>
      </c>
      <c r="X19" s="149">
        <f t="shared" si="17"/>
        <v>0</v>
      </c>
      <c r="Y19" s="150">
        <f t="shared" si="18"/>
        <v>0</v>
      </c>
      <c r="Z19" s="153">
        <f t="shared" si="19"/>
        <v>0</v>
      </c>
      <c r="AA19" s="79">
        <f>IF(入力!H34="",各種係数!C17,入力!H34/100)</f>
        <v>0.16750915825880519</v>
      </c>
      <c r="AB19" s="277">
        <f t="shared" si="20"/>
        <v>0</v>
      </c>
      <c r="AC19" s="278">
        <f t="shared" si="21"/>
        <v>0</v>
      </c>
      <c r="AD19" s="240">
        <f>各種係数!E17</f>
        <v>0.4207868480473399</v>
      </c>
      <c r="AE19" s="279">
        <f t="shared" si="22"/>
        <v>0</v>
      </c>
      <c r="AF19" s="240">
        <f>各種係数!F17</f>
        <v>0.17543352279679209</v>
      </c>
      <c r="AG19" s="279">
        <f t="shared" si="23"/>
        <v>0</v>
      </c>
      <c r="AH19" s="240">
        <f>各種係数!MD17</f>
        <v>9.7705304606075447E-4</v>
      </c>
      <c r="AI19" s="281">
        <f t="shared" si="24"/>
        <v>0</v>
      </c>
    </row>
    <row r="20" spans="1:35" ht="13.5" customHeight="1">
      <c r="A20" s="41" t="s">
        <v>227</v>
      </c>
      <c r="B20" s="45" t="s">
        <v>228</v>
      </c>
      <c r="C20" s="796">
        <v>0</v>
      </c>
      <c r="D20" s="201">
        <f>入力!E35</f>
        <v>0</v>
      </c>
      <c r="E20" s="241">
        <f>IF(入力!F35="",各種係数!C18,入力!F35/100)</f>
        <v>0.1135976485520559</v>
      </c>
      <c r="F20" s="200">
        <f t="shared" si="9"/>
        <v>0</v>
      </c>
      <c r="G20" s="201">
        <f>入力!G35</f>
        <v>0</v>
      </c>
      <c r="H20" s="79">
        <f>各種係数!MQ18</f>
        <v>0.13671131953196264</v>
      </c>
      <c r="I20" s="80">
        <f>各種係数!MS18</f>
        <v>7.0129734400430993E-2</v>
      </c>
      <c r="J20" s="80">
        <f>各種係数!MT18</f>
        <v>8.7020175562110982E-5</v>
      </c>
      <c r="K20" s="80">
        <f>各種係数!MU18</f>
        <v>5.9580615228268352E-2</v>
      </c>
      <c r="L20" s="80">
        <f>各種係数!MV18</f>
        <v>1.2117231481538167E-3</v>
      </c>
      <c r="M20" s="80">
        <f>各種係数!MW18</f>
        <v>1.7198510074662437E-3</v>
      </c>
      <c r="N20" s="80">
        <f>各種係数!MX18</f>
        <v>2.0771147433167195E-5</v>
      </c>
      <c r="O20" s="80">
        <f>各種係数!MY18</f>
        <v>3.9016960625775639E-3</v>
      </c>
      <c r="P20" s="81">
        <f>各種係数!MZ18</f>
        <v>3.608057630969737E-3</v>
      </c>
      <c r="Q20" s="152">
        <f t="shared" si="10"/>
        <v>0</v>
      </c>
      <c r="R20" s="149">
        <f t="shared" si="11"/>
        <v>0</v>
      </c>
      <c r="S20" s="149">
        <f t="shared" si="12"/>
        <v>0</v>
      </c>
      <c r="T20" s="149">
        <f t="shared" si="13"/>
        <v>0</v>
      </c>
      <c r="U20" s="149">
        <f t="shared" si="14"/>
        <v>0</v>
      </c>
      <c r="V20" s="149">
        <f t="shared" si="15"/>
        <v>0</v>
      </c>
      <c r="W20" s="149">
        <f t="shared" si="16"/>
        <v>0</v>
      </c>
      <c r="X20" s="149">
        <f t="shared" si="17"/>
        <v>0</v>
      </c>
      <c r="Y20" s="150">
        <f t="shared" si="18"/>
        <v>0</v>
      </c>
      <c r="Z20" s="153">
        <f t="shared" si="19"/>
        <v>0</v>
      </c>
      <c r="AA20" s="79">
        <f>IF(入力!H35="",各種係数!C18,入力!H35/100)</f>
        <v>0.1135976485520559</v>
      </c>
      <c r="AB20" s="277">
        <f t="shared" si="20"/>
        <v>0</v>
      </c>
      <c r="AC20" s="278">
        <f t="shared" si="21"/>
        <v>0</v>
      </c>
      <c r="AD20" s="240">
        <f>各種係数!E18</f>
        <v>0.45154601451485027</v>
      </c>
      <c r="AE20" s="279">
        <f t="shared" si="22"/>
        <v>0</v>
      </c>
      <c r="AF20" s="240">
        <f>各種係数!F18</f>
        <v>0.163627492834055</v>
      </c>
      <c r="AG20" s="279">
        <f t="shared" si="23"/>
        <v>0</v>
      </c>
      <c r="AH20" s="240">
        <f>各種係数!MD18</f>
        <v>7.5867536744526442E-4</v>
      </c>
      <c r="AI20" s="281">
        <f t="shared" si="24"/>
        <v>0</v>
      </c>
    </row>
    <row r="21" spans="1:35" ht="13.5" customHeight="1">
      <c r="A21" s="41" t="s">
        <v>229</v>
      </c>
      <c r="B21" s="45" t="s">
        <v>15</v>
      </c>
      <c r="C21" s="796">
        <v>0</v>
      </c>
      <c r="D21" s="201">
        <f>入力!E36</f>
        <v>0</v>
      </c>
      <c r="E21" s="241">
        <f>IF(入力!F36="",各種係数!C19,入力!F36/100)</f>
        <v>6.6357423603980004E-2</v>
      </c>
      <c r="F21" s="200">
        <f t="shared" si="9"/>
        <v>0</v>
      </c>
      <c r="G21" s="201">
        <f>入力!G36</f>
        <v>0</v>
      </c>
      <c r="H21" s="79">
        <f>各種係数!MQ19</f>
        <v>0.40920737376117189</v>
      </c>
      <c r="I21" s="80">
        <f>各種係数!MS19</f>
        <v>2.1614367049815491E-2</v>
      </c>
      <c r="J21" s="80">
        <f>各種係数!MT19</f>
        <v>1.0836798256986555E-4</v>
      </c>
      <c r="K21" s="80">
        <f>各種係数!MU19</f>
        <v>1.8181251812531288E-2</v>
      </c>
      <c r="L21" s="80">
        <f>各種係数!MV19</f>
        <v>1.0222566776833471E-4</v>
      </c>
      <c r="M21" s="80">
        <f>各種係数!MW19</f>
        <v>3.5735110041763352E-4</v>
      </c>
      <c r="N21" s="80">
        <f>各種係数!MX19</f>
        <v>8.2043776277590508E-5</v>
      </c>
      <c r="O21" s="80">
        <f>各種係数!MY19</f>
        <v>1.3252044184302789E-3</v>
      </c>
      <c r="P21" s="81">
        <f>各種係数!MZ19</f>
        <v>1.4579222918204987E-3</v>
      </c>
      <c r="Q21" s="152">
        <f t="shared" si="10"/>
        <v>0</v>
      </c>
      <c r="R21" s="149">
        <f t="shared" si="11"/>
        <v>0</v>
      </c>
      <c r="S21" s="149">
        <f t="shared" si="12"/>
        <v>0</v>
      </c>
      <c r="T21" s="149">
        <f t="shared" si="13"/>
        <v>0</v>
      </c>
      <c r="U21" s="149">
        <f t="shared" si="14"/>
        <v>0</v>
      </c>
      <c r="V21" s="149">
        <f t="shared" si="15"/>
        <v>0</v>
      </c>
      <c r="W21" s="149">
        <f t="shared" si="16"/>
        <v>0</v>
      </c>
      <c r="X21" s="149">
        <f t="shared" si="17"/>
        <v>0</v>
      </c>
      <c r="Y21" s="150">
        <f t="shared" si="18"/>
        <v>0</v>
      </c>
      <c r="Z21" s="153">
        <f t="shared" si="19"/>
        <v>0</v>
      </c>
      <c r="AA21" s="79">
        <f>IF(入力!H36="",各種係数!C19,入力!H36/100)</f>
        <v>6.6357423603980004E-2</v>
      </c>
      <c r="AB21" s="277">
        <f t="shared" si="20"/>
        <v>0</v>
      </c>
      <c r="AC21" s="278">
        <f t="shared" si="21"/>
        <v>0</v>
      </c>
      <c r="AD21" s="240">
        <f>各種係数!E19</f>
        <v>0.38970555580228272</v>
      </c>
      <c r="AE21" s="279">
        <f t="shared" si="22"/>
        <v>0</v>
      </c>
      <c r="AF21" s="240">
        <f>各種係数!F19</f>
        <v>0.27232757472132169</v>
      </c>
      <c r="AG21" s="279">
        <f t="shared" si="23"/>
        <v>0</v>
      </c>
      <c r="AH21" s="240">
        <f>各種係数!MD19</f>
        <v>1.1884354043611494E-3</v>
      </c>
      <c r="AI21" s="281">
        <f t="shared" si="24"/>
        <v>0</v>
      </c>
    </row>
    <row r="22" spans="1:35" ht="13.5" customHeight="1">
      <c r="A22" s="41" t="s">
        <v>230</v>
      </c>
      <c r="B22" s="45" t="s">
        <v>16</v>
      </c>
      <c r="C22" s="796">
        <v>0</v>
      </c>
      <c r="D22" s="201">
        <f>入力!E37</f>
        <v>0</v>
      </c>
      <c r="E22" s="241">
        <f>IF(入力!F37="",各種係数!C20,入力!F37/100)</f>
        <v>2.7349442505168242E-2</v>
      </c>
      <c r="F22" s="200">
        <f t="shared" si="9"/>
        <v>0</v>
      </c>
      <c r="G22" s="201">
        <f>入力!G37</f>
        <v>0</v>
      </c>
      <c r="H22" s="79">
        <f>各種係数!MQ20</f>
        <v>0.21016415162458235</v>
      </c>
      <c r="I22" s="80">
        <f>各種係数!MS20</f>
        <v>6.5337027849495438E-2</v>
      </c>
      <c r="J22" s="80">
        <f>各種係数!MT20</f>
        <v>1.9628410564387425E-3</v>
      </c>
      <c r="K22" s="80">
        <f>各種係数!MU20</f>
        <v>4.7206901700559793E-2</v>
      </c>
      <c r="L22" s="80">
        <f>各種係数!MV20</f>
        <v>7.9624977222289659E-4</v>
      </c>
      <c r="M22" s="80">
        <f>各種係数!MW20</f>
        <v>2.7223050204712245E-3</v>
      </c>
      <c r="N22" s="80">
        <f>各種係数!MX20</f>
        <v>0</v>
      </c>
      <c r="O22" s="80">
        <f>各種係数!MY20</f>
        <v>4.8149052990499952E-3</v>
      </c>
      <c r="P22" s="81">
        <f>各種係数!MZ20</f>
        <v>7.8338250007527893E-3</v>
      </c>
      <c r="Q22" s="152">
        <f t="shared" si="10"/>
        <v>0</v>
      </c>
      <c r="R22" s="149">
        <f t="shared" si="11"/>
        <v>0</v>
      </c>
      <c r="S22" s="149">
        <f t="shared" si="12"/>
        <v>0</v>
      </c>
      <c r="T22" s="149">
        <f t="shared" si="13"/>
        <v>0</v>
      </c>
      <c r="U22" s="149">
        <f t="shared" si="14"/>
        <v>0</v>
      </c>
      <c r="V22" s="149">
        <f t="shared" si="15"/>
        <v>0</v>
      </c>
      <c r="W22" s="149">
        <f t="shared" si="16"/>
        <v>0</v>
      </c>
      <c r="X22" s="149">
        <f t="shared" si="17"/>
        <v>0</v>
      </c>
      <c r="Y22" s="150">
        <f t="shared" si="18"/>
        <v>0</v>
      </c>
      <c r="Z22" s="153">
        <f t="shared" si="19"/>
        <v>0</v>
      </c>
      <c r="AA22" s="79">
        <f>IF(入力!H37="",各種係数!C20,入力!H37/100)</f>
        <v>2.7349442505168242E-2</v>
      </c>
      <c r="AB22" s="277">
        <f t="shared" si="20"/>
        <v>0</v>
      </c>
      <c r="AC22" s="278">
        <f t="shared" si="21"/>
        <v>0</v>
      </c>
      <c r="AD22" s="240">
        <f>各種係数!E20</f>
        <v>0.16451569080288003</v>
      </c>
      <c r="AE22" s="279">
        <f t="shared" si="22"/>
        <v>0</v>
      </c>
      <c r="AF22" s="240">
        <f>各種係数!F20</f>
        <v>6.1404700448308654E-2</v>
      </c>
      <c r="AG22" s="279">
        <f t="shared" si="23"/>
        <v>0</v>
      </c>
      <c r="AH22" s="240">
        <f>各種係数!MD20</f>
        <v>1.3585110718652356E-4</v>
      </c>
      <c r="AI22" s="281">
        <f t="shared" si="24"/>
        <v>0</v>
      </c>
    </row>
    <row r="23" spans="1:35" ht="13.5" customHeight="1">
      <c r="A23" s="41" t="s">
        <v>231</v>
      </c>
      <c r="B23" s="45" t="s">
        <v>17</v>
      </c>
      <c r="C23" s="796">
        <v>0</v>
      </c>
      <c r="D23" s="201">
        <f>入力!E38</f>
        <v>0</v>
      </c>
      <c r="E23" s="241">
        <f>IF(入力!F38="",各種係数!C21,入力!F38/100)</f>
        <v>0.27616483543137116</v>
      </c>
      <c r="F23" s="200">
        <f t="shared" si="9"/>
        <v>0</v>
      </c>
      <c r="G23" s="201">
        <f>入力!G38</f>
        <v>0</v>
      </c>
      <c r="H23" s="79">
        <f>各種係数!MQ21</f>
        <v>0.19121492412733784</v>
      </c>
      <c r="I23" s="80">
        <f>各種係数!MS21</f>
        <v>7.0847281149139435E-2</v>
      </c>
      <c r="J23" s="80">
        <f>各種係数!MT21</f>
        <v>6.2408153798085026E-4</v>
      </c>
      <c r="K23" s="80">
        <f>各種係数!MU21</f>
        <v>5.422069190110889E-2</v>
      </c>
      <c r="L23" s="80">
        <f>各種係数!MV21</f>
        <v>1.8175612479110039E-3</v>
      </c>
      <c r="M23" s="80">
        <f>各種係数!MW21</f>
        <v>1.8149185573592935E-3</v>
      </c>
      <c r="N23" s="80">
        <f>各種係数!MX21</f>
        <v>0</v>
      </c>
      <c r="O23" s="80">
        <f>各種係数!MY21</f>
        <v>4.088852135161831E-3</v>
      </c>
      <c r="P23" s="81">
        <f>各種係数!MZ21</f>
        <v>8.2811757696175554E-3</v>
      </c>
      <c r="Q23" s="152">
        <f t="shared" si="10"/>
        <v>0</v>
      </c>
      <c r="R23" s="149">
        <f t="shared" si="11"/>
        <v>0</v>
      </c>
      <c r="S23" s="149">
        <f t="shared" si="12"/>
        <v>0</v>
      </c>
      <c r="T23" s="149">
        <f t="shared" si="13"/>
        <v>0</v>
      </c>
      <c r="U23" s="149">
        <f t="shared" si="14"/>
        <v>0</v>
      </c>
      <c r="V23" s="149">
        <f t="shared" si="15"/>
        <v>0</v>
      </c>
      <c r="W23" s="149">
        <f t="shared" si="16"/>
        <v>0</v>
      </c>
      <c r="X23" s="149">
        <f t="shared" si="17"/>
        <v>0</v>
      </c>
      <c r="Y23" s="150">
        <f t="shared" si="18"/>
        <v>0</v>
      </c>
      <c r="Z23" s="153">
        <f t="shared" si="19"/>
        <v>0</v>
      </c>
      <c r="AA23" s="79">
        <f>IF(入力!H38="",各種係数!C21,入力!H38/100)</f>
        <v>0.27616483543137116</v>
      </c>
      <c r="AB23" s="277">
        <f t="shared" si="20"/>
        <v>0</v>
      </c>
      <c r="AC23" s="278">
        <f t="shared" si="21"/>
        <v>0</v>
      </c>
      <c r="AD23" s="240">
        <f>各種係数!E21</f>
        <v>0.37136746555214523</v>
      </c>
      <c r="AE23" s="279">
        <f t="shared" si="22"/>
        <v>0</v>
      </c>
      <c r="AF23" s="240">
        <f>各種係数!F21</f>
        <v>9.9588584862535107E-2</v>
      </c>
      <c r="AG23" s="279">
        <f t="shared" si="23"/>
        <v>0</v>
      </c>
      <c r="AH23" s="240">
        <f>各種係数!MD21</f>
        <v>3.3207078952524001E-4</v>
      </c>
      <c r="AI23" s="281">
        <f t="shared" si="24"/>
        <v>0</v>
      </c>
    </row>
    <row r="24" spans="1:35" ht="13.5" customHeight="1">
      <c r="A24" s="41" t="s">
        <v>232</v>
      </c>
      <c r="B24" s="45" t="s">
        <v>180</v>
      </c>
      <c r="C24" s="796">
        <v>0</v>
      </c>
      <c r="D24" s="201">
        <f>入力!E39</f>
        <v>0</v>
      </c>
      <c r="E24" s="241">
        <f>IF(入力!F39="",各種係数!C22,入力!F39/100)</f>
        <v>0.38219110995880501</v>
      </c>
      <c r="F24" s="200">
        <f t="shared" si="9"/>
        <v>0</v>
      </c>
      <c r="G24" s="201">
        <f>入力!G39</f>
        <v>0</v>
      </c>
      <c r="H24" s="79">
        <f>各種係数!MQ22</f>
        <v>5.5435777480309159E-2</v>
      </c>
      <c r="I24" s="80">
        <f>各種係数!MS22</f>
        <v>3.4918690171664116E-2</v>
      </c>
      <c r="J24" s="80">
        <f>各種係数!MT22</f>
        <v>5.3638263550614652E-5</v>
      </c>
      <c r="K24" s="80">
        <f>各種係数!MU22</f>
        <v>2.6833399192211362E-2</v>
      </c>
      <c r="L24" s="80">
        <f>各種係数!MV22</f>
        <v>0</v>
      </c>
      <c r="M24" s="80">
        <f>各種係数!MW22</f>
        <v>0</v>
      </c>
      <c r="N24" s="80">
        <f>各種係数!MX22</f>
        <v>0</v>
      </c>
      <c r="O24" s="80">
        <f>各種係数!MY22</f>
        <v>1.6884314004535232E-3</v>
      </c>
      <c r="P24" s="81">
        <f>各種係数!MZ22</f>
        <v>6.3432213154486147E-3</v>
      </c>
      <c r="Q24" s="152">
        <f t="shared" si="10"/>
        <v>0</v>
      </c>
      <c r="R24" s="149">
        <f t="shared" si="11"/>
        <v>0</v>
      </c>
      <c r="S24" s="149">
        <f t="shared" si="12"/>
        <v>0</v>
      </c>
      <c r="T24" s="149">
        <f t="shared" si="13"/>
        <v>0</v>
      </c>
      <c r="U24" s="149">
        <f t="shared" si="14"/>
        <v>0</v>
      </c>
      <c r="V24" s="149">
        <f t="shared" si="15"/>
        <v>0</v>
      </c>
      <c r="W24" s="149">
        <f t="shared" si="16"/>
        <v>0</v>
      </c>
      <c r="X24" s="149">
        <f t="shared" si="17"/>
        <v>0</v>
      </c>
      <c r="Y24" s="150">
        <f t="shared" si="18"/>
        <v>0</v>
      </c>
      <c r="Z24" s="153">
        <f t="shared" si="19"/>
        <v>0</v>
      </c>
      <c r="AA24" s="79">
        <f>IF(入力!H39="",各種係数!C22,入力!H39/100)</f>
        <v>0.38219110995880501</v>
      </c>
      <c r="AB24" s="277">
        <f t="shared" si="20"/>
        <v>0</v>
      </c>
      <c r="AC24" s="278">
        <f t="shared" si="21"/>
        <v>0</v>
      </c>
      <c r="AD24" s="240">
        <f>各種係数!E22</f>
        <v>0.55977035062538449</v>
      </c>
      <c r="AE24" s="279">
        <f t="shared" si="22"/>
        <v>0</v>
      </c>
      <c r="AF24" s="240">
        <f>各種係数!F22</f>
        <v>0.27014558129997951</v>
      </c>
      <c r="AG24" s="279">
        <f t="shared" si="23"/>
        <v>0</v>
      </c>
      <c r="AH24" s="240">
        <f>各種係数!MD22</f>
        <v>8.9535916888797758E-4</v>
      </c>
      <c r="AI24" s="281">
        <f t="shared" si="24"/>
        <v>0</v>
      </c>
    </row>
    <row r="25" spans="1:35" ht="13.5" customHeight="1">
      <c r="A25" s="41" t="s">
        <v>233</v>
      </c>
      <c r="B25" s="45" t="s">
        <v>18</v>
      </c>
      <c r="C25" s="796">
        <v>0</v>
      </c>
      <c r="D25" s="201">
        <f>入力!E40</f>
        <v>0</v>
      </c>
      <c r="E25" s="241">
        <f>IF(入力!F40="",各種係数!C23,入力!F40/100)</f>
        <v>0</v>
      </c>
      <c r="F25" s="200">
        <f t="shared" si="9"/>
        <v>0</v>
      </c>
      <c r="G25" s="201">
        <f>入力!G40</f>
        <v>0</v>
      </c>
      <c r="H25" s="79">
        <f>各種係数!MQ23</f>
        <v>0.24450448909310923</v>
      </c>
      <c r="I25" s="80">
        <f>各種係数!MS23</f>
        <v>4.198560517574277E-2</v>
      </c>
      <c r="J25" s="80">
        <f>各種係数!MT23</f>
        <v>3.827963201074634E-4</v>
      </c>
      <c r="K25" s="80">
        <f>各種係数!MU23</f>
        <v>1.9744157448473233E-2</v>
      </c>
      <c r="L25" s="80">
        <f>各種係数!MV23</f>
        <v>1.4512607740337898E-3</v>
      </c>
      <c r="M25" s="80">
        <f>各種係数!MW23</f>
        <v>1.5296428776748418E-2</v>
      </c>
      <c r="N25" s="80">
        <f>各種係数!MX23</f>
        <v>0</v>
      </c>
      <c r="O25" s="80">
        <f>各種係数!MY23</f>
        <v>1.7681544309725691E-3</v>
      </c>
      <c r="P25" s="81">
        <f>各種係数!MZ23</f>
        <v>3.3428074254072994E-3</v>
      </c>
      <c r="Q25" s="152">
        <f t="shared" si="10"/>
        <v>0</v>
      </c>
      <c r="R25" s="149">
        <f t="shared" si="11"/>
        <v>0</v>
      </c>
      <c r="S25" s="149">
        <f t="shared" si="12"/>
        <v>0</v>
      </c>
      <c r="T25" s="149">
        <f t="shared" si="13"/>
        <v>0</v>
      </c>
      <c r="U25" s="149">
        <f t="shared" si="14"/>
        <v>0</v>
      </c>
      <c r="V25" s="149">
        <f t="shared" si="15"/>
        <v>0</v>
      </c>
      <c r="W25" s="149">
        <f t="shared" si="16"/>
        <v>0</v>
      </c>
      <c r="X25" s="149">
        <f t="shared" si="17"/>
        <v>0</v>
      </c>
      <c r="Y25" s="150">
        <f t="shared" si="18"/>
        <v>0</v>
      </c>
      <c r="Z25" s="153">
        <f t="shared" si="19"/>
        <v>0</v>
      </c>
      <c r="AA25" s="79">
        <f>IF(入力!H40="",各種係数!C23,入力!H40/100)</f>
        <v>0</v>
      </c>
      <c r="AB25" s="277">
        <f t="shared" si="20"/>
        <v>0</v>
      </c>
      <c r="AC25" s="278">
        <f t="shared" si="21"/>
        <v>0</v>
      </c>
      <c r="AD25" s="240">
        <f>各種係数!E23</f>
        <v>0</v>
      </c>
      <c r="AE25" s="279">
        <f t="shared" si="22"/>
        <v>0</v>
      </c>
      <c r="AF25" s="240">
        <f>各種係数!F23</f>
        <v>0</v>
      </c>
      <c r="AG25" s="279">
        <f t="shared" si="23"/>
        <v>0</v>
      </c>
      <c r="AH25" s="240">
        <f>各種係数!MD23</f>
        <v>0</v>
      </c>
      <c r="AI25" s="281">
        <f t="shared" si="24"/>
        <v>0</v>
      </c>
    </row>
    <row r="26" spans="1:35" ht="13.5" customHeight="1">
      <c r="A26" s="41" t="s">
        <v>234</v>
      </c>
      <c r="B26" s="45" t="s">
        <v>181</v>
      </c>
      <c r="C26" s="796">
        <v>0</v>
      </c>
      <c r="D26" s="201">
        <f>入力!E41</f>
        <v>0</v>
      </c>
      <c r="E26" s="241">
        <f>IF(入力!F41="",各種係数!C24,入力!F41/100)</f>
        <v>0.10824742268041232</v>
      </c>
      <c r="F26" s="200">
        <f t="shared" si="9"/>
        <v>0</v>
      </c>
      <c r="G26" s="201">
        <f>入力!G41</f>
        <v>0</v>
      </c>
      <c r="H26" s="79">
        <f>各種係数!MQ24</f>
        <v>0.12378639028889656</v>
      </c>
      <c r="I26" s="80">
        <f>各種係数!MS24</f>
        <v>4.1361743578530882E-2</v>
      </c>
      <c r="J26" s="80">
        <f>各種係数!MT24</f>
        <v>7.217340470590238E-4</v>
      </c>
      <c r="K26" s="80">
        <f>各種係数!MU24</f>
        <v>2.727107283393047E-2</v>
      </c>
      <c r="L26" s="80">
        <f>各種係数!MV24</f>
        <v>3.7962228924220218E-3</v>
      </c>
      <c r="M26" s="80">
        <f>各種係数!MW24</f>
        <v>2.2332840830311652E-3</v>
      </c>
      <c r="N26" s="80">
        <f>各種係数!MX24</f>
        <v>1.8984387632391554E-5</v>
      </c>
      <c r="O26" s="80">
        <f>各種係数!MY24</f>
        <v>2.866642532491125E-3</v>
      </c>
      <c r="P26" s="81">
        <f>各種係数!MZ24</f>
        <v>4.453802801964688E-3</v>
      </c>
      <c r="Q26" s="152">
        <f t="shared" si="10"/>
        <v>0</v>
      </c>
      <c r="R26" s="149">
        <f t="shared" si="11"/>
        <v>0</v>
      </c>
      <c r="S26" s="149">
        <f t="shared" si="12"/>
        <v>0</v>
      </c>
      <c r="T26" s="149">
        <f t="shared" si="13"/>
        <v>0</v>
      </c>
      <c r="U26" s="149">
        <f t="shared" si="14"/>
        <v>0</v>
      </c>
      <c r="V26" s="149">
        <f t="shared" si="15"/>
        <v>0</v>
      </c>
      <c r="W26" s="149">
        <f t="shared" si="16"/>
        <v>0</v>
      </c>
      <c r="X26" s="149">
        <f t="shared" si="17"/>
        <v>0</v>
      </c>
      <c r="Y26" s="150">
        <f t="shared" si="18"/>
        <v>0</v>
      </c>
      <c r="Z26" s="153">
        <f t="shared" si="19"/>
        <v>0</v>
      </c>
      <c r="AA26" s="79">
        <f>IF(入力!H41="",各種係数!C24,入力!H41/100)</f>
        <v>0.10824742268041232</v>
      </c>
      <c r="AB26" s="277">
        <f t="shared" si="20"/>
        <v>0</v>
      </c>
      <c r="AC26" s="278">
        <f t="shared" si="21"/>
        <v>0</v>
      </c>
      <c r="AD26" s="240">
        <f>各種係数!E24</f>
        <v>0.31700638880438087</v>
      </c>
      <c r="AE26" s="279">
        <f t="shared" si="22"/>
        <v>0</v>
      </c>
      <c r="AF26" s="240">
        <f>各種係数!F24</f>
        <v>5.6662610282932763E-2</v>
      </c>
      <c r="AG26" s="279">
        <f t="shared" si="23"/>
        <v>0</v>
      </c>
      <c r="AH26" s="240">
        <f>各種係数!MD24</f>
        <v>1.1332522056586553E-4</v>
      </c>
      <c r="AI26" s="281">
        <f t="shared" si="24"/>
        <v>0</v>
      </c>
    </row>
    <row r="27" spans="1:35" ht="13.5" customHeight="1">
      <c r="A27" s="41" t="s">
        <v>235</v>
      </c>
      <c r="B27" s="45" t="s">
        <v>397</v>
      </c>
      <c r="C27" s="796">
        <v>0</v>
      </c>
      <c r="D27" s="201">
        <f>入力!E42</f>
        <v>0</v>
      </c>
      <c r="E27" s="241">
        <f>IF(入力!F42="",各種係数!C25,入力!F42/100)</f>
        <v>0</v>
      </c>
      <c r="F27" s="200">
        <f t="shared" si="9"/>
        <v>0</v>
      </c>
      <c r="G27" s="201">
        <f>入力!G42</f>
        <v>0</v>
      </c>
      <c r="H27" s="79">
        <f>各種係数!MQ25</f>
        <v>2.1810981916768953E-2</v>
      </c>
      <c r="I27" s="80">
        <f>各種係数!MS25</f>
        <v>4.9460222034875552E-2</v>
      </c>
      <c r="J27" s="80">
        <f>各種係数!MT25</f>
        <v>3.937087211143671E-4</v>
      </c>
      <c r="K27" s="80">
        <f>各種係数!MU25</f>
        <v>3.5625375775273832E-2</v>
      </c>
      <c r="L27" s="80">
        <f>各種係数!MV25</f>
        <v>5.7618624678288238E-3</v>
      </c>
      <c r="M27" s="80">
        <f>各種係数!MW25</f>
        <v>4.5927671286603405E-4</v>
      </c>
      <c r="N27" s="80">
        <f>各種係数!MX25</f>
        <v>0</v>
      </c>
      <c r="O27" s="80">
        <f>各種係数!MY25</f>
        <v>3.3614122743882099E-3</v>
      </c>
      <c r="P27" s="81">
        <f>各種係数!MZ25</f>
        <v>3.8585860834042902E-3</v>
      </c>
      <c r="Q27" s="152">
        <f t="shared" si="10"/>
        <v>0</v>
      </c>
      <c r="R27" s="149">
        <f t="shared" si="11"/>
        <v>0</v>
      </c>
      <c r="S27" s="149">
        <f t="shared" si="12"/>
        <v>0</v>
      </c>
      <c r="T27" s="149">
        <f t="shared" si="13"/>
        <v>0</v>
      </c>
      <c r="U27" s="149">
        <f t="shared" si="14"/>
        <v>0</v>
      </c>
      <c r="V27" s="149">
        <f t="shared" si="15"/>
        <v>0</v>
      </c>
      <c r="W27" s="149">
        <f t="shared" si="16"/>
        <v>0</v>
      </c>
      <c r="X27" s="149">
        <f t="shared" si="17"/>
        <v>0</v>
      </c>
      <c r="Y27" s="150">
        <f t="shared" si="18"/>
        <v>0</v>
      </c>
      <c r="Z27" s="153">
        <f t="shared" si="19"/>
        <v>0</v>
      </c>
      <c r="AA27" s="79">
        <f>IF(入力!H42="",各種係数!C25,入力!H42/100)</f>
        <v>0</v>
      </c>
      <c r="AB27" s="277">
        <f t="shared" si="20"/>
        <v>0</v>
      </c>
      <c r="AC27" s="278">
        <f t="shared" si="21"/>
        <v>0</v>
      </c>
      <c r="AD27" s="240">
        <f>各種係数!E25</f>
        <v>0</v>
      </c>
      <c r="AE27" s="279">
        <f t="shared" si="22"/>
        <v>0</v>
      </c>
      <c r="AF27" s="240">
        <f>各種係数!F25</f>
        <v>0</v>
      </c>
      <c r="AG27" s="279">
        <f t="shared" si="23"/>
        <v>0</v>
      </c>
      <c r="AH27" s="240">
        <f>各種係数!MD25</f>
        <v>0</v>
      </c>
      <c r="AI27" s="281">
        <f t="shared" si="24"/>
        <v>0</v>
      </c>
    </row>
    <row r="28" spans="1:35" ht="13.5" customHeight="1">
      <c r="A28" s="41" t="s">
        <v>236</v>
      </c>
      <c r="B28" s="45" t="s">
        <v>398</v>
      </c>
      <c r="C28" s="796">
        <v>0</v>
      </c>
      <c r="D28" s="201">
        <f>入力!E43</f>
        <v>0</v>
      </c>
      <c r="E28" s="241">
        <f>IF(入力!F43="",各種係数!C26,入力!F43/100)</f>
        <v>0.10101830787563648</v>
      </c>
      <c r="F28" s="200">
        <f t="shared" si="9"/>
        <v>0</v>
      </c>
      <c r="G28" s="201">
        <f>入力!G43</f>
        <v>0</v>
      </c>
      <c r="H28" s="79">
        <f>各種係数!MQ26</f>
        <v>7.8009712011464866E-2</v>
      </c>
      <c r="I28" s="80">
        <f>各種係数!MS26</f>
        <v>2.4207784202312375E-2</v>
      </c>
      <c r="J28" s="80">
        <f>各種係数!MT26</f>
        <v>2.8453017720808698E-4</v>
      </c>
      <c r="K28" s="80">
        <f>各種係数!MU26</f>
        <v>1.7019760963397301E-2</v>
      </c>
      <c r="L28" s="80">
        <f>各種係数!MV26</f>
        <v>2.6106575363773693E-3</v>
      </c>
      <c r="M28" s="80">
        <f>各種係数!MW26</f>
        <v>2.8957887490252708E-4</v>
      </c>
      <c r="N28" s="80">
        <f>各種係数!MX26</f>
        <v>2.7166801879606109E-5</v>
      </c>
      <c r="O28" s="80">
        <f>各種係数!MY26</f>
        <v>1.719923014572585E-3</v>
      </c>
      <c r="P28" s="81">
        <f>各種係数!MZ26</f>
        <v>2.2561668339748987E-3</v>
      </c>
      <c r="Q28" s="152">
        <f t="shared" si="10"/>
        <v>0</v>
      </c>
      <c r="R28" s="149">
        <f t="shared" si="11"/>
        <v>0</v>
      </c>
      <c r="S28" s="149">
        <f t="shared" si="12"/>
        <v>0</v>
      </c>
      <c r="T28" s="149">
        <f t="shared" si="13"/>
        <v>0</v>
      </c>
      <c r="U28" s="149">
        <f t="shared" si="14"/>
        <v>0</v>
      </c>
      <c r="V28" s="149">
        <f t="shared" si="15"/>
        <v>0</v>
      </c>
      <c r="W28" s="149">
        <f t="shared" si="16"/>
        <v>0</v>
      </c>
      <c r="X28" s="149">
        <f t="shared" si="17"/>
        <v>0</v>
      </c>
      <c r="Y28" s="150">
        <f t="shared" si="18"/>
        <v>0</v>
      </c>
      <c r="Z28" s="153">
        <f t="shared" si="19"/>
        <v>0</v>
      </c>
      <c r="AA28" s="79">
        <f>IF(入力!H43="",各種係数!C26,入力!H43/100)</f>
        <v>0.10101830787563648</v>
      </c>
      <c r="AB28" s="277">
        <f t="shared" si="20"/>
        <v>0</v>
      </c>
      <c r="AC28" s="278">
        <f t="shared" si="21"/>
        <v>0</v>
      </c>
      <c r="AD28" s="240">
        <f>各種係数!E26</f>
        <v>0.33946618294895048</v>
      </c>
      <c r="AE28" s="279">
        <f t="shared" si="22"/>
        <v>0</v>
      </c>
      <c r="AF28" s="240">
        <f>各種係数!F26</f>
        <v>6.2451412282974864E-2</v>
      </c>
      <c r="AG28" s="279">
        <f t="shared" si="23"/>
        <v>0</v>
      </c>
      <c r="AH28" s="240">
        <f>各種係数!MD26</f>
        <v>1.0106245141228298E-4</v>
      </c>
      <c r="AI28" s="281">
        <f t="shared" si="24"/>
        <v>0</v>
      </c>
    </row>
    <row r="29" spans="1:35" ht="13.5" customHeight="1">
      <c r="A29" s="41" t="s">
        <v>237</v>
      </c>
      <c r="B29" s="45" t="s">
        <v>19</v>
      </c>
      <c r="C29" s="796">
        <v>0</v>
      </c>
      <c r="D29" s="201">
        <f>入力!E44</f>
        <v>0</v>
      </c>
      <c r="E29" s="241">
        <f>IF(入力!F44="",各種係数!C27,入力!F44/100)</f>
        <v>0</v>
      </c>
      <c r="F29" s="200">
        <f t="shared" si="9"/>
        <v>0</v>
      </c>
      <c r="G29" s="201">
        <f>入力!G44</f>
        <v>0</v>
      </c>
      <c r="H29" s="79">
        <f>各種係数!MQ27</f>
        <v>0.1350226522105252</v>
      </c>
      <c r="I29" s="80">
        <f>各種係数!MS27</f>
        <v>2.9100548532393841E-2</v>
      </c>
      <c r="J29" s="80">
        <f>各種係数!MT27</f>
        <v>1.7392490536438974E-4</v>
      </c>
      <c r="K29" s="80">
        <f>各種係数!MU27</f>
        <v>2.1669259363219735E-2</v>
      </c>
      <c r="L29" s="80">
        <f>各種係数!MV27</f>
        <v>1.663173303182852E-4</v>
      </c>
      <c r="M29" s="80">
        <f>各種係数!MW27</f>
        <v>4.3756673023801217E-4</v>
      </c>
      <c r="N29" s="80">
        <f>各種係数!MX27</f>
        <v>1.1017867308151386E-5</v>
      </c>
      <c r="O29" s="80">
        <f>各種係数!MY27</f>
        <v>1.4782305305103109E-3</v>
      </c>
      <c r="P29" s="81">
        <f>各種係数!MZ27</f>
        <v>5.1642318054349566E-3</v>
      </c>
      <c r="Q29" s="152">
        <f t="shared" si="10"/>
        <v>0</v>
      </c>
      <c r="R29" s="149">
        <f t="shared" si="11"/>
        <v>0</v>
      </c>
      <c r="S29" s="149">
        <f t="shared" si="12"/>
        <v>0</v>
      </c>
      <c r="T29" s="149">
        <f t="shared" si="13"/>
        <v>0</v>
      </c>
      <c r="U29" s="149">
        <f t="shared" si="14"/>
        <v>0</v>
      </c>
      <c r="V29" s="149">
        <f t="shared" si="15"/>
        <v>0</v>
      </c>
      <c r="W29" s="149">
        <f t="shared" si="16"/>
        <v>0</v>
      </c>
      <c r="X29" s="149">
        <f t="shared" si="17"/>
        <v>0</v>
      </c>
      <c r="Y29" s="150">
        <f t="shared" si="18"/>
        <v>0</v>
      </c>
      <c r="Z29" s="153">
        <f t="shared" si="19"/>
        <v>0</v>
      </c>
      <c r="AA29" s="79">
        <f>IF(入力!H44="",各種係数!C27,入力!H44/100)</f>
        <v>0</v>
      </c>
      <c r="AB29" s="277">
        <f t="shared" si="20"/>
        <v>0</v>
      </c>
      <c r="AC29" s="278">
        <f t="shared" si="21"/>
        <v>0</v>
      </c>
      <c r="AD29" s="240">
        <f>各種係数!E27</f>
        <v>0</v>
      </c>
      <c r="AE29" s="279">
        <f t="shared" si="22"/>
        <v>0</v>
      </c>
      <c r="AF29" s="240">
        <f>各種係数!F27</f>
        <v>0</v>
      </c>
      <c r="AG29" s="279">
        <f t="shared" si="23"/>
        <v>0</v>
      </c>
      <c r="AH29" s="240">
        <f>各種係数!MD27</f>
        <v>0</v>
      </c>
      <c r="AI29" s="281">
        <f t="shared" si="24"/>
        <v>0</v>
      </c>
    </row>
    <row r="30" spans="1:35" ht="13.5" customHeight="1">
      <c r="A30" s="41" t="s">
        <v>238</v>
      </c>
      <c r="B30" s="45" t="s">
        <v>20</v>
      </c>
      <c r="C30" s="796">
        <v>0</v>
      </c>
      <c r="D30" s="201">
        <f>入力!E45</f>
        <v>0</v>
      </c>
      <c r="E30" s="241">
        <f>IF(入力!F45="",各種係数!C28,入力!F45/100)</f>
        <v>0</v>
      </c>
      <c r="F30" s="200">
        <f t="shared" si="9"/>
        <v>0</v>
      </c>
      <c r="G30" s="201">
        <f>入力!G45</f>
        <v>0</v>
      </c>
      <c r="H30" s="79">
        <f>各種係数!MQ28</f>
        <v>0.17117289410564732</v>
      </c>
      <c r="I30" s="80">
        <f>各種係数!MS28</f>
        <v>3.4665944182809667E-2</v>
      </c>
      <c r="J30" s="80">
        <f>各種係数!MT28</f>
        <v>0</v>
      </c>
      <c r="K30" s="80">
        <f>各種係数!MU28</f>
        <v>2.7674850390061598E-2</v>
      </c>
      <c r="L30" s="80">
        <f>各種係数!MV28</f>
        <v>1.3280953253700737E-6</v>
      </c>
      <c r="M30" s="80">
        <f>各種係数!MW28</f>
        <v>4.5155241062582511E-5</v>
      </c>
      <c r="N30" s="80">
        <f>各種係数!MX28</f>
        <v>2.3905715856661328E-5</v>
      </c>
      <c r="O30" s="80">
        <f>各種係数!MY28</f>
        <v>1.7265239229810958E-3</v>
      </c>
      <c r="P30" s="81">
        <f>各種係数!MZ28</f>
        <v>5.1941808175223585E-3</v>
      </c>
      <c r="Q30" s="152">
        <f t="shared" si="10"/>
        <v>0</v>
      </c>
      <c r="R30" s="149">
        <f t="shared" si="11"/>
        <v>0</v>
      </c>
      <c r="S30" s="149">
        <f t="shared" si="12"/>
        <v>0</v>
      </c>
      <c r="T30" s="149">
        <f t="shared" si="13"/>
        <v>0</v>
      </c>
      <c r="U30" s="149">
        <f t="shared" si="14"/>
        <v>0</v>
      </c>
      <c r="V30" s="149">
        <f t="shared" si="15"/>
        <v>0</v>
      </c>
      <c r="W30" s="149">
        <f t="shared" si="16"/>
        <v>0</v>
      </c>
      <c r="X30" s="149">
        <f t="shared" si="17"/>
        <v>0</v>
      </c>
      <c r="Y30" s="150">
        <f t="shared" si="18"/>
        <v>0</v>
      </c>
      <c r="Z30" s="153">
        <f t="shared" si="19"/>
        <v>0</v>
      </c>
      <c r="AA30" s="79">
        <f>IF(入力!H45="",各種係数!C28,入力!H45/100)</f>
        <v>0</v>
      </c>
      <c r="AB30" s="277">
        <f t="shared" si="20"/>
        <v>0</v>
      </c>
      <c r="AC30" s="278">
        <f t="shared" si="21"/>
        <v>0</v>
      </c>
      <c r="AD30" s="240">
        <f>各種係数!E28</f>
        <v>0</v>
      </c>
      <c r="AE30" s="279">
        <f t="shared" si="22"/>
        <v>0</v>
      </c>
      <c r="AF30" s="240">
        <f>各種係数!F28</f>
        <v>0</v>
      </c>
      <c r="AG30" s="279">
        <f t="shared" si="23"/>
        <v>0</v>
      </c>
      <c r="AH30" s="240">
        <f>各種係数!MD28</f>
        <v>0</v>
      </c>
      <c r="AI30" s="281">
        <f t="shared" si="24"/>
        <v>0</v>
      </c>
    </row>
    <row r="31" spans="1:35" ht="13.5" customHeight="1">
      <c r="A31" s="41" t="s">
        <v>239</v>
      </c>
      <c r="B31" s="45" t="s">
        <v>21</v>
      </c>
      <c r="C31" s="796">
        <v>0</v>
      </c>
      <c r="D31" s="201">
        <f>入力!E46</f>
        <v>0</v>
      </c>
      <c r="E31" s="241">
        <f>IF(入力!F46="",各種係数!C29,入力!F46/100)</f>
        <v>0.37980977314233233</v>
      </c>
      <c r="F31" s="200">
        <f t="shared" si="9"/>
        <v>0</v>
      </c>
      <c r="G31" s="201">
        <f>入力!G46</f>
        <v>0</v>
      </c>
      <c r="H31" s="79">
        <f>各種係数!MQ29</f>
        <v>0.24267267285750335</v>
      </c>
      <c r="I31" s="80">
        <f>各種係数!MS29</f>
        <v>2.7033870490543913E-2</v>
      </c>
      <c r="J31" s="80">
        <f>各種係数!MT29</f>
        <v>4.6311756344195328E-4</v>
      </c>
      <c r="K31" s="80">
        <f>各種係数!MU29</f>
        <v>2.2603443544959904E-2</v>
      </c>
      <c r="L31" s="80">
        <f>各種係数!MV29</f>
        <v>1.1622669186056748E-4</v>
      </c>
      <c r="M31" s="80">
        <f>各種係数!MW29</f>
        <v>2.8333834549013954E-4</v>
      </c>
      <c r="N31" s="80">
        <f>各種係数!MX29</f>
        <v>7.7579885453728538E-5</v>
      </c>
      <c r="O31" s="80">
        <f>各種係数!MY29</f>
        <v>1.9415726129835807E-3</v>
      </c>
      <c r="P31" s="81">
        <f>各種係数!MZ29</f>
        <v>1.5485918463540387E-3</v>
      </c>
      <c r="Q31" s="152">
        <f t="shared" si="10"/>
        <v>0</v>
      </c>
      <c r="R31" s="149">
        <f t="shared" si="11"/>
        <v>0</v>
      </c>
      <c r="S31" s="149">
        <f t="shared" si="12"/>
        <v>0</v>
      </c>
      <c r="T31" s="149">
        <f t="shared" si="13"/>
        <v>0</v>
      </c>
      <c r="U31" s="149">
        <f t="shared" si="14"/>
        <v>0</v>
      </c>
      <c r="V31" s="149">
        <f t="shared" si="15"/>
        <v>0</v>
      </c>
      <c r="W31" s="149">
        <f t="shared" si="16"/>
        <v>0</v>
      </c>
      <c r="X31" s="149">
        <f t="shared" si="17"/>
        <v>0</v>
      </c>
      <c r="Y31" s="150">
        <f t="shared" si="18"/>
        <v>0</v>
      </c>
      <c r="Z31" s="153">
        <f t="shared" si="19"/>
        <v>0</v>
      </c>
      <c r="AA31" s="79">
        <f>IF(入力!H46="",各種係数!C29,入力!H46/100)</f>
        <v>0.37980977314233233</v>
      </c>
      <c r="AB31" s="277">
        <f t="shared" si="20"/>
        <v>0</v>
      </c>
      <c r="AC31" s="278">
        <f t="shared" si="21"/>
        <v>0</v>
      </c>
      <c r="AD31" s="240">
        <f>各種係数!E29</f>
        <v>0.44544065402765926</v>
      </c>
      <c r="AE31" s="279">
        <f t="shared" si="22"/>
        <v>0</v>
      </c>
      <c r="AF31" s="240">
        <f>各種係数!F29</f>
        <v>4.1787778436561535E-2</v>
      </c>
      <c r="AG31" s="279">
        <f t="shared" si="23"/>
        <v>0</v>
      </c>
      <c r="AH31" s="240">
        <f>各種係数!MD29</f>
        <v>8.7441492771856758E-5</v>
      </c>
      <c r="AI31" s="281">
        <f t="shared" si="24"/>
        <v>0</v>
      </c>
    </row>
    <row r="32" spans="1:35" ht="13.5" customHeight="1">
      <c r="A32" s="41" t="s">
        <v>240</v>
      </c>
      <c r="B32" s="45" t="s">
        <v>241</v>
      </c>
      <c r="C32" s="796">
        <v>0</v>
      </c>
      <c r="D32" s="201">
        <f>入力!E47</f>
        <v>0</v>
      </c>
      <c r="E32" s="241">
        <f>IF(入力!F47="",各種係数!C30,入力!F47/100)</f>
        <v>3.0612244897959218E-2</v>
      </c>
      <c r="F32" s="200">
        <f t="shared" si="9"/>
        <v>0</v>
      </c>
      <c r="G32" s="201">
        <f>入力!G47</f>
        <v>0</v>
      </c>
      <c r="H32" s="79">
        <f>各種係数!MQ30</f>
        <v>0.32165024028340139</v>
      </c>
      <c r="I32" s="80">
        <f>各種係数!MS30</f>
        <v>1.6986102087798941E-2</v>
      </c>
      <c r="J32" s="80">
        <f>各種係数!MT30</f>
        <v>2.5767460668416227E-4</v>
      </c>
      <c r="K32" s="80">
        <f>各種係数!MU30</f>
        <v>1.3755202614660929E-2</v>
      </c>
      <c r="L32" s="80">
        <f>各種係数!MV30</f>
        <v>9.3973530382130552E-5</v>
      </c>
      <c r="M32" s="80">
        <f>各種係数!MW30</f>
        <v>2.8126969223465394E-4</v>
      </c>
      <c r="N32" s="80">
        <f>各種係数!MX30</f>
        <v>2.009650389990151E-5</v>
      </c>
      <c r="O32" s="80">
        <f>各種係数!MY30</f>
        <v>1.1193020410969437E-3</v>
      </c>
      <c r="P32" s="81">
        <f>各種係数!MZ30</f>
        <v>1.4585830988402201E-3</v>
      </c>
      <c r="Q32" s="152">
        <f t="shared" si="10"/>
        <v>0</v>
      </c>
      <c r="R32" s="149">
        <f t="shared" si="11"/>
        <v>0</v>
      </c>
      <c r="S32" s="149">
        <f t="shared" si="12"/>
        <v>0</v>
      </c>
      <c r="T32" s="149">
        <f t="shared" si="13"/>
        <v>0</v>
      </c>
      <c r="U32" s="149">
        <f t="shared" si="14"/>
        <v>0</v>
      </c>
      <c r="V32" s="149">
        <f t="shared" si="15"/>
        <v>0</v>
      </c>
      <c r="W32" s="149">
        <f t="shared" si="16"/>
        <v>0</v>
      </c>
      <c r="X32" s="149">
        <f t="shared" si="17"/>
        <v>0</v>
      </c>
      <c r="Y32" s="150">
        <f t="shared" si="18"/>
        <v>0</v>
      </c>
      <c r="Z32" s="153">
        <f t="shared" si="19"/>
        <v>0</v>
      </c>
      <c r="AA32" s="79">
        <f>IF(入力!H47="",各種係数!C30,入力!H47/100)</f>
        <v>3.0612244897959218E-2</v>
      </c>
      <c r="AB32" s="277">
        <f t="shared" si="20"/>
        <v>0</v>
      </c>
      <c r="AC32" s="278">
        <f t="shared" si="21"/>
        <v>0</v>
      </c>
      <c r="AD32" s="240">
        <f>各種係数!E30</f>
        <v>0.30423814328960647</v>
      </c>
      <c r="AE32" s="279">
        <f t="shared" si="22"/>
        <v>0</v>
      </c>
      <c r="AF32" s="240">
        <f>各種係数!F30</f>
        <v>9.6741039727921668E-2</v>
      </c>
      <c r="AG32" s="279">
        <f t="shared" si="23"/>
        <v>0</v>
      </c>
      <c r="AH32" s="240">
        <f>各種係数!MD30</f>
        <v>2.1358896737302388E-4</v>
      </c>
      <c r="AI32" s="281">
        <f t="shared" si="24"/>
        <v>0</v>
      </c>
    </row>
    <row r="33" spans="1:35" ht="13.5" customHeight="1">
      <c r="A33" s="41" t="s">
        <v>242</v>
      </c>
      <c r="B33" s="45" t="s">
        <v>22</v>
      </c>
      <c r="C33" s="796">
        <v>0</v>
      </c>
      <c r="D33" s="201">
        <f>入力!E48</f>
        <v>0</v>
      </c>
      <c r="E33" s="241">
        <f>IF(入力!F48="",各種係数!C31,入力!F48/100)</f>
        <v>1.5812753678104974E-3</v>
      </c>
      <c r="F33" s="200">
        <f t="shared" si="9"/>
        <v>0</v>
      </c>
      <c r="G33" s="201">
        <f>入力!G48</f>
        <v>0</v>
      </c>
      <c r="H33" s="79">
        <f>各種係数!MQ31</f>
        <v>0.2065839169718969</v>
      </c>
      <c r="I33" s="80">
        <f>各種係数!MS31</f>
        <v>1.9443302048920096E-2</v>
      </c>
      <c r="J33" s="80">
        <f>各種係数!MT31</f>
        <v>6.4766874323252566E-4</v>
      </c>
      <c r="K33" s="80">
        <f>各種係数!MU31</f>
        <v>9.3324894755385628E-3</v>
      </c>
      <c r="L33" s="80">
        <f>各種係数!MV31</f>
        <v>5.6987378698035995E-3</v>
      </c>
      <c r="M33" s="80">
        <f>各種係数!MW31</f>
        <v>2.5392101064380598E-4</v>
      </c>
      <c r="N33" s="80">
        <f>各種係数!MX31</f>
        <v>1.1206059639396472E-6</v>
      </c>
      <c r="O33" s="80">
        <f>各種係数!MY31</f>
        <v>1.8940315986809555E-3</v>
      </c>
      <c r="P33" s="81">
        <f>各種係数!MZ31</f>
        <v>1.6153327450567061E-3</v>
      </c>
      <c r="Q33" s="152">
        <f t="shared" si="10"/>
        <v>0</v>
      </c>
      <c r="R33" s="149">
        <f t="shared" si="11"/>
        <v>0</v>
      </c>
      <c r="S33" s="149">
        <f t="shared" si="12"/>
        <v>0</v>
      </c>
      <c r="T33" s="149">
        <f t="shared" si="13"/>
        <v>0</v>
      </c>
      <c r="U33" s="149">
        <f t="shared" si="14"/>
        <v>0</v>
      </c>
      <c r="V33" s="149">
        <f t="shared" si="15"/>
        <v>0</v>
      </c>
      <c r="W33" s="149">
        <f t="shared" si="16"/>
        <v>0</v>
      </c>
      <c r="X33" s="149">
        <f t="shared" si="17"/>
        <v>0</v>
      </c>
      <c r="Y33" s="150">
        <f t="shared" si="18"/>
        <v>0</v>
      </c>
      <c r="Z33" s="153">
        <f t="shared" si="19"/>
        <v>0</v>
      </c>
      <c r="AA33" s="79">
        <f>IF(入力!H48="",各種係数!C31,入力!H48/100)</f>
        <v>1.5812753678104974E-3</v>
      </c>
      <c r="AB33" s="277">
        <f t="shared" si="20"/>
        <v>0</v>
      </c>
      <c r="AC33" s="278">
        <f t="shared" si="21"/>
        <v>0</v>
      </c>
      <c r="AD33" s="240">
        <f>各種係数!E31</f>
        <v>0.32121212121212123</v>
      </c>
      <c r="AE33" s="279">
        <f t="shared" si="22"/>
        <v>0</v>
      </c>
      <c r="AF33" s="240">
        <f>各種係数!F31</f>
        <v>7.575757575757576E-2</v>
      </c>
      <c r="AG33" s="279">
        <f t="shared" si="23"/>
        <v>0</v>
      </c>
      <c r="AH33" s="240">
        <f>各種係数!MD31</f>
        <v>1.0606060606060606E-4</v>
      </c>
      <c r="AI33" s="281">
        <f t="shared" si="24"/>
        <v>0</v>
      </c>
    </row>
    <row r="34" spans="1:35" ht="13.5" customHeight="1">
      <c r="A34" s="41" t="s">
        <v>243</v>
      </c>
      <c r="B34" s="45" t="s">
        <v>23</v>
      </c>
      <c r="C34" s="796">
        <v>0</v>
      </c>
      <c r="D34" s="201">
        <f>入力!E49</f>
        <v>0</v>
      </c>
      <c r="E34" s="241">
        <f>IF(入力!F49="",各種係数!C32,入力!F49/100)</f>
        <v>0.65307486631016043</v>
      </c>
      <c r="F34" s="200">
        <f t="shared" si="9"/>
        <v>0</v>
      </c>
      <c r="G34" s="201">
        <f>入力!G49</f>
        <v>0</v>
      </c>
      <c r="H34" s="79">
        <f>各種係数!MQ32</f>
        <v>5.2012779552715653E-2</v>
      </c>
      <c r="I34" s="80">
        <f>各種係数!MS32</f>
        <v>4.6307119617785858E-2</v>
      </c>
      <c r="J34" s="80">
        <f>各種係数!MT32</f>
        <v>5.9208019462438083E-5</v>
      </c>
      <c r="K34" s="80">
        <f>各種係数!MU32</f>
        <v>3.2918486385086612E-2</v>
      </c>
      <c r="L34" s="80">
        <f>各種係数!MV32</f>
        <v>3.7576574728141396E-3</v>
      </c>
      <c r="M34" s="80">
        <f>各種係数!MW32</f>
        <v>6.3956385379722721E-3</v>
      </c>
      <c r="N34" s="80">
        <f>各種係数!MX32</f>
        <v>0</v>
      </c>
      <c r="O34" s="80">
        <f>各種係数!MY32</f>
        <v>2.5095993199871032E-3</v>
      </c>
      <c r="P34" s="81">
        <f>各種係数!MZ32</f>
        <v>6.6652988246328811E-4</v>
      </c>
      <c r="Q34" s="152">
        <f t="shared" si="10"/>
        <v>0</v>
      </c>
      <c r="R34" s="149">
        <f t="shared" si="11"/>
        <v>0</v>
      </c>
      <c r="S34" s="149">
        <f t="shared" si="12"/>
        <v>0</v>
      </c>
      <c r="T34" s="149">
        <f t="shared" si="13"/>
        <v>0</v>
      </c>
      <c r="U34" s="149">
        <f t="shared" si="14"/>
        <v>0</v>
      </c>
      <c r="V34" s="149">
        <f t="shared" si="15"/>
        <v>0</v>
      </c>
      <c r="W34" s="149">
        <f t="shared" si="16"/>
        <v>0</v>
      </c>
      <c r="X34" s="149">
        <f t="shared" si="17"/>
        <v>0</v>
      </c>
      <c r="Y34" s="150">
        <f t="shared" si="18"/>
        <v>0</v>
      </c>
      <c r="Z34" s="153">
        <f t="shared" si="19"/>
        <v>0</v>
      </c>
      <c r="AA34" s="79">
        <f>IF(入力!H49="",各種係数!C32,入力!H49/100)</f>
        <v>0.65307486631016043</v>
      </c>
      <c r="AB34" s="277">
        <f t="shared" si="20"/>
        <v>0</v>
      </c>
      <c r="AC34" s="278">
        <f t="shared" si="21"/>
        <v>0</v>
      </c>
      <c r="AD34" s="240">
        <f>各種係数!E32</f>
        <v>0.33629541864139023</v>
      </c>
      <c r="AE34" s="279">
        <f t="shared" si="22"/>
        <v>0</v>
      </c>
      <c r="AF34" s="240">
        <f>各種係数!F32</f>
        <v>9.6761453396524491E-2</v>
      </c>
      <c r="AG34" s="279">
        <f t="shared" si="23"/>
        <v>0</v>
      </c>
      <c r="AH34" s="240">
        <f>各種係数!MD32</f>
        <v>1.9352290679304897E-4</v>
      </c>
      <c r="AI34" s="281">
        <f t="shared" si="24"/>
        <v>0</v>
      </c>
    </row>
    <row r="35" spans="1:35" ht="13.5" customHeight="1">
      <c r="A35" s="41" t="s">
        <v>244</v>
      </c>
      <c r="B35" s="45" t="s">
        <v>24</v>
      </c>
      <c r="C35" s="796">
        <v>0</v>
      </c>
      <c r="D35" s="201">
        <f>入力!E50</f>
        <v>0</v>
      </c>
      <c r="E35" s="241">
        <f>IF(入力!F50="",各種係数!C33,入力!F50/100)</f>
        <v>4.1710020809988757E-2</v>
      </c>
      <c r="F35" s="200">
        <f t="shared" si="9"/>
        <v>0</v>
      </c>
      <c r="G35" s="201">
        <f>入力!G50</f>
        <v>0</v>
      </c>
      <c r="H35" s="79">
        <f>各種係数!MQ33</f>
        <v>0.17252148642986123</v>
      </c>
      <c r="I35" s="80">
        <f>各種係数!MS33</f>
        <v>3.0991639895507905E-2</v>
      </c>
      <c r="J35" s="80">
        <f>各種係数!MT33</f>
        <v>1.3619209449440277E-4</v>
      </c>
      <c r="K35" s="80">
        <f>各種係数!MU33</f>
        <v>2.4500575952549147E-2</v>
      </c>
      <c r="L35" s="80">
        <f>各種係数!MV33</f>
        <v>1.0108896733499939E-4</v>
      </c>
      <c r="M35" s="80">
        <f>各種係数!MW33</f>
        <v>3.7762657976632972E-4</v>
      </c>
      <c r="N35" s="80">
        <f>各種係数!MX33</f>
        <v>1.7484572879015799E-5</v>
      </c>
      <c r="O35" s="80">
        <f>各種係数!MY33</f>
        <v>1.64884211598167E-3</v>
      </c>
      <c r="P35" s="81">
        <f>各種係数!MZ33</f>
        <v>4.2098296125023405E-3</v>
      </c>
      <c r="Q35" s="152">
        <f t="shared" si="10"/>
        <v>0</v>
      </c>
      <c r="R35" s="149">
        <f t="shared" si="11"/>
        <v>0</v>
      </c>
      <c r="S35" s="149">
        <f t="shared" si="12"/>
        <v>0</v>
      </c>
      <c r="T35" s="149">
        <f t="shared" si="13"/>
        <v>0</v>
      </c>
      <c r="U35" s="149">
        <f t="shared" si="14"/>
        <v>0</v>
      </c>
      <c r="V35" s="149">
        <f t="shared" si="15"/>
        <v>0</v>
      </c>
      <c r="W35" s="149">
        <f t="shared" si="16"/>
        <v>0</v>
      </c>
      <c r="X35" s="149">
        <f t="shared" si="17"/>
        <v>0</v>
      </c>
      <c r="Y35" s="150">
        <f t="shared" si="18"/>
        <v>0</v>
      </c>
      <c r="Z35" s="153">
        <f t="shared" si="19"/>
        <v>0</v>
      </c>
      <c r="AA35" s="79">
        <f>IF(入力!H50="",各種係数!C33,入力!H50/100)</f>
        <v>4.1710020809988757E-2</v>
      </c>
      <c r="AB35" s="277">
        <f t="shared" si="20"/>
        <v>0</v>
      </c>
      <c r="AC35" s="278">
        <f t="shared" si="21"/>
        <v>0</v>
      </c>
      <c r="AD35" s="240">
        <f>各種係数!E33</f>
        <v>0.34463063131217614</v>
      </c>
      <c r="AE35" s="279">
        <f t="shared" si="22"/>
        <v>0</v>
      </c>
      <c r="AF35" s="240">
        <f>各種係数!F33</f>
        <v>0.18128632850424278</v>
      </c>
      <c r="AG35" s="279">
        <f t="shared" si="23"/>
        <v>0</v>
      </c>
      <c r="AH35" s="240">
        <f>各種係数!MD33</f>
        <v>5.5086936238352819E-4</v>
      </c>
      <c r="AI35" s="281">
        <f t="shared" si="24"/>
        <v>0</v>
      </c>
    </row>
    <row r="36" spans="1:35" ht="13.5" customHeight="1">
      <c r="A36" s="41" t="s">
        <v>245</v>
      </c>
      <c r="B36" s="45" t="s">
        <v>25</v>
      </c>
      <c r="C36" s="796">
        <v>0</v>
      </c>
      <c r="D36" s="201">
        <f>入力!E51</f>
        <v>0</v>
      </c>
      <c r="E36" s="241">
        <f>IF(入力!F51="",各種係数!C34,入力!F51/100)</f>
        <v>5.3723089077621911E-3</v>
      </c>
      <c r="F36" s="200">
        <f t="shared" si="9"/>
        <v>0</v>
      </c>
      <c r="G36" s="201">
        <f>入力!G51</f>
        <v>0</v>
      </c>
      <c r="H36" s="79">
        <f>各種係数!MQ34</f>
        <v>0.20865009614368171</v>
      </c>
      <c r="I36" s="80">
        <f>各種係数!MS34</f>
        <v>2.8758235958243918E-2</v>
      </c>
      <c r="J36" s="80">
        <f>各種係数!MT34</f>
        <v>9.895072798257115E-5</v>
      </c>
      <c r="K36" s="80">
        <f>各種係数!MU34</f>
        <v>2.2992994776640793E-2</v>
      </c>
      <c r="L36" s="80">
        <f>各種係数!MV34</f>
        <v>1.7110777687005141E-3</v>
      </c>
      <c r="M36" s="80">
        <f>各種係数!MW34</f>
        <v>3.7683892041939337E-4</v>
      </c>
      <c r="N36" s="80">
        <f>各種係数!MX34</f>
        <v>7.8296875841996527E-5</v>
      </c>
      <c r="O36" s="80">
        <f>各種係数!MY34</f>
        <v>1.8838190775125928E-3</v>
      </c>
      <c r="P36" s="81">
        <f>各種係数!MZ34</f>
        <v>1.6162578111460579E-3</v>
      </c>
      <c r="Q36" s="152">
        <f t="shared" si="10"/>
        <v>0</v>
      </c>
      <c r="R36" s="149">
        <f t="shared" si="11"/>
        <v>0</v>
      </c>
      <c r="S36" s="149">
        <f t="shared" si="12"/>
        <v>0</v>
      </c>
      <c r="T36" s="149">
        <f t="shared" si="13"/>
        <v>0</v>
      </c>
      <c r="U36" s="149">
        <f t="shared" si="14"/>
        <v>0</v>
      </c>
      <c r="V36" s="149">
        <f t="shared" si="15"/>
        <v>0</v>
      </c>
      <c r="W36" s="149">
        <f t="shared" si="16"/>
        <v>0</v>
      </c>
      <c r="X36" s="149">
        <f t="shared" si="17"/>
        <v>0</v>
      </c>
      <c r="Y36" s="150">
        <f t="shared" si="18"/>
        <v>0</v>
      </c>
      <c r="Z36" s="153">
        <f t="shared" si="19"/>
        <v>0</v>
      </c>
      <c r="AA36" s="79">
        <f>IF(入力!H51="",各種係数!C34,入力!H51/100)</f>
        <v>5.3723089077621911E-3</v>
      </c>
      <c r="AB36" s="277">
        <f t="shared" si="20"/>
        <v>0</v>
      </c>
      <c r="AC36" s="278">
        <f t="shared" si="21"/>
        <v>0</v>
      </c>
      <c r="AD36" s="240">
        <f>各種係数!E34</f>
        <v>0.49041533546325877</v>
      </c>
      <c r="AE36" s="279">
        <f t="shared" si="22"/>
        <v>0</v>
      </c>
      <c r="AF36" s="240">
        <f>各種係数!F34</f>
        <v>1.023961661341853</v>
      </c>
      <c r="AG36" s="279">
        <f t="shared" si="23"/>
        <v>0</v>
      </c>
      <c r="AH36" s="240">
        <f>各種係数!MD34</f>
        <v>2.8434504792332269E-3</v>
      </c>
      <c r="AI36" s="281">
        <f t="shared" si="24"/>
        <v>0</v>
      </c>
    </row>
    <row r="37" spans="1:35" ht="13.5" customHeight="1">
      <c r="A37" s="41" t="s">
        <v>246</v>
      </c>
      <c r="B37" s="45" t="s">
        <v>399</v>
      </c>
      <c r="C37" s="796">
        <v>0</v>
      </c>
      <c r="D37" s="201">
        <f>入力!E52</f>
        <v>0</v>
      </c>
      <c r="E37" s="241">
        <f>IF(入力!F52="",各種係数!C35,入力!F52/100)</f>
        <v>0.32447552447552452</v>
      </c>
      <c r="F37" s="200">
        <f t="shared" si="9"/>
        <v>0</v>
      </c>
      <c r="G37" s="201">
        <f>入力!G52</f>
        <v>0</v>
      </c>
      <c r="H37" s="79">
        <f>各種係数!MQ35</f>
        <v>0.405784057769148</v>
      </c>
      <c r="I37" s="80">
        <f>各種係数!MS35</f>
        <v>1.7091534353111022E-2</v>
      </c>
      <c r="J37" s="80">
        <f>各種係数!MT35</f>
        <v>1.19049461479761E-5</v>
      </c>
      <c r="K37" s="80">
        <f>各種係数!MU35</f>
        <v>1.3535923770248825E-2</v>
      </c>
      <c r="L37" s="80">
        <f>各種係数!MV35</f>
        <v>4.1230796825823894E-4</v>
      </c>
      <c r="M37" s="80">
        <f>各種係数!MW35</f>
        <v>2.7302009832691856E-4</v>
      </c>
      <c r="N37" s="80">
        <f>各種係数!MX35</f>
        <v>9.0477590724618358E-5</v>
      </c>
      <c r="O37" s="80">
        <f>各種係数!MY35</f>
        <v>1.0095394333483733E-3</v>
      </c>
      <c r="P37" s="81">
        <f>各種係数!MZ35</f>
        <v>1.75836054605607E-3</v>
      </c>
      <c r="Q37" s="152">
        <f t="shared" si="10"/>
        <v>0</v>
      </c>
      <c r="R37" s="149">
        <f t="shared" si="11"/>
        <v>0</v>
      </c>
      <c r="S37" s="149">
        <f t="shared" si="12"/>
        <v>0</v>
      </c>
      <c r="T37" s="149">
        <f t="shared" si="13"/>
        <v>0</v>
      </c>
      <c r="U37" s="149">
        <f t="shared" si="14"/>
        <v>0</v>
      </c>
      <c r="V37" s="149">
        <f t="shared" si="15"/>
        <v>0</v>
      </c>
      <c r="W37" s="149">
        <f t="shared" si="16"/>
        <v>0</v>
      </c>
      <c r="X37" s="149">
        <f t="shared" si="17"/>
        <v>0</v>
      </c>
      <c r="Y37" s="150">
        <f t="shared" si="18"/>
        <v>0</v>
      </c>
      <c r="Z37" s="153">
        <f t="shared" si="19"/>
        <v>0</v>
      </c>
      <c r="AA37" s="79">
        <f>IF(入力!H52="",各種係数!C35,入力!H52/100)</f>
        <v>0.32447552447552452</v>
      </c>
      <c r="AB37" s="277">
        <f t="shared" si="20"/>
        <v>0</v>
      </c>
      <c r="AC37" s="278">
        <f t="shared" si="21"/>
        <v>0</v>
      </c>
      <c r="AD37" s="240">
        <f>各種係数!E35</f>
        <v>0.39085781356982163</v>
      </c>
      <c r="AE37" s="279">
        <f t="shared" si="22"/>
        <v>0</v>
      </c>
      <c r="AF37" s="240">
        <f>各種係数!F35</f>
        <v>0.13351374262332497</v>
      </c>
      <c r="AG37" s="279">
        <f t="shared" si="23"/>
        <v>0</v>
      </c>
      <c r="AH37" s="240">
        <f>各種係数!MD35</f>
        <v>5.8361318509341073E-4</v>
      </c>
      <c r="AI37" s="281">
        <f t="shared" si="24"/>
        <v>0</v>
      </c>
    </row>
    <row r="38" spans="1:35" ht="13.5" customHeight="1">
      <c r="A38" s="41" t="s">
        <v>247</v>
      </c>
      <c r="B38" s="45" t="s">
        <v>26</v>
      </c>
      <c r="C38" s="796">
        <v>0</v>
      </c>
      <c r="D38" s="201">
        <f>入力!E53</f>
        <v>0</v>
      </c>
      <c r="E38" s="241">
        <f>IF(入力!F53="",各種係数!C36,入力!F53/100)</f>
        <v>0</v>
      </c>
      <c r="F38" s="200">
        <f t="shared" si="9"/>
        <v>0</v>
      </c>
      <c r="G38" s="201">
        <f>入力!G53</f>
        <v>0</v>
      </c>
      <c r="H38" s="79">
        <f>各種係数!MQ36</f>
        <v>0.15224680107028374</v>
      </c>
      <c r="I38" s="80">
        <f>各種係数!MS36</f>
        <v>5.1466871539460092E-2</v>
      </c>
      <c r="J38" s="80">
        <f>各種係数!MT36</f>
        <v>2.5061594298884677E-4</v>
      </c>
      <c r="K38" s="80">
        <f>各種係数!MU36</f>
        <v>3.7306275995443346E-2</v>
      </c>
      <c r="L38" s="80">
        <f>各種係数!MV36</f>
        <v>2.9083105942194084E-3</v>
      </c>
      <c r="M38" s="80">
        <f>各種係数!MW36</f>
        <v>1.8062362571860016E-3</v>
      </c>
      <c r="N38" s="80">
        <f>各種係数!MX36</f>
        <v>3.020107558216547E-5</v>
      </c>
      <c r="O38" s="80">
        <f>各種係数!MY36</f>
        <v>2.9024823164754813E-3</v>
      </c>
      <c r="P38" s="81">
        <f>各種係数!MZ36</f>
        <v>6.2627493575648395E-3</v>
      </c>
      <c r="Q38" s="152">
        <f t="shared" si="10"/>
        <v>0</v>
      </c>
      <c r="R38" s="149">
        <f t="shared" si="11"/>
        <v>0</v>
      </c>
      <c r="S38" s="149">
        <f t="shared" si="12"/>
        <v>0</v>
      </c>
      <c r="T38" s="149">
        <f t="shared" si="13"/>
        <v>0</v>
      </c>
      <c r="U38" s="149">
        <f t="shared" si="14"/>
        <v>0</v>
      </c>
      <c r="V38" s="149">
        <f t="shared" si="15"/>
        <v>0</v>
      </c>
      <c r="W38" s="149">
        <f t="shared" si="16"/>
        <v>0</v>
      </c>
      <c r="X38" s="149">
        <f t="shared" si="17"/>
        <v>0</v>
      </c>
      <c r="Y38" s="150">
        <f t="shared" si="18"/>
        <v>0</v>
      </c>
      <c r="Z38" s="153">
        <f t="shared" si="19"/>
        <v>0</v>
      </c>
      <c r="AA38" s="79">
        <f>IF(入力!H53="",各種係数!C36,入力!H53/100)</f>
        <v>0</v>
      </c>
      <c r="AB38" s="277">
        <f t="shared" si="20"/>
        <v>0</v>
      </c>
      <c r="AC38" s="278">
        <f t="shared" si="21"/>
        <v>0</v>
      </c>
      <c r="AD38" s="240">
        <f>各種係数!E36</f>
        <v>0.46095907607331155</v>
      </c>
      <c r="AE38" s="279">
        <f t="shared" si="22"/>
        <v>0</v>
      </c>
      <c r="AF38" s="240">
        <f>各種係数!F36</f>
        <v>0.26418528747175496</v>
      </c>
      <c r="AG38" s="279">
        <f t="shared" si="23"/>
        <v>0</v>
      </c>
      <c r="AH38" s="240">
        <f>各種係数!MD36</f>
        <v>5.7023600301280442E-4</v>
      </c>
      <c r="AI38" s="281">
        <f t="shared" si="24"/>
        <v>0</v>
      </c>
    </row>
    <row r="39" spans="1:35" ht="13.5" customHeight="1">
      <c r="A39" s="41" t="s">
        <v>248</v>
      </c>
      <c r="B39" s="45" t="s">
        <v>27</v>
      </c>
      <c r="C39" s="796">
        <v>0</v>
      </c>
      <c r="D39" s="201">
        <f>入力!E54</f>
        <v>0</v>
      </c>
      <c r="E39" s="241">
        <f>IF(入力!F54="",各種係数!C37,入力!F54/100)</f>
        <v>0.59427229198662934</v>
      </c>
      <c r="F39" s="200">
        <f t="shared" si="9"/>
        <v>0</v>
      </c>
      <c r="G39" s="201">
        <f>入力!G54</f>
        <v>0</v>
      </c>
      <c r="H39" s="79">
        <f>各種係数!MQ37</f>
        <v>0.20181090496584311</v>
      </c>
      <c r="I39" s="80">
        <f>各種係数!MS37</f>
        <v>5.9976294867434644E-2</v>
      </c>
      <c r="J39" s="80">
        <f>各種係数!MT37</f>
        <v>3.1975260001754105E-4</v>
      </c>
      <c r="K39" s="80">
        <f>各種係数!MU37</f>
        <v>4.8012378797130863E-2</v>
      </c>
      <c r="L39" s="80">
        <f>各種係数!MV37</f>
        <v>5.9710979941366774E-3</v>
      </c>
      <c r="M39" s="80">
        <f>各種係数!MW37</f>
        <v>2.3952576537857417E-3</v>
      </c>
      <c r="N39" s="80">
        <f>各種係数!MX37</f>
        <v>0</v>
      </c>
      <c r="O39" s="80">
        <f>各種係数!MY37</f>
        <v>2.9357852648214128E-3</v>
      </c>
      <c r="P39" s="81">
        <f>各種係数!MZ37</f>
        <v>3.4202255754240844E-4</v>
      </c>
      <c r="Q39" s="152">
        <f t="shared" si="10"/>
        <v>0</v>
      </c>
      <c r="R39" s="149">
        <f t="shared" si="11"/>
        <v>0</v>
      </c>
      <c r="S39" s="149">
        <f t="shared" si="12"/>
        <v>0</v>
      </c>
      <c r="T39" s="149">
        <f t="shared" si="13"/>
        <v>0</v>
      </c>
      <c r="U39" s="149">
        <f t="shared" si="14"/>
        <v>0</v>
      </c>
      <c r="V39" s="149">
        <f t="shared" si="15"/>
        <v>0</v>
      </c>
      <c r="W39" s="149">
        <f t="shared" si="16"/>
        <v>0</v>
      </c>
      <c r="X39" s="149">
        <f t="shared" si="17"/>
        <v>0</v>
      </c>
      <c r="Y39" s="150">
        <f t="shared" si="18"/>
        <v>0</v>
      </c>
      <c r="Z39" s="153">
        <f t="shared" si="19"/>
        <v>0</v>
      </c>
      <c r="AA39" s="79">
        <f>IF(入力!H54="",各種係数!C37,入力!H54/100)</f>
        <v>0.59427229198662934</v>
      </c>
      <c r="AB39" s="277">
        <f t="shared" si="20"/>
        <v>0</v>
      </c>
      <c r="AC39" s="278">
        <f t="shared" si="21"/>
        <v>0</v>
      </c>
      <c r="AD39" s="240">
        <f>各種係数!E37</f>
        <v>0.51666976225854389</v>
      </c>
      <c r="AE39" s="279">
        <f t="shared" si="22"/>
        <v>0</v>
      </c>
      <c r="AF39" s="240">
        <f>各種係数!F37</f>
        <v>0.1438521545319465</v>
      </c>
      <c r="AG39" s="279">
        <f t="shared" si="23"/>
        <v>0</v>
      </c>
      <c r="AH39" s="240">
        <f>各種係数!MD37</f>
        <v>4.2208395245170877E-4</v>
      </c>
      <c r="AI39" s="281">
        <f t="shared" si="24"/>
        <v>0</v>
      </c>
    </row>
    <row r="40" spans="1:35" ht="13.5" customHeight="1">
      <c r="A40" s="41" t="s">
        <v>249</v>
      </c>
      <c r="B40" s="45" t="s">
        <v>28</v>
      </c>
      <c r="C40" s="796">
        <v>0</v>
      </c>
      <c r="D40" s="201">
        <f>入力!E55</f>
        <v>0</v>
      </c>
      <c r="E40" s="241">
        <f>IF(入力!F55="",各種係数!C38,入力!F55/100)</f>
        <v>3.1026252983293867E-3</v>
      </c>
      <c r="F40" s="200">
        <f t="shared" si="9"/>
        <v>0</v>
      </c>
      <c r="G40" s="201">
        <f>入力!G55</f>
        <v>0</v>
      </c>
      <c r="H40" s="79">
        <f>各種係数!MQ38</f>
        <v>0.18243827307546082</v>
      </c>
      <c r="I40" s="80">
        <f>各種係数!MS38</f>
        <v>3.2556072735334354E-2</v>
      </c>
      <c r="J40" s="80">
        <f>各種係数!MT38</f>
        <v>3.6949129799375947E-5</v>
      </c>
      <c r="K40" s="80">
        <f>各種係数!MU38</f>
        <v>2.6382651022275463E-2</v>
      </c>
      <c r="L40" s="80">
        <f>各種係数!MV38</f>
        <v>1.900935493625789E-3</v>
      </c>
      <c r="M40" s="80">
        <f>各種係数!MW38</f>
        <v>1.557697524700007E-3</v>
      </c>
      <c r="N40" s="80">
        <f>各種係数!MX38</f>
        <v>7.7787641682896738E-6</v>
      </c>
      <c r="O40" s="80">
        <f>各種係数!MY38</f>
        <v>1.9067695667520062E-3</v>
      </c>
      <c r="P40" s="81">
        <f>各種係数!MZ38</f>
        <v>7.6329123401342423E-4</v>
      </c>
      <c r="Q40" s="152">
        <f t="shared" si="10"/>
        <v>0</v>
      </c>
      <c r="R40" s="149">
        <f t="shared" si="11"/>
        <v>0</v>
      </c>
      <c r="S40" s="149">
        <f t="shared" si="12"/>
        <v>0</v>
      </c>
      <c r="T40" s="149">
        <f t="shared" si="13"/>
        <v>0</v>
      </c>
      <c r="U40" s="149">
        <f t="shared" si="14"/>
        <v>0</v>
      </c>
      <c r="V40" s="149">
        <f t="shared" si="15"/>
        <v>0</v>
      </c>
      <c r="W40" s="149">
        <f t="shared" si="16"/>
        <v>0</v>
      </c>
      <c r="X40" s="149">
        <f t="shared" si="17"/>
        <v>0</v>
      </c>
      <c r="Y40" s="150">
        <f t="shared" si="18"/>
        <v>0</v>
      </c>
      <c r="Z40" s="153">
        <f t="shared" si="19"/>
        <v>0</v>
      </c>
      <c r="AA40" s="79">
        <f>IF(入力!H55="",各種係数!C38,入力!H55/100)</f>
        <v>3.1026252983293867E-3</v>
      </c>
      <c r="AB40" s="277">
        <f t="shared" si="20"/>
        <v>0</v>
      </c>
      <c r="AC40" s="278">
        <f t="shared" si="21"/>
        <v>0</v>
      </c>
      <c r="AD40" s="240">
        <f>各種係数!E38</f>
        <v>0.50803858520900325</v>
      </c>
      <c r="AE40" s="279">
        <f t="shared" si="22"/>
        <v>0</v>
      </c>
      <c r="AF40" s="240">
        <f>各種係数!F38</f>
        <v>0.24758842443729903</v>
      </c>
      <c r="AG40" s="279">
        <f t="shared" si="23"/>
        <v>0</v>
      </c>
      <c r="AH40" s="240">
        <f>各種係数!MD38</f>
        <v>9.0032154340836013E-4</v>
      </c>
      <c r="AI40" s="281">
        <f t="shared" si="24"/>
        <v>0</v>
      </c>
    </row>
    <row r="41" spans="1:35" ht="13.5" customHeight="1">
      <c r="A41" s="41" t="s">
        <v>250</v>
      </c>
      <c r="B41" s="45" t="s">
        <v>29</v>
      </c>
      <c r="C41" s="796">
        <v>0</v>
      </c>
      <c r="D41" s="201">
        <f>入力!E56</f>
        <v>0</v>
      </c>
      <c r="E41" s="241">
        <f>IF(入力!F56="",各種係数!C39,入力!F56/100)</f>
        <v>2.4983563445101886E-2</v>
      </c>
      <c r="F41" s="200">
        <f t="shared" si="9"/>
        <v>0</v>
      </c>
      <c r="G41" s="201">
        <f>入力!G56</f>
        <v>0</v>
      </c>
      <c r="H41" s="79">
        <f>各種係数!MQ39</f>
        <v>0.14865258501176068</v>
      </c>
      <c r="I41" s="80">
        <f>各種係数!MS39</f>
        <v>5.085362244341636E-2</v>
      </c>
      <c r="J41" s="80">
        <f>各種係数!MT39</f>
        <v>1.5732822406031434E-4</v>
      </c>
      <c r="K41" s="80">
        <f>各種係数!MU39</f>
        <v>3.902440924030718E-2</v>
      </c>
      <c r="L41" s="80">
        <f>各種係数!MV39</f>
        <v>2.4716887081950869E-3</v>
      </c>
      <c r="M41" s="80">
        <f>各種係数!MW39</f>
        <v>1.5530320731498356E-3</v>
      </c>
      <c r="N41" s="80">
        <f>各種係数!MX39</f>
        <v>1.0125083726653893E-5</v>
      </c>
      <c r="O41" s="80">
        <f>各種係数!MY39</f>
        <v>2.8420331168123123E-3</v>
      </c>
      <c r="P41" s="81">
        <f>各種係数!MZ39</f>
        <v>4.7950059971649762E-3</v>
      </c>
      <c r="Q41" s="152">
        <f t="shared" si="10"/>
        <v>0</v>
      </c>
      <c r="R41" s="149">
        <f t="shared" si="11"/>
        <v>0</v>
      </c>
      <c r="S41" s="149">
        <f t="shared" si="12"/>
        <v>0</v>
      </c>
      <c r="T41" s="149">
        <f t="shared" si="13"/>
        <v>0</v>
      </c>
      <c r="U41" s="149">
        <f t="shared" si="14"/>
        <v>0</v>
      </c>
      <c r="V41" s="149">
        <f t="shared" si="15"/>
        <v>0</v>
      </c>
      <c r="W41" s="149">
        <f t="shared" si="16"/>
        <v>0</v>
      </c>
      <c r="X41" s="149">
        <f t="shared" si="17"/>
        <v>0</v>
      </c>
      <c r="Y41" s="150">
        <f t="shared" si="18"/>
        <v>0</v>
      </c>
      <c r="Z41" s="153">
        <f t="shared" si="19"/>
        <v>0</v>
      </c>
      <c r="AA41" s="79">
        <f>IF(入力!H56="",各種係数!C39,入力!H56/100)</f>
        <v>2.4983563445101886E-2</v>
      </c>
      <c r="AB41" s="277">
        <f t="shared" si="20"/>
        <v>0</v>
      </c>
      <c r="AC41" s="278">
        <f t="shared" si="21"/>
        <v>0</v>
      </c>
      <c r="AD41" s="240">
        <f>各種係数!E39</f>
        <v>0.43386209543303056</v>
      </c>
      <c r="AE41" s="279">
        <f t="shared" si="22"/>
        <v>0</v>
      </c>
      <c r="AF41" s="240">
        <f>各種係数!F39</f>
        <v>0.21869003454010491</v>
      </c>
      <c r="AG41" s="279">
        <f t="shared" si="23"/>
        <v>0</v>
      </c>
      <c r="AH41" s="240">
        <f>各種係数!MD39</f>
        <v>6.8056799283612644E-4</v>
      </c>
      <c r="AI41" s="281">
        <f t="shared" si="24"/>
        <v>0</v>
      </c>
    </row>
    <row r="42" spans="1:35" ht="13.5" customHeight="1">
      <c r="A42" s="41" t="s">
        <v>251</v>
      </c>
      <c r="B42" s="45" t="s">
        <v>30</v>
      </c>
      <c r="C42" s="796">
        <v>0</v>
      </c>
      <c r="D42" s="201">
        <f>入力!E57</f>
        <v>0</v>
      </c>
      <c r="E42" s="241">
        <f>IF(入力!F57="",各種係数!C40,入力!F57/100)</f>
        <v>0</v>
      </c>
      <c r="F42" s="200">
        <f t="shared" si="9"/>
        <v>0</v>
      </c>
      <c r="G42" s="201">
        <f>入力!G57</f>
        <v>0</v>
      </c>
      <c r="H42" s="79">
        <f>各種係数!MQ40</f>
        <v>7.2131985849033077E-3</v>
      </c>
      <c r="I42" s="80">
        <f>各種係数!MS40</f>
        <v>1.085343782447154E-2</v>
      </c>
      <c r="J42" s="80">
        <f>各種係数!MT40</f>
        <v>2.7990878841328258E-5</v>
      </c>
      <c r="K42" s="80">
        <f>各種係数!MU40</f>
        <v>7.505016219950901E-3</v>
      </c>
      <c r="L42" s="80">
        <f>各種係数!MV40</f>
        <v>4.9548944799849442E-4</v>
      </c>
      <c r="M42" s="80">
        <f>各種係数!MW40</f>
        <v>1.2522610268540419E-3</v>
      </c>
      <c r="N42" s="80">
        <f>各種係数!MX40</f>
        <v>0</v>
      </c>
      <c r="O42" s="80">
        <f>各種係数!MY40</f>
        <v>5.5788366156116426E-4</v>
      </c>
      <c r="P42" s="81">
        <f>各種係数!MZ40</f>
        <v>1.0147965892656099E-3</v>
      </c>
      <c r="Q42" s="152">
        <f t="shared" si="10"/>
        <v>0</v>
      </c>
      <c r="R42" s="149">
        <f t="shared" si="11"/>
        <v>0</v>
      </c>
      <c r="S42" s="149">
        <f t="shared" si="12"/>
        <v>0</v>
      </c>
      <c r="T42" s="149">
        <f t="shared" si="13"/>
        <v>0</v>
      </c>
      <c r="U42" s="149">
        <f t="shared" si="14"/>
        <v>0</v>
      </c>
      <c r="V42" s="149">
        <f t="shared" si="15"/>
        <v>0</v>
      </c>
      <c r="W42" s="149">
        <f t="shared" si="16"/>
        <v>0</v>
      </c>
      <c r="X42" s="149">
        <f t="shared" si="17"/>
        <v>0</v>
      </c>
      <c r="Y42" s="150">
        <f t="shared" si="18"/>
        <v>0</v>
      </c>
      <c r="Z42" s="153">
        <f t="shared" si="19"/>
        <v>0</v>
      </c>
      <c r="AA42" s="79">
        <f>IF(入力!H57="",各種係数!C40,入力!H57/100)</f>
        <v>0</v>
      </c>
      <c r="AB42" s="277">
        <f t="shared" si="20"/>
        <v>0</v>
      </c>
      <c r="AC42" s="278">
        <f t="shared" si="21"/>
        <v>0</v>
      </c>
      <c r="AD42" s="240">
        <f>各種係数!E40</f>
        <v>0.33776595744680848</v>
      </c>
      <c r="AE42" s="279">
        <f t="shared" si="22"/>
        <v>0</v>
      </c>
      <c r="AF42" s="240">
        <f>各種係数!F40</f>
        <v>0.24468085106382978</v>
      </c>
      <c r="AG42" s="279">
        <f t="shared" si="23"/>
        <v>0</v>
      </c>
      <c r="AH42" s="240">
        <f>各種係数!MD40</f>
        <v>3.9893617021276594E-4</v>
      </c>
      <c r="AI42" s="281">
        <f t="shared" si="24"/>
        <v>0</v>
      </c>
    </row>
    <row r="43" spans="1:35" ht="13.5" customHeight="1">
      <c r="A43" s="41" t="s">
        <v>252</v>
      </c>
      <c r="B43" s="45" t="s">
        <v>31</v>
      </c>
      <c r="C43" s="796">
        <v>0</v>
      </c>
      <c r="D43" s="201">
        <f>入力!E58</f>
        <v>0</v>
      </c>
      <c r="E43" s="241">
        <f>IF(入力!F58="",各種係数!C41,入力!F58/100)</f>
        <v>1.4331681337377056E-2</v>
      </c>
      <c r="F43" s="200">
        <f t="shared" si="9"/>
        <v>0</v>
      </c>
      <c r="G43" s="201">
        <f>入力!G58</f>
        <v>0</v>
      </c>
      <c r="H43" s="79">
        <f>各種係数!MQ41</f>
        <v>9.4703725171434869E-2</v>
      </c>
      <c r="I43" s="80">
        <f>各種係数!MS41</f>
        <v>3.5179719232317677E-2</v>
      </c>
      <c r="J43" s="80">
        <f>各種係数!MT41</f>
        <v>1.3969859546309542E-5</v>
      </c>
      <c r="K43" s="80">
        <f>各種係数!MU41</f>
        <v>2.3904416775826266E-2</v>
      </c>
      <c r="L43" s="80">
        <f>各種係数!MV41</f>
        <v>1.6311617467671517E-3</v>
      </c>
      <c r="M43" s="80">
        <f>各種係数!MW41</f>
        <v>4.6863459435803135E-3</v>
      </c>
      <c r="N43" s="80">
        <f>各種係数!MX41</f>
        <v>0</v>
      </c>
      <c r="O43" s="80">
        <f>各種係数!MY41</f>
        <v>1.6949293384031078E-3</v>
      </c>
      <c r="P43" s="81">
        <f>各種係数!MZ41</f>
        <v>3.2488955681945317E-3</v>
      </c>
      <c r="Q43" s="152">
        <f t="shared" si="10"/>
        <v>0</v>
      </c>
      <c r="R43" s="149">
        <f t="shared" si="11"/>
        <v>0</v>
      </c>
      <c r="S43" s="149">
        <f t="shared" si="12"/>
        <v>0</v>
      </c>
      <c r="T43" s="149">
        <f t="shared" si="13"/>
        <v>0</v>
      </c>
      <c r="U43" s="149">
        <f t="shared" si="14"/>
        <v>0</v>
      </c>
      <c r="V43" s="149">
        <f t="shared" si="15"/>
        <v>0</v>
      </c>
      <c r="W43" s="149">
        <f t="shared" si="16"/>
        <v>0</v>
      </c>
      <c r="X43" s="149">
        <f t="shared" si="17"/>
        <v>0</v>
      </c>
      <c r="Y43" s="150">
        <f t="shared" si="18"/>
        <v>0</v>
      </c>
      <c r="Z43" s="153">
        <f t="shared" si="19"/>
        <v>0</v>
      </c>
      <c r="AA43" s="79">
        <f>IF(入力!H58="",各種係数!C41,入力!H58/100)</f>
        <v>1.4331681337377056E-2</v>
      </c>
      <c r="AB43" s="277">
        <f t="shared" si="20"/>
        <v>0</v>
      </c>
      <c r="AC43" s="278">
        <f t="shared" si="21"/>
        <v>0</v>
      </c>
      <c r="AD43" s="240">
        <f>各種係数!E41</f>
        <v>0.19354838709677419</v>
      </c>
      <c r="AE43" s="279">
        <f t="shared" si="22"/>
        <v>0</v>
      </c>
      <c r="AF43" s="240">
        <f>各種係数!F41</f>
        <v>0.27483870967741936</v>
      </c>
      <c r="AG43" s="279">
        <f t="shared" si="23"/>
        <v>0</v>
      </c>
      <c r="AH43" s="240">
        <f>各種係数!MD41</f>
        <v>4.6451612903225807E-4</v>
      </c>
      <c r="AI43" s="281">
        <f t="shared" si="24"/>
        <v>0</v>
      </c>
    </row>
    <row r="44" spans="1:35" ht="13.5" customHeight="1">
      <c r="A44" s="41" t="s">
        <v>253</v>
      </c>
      <c r="B44" s="45" t="s">
        <v>400</v>
      </c>
      <c r="C44" s="796">
        <v>0</v>
      </c>
      <c r="D44" s="201">
        <f>入力!E59</f>
        <v>0</v>
      </c>
      <c r="E44" s="241">
        <f>IF(入力!F59="",各種係数!C42,入力!F59/100)</f>
        <v>0.12305496074232691</v>
      </c>
      <c r="F44" s="200">
        <f t="shared" si="9"/>
        <v>0</v>
      </c>
      <c r="G44" s="201">
        <f>入力!G59</f>
        <v>0</v>
      </c>
      <c r="H44" s="79">
        <f>各種係数!MQ42</f>
        <v>3.1682631037197415E-2</v>
      </c>
      <c r="I44" s="80">
        <f>各種係数!MS42</f>
        <v>3.4878026762447847E-2</v>
      </c>
      <c r="J44" s="80">
        <f>各種係数!MT42</f>
        <v>4.992805820703804E-5</v>
      </c>
      <c r="K44" s="80">
        <f>各種係数!MU42</f>
        <v>2.2938664641302203E-2</v>
      </c>
      <c r="L44" s="80">
        <f>各種係数!MV42</f>
        <v>1.5028849844138724E-3</v>
      </c>
      <c r="M44" s="80">
        <f>各種係数!MW42</f>
        <v>5.5964814335707188E-3</v>
      </c>
      <c r="N44" s="80">
        <f>各種係数!MX42</f>
        <v>0</v>
      </c>
      <c r="O44" s="80">
        <f>各種係数!MY42</f>
        <v>1.6632599592607219E-3</v>
      </c>
      <c r="P44" s="81">
        <f>各種係数!MZ42</f>
        <v>3.1268076856932913E-3</v>
      </c>
      <c r="Q44" s="152">
        <f t="shared" si="10"/>
        <v>0</v>
      </c>
      <c r="R44" s="149">
        <f t="shared" si="11"/>
        <v>0</v>
      </c>
      <c r="S44" s="149">
        <f t="shared" si="12"/>
        <v>0</v>
      </c>
      <c r="T44" s="149">
        <f t="shared" si="13"/>
        <v>0</v>
      </c>
      <c r="U44" s="149">
        <f t="shared" si="14"/>
        <v>0</v>
      </c>
      <c r="V44" s="149">
        <f t="shared" si="15"/>
        <v>0</v>
      </c>
      <c r="W44" s="149">
        <f t="shared" si="16"/>
        <v>0</v>
      </c>
      <c r="X44" s="149">
        <f t="shared" si="17"/>
        <v>0</v>
      </c>
      <c r="Y44" s="150">
        <f t="shared" si="18"/>
        <v>0</v>
      </c>
      <c r="Z44" s="153">
        <f t="shared" si="19"/>
        <v>0</v>
      </c>
      <c r="AA44" s="79">
        <f>IF(入力!H59="",各種係数!C42,入力!H59/100)</f>
        <v>0.12305496074232691</v>
      </c>
      <c r="AB44" s="277">
        <f t="shared" si="20"/>
        <v>0</v>
      </c>
      <c r="AC44" s="278">
        <f t="shared" si="21"/>
        <v>0</v>
      </c>
      <c r="AD44" s="240">
        <f>各種係数!E42</f>
        <v>0.41446094254357652</v>
      </c>
      <c r="AE44" s="279">
        <f t="shared" si="22"/>
        <v>0</v>
      </c>
      <c r="AF44" s="240">
        <f>各種係数!F42</f>
        <v>0.59834301700021519</v>
      </c>
      <c r="AG44" s="279">
        <f t="shared" si="23"/>
        <v>0</v>
      </c>
      <c r="AH44" s="240">
        <f>各種係数!MD42</f>
        <v>1.5278674413600171E-3</v>
      </c>
      <c r="AI44" s="281">
        <f t="shared" si="24"/>
        <v>0</v>
      </c>
    </row>
    <row r="45" spans="1:35" ht="13.5" customHeight="1">
      <c r="A45" s="41" t="s">
        <v>254</v>
      </c>
      <c r="B45" s="45" t="s">
        <v>32</v>
      </c>
      <c r="C45" s="796">
        <v>0</v>
      </c>
      <c r="D45" s="201">
        <f>入力!E60</f>
        <v>0</v>
      </c>
      <c r="E45" s="241">
        <f>IF(入力!F60="",各種係数!C43,入力!F60/100)</f>
        <v>0.26796996066277268</v>
      </c>
      <c r="F45" s="200">
        <f t="shared" si="9"/>
        <v>0</v>
      </c>
      <c r="G45" s="201">
        <f>入力!G60</f>
        <v>0</v>
      </c>
      <c r="H45" s="79">
        <f>各種係数!MQ43</f>
        <v>4.9466479192518828E-2</v>
      </c>
      <c r="I45" s="80">
        <f>各種係数!MS43</f>
        <v>3.0619520613672416E-2</v>
      </c>
      <c r="J45" s="80">
        <f>各種係数!MT43</f>
        <v>4.8640718163235988E-5</v>
      </c>
      <c r="K45" s="80">
        <f>各種係数!MU43</f>
        <v>2.0625549800365673E-2</v>
      </c>
      <c r="L45" s="80">
        <f>各種係数!MV43</f>
        <v>1.3125452707459261E-3</v>
      </c>
      <c r="M45" s="80">
        <f>各種係数!MW43</f>
        <v>4.3919929082587034E-3</v>
      </c>
      <c r="N45" s="80">
        <f>各種係数!MX43</f>
        <v>0</v>
      </c>
      <c r="O45" s="80">
        <f>各種係数!MY43</f>
        <v>1.466385681680812E-3</v>
      </c>
      <c r="P45" s="81">
        <f>各種係数!MZ43</f>
        <v>2.774406234458065E-3</v>
      </c>
      <c r="Q45" s="152">
        <f t="shared" si="10"/>
        <v>0</v>
      </c>
      <c r="R45" s="149">
        <f t="shared" si="11"/>
        <v>0</v>
      </c>
      <c r="S45" s="149">
        <f t="shared" si="12"/>
        <v>0</v>
      </c>
      <c r="T45" s="149">
        <f t="shared" si="13"/>
        <v>0</v>
      </c>
      <c r="U45" s="149">
        <f t="shared" si="14"/>
        <v>0</v>
      </c>
      <c r="V45" s="149">
        <f t="shared" si="15"/>
        <v>0</v>
      </c>
      <c r="W45" s="149">
        <f t="shared" si="16"/>
        <v>0</v>
      </c>
      <c r="X45" s="149">
        <f t="shared" si="17"/>
        <v>0</v>
      </c>
      <c r="Y45" s="150">
        <f t="shared" si="18"/>
        <v>0</v>
      </c>
      <c r="Z45" s="153">
        <f t="shared" si="19"/>
        <v>0</v>
      </c>
      <c r="AA45" s="79">
        <f>IF(入力!H60="",各種係数!C43,入力!H60/100)</f>
        <v>0.26796996066277268</v>
      </c>
      <c r="AB45" s="277">
        <f t="shared" si="20"/>
        <v>0</v>
      </c>
      <c r="AC45" s="278">
        <f t="shared" si="21"/>
        <v>0</v>
      </c>
      <c r="AD45" s="240">
        <f>各種係数!E43</f>
        <v>0.28513053348467648</v>
      </c>
      <c r="AE45" s="279">
        <f t="shared" si="22"/>
        <v>0</v>
      </c>
      <c r="AF45" s="240">
        <f>各種係数!F43</f>
        <v>8.9897843359818388E-2</v>
      </c>
      <c r="AG45" s="279">
        <f t="shared" si="23"/>
        <v>0</v>
      </c>
      <c r="AH45" s="240">
        <f>各種係数!MD43</f>
        <v>2.6901248581157777E-4</v>
      </c>
      <c r="AI45" s="281">
        <f t="shared" si="24"/>
        <v>0</v>
      </c>
    </row>
    <row r="46" spans="1:35" ht="13.5" customHeight="1">
      <c r="A46" s="41" t="s">
        <v>255</v>
      </c>
      <c r="B46" s="45" t="s">
        <v>33</v>
      </c>
      <c r="C46" s="796">
        <v>0</v>
      </c>
      <c r="D46" s="201">
        <f>入力!E61</f>
        <v>0</v>
      </c>
      <c r="E46" s="241">
        <f>IF(入力!F61="",各種係数!C44,入力!F61/100)</f>
        <v>2.5069176737696486E-3</v>
      </c>
      <c r="F46" s="200">
        <f t="shared" si="9"/>
        <v>0</v>
      </c>
      <c r="G46" s="201">
        <f>入力!G61</f>
        <v>0</v>
      </c>
      <c r="H46" s="79">
        <f>各種係数!MQ44</f>
        <v>0.11233881709100449</v>
      </c>
      <c r="I46" s="80">
        <f>各種係数!MS44</f>
        <v>3.0672036893983422E-2</v>
      </c>
      <c r="J46" s="80">
        <f>各種係数!MT44</f>
        <v>1.0159758948486688E-4</v>
      </c>
      <c r="K46" s="80">
        <f>各種係数!MU44</f>
        <v>1.9640364823754995E-2</v>
      </c>
      <c r="L46" s="80">
        <f>各種係数!MV44</f>
        <v>1.5435297118599606E-4</v>
      </c>
      <c r="M46" s="80">
        <f>各種係数!MW44</f>
        <v>9.3003100103336773E-4</v>
      </c>
      <c r="N46" s="80">
        <f>各種係数!MX44</f>
        <v>1.0724995180998787E-5</v>
      </c>
      <c r="O46" s="80">
        <f>各種係数!MY44</f>
        <v>1.3413490594614023E-3</v>
      </c>
      <c r="P46" s="81">
        <f>各種係数!MZ44</f>
        <v>8.4936164538817957E-3</v>
      </c>
      <c r="Q46" s="152">
        <f t="shared" si="10"/>
        <v>0</v>
      </c>
      <c r="R46" s="149">
        <f t="shared" si="11"/>
        <v>0</v>
      </c>
      <c r="S46" s="149">
        <f t="shared" si="12"/>
        <v>0</v>
      </c>
      <c r="T46" s="149">
        <f t="shared" si="13"/>
        <v>0</v>
      </c>
      <c r="U46" s="149">
        <f t="shared" si="14"/>
        <v>0</v>
      </c>
      <c r="V46" s="149">
        <f t="shared" si="15"/>
        <v>0</v>
      </c>
      <c r="W46" s="149">
        <f t="shared" si="16"/>
        <v>0</v>
      </c>
      <c r="X46" s="149">
        <f t="shared" si="17"/>
        <v>0</v>
      </c>
      <c r="Y46" s="150">
        <f t="shared" si="18"/>
        <v>0</v>
      </c>
      <c r="Z46" s="153">
        <f t="shared" si="19"/>
        <v>0</v>
      </c>
      <c r="AA46" s="79">
        <f>IF(入力!H61="",各種係数!C44,入力!H61/100)</f>
        <v>2.5069176737696486E-3</v>
      </c>
      <c r="AB46" s="277">
        <f t="shared" si="20"/>
        <v>0</v>
      </c>
      <c r="AC46" s="278">
        <f t="shared" si="21"/>
        <v>0</v>
      </c>
      <c r="AD46" s="240">
        <f>各種係数!E44</f>
        <v>0.36778846153846156</v>
      </c>
      <c r="AE46" s="279">
        <f t="shared" si="22"/>
        <v>0</v>
      </c>
      <c r="AF46" s="240">
        <f>各種係数!F44</f>
        <v>9.0931697612732093E-2</v>
      </c>
      <c r="AG46" s="279">
        <f t="shared" si="23"/>
        <v>0</v>
      </c>
      <c r="AH46" s="240">
        <f>各種係数!MD44</f>
        <v>1.8443302387267905E-4</v>
      </c>
      <c r="AI46" s="281">
        <f t="shared" si="24"/>
        <v>0</v>
      </c>
    </row>
    <row r="47" spans="1:35" ht="13.5" customHeight="1">
      <c r="A47" s="41" t="s">
        <v>256</v>
      </c>
      <c r="B47" s="45" t="s">
        <v>34</v>
      </c>
      <c r="C47" s="796">
        <v>0</v>
      </c>
      <c r="D47" s="201">
        <f>入力!E62</f>
        <v>0</v>
      </c>
      <c r="E47" s="241">
        <f>IF(入力!F62="",各種係数!C45,入力!F62/100)</f>
        <v>0.20909266782743274</v>
      </c>
      <c r="F47" s="200">
        <f t="shared" si="9"/>
        <v>0</v>
      </c>
      <c r="G47" s="201">
        <f>入力!G62</f>
        <v>0</v>
      </c>
      <c r="H47" s="79">
        <f>各種係数!MQ45</f>
        <v>9.1681563479105013E-2</v>
      </c>
      <c r="I47" s="80">
        <f>各種係数!MS45</f>
        <v>2.8242716490371477E-2</v>
      </c>
      <c r="J47" s="80">
        <f>各種係数!MT45</f>
        <v>3.8981056685042875E-5</v>
      </c>
      <c r="K47" s="80">
        <f>各種係数!MU45</f>
        <v>2.0181299550467765E-2</v>
      </c>
      <c r="L47" s="80">
        <f>各種係数!MV45</f>
        <v>1.2608355576058694E-4</v>
      </c>
      <c r="M47" s="80">
        <f>各種係数!MW45</f>
        <v>1.0199595107796735E-3</v>
      </c>
      <c r="N47" s="80">
        <f>各種係数!MX45</f>
        <v>9.1403857054583294E-6</v>
      </c>
      <c r="O47" s="80">
        <f>各種係数!MY45</f>
        <v>1.3112420964227353E-3</v>
      </c>
      <c r="P47" s="81">
        <f>各種係数!MZ45</f>
        <v>5.556010334550214E-3</v>
      </c>
      <c r="Q47" s="152">
        <f t="shared" si="10"/>
        <v>0</v>
      </c>
      <c r="R47" s="149">
        <f t="shared" si="11"/>
        <v>0</v>
      </c>
      <c r="S47" s="149">
        <f t="shared" si="12"/>
        <v>0</v>
      </c>
      <c r="T47" s="149">
        <f t="shared" si="13"/>
        <v>0</v>
      </c>
      <c r="U47" s="149">
        <f t="shared" si="14"/>
        <v>0</v>
      </c>
      <c r="V47" s="149">
        <f t="shared" si="15"/>
        <v>0</v>
      </c>
      <c r="W47" s="149">
        <f t="shared" si="16"/>
        <v>0</v>
      </c>
      <c r="X47" s="149">
        <f t="shared" si="17"/>
        <v>0</v>
      </c>
      <c r="Y47" s="150">
        <f t="shared" si="18"/>
        <v>0</v>
      </c>
      <c r="Z47" s="153">
        <f t="shared" si="19"/>
        <v>0</v>
      </c>
      <c r="AA47" s="79">
        <f>IF(入力!H62="",各種係数!C45,入力!H62/100)</f>
        <v>0.20909266782743274</v>
      </c>
      <c r="AB47" s="277">
        <f t="shared" si="20"/>
        <v>0</v>
      </c>
      <c r="AC47" s="278">
        <f t="shared" si="21"/>
        <v>0</v>
      </c>
      <c r="AD47" s="240">
        <f>各種係数!E45</f>
        <v>0.24182375336614356</v>
      </c>
      <c r="AE47" s="279">
        <f t="shared" si="22"/>
        <v>0</v>
      </c>
      <c r="AF47" s="240">
        <f>各種係数!F45</f>
        <v>0.11575819481846039</v>
      </c>
      <c r="AG47" s="279">
        <f t="shared" si="23"/>
        <v>0</v>
      </c>
      <c r="AH47" s="240">
        <f>各種係数!MD45</f>
        <v>2.5146253133995726E-4</v>
      </c>
      <c r="AI47" s="281">
        <f t="shared" si="24"/>
        <v>0</v>
      </c>
    </row>
    <row r="48" spans="1:35" ht="13.5" customHeight="1">
      <c r="A48" s="41" t="s">
        <v>257</v>
      </c>
      <c r="B48" s="45" t="s">
        <v>401</v>
      </c>
      <c r="C48" s="796">
        <v>0</v>
      </c>
      <c r="D48" s="201">
        <f>入力!E63</f>
        <v>0</v>
      </c>
      <c r="E48" s="241">
        <f>IF(入力!F63="",各種係数!C46,入力!F63/100)</f>
        <v>9.6451127819548899E-2</v>
      </c>
      <c r="F48" s="200">
        <f t="shared" si="9"/>
        <v>0</v>
      </c>
      <c r="G48" s="201">
        <f>入力!G63</f>
        <v>0</v>
      </c>
      <c r="H48" s="79">
        <f>各種係数!MQ46</f>
        <v>0.11117172827932106</v>
      </c>
      <c r="I48" s="80">
        <f>各種係数!MS46</f>
        <v>7.0392551837023559E-2</v>
      </c>
      <c r="J48" s="80">
        <f>各種係数!MT46</f>
        <v>1.3598813984066249E-4</v>
      </c>
      <c r="K48" s="80">
        <f>各種係数!MU46</f>
        <v>6.4782685078701358E-2</v>
      </c>
      <c r="L48" s="80">
        <f>各種係数!MV46</f>
        <v>1.7123113943287607E-4</v>
      </c>
      <c r="M48" s="80">
        <f>各種係数!MW46</f>
        <v>2.0522817439304168E-4</v>
      </c>
      <c r="N48" s="80">
        <f>各種係数!MX46</f>
        <v>0</v>
      </c>
      <c r="O48" s="80">
        <f>各種係数!MY46</f>
        <v>4.1244989219736006E-3</v>
      </c>
      <c r="P48" s="81">
        <f>各種係数!MZ46</f>
        <v>9.7292038268201721E-4</v>
      </c>
      <c r="Q48" s="152">
        <f t="shared" si="10"/>
        <v>0</v>
      </c>
      <c r="R48" s="149">
        <f t="shared" si="11"/>
        <v>0</v>
      </c>
      <c r="S48" s="149">
        <f t="shared" si="12"/>
        <v>0</v>
      </c>
      <c r="T48" s="149">
        <f t="shared" si="13"/>
        <v>0</v>
      </c>
      <c r="U48" s="149">
        <f t="shared" si="14"/>
        <v>0</v>
      </c>
      <c r="V48" s="149">
        <f t="shared" si="15"/>
        <v>0</v>
      </c>
      <c r="W48" s="149">
        <f t="shared" si="16"/>
        <v>0</v>
      </c>
      <c r="X48" s="149">
        <f t="shared" si="17"/>
        <v>0</v>
      </c>
      <c r="Y48" s="150">
        <f t="shared" si="18"/>
        <v>0</v>
      </c>
      <c r="Z48" s="153">
        <f t="shared" si="19"/>
        <v>0</v>
      </c>
      <c r="AA48" s="79">
        <f>IF(入力!H63="",各種係数!C46,入力!H63/100)</f>
        <v>9.6451127819548899E-2</v>
      </c>
      <c r="AB48" s="277">
        <f t="shared" si="20"/>
        <v>0</v>
      </c>
      <c r="AC48" s="278">
        <f t="shared" si="21"/>
        <v>0</v>
      </c>
      <c r="AD48" s="240">
        <f>各種係数!E46</f>
        <v>0.39881759782970339</v>
      </c>
      <c r="AE48" s="279">
        <f t="shared" si="22"/>
        <v>0</v>
      </c>
      <c r="AF48" s="240">
        <f>各種係数!F46</f>
        <v>0.20988918178793539</v>
      </c>
      <c r="AG48" s="279">
        <f t="shared" si="23"/>
        <v>0</v>
      </c>
      <c r="AH48" s="240">
        <f>各種係数!MD46</f>
        <v>6.8077700714048062E-4</v>
      </c>
      <c r="AI48" s="281">
        <f t="shared" si="24"/>
        <v>0</v>
      </c>
    </row>
    <row r="49" spans="1:35" ht="13.5" customHeight="1">
      <c r="A49" s="41" t="s">
        <v>258</v>
      </c>
      <c r="B49" s="45" t="s">
        <v>35</v>
      </c>
      <c r="C49" s="796">
        <v>0</v>
      </c>
      <c r="D49" s="201">
        <f>入力!E64</f>
        <v>0</v>
      </c>
      <c r="E49" s="241">
        <f>IF(入力!F64="",各種係数!C47,入力!F64/100)</f>
        <v>0.11873096069544542</v>
      </c>
      <c r="F49" s="200">
        <f t="shared" si="9"/>
        <v>0</v>
      </c>
      <c r="G49" s="201">
        <f>入力!G64</f>
        <v>0</v>
      </c>
      <c r="H49" s="79">
        <f>各種係数!MQ47</f>
        <v>0.1447972338964934</v>
      </c>
      <c r="I49" s="80">
        <f>各種係数!MS47</f>
        <v>2.9127702113567227E-2</v>
      </c>
      <c r="J49" s="80">
        <f>各種係数!MT47</f>
        <v>1.2602399421964691E-4</v>
      </c>
      <c r="K49" s="80">
        <f>各種係数!MU47</f>
        <v>2.3561067591722853E-2</v>
      </c>
      <c r="L49" s="80">
        <f>各種係数!MV47</f>
        <v>1.1245596919693746E-3</v>
      </c>
      <c r="M49" s="80">
        <f>各種係数!MW47</f>
        <v>4.2763419461553368E-4</v>
      </c>
      <c r="N49" s="80">
        <f>各種係数!MX47</f>
        <v>8.4738573126580409E-6</v>
      </c>
      <c r="O49" s="80">
        <f>各種係数!MY47</f>
        <v>1.7204886341432798E-3</v>
      </c>
      <c r="P49" s="81">
        <f>各種係数!MZ47</f>
        <v>2.1594541495838795E-3</v>
      </c>
      <c r="Q49" s="152">
        <f t="shared" si="10"/>
        <v>0</v>
      </c>
      <c r="R49" s="149">
        <f t="shared" si="11"/>
        <v>0</v>
      </c>
      <c r="S49" s="149">
        <f t="shared" si="12"/>
        <v>0</v>
      </c>
      <c r="T49" s="149">
        <f t="shared" si="13"/>
        <v>0</v>
      </c>
      <c r="U49" s="149">
        <f t="shared" si="14"/>
        <v>0</v>
      </c>
      <c r="V49" s="149">
        <f t="shared" si="15"/>
        <v>0</v>
      </c>
      <c r="W49" s="149">
        <f t="shared" si="16"/>
        <v>0</v>
      </c>
      <c r="X49" s="149">
        <f t="shared" si="17"/>
        <v>0</v>
      </c>
      <c r="Y49" s="150">
        <f t="shared" si="18"/>
        <v>0</v>
      </c>
      <c r="Z49" s="153">
        <f t="shared" si="19"/>
        <v>0</v>
      </c>
      <c r="AA49" s="79">
        <f>IF(入力!H64="",各種係数!C47,入力!H64/100)</f>
        <v>0.11873096069544542</v>
      </c>
      <c r="AB49" s="277">
        <f t="shared" si="20"/>
        <v>0</v>
      </c>
      <c r="AC49" s="278">
        <f t="shared" si="21"/>
        <v>0</v>
      </c>
      <c r="AD49" s="240">
        <f>各種係数!E47</f>
        <v>0.51444845449411991</v>
      </c>
      <c r="AE49" s="279">
        <f t="shared" si="22"/>
        <v>0</v>
      </c>
      <c r="AF49" s="240">
        <f>各種係数!F47</f>
        <v>0.29029486140777294</v>
      </c>
      <c r="AG49" s="279">
        <f t="shared" si="23"/>
        <v>0</v>
      </c>
      <c r="AH49" s="240">
        <f>各種係数!MD47</f>
        <v>9.7346001816798013E-4</v>
      </c>
      <c r="AI49" s="281">
        <f t="shared" si="24"/>
        <v>0</v>
      </c>
    </row>
    <row r="50" spans="1:35" ht="13.5" customHeight="1">
      <c r="A50" s="41" t="s">
        <v>259</v>
      </c>
      <c r="B50" s="45" t="s">
        <v>260</v>
      </c>
      <c r="C50" s="796">
        <v>0</v>
      </c>
      <c r="D50" s="201">
        <f>入力!E65</f>
        <v>0</v>
      </c>
      <c r="E50" s="241">
        <f>IF(入力!F65="",各種係数!C48,入力!F65/100)</f>
        <v>7.3172052717096925E-2</v>
      </c>
      <c r="F50" s="200">
        <f t="shared" si="9"/>
        <v>0</v>
      </c>
      <c r="G50" s="201">
        <f>入力!G65</f>
        <v>0</v>
      </c>
      <c r="H50" s="79">
        <f>各種係数!MQ48</f>
        <v>0.1028494212078634</v>
      </c>
      <c r="I50" s="80">
        <f>各種係数!MS48</f>
        <v>1.3194883965273208E-2</v>
      </c>
      <c r="J50" s="80">
        <f>各種係数!MT48</f>
        <v>1.9009403760472671E-5</v>
      </c>
      <c r="K50" s="80">
        <f>各種係数!MU48</f>
        <v>1.0857464101330438E-2</v>
      </c>
      <c r="L50" s="80">
        <f>各種係数!MV48</f>
        <v>4.3765836564809171E-5</v>
      </c>
      <c r="M50" s="80">
        <f>各種係数!MW48</f>
        <v>3.239703423829393E-4</v>
      </c>
      <c r="N50" s="80">
        <f>各種係数!MX48</f>
        <v>3.1829699319861218E-5</v>
      </c>
      <c r="O50" s="80">
        <f>各種係数!MY48</f>
        <v>7.3274620309263846E-4</v>
      </c>
      <c r="P50" s="81">
        <f>各種係数!MZ48</f>
        <v>1.1860983788220506E-3</v>
      </c>
      <c r="Q50" s="152">
        <f t="shared" si="10"/>
        <v>0</v>
      </c>
      <c r="R50" s="149">
        <f t="shared" si="11"/>
        <v>0</v>
      </c>
      <c r="S50" s="149">
        <f t="shared" si="12"/>
        <v>0</v>
      </c>
      <c r="T50" s="149">
        <f t="shared" si="13"/>
        <v>0</v>
      </c>
      <c r="U50" s="149">
        <f t="shared" si="14"/>
        <v>0</v>
      </c>
      <c r="V50" s="149">
        <f t="shared" si="15"/>
        <v>0</v>
      </c>
      <c r="W50" s="149">
        <f t="shared" si="16"/>
        <v>0</v>
      </c>
      <c r="X50" s="149">
        <f t="shared" si="17"/>
        <v>0</v>
      </c>
      <c r="Y50" s="150">
        <f t="shared" si="18"/>
        <v>0</v>
      </c>
      <c r="Z50" s="153">
        <f t="shared" si="19"/>
        <v>0</v>
      </c>
      <c r="AA50" s="79">
        <f>IF(入力!H65="",各種係数!C48,入力!H65/100)</f>
        <v>7.3172052717096925E-2</v>
      </c>
      <c r="AB50" s="277">
        <f t="shared" si="20"/>
        <v>0</v>
      </c>
      <c r="AC50" s="278">
        <f t="shared" si="21"/>
        <v>0</v>
      </c>
      <c r="AD50" s="240">
        <f>各種係数!E48</f>
        <v>0.45971706357876341</v>
      </c>
      <c r="AE50" s="279">
        <f t="shared" si="22"/>
        <v>0</v>
      </c>
      <c r="AF50" s="240">
        <f>各種係数!F48</f>
        <v>0.33905942757264584</v>
      </c>
      <c r="AG50" s="279">
        <f t="shared" si="23"/>
        <v>0</v>
      </c>
      <c r="AH50" s="240">
        <f>各種係数!MD48</f>
        <v>7.4803364649333624E-4</v>
      </c>
      <c r="AI50" s="281">
        <f t="shared" si="24"/>
        <v>0</v>
      </c>
    </row>
    <row r="51" spans="1:35" ht="13.5" customHeight="1">
      <c r="A51" s="41" t="s">
        <v>261</v>
      </c>
      <c r="B51" s="45" t="s">
        <v>262</v>
      </c>
      <c r="C51" s="796">
        <v>0</v>
      </c>
      <c r="D51" s="201">
        <f>入力!E66</f>
        <v>0</v>
      </c>
      <c r="E51" s="241">
        <f>IF(入力!F66="",各種係数!C49,入力!F66/100)</f>
        <v>0.12876196840078424</v>
      </c>
      <c r="F51" s="200">
        <f t="shared" si="9"/>
        <v>0</v>
      </c>
      <c r="G51" s="201">
        <f>入力!G66</f>
        <v>0</v>
      </c>
      <c r="H51" s="79">
        <f>各種係数!MQ49</f>
        <v>0.12245219012281004</v>
      </c>
      <c r="I51" s="80">
        <f>各種係数!MS49</f>
        <v>1.1635144444581075E-2</v>
      </c>
      <c r="J51" s="80">
        <f>各種係数!MT49</f>
        <v>1.9369794714385212E-5</v>
      </c>
      <c r="K51" s="80">
        <f>各種係数!MU49</f>
        <v>9.5929486180830296E-3</v>
      </c>
      <c r="L51" s="80">
        <f>各種係数!MV49</f>
        <v>5.954247158025812E-5</v>
      </c>
      <c r="M51" s="80">
        <f>各種係数!MW49</f>
        <v>2.6475134684793343E-4</v>
      </c>
      <c r="N51" s="80">
        <f>各種係数!MX49</f>
        <v>7.9050952175653249E-6</v>
      </c>
      <c r="O51" s="80">
        <f>各種係数!MY49</f>
        <v>6.1844657205022753E-4</v>
      </c>
      <c r="P51" s="81">
        <f>各種係数!MZ49</f>
        <v>1.072180546087676E-3</v>
      </c>
      <c r="Q51" s="152">
        <f t="shared" si="10"/>
        <v>0</v>
      </c>
      <c r="R51" s="149">
        <f t="shared" si="11"/>
        <v>0</v>
      </c>
      <c r="S51" s="149">
        <f t="shared" si="12"/>
        <v>0</v>
      </c>
      <c r="T51" s="149">
        <f t="shared" si="13"/>
        <v>0</v>
      </c>
      <c r="U51" s="149">
        <f t="shared" si="14"/>
        <v>0</v>
      </c>
      <c r="V51" s="149">
        <f t="shared" si="15"/>
        <v>0</v>
      </c>
      <c r="W51" s="149">
        <f t="shared" si="16"/>
        <v>0</v>
      </c>
      <c r="X51" s="149">
        <f t="shared" si="17"/>
        <v>0</v>
      </c>
      <c r="Y51" s="150">
        <f t="shared" si="18"/>
        <v>0</v>
      </c>
      <c r="Z51" s="153">
        <f t="shared" si="19"/>
        <v>0</v>
      </c>
      <c r="AA51" s="79">
        <f>IF(入力!H66="",各種係数!C49,入力!H66/100)</f>
        <v>0.12876196840078424</v>
      </c>
      <c r="AB51" s="277">
        <f t="shared" si="20"/>
        <v>0</v>
      </c>
      <c r="AC51" s="278">
        <f t="shared" si="21"/>
        <v>0</v>
      </c>
      <c r="AD51" s="240">
        <f>各種係数!E49</f>
        <v>0.45369327036033658</v>
      </c>
      <c r="AE51" s="279">
        <f t="shared" si="22"/>
        <v>0</v>
      </c>
      <c r="AF51" s="240">
        <f>各種係数!F49</f>
        <v>0.22138524609815158</v>
      </c>
      <c r="AG51" s="279">
        <f t="shared" si="23"/>
        <v>0</v>
      </c>
      <c r="AH51" s="240">
        <f>各種係数!MD49</f>
        <v>5.5270791877442399E-4</v>
      </c>
      <c r="AI51" s="281">
        <f t="shared" si="24"/>
        <v>0</v>
      </c>
    </row>
    <row r="52" spans="1:35" ht="13.5" customHeight="1">
      <c r="A52" s="41" t="s">
        <v>263</v>
      </c>
      <c r="B52" s="45" t="s">
        <v>264</v>
      </c>
      <c r="C52" s="796">
        <v>0</v>
      </c>
      <c r="D52" s="201">
        <f>入力!E67</f>
        <v>0</v>
      </c>
      <c r="E52" s="241">
        <f>IF(入力!F67="",各種係数!C50,入力!F67/100)</f>
        <v>1.926963048498842E-2</v>
      </c>
      <c r="F52" s="200">
        <f t="shared" si="9"/>
        <v>0</v>
      </c>
      <c r="G52" s="201">
        <f>入力!G67</f>
        <v>0</v>
      </c>
      <c r="H52" s="79">
        <f>各種係数!MQ50</f>
        <v>0.17571592604245978</v>
      </c>
      <c r="I52" s="80">
        <f>各種係数!MS50</f>
        <v>1.3860496878000344E-2</v>
      </c>
      <c r="J52" s="80">
        <f>各種係数!MT50</f>
        <v>6.2946260888691494E-6</v>
      </c>
      <c r="K52" s="80">
        <f>各種係数!MU50</f>
        <v>1.1731744257974639E-2</v>
      </c>
      <c r="L52" s="80">
        <f>各種係数!MV50</f>
        <v>4.0195683738921571E-5</v>
      </c>
      <c r="M52" s="80">
        <f>各種係数!MW50</f>
        <v>2.6059752007918279E-4</v>
      </c>
      <c r="N52" s="80">
        <f>各種係数!MX50</f>
        <v>4.5591077529380842E-5</v>
      </c>
      <c r="O52" s="80">
        <f>各種係数!MY50</f>
        <v>8.544505299490666E-4</v>
      </c>
      <c r="P52" s="81">
        <f>各種係数!MZ50</f>
        <v>9.2162318264028451E-4</v>
      </c>
      <c r="Q52" s="152">
        <f t="shared" si="10"/>
        <v>0</v>
      </c>
      <c r="R52" s="149">
        <f t="shared" si="11"/>
        <v>0</v>
      </c>
      <c r="S52" s="149">
        <f t="shared" si="12"/>
        <v>0</v>
      </c>
      <c r="T52" s="149">
        <f t="shared" si="13"/>
        <v>0</v>
      </c>
      <c r="U52" s="149">
        <f t="shared" si="14"/>
        <v>0</v>
      </c>
      <c r="V52" s="149">
        <f t="shared" si="15"/>
        <v>0</v>
      </c>
      <c r="W52" s="149">
        <f t="shared" si="16"/>
        <v>0</v>
      </c>
      <c r="X52" s="149">
        <f t="shared" si="17"/>
        <v>0</v>
      </c>
      <c r="Y52" s="150">
        <f t="shared" si="18"/>
        <v>0</v>
      </c>
      <c r="Z52" s="153">
        <f t="shared" si="19"/>
        <v>0</v>
      </c>
      <c r="AA52" s="79">
        <f>IF(入力!H67="",各種係数!C50,入力!H67/100)</f>
        <v>1.926963048498842E-2</v>
      </c>
      <c r="AB52" s="277">
        <f t="shared" si="20"/>
        <v>0</v>
      </c>
      <c r="AC52" s="278">
        <f t="shared" si="21"/>
        <v>0</v>
      </c>
      <c r="AD52" s="240">
        <f>各種係数!E50</f>
        <v>0.35238318553888132</v>
      </c>
      <c r="AE52" s="279">
        <f t="shared" si="22"/>
        <v>0</v>
      </c>
      <c r="AF52" s="240">
        <f>各種係数!F50</f>
        <v>0.17739597544338337</v>
      </c>
      <c r="AG52" s="279">
        <f t="shared" si="23"/>
        <v>0</v>
      </c>
      <c r="AH52" s="240">
        <f>各種係数!MD50</f>
        <v>4.1950886766712144E-4</v>
      </c>
      <c r="AI52" s="281">
        <f t="shared" si="24"/>
        <v>0</v>
      </c>
    </row>
    <row r="53" spans="1:35" ht="13.5" customHeight="1">
      <c r="A53" s="41" t="s">
        <v>265</v>
      </c>
      <c r="B53" s="45" t="s">
        <v>266</v>
      </c>
      <c r="C53" s="796">
        <v>0</v>
      </c>
      <c r="D53" s="201">
        <f>入力!E68</f>
        <v>0</v>
      </c>
      <c r="E53" s="241">
        <f>IF(入力!F68="",各種係数!C51,入力!F68/100)</f>
        <v>1.3131592705354134E-2</v>
      </c>
      <c r="F53" s="200">
        <f t="shared" si="9"/>
        <v>0</v>
      </c>
      <c r="G53" s="201">
        <f>入力!G68</f>
        <v>0</v>
      </c>
      <c r="H53" s="79">
        <f>各種係数!MQ51</f>
        <v>6.2268141446607271E-2</v>
      </c>
      <c r="I53" s="80">
        <f>各種係数!MS51</f>
        <v>9.0162601266944552E-3</v>
      </c>
      <c r="J53" s="80">
        <f>各種係数!MT51</f>
        <v>5.3767085211420817E-6</v>
      </c>
      <c r="K53" s="80">
        <f>各種係数!MU51</f>
        <v>6.6931379949524226E-3</v>
      </c>
      <c r="L53" s="80">
        <f>各種係数!MV51</f>
        <v>3.0916073996566971E-5</v>
      </c>
      <c r="M53" s="80">
        <f>各種係数!MW51</f>
        <v>2.4876878175498455E-4</v>
      </c>
      <c r="N53" s="80">
        <f>各種係数!MX51</f>
        <v>2.6979555257873659E-4</v>
      </c>
      <c r="O53" s="80">
        <f>各種係数!MY51</f>
        <v>8.3348583342918593E-4</v>
      </c>
      <c r="P53" s="81">
        <f>各種係数!MZ51</f>
        <v>9.3477918146141626E-4</v>
      </c>
      <c r="Q53" s="152">
        <f t="shared" si="10"/>
        <v>0</v>
      </c>
      <c r="R53" s="149">
        <f t="shared" si="11"/>
        <v>0</v>
      </c>
      <c r="S53" s="149">
        <f t="shared" si="12"/>
        <v>0</v>
      </c>
      <c r="T53" s="149">
        <f t="shared" si="13"/>
        <v>0</v>
      </c>
      <c r="U53" s="149">
        <f t="shared" si="14"/>
        <v>0</v>
      </c>
      <c r="V53" s="149">
        <f t="shared" si="15"/>
        <v>0</v>
      </c>
      <c r="W53" s="149">
        <f t="shared" si="16"/>
        <v>0</v>
      </c>
      <c r="X53" s="149">
        <f t="shared" si="17"/>
        <v>0</v>
      </c>
      <c r="Y53" s="150">
        <f t="shared" si="18"/>
        <v>0</v>
      </c>
      <c r="Z53" s="153">
        <f t="shared" si="19"/>
        <v>0</v>
      </c>
      <c r="AA53" s="79">
        <f>IF(入力!H68="",各種係数!C51,入力!H68/100)</f>
        <v>1.3131592705354134E-2</v>
      </c>
      <c r="AB53" s="277">
        <f t="shared" si="20"/>
        <v>0</v>
      </c>
      <c r="AC53" s="278">
        <f t="shared" si="21"/>
        <v>0</v>
      </c>
      <c r="AD53" s="240">
        <f>各種係数!E51</f>
        <v>0.3785193075052064</v>
      </c>
      <c r="AE53" s="279">
        <f t="shared" si="22"/>
        <v>0</v>
      </c>
      <c r="AF53" s="240">
        <f>各種係数!F51</f>
        <v>0.12366659777753049</v>
      </c>
      <c r="AG53" s="279">
        <f t="shared" si="23"/>
        <v>0</v>
      </c>
      <c r="AH53" s="240">
        <f>各種係数!MD51</f>
        <v>2.1970335278126641E-4</v>
      </c>
      <c r="AI53" s="281">
        <f t="shared" si="24"/>
        <v>0</v>
      </c>
    </row>
    <row r="54" spans="1:35" ht="13.5" customHeight="1">
      <c r="A54" s="41" t="s">
        <v>267</v>
      </c>
      <c r="B54" s="45" t="s">
        <v>185</v>
      </c>
      <c r="C54" s="796">
        <v>0</v>
      </c>
      <c r="D54" s="201">
        <f>入力!E69</f>
        <v>0</v>
      </c>
      <c r="E54" s="241">
        <f>IF(入力!F69="",各種係数!C52,入力!F69/100)</f>
        <v>1.0600860233740295E-2</v>
      </c>
      <c r="F54" s="200">
        <f t="shared" si="9"/>
        <v>0</v>
      </c>
      <c r="G54" s="201">
        <f>入力!G69</f>
        <v>0</v>
      </c>
      <c r="H54" s="79">
        <f>各種係数!MQ52</f>
        <v>5.4900438004842109E-2</v>
      </c>
      <c r="I54" s="80">
        <f>各種係数!MS52</f>
        <v>1.0111848745243858E-2</v>
      </c>
      <c r="J54" s="80">
        <f>各種係数!MT52</f>
        <v>6.8634563063065159E-6</v>
      </c>
      <c r="K54" s="80">
        <f>各種係数!MU52</f>
        <v>7.9378780426632451E-3</v>
      </c>
      <c r="L54" s="80">
        <f>各種係数!MV52</f>
        <v>4.3739992731716102E-5</v>
      </c>
      <c r="M54" s="80">
        <f>各種係数!MW52</f>
        <v>2.7139734851886615E-4</v>
      </c>
      <c r="N54" s="80">
        <f>各種係数!MX52</f>
        <v>8.7130996159721702E-5</v>
      </c>
      <c r="O54" s="80">
        <f>各種係数!MY52</f>
        <v>6.7192073941061759E-4</v>
      </c>
      <c r="P54" s="81">
        <f>各種係数!MZ52</f>
        <v>1.0929181694533849E-3</v>
      </c>
      <c r="Q54" s="152">
        <f t="shared" si="10"/>
        <v>0</v>
      </c>
      <c r="R54" s="149">
        <f t="shared" si="11"/>
        <v>0</v>
      </c>
      <c r="S54" s="149">
        <f t="shared" si="12"/>
        <v>0</v>
      </c>
      <c r="T54" s="149">
        <f t="shared" si="13"/>
        <v>0</v>
      </c>
      <c r="U54" s="149">
        <f t="shared" si="14"/>
        <v>0</v>
      </c>
      <c r="V54" s="149">
        <f t="shared" si="15"/>
        <v>0</v>
      </c>
      <c r="W54" s="149">
        <f t="shared" si="16"/>
        <v>0</v>
      </c>
      <c r="X54" s="149">
        <f t="shared" si="17"/>
        <v>0</v>
      </c>
      <c r="Y54" s="150">
        <f t="shared" si="18"/>
        <v>0</v>
      </c>
      <c r="Z54" s="153">
        <f t="shared" si="19"/>
        <v>0</v>
      </c>
      <c r="AA54" s="79">
        <f>IF(入力!H69="",各種係数!C52,入力!H69/100)</f>
        <v>1.0600860233740295E-2</v>
      </c>
      <c r="AB54" s="277">
        <f t="shared" si="20"/>
        <v>0</v>
      </c>
      <c r="AC54" s="278">
        <f t="shared" si="21"/>
        <v>0</v>
      </c>
      <c r="AD54" s="240">
        <f>各種係数!E52</f>
        <v>0.33997594144392113</v>
      </c>
      <c r="AE54" s="279">
        <f t="shared" si="22"/>
        <v>0</v>
      </c>
      <c r="AF54" s="240">
        <f>各種係数!F52</f>
        <v>0.25358125879258669</v>
      </c>
      <c r="AG54" s="279">
        <f t="shared" si="23"/>
        <v>0</v>
      </c>
      <c r="AH54" s="240">
        <f>各種係数!MD52</f>
        <v>6.1072032947988666E-4</v>
      </c>
      <c r="AI54" s="281">
        <f t="shared" si="24"/>
        <v>0</v>
      </c>
    </row>
    <row r="55" spans="1:35" ht="13.5" customHeight="1">
      <c r="A55" s="41" t="s">
        <v>268</v>
      </c>
      <c r="B55" s="45" t="s">
        <v>182</v>
      </c>
      <c r="C55" s="796">
        <v>0</v>
      </c>
      <c r="D55" s="201">
        <f>入力!E70</f>
        <v>0</v>
      </c>
      <c r="E55" s="241">
        <f>IF(入力!F70="",各種係数!C53,入力!F70/100)</f>
        <v>0.12042929991698625</v>
      </c>
      <c r="F55" s="200">
        <f t="shared" si="9"/>
        <v>0</v>
      </c>
      <c r="G55" s="201">
        <f>入力!G70</f>
        <v>0</v>
      </c>
      <c r="H55" s="79">
        <f>各種係数!MQ53</f>
        <v>9.1615320457115915E-2</v>
      </c>
      <c r="I55" s="80">
        <f>各種係数!MS53</f>
        <v>1.0247344657503869E-2</v>
      </c>
      <c r="J55" s="80">
        <f>各種係数!MT53</f>
        <v>4.8414445883376624E-6</v>
      </c>
      <c r="K55" s="80">
        <f>各種係数!MU53</f>
        <v>8.4693003998653517E-3</v>
      </c>
      <c r="L55" s="80">
        <f>各種係数!MV53</f>
        <v>3.7022811557876246E-5</v>
      </c>
      <c r="M55" s="80">
        <f>各種係数!MW53</f>
        <v>2.6162786834232546E-4</v>
      </c>
      <c r="N55" s="80">
        <f>各種係数!MX53</f>
        <v>4.7465143022918264E-6</v>
      </c>
      <c r="O55" s="80">
        <f>各種係数!MY53</f>
        <v>5.1319312636379226E-4</v>
      </c>
      <c r="P55" s="81">
        <f>各種係数!MZ53</f>
        <v>9.5661249248389462E-4</v>
      </c>
      <c r="Q55" s="152">
        <f t="shared" si="10"/>
        <v>0</v>
      </c>
      <c r="R55" s="149">
        <f t="shared" si="11"/>
        <v>0</v>
      </c>
      <c r="S55" s="149">
        <f t="shared" si="12"/>
        <v>0</v>
      </c>
      <c r="T55" s="149">
        <f t="shared" si="13"/>
        <v>0</v>
      </c>
      <c r="U55" s="149">
        <f t="shared" si="14"/>
        <v>0</v>
      </c>
      <c r="V55" s="149">
        <f t="shared" si="15"/>
        <v>0</v>
      </c>
      <c r="W55" s="149">
        <f t="shared" si="16"/>
        <v>0</v>
      </c>
      <c r="X55" s="149">
        <f t="shared" si="17"/>
        <v>0</v>
      </c>
      <c r="Y55" s="150">
        <f t="shared" si="18"/>
        <v>0</v>
      </c>
      <c r="Z55" s="153">
        <f t="shared" si="19"/>
        <v>0</v>
      </c>
      <c r="AA55" s="79">
        <f>IF(入力!H70="",各種係数!C53,入力!H70/100)</f>
        <v>0.12042929991698625</v>
      </c>
      <c r="AB55" s="277">
        <f t="shared" si="20"/>
        <v>0</v>
      </c>
      <c r="AC55" s="278">
        <f t="shared" si="21"/>
        <v>0</v>
      </c>
      <c r="AD55" s="240">
        <f>各種係数!E53</f>
        <v>0.26866297060340383</v>
      </c>
      <c r="AE55" s="279">
        <f t="shared" si="22"/>
        <v>0</v>
      </c>
      <c r="AF55" s="240">
        <f>各種係数!F53</f>
        <v>0.2145435791645178</v>
      </c>
      <c r="AG55" s="279">
        <f t="shared" si="23"/>
        <v>0</v>
      </c>
      <c r="AH55" s="240">
        <f>各種係数!MD53</f>
        <v>5.1540742650850956E-4</v>
      </c>
      <c r="AI55" s="281">
        <f t="shared" si="24"/>
        <v>0</v>
      </c>
    </row>
    <row r="56" spans="1:35" ht="13.5" customHeight="1">
      <c r="A56" s="41" t="s">
        <v>269</v>
      </c>
      <c r="B56" s="45" t="s">
        <v>184</v>
      </c>
      <c r="C56" s="796">
        <v>0</v>
      </c>
      <c r="D56" s="201">
        <f>入力!E71</f>
        <v>0</v>
      </c>
      <c r="E56" s="241">
        <f>IF(入力!F71="",各種係数!C54,入力!F71/100)</f>
        <v>3.3911455956184389E-2</v>
      </c>
      <c r="F56" s="200">
        <f t="shared" si="9"/>
        <v>0</v>
      </c>
      <c r="G56" s="201">
        <f>入力!G71</f>
        <v>0</v>
      </c>
      <c r="H56" s="79">
        <f>各種係数!MQ54</f>
        <v>0.36259315655612212</v>
      </c>
      <c r="I56" s="80">
        <f>各種係数!MS54</f>
        <v>7.1717167526211623E-3</v>
      </c>
      <c r="J56" s="80">
        <f>各種係数!MT54</f>
        <v>3.1034897663669669E-5</v>
      </c>
      <c r="K56" s="80">
        <f>各種係数!MU54</f>
        <v>5.746434928366643E-3</v>
      </c>
      <c r="L56" s="80">
        <f>各種係数!MV54</f>
        <v>3.1034897663669669E-5</v>
      </c>
      <c r="M56" s="80">
        <f>各種係数!MW54</f>
        <v>1.6778760180732638E-4</v>
      </c>
      <c r="N56" s="80">
        <f>各種係数!MX54</f>
        <v>2.6553923134690625E-5</v>
      </c>
      <c r="O56" s="80">
        <f>各種係数!MY54</f>
        <v>4.3847165576157895E-4</v>
      </c>
      <c r="P56" s="81">
        <f>各種係数!MZ54</f>
        <v>7.3039884822358409E-4</v>
      </c>
      <c r="Q56" s="152">
        <f t="shared" si="10"/>
        <v>0</v>
      </c>
      <c r="R56" s="149">
        <f t="shared" si="11"/>
        <v>0</v>
      </c>
      <c r="S56" s="149">
        <f t="shared" si="12"/>
        <v>0</v>
      </c>
      <c r="T56" s="149">
        <f t="shared" si="13"/>
        <v>0</v>
      </c>
      <c r="U56" s="149">
        <f t="shared" si="14"/>
        <v>0</v>
      </c>
      <c r="V56" s="149">
        <f t="shared" si="15"/>
        <v>0</v>
      </c>
      <c r="W56" s="149">
        <f t="shared" si="16"/>
        <v>0</v>
      </c>
      <c r="X56" s="149">
        <f t="shared" si="17"/>
        <v>0</v>
      </c>
      <c r="Y56" s="150">
        <f t="shared" si="18"/>
        <v>0</v>
      </c>
      <c r="Z56" s="153">
        <f t="shared" si="19"/>
        <v>0</v>
      </c>
      <c r="AA56" s="79">
        <f>IF(入力!H71="",各種係数!C54,入力!H71/100)</f>
        <v>3.3911455956184389E-2</v>
      </c>
      <c r="AB56" s="277">
        <f t="shared" si="20"/>
        <v>0</v>
      </c>
      <c r="AC56" s="278">
        <f t="shared" si="21"/>
        <v>0</v>
      </c>
      <c r="AD56" s="240">
        <f>各種係数!E54</f>
        <v>0.28291713961407494</v>
      </c>
      <c r="AE56" s="279">
        <f t="shared" si="22"/>
        <v>0</v>
      </c>
      <c r="AF56" s="240">
        <f>各種係数!F54</f>
        <v>0.21992054483541429</v>
      </c>
      <c r="AG56" s="279">
        <f t="shared" si="23"/>
        <v>0</v>
      </c>
      <c r="AH56" s="240">
        <f>各種係数!MD54</f>
        <v>5.1362088535754824E-4</v>
      </c>
      <c r="AI56" s="281">
        <f t="shared" si="24"/>
        <v>0</v>
      </c>
    </row>
    <row r="57" spans="1:35" ht="13.5" customHeight="1">
      <c r="A57" s="41" t="s">
        <v>270</v>
      </c>
      <c r="B57" s="45" t="s">
        <v>183</v>
      </c>
      <c r="C57" s="796">
        <v>0</v>
      </c>
      <c r="D57" s="201">
        <f>入力!E72</f>
        <v>0</v>
      </c>
      <c r="E57" s="241">
        <f>IF(入力!F72="",各種係数!C55,入力!F72/100)</f>
        <v>9.3956617561767874E-3</v>
      </c>
      <c r="F57" s="200">
        <f t="shared" si="9"/>
        <v>0</v>
      </c>
      <c r="G57" s="201">
        <f>入力!G72</f>
        <v>0</v>
      </c>
      <c r="H57" s="79">
        <f>各種係数!MQ55</f>
        <v>0.10447272372966333</v>
      </c>
      <c r="I57" s="80">
        <f>各種係数!MS55</f>
        <v>1.1215037954328169E-2</v>
      </c>
      <c r="J57" s="80">
        <f>各種係数!MT55</f>
        <v>8.7336030015210124E-6</v>
      </c>
      <c r="K57" s="80">
        <f>各種係数!MU55</f>
        <v>9.3408613352205187E-3</v>
      </c>
      <c r="L57" s="80">
        <f>各種係数!MV55</f>
        <v>3.7663662944059364E-5</v>
      </c>
      <c r="M57" s="80">
        <f>各種係数!MW55</f>
        <v>2.2243395144498827E-4</v>
      </c>
      <c r="N57" s="80">
        <f>各種係数!MX55</f>
        <v>2.9202985036335881E-5</v>
      </c>
      <c r="O57" s="80">
        <f>各種係数!MY55</f>
        <v>6.2226921385837204E-4</v>
      </c>
      <c r="P57" s="81">
        <f>各種係数!MZ55</f>
        <v>9.5387320282237298E-4</v>
      </c>
      <c r="Q57" s="152">
        <f t="shared" si="10"/>
        <v>0</v>
      </c>
      <c r="R57" s="149">
        <f t="shared" si="11"/>
        <v>0</v>
      </c>
      <c r="S57" s="149">
        <f t="shared" si="12"/>
        <v>0</v>
      </c>
      <c r="T57" s="149">
        <f t="shared" si="13"/>
        <v>0</v>
      </c>
      <c r="U57" s="149">
        <f t="shared" si="14"/>
        <v>0</v>
      </c>
      <c r="V57" s="149">
        <f t="shared" si="15"/>
        <v>0</v>
      </c>
      <c r="W57" s="149">
        <f t="shared" si="16"/>
        <v>0</v>
      </c>
      <c r="X57" s="149">
        <f t="shared" si="17"/>
        <v>0</v>
      </c>
      <c r="Y57" s="150">
        <f t="shared" si="18"/>
        <v>0</v>
      </c>
      <c r="Z57" s="153">
        <f t="shared" si="19"/>
        <v>0</v>
      </c>
      <c r="AA57" s="79">
        <f>IF(入力!H72="",各種係数!C55,入力!H72/100)</f>
        <v>9.3956617561767874E-3</v>
      </c>
      <c r="AB57" s="277">
        <f t="shared" si="20"/>
        <v>0</v>
      </c>
      <c r="AC57" s="278">
        <f t="shared" si="21"/>
        <v>0</v>
      </c>
      <c r="AD57" s="240">
        <f>各種係数!E55</f>
        <v>0.36863480162449236</v>
      </c>
      <c r="AE57" s="279">
        <f t="shared" si="22"/>
        <v>0</v>
      </c>
      <c r="AF57" s="240">
        <f>各種係数!F55</f>
        <v>0.25991877538269292</v>
      </c>
      <c r="AG57" s="279">
        <f t="shared" si="23"/>
        <v>0</v>
      </c>
      <c r="AH57" s="240">
        <f>各種係数!MD55</f>
        <v>5.1129855253566597E-4</v>
      </c>
      <c r="AI57" s="281">
        <f t="shared" si="24"/>
        <v>0</v>
      </c>
    </row>
    <row r="58" spans="1:35" ht="13.5" customHeight="1">
      <c r="A58" s="41" t="s">
        <v>271</v>
      </c>
      <c r="B58" s="45" t="s">
        <v>272</v>
      </c>
      <c r="C58" s="796">
        <v>0</v>
      </c>
      <c r="D58" s="201">
        <f>入力!E73</f>
        <v>0</v>
      </c>
      <c r="E58" s="241">
        <f>IF(入力!F73="",各種係数!C56,入力!F73/100)</f>
        <v>1.3615733736762503E-2</v>
      </c>
      <c r="F58" s="200">
        <f t="shared" si="9"/>
        <v>0</v>
      </c>
      <c r="G58" s="201">
        <f>入力!G73</f>
        <v>0</v>
      </c>
      <c r="H58" s="79">
        <f>各種係数!MQ56</f>
        <v>0.16865074065797536</v>
      </c>
      <c r="I58" s="80">
        <f>各種係数!MS56</f>
        <v>7.5907522905318409E-3</v>
      </c>
      <c r="J58" s="80">
        <f>各種係数!MT56</f>
        <v>1.3411834195142957E-4</v>
      </c>
      <c r="K58" s="80">
        <f>各種係数!MU56</f>
        <v>5.7223185410537588E-3</v>
      </c>
      <c r="L58" s="80">
        <f>各種係数!MV56</f>
        <v>2.6324087173847924E-5</v>
      </c>
      <c r="M58" s="80">
        <f>各種係数!MW56</f>
        <v>2.3845395753828666E-4</v>
      </c>
      <c r="N58" s="80">
        <f>各種係数!MX56</f>
        <v>7.9932994630078365E-5</v>
      </c>
      <c r="O58" s="80">
        <f>各種係数!MY56</f>
        <v>6.1948070838310733E-4</v>
      </c>
      <c r="P58" s="81">
        <f>各種係数!MZ56</f>
        <v>7.701236598013319E-4</v>
      </c>
      <c r="Q58" s="152">
        <f t="shared" si="10"/>
        <v>0</v>
      </c>
      <c r="R58" s="149">
        <f t="shared" si="11"/>
        <v>0</v>
      </c>
      <c r="S58" s="149">
        <f t="shared" si="12"/>
        <v>0</v>
      </c>
      <c r="T58" s="149">
        <f t="shared" si="13"/>
        <v>0</v>
      </c>
      <c r="U58" s="149">
        <f t="shared" si="14"/>
        <v>0</v>
      </c>
      <c r="V58" s="149">
        <f t="shared" si="15"/>
        <v>0</v>
      </c>
      <c r="W58" s="149">
        <f t="shared" si="16"/>
        <v>0</v>
      </c>
      <c r="X58" s="149">
        <f t="shared" si="17"/>
        <v>0</v>
      </c>
      <c r="Y58" s="150">
        <f t="shared" si="18"/>
        <v>0</v>
      </c>
      <c r="Z58" s="153">
        <f t="shared" si="19"/>
        <v>0</v>
      </c>
      <c r="AA58" s="79">
        <f>IF(入力!H73="",各種係数!C56,入力!H73/100)</f>
        <v>1.3615733736762503E-2</v>
      </c>
      <c r="AB58" s="277">
        <f t="shared" si="20"/>
        <v>0</v>
      </c>
      <c r="AC58" s="278">
        <f t="shared" si="21"/>
        <v>0</v>
      </c>
      <c r="AD58" s="240">
        <f>各種係数!E56</f>
        <v>0.29515273338386</v>
      </c>
      <c r="AE58" s="279">
        <f t="shared" si="22"/>
        <v>0</v>
      </c>
      <c r="AF58" s="240">
        <f>各種係数!F56</f>
        <v>0.19520875210070188</v>
      </c>
      <c r="AG58" s="279">
        <f t="shared" si="23"/>
        <v>0</v>
      </c>
      <c r="AH58" s="240">
        <f>各種係数!MD56</f>
        <v>4.0926615480937163E-4</v>
      </c>
      <c r="AI58" s="281">
        <f t="shared" si="24"/>
        <v>0</v>
      </c>
    </row>
    <row r="59" spans="1:35" ht="13.5" customHeight="1">
      <c r="A59" s="41" t="s">
        <v>273</v>
      </c>
      <c r="B59" s="45" t="s">
        <v>402</v>
      </c>
      <c r="C59" s="796">
        <v>0</v>
      </c>
      <c r="D59" s="201">
        <f>入力!E74</f>
        <v>0</v>
      </c>
      <c r="E59" s="241">
        <f>IF(入力!F74="",各種係数!C57,入力!F74/100)</f>
        <v>3.1436605478499802E-3</v>
      </c>
      <c r="F59" s="200">
        <f t="shared" si="9"/>
        <v>0</v>
      </c>
      <c r="G59" s="201">
        <f>入力!G74</f>
        <v>0</v>
      </c>
      <c r="H59" s="79">
        <f>各種係数!MQ57</f>
        <v>0.19462141717058359</v>
      </c>
      <c r="I59" s="80">
        <f>各種係数!MS57</f>
        <v>8.8058341946931767E-3</v>
      </c>
      <c r="J59" s="80">
        <f>各種係数!MT57</f>
        <v>2.0565433466283026E-5</v>
      </c>
      <c r="K59" s="80">
        <f>各種係数!MU57</f>
        <v>7.0424576655629522E-3</v>
      </c>
      <c r="L59" s="80">
        <f>各種係数!MV57</f>
        <v>3.653646158371559E-5</v>
      </c>
      <c r="M59" s="80">
        <f>各種係数!MW57</f>
        <v>2.7085113437508925E-4</v>
      </c>
      <c r="N59" s="80">
        <f>各種係数!MX57</f>
        <v>3.8177320636876469E-5</v>
      </c>
      <c r="O59" s="80">
        <f>各種係数!MY57</f>
        <v>5.1315132122517915E-4</v>
      </c>
      <c r="P59" s="81">
        <f>各種係数!MZ57</f>
        <v>8.8409485784308203E-4</v>
      </c>
      <c r="Q59" s="152">
        <f t="shared" si="10"/>
        <v>0</v>
      </c>
      <c r="R59" s="149">
        <f t="shared" si="11"/>
        <v>0</v>
      </c>
      <c r="S59" s="149">
        <f t="shared" si="12"/>
        <v>0</v>
      </c>
      <c r="T59" s="149">
        <f t="shared" si="13"/>
        <v>0</v>
      </c>
      <c r="U59" s="149">
        <f t="shared" si="14"/>
        <v>0</v>
      </c>
      <c r="V59" s="149">
        <f t="shared" si="15"/>
        <v>0</v>
      </c>
      <c r="W59" s="149">
        <f t="shared" si="16"/>
        <v>0</v>
      </c>
      <c r="X59" s="149">
        <f t="shared" si="17"/>
        <v>0</v>
      </c>
      <c r="Y59" s="150">
        <f t="shared" si="18"/>
        <v>0</v>
      </c>
      <c r="Z59" s="153">
        <f t="shared" si="19"/>
        <v>0</v>
      </c>
      <c r="AA59" s="79">
        <f>IF(入力!H74="",各種係数!C57,入力!H74/100)</f>
        <v>3.1436605478499802E-3</v>
      </c>
      <c r="AB59" s="277">
        <f t="shared" si="20"/>
        <v>0</v>
      </c>
      <c r="AC59" s="278">
        <f t="shared" si="21"/>
        <v>0</v>
      </c>
      <c r="AD59" s="240">
        <f>各種係数!E57</f>
        <v>0.25422555523507356</v>
      </c>
      <c r="AE59" s="279">
        <f t="shared" si="22"/>
        <v>0</v>
      </c>
      <c r="AF59" s="240">
        <f>各種係数!F57</f>
        <v>0.16411883472743005</v>
      </c>
      <c r="AG59" s="279">
        <f t="shared" si="23"/>
        <v>0</v>
      </c>
      <c r="AH59" s="240">
        <f>各種係数!MD57</f>
        <v>3.1477742524757237E-4</v>
      </c>
      <c r="AI59" s="281">
        <f t="shared" si="24"/>
        <v>0</v>
      </c>
    </row>
    <row r="60" spans="1:35" ht="13.5" customHeight="1">
      <c r="A60" s="41" t="s">
        <v>274</v>
      </c>
      <c r="B60" s="45" t="s">
        <v>275</v>
      </c>
      <c r="C60" s="796">
        <v>0</v>
      </c>
      <c r="D60" s="201">
        <f>入力!E75</f>
        <v>0</v>
      </c>
      <c r="E60" s="241">
        <f>IF(入力!F75="",各種係数!C58,入力!F75/100)</f>
        <v>0</v>
      </c>
      <c r="F60" s="200">
        <f t="shared" si="9"/>
        <v>0</v>
      </c>
      <c r="G60" s="201">
        <f>入力!G75</f>
        <v>0</v>
      </c>
      <c r="H60" s="79">
        <f>各種係数!MQ58</f>
        <v>0.14987528066678352</v>
      </c>
      <c r="I60" s="80">
        <f>各種係数!MS58</f>
        <v>6.4014191204183049E-3</v>
      </c>
      <c r="J60" s="80">
        <f>各種係数!MT58</f>
        <v>1.0300542231579366E-5</v>
      </c>
      <c r="K60" s="80">
        <f>各種係数!MU58</f>
        <v>4.9278897665400497E-3</v>
      </c>
      <c r="L60" s="80">
        <f>各種係数!MV58</f>
        <v>3.0901626694738097E-5</v>
      </c>
      <c r="M60" s="80">
        <f>各種係数!MW58</f>
        <v>2.565938645188074E-4</v>
      </c>
      <c r="N60" s="80">
        <f>各種係数!MX58</f>
        <v>6.2906882914288268E-5</v>
      </c>
      <c r="O60" s="80">
        <f>各種係数!MY58</f>
        <v>4.1882740466618243E-4</v>
      </c>
      <c r="P60" s="81">
        <f>各種係数!MZ58</f>
        <v>6.9399903285265977E-4</v>
      </c>
      <c r="Q60" s="152">
        <f t="shared" si="10"/>
        <v>0</v>
      </c>
      <c r="R60" s="149">
        <f t="shared" si="11"/>
        <v>0</v>
      </c>
      <c r="S60" s="149">
        <f t="shared" si="12"/>
        <v>0</v>
      </c>
      <c r="T60" s="149">
        <f t="shared" si="13"/>
        <v>0</v>
      </c>
      <c r="U60" s="149">
        <f t="shared" si="14"/>
        <v>0</v>
      </c>
      <c r="V60" s="149">
        <f t="shared" si="15"/>
        <v>0</v>
      </c>
      <c r="W60" s="149">
        <f t="shared" si="16"/>
        <v>0</v>
      </c>
      <c r="X60" s="149">
        <f t="shared" si="17"/>
        <v>0</v>
      </c>
      <c r="Y60" s="150">
        <f t="shared" si="18"/>
        <v>0</v>
      </c>
      <c r="Z60" s="153">
        <f t="shared" si="19"/>
        <v>0</v>
      </c>
      <c r="AA60" s="79">
        <f>IF(入力!H75="",各種係数!C58,入力!H75/100)</f>
        <v>0</v>
      </c>
      <c r="AB60" s="277">
        <f t="shared" si="20"/>
        <v>0</v>
      </c>
      <c r="AC60" s="278">
        <f t="shared" si="21"/>
        <v>0</v>
      </c>
      <c r="AD60" s="240">
        <f>各種係数!E58</f>
        <v>0.13659820503969625</v>
      </c>
      <c r="AE60" s="279">
        <f t="shared" si="22"/>
        <v>0</v>
      </c>
      <c r="AF60" s="240">
        <f>各種係数!F58</f>
        <v>0.12267863306869176</v>
      </c>
      <c r="AG60" s="279">
        <f t="shared" si="23"/>
        <v>0</v>
      </c>
      <c r="AH60" s="240">
        <f>各種係数!MD58</f>
        <v>2.4965481532619949E-4</v>
      </c>
      <c r="AI60" s="281">
        <f t="shared" si="24"/>
        <v>0</v>
      </c>
    </row>
    <row r="61" spans="1:35" ht="13.5" customHeight="1">
      <c r="A61" s="41" t="s">
        <v>276</v>
      </c>
      <c r="B61" s="45" t="s">
        <v>36</v>
      </c>
      <c r="C61" s="796">
        <v>0</v>
      </c>
      <c r="D61" s="201">
        <f>入力!E76</f>
        <v>0</v>
      </c>
      <c r="E61" s="241">
        <f>IF(入力!F76="",各種係数!C59,入力!F76/100)</f>
        <v>0</v>
      </c>
      <c r="F61" s="200">
        <f t="shared" si="9"/>
        <v>0</v>
      </c>
      <c r="G61" s="201">
        <f>入力!G76</f>
        <v>0</v>
      </c>
      <c r="H61" s="79">
        <f>各種係数!MQ59</f>
        <v>0.16047594328832762</v>
      </c>
      <c r="I61" s="80">
        <f>各種係数!MS59</f>
        <v>1.9968663310142017E-2</v>
      </c>
      <c r="J61" s="80">
        <f>各種係数!MT59</f>
        <v>1.4230925903198185E-5</v>
      </c>
      <c r="K61" s="80">
        <f>各種係数!MU59</f>
        <v>1.5561039927298115E-2</v>
      </c>
      <c r="L61" s="80">
        <f>各種係数!MV59</f>
        <v>6.5357198627909521E-4</v>
      </c>
      <c r="M61" s="80">
        <f>各種係数!MW59</f>
        <v>1.6804431262001374E-3</v>
      </c>
      <c r="N61" s="80">
        <f>各種係数!MX59</f>
        <v>0</v>
      </c>
      <c r="O61" s="80">
        <f>各種係数!MY59</f>
        <v>1.0787805911182786E-3</v>
      </c>
      <c r="P61" s="81">
        <f>各種係数!MZ59</f>
        <v>9.8059675334319319E-4</v>
      </c>
      <c r="Q61" s="152">
        <f t="shared" si="10"/>
        <v>0</v>
      </c>
      <c r="R61" s="149">
        <f t="shared" si="11"/>
        <v>0</v>
      </c>
      <c r="S61" s="149">
        <f t="shared" si="12"/>
        <v>0</v>
      </c>
      <c r="T61" s="149">
        <f t="shared" si="13"/>
        <v>0</v>
      </c>
      <c r="U61" s="149">
        <f t="shared" si="14"/>
        <v>0</v>
      </c>
      <c r="V61" s="149">
        <f t="shared" si="15"/>
        <v>0</v>
      </c>
      <c r="W61" s="149">
        <f t="shared" si="16"/>
        <v>0</v>
      </c>
      <c r="X61" s="149">
        <f t="shared" si="17"/>
        <v>0</v>
      </c>
      <c r="Y61" s="150">
        <f t="shared" si="18"/>
        <v>0</v>
      </c>
      <c r="Z61" s="153">
        <f t="shared" si="19"/>
        <v>0</v>
      </c>
      <c r="AA61" s="79">
        <f>IF(入力!H76="",各種係数!C59,入力!H76/100)</f>
        <v>0</v>
      </c>
      <c r="AB61" s="277">
        <f t="shared" si="20"/>
        <v>0</v>
      </c>
      <c r="AC61" s="278">
        <f t="shared" si="21"/>
        <v>0</v>
      </c>
      <c r="AD61" s="240">
        <f>各種係数!E59</f>
        <v>0</v>
      </c>
      <c r="AE61" s="279">
        <f t="shared" si="22"/>
        <v>0</v>
      </c>
      <c r="AF61" s="240">
        <f>各種係数!F59</f>
        <v>0</v>
      </c>
      <c r="AG61" s="279">
        <f t="shared" si="23"/>
        <v>0</v>
      </c>
      <c r="AH61" s="240">
        <f>各種係数!MD59</f>
        <v>0</v>
      </c>
      <c r="AI61" s="281">
        <f t="shared" si="24"/>
        <v>0</v>
      </c>
    </row>
    <row r="62" spans="1:35" ht="13.5" customHeight="1">
      <c r="A62" s="41" t="s">
        <v>277</v>
      </c>
      <c r="B62" s="45" t="s">
        <v>37</v>
      </c>
      <c r="C62" s="796">
        <v>0</v>
      </c>
      <c r="D62" s="201">
        <f>入力!E77</f>
        <v>0</v>
      </c>
      <c r="E62" s="241">
        <f>IF(入力!F77="",各種係数!C60,入力!F77/100)</f>
        <v>0.14501932159725206</v>
      </c>
      <c r="F62" s="200">
        <f t="shared" si="9"/>
        <v>0</v>
      </c>
      <c r="G62" s="201">
        <f>入力!G77</f>
        <v>0</v>
      </c>
      <c r="H62" s="79">
        <f>各種係数!MQ60</f>
        <v>9.3082808836233488E-2</v>
      </c>
      <c r="I62" s="80">
        <f>各種係数!MS60</f>
        <v>1.7311038067803854E-2</v>
      </c>
      <c r="J62" s="80">
        <f>各種係数!MT60</f>
        <v>4.7031662467679843E-6</v>
      </c>
      <c r="K62" s="80">
        <f>各種係数!MU60</f>
        <v>1.336113092711823E-2</v>
      </c>
      <c r="L62" s="80">
        <f>各種係数!MV60</f>
        <v>5.4631979122456902E-4</v>
      </c>
      <c r="M62" s="80">
        <f>各種係数!MW60</f>
        <v>1.4337131986647523E-3</v>
      </c>
      <c r="N62" s="80">
        <f>各種係数!MX60</f>
        <v>0</v>
      </c>
      <c r="O62" s="80">
        <f>各種係数!MY60</f>
        <v>9.2276121761587847E-4</v>
      </c>
      <c r="P62" s="81">
        <f>各種係数!MZ60</f>
        <v>1.0424097669336559E-3</v>
      </c>
      <c r="Q62" s="152">
        <f t="shared" si="10"/>
        <v>0</v>
      </c>
      <c r="R62" s="149">
        <f t="shared" si="11"/>
        <v>0</v>
      </c>
      <c r="S62" s="149">
        <f t="shared" si="12"/>
        <v>0</v>
      </c>
      <c r="T62" s="149">
        <f t="shared" si="13"/>
        <v>0</v>
      </c>
      <c r="U62" s="149">
        <f t="shared" si="14"/>
        <v>0</v>
      </c>
      <c r="V62" s="149">
        <f t="shared" si="15"/>
        <v>0</v>
      </c>
      <c r="W62" s="149">
        <f t="shared" si="16"/>
        <v>0</v>
      </c>
      <c r="X62" s="149">
        <f t="shared" si="17"/>
        <v>0</v>
      </c>
      <c r="Y62" s="150">
        <f t="shared" si="18"/>
        <v>0</v>
      </c>
      <c r="Z62" s="153">
        <f t="shared" si="19"/>
        <v>0</v>
      </c>
      <c r="AA62" s="79">
        <f>IF(入力!H77="",各種係数!C60,入力!H77/100)</f>
        <v>0.14501932159725206</v>
      </c>
      <c r="AB62" s="277">
        <f t="shared" si="20"/>
        <v>0</v>
      </c>
      <c r="AC62" s="278">
        <f t="shared" si="21"/>
        <v>0</v>
      </c>
      <c r="AD62" s="240">
        <f>各種係数!E60</f>
        <v>0.21798667653589934</v>
      </c>
      <c r="AE62" s="279">
        <f t="shared" si="22"/>
        <v>0</v>
      </c>
      <c r="AF62" s="240">
        <f>各種係数!F60</f>
        <v>0.16506291635825315</v>
      </c>
      <c r="AG62" s="279">
        <f t="shared" si="23"/>
        <v>0</v>
      </c>
      <c r="AH62" s="240">
        <f>各種係数!MD60</f>
        <v>3.2198371576609919E-4</v>
      </c>
      <c r="AI62" s="281">
        <f t="shared" si="24"/>
        <v>0</v>
      </c>
    </row>
    <row r="63" spans="1:35" ht="13.5" customHeight="1">
      <c r="A63" s="41" t="s">
        <v>278</v>
      </c>
      <c r="B63" s="45" t="s">
        <v>279</v>
      </c>
      <c r="C63" s="796">
        <v>0</v>
      </c>
      <c r="D63" s="201">
        <f>入力!E78</f>
        <v>0</v>
      </c>
      <c r="E63" s="241">
        <f>IF(入力!F78="",各種係数!C61,入力!F78/100)</f>
        <v>3.6408961196575551E-2</v>
      </c>
      <c r="F63" s="200">
        <f t="shared" si="9"/>
        <v>0</v>
      </c>
      <c r="G63" s="201">
        <f>入力!G78</f>
        <v>0</v>
      </c>
      <c r="H63" s="79">
        <f>各種係数!MQ61</f>
        <v>3.1274647726266494E-2</v>
      </c>
      <c r="I63" s="80">
        <f>各種係数!MS61</f>
        <v>1.4827094764747195E-2</v>
      </c>
      <c r="J63" s="80">
        <f>各種係数!MT61</f>
        <v>1.0151483194897205E-4</v>
      </c>
      <c r="K63" s="80">
        <f>各種係数!MU61</f>
        <v>9.8365787129913122E-3</v>
      </c>
      <c r="L63" s="80">
        <f>各種係数!MV61</f>
        <v>5.8068047646292616E-4</v>
      </c>
      <c r="M63" s="80">
        <f>各種係数!MW61</f>
        <v>2.0961379340272176E-3</v>
      </c>
      <c r="N63" s="80">
        <f>各種係数!MX61</f>
        <v>6.2159916353863502E-5</v>
      </c>
      <c r="O63" s="80">
        <f>各種係数!MY61</f>
        <v>9.7771553967284991E-4</v>
      </c>
      <c r="P63" s="81">
        <f>各種係数!MZ61</f>
        <v>1.1723073532900546E-3</v>
      </c>
      <c r="Q63" s="152">
        <f t="shared" si="10"/>
        <v>0</v>
      </c>
      <c r="R63" s="149">
        <f t="shared" si="11"/>
        <v>0</v>
      </c>
      <c r="S63" s="149">
        <f t="shared" si="12"/>
        <v>0</v>
      </c>
      <c r="T63" s="149">
        <f t="shared" si="13"/>
        <v>0</v>
      </c>
      <c r="U63" s="149">
        <f t="shared" si="14"/>
        <v>0</v>
      </c>
      <c r="V63" s="149">
        <f t="shared" si="15"/>
        <v>0</v>
      </c>
      <c r="W63" s="149">
        <f t="shared" si="16"/>
        <v>0</v>
      </c>
      <c r="X63" s="149">
        <f t="shared" si="17"/>
        <v>0</v>
      </c>
      <c r="Y63" s="150">
        <f t="shared" si="18"/>
        <v>0</v>
      </c>
      <c r="Z63" s="153">
        <f t="shared" si="19"/>
        <v>0</v>
      </c>
      <c r="AA63" s="79">
        <f>IF(入力!H78="",各種係数!C61,入力!H78/100)</f>
        <v>3.6408961196575551E-2</v>
      </c>
      <c r="AB63" s="277">
        <f t="shared" si="20"/>
        <v>0</v>
      </c>
      <c r="AC63" s="278">
        <f t="shared" si="21"/>
        <v>0</v>
      </c>
      <c r="AD63" s="240">
        <f>各種係数!E61</f>
        <v>0.2644943965796463</v>
      </c>
      <c r="AE63" s="279">
        <f t="shared" si="22"/>
        <v>0</v>
      </c>
      <c r="AF63" s="240">
        <f>各種係数!F61</f>
        <v>0.27324887330069686</v>
      </c>
      <c r="AG63" s="279">
        <f t="shared" si="23"/>
        <v>0</v>
      </c>
      <c r="AH63" s="240">
        <f>各種係数!MD61</f>
        <v>5.3609602161781985E-4</v>
      </c>
      <c r="AI63" s="281">
        <f t="shared" si="24"/>
        <v>0</v>
      </c>
    </row>
    <row r="64" spans="1:35" ht="13.5" customHeight="1">
      <c r="A64" s="41" t="s">
        <v>280</v>
      </c>
      <c r="B64" s="45" t="s">
        <v>38</v>
      </c>
      <c r="C64" s="796">
        <v>0</v>
      </c>
      <c r="D64" s="201">
        <f>入力!E79</f>
        <v>0</v>
      </c>
      <c r="E64" s="241">
        <f>IF(入力!F79="",各種係数!C62,入力!F79/100)</f>
        <v>0.15745393634840876</v>
      </c>
      <c r="F64" s="200">
        <f t="shared" si="9"/>
        <v>0</v>
      </c>
      <c r="G64" s="201">
        <f>入力!G79</f>
        <v>0</v>
      </c>
      <c r="H64" s="79">
        <f>各種係数!MQ62</f>
        <v>7.4733369826751314E-2</v>
      </c>
      <c r="I64" s="80">
        <f>各種係数!MS62</f>
        <v>3.4180252507485737E-3</v>
      </c>
      <c r="J64" s="80">
        <f>各種係数!MT62</f>
        <v>8.6204924356836662E-6</v>
      </c>
      <c r="K64" s="80">
        <f>各種係数!MU62</f>
        <v>2.8460887333810999E-3</v>
      </c>
      <c r="L64" s="80">
        <f>各種係数!MV62</f>
        <v>2.1551231089209167E-5</v>
      </c>
      <c r="M64" s="80">
        <f>各種係数!MW62</f>
        <v>6.6643037675862191E-5</v>
      </c>
      <c r="N64" s="80">
        <f>各種係数!MX62</f>
        <v>0</v>
      </c>
      <c r="O64" s="80">
        <f>各種係数!MY62</f>
        <v>1.8235657075484679E-4</v>
      </c>
      <c r="P64" s="81">
        <f>各種係数!MZ62</f>
        <v>2.9276518541187222E-4</v>
      </c>
      <c r="Q64" s="152">
        <f t="shared" si="10"/>
        <v>0</v>
      </c>
      <c r="R64" s="149">
        <f t="shared" si="11"/>
        <v>0</v>
      </c>
      <c r="S64" s="149">
        <f t="shared" si="12"/>
        <v>0</v>
      </c>
      <c r="T64" s="149">
        <f t="shared" si="13"/>
        <v>0</v>
      </c>
      <c r="U64" s="149">
        <f t="shared" si="14"/>
        <v>0</v>
      </c>
      <c r="V64" s="149">
        <f t="shared" si="15"/>
        <v>0</v>
      </c>
      <c r="W64" s="149">
        <f t="shared" si="16"/>
        <v>0</v>
      </c>
      <c r="X64" s="149">
        <f t="shared" si="17"/>
        <v>0</v>
      </c>
      <c r="Y64" s="150">
        <f t="shared" si="18"/>
        <v>0</v>
      </c>
      <c r="Z64" s="153">
        <f t="shared" si="19"/>
        <v>0</v>
      </c>
      <c r="AA64" s="79">
        <f>IF(入力!H79="",各種係数!C62,入力!H79/100)</f>
        <v>0.15745393634840876</v>
      </c>
      <c r="AB64" s="277">
        <f t="shared" si="20"/>
        <v>0</v>
      </c>
      <c r="AC64" s="278">
        <f t="shared" si="21"/>
        <v>0</v>
      </c>
      <c r="AD64" s="240">
        <f>各種係数!E62</f>
        <v>0.4678609062170706</v>
      </c>
      <c r="AE64" s="279">
        <f t="shared" si="22"/>
        <v>0</v>
      </c>
      <c r="AF64" s="240">
        <f>各種係数!F62</f>
        <v>0.12908324552160169</v>
      </c>
      <c r="AG64" s="279">
        <f t="shared" si="23"/>
        <v>0</v>
      </c>
      <c r="AH64" s="240">
        <f>各種係数!MD62</f>
        <v>3.0031612223393046E-4</v>
      </c>
      <c r="AI64" s="281">
        <f t="shared" si="24"/>
        <v>0</v>
      </c>
    </row>
    <row r="65" spans="1:35" ht="13.5" customHeight="1">
      <c r="A65" s="41" t="s">
        <v>281</v>
      </c>
      <c r="B65" s="45" t="s">
        <v>40</v>
      </c>
      <c r="C65" s="796">
        <v>0</v>
      </c>
      <c r="D65" s="201">
        <f>入力!E80</f>
        <v>0</v>
      </c>
      <c r="E65" s="241">
        <f>IF(入力!F80="",各種係数!C63,入力!F80/100)</f>
        <v>0.21509043927648575</v>
      </c>
      <c r="F65" s="200">
        <f t="shared" si="9"/>
        <v>0</v>
      </c>
      <c r="G65" s="201">
        <f>入力!G80</f>
        <v>0</v>
      </c>
      <c r="H65" s="79">
        <f>各種係数!MQ63</f>
        <v>0.10933287481096553</v>
      </c>
      <c r="I65" s="80">
        <f>各種係数!MS63</f>
        <v>1.1143146267611842E-2</v>
      </c>
      <c r="J65" s="80">
        <f>各種係数!MT63</f>
        <v>3.3775085128566835E-5</v>
      </c>
      <c r="K65" s="80">
        <f>各種係数!MU63</f>
        <v>8.8808004139568006E-3</v>
      </c>
      <c r="L65" s="80">
        <f>各種係数!MV63</f>
        <v>3.4900921299519061E-4</v>
      </c>
      <c r="M65" s="80">
        <f>各種係数!MW63</f>
        <v>2.1113083517597625E-4</v>
      </c>
      <c r="N65" s="80">
        <f>各種係数!MX63</f>
        <v>6.7111532787931505E-5</v>
      </c>
      <c r="O65" s="80">
        <f>各種係数!MY63</f>
        <v>7.4670718507182179E-4</v>
      </c>
      <c r="P65" s="81">
        <f>各種係数!MZ63</f>
        <v>8.546120024955548E-4</v>
      </c>
      <c r="Q65" s="152">
        <f t="shared" si="10"/>
        <v>0</v>
      </c>
      <c r="R65" s="149">
        <f t="shared" si="11"/>
        <v>0</v>
      </c>
      <c r="S65" s="149">
        <f t="shared" si="12"/>
        <v>0</v>
      </c>
      <c r="T65" s="149">
        <f t="shared" si="13"/>
        <v>0</v>
      </c>
      <c r="U65" s="149">
        <f t="shared" si="14"/>
        <v>0</v>
      </c>
      <c r="V65" s="149">
        <f t="shared" si="15"/>
        <v>0</v>
      </c>
      <c r="W65" s="149">
        <f t="shared" si="16"/>
        <v>0</v>
      </c>
      <c r="X65" s="149">
        <f t="shared" si="17"/>
        <v>0</v>
      </c>
      <c r="Y65" s="150">
        <f t="shared" si="18"/>
        <v>0</v>
      </c>
      <c r="Z65" s="153">
        <f t="shared" si="19"/>
        <v>0</v>
      </c>
      <c r="AA65" s="79">
        <f>IF(入力!H80="",各種係数!C63,入力!H80/100)</f>
        <v>0.21509043927648575</v>
      </c>
      <c r="AB65" s="277">
        <f t="shared" si="20"/>
        <v>0</v>
      </c>
      <c r="AC65" s="278">
        <f t="shared" si="21"/>
        <v>0</v>
      </c>
      <c r="AD65" s="240">
        <f>各種係数!E63</f>
        <v>0.38532826065749681</v>
      </c>
      <c r="AE65" s="279">
        <f t="shared" si="22"/>
        <v>0</v>
      </c>
      <c r="AF65" s="240">
        <f>各種係数!F63</f>
        <v>0.29187396351575456</v>
      </c>
      <c r="AG65" s="279">
        <f t="shared" si="23"/>
        <v>0</v>
      </c>
      <c r="AH65" s="240">
        <f>各種係数!MD63</f>
        <v>5.5701882743147007E-4</v>
      </c>
      <c r="AI65" s="281">
        <f t="shared" si="24"/>
        <v>0</v>
      </c>
    </row>
    <row r="66" spans="1:35" ht="13.5" customHeight="1">
      <c r="A66" s="41" t="s">
        <v>282</v>
      </c>
      <c r="B66" s="45" t="s">
        <v>42</v>
      </c>
      <c r="C66" s="796">
        <v>0</v>
      </c>
      <c r="D66" s="201">
        <f>入力!E81</f>
        <v>0</v>
      </c>
      <c r="E66" s="241">
        <f>IF(入力!F81="",各種係数!C64,入力!F81/100)</f>
        <v>0.33531042128603106</v>
      </c>
      <c r="F66" s="200">
        <f t="shared" si="9"/>
        <v>0</v>
      </c>
      <c r="G66" s="201">
        <f>入力!G81</f>
        <v>0</v>
      </c>
      <c r="H66" s="79">
        <f>各種係数!MQ64</f>
        <v>0.44879532330239424</v>
      </c>
      <c r="I66" s="80">
        <f>各種係数!MS64</f>
        <v>4.313926332821847E-2</v>
      </c>
      <c r="J66" s="80">
        <f>各種係数!MT64</f>
        <v>8.7675986868814956E-5</v>
      </c>
      <c r="K66" s="80">
        <f>各種係数!MU64</f>
        <v>3.8277262740141503E-2</v>
      </c>
      <c r="L66" s="80">
        <f>各種係数!MV64</f>
        <v>2.6743335502054294E-4</v>
      </c>
      <c r="M66" s="80">
        <f>各種係数!MW64</f>
        <v>4.0944253966323439E-4</v>
      </c>
      <c r="N66" s="80">
        <f>各種係数!MX64</f>
        <v>1.3725826909807582E-4</v>
      </c>
      <c r="O66" s="80">
        <f>各種係数!MY64</f>
        <v>2.5777603942257893E-3</v>
      </c>
      <c r="P66" s="81">
        <f>各種係数!MZ64</f>
        <v>1.382430043200507E-3</v>
      </c>
      <c r="Q66" s="152">
        <f t="shared" si="10"/>
        <v>0</v>
      </c>
      <c r="R66" s="149">
        <f t="shared" si="11"/>
        <v>0</v>
      </c>
      <c r="S66" s="149">
        <f t="shared" si="12"/>
        <v>0</v>
      </c>
      <c r="T66" s="149">
        <f t="shared" si="13"/>
        <v>0</v>
      </c>
      <c r="U66" s="149">
        <f t="shared" si="14"/>
        <v>0</v>
      </c>
      <c r="V66" s="149">
        <f t="shared" si="15"/>
        <v>0</v>
      </c>
      <c r="W66" s="149">
        <f t="shared" si="16"/>
        <v>0</v>
      </c>
      <c r="X66" s="149">
        <f t="shared" si="17"/>
        <v>0</v>
      </c>
      <c r="Y66" s="150">
        <f t="shared" si="18"/>
        <v>0</v>
      </c>
      <c r="Z66" s="153">
        <f t="shared" si="19"/>
        <v>0</v>
      </c>
      <c r="AA66" s="79">
        <f>IF(入力!H81="",各種係数!C64,入力!H81/100)</f>
        <v>0.33531042128603106</v>
      </c>
      <c r="AB66" s="277">
        <f t="shared" si="20"/>
        <v>0</v>
      </c>
      <c r="AC66" s="278">
        <f t="shared" si="21"/>
        <v>0</v>
      </c>
      <c r="AD66" s="240">
        <f>各種係数!E64</f>
        <v>0.35691788921542228</v>
      </c>
      <c r="AE66" s="279">
        <f t="shared" si="22"/>
        <v>0</v>
      </c>
      <c r="AF66" s="240">
        <f>各種係数!F64</f>
        <v>0.1446568862766219</v>
      </c>
      <c r="AG66" s="279">
        <f t="shared" si="23"/>
        <v>0</v>
      </c>
      <c r="AH66" s="240">
        <f>各種係数!MD64</f>
        <v>5.8881382524089969E-4</v>
      </c>
      <c r="AI66" s="281">
        <f t="shared" si="24"/>
        <v>0</v>
      </c>
    </row>
    <row r="67" spans="1:35" ht="13.5" customHeight="1">
      <c r="A67" s="41" t="s">
        <v>283</v>
      </c>
      <c r="B67" s="45" t="s">
        <v>43</v>
      </c>
      <c r="C67" s="796">
        <v>0</v>
      </c>
      <c r="D67" s="201">
        <f>入力!E82</f>
        <v>0</v>
      </c>
      <c r="E67" s="241">
        <f>IF(入力!F82="",各種係数!C65,入力!F82/100)</f>
        <v>0.82225399094591378</v>
      </c>
      <c r="F67" s="200">
        <f t="shared" si="9"/>
        <v>0</v>
      </c>
      <c r="G67" s="201">
        <f>入力!G82</f>
        <v>0</v>
      </c>
      <c r="H67" s="79">
        <f>各種係数!MQ65</f>
        <v>0</v>
      </c>
      <c r="I67" s="80">
        <f>各種係数!MS65</f>
        <v>0</v>
      </c>
      <c r="J67" s="80">
        <f>各種係数!MT65</f>
        <v>0</v>
      </c>
      <c r="K67" s="80">
        <f>各種係数!MU65</f>
        <v>0</v>
      </c>
      <c r="L67" s="80">
        <f>各種係数!MV65</f>
        <v>0</v>
      </c>
      <c r="M67" s="80">
        <f>各種係数!MW65</f>
        <v>0</v>
      </c>
      <c r="N67" s="80">
        <f>各種係数!MX65</f>
        <v>0</v>
      </c>
      <c r="O67" s="80">
        <f>各種係数!MY65</f>
        <v>0</v>
      </c>
      <c r="P67" s="81">
        <f>各種係数!MZ65</f>
        <v>0</v>
      </c>
      <c r="Q67" s="152">
        <f t="shared" si="10"/>
        <v>0</v>
      </c>
      <c r="R67" s="149">
        <f t="shared" si="11"/>
        <v>0</v>
      </c>
      <c r="S67" s="149">
        <f t="shared" si="12"/>
        <v>0</v>
      </c>
      <c r="T67" s="149">
        <f t="shared" si="13"/>
        <v>0</v>
      </c>
      <c r="U67" s="149">
        <f t="shared" si="14"/>
        <v>0</v>
      </c>
      <c r="V67" s="149">
        <f t="shared" si="15"/>
        <v>0</v>
      </c>
      <c r="W67" s="149">
        <f t="shared" si="16"/>
        <v>0</v>
      </c>
      <c r="X67" s="149">
        <f t="shared" si="17"/>
        <v>0</v>
      </c>
      <c r="Y67" s="150">
        <f t="shared" si="18"/>
        <v>0</v>
      </c>
      <c r="Z67" s="153">
        <f t="shared" si="19"/>
        <v>0</v>
      </c>
      <c r="AA67" s="79">
        <f>IF(入力!H82="",各種係数!C65,入力!H82/100)</f>
        <v>0.82225399094591378</v>
      </c>
      <c r="AB67" s="277">
        <f t="shared" si="20"/>
        <v>0</v>
      </c>
      <c r="AC67" s="278">
        <f t="shared" si="21"/>
        <v>0</v>
      </c>
      <c r="AD67" s="240">
        <f>各種係数!E65</f>
        <v>0.32892249527410206</v>
      </c>
      <c r="AE67" s="279">
        <f t="shared" si="22"/>
        <v>0</v>
      </c>
      <c r="AF67" s="240">
        <f>各種係数!F65</f>
        <v>0.14721172022684309</v>
      </c>
      <c r="AG67" s="279">
        <f t="shared" si="23"/>
        <v>0</v>
      </c>
      <c r="AH67" s="240">
        <f>各種係数!MD65</f>
        <v>5.6947069943289223E-4</v>
      </c>
      <c r="AI67" s="281">
        <f t="shared" si="24"/>
        <v>0</v>
      </c>
    </row>
    <row r="68" spans="1:35" ht="13.5" customHeight="1">
      <c r="A68" s="41" t="s">
        <v>284</v>
      </c>
      <c r="B68" s="45" t="s">
        <v>44</v>
      </c>
      <c r="C68" s="796">
        <v>0</v>
      </c>
      <c r="D68" s="201">
        <f>入力!E83</f>
        <v>0</v>
      </c>
      <c r="E68" s="241">
        <f>IF(入力!F83="",各種係数!C66,入力!F83/100)</f>
        <v>1</v>
      </c>
      <c r="F68" s="200">
        <f t="shared" si="9"/>
        <v>0</v>
      </c>
      <c r="G68" s="201">
        <f>入力!G83</f>
        <v>0</v>
      </c>
      <c r="H68" s="79">
        <f>各種係数!MQ66</f>
        <v>0</v>
      </c>
      <c r="I68" s="80">
        <f>各種係数!MS66</f>
        <v>0</v>
      </c>
      <c r="J68" s="80">
        <f>各種係数!MT66</f>
        <v>0</v>
      </c>
      <c r="K68" s="80">
        <f>各種係数!MU66</f>
        <v>0</v>
      </c>
      <c r="L68" s="80">
        <f>各種係数!MV66</f>
        <v>0</v>
      </c>
      <c r="M68" s="80">
        <f>各種係数!MW66</f>
        <v>0</v>
      </c>
      <c r="N68" s="80">
        <f>各種係数!MX66</f>
        <v>0</v>
      </c>
      <c r="O68" s="80">
        <f>各種係数!MY66</f>
        <v>0</v>
      </c>
      <c r="P68" s="81">
        <f>各種係数!MZ66</f>
        <v>0</v>
      </c>
      <c r="Q68" s="152">
        <f t="shared" si="10"/>
        <v>0</v>
      </c>
      <c r="R68" s="149">
        <f t="shared" si="11"/>
        <v>0</v>
      </c>
      <c r="S68" s="149">
        <f t="shared" si="12"/>
        <v>0</v>
      </c>
      <c r="T68" s="149">
        <f t="shared" si="13"/>
        <v>0</v>
      </c>
      <c r="U68" s="149">
        <f t="shared" si="14"/>
        <v>0</v>
      </c>
      <c r="V68" s="149">
        <f t="shared" si="15"/>
        <v>0</v>
      </c>
      <c r="W68" s="149">
        <f t="shared" si="16"/>
        <v>0</v>
      </c>
      <c r="X68" s="149">
        <f t="shared" si="17"/>
        <v>0</v>
      </c>
      <c r="Y68" s="150">
        <f t="shared" si="18"/>
        <v>0</v>
      </c>
      <c r="Z68" s="153">
        <f t="shared" si="19"/>
        <v>0</v>
      </c>
      <c r="AA68" s="79">
        <f>IF(入力!H83="",各種係数!C66,入力!H83/100)</f>
        <v>1</v>
      </c>
      <c r="AB68" s="277">
        <f t="shared" si="20"/>
        <v>0</v>
      </c>
      <c r="AC68" s="278">
        <f t="shared" si="21"/>
        <v>0</v>
      </c>
      <c r="AD68" s="240">
        <f>各種係数!E66</f>
        <v>0.47200651274281452</v>
      </c>
      <c r="AE68" s="279">
        <f t="shared" si="22"/>
        <v>0</v>
      </c>
      <c r="AF68" s="240">
        <f>各種係数!F66</f>
        <v>0.24554849505890866</v>
      </c>
      <c r="AG68" s="279">
        <f t="shared" si="23"/>
        <v>0</v>
      </c>
      <c r="AH68" s="240">
        <f>各種係数!MD66</f>
        <v>7.8908211030958143E-4</v>
      </c>
      <c r="AI68" s="281">
        <f t="shared" si="24"/>
        <v>0</v>
      </c>
    </row>
    <row r="69" spans="1:35" ht="13.5" customHeight="1">
      <c r="A69" s="41" t="s">
        <v>285</v>
      </c>
      <c r="B69" s="45" t="s">
        <v>45</v>
      </c>
      <c r="C69" s="796">
        <v>0</v>
      </c>
      <c r="D69" s="201">
        <f>入力!E84</f>
        <v>0</v>
      </c>
      <c r="E69" s="241">
        <f>IF(入力!F84="",各種係数!C67,入力!F84/100)</f>
        <v>1</v>
      </c>
      <c r="F69" s="200">
        <f t="shared" si="9"/>
        <v>0</v>
      </c>
      <c r="G69" s="201">
        <f>入力!G84</f>
        <v>0</v>
      </c>
      <c r="H69" s="79">
        <f>各種係数!MQ67</f>
        <v>0</v>
      </c>
      <c r="I69" s="80">
        <f>各種係数!MS67</f>
        <v>0</v>
      </c>
      <c r="J69" s="80">
        <f>各種係数!MT67</f>
        <v>0</v>
      </c>
      <c r="K69" s="80">
        <f>各種係数!MU67</f>
        <v>0</v>
      </c>
      <c r="L69" s="80">
        <f>各種係数!MV67</f>
        <v>0</v>
      </c>
      <c r="M69" s="80">
        <f>各種係数!MW67</f>
        <v>0</v>
      </c>
      <c r="N69" s="80">
        <f>各種係数!MX67</f>
        <v>0</v>
      </c>
      <c r="O69" s="80">
        <f>各種係数!MY67</f>
        <v>0</v>
      </c>
      <c r="P69" s="81">
        <f>各種係数!MZ67</f>
        <v>0</v>
      </c>
      <c r="Q69" s="152">
        <f t="shared" si="10"/>
        <v>0</v>
      </c>
      <c r="R69" s="149">
        <f t="shared" si="11"/>
        <v>0</v>
      </c>
      <c r="S69" s="149">
        <f t="shared" si="12"/>
        <v>0</v>
      </c>
      <c r="T69" s="149">
        <f t="shared" si="13"/>
        <v>0</v>
      </c>
      <c r="U69" s="149">
        <f t="shared" si="14"/>
        <v>0</v>
      </c>
      <c r="V69" s="149">
        <f t="shared" si="15"/>
        <v>0</v>
      </c>
      <c r="W69" s="149">
        <f t="shared" si="16"/>
        <v>0</v>
      </c>
      <c r="X69" s="149">
        <f t="shared" si="17"/>
        <v>0</v>
      </c>
      <c r="Y69" s="150">
        <f t="shared" si="18"/>
        <v>0</v>
      </c>
      <c r="Z69" s="153">
        <f t="shared" si="19"/>
        <v>0</v>
      </c>
      <c r="AA69" s="79">
        <f>IF(入力!H84="",各種係数!C67,入力!H84/100)</f>
        <v>1</v>
      </c>
      <c r="AB69" s="277">
        <f t="shared" si="20"/>
        <v>0</v>
      </c>
      <c r="AC69" s="278">
        <f t="shared" si="21"/>
        <v>0</v>
      </c>
      <c r="AD69" s="240">
        <f>各種係数!E67</f>
        <v>0.43755729051427128</v>
      </c>
      <c r="AE69" s="279">
        <f t="shared" si="22"/>
        <v>0</v>
      </c>
      <c r="AF69" s="240">
        <f>各種係数!F67</f>
        <v>0.23513607484906912</v>
      </c>
      <c r="AG69" s="279">
        <f t="shared" si="23"/>
        <v>0</v>
      </c>
      <c r="AH69" s="240">
        <f>各種係数!MD67</f>
        <v>7.9021398994847801E-4</v>
      </c>
      <c r="AI69" s="281">
        <f t="shared" si="24"/>
        <v>0</v>
      </c>
    </row>
    <row r="70" spans="1:35" ht="13.5" customHeight="1">
      <c r="A70" s="41" t="s">
        <v>286</v>
      </c>
      <c r="B70" s="45" t="s">
        <v>46</v>
      </c>
      <c r="C70" s="796">
        <v>0</v>
      </c>
      <c r="D70" s="201">
        <f>入力!E85</f>
        <v>0</v>
      </c>
      <c r="E70" s="241">
        <f>IF(入力!F85="",各種係数!C68,入力!F85/100)</f>
        <v>1</v>
      </c>
      <c r="F70" s="200">
        <f t="shared" si="9"/>
        <v>0</v>
      </c>
      <c r="G70" s="201">
        <f>入力!G85</f>
        <v>0</v>
      </c>
      <c r="H70" s="79">
        <f>各種係数!MQ68</f>
        <v>0</v>
      </c>
      <c r="I70" s="80">
        <f>各種係数!MS68</f>
        <v>0</v>
      </c>
      <c r="J70" s="80">
        <f>各種係数!MT68</f>
        <v>0</v>
      </c>
      <c r="K70" s="80">
        <f>各種係数!MU68</f>
        <v>0</v>
      </c>
      <c r="L70" s="80">
        <f>各種係数!MV68</f>
        <v>0</v>
      </c>
      <c r="M70" s="80">
        <f>各種係数!MW68</f>
        <v>0</v>
      </c>
      <c r="N70" s="80">
        <f>各種係数!MX68</f>
        <v>0</v>
      </c>
      <c r="O70" s="80">
        <f>各種係数!MY68</f>
        <v>0</v>
      </c>
      <c r="P70" s="81">
        <f>各種係数!MZ68</f>
        <v>0</v>
      </c>
      <c r="Q70" s="152">
        <f t="shared" si="10"/>
        <v>0</v>
      </c>
      <c r="R70" s="149">
        <f t="shared" si="11"/>
        <v>0</v>
      </c>
      <c r="S70" s="149">
        <f t="shared" si="12"/>
        <v>0</v>
      </c>
      <c r="T70" s="149">
        <f t="shared" si="13"/>
        <v>0</v>
      </c>
      <c r="U70" s="149">
        <f t="shared" si="14"/>
        <v>0</v>
      </c>
      <c r="V70" s="149">
        <f t="shared" si="15"/>
        <v>0</v>
      </c>
      <c r="W70" s="149">
        <f t="shared" si="16"/>
        <v>0</v>
      </c>
      <c r="X70" s="149">
        <f t="shared" si="17"/>
        <v>0</v>
      </c>
      <c r="Y70" s="150">
        <f t="shared" si="18"/>
        <v>0</v>
      </c>
      <c r="Z70" s="153">
        <f t="shared" si="19"/>
        <v>0</v>
      </c>
      <c r="AA70" s="79">
        <f>IF(入力!H85="",各種係数!C68,入力!H85/100)</f>
        <v>1</v>
      </c>
      <c r="AB70" s="277">
        <f t="shared" si="20"/>
        <v>0</v>
      </c>
      <c r="AC70" s="278">
        <f t="shared" si="21"/>
        <v>0</v>
      </c>
      <c r="AD70" s="240">
        <f>各種係数!E68</f>
        <v>0.49878878825231793</v>
      </c>
      <c r="AE70" s="279">
        <f t="shared" si="22"/>
        <v>0</v>
      </c>
      <c r="AF70" s="240">
        <f>各種係数!F68</f>
        <v>0.26600568090465726</v>
      </c>
      <c r="AG70" s="279">
        <f t="shared" si="23"/>
        <v>0</v>
      </c>
      <c r="AH70" s="240">
        <f>各種係数!MD68</f>
        <v>9.3434803580041807E-4</v>
      </c>
      <c r="AI70" s="281">
        <f t="shared" si="24"/>
        <v>0</v>
      </c>
    </row>
    <row r="71" spans="1:35" ht="13.5" customHeight="1">
      <c r="A71" s="41" t="s">
        <v>287</v>
      </c>
      <c r="B71" s="45" t="s">
        <v>47</v>
      </c>
      <c r="C71" s="796">
        <v>0</v>
      </c>
      <c r="D71" s="201">
        <f>入力!E86</f>
        <v>0</v>
      </c>
      <c r="E71" s="241">
        <f>IF(入力!F86="",各種係数!C69,入力!F86/100)</f>
        <v>1</v>
      </c>
      <c r="F71" s="200">
        <f t="shared" si="9"/>
        <v>0</v>
      </c>
      <c r="G71" s="201">
        <f>入力!G86</f>
        <v>0</v>
      </c>
      <c r="H71" s="79">
        <f>各種係数!MQ69</f>
        <v>0</v>
      </c>
      <c r="I71" s="80">
        <f>各種係数!MS69</f>
        <v>0</v>
      </c>
      <c r="J71" s="80">
        <f>各種係数!MT69</f>
        <v>0</v>
      </c>
      <c r="K71" s="80">
        <f>各種係数!MU69</f>
        <v>0</v>
      </c>
      <c r="L71" s="80">
        <f>各種係数!MV69</f>
        <v>0</v>
      </c>
      <c r="M71" s="80">
        <f>各種係数!MW69</f>
        <v>0</v>
      </c>
      <c r="N71" s="80">
        <f>各種係数!MX69</f>
        <v>0</v>
      </c>
      <c r="O71" s="80">
        <f>各種係数!MY69</f>
        <v>0</v>
      </c>
      <c r="P71" s="81">
        <f>各種係数!MZ69</f>
        <v>0</v>
      </c>
      <c r="Q71" s="152">
        <f t="shared" si="10"/>
        <v>0</v>
      </c>
      <c r="R71" s="149">
        <f t="shared" si="11"/>
        <v>0</v>
      </c>
      <c r="S71" s="149">
        <f t="shared" si="12"/>
        <v>0</v>
      </c>
      <c r="T71" s="149">
        <f t="shared" si="13"/>
        <v>0</v>
      </c>
      <c r="U71" s="149">
        <f t="shared" si="14"/>
        <v>0</v>
      </c>
      <c r="V71" s="149">
        <f t="shared" si="15"/>
        <v>0</v>
      </c>
      <c r="W71" s="149">
        <f t="shared" si="16"/>
        <v>0</v>
      </c>
      <c r="X71" s="149">
        <f t="shared" si="17"/>
        <v>0</v>
      </c>
      <c r="Y71" s="150">
        <f t="shared" si="18"/>
        <v>0</v>
      </c>
      <c r="Z71" s="153">
        <f t="shared" si="19"/>
        <v>0</v>
      </c>
      <c r="AA71" s="79">
        <f>IF(入力!H86="",各種係数!C69,入力!H86/100)</f>
        <v>1</v>
      </c>
      <c r="AB71" s="277">
        <f t="shared" si="20"/>
        <v>0</v>
      </c>
      <c r="AC71" s="278">
        <f t="shared" si="21"/>
        <v>0</v>
      </c>
      <c r="AD71" s="240">
        <f>各種係数!E69</f>
        <v>0.50221865811280408</v>
      </c>
      <c r="AE71" s="279">
        <f t="shared" si="22"/>
        <v>0</v>
      </c>
      <c r="AF71" s="240">
        <f>各種係数!F69</f>
        <v>0.3112002138465651</v>
      </c>
      <c r="AG71" s="279">
        <f t="shared" si="23"/>
        <v>0</v>
      </c>
      <c r="AH71" s="240">
        <f>各種係数!MD69</f>
        <v>8.655439721999465E-4</v>
      </c>
      <c r="AI71" s="281">
        <f t="shared" si="24"/>
        <v>0</v>
      </c>
    </row>
    <row r="72" spans="1:35" ht="13.5" customHeight="1">
      <c r="A72" s="41" t="s">
        <v>288</v>
      </c>
      <c r="B72" s="45" t="s">
        <v>48</v>
      </c>
      <c r="C72" s="796">
        <v>0</v>
      </c>
      <c r="D72" s="201">
        <f>入力!E87</f>
        <v>0</v>
      </c>
      <c r="E72" s="241">
        <f>IF(入力!F87="",各種係数!C70,入力!F87/100)</f>
        <v>0.80015596921303356</v>
      </c>
      <c r="F72" s="200">
        <f t="shared" ref="F72:F113" si="25">D72*E72</f>
        <v>0</v>
      </c>
      <c r="G72" s="201">
        <f>入力!G87</f>
        <v>0</v>
      </c>
      <c r="H72" s="79">
        <f>各種係数!MQ70</f>
        <v>0</v>
      </c>
      <c r="I72" s="80">
        <f>各種係数!MS70</f>
        <v>0</v>
      </c>
      <c r="J72" s="80">
        <f>各種係数!MT70</f>
        <v>0</v>
      </c>
      <c r="K72" s="80">
        <f>各種係数!MU70</f>
        <v>0</v>
      </c>
      <c r="L72" s="80">
        <f>各種係数!MV70</f>
        <v>0</v>
      </c>
      <c r="M72" s="80">
        <f>各種係数!MW70</f>
        <v>0</v>
      </c>
      <c r="N72" s="80">
        <f>各種係数!MX70</f>
        <v>0</v>
      </c>
      <c r="O72" s="80">
        <f>各種係数!MY70</f>
        <v>0</v>
      </c>
      <c r="P72" s="81">
        <f>各種係数!MZ70</f>
        <v>0</v>
      </c>
      <c r="Q72" s="152">
        <f t="shared" ref="Q72:Q113" si="26">$G72*H72</f>
        <v>0</v>
      </c>
      <c r="R72" s="149">
        <f t="shared" ref="R72:R113" si="27">$G72*I72</f>
        <v>0</v>
      </c>
      <c r="S72" s="149">
        <f t="shared" ref="S72:S113" si="28">$G72*J72</f>
        <v>0</v>
      </c>
      <c r="T72" s="149">
        <f t="shared" ref="T72:T113" si="29">$G72*K72</f>
        <v>0</v>
      </c>
      <c r="U72" s="149">
        <f t="shared" ref="U72:U113" si="30">$G72*L72</f>
        <v>0</v>
      </c>
      <c r="V72" s="149">
        <f t="shared" ref="V72:V113" si="31">$G72*M72</f>
        <v>0</v>
      </c>
      <c r="W72" s="149">
        <f t="shared" ref="W72:W113" si="32">$G72*N72</f>
        <v>0</v>
      </c>
      <c r="X72" s="149">
        <f t="shared" ref="X72:X113" si="33">$G72*O72</f>
        <v>0</v>
      </c>
      <c r="Y72" s="150">
        <f t="shared" ref="Y72:Y113" si="34">$G72*P72</f>
        <v>0</v>
      </c>
      <c r="Z72" s="153">
        <f t="shared" ref="Z72:Z75" si="35">G72-Q72-R72</f>
        <v>0</v>
      </c>
      <c r="AA72" s="79">
        <f>IF(入力!H87="",各種係数!C70,入力!H87/100)</f>
        <v>0.80015596921303356</v>
      </c>
      <c r="AB72" s="277">
        <f t="shared" ref="AB72:AB113" si="36">Z72*AA72</f>
        <v>0</v>
      </c>
      <c r="AC72" s="278">
        <f t="shared" ref="AC72:AC113" si="37">C72+F72+AB72</f>
        <v>0</v>
      </c>
      <c r="AD72" s="240">
        <f>各種係数!E70</f>
        <v>0.39957423475147569</v>
      </c>
      <c r="AE72" s="279">
        <f t="shared" ref="AE72:AE113" si="38">AC72*AD72</f>
        <v>0</v>
      </c>
      <c r="AF72" s="240">
        <f>各種係数!F70</f>
        <v>0.13253556107473471</v>
      </c>
      <c r="AG72" s="279">
        <f t="shared" ref="AG72:AG113" si="39">AC72*AF72</f>
        <v>0</v>
      </c>
      <c r="AH72" s="240">
        <f>各種係数!MD70</f>
        <v>1.6038770441570169E-4</v>
      </c>
      <c r="AI72" s="281">
        <f t="shared" ref="AI72:AI113" si="40">AC72*AH72</f>
        <v>0</v>
      </c>
    </row>
    <row r="73" spans="1:35" ht="13.5" customHeight="1">
      <c r="A73" s="41" t="s">
        <v>289</v>
      </c>
      <c r="B73" s="45" t="s">
        <v>49</v>
      </c>
      <c r="C73" s="796">
        <v>0</v>
      </c>
      <c r="D73" s="201">
        <f>入力!E88</f>
        <v>0</v>
      </c>
      <c r="E73" s="241">
        <f>IF(入力!F88="",各種係数!C71,入力!F88/100)</f>
        <v>1</v>
      </c>
      <c r="F73" s="200">
        <f t="shared" si="25"/>
        <v>0</v>
      </c>
      <c r="G73" s="201">
        <f>入力!G88</f>
        <v>0</v>
      </c>
      <c r="H73" s="79">
        <f>各種係数!MQ71</f>
        <v>0</v>
      </c>
      <c r="I73" s="80">
        <f>各種係数!MS71</f>
        <v>0</v>
      </c>
      <c r="J73" s="80">
        <f>各種係数!MT71</f>
        <v>0</v>
      </c>
      <c r="K73" s="80">
        <f>各種係数!MU71</f>
        <v>0</v>
      </c>
      <c r="L73" s="80">
        <f>各種係数!MV71</f>
        <v>0</v>
      </c>
      <c r="M73" s="80">
        <f>各種係数!MW71</f>
        <v>0</v>
      </c>
      <c r="N73" s="80">
        <f>各種係数!MX71</f>
        <v>0</v>
      </c>
      <c r="O73" s="80">
        <f>各種係数!MY71</f>
        <v>0</v>
      </c>
      <c r="P73" s="81">
        <f>各種係数!MZ71</f>
        <v>0</v>
      </c>
      <c r="Q73" s="152">
        <f t="shared" si="26"/>
        <v>0</v>
      </c>
      <c r="R73" s="149">
        <f t="shared" si="27"/>
        <v>0</v>
      </c>
      <c r="S73" s="149">
        <f t="shared" si="28"/>
        <v>0</v>
      </c>
      <c r="T73" s="149">
        <f t="shared" si="29"/>
        <v>0</v>
      </c>
      <c r="U73" s="149">
        <f t="shared" si="30"/>
        <v>0</v>
      </c>
      <c r="V73" s="149">
        <f t="shared" si="31"/>
        <v>0</v>
      </c>
      <c r="W73" s="149">
        <f t="shared" si="32"/>
        <v>0</v>
      </c>
      <c r="X73" s="149">
        <f t="shared" si="33"/>
        <v>0</v>
      </c>
      <c r="Y73" s="150">
        <f t="shared" si="34"/>
        <v>0</v>
      </c>
      <c r="Z73" s="153">
        <f t="shared" si="35"/>
        <v>0</v>
      </c>
      <c r="AA73" s="79">
        <f>IF(入力!H88="",各種係数!C71,入力!H88/100)</f>
        <v>1</v>
      </c>
      <c r="AB73" s="277">
        <f t="shared" si="36"/>
        <v>0</v>
      </c>
      <c r="AC73" s="278">
        <f t="shared" si="37"/>
        <v>0</v>
      </c>
      <c r="AD73" s="240">
        <f>各種係数!E71</f>
        <v>0.33390966068727035</v>
      </c>
      <c r="AE73" s="279">
        <f t="shared" si="38"/>
        <v>0</v>
      </c>
      <c r="AF73" s="240">
        <f>各種係数!F71</f>
        <v>0.15917441106548519</v>
      </c>
      <c r="AG73" s="279">
        <f t="shared" si="39"/>
        <v>0</v>
      </c>
      <c r="AH73" s="240">
        <f>各種係数!MD71</f>
        <v>2.5610546790577046E-4</v>
      </c>
      <c r="AI73" s="281">
        <f t="shared" si="40"/>
        <v>0</v>
      </c>
    </row>
    <row r="74" spans="1:35" ht="13.5" customHeight="1">
      <c r="A74" s="41" t="s">
        <v>290</v>
      </c>
      <c r="B74" s="45" t="s">
        <v>50</v>
      </c>
      <c r="C74" s="796">
        <v>0</v>
      </c>
      <c r="D74" s="201">
        <f>入力!E89</f>
        <v>0</v>
      </c>
      <c r="E74" s="241">
        <f>IF(入力!F89="",各種係数!C72,入力!F89/100)</f>
        <v>1</v>
      </c>
      <c r="F74" s="200">
        <f t="shared" si="25"/>
        <v>0</v>
      </c>
      <c r="G74" s="201">
        <f>入力!G89</f>
        <v>0</v>
      </c>
      <c r="H74" s="79">
        <f>各種係数!MQ72</f>
        <v>0</v>
      </c>
      <c r="I74" s="80">
        <f>各種係数!MS72</f>
        <v>0</v>
      </c>
      <c r="J74" s="80">
        <f>各種係数!MT72</f>
        <v>0</v>
      </c>
      <c r="K74" s="80">
        <f>各種係数!MU72</f>
        <v>0</v>
      </c>
      <c r="L74" s="80">
        <f>各種係数!MV72</f>
        <v>0</v>
      </c>
      <c r="M74" s="80">
        <f>各種係数!MW72</f>
        <v>0</v>
      </c>
      <c r="N74" s="80">
        <f>各種係数!MX72</f>
        <v>0</v>
      </c>
      <c r="O74" s="80">
        <f>各種係数!MY72</f>
        <v>0</v>
      </c>
      <c r="P74" s="81">
        <f>各種係数!MZ72</f>
        <v>0</v>
      </c>
      <c r="Q74" s="152">
        <f t="shared" si="26"/>
        <v>0</v>
      </c>
      <c r="R74" s="149">
        <f t="shared" si="27"/>
        <v>0</v>
      </c>
      <c r="S74" s="149">
        <f t="shared" si="28"/>
        <v>0</v>
      </c>
      <c r="T74" s="149">
        <f t="shared" si="29"/>
        <v>0</v>
      </c>
      <c r="U74" s="149">
        <f t="shared" si="30"/>
        <v>0</v>
      </c>
      <c r="V74" s="149">
        <f t="shared" si="31"/>
        <v>0</v>
      </c>
      <c r="W74" s="149">
        <f t="shared" si="32"/>
        <v>0</v>
      </c>
      <c r="X74" s="149">
        <f t="shared" si="33"/>
        <v>0</v>
      </c>
      <c r="Y74" s="150">
        <f t="shared" si="34"/>
        <v>0</v>
      </c>
      <c r="Z74" s="153">
        <f t="shared" si="35"/>
        <v>0</v>
      </c>
      <c r="AA74" s="79">
        <f>IF(入力!H89="",各種係数!C72,入力!H89/100)</f>
        <v>1</v>
      </c>
      <c r="AB74" s="277">
        <f t="shared" si="36"/>
        <v>0</v>
      </c>
      <c r="AC74" s="278">
        <f t="shared" si="37"/>
        <v>0</v>
      </c>
      <c r="AD74" s="240">
        <f>各種係数!E72</f>
        <v>0.56210875302637031</v>
      </c>
      <c r="AE74" s="279">
        <f t="shared" si="38"/>
        <v>0</v>
      </c>
      <c r="AF74" s="240">
        <f>各種係数!F72</f>
        <v>0.23153096167688181</v>
      </c>
      <c r="AG74" s="279">
        <f t="shared" si="39"/>
        <v>0</v>
      </c>
      <c r="AH74" s="240">
        <f>各種係数!MD72</f>
        <v>3.8955656858682139E-4</v>
      </c>
      <c r="AI74" s="281">
        <f t="shared" si="40"/>
        <v>0</v>
      </c>
    </row>
    <row r="75" spans="1:35" ht="13.5" customHeight="1">
      <c r="A75" s="41" t="s">
        <v>291</v>
      </c>
      <c r="B75" s="45" t="s">
        <v>51</v>
      </c>
      <c r="C75" s="796">
        <v>0</v>
      </c>
      <c r="D75" s="201">
        <f>入力!E90</f>
        <v>0</v>
      </c>
      <c r="E75" s="241">
        <f>IF(入力!F90="",各種係数!C73,入力!F90/100)</f>
        <v>0.85192651765239524</v>
      </c>
      <c r="F75" s="200">
        <f t="shared" si="25"/>
        <v>0</v>
      </c>
      <c r="G75" s="201">
        <f>入力!G90</f>
        <v>0</v>
      </c>
      <c r="H75" s="79">
        <f>各種係数!MQ73</f>
        <v>0</v>
      </c>
      <c r="I75" s="80">
        <f>各種係数!MS73</f>
        <v>0</v>
      </c>
      <c r="J75" s="80">
        <f>各種係数!MT73</f>
        <v>0</v>
      </c>
      <c r="K75" s="80">
        <f>各種係数!MU73</f>
        <v>0</v>
      </c>
      <c r="L75" s="80">
        <f>各種係数!MV73</f>
        <v>0</v>
      </c>
      <c r="M75" s="80">
        <f>各種係数!MW73</f>
        <v>0</v>
      </c>
      <c r="N75" s="80">
        <f>各種係数!MX73</f>
        <v>0</v>
      </c>
      <c r="O75" s="80">
        <f>各種係数!MY73</f>
        <v>0</v>
      </c>
      <c r="P75" s="81">
        <f>各種係数!MZ73</f>
        <v>0</v>
      </c>
      <c r="Q75" s="152">
        <f t="shared" si="26"/>
        <v>0</v>
      </c>
      <c r="R75" s="149">
        <f t="shared" si="27"/>
        <v>0</v>
      </c>
      <c r="S75" s="149">
        <f t="shared" si="28"/>
        <v>0</v>
      </c>
      <c r="T75" s="149">
        <f t="shared" si="29"/>
        <v>0</v>
      </c>
      <c r="U75" s="149">
        <f t="shared" si="30"/>
        <v>0</v>
      </c>
      <c r="V75" s="149">
        <f t="shared" si="31"/>
        <v>0</v>
      </c>
      <c r="W75" s="149">
        <f t="shared" si="32"/>
        <v>0</v>
      </c>
      <c r="X75" s="149">
        <f t="shared" si="33"/>
        <v>0</v>
      </c>
      <c r="Y75" s="150">
        <f t="shared" si="34"/>
        <v>0</v>
      </c>
      <c r="Z75" s="153">
        <f t="shared" si="35"/>
        <v>0</v>
      </c>
      <c r="AA75" s="79">
        <f>IF(入力!H90="",各種係数!C73,入力!H90/100)</f>
        <v>0.85192651765239524</v>
      </c>
      <c r="AB75" s="277">
        <f t="shared" si="36"/>
        <v>0</v>
      </c>
      <c r="AC75" s="278">
        <f t="shared" si="37"/>
        <v>0</v>
      </c>
      <c r="AD75" s="240">
        <f>各種係数!E73</f>
        <v>0.67043143842277431</v>
      </c>
      <c r="AE75" s="279">
        <f t="shared" si="38"/>
        <v>0</v>
      </c>
      <c r="AF75" s="240">
        <f>各種係数!F73</f>
        <v>0.44912032534700735</v>
      </c>
      <c r="AG75" s="279">
        <f t="shared" si="39"/>
        <v>0</v>
      </c>
      <c r="AH75" s="240">
        <f>各種係数!MD73</f>
        <v>9.9482804349748026E-4</v>
      </c>
      <c r="AI75" s="281">
        <f t="shared" si="40"/>
        <v>0</v>
      </c>
    </row>
    <row r="76" spans="1:35" ht="13.5" customHeight="1">
      <c r="A76" s="41" t="s">
        <v>292</v>
      </c>
      <c r="B76" s="45" t="s">
        <v>52</v>
      </c>
      <c r="C76" s="796">
        <v>0</v>
      </c>
      <c r="D76" s="201">
        <f>入力!E91</f>
        <v>0</v>
      </c>
      <c r="E76" s="241">
        <f>IF(入力!F91="",各種係数!C74,入力!F91/100)</f>
        <v>0.51886571330924847</v>
      </c>
      <c r="F76" s="200">
        <f t="shared" si="25"/>
        <v>0</v>
      </c>
      <c r="G76" s="201">
        <f>入力!G91</f>
        <v>0</v>
      </c>
      <c r="H76" s="599"/>
      <c r="I76" s="80">
        <f>各種係数!MS74</f>
        <v>0</v>
      </c>
      <c r="J76" s="80">
        <f>各種係数!MT74</f>
        <v>0</v>
      </c>
      <c r="K76" s="80">
        <f>各種係数!MU74</f>
        <v>0</v>
      </c>
      <c r="L76" s="80">
        <f>各種係数!MV74</f>
        <v>0</v>
      </c>
      <c r="M76" s="80">
        <f>各種係数!MW74</f>
        <v>0</v>
      </c>
      <c r="N76" s="80">
        <f>各種係数!MX74</f>
        <v>0</v>
      </c>
      <c r="O76" s="80">
        <f>各種係数!MY74</f>
        <v>0</v>
      </c>
      <c r="P76" s="81">
        <f>各種係数!MZ74</f>
        <v>0</v>
      </c>
      <c r="Q76" s="603">
        <f t="shared" si="26"/>
        <v>0</v>
      </c>
      <c r="R76" s="149">
        <f t="shared" si="27"/>
        <v>0</v>
      </c>
      <c r="S76" s="149">
        <f t="shared" si="28"/>
        <v>0</v>
      </c>
      <c r="T76" s="149">
        <f t="shared" si="29"/>
        <v>0</v>
      </c>
      <c r="U76" s="149">
        <f t="shared" si="30"/>
        <v>0</v>
      </c>
      <c r="V76" s="149">
        <f t="shared" si="31"/>
        <v>0</v>
      </c>
      <c r="W76" s="149">
        <f t="shared" si="32"/>
        <v>0</v>
      </c>
      <c r="X76" s="149">
        <f t="shared" si="33"/>
        <v>0</v>
      </c>
      <c r="Y76" s="150">
        <f t="shared" si="34"/>
        <v>0</v>
      </c>
      <c r="Z76" s="286">
        <f>G76+$Q$6-R76</f>
        <v>0</v>
      </c>
      <c r="AA76" s="79">
        <f>IF(入力!H91="",各種係数!C74,入力!H91/100)</f>
        <v>0.51886571330924847</v>
      </c>
      <c r="AB76" s="277">
        <f t="shared" si="36"/>
        <v>0</v>
      </c>
      <c r="AC76" s="278">
        <f t="shared" si="37"/>
        <v>0</v>
      </c>
      <c r="AD76" s="240">
        <f>各種係数!E74</f>
        <v>0.6928546860141519</v>
      </c>
      <c r="AE76" s="279">
        <f t="shared" si="38"/>
        <v>0</v>
      </c>
      <c r="AF76" s="240">
        <f>各種係数!F74</f>
        <v>0.43672368031401343</v>
      </c>
      <c r="AG76" s="279">
        <f t="shared" si="39"/>
        <v>0</v>
      </c>
      <c r="AH76" s="240">
        <f>各種係数!MD74</f>
        <v>1.6446343468752241E-3</v>
      </c>
      <c r="AI76" s="281">
        <f t="shared" si="40"/>
        <v>0</v>
      </c>
    </row>
    <row r="77" spans="1:35" ht="13.5" customHeight="1">
      <c r="A77" s="41" t="s">
        <v>293</v>
      </c>
      <c r="B77" s="45" t="s">
        <v>53</v>
      </c>
      <c r="C77" s="796">
        <v>0</v>
      </c>
      <c r="D77" s="201">
        <f>入力!E92</f>
        <v>0</v>
      </c>
      <c r="E77" s="241">
        <f>IF(入力!F92="",各種係数!C75,入力!F92/100)</f>
        <v>0.67408333881903759</v>
      </c>
      <c r="F77" s="200">
        <f t="shared" si="25"/>
        <v>0</v>
      </c>
      <c r="G77" s="201">
        <f>入力!G92</f>
        <v>0</v>
      </c>
      <c r="H77" s="79">
        <f>各種係数!MQ75</f>
        <v>0</v>
      </c>
      <c r="I77" s="80">
        <f>各種係数!MS75</f>
        <v>0</v>
      </c>
      <c r="J77" s="80">
        <f>各種係数!MT75</f>
        <v>0</v>
      </c>
      <c r="K77" s="80">
        <f>各種係数!MU75</f>
        <v>0</v>
      </c>
      <c r="L77" s="80">
        <f>各種係数!MV75</f>
        <v>0</v>
      </c>
      <c r="M77" s="80">
        <f>各種係数!MW75</f>
        <v>0</v>
      </c>
      <c r="N77" s="80">
        <f>各種係数!MX75</f>
        <v>0</v>
      </c>
      <c r="O77" s="80">
        <f>各種係数!MY75</f>
        <v>0</v>
      </c>
      <c r="P77" s="81">
        <f>各種係数!MZ75</f>
        <v>0</v>
      </c>
      <c r="Q77" s="152">
        <f t="shared" si="26"/>
        <v>0</v>
      </c>
      <c r="R77" s="149">
        <f t="shared" si="27"/>
        <v>0</v>
      </c>
      <c r="S77" s="149">
        <f t="shared" si="28"/>
        <v>0</v>
      </c>
      <c r="T77" s="149">
        <f t="shared" si="29"/>
        <v>0</v>
      </c>
      <c r="U77" s="149">
        <f t="shared" si="30"/>
        <v>0</v>
      </c>
      <c r="V77" s="149">
        <f t="shared" si="31"/>
        <v>0</v>
      </c>
      <c r="W77" s="149">
        <f t="shared" si="32"/>
        <v>0</v>
      </c>
      <c r="X77" s="149">
        <f t="shared" si="33"/>
        <v>0</v>
      </c>
      <c r="Y77" s="150">
        <f t="shared" si="34"/>
        <v>0</v>
      </c>
      <c r="Z77" s="151">
        <f>G77-Q77-R77</f>
        <v>0</v>
      </c>
      <c r="AA77" s="79">
        <f>IF(入力!H92="",各種係数!C75,入力!H92/100)</f>
        <v>0.67408333881903759</v>
      </c>
      <c r="AB77" s="277">
        <f t="shared" si="36"/>
        <v>0</v>
      </c>
      <c r="AC77" s="278">
        <f t="shared" si="37"/>
        <v>0</v>
      </c>
      <c r="AD77" s="240">
        <f>各種係数!E75</f>
        <v>0.68107670307141321</v>
      </c>
      <c r="AE77" s="279">
        <f t="shared" si="38"/>
        <v>0</v>
      </c>
      <c r="AF77" s="240">
        <f>各種係数!F75</f>
        <v>0.25138679726816759</v>
      </c>
      <c r="AG77" s="279">
        <f t="shared" si="39"/>
        <v>0</v>
      </c>
      <c r="AH77" s="240">
        <f>各種係数!MD75</f>
        <v>5.4889752253677385E-4</v>
      </c>
      <c r="AI77" s="281">
        <f t="shared" si="40"/>
        <v>0</v>
      </c>
    </row>
    <row r="78" spans="1:35" ht="13.5" customHeight="1">
      <c r="A78" s="41" t="s">
        <v>294</v>
      </c>
      <c r="B78" s="45" t="s">
        <v>54</v>
      </c>
      <c r="C78" s="796">
        <v>0</v>
      </c>
      <c r="D78" s="201">
        <f>入力!E93</f>
        <v>0</v>
      </c>
      <c r="E78" s="241">
        <f>IF(入力!F93="",各種係数!C76,入力!F93/100)</f>
        <v>1</v>
      </c>
      <c r="F78" s="200">
        <f t="shared" si="25"/>
        <v>0</v>
      </c>
      <c r="G78" s="201">
        <f>入力!G93</f>
        <v>0</v>
      </c>
      <c r="H78" s="79">
        <f>各種係数!MQ76</f>
        <v>0</v>
      </c>
      <c r="I78" s="80">
        <f>各種係数!MS76</f>
        <v>0</v>
      </c>
      <c r="J78" s="80">
        <f>各種係数!MT76</f>
        <v>0</v>
      </c>
      <c r="K78" s="80">
        <f>各種係数!MU76</f>
        <v>0</v>
      </c>
      <c r="L78" s="80">
        <f>各種係数!MV76</f>
        <v>0</v>
      </c>
      <c r="M78" s="80">
        <f>各種係数!MW76</f>
        <v>0</v>
      </c>
      <c r="N78" s="80">
        <f>各種係数!MX76</f>
        <v>0</v>
      </c>
      <c r="O78" s="80">
        <f>各種係数!MY76</f>
        <v>0</v>
      </c>
      <c r="P78" s="81">
        <f>各種係数!MZ76</f>
        <v>0</v>
      </c>
      <c r="Q78" s="152">
        <f t="shared" si="26"/>
        <v>0</v>
      </c>
      <c r="R78" s="149">
        <f t="shared" si="27"/>
        <v>0</v>
      </c>
      <c r="S78" s="149">
        <f t="shared" si="28"/>
        <v>0</v>
      </c>
      <c r="T78" s="149">
        <f t="shared" si="29"/>
        <v>0</v>
      </c>
      <c r="U78" s="149">
        <f t="shared" si="30"/>
        <v>0</v>
      </c>
      <c r="V78" s="149">
        <f t="shared" si="31"/>
        <v>0</v>
      </c>
      <c r="W78" s="149">
        <f t="shared" si="32"/>
        <v>0</v>
      </c>
      <c r="X78" s="149">
        <f t="shared" si="33"/>
        <v>0</v>
      </c>
      <c r="Y78" s="150">
        <f t="shared" si="34"/>
        <v>0</v>
      </c>
      <c r="Z78" s="151">
        <f t="shared" ref="Z78:Z79" si="41">G78-Q78-R78</f>
        <v>0</v>
      </c>
      <c r="AA78" s="79">
        <f>IF(入力!H93="",各種係数!C76,入力!H93/100)</f>
        <v>1</v>
      </c>
      <c r="AB78" s="277">
        <f t="shared" si="36"/>
        <v>0</v>
      </c>
      <c r="AC78" s="278">
        <f t="shared" si="37"/>
        <v>0</v>
      </c>
      <c r="AD78" s="240">
        <f>各種係数!E76</f>
        <v>0.76024680475980611</v>
      </c>
      <c r="AE78" s="279">
        <f t="shared" si="38"/>
        <v>0</v>
      </c>
      <c r="AF78" s="240">
        <f>各種係数!F76</f>
        <v>0.14924762324497892</v>
      </c>
      <c r="AG78" s="279">
        <f t="shared" si="39"/>
        <v>0</v>
      </c>
      <c r="AH78" s="240">
        <f>各種係数!MD76</f>
        <v>4.0735377447585471E-4</v>
      </c>
      <c r="AI78" s="281">
        <f t="shared" si="40"/>
        <v>0</v>
      </c>
    </row>
    <row r="79" spans="1:35" ht="13.5" customHeight="1">
      <c r="A79" s="41" t="s">
        <v>295</v>
      </c>
      <c r="B79" s="267" t="s">
        <v>55</v>
      </c>
      <c r="C79" s="796">
        <v>0</v>
      </c>
      <c r="D79" s="201">
        <f>入力!E94</f>
        <v>0</v>
      </c>
      <c r="E79" s="241">
        <f>IF(入力!F94="",各種係数!C77,入力!F94/100)</f>
        <v>1</v>
      </c>
      <c r="F79" s="200">
        <f t="shared" si="25"/>
        <v>0</v>
      </c>
      <c r="G79" s="201">
        <f>入力!G94</f>
        <v>0</v>
      </c>
      <c r="H79" s="79">
        <f>各種係数!MQ77</f>
        <v>0</v>
      </c>
      <c r="I79" s="80">
        <f>各種係数!MS77</f>
        <v>0</v>
      </c>
      <c r="J79" s="80">
        <f>各種係数!MT77</f>
        <v>0</v>
      </c>
      <c r="K79" s="80">
        <f>各種係数!MU77</f>
        <v>0</v>
      </c>
      <c r="L79" s="80">
        <f>各種係数!MV77</f>
        <v>0</v>
      </c>
      <c r="M79" s="80">
        <f>各種係数!MW77</f>
        <v>0</v>
      </c>
      <c r="N79" s="80">
        <f>各種係数!MX77</f>
        <v>0</v>
      </c>
      <c r="O79" s="80">
        <f>各種係数!MY77</f>
        <v>0</v>
      </c>
      <c r="P79" s="81">
        <f>各種係数!MZ77</f>
        <v>0</v>
      </c>
      <c r="Q79" s="152">
        <f t="shared" si="26"/>
        <v>0</v>
      </c>
      <c r="R79" s="149">
        <f t="shared" si="27"/>
        <v>0</v>
      </c>
      <c r="S79" s="149">
        <f t="shared" si="28"/>
        <v>0</v>
      </c>
      <c r="T79" s="149">
        <f t="shared" si="29"/>
        <v>0</v>
      </c>
      <c r="U79" s="149">
        <f t="shared" si="30"/>
        <v>0</v>
      </c>
      <c r="V79" s="149">
        <f t="shared" si="31"/>
        <v>0</v>
      </c>
      <c r="W79" s="149">
        <f t="shared" si="32"/>
        <v>0</v>
      </c>
      <c r="X79" s="149">
        <f t="shared" si="33"/>
        <v>0</v>
      </c>
      <c r="Y79" s="150">
        <f t="shared" si="34"/>
        <v>0</v>
      </c>
      <c r="Z79" s="151">
        <f t="shared" si="41"/>
        <v>0</v>
      </c>
      <c r="AA79" s="79">
        <f>IF(入力!H94="",各種係数!C77,入力!H94/100)</f>
        <v>1</v>
      </c>
      <c r="AB79" s="277">
        <f t="shared" si="36"/>
        <v>0</v>
      </c>
      <c r="AC79" s="278">
        <f t="shared" si="37"/>
        <v>0</v>
      </c>
      <c r="AD79" s="240">
        <f>各種係数!E77</f>
        <v>0.82715226595577862</v>
      </c>
      <c r="AE79" s="279">
        <f t="shared" si="38"/>
        <v>0</v>
      </c>
      <c r="AF79" s="240">
        <f>各種係数!F77</f>
        <v>0.2083856045162302</v>
      </c>
      <c r="AG79" s="279">
        <f t="shared" si="39"/>
        <v>0</v>
      </c>
      <c r="AH79" s="240">
        <f>各種係数!MD77</f>
        <v>4.7455700172494903E-4</v>
      </c>
      <c r="AI79" s="281">
        <f t="shared" si="40"/>
        <v>0</v>
      </c>
    </row>
    <row r="80" spans="1:35" ht="13.5" customHeight="1">
      <c r="A80" s="41" t="s">
        <v>296</v>
      </c>
      <c r="B80" s="267" t="s">
        <v>56</v>
      </c>
      <c r="C80" s="796">
        <v>0</v>
      </c>
      <c r="D80" s="201">
        <f>入力!E95</f>
        <v>0</v>
      </c>
      <c r="E80" s="241">
        <f>IF(入力!F95="",各種係数!C78,入力!F95/100)</f>
        <v>1</v>
      </c>
      <c r="F80" s="200">
        <f t="shared" si="25"/>
        <v>0</v>
      </c>
      <c r="G80" s="201">
        <f>入力!G95</f>
        <v>0</v>
      </c>
      <c r="H80" s="79">
        <f>各種係数!MQ78</f>
        <v>0</v>
      </c>
      <c r="I80" s="80">
        <f>各種係数!MS78</f>
        <v>0</v>
      </c>
      <c r="J80" s="80">
        <f>各種係数!MT78</f>
        <v>0</v>
      </c>
      <c r="K80" s="80">
        <f>各種係数!MU78</f>
        <v>0</v>
      </c>
      <c r="L80" s="80">
        <f>各種係数!MV78</f>
        <v>0</v>
      </c>
      <c r="M80" s="80">
        <f>各種係数!MW78</f>
        <v>0</v>
      </c>
      <c r="N80" s="80">
        <f>各種係数!MX78</f>
        <v>0</v>
      </c>
      <c r="O80" s="80">
        <f>各種係数!MY78</f>
        <v>0</v>
      </c>
      <c r="P80" s="81">
        <f>各種係数!MZ78</f>
        <v>0</v>
      </c>
      <c r="Q80" s="152">
        <f t="shared" si="26"/>
        <v>0</v>
      </c>
      <c r="R80" s="149">
        <f t="shared" si="27"/>
        <v>0</v>
      </c>
      <c r="S80" s="149">
        <f t="shared" si="28"/>
        <v>0</v>
      </c>
      <c r="T80" s="149">
        <f t="shared" si="29"/>
        <v>0</v>
      </c>
      <c r="U80" s="149">
        <f t="shared" si="30"/>
        <v>0</v>
      </c>
      <c r="V80" s="149">
        <f t="shared" si="31"/>
        <v>0</v>
      </c>
      <c r="W80" s="149">
        <f t="shared" si="32"/>
        <v>0</v>
      </c>
      <c r="X80" s="149">
        <f t="shared" si="33"/>
        <v>0</v>
      </c>
      <c r="Y80" s="150">
        <f t="shared" si="34"/>
        <v>0</v>
      </c>
      <c r="Z80" s="151">
        <f>G80-Q80-R80</f>
        <v>0</v>
      </c>
      <c r="AA80" s="79">
        <f>IF(入力!H95="",各種係数!C78,入力!H95/100)</f>
        <v>1</v>
      </c>
      <c r="AB80" s="277">
        <f t="shared" si="36"/>
        <v>0</v>
      </c>
      <c r="AC80" s="278">
        <f t="shared" si="37"/>
        <v>0</v>
      </c>
      <c r="AD80" s="240">
        <f>各種係数!E78</f>
        <v>0.90911648627986663</v>
      </c>
      <c r="AE80" s="279">
        <f t="shared" si="38"/>
        <v>0</v>
      </c>
      <c r="AF80" s="240">
        <f>各種係数!F78</f>
        <v>0</v>
      </c>
      <c r="AG80" s="279">
        <f t="shared" si="39"/>
        <v>0</v>
      </c>
      <c r="AH80" s="240">
        <f>各種係数!MD78</f>
        <v>0</v>
      </c>
      <c r="AI80" s="281">
        <f t="shared" si="40"/>
        <v>0</v>
      </c>
    </row>
    <row r="81" spans="1:35" ht="13.5" customHeight="1">
      <c r="A81" s="41" t="s">
        <v>297</v>
      </c>
      <c r="B81" s="267" t="s">
        <v>57</v>
      </c>
      <c r="C81" s="796">
        <v>0</v>
      </c>
      <c r="D81" s="201">
        <f>入力!E96</f>
        <v>0</v>
      </c>
      <c r="E81" s="241">
        <f>IF(入力!F96="",各種係数!C79,入力!F96/100)</f>
        <v>0.18873879258816495</v>
      </c>
      <c r="F81" s="200">
        <f t="shared" si="25"/>
        <v>0</v>
      </c>
      <c r="G81" s="201">
        <f>入力!G96</f>
        <v>0</v>
      </c>
      <c r="H81" s="79">
        <f>各種係数!MQ79</f>
        <v>0</v>
      </c>
      <c r="I81" s="600"/>
      <c r="J81" s="601"/>
      <c r="K81" s="80">
        <f>各種係数!MU79</f>
        <v>0</v>
      </c>
      <c r="L81" s="80">
        <f>各種係数!MV79</f>
        <v>0</v>
      </c>
      <c r="M81" s="80">
        <f>各種係数!MW79</f>
        <v>0</v>
      </c>
      <c r="N81" s="80">
        <f>各種係数!MX79</f>
        <v>0</v>
      </c>
      <c r="O81" s="80">
        <f>各種係数!MY79</f>
        <v>0</v>
      </c>
      <c r="P81" s="81">
        <f>各種係数!MZ79</f>
        <v>0</v>
      </c>
      <c r="Q81" s="152">
        <f t="shared" si="26"/>
        <v>0</v>
      </c>
      <c r="R81" s="604">
        <f t="shared" si="27"/>
        <v>0</v>
      </c>
      <c r="S81" s="604">
        <f t="shared" si="28"/>
        <v>0</v>
      </c>
      <c r="T81" s="149">
        <f t="shared" si="29"/>
        <v>0</v>
      </c>
      <c r="U81" s="149">
        <f t="shared" si="30"/>
        <v>0</v>
      </c>
      <c r="V81" s="149">
        <f t="shared" si="31"/>
        <v>0</v>
      </c>
      <c r="W81" s="149">
        <f t="shared" si="32"/>
        <v>0</v>
      </c>
      <c r="X81" s="149">
        <f t="shared" si="33"/>
        <v>0</v>
      </c>
      <c r="Y81" s="150">
        <f t="shared" si="34"/>
        <v>0</v>
      </c>
      <c r="Z81" s="286">
        <f>G81-Q81+$S$6</f>
        <v>0</v>
      </c>
      <c r="AA81" s="79">
        <f>IF(入力!H96="",各種係数!C79,入力!H96/100)</f>
        <v>0.18873879258816495</v>
      </c>
      <c r="AB81" s="277">
        <f t="shared" si="36"/>
        <v>0</v>
      </c>
      <c r="AC81" s="278">
        <f t="shared" si="37"/>
        <v>0</v>
      </c>
      <c r="AD81" s="240">
        <f>各種係数!E79</f>
        <v>0.67812982998454407</v>
      </c>
      <c r="AE81" s="279">
        <f t="shared" si="38"/>
        <v>0</v>
      </c>
      <c r="AF81" s="240">
        <f>各種係数!F79</f>
        <v>0.70604714064914997</v>
      </c>
      <c r="AG81" s="279">
        <f t="shared" si="39"/>
        <v>0</v>
      </c>
      <c r="AH81" s="240">
        <f>各種係数!MD79</f>
        <v>9.1866306027820713E-4</v>
      </c>
      <c r="AI81" s="281">
        <f t="shared" si="40"/>
        <v>0</v>
      </c>
    </row>
    <row r="82" spans="1:35" ht="13.5" customHeight="1">
      <c r="A82" s="41" t="s">
        <v>298</v>
      </c>
      <c r="B82" s="267" t="s">
        <v>299</v>
      </c>
      <c r="C82" s="796">
        <v>0</v>
      </c>
      <c r="D82" s="201">
        <f>入力!E97</f>
        <v>0</v>
      </c>
      <c r="E82" s="241">
        <f>IF(入力!F97="",各種係数!C80,入力!F97/100)</f>
        <v>0.69005707579879449</v>
      </c>
      <c r="F82" s="200">
        <f t="shared" si="25"/>
        <v>0</v>
      </c>
      <c r="G82" s="201">
        <f>入力!G97</f>
        <v>0</v>
      </c>
      <c r="H82" s="79">
        <f>各種係数!MQ80</f>
        <v>0</v>
      </c>
      <c r="I82" s="600"/>
      <c r="J82" s="80">
        <f>各種係数!MT80</f>
        <v>0</v>
      </c>
      <c r="K82" s="601"/>
      <c r="L82" s="80">
        <f>各種係数!MV80</f>
        <v>0</v>
      </c>
      <c r="M82" s="80">
        <f>各種係数!MW80</f>
        <v>0</v>
      </c>
      <c r="N82" s="80">
        <f>各種係数!MX80</f>
        <v>0</v>
      </c>
      <c r="O82" s="80">
        <f>各種係数!MY80</f>
        <v>0</v>
      </c>
      <c r="P82" s="81">
        <f>各種係数!MZ80</f>
        <v>0</v>
      </c>
      <c r="Q82" s="152">
        <f t="shared" si="26"/>
        <v>0</v>
      </c>
      <c r="R82" s="604">
        <f t="shared" si="27"/>
        <v>0</v>
      </c>
      <c r="S82" s="149">
        <f t="shared" si="28"/>
        <v>0</v>
      </c>
      <c r="T82" s="604">
        <f t="shared" si="29"/>
        <v>0</v>
      </c>
      <c r="U82" s="149">
        <f t="shared" si="30"/>
        <v>0</v>
      </c>
      <c r="V82" s="149">
        <f t="shared" si="31"/>
        <v>0</v>
      </c>
      <c r="W82" s="149">
        <f t="shared" si="32"/>
        <v>0</v>
      </c>
      <c r="X82" s="149">
        <f t="shared" si="33"/>
        <v>0</v>
      </c>
      <c r="Y82" s="150">
        <f t="shared" si="34"/>
        <v>0</v>
      </c>
      <c r="Z82" s="286">
        <f>G82-Q82+$T$6</f>
        <v>0</v>
      </c>
      <c r="AA82" s="79">
        <f>IF(入力!H97="",各種係数!C80,入力!H97/100)</f>
        <v>0.69005707579879449</v>
      </c>
      <c r="AB82" s="277">
        <f t="shared" si="36"/>
        <v>0</v>
      </c>
      <c r="AC82" s="278">
        <f t="shared" si="37"/>
        <v>0</v>
      </c>
      <c r="AD82" s="240">
        <f>各種係数!E80</f>
        <v>0.75059884033136837</v>
      </c>
      <c r="AE82" s="279">
        <f t="shared" si="38"/>
        <v>0</v>
      </c>
      <c r="AF82" s="240">
        <f>各種係数!F80</f>
        <v>0.3802892534557763</v>
      </c>
      <c r="AG82" s="279">
        <f t="shared" si="39"/>
        <v>0</v>
      </c>
      <c r="AH82" s="240">
        <f>各種係数!MD80</f>
        <v>1.0910056294007977E-3</v>
      </c>
      <c r="AI82" s="281">
        <f t="shared" si="40"/>
        <v>0</v>
      </c>
    </row>
    <row r="83" spans="1:35" ht="13.5" customHeight="1">
      <c r="A83" s="41" t="s">
        <v>300</v>
      </c>
      <c r="B83" s="267" t="s">
        <v>58</v>
      </c>
      <c r="C83" s="796">
        <v>0</v>
      </c>
      <c r="D83" s="201">
        <f>入力!E98</f>
        <v>0</v>
      </c>
      <c r="E83" s="241">
        <f>IF(入力!F98="",各種係数!C81,入力!F98/100)</f>
        <v>1</v>
      </c>
      <c r="F83" s="200">
        <f t="shared" si="25"/>
        <v>0</v>
      </c>
      <c r="G83" s="201">
        <f>入力!G98</f>
        <v>0</v>
      </c>
      <c r="H83" s="79">
        <f>各種係数!MQ81</f>
        <v>0</v>
      </c>
      <c r="I83" s="82">
        <f>各種係数!MS81</f>
        <v>0</v>
      </c>
      <c r="J83" s="80">
        <f>各種係数!MT81</f>
        <v>0</v>
      </c>
      <c r="K83" s="80">
        <f>各種係数!MU81</f>
        <v>0</v>
      </c>
      <c r="L83" s="80">
        <f>各種係数!MV81</f>
        <v>0</v>
      </c>
      <c r="M83" s="80">
        <f>各種係数!MW81</f>
        <v>0</v>
      </c>
      <c r="N83" s="80">
        <f>各種係数!MX81</f>
        <v>0</v>
      </c>
      <c r="O83" s="80">
        <f>各種係数!MY81</f>
        <v>0</v>
      </c>
      <c r="P83" s="81">
        <f>各種係数!MZ81</f>
        <v>0</v>
      </c>
      <c r="Q83" s="152">
        <f t="shared" si="26"/>
        <v>0</v>
      </c>
      <c r="R83" s="149">
        <f t="shared" si="27"/>
        <v>0</v>
      </c>
      <c r="S83" s="149">
        <f t="shared" si="28"/>
        <v>0</v>
      </c>
      <c r="T83" s="149">
        <f t="shared" si="29"/>
        <v>0</v>
      </c>
      <c r="U83" s="149">
        <f t="shared" si="30"/>
        <v>0</v>
      </c>
      <c r="V83" s="149">
        <f t="shared" si="31"/>
        <v>0</v>
      </c>
      <c r="W83" s="149">
        <f t="shared" si="32"/>
        <v>0</v>
      </c>
      <c r="X83" s="149">
        <f t="shared" si="33"/>
        <v>0</v>
      </c>
      <c r="Y83" s="150">
        <f t="shared" si="34"/>
        <v>0</v>
      </c>
      <c r="Z83" s="151">
        <f>G83-Q83-R83</f>
        <v>0</v>
      </c>
      <c r="AA83" s="79">
        <f>IF(入力!H98="",各種係数!C81,入力!H98/100)</f>
        <v>1</v>
      </c>
      <c r="AB83" s="277">
        <f t="shared" si="36"/>
        <v>0</v>
      </c>
      <c r="AC83" s="278">
        <f t="shared" si="37"/>
        <v>0</v>
      </c>
      <c r="AD83" s="240">
        <f>各種係数!E81</f>
        <v>0</v>
      </c>
      <c r="AE83" s="279">
        <f t="shared" si="38"/>
        <v>0</v>
      </c>
      <c r="AF83" s="240">
        <f>各種係数!F81</f>
        <v>0</v>
      </c>
      <c r="AG83" s="279">
        <f t="shared" si="39"/>
        <v>0</v>
      </c>
      <c r="AH83" s="240">
        <f>各種係数!MD81</f>
        <v>0</v>
      </c>
      <c r="AI83" s="281">
        <f t="shared" si="40"/>
        <v>0</v>
      </c>
    </row>
    <row r="84" spans="1:35" ht="13.5" customHeight="1">
      <c r="A84" s="41" t="s">
        <v>301</v>
      </c>
      <c r="B84" s="267" t="s">
        <v>59</v>
      </c>
      <c r="C84" s="796">
        <v>0</v>
      </c>
      <c r="D84" s="201">
        <f>入力!E99</f>
        <v>0</v>
      </c>
      <c r="E84" s="241">
        <f>IF(入力!F99="",各種係数!C82,入力!F99/100)</f>
        <v>3.8959810874704459E-2</v>
      </c>
      <c r="F84" s="200">
        <f t="shared" si="25"/>
        <v>0</v>
      </c>
      <c r="G84" s="201">
        <f>入力!G99</f>
        <v>0</v>
      </c>
      <c r="H84" s="79">
        <f>各種係数!MQ82</f>
        <v>0</v>
      </c>
      <c r="I84" s="600"/>
      <c r="J84" s="80">
        <f>各種係数!MT82</f>
        <v>0</v>
      </c>
      <c r="K84" s="80">
        <f>各種係数!MU82</f>
        <v>0</v>
      </c>
      <c r="L84" s="601"/>
      <c r="M84" s="601"/>
      <c r="N84" s="80">
        <f>各種係数!MX82</f>
        <v>0</v>
      </c>
      <c r="O84" s="80">
        <f>各種係数!MY82</f>
        <v>0</v>
      </c>
      <c r="P84" s="81">
        <f>各種係数!MZ82</f>
        <v>0</v>
      </c>
      <c r="Q84" s="152">
        <f t="shared" si="26"/>
        <v>0</v>
      </c>
      <c r="R84" s="604">
        <f t="shared" si="27"/>
        <v>0</v>
      </c>
      <c r="S84" s="149">
        <f t="shared" si="28"/>
        <v>0</v>
      </c>
      <c r="T84" s="149">
        <f t="shared" si="29"/>
        <v>0</v>
      </c>
      <c r="U84" s="604">
        <f t="shared" si="30"/>
        <v>0</v>
      </c>
      <c r="V84" s="604">
        <f t="shared" si="31"/>
        <v>0</v>
      </c>
      <c r="W84" s="149">
        <f t="shared" si="32"/>
        <v>0</v>
      </c>
      <c r="X84" s="149">
        <f t="shared" si="33"/>
        <v>0</v>
      </c>
      <c r="Y84" s="150">
        <f t="shared" si="34"/>
        <v>0</v>
      </c>
      <c r="Z84" s="286">
        <f>G84-Q84+$U$6+$V$6</f>
        <v>0</v>
      </c>
      <c r="AA84" s="79">
        <f>IF(入力!H99="",各種係数!C82,入力!H99/100)</f>
        <v>3.8959810874704459E-2</v>
      </c>
      <c r="AB84" s="277">
        <f t="shared" si="36"/>
        <v>0</v>
      </c>
      <c r="AC84" s="278">
        <f t="shared" si="37"/>
        <v>0</v>
      </c>
      <c r="AD84" s="240">
        <f>各種係数!E82</f>
        <v>0.43257820927723839</v>
      </c>
      <c r="AE84" s="279">
        <f t="shared" si="38"/>
        <v>0</v>
      </c>
      <c r="AF84" s="240">
        <f>各種係数!F82</f>
        <v>0.14378178455848359</v>
      </c>
      <c r="AG84" s="279">
        <f t="shared" si="39"/>
        <v>0</v>
      </c>
      <c r="AH84" s="240">
        <f>各種係数!MD82</f>
        <v>2.527353983664663E-4</v>
      </c>
      <c r="AI84" s="281">
        <f t="shared" si="40"/>
        <v>0</v>
      </c>
    </row>
    <row r="85" spans="1:35" ht="13.5" customHeight="1">
      <c r="A85" s="41" t="s">
        <v>302</v>
      </c>
      <c r="B85" s="267" t="s">
        <v>60</v>
      </c>
      <c r="C85" s="796">
        <v>0</v>
      </c>
      <c r="D85" s="201">
        <f>入力!E100</f>
        <v>0</v>
      </c>
      <c r="E85" s="241">
        <f>IF(入力!F100="",各種係数!C83,入力!F100/100)</f>
        <v>0</v>
      </c>
      <c r="F85" s="200">
        <f t="shared" si="25"/>
        <v>0</v>
      </c>
      <c r="G85" s="201">
        <f>入力!G100</f>
        <v>0</v>
      </c>
      <c r="H85" s="79">
        <f>各種係数!MQ83</f>
        <v>0</v>
      </c>
      <c r="I85" s="600"/>
      <c r="J85" s="80">
        <f>各種係数!MT83</f>
        <v>0</v>
      </c>
      <c r="K85" s="80">
        <f>各種係数!MU83</f>
        <v>0</v>
      </c>
      <c r="L85" s="80">
        <f>各種係数!MV83</f>
        <v>0</v>
      </c>
      <c r="M85" s="80">
        <f>各種係数!MW83</f>
        <v>0</v>
      </c>
      <c r="N85" s="601"/>
      <c r="O85" s="80">
        <f>各種係数!MY83</f>
        <v>0</v>
      </c>
      <c r="P85" s="81">
        <f>各種係数!MZ83</f>
        <v>0</v>
      </c>
      <c r="Q85" s="152">
        <f t="shared" si="26"/>
        <v>0</v>
      </c>
      <c r="R85" s="604">
        <f t="shared" si="27"/>
        <v>0</v>
      </c>
      <c r="S85" s="149">
        <f t="shared" si="28"/>
        <v>0</v>
      </c>
      <c r="T85" s="149">
        <f t="shared" si="29"/>
        <v>0</v>
      </c>
      <c r="U85" s="149">
        <f t="shared" si="30"/>
        <v>0</v>
      </c>
      <c r="V85" s="149">
        <f t="shared" si="31"/>
        <v>0</v>
      </c>
      <c r="W85" s="604">
        <f t="shared" si="32"/>
        <v>0</v>
      </c>
      <c r="X85" s="149">
        <f t="shared" si="33"/>
        <v>0</v>
      </c>
      <c r="Y85" s="150">
        <f t="shared" si="34"/>
        <v>0</v>
      </c>
      <c r="Z85" s="286">
        <f>G85-Q85+$W$6</f>
        <v>0</v>
      </c>
      <c r="AA85" s="79">
        <f>IF(入力!H100="",各種係数!C83,入力!H100/100)</f>
        <v>0</v>
      </c>
      <c r="AB85" s="277">
        <f t="shared" si="36"/>
        <v>0</v>
      </c>
      <c r="AC85" s="278">
        <f t="shared" si="37"/>
        <v>0</v>
      </c>
      <c r="AD85" s="240">
        <f>各種係数!E83</f>
        <v>0.18769349845201239</v>
      </c>
      <c r="AE85" s="279">
        <f t="shared" si="38"/>
        <v>0</v>
      </c>
      <c r="AF85" s="240">
        <f>各種係数!F83</f>
        <v>9.6362229102167185E-2</v>
      </c>
      <c r="AG85" s="279">
        <f t="shared" si="39"/>
        <v>0</v>
      </c>
      <c r="AH85" s="240">
        <f>各種係数!MD83</f>
        <v>1.238390092879257E-4</v>
      </c>
      <c r="AI85" s="281">
        <f t="shared" si="40"/>
        <v>0</v>
      </c>
    </row>
    <row r="86" spans="1:35" ht="13.5" customHeight="1">
      <c r="A86" s="41" t="s">
        <v>303</v>
      </c>
      <c r="B86" s="267" t="s">
        <v>186</v>
      </c>
      <c r="C86" s="796">
        <v>0</v>
      </c>
      <c r="D86" s="201">
        <f>入力!E101</f>
        <v>0</v>
      </c>
      <c r="E86" s="241">
        <f>IF(入力!F101="",各種係数!C84,入力!F101/100)</f>
        <v>2.4104342083539732E-2</v>
      </c>
      <c r="F86" s="200">
        <f t="shared" si="25"/>
        <v>0</v>
      </c>
      <c r="G86" s="201">
        <f>入力!G101</f>
        <v>0</v>
      </c>
      <c r="H86" s="79">
        <f>各種係数!MQ84</f>
        <v>0</v>
      </c>
      <c r="I86" s="600"/>
      <c r="J86" s="80">
        <f>各種係数!MT84</f>
        <v>0</v>
      </c>
      <c r="K86" s="80">
        <f>各種係数!MU84</f>
        <v>0</v>
      </c>
      <c r="L86" s="80">
        <f>各種係数!MV84</f>
        <v>0</v>
      </c>
      <c r="M86" s="80">
        <f>各種係数!MW84</f>
        <v>0</v>
      </c>
      <c r="N86" s="80">
        <f>各種係数!MX84</f>
        <v>0</v>
      </c>
      <c r="O86" s="601"/>
      <c r="P86" s="81">
        <f>各種係数!MZ84</f>
        <v>0</v>
      </c>
      <c r="Q86" s="152">
        <f t="shared" si="26"/>
        <v>0</v>
      </c>
      <c r="R86" s="604">
        <f t="shared" si="27"/>
        <v>0</v>
      </c>
      <c r="S86" s="149">
        <f t="shared" si="28"/>
        <v>0</v>
      </c>
      <c r="T86" s="149">
        <f t="shared" si="29"/>
        <v>0</v>
      </c>
      <c r="U86" s="149">
        <f t="shared" si="30"/>
        <v>0</v>
      </c>
      <c r="V86" s="149">
        <f t="shared" si="31"/>
        <v>0</v>
      </c>
      <c r="W86" s="149">
        <f t="shared" si="32"/>
        <v>0</v>
      </c>
      <c r="X86" s="604">
        <f t="shared" si="33"/>
        <v>0</v>
      </c>
      <c r="Y86" s="150">
        <f t="shared" si="34"/>
        <v>0</v>
      </c>
      <c r="Z86" s="286">
        <f>G86-Q86+$X$6</f>
        <v>0</v>
      </c>
      <c r="AA86" s="79">
        <f>IF(入力!H101="",各種係数!C84,入力!H101/100)</f>
        <v>2.4104342083539732E-2</v>
      </c>
      <c r="AB86" s="277">
        <f t="shared" si="36"/>
        <v>0</v>
      </c>
      <c r="AC86" s="278">
        <f t="shared" si="37"/>
        <v>0</v>
      </c>
      <c r="AD86" s="240">
        <f>各種係数!E84</f>
        <v>0.81656804733727806</v>
      </c>
      <c r="AE86" s="279">
        <f t="shared" si="38"/>
        <v>0</v>
      </c>
      <c r="AF86" s="240">
        <f>各種係数!F84</f>
        <v>0.36094674556213019</v>
      </c>
      <c r="AG86" s="279">
        <f t="shared" si="39"/>
        <v>0</v>
      </c>
      <c r="AH86" s="240">
        <f>各種係数!MD84</f>
        <v>8.8757396449704138E-4</v>
      </c>
      <c r="AI86" s="281">
        <f t="shared" si="40"/>
        <v>0</v>
      </c>
    </row>
    <row r="87" spans="1:35" ht="13.5" customHeight="1">
      <c r="A87" s="41" t="s">
        <v>304</v>
      </c>
      <c r="B87" s="267" t="s">
        <v>61</v>
      </c>
      <c r="C87" s="796">
        <v>0</v>
      </c>
      <c r="D87" s="201">
        <f>入力!E102</f>
        <v>0</v>
      </c>
      <c r="E87" s="241">
        <f>IF(入力!F102="",各種係数!C85,入力!F102/100)</f>
        <v>0.54794849236183318</v>
      </c>
      <c r="F87" s="200">
        <f t="shared" si="25"/>
        <v>0</v>
      </c>
      <c r="G87" s="201">
        <f>入力!G102</f>
        <v>0</v>
      </c>
      <c r="H87" s="79">
        <f>各種係数!MQ85</f>
        <v>0</v>
      </c>
      <c r="I87" s="600"/>
      <c r="J87" s="80">
        <f>各種係数!MT85</f>
        <v>0</v>
      </c>
      <c r="K87" s="80">
        <f>各種係数!MU85</f>
        <v>0</v>
      </c>
      <c r="L87" s="80">
        <f>各種係数!MV85</f>
        <v>0</v>
      </c>
      <c r="M87" s="80">
        <f>各種係数!MW85</f>
        <v>0</v>
      </c>
      <c r="N87" s="80">
        <f>各種係数!MX85</f>
        <v>0</v>
      </c>
      <c r="O87" s="80">
        <f>各種係数!MY85</f>
        <v>0</v>
      </c>
      <c r="P87" s="602"/>
      <c r="Q87" s="152">
        <f t="shared" si="26"/>
        <v>0</v>
      </c>
      <c r="R87" s="604">
        <f t="shared" si="27"/>
        <v>0</v>
      </c>
      <c r="S87" s="149">
        <f t="shared" si="28"/>
        <v>0</v>
      </c>
      <c r="T87" s="149">
        <f t="shared" si="29"/>
        <v>0</v>
      </c>
      <c r="U87" s="149">
        <f t="shared" si="30"/>
        <v>0</v>
      </c>
      <c r="V87" s="149">
        <f t="shared" si="31"/>
        <v>0</v>
      </c>
      <c r="W87" s="149">
        <f t="shared" si="32"/>
        <v>0</v>
      </c>
      <c r="X87" s="149">
        <f t="shared" si="33"/>
        <v>0</v>
      </c>
      <c r="Y87" s="605">
        <f t="shared" si="34"/>
        <v>0</v>
      </c>
      <c r="Z87" s="286">
        <f>G87-Q87+$Y$6</f>
        <v>0</v>
      </c>
      <c r="AA87" s="79">
        <f>IF(入力!H102="",各種係数!C85,入力!H102/100)</f>
        <v>0.54794849236183318</v>
      </c>
      <c r="AB87" s="277">
        <f t="shared" si="36"/>
        <v>0</v>
      </c>
      <c r="AC87" s="278">
        <f t="shared" si="37"/>
        <v>0</v>
      </c>
      <c r="AD87" s="240">
        <f>各種係数!E85</f>
        <v>0.67457712698813432</v>
      </c>
      <c r="AE87" s="279">
        <f t="shared" si="38"/>
        <v>0</v>
      </c>
      <c r="AF87" s="240">
        <f>各種係数!F85</f>
        <v>0.19717243120424136</v>
      </c>
      <c r="AG87" s="279">
        <f t="shared" si="39"/>
        <v>0</v>
      </c>
      <c r="AH87" s="240">
        <f>各種係数!MD85</f>
        <v>4.7336531178995204E-4</v>
      </c>
      <c r="AI87" s="281">
        <f t="shared" si="40"/>
        <v>0</v>
      </c>
    </row>
    <row r="88" spans="1:35" ht="13.5" customHeight="1">
      <c r="A88" s="41" t="s">
        <v>305</v>
      </c>
      <c r="B88" s="267" t="s">
        <v>306</v>
      </c>
      <c r="C88" s="796">
        <v>0</v>
      </c>
      <c r="D88" s="201">
        <f>入力!E103</f>
        <v>0</v>
      </c>
      <c r="E88" s="241">
        <f>IF(入力!F103="",各種係数!C86,入力!F103/100)</f>
        <v>0.47251496709712537</v>
      </c>
      <c r="F88" s="200">
        <f t="shared" si="25"/>
        <v>0</v>
      </c>
      <c r="G88" s="201">
        <f>入力!G103</f>
        <v>0</v>
      </c>
      <c r="H88" s="79">
        <f>各種係数!MQ86</f>
        <v>0</v>
      </c>
      <c r="I88" s="82">
        <f>各種係数!MS86</f>
        <v>0</v>
      </c>
      <c r="J88" s="80">
        <f>各種係数!MT86</f>
        <v>0</v>
      </c>
      <c r="K88" s="80">
        <f>各種係数!MU86</f>
        <v>0</v>
      </c>
      <c r="L88" s="80">
        <f>各種係数!MV86</f>
        <v>0</v>
      </c>
      <c r="M88" s="80">
        <f>各種係数!MW86</f>
        <v>0</v>
      </c>
      <c r="N88" s="80">
        <f>各種係数!MX86</f>
        <v>0</v>
      </c>
      <c r="O88" s="80">
        <f>各種係数!MY86</f>
        <v>0</v>
      </c>
      <c r="P88" s="81">
        <f>各種係数!MZ86</f>
        <v>0</v>
      </c>
      <c r="Q88" s="152">
        <f t="shared" si="26"/>
        <v>0</v>
      </c>
      <c r="R88" s="149">
        <f t="shared" si="27"/>
        <v>0</v>
      </c>
      <c r="S88" s="149">
        <f t="shared" si="28"/>
        <v>0</v>
      </c>
      <c r="T88" s="149">
        <f t="shared" si="29"/>
        <v>0</v>
      </c>
      <c r="U88" s="149">
        <f t="shared" si="30"/>
        <v>0</v>
      </c>
      <c r="V88" s="149">
        <f t="shared" si="31"/>
        <v>0</v>
      </c>
      <c r="W88" s="149">
        <f t="shared" si="32"/>
        <v>0</v>
      </c>
      <c r="X88" s="149">
        <f t="shared" si="33"/>
        <v>0</v>
      </c>
      <c r="Y88" s="150">
        <f t="shared" si="34"/>
        <v>0</v>
      </c>
      <c r="Z88" s="151">
        <f t="shared" ref="Z88:Z113" si="42">G88-Q88-R88</f>
        <v>0</v>
      </c>
      <c r="AA88" s="79">
        <f>IF(入力!H103="",各種係数!C86,入力!H103/100)</f>
        <v>0.47251496709712537</v>
      </c>
      <c r="AB88" s="277">
        <f t="shared" si="36"/>
        <v>0</v>
      </c>
      <c r="AC88" s="278">
        <f t="shared" si="37"/>
        <v>0</v>
      </c>
      <c r="AD88" s="240">
        <f>各種係数!E86</f>
        <v>0.65930739784563341</v>
      </c>
      <c r="AE88" s="279">
        <f t="shared" si="38"/>
        <v>0</v>
      </c>
      <c r="AF88" s="240">
        <f>各種係数!F86</f>
        <v>0.24067479747173506</v>
      </c>
      <c r="AG88" s="279">
        <f t="shared" si="39"/>
        <v>0</v>
      </c>
      <c r="AH88" s="240">
        <f>各種係数!MD86</f>
        <v>5.2123208403810205E-4</v>
      </c>
      <c r="AI88" s="281">
        <f t="shared" si="40"/>
        <v>0</v>
      </c>
    </row>
    <row r="89" spans="1:35" ht="13.5" customHeight="1">
      <c r="A89" s="41" t="s">
        <v>307</v>
      </c>
      <c r="B89" s="267" t="s">
        <v>308</v>
      </c>
      <c r="C89" s="796">
        <v>0</v>
      </c>
      <c r="D89" s="201">
        <f>入力!E104</f>
        <v>0</v>
      </c>
      <c r="E89" s="241">
        <f>IF(入力!F104="",各種係数!C87,入力!F104/100)</f>
        <v>0.78837603218293462</v>
      </c>
      <c r="F89" s="200">
        <f t="shared" si="25"/>
        <v>0</v>
      </c>
      <c r="G89" s="201">
        <f>入力!G104</f>
        <v>0</v>
      </c>
      <c r="H89" s="79">
        <f>各種係数!MQ87</f>
        <v>0</v>
      </c>
      <c r="I89" s="80">
        <f>各種係数!MS87</f>
        <v>0</v>
      </c>
      <c r="J89" s="80">
        <f>各種係数!MT87</f>
        <v>0</v>
      </c>
      <c r="K89" s="80">
        <f>各種係数!MU87</f>
        <v>0</v>
      </c>
      <c r="L89" s="80">
        <f>各種係数!MV87</f>
        <v>0</v>
      </c>
      <c r="M89" s="80">
        <f>各種係数!MW87</f>
        <v>0</v>
      </c>
      <c r="N89" s="80">
        <f>各種係数!MX87</f>
        <v>0</v>
      </c>
      <c r="O89" s="80">
        <f>各種係数!MY87</f>
        <v>0</v>
      </c>
      <c r="P89" s="81">
        <f>各種係数!MZ87</f>
        <v>0</v>
      </c>
      <c r="Q89" s="152">
        <f t="shared" si="26"/>
        <v>0</v>
      </c>
      <c r="R89" s="149">
        <f t="shared" si="27"/>
        <v>0</v>
      </c>
      <c r="S89" s="149">
        <f t="shared" si="28"/>
        <v>0</v>
      </c>
      <c r="T89" s="149">
        <f t="shared" si="29"/>
        <v>0</v>
      </c>
      <c r="U89" s="149">
        <f t="shared" si="30"/>
        <v>0</v>
      </c>
      <c r="V89" s="149">
        <f t="shared" si="31"/>
        <v>0</v>
      </c>
      <c r="W89" s="149">
        <f t="shared" si="32"/>
        <v>0</v>
      </c>
      <c r="X89" s="149">
        <f t="shared" si="33"/>
        <v>0</v>
      </c>
      <c r="Y89" s="150">
        <f t="shared" si="34"/>
        <v>0</v>
      </c>
      <c r="Z89" s="151">
        <f t="shared" si="42"/>
        <v>0</v>
      </c>
      <c r="AA89" s="79">
        <f>IF(入力!H104="",各種係数!C87,入力!H104/100)</f>
        <v>0.78837603218293462</v>
      </c>
      <c r="AB89" s="277">
        <f t="shared" si="36"/>
        <v>0</v>
      </c>
      <c r="AC89" s="278">
        <f t="shared" si="37"/>
        <v>0</v>
      </c>
      <c r="AD89" s="240">
        <f>各種係数!E87</f>
        <v>0.81958224543080938</v>
      </c>
      <c r="AE89" s="279">
        <f t="shared" si="38"/>
        <v>0</v>
      </c>
      <c r="AF89" s="240">
        <f>各種係数!F87</f>
        <v>1.0748041775456918</v>
      </c>
      <c r="AG89" s="279">
        <f t="shared" si="39"/>
        <v>0</v>
      </c>
      <c r="AH89" s="240">
        <f>各種係数!MD87</f>
        <v>3.3720626631853785E-3</v>
      </c>
      <c r="AI89" s="281">
        <f t="shared" si="40"/>
        <v>0</v>
      </c>
    </row>
    <row r="90" spans="1:35" ht="13.5" customHeight="1">
      <c r="A90" s="41" t="s">
        <v>309</v>
      </c>
      <c r="B90" s="267" t="s">
        <v>62</v>
      </c>
      <c r="C90" s="796">
        <v>0</v>
      </c>
      <c r="D90" s="201">
        <f>入力!E105</f>
        <v>0</v>
      </c>
      <c r="E90" s="241">
        <f>IF(入力!F105="",各種係数!C88,入力!F105/100)</f>
        <v>0.59774298586020791</v>
      </c>
      <c r="F90" s="200">
        <f t="shared" si="25"/>
        <v>0</v>
      </c>
      <c r="G90" s="201">
        <f>入力!G105</f>
        <v>0</v>
      </c>
      <c r="H90" s="79">
        <f>各種係数!MQ88</f>
        <v>0</v>
      </c>
      <c r="I90" s="80">
        <f>各種係数!MS88</f>
        <v>0</v>
      </c>
      <c r="J90" s="80">
        <f>各種係数!MT88</f>
        <v>0</v>
      </c>
      <c r="K90" s="80">
        <f>各種係数!MU88</f>
        <v>0</v>
      </c>
      <c r="L90" s="80">
        <f>各種係数!MV88</f>
        <v>0</v>
      </c>
      <c r="M90" s="80">
        <f>各種係数!MW88</f>
        <v>0</v>
      </c>
      <c r="N90" s="80">
        <f>各種係数!MX88</f>
        <v>0</v>
      </c>
      <c r="O90" s="80">
        <f>各種係数!MY88</f>
        <v>0</v>
      </c>
      <c r="P90" s="81">
        <f>各種係数!MZ88</f>
        <v>0</v>
      </c>
      <c r="Q90" s="152">
        <f t="shared" si="26"/>
        <v>0</v>
      </c>
      <c r="R90" s="149">
        <f t="shared" si="27"/>
        <v>0</v>
      </c>
      <c r="S90" s="149">
        <f t="shared" si="28"/>
        <v>0</v>
      </c>
      <c r="T90" s="149">
        <f t="shared" si="29"/>
        <v>0</v>
      </c>
      <c r="U90" s="149">
        <f t="shared" si="30"/>
        <v>0</v>
      </c>
      <c r="V90" s="149">
        <f t="shared" si="31"/>
        <v>0</v>
      </c>
      <c r="W90" s="149">
        <f t="shared" si="32"/>
        <v>0</v>
      </c>
      <c r="X90" s="149">
        <f t="shared" si="33"/>
        <v>0</v>
      </c>
      <c r="Y90" s="150">
        <f t="shared" si="34"/>
        <v>0</v>
      </c>
      <c r="Z90" s="151">
        <f t="shared" si="42"/>
        <v>0</v>
      </c>
      <c r="AA90" s="79">
        <f>IF(入力!H105="",各種係数!C88,入力!H105/100)</f>
        <v>0.59774298586020791</v>
      </c>
      <c r="AB90" s="277">
        <f t="shared" si="36"/>
        <v>0</v>
      </c>
      <c r="AC90" s="278">
        <f t="shared" si="37"/>
        <v>0</v>
      </c>
      <c r="AD90" s="240">
        <f>各種係数!E88</f>
        <v>0.54102825414675293</v>
      </c>
      <c r="AE90" s="279">
        <f t="shared" si="38"/>
        <v>0</v>
      </c>
      <c r="AF90" s="240">
        <f>各種係数!F88</f>
        <v>6.5530995220691599E-2</v>
      </c>
      <c r="AG90" s="279">
        <f t="shared" si="39"/>
        <v>0</v>
      </c>
      <c r="AH90" s="240">
        <f>各種係数!MD88</f>
        <v>1.063923249929716E-4</v>
      </c>
      <c r="AI90" s="281">
        <f t="shared" si="40"/>
        <v>0</v>
      </c>
    </row>
    <row r="91" spans="1:35" ht="13.5" customHeight="1">
      <c r="A91" s="41" t="s">
        <v>310</v>
      </c>
      <c r="B91" s="45" t="s">
        <v>63</v>
      </c>
      <c r="C91" s="796">
        <v>0</v>
      </c>
      <c r="D91" s="201">
        <f>入力!E106</f>
        <v>0</v>
      </c>
      <c r="E91" s="241">
        <f>IF(入力!F106="",各種係数!C89,入力!F106/100)</f>
        <v>1</v>
      </c>
      <c r="F91" s="200">
        <f t="shared" si="25"/>
        <v>0</v>
      </c>
      <c r="G91" s="201">
        <f>入力!G106</f>
        <v>0</v>
      </c>
      <c r="H91" s="79">
        <f>各種係数!MQ89</f>
        <v>0</v>
      </c>
      <c r="I91" s="80">
        <f>各種係数!MS89</f>
        <v>0</v>
      </c>
      <c r="J91" s="80">
        <f>各種係数!MT89</f>
        <v>0</v>
      </c>
      <c r="K91" s="80">
        <f>各種係数!MU89</f>
        <v>0</v>
      </c>
      <c r="L91" s="80">
        <f>各種係数!MV89</f>
        <v>0</v>
      </c>
      <c r="M91" s="80">
        <f>各種係数!MW89</f>
        <v>0</v>
      </c>
      <c r="N91" s="80">
        <f>各種係数!MX89</f>
        <v>0</v>
      </c>
      <c r="O91" s="80">
        <f>各種係数!MY89</f>
        <v>0</v>
      </c>
      <c r="P91" s="81">
        <f>各種係数!MZ89</f>
        <v>0</v>
      </c>
      <c r="Q91" s="152">
        <f t="shared" si="26"/>
        <v>0</v>
      </c>
      <c r="R91" s="149">
        <f t="shared" si="27"/>
        <v>0</v>
      </c>
      <c r="S91" s="149">
        <f t="shared" si="28"/>
        <v>0</v>
      </c>
      <c r="T91" s="149">
        <f t="shared" si="29"/>
        <v>0</v>
      </c>
      <c r="U91" s="149">
        <f t="shared" si="30"/>
        <v>0</v>
      </c>
      <c r="V91" s="149">
        <f t="shared" si="31"/>
        <v>0</v>
      </c>
      <c r="W91" s="149">
        <f t="shared" si="32"/>
        <v>0</v>
      </c>
      <c r="X91" s="149">
        <f t="shared" si="33"/>
        <v>0</v>
      </c>
      <c r="Y91" s="150">
        <f t="shared" si="34"/>
        <v>0</v>
      </c>
      <c r="Z91" s="151">
        <f t="shared" si="42"/>
        <v>0</v>
      </c>
      <c r="AA91" s="79">
        <f>IF(入力!H106="",各種係数!C89,入力!H106/100)</f>
        <v>1</v>
      </c>
      <c r="AB91" s="277">
        <f t="shared" si="36"/>
        <v>0</v>
      </c>
      <c r="AC91" s="278">
        <f t="shared" si="37"/>
        <v>0</v>
      </c>
      <c r="AD91" s="240">
        <f>各種係数!E89</f>
        <v>0.43934269685274341</v>
      </c>
      <c r="AE91" s="279">
        <f t="shared" si="38"/>
        <v>0</v>
      </c>
      <c r="AF91" s="240">
        <f>各種係数!F89</f>
        <v>0.26121036088011779</v>
      </c>
      <c r="AG91" s="279">
        <f t="shared" si="39"/>
        <v>0</v>
      </c>
      <c r="AH91" s="240">
        <f>各種係数!MD89</f>
        <v>3.0875741057573709E-4</v>
      </c>
      <c r="AI91" s="281">
        <f t="shared" si="40"/>
        <v>0</v>
      </c>
    </row>
    <row r="92" spans="1:35" ht="13.5" customHeight="1">
      <c r="A92" s="41" t="s">
        <v>311</v>
      </c>
      <c r="B92" s="45" t="s">
        <v>187</v>
      </c>
      <c r="C92" s="796">
        <v>0</v>
      </c>
      <c r="D92" s="201">
        <f>入力!E107</f>
        <v>0</v>
      </c>
      <c r="E92" s="241">
        <f>IF(入力!F107="",各種係数!C90,入力!F107/100)</f>
        <v>0.11824629442703072</v>
      </c>
      <c r="F92" s="200">
        <f t="shared" si="25"/>
        <v>0</v>
      </c>
      <c r="G92" s="201">
        <f>入力!G107</f>
        <v>0</v>
      </c>
      <c r="H92" s="79">
        <f>各種係数!MQ90</f>
        <v>2.569490061687988E-2</v>
      </c>
      <c r="I92" s="80">
        <f>各種係数!MS90</f>
        <v>1.9235905569399596E-3</v>
      </c>
      <c r="J92" s="80">
        <f>各種係数!MT90</f>
        <v>5.7407761156157862E-6</v>
      </c>
      <c r="K92" s="80">
        <f>各種係数!MU90</f>
        <v>1.472174195048705E-3</v>
      </c>
      <c r="L92" s="80">
        <f>各種係数!MV90</f>
        <v>0</v>
      </c>
      <c r="M92" s="80">
        <f>各種係数!MW90</f>
        <v>0</v>
      </c>
      <c r="N92" s="80">
        <f>各種係数!MX90</f>
        <v>1.0620435813889205E-5</v>
      </c>
      <c r="O92" s="80">
        <f>各種係数!MY90</f>
        <v>1.0309477107626683E-4</v>
      </c>
      <c r="P92" s="81">
        <f>各種係数!MZ90</f>
        <v>3.3196037888548284E-4</v>
      </c>
      <c r="Q92" s="152">
        <f t="shared" si="26"/>
        <v>0</v>
      </c>
      <c r="R92" s="149">
        <f t="shared" si="27"/>
        <v>0</v>
      </c>
      <c r="S92" s="149">
        <f t="shared" si="28"/>
        <v>0</v>
      </c>
      <c r="T92" s="149">
        <f t="shared" si="29"/>
        <v>0</v>
      </c>
      <c r="U92" s="149">
        <f t="shared" si="30"/>
        <v>0</v>
      </c>
      <c r="V92" s="149">
        <f t="shared" si="31"/>
        <v>0</v>
      </c>
      <c r="W92" s="149">
        <f t="shared" si="32"/>
        <v>0</v>
      </c>
      <c r="X92" s="149">
        <f t="shared" si="33"/>
        <v>0</v>
      </c>
      <c r="Y92" s="150">
        <f t="shared" si="34"/>
        <v>0</v>
      </c>
      <c r="Z92" s="151">
        <f t="shared" si="42"/>
        <v>0</v>
      </c>
      <c r="AA92" s="79">
        <f>IF(入力!H107="",各種係数!C90,入力!H107/100)</f>
        <v>0.11824629442703072</v>
      </c>
      <c r="AB92" s="277">
        <f t="shared" si="36"/>
        <v>0</v>
      </c>
      <c r="AC92" s="278">
        <f t="shared" si="37"/>
        <v>0</v>
      </c>
      <c r="AD92" s="240">
        <f>各種係数!E90</f>
        <v>0.61976416118064093</v>
      </c>
      <c r="AE92" s="279">
        <f t="shared" si="38"/>
        <v>0</v>
      </c>
      <c r="AF92" s="240">
        <f>各種係数!F90</f>
        <v>0.89408956087679958</v>
      </c>
      <c r="AG92" s="279">
        <f t="shared" si="39"/>
        <v>0</v>
      </c>
      <c r="AH92" s="240">
        <f>各種係数!MD90</f>
        <v>1.6935542212254938E-3</v>
      </c>
      <c r="AI92" s="281">
        <f t="shared" si="40"/>
        <v>0</v>
      </c>
    </row>
    <row r="93" spans="1:35" ht="13.5" customHeight="1">
      <c r="A93" s="41" t="s">
        <v>312</v>
      </c>
      <c r="B93" s="45" t="s">
        <v>188</v>
      </c>
      <c r="C93" s="796">
        <v>0</v>
      </c>
      <c r="D93" s="201">
        <f>入力!E108</f>
        <v>0</v>
      </c>
      <c r="E93" s="241">
        <f>IF(入力!F108="",各種係数!C91,入力!F108/100)</f>
        <v>0.10436851946285908</v>
      </c>
      <c r="F93" s="200">
        <f t="shared" si="25"/>
        <v>0</v>
      </c>
      <c r="G93" s="201">
        <f>入力!G108</f>
        <v>0</v>
      </c>
      <c r="H93" s="79">
        <f>各種係数!MQ91</f>
        <v>0</v>
      </c>
      <c r="I93" s="80">
        <f>各種係数!MS91</f>
        <v>0</v>
      </c>
      <c r="J93" s="80">
        <f>各種係数!MT91</f>
        <v>0</v>
      </c>
      <c r="K93" s="80">
        <f>各種係数!MU91</f>
        <v>0</v>
      </c>
      <c r="L93" s="80">
        <f>各種係数!MV91</f>
        <v>0</v>
      </c>
      <c r="M93" s="80">
        <f>各種係数!MW91</f>
        <v>0</v>
      </c>
      <c r="N93" s="80">
        <f>各種係数!MX91</f>
        <v>0</v>
      </c>
      <c r="O93" s="80">
        <f>各種係数!MY91</f>
        <v>0</v>
      </c>
      <c r="P93" s="81">
        <f>各種係数!MZ91</f>
        <v>0</v>
      </c>
      <c r="Q93" s="152">
        <f t="shared" si="26"/>
        <v>0</v>
      </c>
      <c r="R93" s="149">
        <f t="shared" si="27"/>
        <v>0</v>
      </c>
      <c r="S93" s="149">
        <f t="shared" si="28"/>
        <v>0</v>
      </c>
      <c r="T93" s="149">
        <f t="shared" si="29"/>
        <v>0</v>
      </c>
      <c r="U93" s="149">
        <f t="shared" si="30"/>
        <v>0</v>
      </c>
      <c r="V93" s="149">
        <f t="shared" si="31"/>
        <v>0</v>
      </c>
      <c r="W93" s="149">
        <f t="shared" si="32"/>
        <v>0</v>
      </c>
      <c r="X93" s="149">
        <f t="shared" si="33"/>
        <v>0</v>
      </c>
      <c r="Y93" s="150">
        <f t="shared" si="34"/>
        <v>0</v>
      </c>
      <c r="Z93" s="151">
        <f t="shared" si="42"/>
        <v>0</v>
      </c>
      <c r="AA93" s="79">
        <f>IF(入力!H108="",各種係数!C91,入力!H108/100)</f>
        <v>0.10436851946285908</v>
      </c>
      <c r="AB93" s="277">
        <f t="shared" si="36"/>
        <v>0</v>
      </c>
      <c r="AC93" s="278">
        <f t="shared" si="37"/>
        <v>0</v>
      </c>
      <c r="AD93" s="240">
        <f>各種係数!E91</f>
        <v>2.1150033046926635E-2</v>
      </c>
      <c r="AE93" s="279">
        <f t="shared" si="38"/>
        <v>0</v>
      </c>
      <c r="AF93" s="240">
        <f>各種係数!F91</f>
        <v>0.2686715135492399</v>
      </c>
      <c r="AG93" s="279">
        <f t="shared" si="39"/>
        <v>0</v>
      </c>
      <c r="AH93" s="240">
        <f>各種係数!MD91</f>
        <v>5.5849306014540653E-4</v>
      </c>
      <c r="AI93" s="281">
        <f t="shared" si="40"/>
        <v>0</v>
      </c>
    </row>
    <row r="94" spans="1:35" ht="13.5" customHeight="1">
      <c r="A94" s="41" t="s">
        <v>313</v>
      </c>
      <c r="B94" s="45" t="s">
        <v>314</v>
      </c>
      <c r="C94" s="796">
        <v>0</v>
      </c>
      <c r="D94" s="201">
        <f>入力!E109</f>
        <v>0</v>
      </c>
      <c r="E94" s="241">
        <f>IF(入力!F109="",各種係数!C92,入力!F109/100)</f>
        <v>0.54939425969591027</v>
      </c>
      <c r="F94" s="200">
        <f t="shared" si="25"/>
        <v>0</v>
      </c>
      <c r="G94" s="201">
        <f>入力!G109</f>
        <v>0</v>
      </c>
      <c r="H94" s="79">
        <f>各種係数!MQ92</f>
        <v>0.19275301499370517</v>
      </c>
      <c r="I94" s="80">
        <f>各種係数!MS92</f>
        <v>2.0347240593940146E-2</v>
      </c>
      <c r="J94" s="80">
        <f>各種係数!MT92</f>
        <v>1.3948144363294161E-4</v>
      </c>
      <c r="K94" s="80">
        <f>各種係数!MU92</f>
        <v>1.6704882895537967E-2</v>
      </c>
      <c r="L94" s="80">
        <f>各種係数!MV92</f>
        <v>2.0900216317238884E-6</v>
      </c>
      <c r="M94" s="80">
        <f>各種係数!MW92</f>
        <v>2.2990237948962771E-5</v>
      </c>
      <c r="N94" s="80">
        <f>各種係数!MX92</f>
        <v>5.4340562424821096E-5</v>
      </c>
      <c r="O94" s="80">
        <f>各種係数!MY92</f>
        <v>1.2546729858654037E-3</v>
      </c>
      <c r="P94" s="81">
        <f>各種係数!MZ92</f>
        <v>2.1687824468983254E-3</v>
      </c>
      <c r="Q94" s="152">
        <f t="shared" si="26"/>
        <v>0</v>
      </c>
      <c r="R94" s="149">
        <f t="shared" si="27"/>
        <v>0</v>
      </c>
      <c r="S94" s="149">
        <f t="shared" si="28"/>
        <v>0</v>
      </c>
      <c r="T94" s="149">
        <f t="shared" si="29"/>
        <v>0</v>
      </c>
      <c r="U94" s="149">
        <f t="shared" si="30"/>
        <v>0</v>
      </c>
      <c r="V94" s="149">
        <f t="shared" si="31"/>
        <v>0</v>
      </c>
      <c r="W94" s="149">
        <f t="shared" si="32"/>
        <v>0</v>
      </c>
      <c r="X94" s="149">
        <f t="shared" si="33"/>
        <v>0</v>
      </c>
      <c r="Y94" s="150">
        <f t="shared" si="34"/>
        <v>0</v>
      </c>
      <c r="Z94" s="151">
        <f t="shared" si="42"/>
        <v>0</v>
      </c>
      <c r="AA94" s="79">
        <f>IF(入力!H109="",各種係数!C92,入力!H109/100)</f>
        <v>0.54939425969591027</v>
      </c>
      <c r="AB94" s="277">
        <f t="shared" si="36"/>
        <v>0</v>
      </c>
      <c r="AC94" s="278">
        <f t="shared" si="37"/>
        <v>0</v>
      </c>
      <c r="AD94" s="240">
        <f>各種係数!E92</f>
        <v>0.4700760656365115</v>
      </c>
      <c r="AE94" s="279">
        <f t="shared" si="38"/>
        <v>0</v>
      </c>
      <c r="AF94" s="240">
        <f>各種係数!F92</f>
        <v>0.25245180117686455</v>
      </c>
      <c r="AG94" s="279">
        <f t="shared" si="39"/>
        <v>0</v>
      </c>
      <c r="AH94" s="240">
        <f>各種係数!MD92</f>
        <v>4.6452662297277904E-4</v>
      </c>
      <c r="AI94" s="281">
        <f t="shared" si="40"/>
        <v>0</v>
      </c>
    </row>
    <row r="95" spans="1:35" ht="13.5" customHeight="1">
      <c r="A95" s="41" t="s">
        <v>315</v>
      </c>
      <c r="B95" s="45" t="s">
        <v>64</v>
      </c>
      <c r="C95" s="796">
        <v>0</v>
      </c>
      <c r="D95" s="201">
        <f>入力!E110</f>
        <v>0</v>
      </c>
      <c r="E95" s="241">
        <f>IF(入力!F110="",各種係数!C93,入力!F110/100)</f>
        <v>1</v>
      </c>
      <c r="F95" s="200">
        <f t="shared" si="25"/>
        <v>0</v>
      </c>
      <c r="G95" s="201">
        <f>入力!G110</f>
        <v>0</v>
      </c>
      <c r="H95" s="79">
        <f>各種係数!MQ93</f>
        <v>0</v>
      </c>
      <c r="I95" s="80">
        <f>各種係数!MS93</f>
        <v>0</v>
      </c>
      <c r="J95" s="80">
        <f>各種係数!MT93</f>
        <v>0</v>
      </c>
      <c r="K95" s="80">
        <f>各種係数!MU93</f>
        <v>0</v>
      </c>
      <c r="L95" s="80">
        <f>各種係数!MV93</f>
        <v>0</v>
      </c>
      <c r="M95" s="80">
        <f>各種係数!MW93</f>
        <v>0</v>
      </c>
      <c r="N95" s="80">
        <f>各種係数!MX93</f>
        <v>0</v>
      </c>
      <c r="O95" s="80">
        <f>各種係数!MY93</f>
        <v>0</v>
      </c>
      <c r="P95" s="81">
        <f>各種係数!MZ93</f>
        <v>0</v>
      </c>
      <c r="Q95" s="152">
        <f t="shared" si="26"/>
        <v>0</v>
      </c>
      <c r="R95" s="149">
        <f t="shared" si="27"/>
        <v>0</v>
      </c>
      <c r="S95" s="149">
        <f t="shared" si="28"/>
        <v>0</v>
      </c>
      <c r="T95" s="149">
        <f t="shared" si="29"/>
        <v>0</v>
      </c>
      <c r="U95" s="149">
        <f t="shared" si="30"/>
        <v>0</v>
      </c>
      <c r="V95" s="149">
        <f t="shared" si="31"/>
        <v>0</v>
      </c>
      <c r="W95" s="149">
        <f t="shared" si="32"/>
        <v>0</v>
      </c>
      <c r="X95" s="149">
        <f t="shared" si="33"/>
        <v>0</v>
      </c>
      <c r="Y95" s="150">
        <f t="shared" si="34"/>
        <v>0</v>
      </c>
      <c r="Z95" s="151">
        <f t="shared" si="42"/>
        <v>0</v>
      </c>
      <c r="AA95" s="79">
        <f>IF(入力!H110="",各種係数!C93,入力!H110/100)</f>
        <v>1</v>
      </c>
      <c r="AB95" s="277">
        <f t="shared" si="36"/>
        <v>0</v>
      </c>
      <c r="AC95" s="278">
        <f t="shared" si="37"/>
        <v>0</v>
      </c>
      <c r="AD95" s="240">
        <f>各種係数!E93</f>
        <v>0.70154170639819247</v>
      </c>
      <c r="AE95" s="279">
        <f t="shared" si="38"/>
        <v>0</v>
      </c>
      <c r="AF95" s="240">
        <f>各種係数!F93</f>
        <v>0.3399072068675788</v>
      </c>
      <c r="AG95" s="279">
        <f t="shared" si="39"/>
        <v>0</v>
      </c>
      <c r="AH95" s="240">
        <f>各種係数!MD93</f>
        <v>5.4118650039793124E-4</v>
      </c>
      <c r="AI95" s="281">
        <f t="shared" si="40"/>
        <v>0</v>
      </c>
    </row>
    <row r="96" spans="1:35" ht="13.5" customHeight="1">
      <c r="A96" s="41" t="s">
        <v>316</v>
      </c>
      <c r="B96" s="45" t="s">
        <v>65</v>
      </c>
      <c r="C96" s="796">
        <v>0</v>
      </c>
      <c r="D96" s="201">
        <f>入力!E111</f>
        <v>0</v>
      </c>
      <c r="E96" s="241">
        <f>IF(入力!F111="",各種係数!C94,入力!F111/100)</f>
        <v>0.96825105770176834</v>
      </c>
      <c r="F96" s="200">
        <f t="shared" si="25"/>
        <v>0</v>
      </c>
      <c r="G96" s="201">
        <f>入力!G111</f>
        <v>0</v>
      </c>
      <c r="H96" s="79">
        <f>各種係数!MQ94</f>
        <v>0</v>
      </c>
      <c r="I96" s="80">
        <f>各種係数!MS94</f>
        <v>2.4948418847498499E-5</v>
      </c>
      <c r="J96" s="80">
        <f>各種係数!MT94</f>
        <v>0</v>
      </c>
      <c r="K96" s="80">
        <f>各種係数!MU94</f>
        <v>2.4948418847498499E-5</v>
      </c>
      <c r="L96" s="80">
        <f>各種係数!MV94</f>
        <v>0</v>
      </c>
      <c r="M96" s="80">
        <f>各種係数!MW94</f>
        <v>0</v>
      </c>
      <c r="N96" s="80">
        <f>各種係数!MX94</f>
        <v>0</v>
      </c>
      <c r="O96" s="80">
        <f>各種係数!MY94</f>
        <v>0</v>
      </c>
      <c r="P96" s="81">
        <f>各種係数!MZ94</f>
        <v>0</v>
      </c>
      <c r="Q96" s="152">
        <f t="shared" si="26"/>
        <v>0</v>
      </c>
      <c r="R96" s="149">
        <f t="shared" si="27"/>
        <v>0</v>
      </c>
      <c r="S96" s="149">
        <f t="shared" si="28"/>
        <v>0</v>
      </c>
      <c r="T96" s="149">
        <f t="shared" si="29"/>
        <v>0</v>
      </c>
      <c r="U96" s="149">
        <f t="shared" si="30"/>
        <v>0</v>
      </c>
      <c r="V96" s="149">
        <f t="shared" si="31"/>
        <v>0</v>
      </c>
      <c r="W96" s="149">
        <f t="shared" si="32"/>
        <v>0</v>
      </c>
      <c r="X96" s="149">
        <f t="shared" si="33"/>
        <v>0</v>
      </c>
      <c r="Y96" s="150">
        <f t="shared" si="34"/>
        <v>0</v>
      </c>
      <c r="Z96" s="151">
        <f t="shared" si="42"/>
        <v>0</v>
      </c>
      <c r="AA96" s="79">
        <f>IF(入力!H111="",各種係数!C94,入力!H111/100)</f>
        <v>0.96825105770176834</v>
      </c>
      <c r="AB96" s="277">
        <f t="shared" si="36"/>
        <v>0</v>
      </c>
      <c r="AC96" s="278">
        <f t="shared" si="37"/>
        <v>0</v>
      </c>
      <c r="AD96" s="240">
        <f>各種係数!E94</f>
        <v>0.81950735943796738</v>
      </c>
      <c r="AE96" s="279">
        <f t="shared" si="38"/>
        <v>0</v>
      </c>
      <c r="AF96" s="240">
        <f>各種係数!F94</f>
        <v>0.59928021895136085</v>
      </c>
      <c r="AG96" s="279">
        <f t="shared" si="39"/>
        <v>0</v>
      </c>
      <c r="AH96" s="240">
        <f>各種係数!MD94</f>
        <v>1.0451048423593301E-3</v>
      </c>
      <c r="AI96" s="281">
        <f t="shared" si="40"/>
        <v>0</v>
      </c>
    </row>
    <row r="97" spans="1:35" ht="13.5" customHeight="1">
      <c r="A97" s="41" t="s">
        <v>317</v>
      </c>
      <c r="B97" s="45" t="s">
        <v>66</v>
      </c>
      <c r="C97" s="796">
        <v>0</v>
      </c>
      <c r="D97" s="201">
        <f>入力!E112</f>
        <v>0</v>
      </c>
      <c r="E97" s="241">
        <f>IF(入力!F112="",各種係数!C95,入力!F112/100)</f>
        <v>0.99989167719805017</v>
      </c>
      <c r="F97" s="200">
        <f t="shared" si="25"/>
        <v>0</v>
      </c>
      <c r="G97" s="201">
        <f>入力!G112</f>
        <v>0</v>
      </c>
      <c r="H97" s="79">
        <f>各種係数!MQ95</f>
        <v>0</v>
      </c>
      <c r="I97" s="80">
        <f>各種係数!MS95</f>
        <v>0</v>
      </c>
      <c r="J97" s="80">
        <f>各種係数!MT95</f>
        <v>0</v>
      </c>
      <c r="K97" s="80">
        <f>各種係数!MU95</f>
        <v>0</v>
      </c>
      <c r="L97" s="80">
        <f>各種係数!MV95</f>
        <v>0</v>
      </c>
      <c r="M97" s="80">
        <f>各種係数!MW95</f>
        <v>0</v>
      </c>
      <c r="N97" s="80">
        <f>各種係数!MX95</f>
        <v>0</v>
      </c>
      <c r="O97" s="80">
        <f>各種係数!MY95</f>
        <v>0</v>
      </c>
      <c r="P97" s="81">
        <f>各種係数!MZ95</f>
        <v>0</v>
      </c>
      <c r="Q97" s="152">
        <f t="shared" si="26"/>
        <v>0</v>
      </c>
      <c r="R97" s="149">
        <f t="shared" si="27"/>
        <v>0</v>
      </c>
      <c r="S97" s="149">
        <f t="shared" si="28"/>
        <v>0</v>
      </c>
      <c r="T97" s="149">
        <f t="shared" si="29"/>
        <v>0</v>
      </c>
      <c r="U97" s="149">
        <f t="shared" si="30"/>
        <v>0</v>
      </c>
      <c r="V97" s="149">
        <f t="shared" si="31"/>
        <v>0</v>
      </c>
      <c r="W97" s="149">
        <f t="shared" si="32"/>
        <v>0</v>
      </c>
      <c r="X97" s="149">
        <f t="shared" si="33"/>
        <v>0</v>
      </c>
      <c r="Y97" s="150">
        <f t="shared" si="34"/>
        <v>0</v>
      </c>
      <c r="Z97" s="151">
        <f t="shared" si="42"/>
        <v>0</v>
      </c>
      <c r="AA97" s="79">
        <f>IF(入力!H112="",各種係数!C95,入力!H112/100)</f>
        <v>0.99989167719805017</v>
      </c>
      <c r="AB97" s="277">
        <f t="shared" si="36"/>
        <v>0</v>
      </c>
      <c r="AC97" s="278">
        <f t="shared" si="37"/>
        <v>0</v>
      </c>
      <c r="AD97" s="240">
        <f>各種係数!E95</f>
        <v>0.69718931032016596</v>
      </c>
      <c r="AE97" s="279">
        <f t="shared" si="38"/>
        <v>0</v>
      </c>
      <c r="AF97" s="240">
        <f>各種係数!F95</f>
        <v>0.28762485994230813</v>
      </c>
      <c r="AG97" s="279">
        <f t="shared" si="39"/>
        <v>0</v>
      </c>
      <c r="AH97" s="240">
        <f>各種係数!MD95</f>
        <v>5.144587217202661E-4</v>
      </c>
      <c r="AI97" s="281">
        <f t="shared" si="40"/>
        <v>0</v>
      </c>
    </row>
    <row r="98" spans="1:35" ht="13.5" customHeight="1">
      <c r="A98" s="41" t="s">
        <v>318</v>
      </c>
      <c r="B98" s="45" t="s">
        <v>319</v>
      </c>
      <c r="C98" s="796">
        <v>0</v>
      </c>
      <c r="D98" s="201">
        <f>入力!E113</f>
        <v>0</v>
      </c>
      <c r="E98" s="241">
        <f>IF(入力!F113="",各種係数!C96,入力!F113/100)</f>
        <v>0.96204429215691212</v>
      </c>
      <c r="F98" s="200">
        <f t="shared" si="25"/>
        <v>0</v>
      </c>
      <c r="G98" s="201">
        <f>入力!G113</f>
        <v>0</v>
      </c>
      <c r="H98" s="79">
        <f>各種係数!MQ96</f>
        <v>0</v>
      </c>
      <c r="I98" s="80">
        <f>各種係数!MS96</f>
        <v>0</v>
      </c>
      <c r="J98" s="80">
        <f>各種係数!MT96</f>
        <v>0</v>
      </c>
      <c r="K98" s="80">
        <f>各種係数!MU96</f>
        <v>0</v>
      </c>
      <c r="L98" s="80">
        <f>各種係数!MV96</f>
        <v>0</v>
      </c>
      <c r="M98" s="80">
        <f>各種係数!MW96</f>
        <v>0</v>
      </c>
      <c r="N98" s="80">
        <f>各種係数!MX96</f>
        <v>0</v>
      </c>
      <c r="O98" s="80">
        <f>各種係数!MY96</f>
        <v>0</v>
      </c>
      <c r="P98" s="81">
        <f>各種係数!MZ96</f>
        <v>0</v>
      </c>
      <c r="Q98" s="152">
        <f t="shared" si="26"/>
        <v>0</v>
      </c>
      <c r="R98" s="149">
        <f t="shared" si="27"/>
        <v>0</v>
      </c>
      <c r="S98" s="149">
        <f t="shared" si="28"/>
        <v>0</v>
      </c>
      <c r="T98" s="149">
        <f t="shared" si="29"/>
        <v>0</v>
      </c>
      <c r="U98" s="149">
        <f t="shared" si="30"/>
        <v>0</v>
      </c>
      <c r="V98" s="149">
        <f t="shared" si="31"/>
        <v>0</v>
      </c>
      <c r="W98" s="149">
        <f t="shared" si="32"/>
        <v>0</v>
      </c>
      <c r="X98" s="149">
        <f t="shared" si="33"/>
        <v>0</v>
      </c>
      <c r="Y98" s="150">
        <f t="shared" si="34"/>
        <v>0</v>
      </c>
      <c r="Z98" s="151">
        <f t="shared" si="42"/>
        <v>0</v>
      </c>
      <c r="AA98" s="79">
        <f>IF(入力!H113="",各種係数!C96,入力!H113/100)</f>
        <v>0.96204429215691212</v>
      </c>
      <c r="AB98" s="277">
        <f t="shared" si="36"/>
        <v>0</v>
      </c>
      <c r="AC98" s="278">
        <f t="shared" si="37"/>
        <v>0</v>
      </c>
      <c r="AD98" s="240">
        <f>各種係数!E96</f>
        <v>0.57230140096243398</v>
      </c>
      <c r="AE98" s="279">
        <f t="shared" si="38"/>
        <v>0</v>
      </c>
      <c r="AF98" s="240">
        <f>各種係数!F96</f>
        <v>0.44474008460105557</v>
      </c>
      <c r="AG98" s="279">
        <f t="shared" si="39"/>
        <v>0</v>
      </c>
      <c r="AH98" s="240">
        <f>各種係数!MD96</f>
        <v>7.707476327227569E-4</v>
      </c>
      <c r="AI98" s="281">
        <f t="shared" si="40"/>
        <v>0</v>
      </c>
    </row>
    <row r="99" spans="1:35" ht="13.5" customHeight="1">
      <c r="A99" s="41" t="s">
        <v>320</v>
      </c>
      <c r="B99" s="45" t="s">
        <v>321</v>
      </c>
      <c r="C99" s="796">
        <v>0</v>
      </c>
      <c r="D99" s="201">
        <f>入力!E114</f>
        <v>0</v>
      </c>
      <c r="E99" s="241">
        <f>IF(入力!F114="",各種係数!C97,入力!F114/100)</f>
        <v>1</v>
      </c>
      <c r="F99" s="200">
        <f t="shared" si="25"/>
        <v>0</v>
      </c>
      <c r="G99" s="201">
        <f>入力!G114</f>
        <v>0</v>
      </c>
      <c r="H99" s="79">
        <f>各種係数!MQ97</f>
        <v>0</v>
      </c>
      <c r="I99" s="80">
        <f>各種係数!MS97</f>
        <v>0</v>
      </c>
      <c r="J99" s="80">
        <f>各種係数!MT97</f>
        <v>0</v>
      </c>
      <c r="K99" s="80">
        <f>各種係数!MU97</f>
        <v>0</v>
      </c>
      <c r="L99" s="80">
        <f>各種係数!MV97</f>
        <v>0</v>
      </c>
      <c r="M99" s="80">
        <f>各種係数!MW97</f>
        <v>0</v>
      </c>
      <c r="N99" s="80">
        <f>各種係数!MX97</f>
        <v>0</v>
      </c>
      <c r="O99" s="80">
        <f>各種係数!MY97</f>
        <v>0</v>
      </c>
      <c r="P99" s="81">
        <f>各種係数!MZ97</f>
        <v>0</v>
      </c>
      <c r="Q99" s="152">
        <f t="shared" si="26"/>
        <v>0</v>
      </c>
      <c r="R99" s="149">
        <f t="shared" si="27"/>
        <v>0</v>
      </c>
      <c r="S99" s="149">
        <f t="shared" si="28"/>
        <v>0</v>
      </c>
      <c r="T99" s="149">
        <f t="shared" si="29"/>
        <v>0</v>
      </c>
      <c r="U99" s="149">
        <f t="shared" si="30"/>
        <v>0</v>
      </c>
      <c r="V99" s="149">
        <f t="shared" si="31"/>
        <v>0</v>
      </c>
      <c r="W99" s="149">
        <f t="shared" si="32"/>
        <v>0</v>
      </c>
      <c r="X99" s="149">
        <f t="shared" si="33"/>
        <v>0</v>
      </c>
      <c r="Y99" s="150">
        <f t="shared" si="34"/>
        <v>0</v>
      </c>
      <c r="Z99" s="151">
        <f t="shared" si="42"/>
        <v>0</v>
      </c>
      <c r="AA99" s="79">
        <f>IF(入力!H114="",各種係数!C97,入力!H114/100)</f>
        <v>1</v>
      </c>
      <c r="AB99" s="277">
        <f t="shared" si="36"/>
        <v>0</v>
      </c>
      <c r="AC99" s="278">
        <f t="shared" si="37"/>
        <v>0</v>
      </c>
      <c r="AD99" s="240">
        <f>各種係数!E97</f>
        <v>0.62915564790328671</v>
      </c>
      <c r="AE99" s="279">
        <f t="shared" si="38"/>
        <v>0</v>
      </c>
      <c r="AF99" s="240">
        <f>各種係数!F97</f>
        <v>0.4988666414809218</v>
      </c>
      <c r="AG99" s="279">
        <f t="shared" si="39"/>
        <v>0</v>
      </c>
      <c r="AH99" s="240">
        <f>各種係数!MD97</f>
        <v>9.114091424253872E-4</v>
      </c>
      <c r="AI99" s="281">
        <f t="shared" si="40"/>
        <v>0</v>
      </c>
    </row>
    <row r="100" spans="1:35" ht="13.5" customHeight="1">
      <c r="A100" s="41" t="s">
        <v>322</v>
      </c>
      <c r="B100" s="45" t="s">
        <v>323</v>
      </c>
      <c r="C100" s="796">
        <v>0</v>
      </c>
      <c r="D100" s="201">
        <f>入力!E115</f>
        <v>0</v>
      </c>
      <c r="E100" s="241">
        <f>IF(入力!F115="",各種係数!C98,入力!F115/100)</f>
        <v>1</v>
      </c>
      <c r="F100" s="200">
        <f t="shared" si="25"/>
        <v>0</v>
      </c>
      <c r="G100" s="201">
        <f>入力!G115</f>
        <v>0</v>
      </c>
      <c r="H100" s="79">
        <f>各種係数!MQ98</f>
        <v>0</v>
      </c>
      <c r="I100" s="80">
        <f>各種係数!MS98</f>
        <v>0</v>
      </c>
      <c r="J100" s="80">
        <f>各種係数!MT98</f>
        <v>0</v>
      </c>
      <c r="K100" s="80">
        <f>各種係数!MU98</f>
        <v>0</v>
      </c>
      <c r="L100" s="80">
        <f>各種係数!MV98</f>
        <v>0</v>
      </c>
      <c r="M100" s="80">
        <f>各種係数!MW98</f>
        <v>0</v>
      </c>
      <c r="N100" s="80">
        <f>各種係数!MX98</f>
        <v>0</v>
      </c>
      <c r="O100" s="80">
        <f>各種係数!MY98</f>
        <v>0</v>
      </c>
      <c r="P100" s="81">
        <f>各種係数!MZ98</f>
        <v>0</v>
      </c>
      <c r="Q100" s="152">
        <f t="shared" si="26"/>
        <v>0</v>
      </c>
      <c r="R100" s="149">
        <f t="shared" si="27"/>
        <v>0</v>
      </c>
      <c r="S100" s="149">
        <f t="shared" si="28"/>
        <v>0</v>
      </c>
      <c r="T100" s="149">
        <f t="shared" si="29"/>
        <v>0</v>
      </c>
      <c r="U100" s="149">
        <f t="shared" si="30"/>
        <v>0</v>
      </c>
      <c r="V100" s="149">
        <f t="shared" si="31"/>
        <v>0</v>
      </c>
      <c r="W100" s="149">
        <f t="shared" si="32"/>
        <v>0</v>
      </c>
      <c r="X100" s="149">
        <f t="shared" si="33"/>
        <v>0</v>
      </c>
      <c r="Y100" s="150">
        <f t="shared" si="34"/>
        <v>0</v>
      </c>
      <c r="Z100" s="151">
        <f t="shared" si="42"/>
        <v>0</v>
      </c>
      <c r="AA100" s="79">
        <f>IF(入力!H115="",各種係数!C98,入力!H115/100)</f>
        <v>1</v>
      </c>
      <c r="AB100" s="277">
        <f t="shared" si="36"/>
        <v>0</v>
      </c>
      <c r="AC100" s="278">
        <f t="shared" si="37"/>
        <v>0</v>
      </c>
      <c r="AD100" s="240">
        <f>各種係数!E98</f>
        <v>0.69543587446510435</v>
      </c>
      <c r="AE100" s="279">
        <f t="shared" si="38"/>
        <v>0</v>
      </c>
      <c r="AF100" s="240">
        <f>各種係数!F98</f>
        <v>0.62599712180849543</v>
      </c>
      <c r="AG100" s="279">
        <f t="shared" si="39"/>
        <v>0</v>
      </c>
      <c r="AH100" s="240">
        <f>各種係数!MD98</f>
        <v>1.2897538288524403E-3</v>
      </c>
      <c r="AI100" s="281">
        <f t="shared" si="40"/>
        <v>0</v>
      </c>
    </row>
    <row r="101" spans="1:35" ht="13.5" customHeight="1">
      <c r="A101" s="41" t="s">
        <v>324</v>
      </c>
      <c r="B101" s="45" t="s">
        <v>67</v>
      </c>
      <c r="C101" s="796">
        <v>0</v>
      </c>
      <c r="D101" s="201">
        <f>入力!E116</f>
        <v>0</v>
      </c>
      <c r="E101" s="241">
        <f>IF(入力!F116="",各種係数!C99,入力!F116/100)</f>
        <v>1</v>
      </c>
      <c r="F101" s="200">
        <f t="shared" si="25"/>
        <v>0</v>
      </c>
      <c r="G101" s="201">
        <f>入力!G116</f>
        <v>0</v>
      </c>
      <c r="H101" s="79">
        <f>各種係数!MQ99</f>
        <v>0</v>
      </c>
      <c r="I101" s="80">
        <f>各種係数!MS99</f>
        <v>0</v>
      </c>
      <c r="J101" s="80">
        <f>各種係数!MT99</f>
        <v>0</v>
      </c>
      <c r="K101" s="80">
        <f>各種係数!MU99</f>
        <v>0</v>
      </c>
      <c r="L101" s="80">
        <f>各種係数!MV99</f>
        <v>0</v>
      </c>
      <c r="M101" s="80">
        <f>各種係数!MW99</f>
        <v>0</v>
      </c>
      <c r="N101" s="80">
        <f>各種係数!MX99</f>
        <v>0</v>
      </c>
      <c r="O101" s="80">
        <f>各種係数!MY99</f>
        <v>0</v>
      </c>
      <c r="P101" s="81">
        <f>各種係数!MZ99</f>
        <v>0</v>
      </c>
      <c r="Q101" s="152">
        <f t="shared" si="26"/>
        <v>0</v>
      </c>
      <c r="R101" s="149">
        <f t="shared" si="27"/>
        <v>0</v>
      </c>
      <c r="S101" s="149">
        <f t="shared" si="28"/>
        <v>0</v>
      </c>
      <c r="T101" s="149">
        <f t="shared" si="29"/>
        <v>0</v>
      </c>
      <c r="U101" s="149">
        <f t="shared" si="30"/>
        <v>0</v>
      </c>
      <c r="V101" s="149">
        <f t="shared" si="31"/>
        <v>0</v>
      </c>
      <c r="W101" s="149">
        <f t="shared" si="32"/>
        <v>0</v>
      </c>
      <c r="X101" s="149">
        <f t="shared" si="33"/>
        <v>0</v>
      </c>
      <c r="Y101" s="150">
        <f t="shared" si="34"/>
        <v>0</v>
      </c>
      <c r="Z101" s="151">
        <f t="shared" si="42"/>
        <v>0</v>
      </c>
      <c r="AA101" s="79">
        <f>IF(入力!H116="",各種係数!C99,入力!H116/100)</f>
        <v>1</v>
      </c>
      <c r="AB101" s="277">
        <f t="shared" si="36"/>
        <v>0</v>
      </c>
      <c r="AC101" s="278">
        <f t="shared" si="37"/>
        <v>0</v>
      </c>
      <c r="AD101" s="240">
        <f>各種係数!E99</f>
        <v>0.78102402458082798</v>
      </c>
      <c r="AE101" s="279">
        <f t="shared" si="38"/>
        <v>0</v>
      </c>
      <c r="AF101" s="240">
        <f>各種係数!F99</f>
        <v>0.73386662428592875</v>
      </c>
      <c r="AG101" s="279">
        <f t="shared" si="39"/>
        <v>0</v>
      </c>
      <c r="AH101" s="240">
        <f>各種係数!MD99</f>
        <v>1.6983197803265083E-3</v>
      </c>
      <c r="AI101" s="281">
        <f t="shared" si="40"/>
        <v>0</v>
      </c>
    </row>
    <row r="102" spans="1:35" ht="13.5" customHeight="1">
      <c r="A102" s="41" t="s">
        <v>325</v>
      </c>
      <c r="B102" s="45" t="s">
        <v>403</v>
      </c>
      <c r="C102" s="796">
        <v>0</v>
      </c>
      <c r="D102" s="201">
        <f>入力!E117</f>
        <v>0</v>
      </c>
      <c r="E102" s="241">
        <f>IF(入力!F117="",各種係数!C100,入力!F117/100)</f>
        <v>1</v>
      </c>
      <c r="F102" s="200">
        <f t="shared" si="25"/>
        <v>0</v>
      </c>
      <c r="G102" s="201">
        <f>入力!G117</f>
        <v>0</v>
      </c>
      <c r="H102" s="79">
        <f>各種係数!MQ100</f>
        <v>0</v>
      </c>
      <c r="I102" s="80">
        <f>各種係数!MS100</f>
        <v>0</v>
      </c>
      <c r="J102" s="80">
        <f>各種係数!MT100</f>
        <v>0</v>
      </c>
      <c r="K102" s="80">
        <f>各種係数!MU100</f>
        <v>0</v>
      </c>
      <c r="L102" s="80">
        <f>各種係数!MV100</f>
        <v>0</v>
      </c>
      <c r="M102" s="80">
        <f>各種係数!MW100</f>
        <v>0</v>
      </c>
      <c r="N102" s="80">
        <f>各種係数!MX100</f>
        <v>0</v>
      </c>
      <c r="O102" s="80">
        <f>各種係数!MY100</f>
        <v>0</v>
      </c>
      <c r="P102" s="81">
        <f>各種係数!MZ100</f>
        <v>0</v>
      </c>
      <c r="Q102" s="152">
        <f t="shared" si="26"/>
        <v>0</v>
      </c>
      <c r="R102" s="149">
        <f t="shared" si="27"/>
        <v>0</v>
      </c>
      <c r="S102" s="149">
        <f t="shared" si="28"/>
        <v>0</v>
      </c>
      <c r="T102" s="149">
        <f t="shared" si="29"/>
        <v>0</v>
      </c>
      <c r="U102" s="149">
        <f t="shared" si="30"/>
        <v>0</v>
      </c>
      <c r="V102" s="149">
        <f t="shared" si="31"/>
        <v>0</v>
      </c>
      <c r="W102" s="149">
        <f t="shared" si="32"/>
        <v>0</v>
      </c>
      <c r="X102" s="149">
        <f t="shared" si="33"/>
        <v>0</v>
      </c>
      <c r="Y102" s="150">
        <f t="shared" si="34"/>
        <v>0</v>
      </c>
      <c r="Z102" s="151">
        <f t="shared" si="42"/>
        <v>0</v>
      </c>
      <c r="AA102" s="79">
        <f>IF(入力!H117="",各種係数!C100,入力!H117/100)</f>
        <v>1</v>
      </c>
      <c r="AB102" s="277">
        <f t="shared" si="36"/>
        <v>0</v>
      </c>
      <c r="AC102" s="278">
        <f t="shared" si="37"/>
        <v>0</v>
      </c>
      <c r="AD102" s="240">
        <f>各種係数!E100</f>
        <v>0.59626080546806948</v>
      </c>
      <c r="AE102" s="279">
        <f t="shared" si="38"/>
        <v>0</v>
      </c>
      <c r="AF102" s="240">
        <f>各種係数!F100</f>
        <v>0.42627152717282046</v>
      </c>
      <c r="AG102" s="279">
        <f t="shared" si="39"/>
        <v>0</v>
      </c>
      <c r="AH102" s="240">
        <f>各種係数!MD100</f>
        <v>1.2701869597265966E-3</v>
      </c>
      <c r="AI102" s="281">
        <f t="shared" si="40"/>
        <v>0</v>
      </c>
    </row>
    <row r="103" spans="1:35" ht="13.5" customHeight="1">
      <c r="A103" s="41" t="s">
        <v>326</v>
      </c>
      <c r="B103" s="45" t="s">
        <v>68</v>
      </c>
      <c r="C103" s="796">
        <v>0</v>
      </c>
      <c r="D103" s="201">
        <f>入力!E118</f>
        <v>0</v>
      </c>
      <c r="E103" s="241">
        <f>IF(入力!F118="",各種係数!C101,入力!F118/100)</f>
        <v>0.43960094221975887</v>
      </c>
      <c r="F103" s="200">
        <f t="shared" si="25"/>
        <v>0</v>
      </c>
      <c r="G103" s="201">
        <f>入力!G118</f>
        <v>0</v>
      </c>
      <c r="H103" s="79">
        <f>各種係数!MQ101</f>
        <v>0</v>
      </c>
      <c r="I103" s="80">
        <f>各種係数!MS101</f>
        <v>0</v>
      </c>
      <c r="J103" s="80">
        <f>各種係数!MT101</f>
        <v>0</v>
      </c>
      <c r="K103" s="80">
        <f>各種係数!MU101</f>
        <v>0</v>
      </c>
      <c r="L103" s="80">
        <f>各種係数!MV101</f>
        <v>0</v>
      </c>
      <c r="M103" s="80">
        <f>各種係数!MW101</f>
        <v>0</v>
      </c>
      <c r="N103" s="80">
        <f>各種係数!MX101</f>
        <v>0</v>
      </c>
      <c r="O103" s="80">
        <f>各種係数!MY101</f>
        <v>0</v>
      </c>
      <c r="P103" s="81">
        <f>各種係数!MZ101</f>
        <v>0</v>
      </c>
      <c r="Q103" s="152">
        <f t="shared" si="26"/>
        <v>0</v>
      </c>
      <c r="R103" s="149">
        <f t="shared" si="27"/>
        <v>0</v>
      </c>
      <c r="S103" s="149">
        <f t="shared" si="28"/>
        <v>0</v>
      </c>
      <c r="T103" s="149">
        <f t="shared" si="29"/>
        <v>0</v>
      </c>
      <c r="U103" s="149">
        <f t="shared" si="30"/>
        <v>0</v>
      </c>
      <c r="V103" s="149">
        <f t="shared" si="31"/>
        <v>0</v>
      </c>
      <c r="W103" s="149">
        <f t="shared" si="32"/>
        <v>0</v>
      </c>
      <c r="X103" s="149">
        <f t="shared" si="33"/>
        <v>0</v>
      </c>
      <c r="Y103" s="150">
        <f t="shared" si="34"/>
        <v>0</v>
      </c>
      <c r="Z103" s="151">
        <f t="shared" si="42"/>
        <v>0</v>
      </c>
      <c r="AA103" s="79">
        <f>IF(入力!H118="",各種係数!C101,入力!H118/100)</f>
        <v>0.43960094221975887</v>
      </c>
      <c r="AB103" s="277">
        <f t="shared" si="36"/>
        <v>0</v>
      </c>
      <c r="AC103" s="278">
        <f t="shared" si="37"/>
        <v>0</v>
      </c>
      <c r="AD103" s="240">
        <f>各種係数!E101</f>
        <v>0.71620481927710844</v>
      </c>
      <c r="AE103" s="279">
        <f t="shared" si="38"/>
        <v>0</v>
      </c>
      <c r="AF103" s="240">
        <f>各種係数!F101</f>
        <v>0.18807228915662649</v>
      </c>
      <c r="AG103" s="279">
        <f t="shared" si="39"/>
        <v>0</v>
      </c>
      <c r="AH103" s="240">
        <f>各種係数!MD101</f>
        <v>5.9246987951807229E-4</v>
      </c>
      <c r="AI103" s="281">
        <f t="shared" si="40"/>
        <v>0</v>
      </c>
    </row>
    <row r="104" spans="1:35" ht="13.5" customHeight="1">
      <c r="A104" s="41" t="s">
        <v>327</v>
      </c>
      <c r="B104" s="45" t="s">
        <v>189</v>
      </c>
      <c r="C104" s="796">
        <v>0</v>
      </c>
      <c r="D104" s="201">
        <f>入力!E119</f>
        <v>0</v>
      </c>
      <c r="E104" s="241">
        <f>IF(入力!F119="",各種係数!C102,入力!F119/100)</f>
        <v>3.326631328824714E-2</v>
      </c>
      <c r="F104" s="200">
        <f t="shared" si="25"/>
        <v>0</v>
      </c>
      <c r="G104" s="201">
        <f>入力!G119</f>
        <v>0</v>
      </c>
      <c r="H104" s="79">
        <f>各種係数!MQ102</f>
        <v>0</v>
      </c>
      <c r="I104" s="80">
        <f>各種係数!MS102</f>
        <v>0</v>
      </c>
      <c r="J104" s="80">
        <f>各種係数!MT102</f>
        <v>0</v>
      </c>
      <c r="K104" s="80">
        <f>各種係数!MU102</f>
        <v>0</v>
      </c>
      <c r="L104" s="80">
        <f>各種係数!MV102</f>
        <v>0</v>
      </c>
      <c r="M104" s="80">
        <f>各種係数!MW102</f>
        <v>0</v>
      </c>
      <c r="N104" s="80">
        <f>各種係数!MX102</f>
        <v>0</v>
      </c>
      <c r="O104" s="80">
        <f>各種係数!MY102</f>
        <v>0</v>
      </c>
      <c r="P104" s="81">
        <f>各種係数!MZ102</f>
        <v>0</v>
      </c>
      <c r="Q104" s="152">
        <f t="shared" si="26"/>
        <v>0</v>
      </c>
      <c r="R104" s="149">
        <f t="shared" si="27"/>
        <v>0</v>
      </c>
      <c r="S104" s="149">
        <f t="shared" si="28"/>
        <v>0</v>
      </c>
      <c r="T104" s="149">
        <f t="shared" si="29"/>
        <v>0</v>
      </c>
      <c r="U104" s="149">
        <f t="shared" si="30"/>
        <v>0</v>
      </c>
      <c r="V104" s="149">
        <f t="shared" si="31"/>
        <v>0</v>
      </c>
      <c r="W104" s="149">
        <f t="shared" si="32"/>
        <v>0</v>
      </c>
      <c r="X104" s="149">
        <f t="shared" si="33"/>
        <v>0</v>
      </c>
      <c r="Y104" s="150">
        <f t="shared" si="34"/>
        <v>0</v>
      </c>
      <c r="Z104" s="151">
        <f t="shared" si="42"/>
        <v>0</v>
      </c>
      <c r="AA104" s="79">
        <f>IF(入力!H119="",各種係数!C102,入力!H119/100)</f>
        <v>3.326631328824714E-2</v>
      </c>
      <c r="AB104" s="277">
        <f t="shared" si="36"/>
        <v>0</v>
      </c>
      <c r="AC104" s="278">
        <f t="shared" si="37"/>
        <v>0</v>
      </c>
      <c r="AD104" s="240">
        <f>各種係数!E102</f>
        <v>0.23779892630551488</v>
      </c>
      <c r="AE104" s="279">
        <f t="shared" si="38"/>
        <v>0</v>
      </c>
      <c r="AF104" s="240">
        <f>各種係数!F102</f>
        <v>0.20900439238653001</v>
      </c>
      <c r="AG104" s="279">
        <f t="shared" si="39"/>
        <v>0</v>
      </c>
      <c r="AH104" s="240">
        <f>各種係数!MD102</f>
        <v>5.4172767203513911E-4</v>
      </c>
      <c r="AI104" s="281">
        <f t="shared" si="40"/>
        <v>0</v>
      </c>
    </row>
    <row r="105" spans="1:35" ht="13.5" customHeight="1">
      <c r="A105" s="41" t="s">
        <v>328</v>
      </c>
      <c r="B105" s="45" t="s">
        <v>329</v>
      </c>
      <c r="C105" s="796">
        <v>0</v>
      </c>
      <c r="D105" s="201">
        <f>入力!E120</f>
        <v>0</v>
      </c>
      <c r="E105" s="241">
        <f>IF(入力!F120="",各種係数!C103,入力!F120/100)</f>
        <v>1</v>
      </c>
      <c r="F105" s="200">
        <f t="shared" si="25"/>
        <v>0</v>
      </c>
      <c r="G105" s="201">
        <f>入力!G120</f>
        <v>0</v>
      </c>
      <c r="H105" s="79">
        <f>各種係数!MQ103</f>
        <v>0</v>
      </c>
      <c r="I105" s="80">
        <f>各種係数!MS103</f>
        <v>0</v>
      </c>
      <c r="J105" s="80">
        <f>各種係数!MT103</f>
        <v>0</v>
      </c>
      <c r="K105" s="80">
        <f>各種係数!MU103</f>
        <v>0</v>
      </c>
      <c r="L105" s="80">
        <f>各種係数!MV103</f>
        <v>0</v>
      </c>
      <c r="M105" s="80">
        <f>各種係数!MW103</f>
        <v>0</v>
      </c>
      <c r="N105" s="80">
        <f>各種係数!MX103</f>
        <v>0</v>
      </c>
      <c r="O105" s="80">
        <f>各種係数!MY103</f>
        <v>0</v>
      </c>
      <c r="P105" s="81">
        <f>各種係数!MZ103</f>
        <v>0</v>
      </c>
      <c r="Q105" s="152">
        <f t="shared" si="26"/>
        <v>0</v>
      </c>
      <c r="R105" s="149">
        <f t="shared" si="27"/>
        <v>0</v>
      </c>
      <c r="S105" s="149">
        <f t="shared" si="28"/>
        <v>0</v>
      </c>
      <c r="T105" s="149">
        <f t="shared" si="29"/>
        <v>0</v>
      </c>
      <c r="U105" s="149">
        <f t="shared" si="30"/>
        <v>0</v>
      </c>
      <c r="V105" s="149">
        <f t="shared" si="31"/>
        <v>0</v>
      </c>
      <c r="W105" s="149">
        <f t="shared" si="32"/>
        <v>0</v>
      </c>
      <c r="X105" s="149">
        <f t="shared" si="33"/>
        <v>0</v>
      </c>
      <c r="Y105" s="150">
        <f t="shared" si="34"/>
        <v>0</v>
      </c>
      <c r="Z105" s="151">
        <f t="shared" si="42"/>
        <v>0</v>
      </c>
      <c r="AA105" s="79">
        <f>IF(入力!H120="",各種係数!C103,入力!H120/100)</f>
        <v>1</v>
      </c>
      <c r="AB105" s="277">
        <f t="shared" si="36"/>
        <v>0</v>
      </c>
      <c r="AC105" s="278">
        <f t="shared" si="37"/>
        <v>0</v>
      </c>
      <c r="AD105" s="240">
        <f>各種係数!E103</f>
        <v>0.41199113919453828</v>
      </c>
      <c r="AE105" s="279">
        <f t="shared" si="38"/>
        <v>0</v>
      </c>
      <c r="AF105" s="240">
        <f>各種係数!F103</f>
        <v>0.21510452603164226</v>
      </c>
      <c r="AG105" s="279">
        <f t="shared" si="39"/>
        <v>0</v>
      </c>
      <c r="AH105" s="240">
        <f>各種係数!MD103</f>
        <v>8.3197152921523764E-4</v>
      </c>
      <c r="AI105" s="281">
        <f t="shared" si="40"/>
        <v>0</v>
      </c>
    </row>
    <row r="106" spans="1:35" ht="13.5" customHeight="1">
      <c r="A106" s="41" t="s">
        <v>330</v>
      </c>
      <c r="B106" s="45" t="s">
        <v>69</v>
      </c>
      <c r="C106" s="796">
        <v>0</v>
      </c>
      <c r="D106" s="201">
        <f>入力!E121</f>
        <v>0</v>
      </c>
      <c r="E106" s="241">
        <f>IF(入力!F121="",各種係数!C104,入力!F121/100)</f>
        <v>0.55604213267802949</v>
      </c>
      <c r="F106" s="200">
        <f t="shared" si="25"/>
        <v>0</v>
      </c>
      <c r="G106" s="201">
        <f>入力!G121</f>
        <v>0</v>
      </c>
      <c r="H106" s="79">
        <f>各種係数!MQ104</f>
        <v>0</v>
      </c>
      <c r="I106" s="80">
        <f>各種係数!MS104</f>
        <v>0</v>
      </c>
      <c r="J106" s="80">
        <f>各種係数!MT104</f>
        <v>0</v>
      </c>
      <c r="K106" s="80">
        <f>各種係数!MU104</f>
        <v>0</v>
      </c>
      <c r="L106" s="80">
        <f>各種係数!MV104</f>
        <v>0</v>
      </c>
      <c r="M106" s="80">
        <f>各種係数!MW104</f>
        <v>0</v>
      </c>
      <c r="N106" s="80">
        <f>各種係数!MX104</f>
        <v>0</v>
      </c>
      <c r="O106" s="80">
        <f>各種係数!MY104</f>
        <v>0</v>
      </c>
      <c r="P106" s="81">
        <f>各種係数!MZ104</f>
        <v>0</v>
      </c>
      <c r="Q106" s="152">
        <f t="shared" si="26"/>
        <v>0</v>
      </c>
      <c r="R106" s="149">
        <f t="shared" si="27"/>
        <v>0</v>
      </c>
      <c r="S106" s="149">
        <f t="shared" si="28"/>
        <v>0</v>
      </c>
      <c r="T106" s="149">
        <f t="shared" si="29"/>
        <v>0</v>
      </c>
      <c r="U106" s="149">
        <f t="shared" si="30"/>
        <v>0</v>
      </c>
      <c r="V106" s="149">
        <f t="shared" si="31"/>
        <v>0</v>
      </c>
      <c r="W106" s="149">
        <f t="shared" si="32"/>
        <v>0</v>
      </c>
      <c r="X106" s="149">
        <f t="shared" si="33"/>
        <v>0</v>
      </c>
      <c r="Y106" s="150">
        <f t="shared" si="34"/>
        <v>0</v>
      </c>
      <c r="Z106" s="151">
        <f t="shared" si="42"/>
        <v>0</v>
      </c>
      <c r="AA106" s="79">
        <f>IF(入力!H121="",各種係数!C104,入力!H121/100)</f>
        <v>0.55604213267802949</v>
      </c>
      <c r="AB106" s="277">
        <f t="shared" si="36"/>
        <v>0</v>
      </c>
      <c r="AC106" s="278">
        <f t="shared" si="37"/>
        <v>0</v>
      </c>
      <c r="AD106" s="240">
        <f>各種係数!E104</f>
        <v>0.73716023242072093</v>
      </c>
      <c r="AE106" s="279">
        <f t="shared" si="38"/>
        <v>0</v>
      </c>
      <c r="AF106" s="240">
        <f>各種係数!F104</f>
        <v>0.32255761276344297</v>
      </c>
      <c r="AG106" s="279">
        <f t="shared" si="39"/>
        <v>0</v>
      </c>
      <c r="AH106" s="240">
        <f>各種係数!MD104</f>
        <v>1.5165821351191648E-3</v>
      </c>
      <c r="AI106" s="281">
        <f t="shared" si="40"/>
        <v>0</v>
      </c>
    </row>
    <row r="107" spans="1:35" ht="13.5" customHeight="1">
      <c r="A107" s="41" t="s">
        <v>331</v>
      </c>
      <c r="B107" s="45" t="s">
        <v>190</v>
      </c>
      <c r="C107" s="796">
        <v>0</v>
      </c>
      <c r="D107" s="201">
        <f>入力!E122</f>
        <v>0</v>
      </c>
      <c r="E107" s="241">
        <f>IF(入力!F122="",各種係数!C105,入力!F122/100)</f>
        <v>0.50802217036172692</v>
      </c>
      <c r="F107" s="200">
        <f t="shared" si="25"/>
        <v>0</v>
      </c>
      <c r="G107" s="201">
        <f>入力!G122</f>
        <v>0</v>
      </c>
      <c r="H107" s="79">
        <f>各種係数!MQ105</f>
        <v>0</v>
      </c>
      <c r="I107" s="80">
        <f>各種係数!MS105</f>
        <v>0</v>
      </c>
      <c r="J107" s="80">
        <f>各種係数!MT105</f>
        <v>0</v>
      </c>
      <c r="K107" s="80">
        <f>各種係数!MU105</f>
        <v>0</v>
      </c>
      <c r="L107" s="80">
        <f>各種係数!MV105</f>
        <v>0</v>
      </c>
      <c r="M107" s="80">
        <f>各種係数!MW105</f>
        <v>0</v>
      </c>
      <c r="N107" s="80">
        <f>各種係数!MX105</f>
        <v>0</v>
      </c>
      <c r="O107" s="80">
        <f>各種係数!MY105</f>
        <v>0</v>
      </c>
      <c r="P107" s="81">
        <f>各種係数!MZ105</f>
        <v>0</v>
      </c>
      <c r="Q107" s="152">
        <f t="shared" si="26"/>
        <v>0</v>
      </c>
      <c r="R107" s="149">
        <f t="shared" si="27"/>
        <v>0</v>
      </c>
      <c r="S107" s="149">
        <f t="shared" si="28"/>
        <v>0</v>
      </c>
      <c r="T107" s="149">
        <f t="shared" si="29"/>
        <v>0</v>
      </c>
      <c r="U107" s="149">
        <f t="shared" si="30"/>
        <v>0</v>
      </c>
      <c r="V107" s="149">
        <f t="shared" si="31"/>
        <v>0</v>
      </c>
      <c r="W107" s="149">
        <f t="shared" si="32"/>
        <v>0</v>
      </c>
      <c r="X107" s="149">
        <f t="shared" si="33"/>
        <v>0</v>
      </c>
      <c r="Y107" s="150">
        <f t="shared" si="34"/>
        <v>0</v>
      </c>
      <c r="Z107" s="151">
        <f t="shared" si="42"/>
        <v>0</v>
      </c>
      <c r="AA107" s="79">
        <f>IF(入力!H122="",各種係数!C105,入力!H122/100)</f>
        <v>0.50802217036172692</v>
      </c>
      <c r="AB107" s="277">
        <f t="shared" si="36"/>
        <v>0</v>
      </c>
      <c r="AC107" s="278">
        <f t="shared" si="37"/>
        <v>0</v>
      </c>
      <c r="AD107" s="240">
        <f>各種係数!E105</f>
        <v>0.52271488449899439</v>
      </c>
      <c r="AE107" s="279">
        <f t="shared" si="38"/>
        <v>0</v>
      </c>
      <c r="AF107" s="240">
        <f>各種係数!F105</f>
        <v>0.34434148450275359</v>
      </c>
      <c r="AG107" s="279">
        <f t="shared" si="39"/>
        <v>0</v>
      </c>
      <c r="AH107" s="240">
        <f>各種係数!MD105</f>
        <v>1.4745409093472172E-3</v>
      </c>
      <c r="AI107" s="281">
        <f t="shared" si="40"/>
        <v>0</v>
      </c>
    </row>
    <row r="108" spans="1:35" ht="13.5" customHeight="1">
      <c r="A108" s="41" t="s">
        <v>332</v>
      </c>
      <c r="B108" s="45" t="s">
        <v>333</v>
      </c>
      <c r="C108" s="796">
        <v>0</v>
      </c>
      <c r="D108" s="201">
        <f>入力!E123</f>
        <v>0</v>
      </c>
      <c r="E108" s="241">
        <f>IF(入力!F123="",各種係数!C106,入力!F123/100)</f>
        <v>0.79993767702229712</v>
      </c>
      <c r="F108" s="200">
        <f t="shared" si="25"/>
        <v>0</v>
      </c>
      <c r="G108" s="201">
        <f>入力!G123</f>
        <v>0</v>
      </c>
      <c r="H108" s="79">
        <f>各種係数!MQ106</f>
        <v>0</v>
      </c>
      <c r="I108" s="80">
        <f>各種係数!MS106</f>
        <v>0</v>
      </c>
      <c r="J108" s="80">
        <f>各種係数!MT106</f>
        <v>0</v>
      </c>
      <c r="K108" s="80">
        <f>各種係数!MU106</f>
        <v>0</v>
      </c>
      <c r="L108" s="80">
        <f>各種係数!MV106</f>
        <v>0</v>
      </c>
      <c r="M108" s="80">
        <f>各種係数!MW106</f>
        <v>0</v>
      </c>
      <c r="N108" s="80">
        <f>各種係数!MX106</f>
        <v>0</v>
      </c>
      <c r="O108" s="80">
        <f>各種係数!MY106</f>
        <v>0</v>
      </c>
      <c r="P108" s="81">
        <f>各種係数!MZ106</f>
        <v>0</v>
      </c>
      <c r="Q108" s="152">
        <f t="shared" si="26"/>
        <v>0</v>
      </c>
      <c r="R108" s="149">
        <f t="shared" si="27"/>
        <v>0</v>
      </c>
      <c r="S108" s="149">
        <f t="shared" si="28"/>
        <v>0</v>
      </c>
      <c r="T108" s="149">
        <f t="shared" si="29"/>
        <v>0</v>
      </c>
      <c r="U108" s="149">
        <f t="shared" si="30"/>
        <v>0</v>
      </c>
      <c r="V108" s="149">
        <f t="shared" si="31"/>
        <v>0</v>
      </c>
      <c r="W108" s="149">
        <f t="shared" si="32"/>
        <v>0</v>
      </c>
      <c r="X108" s="149">
        <f t="shared" si="33"/>
        <v>0</v>
      </c>
      <c r="Y108" s="150">
        <f t="shared" si="34"/>
        <v>0</v>
      </c>
      <c r="Z108" s="151">
        <f t="shared" si="42"/>
        <v>0</v>
      </c>
      <c r="AA108" s="79">
        <f>IF(入力!H123="",各種係数!C106,入力!H123/100)</f>
        <v>0.79993767702229712</v>
      </c>
      <c r="AB108" s="277">
        <f t="shared" si="36"/>
        <v>0</v>
      </c>
      <c r="AC108" s="278">
        <f t="shared" si="37"/>
        <v>0</v>
      </c>
      <c r="AD108" s="240">
        <f>各種係数!E106</f>
        <v>0.41854160702496479</v>
      </c>
      <c r="AE108" s="279">
        <f t="shared" si="38"/>
        <v>0</v>
      </c>
      <c r="AF108" s="240">
        <f>各種係数!F106</f>
        <v>0.23099888409158628</v>
      </c>
      <c r="AG108" s="279">
        <f t="shared" si="39"/>
        <v>0</v>
      </c>
      <c r="AH108" s="240">
        <f>各種係数!MD106</f>
        <v>1.6525960937363068E-3</v>
      </c>
      <c r="AI108" s="281">
        <f t="shared" si="40"/>
        <v>0</v>
      </c>
    </row>
    <row r="109" spans="1:35" ht="13.5" customHeight="1">
      <c r="A109" s="41" t="s">
        <v>334</v>
      </c>
      <c r="B109" s="45" t="s">
        <v>191</v>
      </c>
      <c r="C109" s="796">
        <v>0</v>
      </c>
      <c r="D109" s="201">
        <f>入力!E124</f>
        <v>0</v>
      </c>
      <c r="E109" s="241">
        <f>IF(入力!F124="",各種係数!C107,入力!F124/100)</f>
        <v>0.72894736842105257</v>
      </c>
      <c r="F109" s="200">
        <f t="shared" si="25"/>
        <v>0</v>
      </c>
      <c r="G109" s="201">
        <f>入力!G124</f>
        <v>0</v>
      </c>
      <c r="H109" s="79">
        <f>各種係数!MQ107</f>
        <v>0</v>
      </c>
      <c r="I109" s="80">
        <f>各種係数!MS107</f>
        <v>0</v>
      </c>
      <c r="J109" s="80">
        <f>各種係数!MT107</f>
        <v>0</v>
      </c>
      <c r="K109" s="80">
        <f>各種係数!MU107</f>
        <v>0</v>
      </c>
      <c r="L109" s="80">
        <f>各種係数!MV107</f>
        <v>0</v>
      </c>
      <c r="M109" s="80">
        <f>各種係数!MW107</f>
        <v>0</v>
      </c>
      <c r="N109" s="80">
        <f>各種係数!MX107</f>
        <v>0</v>
      </c>
      <c r="O109" s="80">
        <f>各種係数!MY107</f>
        <v>0</v>
      </c>
      <c r="P109" s="81">
        <f>各種係数!MZ107</f>
        <v>0</v>
      </c>
      <c r="Q109" s="152">
        <f t="shared" si="26"/>
        <v>0</v>
      </c>
      <c r="R109" s="149">
        <f t="shared" si="27"/>
        <v>0</v>
      </c>
      <c r="S109" s="149">
        <f t="shared" si="28"/>
        <v>0</v>
      </c>
      <c r="T109" s="149">
        <f t="shared" si="29"/>
        <v>0</v>
      </c>
      <c r="U109" s="149">
        <f t="shared" si="30"/>
        <v>0</v>
      </c>
      <c r="V109" s="149">
        <f t="shared" si="31"/>
        <v>0</v>
      </c>
      <c r="W109" s="149">
        <f t="shared" si="32"/>
        <v>0</v>
      </c>
      <c r="X109" s="149">
        <f t="shared" si="33"/>
        <v>0</v>
      </c>
      <c r="Y109" s="150">
        <f t="shared" si="34"/>
        <v>0</v>
      </c>
      <c r="Z109" s="151">
        <f t="shared" si="42"/>
        <v>0</v>
      </c>
      <c r="AA109" s="79">
        <f>IF(入力!H124="",各種係数!C107,入力!H124/100)</f>
        <v>0.72894736842105257</v>
      </c>
      <c r="AB109" s="277">
        <f t="shared" si="36"/>
        <v>0</v>
      </c>
      <c r="AC109" s="278">
        <f t="shared" si="37"/>
        <v>0</v>
      </c>
      <c r="AD109" s="240">
        <f>各種係数!E107</f>
        <v>0.71321660942168608</v>
      </c>
      <c r="AE109" s="279">
        <f t="shared" si="38"/>
        <v>0</v>
      </c>
      <c r="AF109" s="240">
        <f>各種係数!F107</f>
        <v>0.33288654324090361</v>
      </c>
      <c r="AG109" s="279">
        <f t="shared" si="39"/>
        <v>0</v>
      </c>
      <c r="AH109" s="240">
        <f>各種係数!MD107</f>
        <v>2.3554215185278265E-3</v>
      </c>
      <c r="AI109" s="281">
        <f t="shared" si="40"/>
        <v>0</v>
      </c>
    </row>
    <row r="110" spans="1:35" ht="13.5" customHeight="1">
      <c r="A110" s="41" t="s">
        <v>335</v>
      </c>
      <c r="B110" s="45" t="s">
        <v>70</v>
      </c>
      <c r="C110" s="797">
        <v>0</v>
      </c>
      <c r="D110" s="300">
        <f>入力!E125</f>
        <v>0</v>
      </c>
      <c r="E110" s="241">
        <f>IF(入力!F125="",各種係数!C108,入力!F125/100)</f>
        <v>0.6226255634256278</v>
      </c>
      <c r="F110" s="199">
        <f t="shared" si="25"/>
        <v>0</v>
      </c>
      <c r="G110" s="201">
        <f>入力!G125</f>
        <v>0</v>
      </c>
      <c r="H110" s="79">
        <f>各種係数!MQ108</f>
        <v>0</v>
      </c>
      <c r="I110" s="82">
        <f>各種係数!MS108</f>
        <v>0</v>
      </c>
      <c r="J110" s="80">
        <f>各種係数!MT108</f>
        <v>0</v>
      </c>
      <c r="K110" s="80">
        <f>各種係数!MU108</f>
        <v>0</v>
      </c>
      <c r="L110" s="80">
        <f>各種係数!MV108</f>
        <v>0</v>
      </c>
      <c r="M110" s="80">
        <f>各種係数!MW108</f>
        <v>0</v>
      </c>
      <c r="N110" s="80">
        <f>各種係数!MX108</f>
        <v>0</v>
      </c>
      <c r="O110" s="80">
        <f>各種係数!MY108</f>
        <v>0</v>
      </c>
      <c r="P110" s="81">
        <f>各種係数!MZ108</f>
        <v>0</v>
      </c>
      <c r="Q110" s="152">
        <f t="shared" si="26"/>
        <v>0</v>
      </c>
      <c r="R110" s="149">
        <f t="shared" si="27"/>
        <v>0</v>
      </c>
      <c r="S110" s="149">
        <f t="shared" si="28"/>
        <v>0</v>
      </c>
      <c r="T110" s="149">
        <f t="shared" si="29"/>
        <v>0</v>
      </c>
      <c r="U110" s="149">
        <f t="shared" si="30"/>
        <v>0</v>
      </c>
      <c r="V110" s="149">
        <f t="shared" si="31"/>
        <v>0</v>
      </c>
      <c r="W110" s="149">
        <f t="shared" si="32"/>
        <v>0</v>
      </c>
      <c r="X110" s="149">
        <f t="shared" si="33"/>
        <v>0</v>
      </c>
      <c r="Y110" s="150">
        <f t="shared" si="34"/>
        <v>0</v>
      </c>
      <c r="Z110" s="152">
        <f t="shared" si="42"/>
        <v>0</v>
      </c>
      <c r="AA110" s="79">
        <f>IF(入力!H125="",各種係数!C108,入力!H125/100)</f>
        <v>0.6226255634256278</v>
      </c>
      <c r="AB110" s="282">
        <f t="shared" si="36"/>
        <v>0</v>
      </c>
      <c r="AC110" s="283">
        <f t="shared" si="37"/>
        <v>0</v>
      </c>
      <c r="AD110" s="240">
        <f>各種係数!E108</f>
        <v>0.69694267515923569</v>
      </c>
      <c r="AE110" s="279">
        <f t="shared" si="38"/>
        <v>0</v>
      </c>
      <c r="AF110" s="240">
        <f>各種係数!F108</f>
        <v>0.23943949044585988</v>
      </c>
      <c r="AG110" s="279">
        <f t="shared" si="39"/>
        <v>0</v>
      </c>
      <c r="AH110" s="240">
        <f>各種係数!MD108</f>
        <v>9.531210191082803E-4</v>
      </c>
      <c r="AI110" s="281">
        <f t="shared" si="40"/>
        <v>0</v>
      </c>
    </row>
    <row r="111" spans="1:35" ht="13.5" customHeight="1">
      <c r="A111" s="41" t="s">
        <v>336</v>
      </c>
      <c r="B111" s="45" t="s">
        <v>71</v>
      </c>
      <c r="C111" s="797">
        <v>0</v>
      </c>
      <c r="D111" s="300">
        <f>入力!E126</f>
        <v>0</v>
      </c>
      <c r="E111" s="241">
        <f>IF(入力!F126="",各種係数!C109,入力!F126/100)</f>
        <v>0.81789699963410167</v>
      </c>
      <c r="F111" s="199">
        <f t="shared" si="25"/>
        <v>0</v>
      </c>
      <c r="G111" s="201">
        <f>入力!G126</f>
        <v>0</v>
      </c>
      <c r="H111" s="79">
        <f>各種係数!MQ109</f>
        <v>1.358086727418413E-4</v>
      </c>
      <c r="I111" s="82">
        <f>各種係数!MS109</f>
        <v>4.8150347608471004E-5</v>
      </c>
      <c r="J111" s="80">
        <f>各種係数!MT109</f>
        <v>0</v>
      </c>
      <c r="K111" s="80">
        <f>各種係数!MU109</f>
        <v>4.5406738058130778E-5</v>
      </c>
      <c r="L111" s="80">
        <f>各種係数!MV109</f>
        <v>0</v>
      </c>
      <c r="M111" s="80">
        <f>各種係数!MW109</f>
        <v>0</v>
      </c>
      <c r="N111" s="80">
        <f>各種係数!MX109</f>
        <v>0</v>
      </c>
      <c r="O111" s="80">
        <f>各種係数!MY109</f>
        <v>2.7436095503402281E-6</v>
      </c>
      <c r="P111" s="81">
        <f>各種係数!MZ109</f>
        <v>0</v>
      </c>
      <c r="Q111" s="152">
        <f t="shared" si="26"/>
        <v>0</v>
      </c>
      <c r="R111" s="149">
        <f t="shared" si="27"/>
        <v>0</v>
      </c>
      <c r="S111" s="149">
        <f t="shared" si="28"/>
        <v>0</v>
      </c>
      <c r="T111" s="149">
        <f t="shared" si="29"/>
        <v>0</v>
      </c>
      <c r="U111" s="149">
        <f t="shared" si="30"/>
        <v>0</v>
      </c>
      <c r="V111" s="149">
        <f t="shared" si="31"/>
        <v>0</v>
      </c>
      <c r="W111" s="149">
        <f t="shared" si="32"/>
        <v>0</v>
      </c>
      <c r="X111" s="149">
        <f t="shared" si="33"/>
        <v>0</v>
      </c>
      <c r="Y111" s="150">
        <f t="shared" si="34"/>
        <v>0</v>
      </c>
      <c r="Z111" s="152">
        <f t="shared" si="42"/>
        <v>0</v>
      </c>
      <c r="AA111" s="79">
        <f>IF(入力!H126="",各種係数!C109,入力!H126/100)</f>
        <v>0.81789699963410167</v>
      </c>
      <c r="AB111" s="282">
        <f t="shared" si="36"/>
        <v>0</v>
      </c>
      <c r="AC111" s="283">
        <f t="shared" si="37"/>
        <v>0</v>
      </c>
      <c r="AD111" s="240">
        <f>各種係数!E109</f>
        <v>0.65960080794040354</v>
      </c>
      <c r="AE111" s="279">
        <f t="shared" si="38"/>
        <v>0</v>
      </c>
      <c r="AF111" s="240">
        <f>各種係数!F109</f>
        <v>0.22431205612145169</v>
      </c>
      <c r="AG111" s="279">
        <f t="shared" si="39"/>
        <v>0</v>
      </c>
      <c r="AH111" s="240">
        <f>各種係数!MD109</f>
        <v>2.2127142019416632E-3</v>
      </c>
      <c r="AI111" s="281">
        <f t="shared" si="40"/>
        <v>0</v>
      </c>
    </row>
    <row r="112" spans="1:35" ht="13.5" customHeight="1">
      <c r="A112" s="41" t="s">
        <v>337</v>
      </c>
      <c r="B112" s="45" t="s">
        <v>72</v>
      </c>
      <c r="C112" s="797">
        <v>0</v>
      </c>
      <c r="D112" s="300">
        <f>入力!E127</f>
        <v>0</v>
      </c>
      <c r="E112" s="241">
        <f>IF(入力!F127="",各種係数!C110,入力!F127/100)</f>
        <v>1</v>
      </c>
      <c r="F112" s="199">
        <f t="shared" si="25"/>
        <v>0</v>
      </c>
      <c r="G112" s="201">
        <f>入力!G127</f>
        <v>0</v>
      </c>
      <c r="H112" s="79">
        <f>各種係数!MQ110</f>
        <v>0</v>
      </c>
      <c r="I112" s="82">
        <f>各種係数!MS110</f>
        <v>0</v>
      </c>
      <c r="J112" s="80">
        <f>各種係数!MT110</f>
        <v>0</v>
      </c>
      <c r="K112" s="80">
        <f>各種係数!MU110</f>
        <v>0</v>
      </c>
      <c r="L112" s="80">
        <f>各種係数!MV110</f>
        <v>0</v>
      </c>
      <c r="M112" s="80">
        <f>各種係数!MW110</f>
        <v>0</v>
      </c>
      <c r="N112" s="80">
        <f>各種係数!MX110</f>
        <v>0</v>
      </c>
      <c r="O112" s="80">
        <f>各種係数!MY110</f>
        <v>0</v>
      </c>
      <c r="P112" s="81">
        <f>各種係数!MZ110</f>
        <v>0</v>
      </c>
      <c r="Q112" s="152">
        <f t="shared" si="26"/>
        <v>0</v>
      </c>
      <c r="R112" s="149">
        <f t="shared" si="27"/>
        <v>0</v>
      </c>
      <c r="S112" s="149">
        <f t="shared" si="28"/>
        <v>0</v>
      </c>
      <c r="T112" s="149">
        <f t="shared" si="29"/>
        <v>0</v>
      </c>
      <c r="U112" s="149">
        <f t="shared" si="30"/>
        <v>0</v>
      </c>
      <c r="V112" s="149">
        <f t="shared" si="31"/>
        <v>0</v>
      </c>
      <c r="W112" s="149">
        <f t="shared" si="32"/>
        <v>0</v>
      </c>
      <c r="X112" s="149">
        <f t="shared" si="33"/>
        <v>0</v>
      </c>
      <c r="Y112" s="150">
        <f t="shared" si="34"/>
        <v>0</v>
      </c>
      <c r="Z112" s="152">
        <f t="shared" si="42"/>
        <v>0</v>
      </c>
      <c r="AA112" s="79">
        <f>IF(入力!H127="",各種係数!C110,入力!H127/100)</f>
        <v>1</v>
      </c>
      <c r="AB112" s="282">
        <f t="shared" si="36"/>
        <v>0</v>
      </c>
      <c r="AC112" s="283">
        <f t="shared" si="37"/>
        <v>0</v>
      </c>
      <c r="AD112" s="284">
        <f>各種係数!E110</f>
        <v>0</v>
      </c>
      <c r="AE112" s="279">
        <f t="shared" si="38"/>
        <v>0</v>
      </c>
      <c r="AF112" s="284">
        <f>各種係数!F110</f>
        <v>0</v>
      </c>
      <c r="AG112" s="279">
        <f t="shared" si="39"/>
        <v>0</v>
      </c>
      <c r="AH112" s="240">
        <f>各種係数!MD110</f>
        <v>0</v>
      </c>
      <c r="AI112" s="281">
        <f t="shared" si="40"/>
        <v>0</v>
      </c>
    </row>
    <row r="113" spans="1:35" ht="13.5" customHeight="1">
      <c r="A113" s="41" t="s">
        <v>338</v>
      </c>
      <c r="B113" s="45" t="s">
        <v>73</v>
      </c>
      <c r="C113" s="797">
        <v>0</v>
      </c>
      <c r="D113" s="300">
        <f>入力!E128</f>
        <v>0</v>
      </c>
      <c r="E113" s="241">
        <f>IF(入力!F128="",各種係数!C111,入力!F128/100)</f>
        <v>1</v>
      </c>
      <c r="F113" s="199">
        <f t="shared" si="25"/>
        <v>0</v>
      </c>
      <c r="G113" s="201">
        <f>入力!G128</f>
        <v>0</v>
      </c>
      <c r="H113" s="79">
        <f>各種係数!MQ111</f>
        <v>2.3505125679551809E-2</v>
      </c>
      <c r="I113" s="82">
        <f>各種係数!MS111</f>
        <v>3.0097892967934352E-2</v>
      </c>
      <c r="J113" s="80">
        <f>各種係数!MT111</f>
        <v>1.685051067262187E-3</v>
      </c>
      <c r="K113" s="80">
        <f>各種係数!MU111</f>
        <v>6.8038475665217106E-3</v>
      </c>
      <c r="L113" s="80">
        <f>各種係数!MV111</f>
        <v>2.5106183554851245E-3</v>
      </c>
      <c r="M113" s="80">
        <f>各種係数!MW111</f>
        <v>2.3805386377660923E-3</v>
      </c>
      <c r="N113" s="80">
        <f>各種係数!MX111</f>
        <v>3.5253199572013786E-4</v>
      </c>
      <c r="O113" s="80">
        <f>各種係数!MY111</f>
        <v>3.4580855018772776E-3</v>
      </c>
      <c r="P113" s="81">
        <f>各種係数!MZ111</f>
        <v>1.2907219843301822E-2</v>
      </c>
      <c r="Q113" s="152">
        <f t="shared" si="26"/>
        <v>0</v>
      </c>
      <c r="R113" s="149">
        <f t="shared" si="27"/>
        <v>0</v>
      </c>
      <c r="S113" s="149">
        <f t="shared" si="28"/>
        <v>0</v>
      </c>
      <c r="T113" s="149">
        <f t="shared" si="29"/>
        <v>0</v>
      </c>
      <c r="U113" s="149">
        <f t="shared" si="30"/>
        <v>0</v>
      </c>
      <c r="V113" s="149">
        <f t="shared" si="31"/>
        <v>0</v>
      </c>
      <c r="W113" s="149">
        <f t="shared" si="32"/>
        <v>0</v>
      </c>
      <c r="X113" s="149">
        <f t="shared" si="33"/>
        <v>0</v>
      </c>
      <c r="Y113" s="150">
        <f t="shared" si="34"/>
        <v>0</v>
      </c>
      <c r="Z113" s="152">
        <f t="shared" si="42"/>
        <v>0</v>
      </c>
      <c r="AA113" s="79">
        <f>IF(入力!H128="",各種係数!C111,入力!H128/100)</f>
        <v>1</v>
      </c>
      <c r="AB113" s="282">
        <f t="shared" si="36"/>
        <v>0</v>
      </c>
      <c r="AC113" s="283">
        <f t="shared" si="37"/>
        <v>0</v>
      </c>
      <c r="AD113" s="284">
        <f>各種係数!E111</f>
        <v>0.42877074673720317</v>
      </c>
      <c r="AE113" s="279">
        <f t="shared" si="38"/>
        <v>0</v>
      </c>
      <c r="AF113" s="284">
        <f>各種係数!F111</f>
        <v>1.0638607098218178E-2</v>
      </c>
      <c r="AG113" s="279">
        <f t="shared" si="39"/>
        <v>0</v>
      </c>
      <c r="AH113" s="240">
        <f>各種係数!MD111</f>
        <v>2.1800424381594629E-5</v>
      </c>
      <c r="AI113" s="281">
        <f t="shared" si="40"/>
        <v>0</v>
      </c>
    </row>
    <row r="114" spans="1:35" ht="13.5" customHeight="1">
      <c r="A114" s="85"/>
      <c r="B114" s="85"/>
      <c r="C114" s="798"/>
      <c r="D114" s="85"/>
      <c r="E114" s="596"/>
      <c r="F114" s="85"/>
      <c r="G114" s="85"/>
      <c r="H114" s="85"/>
      <c r="I114" s="85"/>
      <c r="J114" s="85"/>
      <c r="K114" s="85"/>
      <c r="L114" s="85"/>
      <c r="M114" s="85"/>
      <c r="N114" s="85"/>
      <c r="O114" s="85"/>
      <c r="P114" s="85"/>
      <c r="Q114" s="85"/>
      <c r="R114" s="85"/>
      <c r="S114" s="85"/>
      <c r="T114" s="85"/>
      <c r="U114" s="85"/>
      <c r="V114" s="85"/>
      <c r="W114" s="85"/>
      <c r="X114" s="85"/>
      <c r="Y114" s="85"/>
      <c r="Z114" s="85"/>
      <c r="AA114" s="127"/>
      <c r="AB114" s="597"/>
      <c r="AC114" s="597"/>
      <c r="AD114" s="85"/>
      <c r="AE114" s="597"/>
      <c r="AF114" s="85"/>
      <c r="AG114" s="597"/>
      <c r="AH114" s="85"/>
      <c r="AI114" s="597"/>
    </row>
    <row r="115" spans="1:35" ht="13.5" customHeight="1">
      <c r="H115" s="83"/>
      <c r="AA115" s="137"/>
      <c r="AB115" s="137"/>
      <c r="AC115" s="137"/>
      <c r="AD115" s="137"/>
      <c r="AE115" s="137"/>
      <c r="AF115" s="137"/>
      <c r="AG115" s="137"/>
      <c r="AI115" s="137"/>
    </row>
    <row r="116" spans="1:35" ht="13.5" customHeight="1">
      <c r="E116" s="242"/>
      <c r="AH116" s="83"/>
    </row>
    <row r="117" spans="1:35" ht="13.5" customHeight="1"/>
    <row r="118" spans="1:35" ht="13.5" customHeight="1"/>
  </sheetData>
  <sheetProtection sheet="1" objects="1" scenarios="1"/>
  <phoneticPr fontId="7"/>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Z116"/>
  <sheetViews>
    <sheetView zoomScaleNormal="100" workbookViewId="0">
      <pane xSplit="3" ySplit="6" topLeftCell="D7" activePane="bottomRight" state="frozen"/>
      <selection activeCell="E12" sqref="E12"/>
      <selection pane="topRight" activeCell="E12" sqref="E12"/>
      <selection pane="bottomLeft" activeCell="E12" sqref="E12"/>
      <selection pane="bottomRight" activeCell="D7" sqref="D7"/>
    </sheetView>
  </sheetViews>
  <sheetFormatPr defaultRowHeight="13.5"/>
  <cols>
    <col min="1" max="1" width="4.125" style="8" bestFit="1" customWidth="1"/>
    <col min="2" max="2" width="31.875" style="8" bestFit="1" customWidth="1"/>
    <col min="3" max="9" width="9" style="8" customWidth="1"/>
    <col min="10" max="10" width="10.625" style="8" customWidth="1"/>
    <col min="11" max="14" width="9" style="8" customWidth="1"/>
    <col min="15" max="42" width="9.5" style="8" customWidth="1"/>
    <col min="43" max="43" width="10.5" style="8" customWidth="1"/>
    <col min="44" max="149" width="9.5" style="8" customWidth="1"/>
    <col min="150" max="150" width="10.5" style="8" customWidth="1"/>
    <col min="151" max="231" width="9.5" style="8" customWidth="1"/>
    <col min="232" max="232" width="10.625" style="8" customWidth="1"/>
    <col min="233" max="233" width="9" style="8" customWidth="1"/>
    <col min="234" max="234" width="9.125" style="8" bestFit="1" customWidth="1"/>
    <col min="235" max="235" width="9.75" style="144" customWidth="1"/>
    <col min="236" max="237" width="10.625" style="8" customWidth="1"/>
    <col min="238" max="238" width="9" style="8" customWidth="1"/>
    <col min="239" max="239" width="11.375" style="8" customWidth="1"/>
    <col min="240" max="240" width="9.875" style="8" customWidth="1"/>
    <col min="241" max="241" width="9.375" style="8" customWidth="1"/>
    <col min="242" max="242" width="10.25" style="8" customWidth="1"/>
    <col min="243" max="243" width="9.5" style="8" customWidth="1"/>
    <col min="244" max="245" width="9" style="8" customWidth="1"/>
    <col min="246" max="246" width="11.375" style="8" customWidth="1"/>
    <col min="247" max="247" width="9.625" style="8" customWidth="1"/>
    <col min="248" max="249" width="11.375" style="8" customWidth="1"/>
    <col min="250" max="250" width="10.625" style="8" customWidth="1"/>
    <col min="251" max="252" width="9" style="8" customWidth="1"/>
    <col min="253" max="253" width="11.25" style="8" customWidth="1"/>
    <col min="254" max="254" width="12.75" style="8" customWidth="1"/>
    <col min="259" max="259" width="9.5" bestFit="1" customWidth="1"/>
  </cols>
  <sheetData>
    <row r="1" spans="1:260" s="8" customFormat="1" ht="12">
      <c r="B1" s="9"/>
      <c r="C1" s="11"/>
      <c r="D1" s="11"/>
      <c r="E1" s="11"/>
      <c r="F1" s="11"/>
      <c r="G1" s="11"/>
      <c r="H1" s="11"/>
      <c r="I1" s="11"/>
      <c r="J1" s="11"/>
      <c r="K1" s="11"/>
      <c r="L1" s="11"/>
      <c r="M1" s="775"/>
      <c r="N1" s="77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779">
        <f>HU2+HU6</f>
        <v>0</v>
      </c>
      <c r="HV1" s="779">
        <f t="shared" ref="HV1:HW1" si="0">HV2+HV6</f>
        <v>0</v>
      </c>
      <c r="HW1" s="779">
        <f t="shared" si="0"/>
        <v>0</v>
      </c>
      <c r="HX1" s="11"/>
      <c r="HY1" s="11"/>
      <c r="HZ1" s="11"/>
      <c r="IA1" s="142"/>
      <c r="IB1" s="11"/>
      <c r="IC1" s="11"/>
      <c r="ID1" s="11"/>
      <c r="IE1" s="11"/>
      <c r="IF1" s="11"/>
      <c r="IG1" s="11"/>
      <c r="IH1" s="11"/>
      <c r="II1" s="11"/>
      <c r="IJ1" s="11"/>
      <c r="IK1" s="11"/>
      <c r="IL1" s="11"/>
      <c r="IM1" s="11"/>
      <c r="IN1" s="11"/>
      <c r="IO1" s="11"/>
      <c r="IP1" s="11"/>
      <c r="IQ1" s="11"/>
      <c r="IR1" s="11"/>
      <c r="IS1" s="11"/>
      <c r="IT1" s="11"/>
      <c r="IU1" s="11"/>
      <c r="IW1" s="207"/>
    </row>
    <row r="2" spans="1:260" s="8" customFormat="1" ht="12.75" thickBot="1">
      <c r="A2" s="1"/>
      <c r="B2" s="9"/>
      <c r="C2" s="768" t="s">
        <v>766</v>
      </c>
      <c r="D2" s="189"/>
      <c r="E2" s="189"/>
      <c r="F2" s="189"/>
      <c r="G2" s="768" t="s">
        <v>766</v>
      </c>
      <c r="H2" s="768"/>
      <c r="I2" s="768"/>
      <c r="J2" s="769"/>
      <c r="K2" s="771"/>
      <c r="L2" s="776"/>
      <c r="M2" s="776"/>
      <c r="N2" s="776"/>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777">
        <f>C6</f>
        <v>0</v>
      </c>
      <c r="HV2" s="778">
        <f>H6</f>
        <v>0</v>
      </c>
      <c r="HW2" s="778">
        <f>I6</f>
        <v>0</v>
      </c>
      <c r="HX2" s="769"/>
      <c r="HY2" s="771"/>
      <c r="HZ2" s="769"/>
      <c r="IA2" s="770"/>
      <c r="IB2" s="769"/>
      <c r="IC2" s="769"/>
      <c r="ID2" s="771"/>
      <c r="IE2" s="189"/>
      <c r="IF2" s="189"/>
      <c r="IG2" s="189"/>
      <c r="IH2" s="769"/>
      <c r="II2" s="189"/>
      <c r="IJ2" s="769"/>
      <c r="IK2" s="769"/>
      <c r="IL2" s="189"/>
      <c r="IM2" s="769"/>
      <c r="IN2" s="189"/>
      <c r="IO2" s="769"/>
      <c r="IP2" s="769"/>
      <c r="IQ2" s="771"/>
      <c r="IR2" s="1"/>
      <c r="IS2" s="772"/>
      <c r="IT2" s="772"/>
      <c r="IU2" s="333"/>
      <c r="IW2" s="773"/>
    </row>
    <row r="3" spans="1:260" ht="7.5" customHeight="1" thickBot="1">
      <c r="A3" s="20"/>
      <c r="B3" s="21"/>
      <c r="C3" s="30"/>
      <c r="D3" s="752"/>
      <c r="E3" s="752"/>
      <c r="F3" s="752"/>
      <c r="G3" s="752"/>
      <c r="H3" s="752"/>
      <c r="I3" s="752"/>
      <c r="J3" s="784"/>
      <c r="K3" s="784"/>
      <c r="L3" s="752"/>
      <c r="M3" s="752"/>
      <c r="N3" s="752"/>
      <c r="DQ3" s="21"/>
      <c r="HU3" s="765"/>
      <c r="HV3" s="766"/>
      <c r="HW3" s="767"/>
      <c r="HX3" s="113"/>
      <c r="HY3" s="116"/>
      <c r="HZ3" s="31"/>
      <c r="IA3" s="143"/>
      <c r="IB3" s="34"/>
      <c r="IC3" s="113"/>
      <c r="ID3" s="116"/>
      <c r="IE3" s="35"/>
      <c r="IF3" s="36"/>
      <c r="IG3" s="37"/>
      <c r="IH3" s="38"/>
      <c r="II3" s="39"/>
      <c r="IJ3" s="40"/>
      <c r="IK3" s="31"/>
      <c r="IL3" s="95"/>
      <c r="IM3" s="33"/>
      <c r="IN3" s="32"/>
      <c r="IO3" s="34"/>
      <c r="IP3" s="113"/>
      <c r="IQ3" s="116"/>
      <c r="IR3" s="42"/>
      <c r="IS3" s="43"/>
      <c r="IT3" s="44"/>
      <c r="IU3" s="122"/>
    </row>
    <row r="4" spans="1:260" ht="13.5" customHeight="1" thickBot="1">
      <c r="A4" s="41"/>
      <c r="B4" s="45"/>
      <c r="C4" s="51" t="s">
        <v>788</v>
      </c>
      <c r="D4" s="753" t="s">
        <v>762</v>
      </c>
      <c r="E4" s="753" t="s">
        <v>763</v>
      </c>
      <c r="F4" s="753" t="s">
        <v>765</v>
      </c>
      <c r="G4" s="753" t="s">
        <v>770</v>
      </c>
      <c r="H4" s="753" t="s">
        <v>771</v>
      </c>
      <c r="I4" s="753" t="s">
        <v>772</v>
      </c>
      <c r="J4" s="785" t="s">
        <v>789</v>
      </c>
      <c r="K4" s="785" t="s">
        <v>174</v>
      </c>
      <c r="L4" s="753" t="s">
        <v>777</v>
      </c>
      <c r="M4" s="753" t="s">
        <v>776</v>
      </c>
      <c r="N4" s="753"/>
      <c r="O4" s="52" t="s">
        <v>156</v>
      </c>
      <c r="DQ4" s="45"/>
      <c r="DR4" s="52" t="s">
        <v>213</v>
      </c>
      <c r="HU4" s="763" t="s">
        <v>767</v>
      </c>
      <c r="HV4" s="765" t="s">
        <v>773</v>
      </c>
      <c r="HW4" s="762" t="s">
        <v>773</v>
      </c>
      <c r="HX4" s="114" t="s">
        <v>789</v>
      </c>
      <c r="HY4" s="117" t="s">
        <v>174</v>
      </c>
      <c r="HZ4" s="31" t="s">
        <v>74</v>
      </c>
      <c r="IA4" s="220" t="s">
        <v>107</v>
      </c>
      <c r="IB4" s="55"/>
      <c r="IC4" s="114" t="s">
        <v>789</v>
      </c>
      <c r="ID4" s="117" t="s">
        <v>174</v>
      </c>
      <c r="IE4" s="56"/>
      <c r="IF4" s="36" t="s">
        <v>75</v>
      </c>
      <c r="IG4" s="37"/>
      <c r="IH4" s="38" t="s">
        <v>75</v>
      </c>
      <c r="II4" s="57"/>
      <c r="IJ4" s="58" t="s">
        <v>107</v>
      </c>
      <c r="IK4" s="31" t="s">
        <v>76</v>
      </c>
      <c r="IL4" s="32"/>
      <c r="IM4" s="53" t="s">
        <v>178</v>
      </c>
      <c r="IN4" s="54"/>
      <c r="IO4" s="55"/>
      <c r="IP4" s="114" t="s">
        <v>789</v>
      </c>
      <c r="IQ4" s="117" t="s">
        <v>174</v>
      </c>
      <c r="IR4" s="59" t="s">
        <v>779</v>
      </c>
      <c r="IS4" s="60" t="s">
        <v>77</v>
      </c>
      <c r="IT4" s="61"/>
      <c r="IU4" s="123" t="s">
        <v>174</v>
      </c>
    </row>
    <row r="5" spans="1:260" ht="13.5" customHeight="1" thickBot="1">
      <c r="A5" s="24"/>
      <c r="B5" s="26"/>
      <c r="C5" s="66" t="s">
        <v>121</v>
      </c>
      <c r="D5" s="754"/>
      <c r="E5" s="754"/>
      <c r="F5" s="754"/>
      <c r="G5" s="754"/>
      <c r="H5" s="754"/>
      <c r="I5" s="754"/>
      <c r="J5" s="786" t="s">
        <v>176</v>
      </c>
      <c r="K5" s="786" t="s">
        <v>175</v>
      </c>
      <c r="L5" s="754" t="s">
        <v>778</v>
      </c>
      <c r="M5" s="754"/>
      <c r="N5" s="754"/>
      <c r="O5" s="68" t="s">
        <v>6</v>
      </c>
      <c r="P5" s="68" t="s">
        <v>8</v>
      </c>
      <c r="Q5" s="68" t="s">
        <v>9</v>
      </c>
      <c r="R5" s="68" t="s">
        <v>12</v>
      </c>
      <c r="S5" s="68" t="s">
        <v>14</v>
      </c>
      <c r="T5" s="68" t="s">
        <v>39</v>
      </c>
      <c r="U5" s="68" t="s">
        <v>41</v>
      </c>
      <c r="V5" s="68" t="s">
        <v>79</v>
      </c>
      <c r="W5" s="68" t="s">
        <v>80</v>
      </c>
      <c r="X5" s="68" t="s">
        <v>81</v>
      </c>
      <c r="Y5" s="68" t="s">
        <v>82</v>
      </c>
      <c r="Z5" s="68" t="s">
        <v>225</v>
      </c>
      <c r="AA5" s="68" t="s">
        <v>226</v>
      </c>
      <c r="AB5" s="68" t="s">
        <v>227</v>
      </c>
      <c r="AC5" s="68" t="s">
        <v>229</v>
      </c>
      <c r="AD5" s="68" t="s">
        <v>230</v>
      </c>
      <c r="AE5" s="68" t="s">
        <v>231</v>
      </c>
      <c r="AF5" s="68" t="s">
        <v>232</v>
      </c>
      <c r="AG5" s="68" t="s">
        <v>233</v>
      </c>
      <c r="AH5" s="68" t="s">
        <v>234</v>
      </c>
      <c r="AI5" s="68" t="s">
        <v>235</v>
      </c>
      <c r="AJ5" s="68" t="s">
        <v>236</v>
      </c>
      <c r="AK5" s="68" t="s">
        <v>237</v>
      </c>
      <c r="AL5" s="68" t="s">
        <v>238</v>
      </c>
      <c r="AM5" s="68" t="s">
        <v>239</v>
      </c>
      <c r="AN5" s="68" t="s">
        <v>240</v>
      </c>
      <c r="AO5" s="68" t="s">
        <v>242</v>
      </c>
      <c r="AP5" s="68" t="s">
        <v>243</v>
      </c>
      <c r="AQ5" s="68" t="s">
        <v>244</v>
      </c>
      <c r="AR5" s="68" t="s">
        <v>245</v>
      </c>
      <c r="AS5" s="68" t="s">
        <v>246</v>
      </c>
      <c r="AT5" s="68" t="s">
        <v>247</v>
      </c>
      <c r="AU5" s="68" t="s">
        <v>248</v>
      </c>
      <c r="AV5" s="68" t="s">
        <v>249</v>
      </c>
      <c r="AW5" s="68" t="s">
        <v>250</v>
      </c>
      <c r="AX5" s="68" t="s">
        <v>251</v>
      </c>
      <c r="AY5" s="68" t="s">
        <v>252</v>
      </c>
      <c r="AZ5" s="68" t="s">
        <v>253</v>
      </c>
      <c r="BA5" s="68" t="s">
        <v>254</v>
      </c>
      <c r="BB5" s="68" t="s">
        <v>255</v>
      </c>
      <c r="BC5" s="68" t="s">
        <v>256</v>
      </c>
      <c r="BD5" s="68" t="s">
        <v>257</v>
      </c>
      <c r="BE5" s="68" t="s">
        <v>258</v>
      </c>
      <c r="BF5" s="68" t="s">
        <v>259</v>
      </c>
      <c r="BG5" s="68" t="s">
        <v>261</v>
      </c>
      <c r="BH5" s="68" t="s">
        <v>263</v>
      </c>
      <c r="BI5" s="68" t="s">
        <v>265</v>
      </c>
      <c r="BJ5" s="68" t="s">
        <v>267</v>
      </c>
      <c r="BK5" s="68" t="s">
        <v>268</v>
      </c>
      <c r="BL5" s="68" t="s">
        <v>269</v>
      </c>
      <c r="BM5" s="68" t="s">
        <v>270</v>
      </c>
      <c r="BN5" s="68" t="s">
        <v>271</v>
      </c>
      <c r="BO5" s="68" t="s">
        <v>273</v>
      </c>
      <c r="BP5" s="68" t="s">
        <v>274</v>
      </c>
      <c r="BQ5" s="68" t="s">
        <v>276</v>
      </c>
      <c r="BR5" s="68" t="s">
        <v>277</v>
      </c>
      <c r="BS5" s="68" t="s">
        <v>278</v>
      </c>
      <c r="BT5" s="68" t="s">
        <v>280</v>
      </c>
      <c r="BU5" s="68" t="s">
        <v>281</v>
      </c>
      <c r="BV5" s="68" t="s">
        <v>282</v>
      </c>
      <c r="BW5" s="68" t="s">
        <v>283</v>
      </c>
      <c r="BX5" s="68" t="s">
        <v>284</v>
      </c>
      <c r="BY5" s="68" t="s">
        <v>285</v>
      </c>
      <c r="BZ5" s="68" t="s">
        <v>286</v>
      </c>
      <c r="CA5" s="68" t="s">
        <v>287</v>
      </c>
      <c r="CB5" s="68" t="s">
        <v>288</v>
      </c>
      <c r="CC5" s="68" t="s">
        <v>289</v>
      </c>
      <c r="CD5" s="68" t="s">
        <v>290</v>
      </c>
      <c r="CE5" s="68" t="s">
        <v>291</v>
      </c>
      <c r="CF5" s="68" t="s">
        <v>292</v>
      </c>
      <c r="CG5" s="68" t="s">
        <v>293</v>
      </c>
      <c r="CH5" s="68" t="s">
        <v>294</v>
      </c>
      <c r="CI5" s="68" t="s">
        <v>295</v>
      </c>
      <c r="CJ5" s="68" t="s">
        <v>296</v>
      </c>
      <c r="CK5" s="68" t="s">
        <v>297</v>
      </c>
      <c r="CL5" s="68" t="s">
        <v>298</v>
      </c>
      <c r="CM5" s="68" t="s">
        <v>300</v>
      </c>
      <c r="CN5" s="68" t="s">
        <v>301</v>
      </c>
      <c r="CO5" s="68" t="s">
        <v>302</v>
      </c>
      <c r="CP5" s="68" t="s">
        <v>303</v>
      </c>
      <c r="CQ5" s="68" t="s">
        <v>304</v>
      </c>
      <c r="CR5" s="68" t="s">
        <v>305</v>
      </c>
      <c r="CS5" s="68" t="s">
        <v>307</v>
      </c>
      <c r="CT5" s="68" t="s">
        <v>309</v>
      </c>
      <c r="CU5" s="68" t="s">
        <v>310</v>
      </c>
      <c r="CV5" s="68" t="s">
        <v>311</v>
      </c>
      <c r="CW5" s="68" t="s">
        <v>312</v>
      </c>
      <c r="CX5" s="68" t="s">
        <v>313</v>
      </c>
      <c r="CY5" s="68" t="s">
        <v>315</v>
      </c>
      <c r="CZ5" s="68" t="s">
        <v>316</v>
      </c>
      <c r="DA5" s="68" t="s">
        <v>317</v>
      </c>
      <c r="DB5" s="68" t="s">
        <v>318</v>
      </c>
      <c r="DC5" s="68" t="s">
        <v>320</v>
      </c>
      <c r="DD5" s="68" t="s">
        <v>322</v>
      </c>
      <c r="DE5" s="68" t="s">
        <v>324</v>
      </c>
      <c r="DF5" s="68" t="s">
        <v>325</v>
      </c>
      <c r="DG5" s="68" t="s">
        <v>326</v>
      </c>
      <c r="DH5" s="68" t="s">
        <v>327</v>
      </c>
      <c r="DI5" s="68" t="s">
        <v>328</v>
      </c>
      <c r="DJ5" s="68" t="s">
        <v>330</v>
      </c>
      <c r="DK5" s="68" t="s">
        <v>331</v>
      </c>
      <c r="DL5" s="68" t="s">
        <v>332</v>
      </c>
      <c r="DM5" s="68" t="s">
        <v>334</v>
      </c>
      <c r="DN5" s="68" t="s">
        <v>335</v>
      </c>
      <c r="DO5" s="68" t="s">
        <v>336</v>
      </c>
      <c r="DP5" s="68" t="s">
        <v>337</v>
      </c>
      <c r="DQ5" s="69" t="s">
        <v>338</v>
      </c>
      <c r="DR5" s="68" t="s">
        <v>6</v>
      </c>
      <c r="DS5" s="68" t="s">
        <v>8</v>
      </c>
      <c r="DT5" s="68" t="s">
        <v>9</v>
      </c>
      <c r="DU5" s="68" t="s">
        <v>12</v>
      </c>
      <c r="DV5" s="68" t="s">
        <v>14</v>
      </c>
      <c r="DW5" s="68" t="s">
        <v>39</v>
      </c>
      <c r="DX5" s="68" t="s">
        <v>41</v>
      </c>
      <c r="DY5" s="68" t="s">
        <v>79</v>
      </c>
      <c r="DZ5" s="68" t="s">
        <v>80</v>
      </c>
      <c r="EA5" s="68" t="s">
        <v>81</v>
      </c>
      <c r="EB5" s="68" t="s">
        <v>82</v>
      </c>
      <c r="EC5" s="68" t="s">
        <v>225</v>
      </c>
      <c r="ED5" s="68" t="s">
        <v>226</v>
      </c>
      <c r="EE5" s="68" t="s">
        <v>227</v>
      </c>
      <c r="EF5" s="68" t="s">
        <v>229</v>
      </c>
      <c r="EG5" s="68" t="s">
        <v>230</v>
      </c>
      <c r="EH5" s="68" t="s">
        <v>231</v>
      </c>
      <c r="EI5" s="68" t="s">
        <v>232</v>
      </c>
      <c r="EJ5" s="68" t="s">
        <v>233</v>
      </c>
      <c r="EK5" s="68" t="s">
        <v>234</v>
      </c>
      <c r="EL5" s="68" t="s">
        <v>235</v>
      </c>
      <c r="EM5" s="68" t="s">
        <v>236</v>
      </c>
      <c r="EN5" s="68" t="s">
        <v>237</v>
      </c>
      <c r="EO5" s="68" t="s">
        <v>238</v>
      </c>
      <c r="EP5" s="68" t="s">
        <v>239</v>
      </c>
      <c r="EQ5" s="68" t="s">
        <v>240</v>
      </c>
      <c r="ER5" s="68" t="s">
        <v>242</v>
      </c>
      <c r="ES5" s="68" t="s">
        <v>243</v>
      </c>
      <c r="ET5" s="68" t="s">
        <v>244</v>
      </c>
      <c r="EU5" s="68" t="s">
        <v>245</v>
      </c>
      <c r="EV5" s="68" t="s">
        <v>246</v>
      </c>
      <c r="EW5" s="68" t="s">
        <v>247</v>
      </c>
      <c r="EX5" s="68" t="s">
        <v>248</v>
      </c>
      <c r="EY5" s="68" t="s">
        <v>249</v>
      </c>
      <c r="EZ5" s="68" t="s">
        <v>250</v>
      </c>
      <c r="FA5" s="68" t="s">
        <v>251</v>
      </c>
      <c r="FB5" s="68" t="s">
        <v>252</v>
      </c>
      <c r="FC5" s="68" t="s">
        <v>253</v>
      </c>
      <c r="FD5" s="68" t="s">
        <v>254</v>
      </c>
      <c r="FE5" s="68" t="s">
        <v>255</v>
      </c>
      <c r="FF5" s="68" t="s">
        <v>256</v>
      </c>
      <c r="FG5" s="68" t="s">
        <v>257</v>
      </c>
      <c r="FH5" s="68" t="s">
        <v>258</v>
      </c>
      <c r="FI5" s="68" t="s">
        <v>259</v>
      </c>
      <c r="FJ5" s="68" t="s">
        <v>261</v>
      </c>
      <c r="FK5" s="68" t="s">
        <v>263</v>
      </c>
      <c r="FL5" s="68" t="s">
        <v>265</v>
      </c>
      <c r="FM5" s="68" t="s">
        <v>267</v>
      </c>
      <c r="FN5" s="68" t="s">
        <v>268</v>
      </c>
      <c r="FO5" s="68" t="s">
        <v>269</v>
      </c>
      <c r="FP5" s="68" t="s">
        <v>270</v>
      </c>
      <c r="FQ5" s="68" t="s">
        <v>271</v>
      </c>
      <c r="FR5" s="68" t="s">
        <v>273</v>
      </c>
      <c r="FS5" s="68" t="s">
        <v>274</v>
      </c>
      <c r="FT5" s="68" t="s">
        <v>276</v>
      </c>
      <c r="FU5" s="68" t="s">
        <v>277</v>
      </c>
      <c r="FV5" s="68" t="s">
        <v>278</v>
      </c>
      <c r="FW5" s="68" t="s">
        <v>280</v>
      </c>
      <c r="FX5" s="68" t="s">
        <v>281</v>
      </c>
      <c r="FY5" s="68" t="s">
        <v>282</v>
      </c>
      <c r="FZ5" s="68" t="s">
        <v>283</v>
      </c>
      <c r="GA5" s="68" t="s">
        <v>284</v>
      </c>
      <c r="GB5" s="68" t="s">
        <v>285</v>
      </c>
      <c r="GC5" s="68" t="s">
        <v>286</v>
      </c>
      <c r="GD5" s="68" t="s">
        <v>287</v>
      </c>
      <c r="GE5" s="68" t="s">
        <v>288</v>
      </c>
      <c r="GF5" s="68" t="s">
        <v>289</v>
      </c>
      <c r="GG5" s="68" t="s">
        <v>290</v>
      </c>
      <c r="GH5" s="68" t="s">
        <v>291</v>
      </c>
      <c r="GI5" s="68" t="s">
        <v>292</v>
      </c>
      <c r="GJ5" s="68" t="s">
        <v>293</v>
      </c>
      <c r="GK5" s="68" t="s">
        <v>294</v>
      </c>
      <c r="GL5" s="68" t="s">
        <v>295</v>
      </c>
      <c r="GM5" s="68" t="s">
        <v>296</v>
      </c>
      <c r="GN5" s="68" t="s">
        <v>297</v>
      </c>
      <c r="GO5" s="68" t="s">
        <v>298</v>
      </c>
      <c r="GP5" s="68" t="s">
        <v>300</v>
      </c>
      <c r="GQ5" s="68" t="s">
        <v>301</v>
      </c>
      <c r="GR5" s="68" t="s">
        <v>302</v>
      </c>
      <c r="GS5" s="68" t="s">
        <v>303</v>
      </c>
      <c r="GT5" s="68" t="s">
        <v>304</v>
      </c>
      <c r="GU5" s="68" t="s">
        <v>305</v>
      </c>
      <c r="GV5" s="68" t="s">
        <v>307</v>
      </c>
      <c r="GW5" s="68" t="s">
        <v>309</v>
      </c>
      <c r="GX5" s="68" t="s">
        <v>310</v>
      </c>
      <c r="GY5" s="68" t="s">
        <v>311</v>
      </c>
      <c r="GZ5" s="68" t="s">
        <v>312</v>
      </c>
      <c r="HA5" s="68" t="s">
        <v>313</v>
      </c>
      <c r="HB5" s="68" t="s">
        <v>315</v>
      </c>
      <c r="HC5" s="68" t="s">
        <v>316</v>
      </c>
      <c r="HD5" s="68" t="s">
        <v>317</v>
      </c>
      <c r="HE5" s="68" t="s">
        <v>318</v>
      </c>
      <c r="HF5" s="68" t="s">
        <v>320</v>
      </c>
      <c r="HG5" s="68" t="s">
        <v>322</v>
      </c>
      <c r="HH5" s="68" t="s">
        <v>324</v>
      </c>
      <c r="HI5" s="68" t="s">
        <v>325</v>
      </c>
      <c r="HJ5" s="68" t="s">
        <v>326</v>
      </c>
      <c r="HK5" s="68" t="s">
        <v>327</v>
      </c>
      <c r="HL5" s="68" t="s">
        <v>328</v>
      </c>
      <c r="HM5" s="68" t="s">
        <v>330</v>
      </c>
      <c r="HN5" s="68" t="s">
        <v>331</v>
      </c>
      <c r="HO5" s="68" t="s">
        <v>332</v>
      </c>
      <c r="HP5" s="68" t="s">
        <v>334</v>
      </c>
      <c r="HQ5" s="68" t="s">
        <v>335</v>
      </c>
      <c r="HR5" s="68" t="s">
        <v>336</v>
      </c>
      <c r="HS5" s="68" t="s">
        <v>337</v>
      </c>
      <c r="HT5" s="68" t="s">
        <v>338</v>
      </c>
      <c r="HU5" s="764" t="s">
        <v>768</v>
      </c>
      <c r="HV5" s="764" t="s">
        <v>774</v>
      </c>
      <c r="HW5" s="764" t="s">
        <v>775</v>
      </c>
      <c r="HX5" s="115" t="s">
        <v>176</v>
      </c>
      <c r="HY5" s="118" t="s">
        <v>175</v>
      </c>
      <c r="HZ5" s="126" t="s">
        <v>122</v>
      </c>
      <c r="IA5" s="221" t="s">
        <v>124</v>
      </c>
      <c r="IB5" s="111" t="s">
        <v>126</v>
      </c>
      <c r="IC5" s="115" t="s">
        <v>176</v>
      </c>
      <c r="ID5" s="118" t="s">
        <v>175</v>
      </c>
      <c r="IE5" s="180" t="s">
        <v>127</v>
      </c>
      <c r="IF5" s="70" t="s">
        <v>128</v>
      </c>
      <c r="IG5" s="182" t="s">
        <v>197</v>
      </c>
      <c r="IH5" s="71" t="s">
        <v>129</v>
      </c>
      <c r="II5" s="18" t="s">
        <v>793</v>
      </c>
      <c r="IJ5" s="72" t="s">
        <v>216</v>
      </c>
      <c r="IK5" s="126" t="s">
        <v>122</v>
      </c>
      <c r="IL5" s="109" t="s">
        <v>123</v>
      </c>
      <c r="IM5" s="110" t="s">
        <v>124</v>
      </c>
      <c r="IN5" s="109" t="s">
        <v>125</v>
      </c>
      <c r="IO5" s="111" t="s">
        <v>126</v>
      </c>
      <c r="IP5" s="115" t="s">
        <v>176</v>
      </c>
      <c r="IQ5" s="118" t="s">
        <v>175</v>
      </c>
      <c r="IR5" s="73" t="s">
        <v>122</v>
      </c>
      <c r="IS5" s="74" t="s">
        <v>130</v>
      </c>
      <c r="IT5" s="121" t="s">
        <v>131</v>
      </c>
      <c r="IU5" s="124" t="s">
        <v>175</v>
      </c>
    </row>
    <row r="6" spans="1:260" ht="13.5" customHeight="1" thickBot="1">
      <c r="A6" s="67"/>
      <c r="B6" s="68" t="s">
        <v>98</v>
      </c>
      <c r="C6" s="330">
        <f>SUM(C7:C113)</f>
        <v>0</v>
      </c>
      <c r="D6" s="260"/>
      <c r="E6" s="260"/>
      <c r="F6" s="260"/>
      <c r="G6" s="330">
        <f>SUM(G7:G113)</f>
        <v>0</v>
      </c>
      <c r="H6" s="330">
        <f t="shared" ref="H6:N6" si="1">SUM(H7:H113)</f>
        <v>0</v>
      </c>
      <c r="I6" s="330">
        <f t="shared" si="1"/>
        <v>0</v>
      </c>
      <c r="J6" s="288"/>
      <c r="K6" s="289">
        <f>SUM(K7:K113)</f>
        <v>0</v>
      </c>
      <c r="L6" s="330">
        <f t="shared" si="1"/>
        <v>0</v>
      </c>
      <c r="M6" s="260"/>
      <c r="N6" s="330">
        <f t="shared" si="1"/>
        <v>0</v>
      </c>
      <c r="O6" s="24" t="s">
        <v>0</v>
      </c>
      <c r="P6" s="25" t="s">
        <v>1</v>
      </c>
      <c r="Q6" s="25" t="s">
        <v>2</v>
      </c>
      <c r="R6" s="25" t="s">
        <v>3</v>
      </c>
      <c r="S6" s="25" t="s">
        <v>4</v>
      </c>
      <c r="T6" s="25" t="s">
        <v>179</v>
      </c>
      <c r="U6" s="25" t="s">
        <v>396</v>
      </c>
      <c r="V6" s="25" t="s">
        <v>5</v>
      </c>
      <c r="W6" s="25" t="s">
        <v>7</v>
      </c>
      <c r="X6" s="25" t="s">
        <v>224</v>
      </c>
      <c r="Y6" s="25" t="s">
        <v>10</v>
      </c>
      <c r="Z6" s="25" t="s">
        <v>11</v>
      </c>
      <c r="AA6" s="25" t="s">
        <v>13</v>
      </c>
      <c r="AB6" s="25" t="s">
        <v>228</v>
      </c>
      <c r="AC6" s="25" t="s">
        <v>15</v>
      </c>
      <c r="AD6" s="25" t="s">
        <v>16</v>
      </c>
      <c r="AE6" s="25" t="s">
        <v>17</v>
      </c>
      <c r="AF6" s="25" t="s">
        <v>180</v>
      </c>
      <c r="AG6" s="25" t="s">
        <v>18</v>
      </c>
      <c r="AH6" s="25" t="s">
        <v>181</v>
      </c>
      <c r="AI6" s="25" t="s">
        <v>397</v>
      </c>
      <c r="AJ6" s="25" t="s">
        <v>398</v>
      </c>
      <c r="AK6" s="25" t="s">
        <v>19</v>
      </c>
      <c r="AL6" s="25" t="s">
        <v>20</v>
      </c>
      <c r="AM6" s="25" t="s">
        <v>21</v>
      </c>
      <c r="AN6" s="25" t="s">
        <v>241</v>
      </c>
      <c r="AO6" s="25" t="s">
        <v>22</v>
      </c>
      <c r="AP6" s="25" t="s">
        <v>23</v>
      </c>
      <c r="AQ6" s="25" t="s">
        <v>24</v>
      </c>
      <c r="AR6" s="25" t="s">
        <v>25</v>
      </c>
      <c r="AS6" s="25" t="s">
        <v>399</v>
      </c>
      <c r="AT6" s="25" t="s">
        <v>26</v>
      </c>
      <c r="AU6" s="25" t="s">
        <v>27</v>
      </c>
      <c r="AV6" s="25" t="s">
        <v>28</v>
      </c>
      <c r="AW6" s="25" t="s">
        <v>29</v>
      </c>
      <c r="AX6" s="25" t="s">
        <v>30</v>
      </c>
      <c r="AY6" s="25" t="s">
        <v>31</v>
      </c>
      <c r="AZ6" s="25" t="s">
        <v>400</v>
      </c>
      <c r="BA6" s="25" t="s">
        <v>32</v>
      </c>
      <c r="BB6" s="25" t="s">
        <v>33</v>
      </c>
      <c r="BC6" s="25" t="s">
        <v>34</v>
      </c>
      <c r="BD6" s="25" t="s">
        <v>401</v>
      </c>
      <c r="BE6" s="25" t="s">
        <v>35</v>
      </c>
      <c r="BF6" s="25" t="s">
        <v>260</v>
      </c>
      <c r="BG6" s="25" t="s">
        <v>262</v>
      </c>
      <c r="BH6" s="25" t="s">
        <v>264</v>
      </c>
      <c r="BI6" s="25" t="s">
        <v>266</v>
      </c>
      <c r="BJ6" s="25" t="s">
        <v>185</v>
      </c>
      <c r="BK6" s="25" t="s">
        <v>182</v>
      </c>
      <c r="BL6" s="25" t="s">
        <v>184</v>
      </c>
      <c r="BM6" s="25" t="s">
        <v>183</v>
      </c>
      <c r="BN6" s="25" t="s">
        <v>272</v>
      </c>
      <c r="BO6" s="25" t="s">
        <v>402</v>
      </c>
      <c r="BP6" s="25" t="s">
        <v>275</v>
      </c>
      <c r="BQ6" s="25" t="s">
        <v>36</v>
      </c>
      <c r="BR6" s="25" t="s">
        <v>37</v>
      </c>
      <c r="BS6" s="25" t="s">
        <v>279</v>
      </c>
      <c r="BT6" s="25" t="s">
        <v>38</v>
      </c>
      <c r="BU6" s="25" t="s">
        <v>40</v>
      </c>
      <c r="BV6" s="25" t="s">
        <v>42</v>
      </c>
      <c r="BW6" s="25" t="s">
        <v>43</v>
      </c>
      <c r="BX6" s="25" t="s">
        <v>44</v>
      </c>
      <c r="BY6" s="25" t="s">
        <v>45</v>
      </c>
      <c r="BZ6" s="25" t="s">
        <v>46</v>
      </c>
      <c r="CA6" s="25" t="s">
        <v>47</v>
      </c>
      <c r="CB6" s="25" t="s">
        <v>48</v>
      </c>
      <c r="CC6" s="25" t="s">
        <v>49</v>
      </c>
      <c r="CD6" s="25" t="s">
        <v>50</v>
      </c>
      <c r="CE6" s="25" t="s">
        <v>51</v>
      </c>
      <c r="CF6" s="25" t="s">
        <v>52</v>
      </c>
      <c r="CG6" s="25" t="s">
        <v>53</v>
      </c>
      <c r="CH6" s="25" t="s">
        <v>54</v>
      </c>
      <c r="CI6" s="25" t="s">
        <v>55</v>
      </c>
      <c r="CJ6" s="25" t="s">
        <v>56</v>
      </c>
      <c r="CK6" s="25" t="s">
        <v>57</v>
      </c>
      <c r="CL6" s="25" t="s">
        <v>299</v>
      </c>
      <c r="CM6" s="25" t="s">
        <v>58</v>
      </c>
      <c r="CN6" s="25" t="s">
        <v>59</v>
      </c>
      <c r="CO6" s="25" t="s">
        <v>60</v>
      </c>
      <c r="CP6" s="25" t="s">
        <v>186</v>
      </c>
      <c r="CQ6" s="25" t="s">
        <v>61</v>
      </c>
      <c r="CR6" s="25" t="s">
        <v>306</v>
      </c>
      <c r="CS6" s="25" t="s">
        <v>308</v>
      </c>
      <c r="CT6" s="25" t="s">
        <v>62</v>
      </c>
      <c r="CU6" s="25" t="s">
        <v>63</v>
      </c>
      <c r="CV6" s="25" t="s">
        <v>187</v>
      </c>
      <c r="CW6" s="25" t="s">
        <v>188</v>
      </c>
      <c r="CX6" s="25" t="s">
        <v>314</v>
      </c>
      <c r="CY6" s="25" t="s">
        <v>64</v>
      </c>
      <c r="CZ6" s="25" t="s">
        <v>65</v>
      </c>
      <c r="DA6" s="25" t="s">
        <v>66</v>
      </c>
      <c r="DB6" s="25" t="s">
        <v>319</v>
      </c>
      <c r="DC6" s="25" t="s">
        <v>321</v>
      </c>
      <c r="DD6" s="25" t="s">
        <v>323</v>
      </c>
      <c r="DE6" s="25" t="s">
        <v>67</v>
      </c>
      <c r="DF6" s="25" t="s">
        <v>403</v>
      </c>
      <c r="DG6" s="25" t="s">
        <v>68</v>
      </c>
      <c r="DH6" s="25" t="s">
        <v>189</v>
      </c>
      <c r="DI6" s="25" t="s">
        <v>329</v>
      </c>
      <c r="DJ6" s="25" t="s">
        <v>69</v>
      </c>
      <c r="DK6" s="25" t="s">
        <v>190</v>
      </c>
      <c r="DL6" s="25" t="s">
        <v>333</v>
      </c>
      <c r="DM6" s="25" t="s">
        <v>191</v>
      </c>
      <c r="DN6" s="25" t="s">
        <v>70</v>
      </c>
      <c r="DO6" s="25" t="s">
        <v>71</v>
      </c>
      <c r="DP6" s="25" t="s">
        <v>72</v>
      </c>
      <c r="DQ6" s="26" t="s">
        <v>73</v>
      </c>
      <c r="DR6" s="25" t="s">
        <v>0</v>
      </c>
      <c r="DS6" s="25" t="s">
        <v>1</v>
      </c>
      <c r="DT6" s="25" t="s">
        <v>2</v>
      </c>
      <c r="DU6" s="25" t="s">
        <v>3</v>
      </c>
      <c r="DV6" s="25" t="s">
        <v>4</v>
      </c>
      <c r="DW6" s="25" t="s">
        <v>179</v>
      </c>
      <c r="DX6" s="25" t="s">
        <v>396</v>
      </c>
      <c r="DY6" s="25" t="s">
        <v>5</v>
      </c>
      <c r="DZ6" s="25" t="s">
        <v>7</v>
      </c>
      <c r="EA6" s="25" t="s">
        <v>224</v>
      </c>
      <c r="EB6" s="25" t="s">
        <v>10</v>
      </c>
      <c r="EC6" s="25" t="s">
        <v>11</v>
      </c>
      <c r="ED6" s="25" t="s">
        <v>13</v>
      </c>
      <c r="EE6" s="25" t="s">
        <v>228</v>
      </c>
      <c r="EF6" s="25" t="s">
        <v>15</v>
      </c>
      <c r="EG6" s="25" t="s">
        <v>16</v>
      </c>
      <c r="EH6" s="25" t="s">
        <v>17</v>
      </c>
      <c r="EI6" s="25" t="s">
        <v>180</v>
      </c>
      <c r="EJ6" s="25" t="s">
        <v>18</v>
      </c>
      <c r="EK6" s="25" t="s">
        <v>181</v>
      </c>
      <c r="EL6" s="25" t="s">
        <v>397</v>
      </c>
      <c r="EM6" s="25" t="s">
        <v>398</v>
      </c>
      <c r="EN6" s="25" t="s">
        <v>19</v>
      </c>
      <c r="EO6" s="25" t="s">
        <v>20</v>
      </c>
      <c r="EP6" s="25" t="s">
        <v>21</v>
      </c>
      <c r="EQ6" s="25" t="s">
        <v>241</v>
      </c>
      <c r="ER6" s="25" t="s">
        <v>22</v>
      </c>
      <c r="ES6" s="25" t="s">
        <v>23</v>
      </c>
      <c r="ET6" s="25" t="s">
        <v>24</v>
      </c>
      <c r="EU6" s="25" t="s">
        <v>25</v>
      </c>
      <c r="EV6" s="25" t="s">
        <v>399</v>
      </c>
      <c r="EW6" s="25" t="s">
        <v>26</v>
      </c>
      <c r="EX6" s="25" t="s">
        <v>27</v>
      </c>
      <c r="EY6" s="25" t="s">
        <v>28</v>
      </c>
      <c r="EZ6" s="25" t="s">
        <v>29</v>
      </c>
      <c r="FA6" s="25" t="s">
        <v>30</v>
      </c>
      <c r="FB6" s="25" t="s">
        <v>31</v>
      </c>
      <c r="FC6" s="25" t="s">
        <v>400</v>
      </c>
      <c r="FD6" s="25" t="s">
        <v>32</v>
      </c>
      <c r="FE6" s="25" t="s">
        <v>33</v>
      </c>
      <c r="FF6" s="25" t="s">
        <v>34</v>
      </c>
      <c r="FG6" s="25" t="s">
        <v>401</v>
      </c>
      <c r="FH6" s="25" t="s">
        <v>35</v>
      </c>
      <c r="FI6" s="25" t="s">
        <v>260</v>
      </c>
      <c r="FJ6" s="25" t="s">
        <v>262</v>
      </c>
      <c r="FK6" s="25" t="s">
        <v>264</v>
      </c>
      <c r="FL6" s="25" t="s">
        <v>266</v>
      </c>
      <c r="FM6" s="25" t="s">
        <v>185</v>
      </c>
      <c r="FN6" s="25" t="s">
        <v>182</v>
      </c>
      <c r="FO6" s="25" t="s">
        <v>184</v>
      </c>
      <c r="FP6" s="25" t="s">
        <v>183</v>
      </c>
      <c r="FQ6" s="25" t="s">
        <v>272</v>
      </c>
      <c r="FR6" s="25" t="s">
        <v>402</v>
      </c>
      <c r="FS6" s="25" t="s">
        <v>275</v>
      </c>
      <c r="FT6" s="25" t="s">
        <v>36</v>
      </c>
      <c r="FU6" s="25" t="s">
        <v>37</v>
      </c>
      <c r="FV6" s="25" t="s">
        <v>279</v>
      </c>
      <c r="FW6" s="25" t="s">
        <v>38</v>
      </c>
      <c r="FX6" s="25" t="s">
        <v>40</v>
      </c>
      <c r="FY6" s="25" t="s">
        <v>42</v>
      </c>
      <c r="FZ6" s="25" t="s">
        <v>43</v>
      </c>
      <c r="GA6" s="25" t="s">
        <v>44</v>
      </c>
      <c r="GB6" s="25" t="s">
        <v>45</v>
      </c>
      <c r="GC6" s="25" t="s">
        <v>46</v>
      </c>
      <c r="GD6" s="25" t="s">
        <v>47</v>
      </c>
      <c r="GE6" s="25" t="s">
        <v>48</v>
      </c>
      <c r="GF6" s="25" t="s">
        <v>49</v>
      </c>
      <c r="GG6" s="25" t="s">
        <v>50</v>
      </c>
      <c r="GH6" s="25" t="s">
        <v>51</v>
      </c>
      <c r="GI6" s="25" t="s">
        <v>52</v>
      </c>
      <c r="GJ6" s="25" t="s">
        <v>53</v>
      </c>
      <c r="GK6" s="25" t="s">
        <v>54</v>
      </c>
      <c r="GL6" s="25" t="s">
        <v>55</v>
      </c>
      <c r="GM6" s="25" t="s">
        <v>56</v>
      </c>
      <c r="GN6" s="25" t="s">
        <v>57</v>
      </c>
      <c r="GO6" s="25" t="s">
        <v>299</v>
      </c>
      <c r="GP6" s="25" t="s">
        <v>58</v>
      </c>
      <c r="GQ6" s="25" t="s">
        <v>59</v>
      </c>
      <c r="GR6" s="25" t="s">
        <v>60</v>
      </c>
      <c r="GS6" s="25" t="s">
        <v>186</v>
      </c>
      <c r="GT6" s="25" t="s">
        <v>61</v>
      </c>
      <c r="GU6" s="25" t="s">
        <v>306</v>
      </c>
      <c r="GV6" s="25" t="s">
        <v>308</v>
      </c>
      <c r="GW6" s="25" t="s">
        <v>62</v>
      </c>
      <c r="GX6" s="25" t="s">
        <v>63</v>
      </c>
      <c r="GY6" s="25" t="s">
        <v>187</v>
      </c>
      <c r="GZ6" s="25" t="s">
        <v>188</v>
      </c>
      <c r="HA6" s="25" t="s">
        <v>314</v>
      </c>
      <c r="HB6" s="25" t="s">
        <v>64</v>
      </c>
      <c r="HC6" s="25" t="s">
        <v>65</v>
      </c>
      <c r="HD6" s="25" t="s">
        <v>66</v>
      </c>
      <c r="HE6" s="25" t="s">
        <v>319</v>
      </c>
      <c r="HF6" s="25" t="s">
        <v>321</v>
      </c>
      <c r="HG6" s="25" t="s">
        <v>323</v>
      </c>
      <c r="HH6" s="25" t="s">
        <v>67</v>
      </c>
      <c r="HI6" s="25" t="s">
        <v>403</v>
      </c>
      <c r="HJ6" s="25" t="s">
        <v>68</v>
      </c>
      <c r="HK6" s="25" t="s">
        <v>189</v>
      </c>
      <c r="HL6" s="25" t="s">
        <v>329</v>
      </c>
      <c r="HM6" s="25" t="s">
        <v>69</v>
      </c>
      <c r="HN6" s="25" t="s">
        <v>190</v>
      </c>
      <c r="HO6" s="25" t="s">
        <v>333</v>
      </c>
      <c r="HP6" s="25" t="s">
        <v>191</v>
      </c>
      <c r="HQ6" s="25" t="s">
        <v>70</v>
      </c>
      <c r="HR6" s="25" t="s">
        <v>71</v>
      </c>
      <c r="HS6" s="25" t="s">
        <v>72</v>
      </c>
      <c r="HT6" s="25" t="s">
        <v>73</v>
      </c>
      <c r="HU6" s="259">
        <f>SUM(HU7:HU113)</f>
        <v>0</v>
      </c>
      <c r="HV6" s="259">
        <f t="shared" ref="HV6:HW6" si="2">SUM(HV7:HV113)</f>
        <v>0</v>
      </c>
      <c r="HW6" s="259">
        <f t="shared" si="2"/>
        <v>0</v>
      </c>
      <c r="HX6" s="288"/>
      <c r="HY6" s="289">
        <f>SUM(HY7:HY113)</f>
        <v>0</v>
      </c>
      <c r="HZ6" s="274">
        <f>SUM(HZ7:HZ113)</f>
        <v>0</v>
      </c>
      <c r="IA6" s="274">
        <f>SUM(IA7:IA113)</f>
        <v>0</v>
      </c>
      <c r="IB6" s="260">
        <f>SUM(IB7:IB113)</f>
        <v>0</v>
      </c>
      <c r="IC6" s="288"/>
      <c r="ID6" s="289">
        <f>SUM(ID7:ID113)</f>
        <v>0</v>
      </c>
      <c r="IE6" s="77">
        <f>入力!J19</f>
        <v>0.51200000000000001</v>
      </c>
      <c r="IF6" s="290">
        <f>IB6*IE6</f>
        <v>0</v>
      </c>
      <c r="IG6" s="291"/>
      <c r="IH6" s="292">
        <f>SUM(IH7:IH113)</f>
        <v>0</v>
      </c>
      <c r="II6" s="287"/>
      <c r="IJ6" s="274">
        <f>SUM(IJ7:IJ113)</f>
        <v>0</v>
      </c>
      <c r="IK6" s="290">
        <f>SUM(IK7:IK113)</f>
        <v>0</v>
      </c>
      <c r="IL6" s="287"/>
      <c r="IM6" s="274">
        <f>SUM(IM7:IM113)</f>
        <v>0</v>
      </c>
      <c r="IN6" s="287"/>
      <c r="IO6" s="290">
        <f>SUM(IO7:IO113)</f>
        <v>0</v>
      </c>
      <c r="IP6" s="288"/>
      <c r="IQ6" s="289">
        <f>SUM(IQ7:IQ113)</f>
        <v>0</v>
      </c>
      <c r="IR6" s="293">
        <f>SUM(IR7:IR113)</f>
        <v>0</v>
      </c>
      <c r="IS6" s="293">
        <f>SUM(IS7:IS113)</f>
        <v>0</v>
      </c>
      <c r="IT6" s="293">
        <f>SUM(IT7:IT113)</f>
        <v>0</v>
      </c>
      <c r="IU6" s="294">
        <f>SUM(IU7:IU113)</f>
        <v>0</v>
      </c>
      <c r="IW6" s="206"/>
      <c r="IY6" s="208"/>
    </row>
    <row r="7" spans="1:260" ht="13.5" customHeight="1">
      <c r="A7" s="20" t="s">
        <v>6</v>
      </c>
      <c r="B7" s="85" t="s">
        <v>0</v>
      </c>
      <c r="C7" s="331">
        <f>'計算2-1'!AC7</f>
        <v>0</v>
      </c>
      <c r="D7" s="757">
        <f>IF(各種係数!$D5=0,各種係数!$L5,各種係数!$D5)</f>
        <v>0.43550556740472501</v>
      </c>
      <c r="E7" s="757">
        <f>IF(各種係数!$E5=0,各種係数!$M5,各種係数!$E5)</f>
        <v>0.56449443259527499</v>
      </c>
      <c r="F7" s="757">
        <f>IF(各種係数!$F5=0,各種係数!$N5,各種係数!$F5)</f>
        <v>9.0970932879143582E-2</v>
      </c>
      <c r="G7" s="758">
        <f>$C7*D7</f>
        <v>0</v>
      </c>
      <c r="H7" s="758">
        <f>$C7*E7</f>
        <v>0</v>
      </c>
      <c r="I7" s="758">
        <f>$C7*F7</f>
        <v>0</v>
      </c>
      <c r="J7" s="240">
        <f>IF(各種係数!$MD5=0,各種係数!$MG5,各種係数!$MD5)</f>
        <v>2.4153381105092757E-3</v>
      </c>
      <c r="K7" s="281">
        <f>C7*J7</f>
        <v>0</v>
      </c>
      <c r="L7" s="758">
        <f t="array" ref="L7:L113">MMULT(O7:DQ113,C7:C113)</f>
        <v>0</v>
      </c>
      <c r="M7" s="774">
        <f>各種係数!C5</f>
        <v>0.62377431397899441</v>
      </c>
      <c r="N7" s="758">
        <f>L7*M7</f>
        <v>0</v>
      </c>
      <c r="O7" s="82">
        <f>IF('生産者価格評価表（107部門）（山形県２）'!C$120=0,各種係数!DV5,各種係数!S5)</f>
        <v>1.7635655941037168E-2</v>
      </c>
      <c r="P7" s="82">
        <f>IF('生産者価格評価表（107部門）（山形県２）'!D$120=0,各種係数!DW5,各種係数!T5)</f>
        <v>8.4312930685042559E-2</v>
      </c>
      <c r="Q7" s="82">
        <f>IF('生産者価格評価表（107部門）（山形県２）'!E$120=0,各種係数!DX5,各種係数!U5)</f>
        <v>8.9032013638946778E-3</v>
      </c>
      <c r="R7" s="82">
        <f>IF('生産者価格評価表（107部門）（山形県２）'!F$120=0,各種係数!DY5,各種係数!V5)</f>
        <v>2.7329350451252067E-3</v>
      </c>
      <c r="S7" s="82">
        <f>IF('生産者価格評価表（107部門）（山形県２）'!G$120=0,各種係数!DZ5,各種係数!W5)</f>
        <v>0</v>
      </c>
      <c r="T7" s="82">
        <f>IF('生産者価格評価表（107部門）（山形県２）'!H$120=0,各種係数!EA5,各種係数!X5)</f>
        <v>0</v>
      </c>
      <c r="U7" s="82">
        <f>IF('生産者価格評価表（107部門）（山形県２）'!I$120=0,各種係数!EB5,各種係数!Y5)</f>
        <v>0</v>
      </c>
      <c r="V7" s="82">
        <f>IF('生産者価格評価表（107部門）（山形県２）'!J$120=0,各種係数!EC5,各種係数!Z5)</f>
        <v>0.10556930431287942</v>
      </c>
      <c r="W7" s="82">
        <f>IF('生産者価格評価表（107部門）（山形県２）'!K$120=0,各種係数!ED5,各種係数!AA5)</f>
        <v>1.474548702770445E-2</v>
      </c>
      <c r="X7" s="82">
        <f>IF('生産者価格評価表（107部門）（山形県２）'!L$120=0,各種係数!EE5,各種係数!AB5)</f>
        <v>2.9126213592233011E-2</v>
      </c>
      <c r="Y7" s="82">
        <f>IF('生産者価格評価表（107部門）（山形県２）'!M$120=0,各種係数!EF5,各種係数!AC5)</f>
        <v>0</v>
      </c>
      <c r="Z7" s="82">
        <f>IF('生産者価格評価表（107部門）（山形県２）'!N$120=0,各種係数!EG5,各種係数!AD5)</f>
        <v>3.113842065930416E-2</v>
      </c>
      <c r="AA7" s="82">
        <f>IF('生産者価格評価表（107部門）（山形県２）'!O$120=0,各種係数!EH5,各種係数!AE5)</f>
        <v>1.0344482386572195E-3</v>
      </c>
      <c r="AB7" s="82">
        <f>IF('生産者価格評価表（107部門）（山形県２）'!P$120=0,各種係数!EI5,各種係数!AF5)</f>
        <v>6.0986765871805816E-5</v>
      </c>
      <c r="AC7" s="82">
        <f>IF('生産者価格評価表（107部門）（山形県２）'!Q$120=0,各種係数!EJ5,各種係数!AG5)</f>
        <v>0</v>
      </c>
      <c r="AD7" s="82">
        <f>IF('生産者価格評価表（107部門）（山形県２）'!R$120=0,各種係数!EK5,各種係数!AH5)</f>
        <v>0</v>
      </c>
      <c r="AE7" s="82">
        <f>IF('生産者価格評価表（107部門）（山形県２）'!S$120=0,各種係数!EL5,各種係数!AI5)</f>
        <v>3.2651995036896753E-5</v>
      </c>
      <c r="AF7" s="82">
        <f>IF('生産者価格評価表（107部門）（山形県２）'!T$120=0,各種係数!EM5,各種係数!AJ5)</f>
        <v>0</v>
      </c>
      <c r="AG7" s="82">
        <f>IF('生産者価格評価表（107部門）（山形県２）'!U$120=0,各種係数!EN5,各種係数!AK5)</f>
        <v>0</v>
      </c>
      <c r="AH7" s="82">
        <f>IF('生産者価格評価表（107部門）（山形県２）'!V$120=0,各種係数!EO5,各種係数!AL5)</f>
        <v>0</v>
      </c>
      <c r="AI7" s="82">
        <f>IF('生産者価格評価表（107部門）（山形県２）'!W$120=0,各種係数!EP5,各種係数!AM5)</f>
        <v>0</v>
      </c>
      <c r="AJ7" s="82">
        <f>IF('生産者価格評価表（107部門）（山形県２）'!X$120=0,各種係数!EQ5,各種係数!AN5)</f>
        <v>0</v>
      </c>
      <c r="AK7" s="82">
        <f>IF('生産者価格評価表（107部門）（山形県２）'!Y$120=0,各種係数!ER5,各種係数!AO5)</f>
        <v>0</v>
      </c>
      <c r="AL7" s="82">
        <f>IF('生産者価格評価表（107部門）（山形県２）'!Z$120=0,各種係数!ES5,各種係数!AP5)</f>
        <v>0</v>
      </c>
      <c r="AM7" s="82">
        <f>IF('生産者価格評価表（107部門）（山形県２）'!AA$120=0,各種係数!ET5,各種係数!AQ5)</f>
        <v>4.931237436913421E-3</v>
      </c>
      <c r="AN7" s="82">
        <f>IF('生産者価格評価表（107部門）（山形県２）'!AB$120=0,各種係数!EU5,各種係数!AR5)</f>
        <v>1.2146354225062599E-3</v>
      </c>
      <c r="AO7" s="82">
        <f>IF('生産者価格評価表（107部門）（山形県２）'!AC$120=0,各種係数!EV5,各種係数!AS5)</f>
        <v>0</v>
      </c>
      <c r="AP7" s="82">
        <f>IF('生産者価格評価表（107部門）（山形県２）'!AD$120=0,各種係数!EW5,各種係数!AT5)</f>
        <v>0</v>
      </c>
      <c r="AQ7" s="82">
        <f>IF('生産者価格評価表（107部門）（山形県２）'!AE$120=0,各種係数!EX5,各種係数!AU5)</f>
        <v>0</v>
      </c>
      <c r="AR7" s="82">
        <f>IF('生産者価格評価表（107部門）（山形県２）'!AF$120=0,各種係数!EY5,各種係数!AV5)</f>
        <v>1.1182108626198083E-2</v>
      </c>
      <c r="AS7" s="82">
        <f>IF('生産者価格評価表（107部門）（山形県２）'!AG$120=0,各種係数!EZ5,各種係数!AW5)</f>
        <v>0</v>
      </c>
      <c r="AT7" s="82">
        <f>IF('生産者価格評価表（107部門）（山形県２）'!AH$120=0,各種係数!FA5,各種係数!AX5)</f>
        <v>0</v>
      </c>
      <c r="AU7" s="82">
        <f>IF('生産者価格評価表（107部門）（山形県２）'!AI$120=0,各種係数!FB5,各種係数!AY5)</f>
        <v>0</v>
      </c>
      <c r="AV7" s="82">
        <f>IF('生産者価格評価表（107部門）（山形県２）'!AJ$120=0,各種係数!FC5,各種係数!AZ5)</f>
        <v>0</v>
      </c>
      <c r="AW7" s="82">
        <f>IF('生産者価格評価表（107部門）（山形県２）'!AK$120=0,各種係数!FD5,各種係数!BA5)</f>
        <v>0</v>
      </c>
      <c r="AX7" s="82">
        <f>IF('生産者価格評価表（107部門）（山形県２）'!AL$120=0,各種係数!FE5,各種係数!BB5)</f>
        <v>0</v>
      </c>
      <c r="AY7" s="82">
        <f>IF('生産者価格評価表（107部門）（山形県２）'!AM$120=0,各種係数!FF5,各種係数!BC5)</f>
        <v>0</v>
      </c>
      <c r="AZ7" s="82">
        <f>IF('生産者価格評価表（107部門）（山形県２）'!AN$120=0,各種係数!FG5,各種係数!BD5)</f>
        <v>0</v>
      </c>
      <c r="BA7" s="82">
        <f>IF('生産者価格評価表（107部門）（山形県２）'!AO$120=0,各種係数!FH5,各種係数!BE5)</f>
        <v>0</v>
      </c>
      <c r="BB7" s="82">
        <f>IF('生産者価格評価表（107部門）（山形県２）'!AP$120=0,各種係数!FI5,各種係数!BF5)</f>
        <v>0</v>
      </c>
      <c r="BC7" s="82">
        <f>IF('生産者価格評価表（107部門）（山形県２）'!AQ$120=0,各種係数!FJ5,各種係数!BG5)</f>
        <v>5.5715479617420375E-5</v>
      </c>
      <c r="BD7" s="82">
        <f>IF('生産者価格評価表（107部門）（山形県２）'!AR$120=0,各種係数!FK5,各種係数!BH5)</f>
        <v>0</v>
      </c>
      <c r="BE7" s="82">
        <f>IF('生産者価格評価表（107部門）（山形県２）'!AS$120=0,各種係数!FL5,各種係数!BI5)</f>
        <v>0</v>
      </c>
      <c r="BF7" s="82">
        <f>IF('生産者価格評価表（107部門）（山形県２）'!AT$120=0,各種係数!FM5,各種係数!BJ5)</f>
        <v>0</v>
      </c>
      <c r="BG7" s="82">
        <f>IF('生産者価格評価表（107部門）（山形県２）'!AU$120=0,各種係数!FN5,各種係数!BK5)</f>
        <v>0</v>
      </c>
      <c r="BH7" s="82">
        <f>IF('生産者価格評価表（107部門）（山形県２）'!AV$120=0,各種係数!FO5,各種係数!BL5)</f>
        <v>0</v>
      </c>
      <c r="BI7" s="82">
        <f>IF('生産者価格評価表（107部門）（山形県２）'!AW$120=0,各種係数!FP5,各種係数!BM5)</f>
        <v>0</v>
      </c>
      <c r="BJ7" s="82">
        <f>IF('生産者価格評価表（107部門）（山形県２）'!AX$120=0,各種係数!FQ5,各種係数!BN5)</f>
        <v>0</v>
      </c>
      <c r="BK7" s="82">
        <f>IF('生産者価格評価表（107部門）（山形県２）'!AY$120=0,各種係数!FR5,各種係数!BO5)</f>
        <v>0</v>
      </c>
      <c r="BL7" s="82">
        <f>IF('生産者価格評価表（107部門）（山形県２）'!AZ$120=0,各種係数!FS5,各種係数!BP5)</f>
        <v>0</v>
      </c>
      <c r="BM7" s="82">
        <f>IF('生産者価格評価表（107部門）（山形県２）'!BA$120=0,各種係数!FT5,各種係数!BQ5)</f>
        <v>0</v>
      </c>
      <c r="BN7" s="82">
        <f>IF('生産者価格評価表（107部門）（山形県２）'!BB$120=0,各種係数!FU5,各種係数!BR5)</f>
        <v>0</v>
      </c>
      <c r="BO7" s="82">
        <f>IF('生産者価格評価表（107部門）（山形県２）'!BC$120=0,各種係数!FV5,各種係数!BS5)</f>
        <v>0</v>
      </c>
      <c r="BP7" s="82">
        <f>IF('生産者価格評価表（107部門）（山形県２）'!BD$120=0,各種係数!FW5,各種係数!BT5)</f>
        <v>0</v>
      </c>
      <c r="BQ7" s="82">
        <f>IF('生産者価格評価表（107部門）（山形県２）'!BE$120=0,各種係数!FX5,各種係数!BU5)</f>
        <v>0</v>
      </c>
      <c r="BR7" s="82">
        <f>IF('生産者価格評価表（107部門）（山形県２）'!BF$120=0,各種係数!FY5,各種係数!BV5)</f>
        <v>0</v>
      </c>
      <c r="BS7" s="82">
        <f>IF('生産者価格評価表（107部門）（山形県２）'!BG$120=0,各種係数!FZ5,各種係数!BW5)</f>
        <v>0</v>
      </c>
      <c r="BT7" s="82">
        <f>IF('生産者価格評価表（107部門）（山形県２）'!BH$120=0,各種係数!GA5,各種係数!BX5)</f>
        <v>0</v>
      </c>
      <c r="BU7" s="82">
        <f>IF('生産者価格評価表（107部門）（山形県２）'!BI$120=0,各種係数!GB5,各種係数!BY5)</f>
        <v>0</v>
      </c>
      <c r="BV7" s="82">
        <f>IF('生産者価格評価表（107部門）（山形県２）'!BJ$120=0,各種係数!GC5,各種係数!BZ5)</f>
        <v>1.4284208924118067E-3</v>
      </c>
      <c r="BW7" s="82">
        <f>IF('生産者価格評価表（107部門）（山形県２）'!BK$120=0,各種係数!GD5,各種係数!CA5)</f>
        <v>0</v>
      </c>
      <c r="BX7" s="82">
        <f>IF('生産者価格評価表（107部門）（山形県２）'!BL$120=0,各種係数!GE5,各種係数!CB5)</f>
        <v>5.6986499626874112E-4</v>
      </c>
      <c r="BY7" s="82">
        <f>IF('生産者価格評価表（107部門）（山形県２）'!BM$120=0,各種係数!GF5,各種係数!CC5)</f>
        <v>1.580427979896956E-5</v>
      </c>
      <c r="BZ7" s="82">
        <f>IF('生産者価格評価表（107部門）（山形県２）'!BN$120=0,各種係数!GG5,各種係数!CD5)</f>
        <v>2.2937992389731499E-3</v>
      </c>
      <c r="CA7" s="82">
        <f>IF('生産者価格評価表（107部門）（山形県２）'!BO$120=0,各種係数!GH5,各種係数!CE5)</f>
        <v>1.6573108794439989E-3</v>
      </c>
      <c r="CB7" s="82">
        <f>IF('生産者価格評価表（107部門）（山形県２）'!BP$120=0,各種係数!GI5,各種係数!CF5)</f>
        <v>0</v>
      </c>
      <c r="CC7" s="82">
        <f>IF('生産者価格評価表（107部門）（山形県２）'!BQ$120=0,各種係数!GJ5,各種係数!CG5)</f>
        <v>0</v>
      </c>
      <c r="CD7" s="82">
        <f>IF('生産者価格評価表（107部門）（山形県２）'!BR$120=0,各種係数!GK5,各種係数!CH5)</f>
        <v>0</v>
      </c>
      <c r="CE7" s="82">
        <f>IF('生産者価格評価表（107部門）（山形県２）'!BS$120=0,各種係数!GL5,各種係数!CI5)</f>
        <v>0</v>
      </c>
      <c r="CF7" s="82">
        <f>IF('生産者価格評価表（107部門）（山形県２）'!BT$120=0,各種係数!GM5,各種係数!CJ5)</f>
        <v>1.7473803090471994E-4</v>
      </c>
      <c r="CG7" s="82">
        <f>IF('生産者価格評価表（107部門）（山形県２）'!BU$120=0,各種係数!GN5,各種係数!CK5)</f>
        <v>0</v>
      </c>
      <c r="CH7" s="82">
        <f>IF('生産者価格評価表（107部門）（山形県２）'!BV$120=0,各種係数!GO5,各種係数!CL5)</f>
        <v>0</v>
      </c>
      <c r="CI7" s="82">
        <f>IF('生産者価格評価表（107部門）（山形県２）'!BW$120=0,各種係数!GP5,各種係数!CM5)</f>
        <v>0</v>
      </c>
      <c r="CJ7" s="82">
        <f>IF('生産者価格評価表（107部門）（山形県２）'!BX$120=0,各種係数!GQ5,各種係数!CN5)</f>
        <v>3.8806769452863358E-6</v>
      </c>
      <c r="CK7" s="82">
        <f>IF('生産者価格評価表（107部門）（山形県２）'!BY$120=0,各種係数!GR5,各種係数!CO5)</f>
        <v>0</v>
      </c>
      <c r="CL7" s="82">
        <f>IF('生産者価格評価表（107部門）（山形県２）'!BZ$120=0,各種係数!GS5,各種係数!CP5)</f>
        <v>0</v>
      </c>
      <c r="CM7" s="82">
        <f>IF('生産者価格評価表（107部門）（山形県２）'!CA$120=0,各種係数!GT5,各種係数!CQ5)</f>
        <v>0</v>
      </c>
      <c r="CN7" s="82">
        <f>IF('生産者価格評価表（107部門）（山形県２）'!CB$120=0,各種係数!GU5,各種係数!CR5)</f>
        <v>0</v>
      </c>
      <c r="CO7" s="82">
        <f>IF('生産者価格評価表（107部門）（山形県２）'!CC$120=0,各種係数!GV5,各種係数!CS5)</f>
        <v>0</v>
      </c>
      <c r="CP7" s="82">
        <f>IF('生産者価格評価表（107部門）（山形県２）'!CD$120=0,各種係数!GW5,各種係数!CT5)</f>
        <v>0</v>
      </c>
      <c r="CQ7" s="82">
        <f>IF('生産者価格評価表（107部門）（山形県２）'!CE$120=0,各種係数!GX5,各種係数!CU5)</f>
        <v>0</v>
      </c>
      <c r="CR7" s="82">
        <f>IF('生産者価格評価表（107部門）（山形県２）'!CF$120=0,各種係数!GY5,各種係数!CV5)</f>
        <v>8.9023413157660459E-5</v>
      </c>
      <c r="CS7" s="82">
        <f>IF('生産者価格評価表（107部門）（山形県２）'!CG$120=0,各種係数!GZ5,各種係数!CW5)</f>
        <v>0</v>
      </c>
      <c r="CT7" s="82">
        <f>IF('生産者価格評価表（107部門）（山形県２）'!CH$120=0,各種係数!HA5,各種係数!CX5)</f>
        <v>0</v>
      </c>
      <c r="CU7" s="82">
        <f>IF('生産者価格評価表（107部門）（山形県２）'!CI$120=0,各種係数!HB5,各種係数!CY5)</f>
        <v>0</v>
      </c>
      <c r="CV7" s="82">
        <f>IF('生産者価格評価表（107部門）（山形県２）'!CJ$120=0,各種係数!HC5,各種係数!CZ5)</f>
        <v>0</v>
      </c>
      <c r="CW7" s="82">
        <f>IF('生産者価格評価表（107部門）（山形県２）'!CK$120=0,各種係数!HD5,各種係数!DA5)</f>
        <v>0</v>
      </c>
      <c r="CX7" s="82">
        <f>IF('生産者価格評価表（107部門）（山形県２）'!CL$120=0,各種係数!HE5,各種係数!DB5)</f>
        <v>0</v>
      </c>
      <c r="CY7" s="82">
        <f>IF('生産者価格評価表（107部門）（山形県２）'!CM$120=0,各種係数!HF5,各種係数!DC5)</f>
        <v>2.4639705900470373E-5</v>
      </c>
      <c r="CZ7" s="82">
        <f>IF('生産者価格評価表（107部門）（山形県２）'!CN$120=0,各種係数!HG5,各種係数!DD5)</f>
        <v>1.8834989117082947E-3</v>
      </c>
      <c r="DA7" s="82">
        <f>IF('生産者価格評価表（107部門）（山形県２）'!CO$120=0,各種係数!HH5,各種係数!DE5)</f>
        <v>0</v>
      </c>
      <c r="DB7" s="82">
        <f>IF('生産者価格評価表（107部門）（山形県２）'!CP$120=0,各種係数!HI5,各種係数!DF5)</f>
        <v>1.1181504191244956E-3</v>
      </c>
      <c r="DC7" s="82">
        <f>IF('生産者価格評価表（107部門）（山形県２）'!CQ$120=0,各種係数!HJ5,各種係数!DG5)</f>
        <v>0</v>
      </c>
      <c r="DD7" s="82">
        <f>IF('生産者価格評価表（107部門）（山形県２）'!CR$120=0,各種係数!HK5,各種係数!DH5)</f>
        <v>3.0878610843729452E-3</v>
      </c>
      <c r="DE7" s="82">
        <f>IF('生産者価格評価表（107部門）（山形県２）'!CS$120=0,各種係数!HL5,各種係数!DI5)</f>
        <v>5.0415419525159152E-3</v>
      </c>
      <c r="DF7" s="82">
        <f>IF('生産者価格評価表（107部門）（山形県２）'!CT$120=0,各種係数!HM5,各種係数!DJ5)</f>
        <v>1.9768143134758429E-3</v>
      </c>
      <c r="DG7" s="82">
        <f>IF('生産者価格評価表（107部門）（山形県２）'!CU$120=0,各種係数!HN5,各種係数!DK5)</f>
        <v>9.0361445783132533E-5</v>
      </c>
      <c r="DH7" s="82">
        <f>IF('生産者価格評価表（107部門）（山形県２）'!CV$120=0,各種係数!HO5,各種係数!DL5)</f>
        <v>0</v>
      </c>
      <c r="DI7" s="82">
        <f>IF('生産者価格評価表（107部門）（山形県２）'!CW$120=0,各種係数!HP5,各種係数!DM5)</f>
        <v>0</v>
      </c>
      <c r="DJ7" s="82">
        <f>IF('生産者価格評価表（107部門）（山形県２）'!CX$120=0,各種係数!HQ5,各種係数!DN5)</f>
        <v>0</v>
      </c>
      <c r="DK7" s="82">
        <f>IF('生産者価格評価表（107部門）（山形県２）'!CY$120=0,各種係数!HR5,各種係数!DO5)</f>
        <v>1.0187395447625133E-2</v>
      </c>
      <c r="DL7" s="82">
        <f>IF('生産者価格評価表（107部門）（山形県２）'!CZ$120=0,各種係数!HS5,各種係数!DP5)</f>
        <v>2.3071844637505039E-2</v>
      </c>
      <c r="DM7" s="82">
        <f>IF('生産者価格評価表（107部門）（山形県２）'!DA$120=0,各種係数!HT5,各種係数!DQ5)</f>
        <v>5.5848761553712546E-5</v>
      </c>
      <c r="DN7" s="82">
        <f>IF('生産者価格評価表（107部門）（山形県２）'!DB$120=0,各種係数!HU5,各種係数!DR5)</f>
        <v>5.6050955414012739E-4</v>
      </c>
      <c r="DO7" s="82">
        <f>IF('生産者価格評価表（107部門）（山形県２）'!DC$120=0,各種係数!HV5,各種係数!DS5)</f>
        <v>1.0077536216145776E-2</v>
      </c>
      <c r="DP7" s="82">
        <f>IF('生産者価格評価表（107部門）（山形県２）'!DD$120=0,各種係数!HW5,各種係数!DT5)</f>
        <v>0</v>
      </c>
      <c r="DQ7" s="82">
        <f>IF('生産者価格評価表（107部門）（山形県２）'!DE$120=0,各種係数!HX5,各種係数!DU5)</f>
        <v>0</v>
      </c>
      <c r="DR7" s="82">
        <f>各種係数!HY5</f>
        <v>1.0117693710259961</v>
      </c>
      <c r="DS7" s="127">
        <f>各種係数!HZ5</f>
        <v>5.9806818522314321E-2</v>
      </c>
      <c r="DT7" s="127">
        <f>各種係数!IA5</f>
        <v>6.9594708177257653E-3</v>
      </c>
      <c r="DU7" s="127">
        <f>各種係数!IB5</f>
        <v>2.3149675887122593E-3</v>
      </c>
      <c r="DV7" s="127">
        <f>各種係数!IC5</f>
        <v>3.38529790255699E-4</v>
      </c>
      <c r="DW7" s="127">
        <f>各種係数!ID5</f>
        <v>2.0932689829923373E-5</v>
      </c>
      <c r="DX7" s="127">
        <f>各種係数!IE5</f>
        <v>2.1017546704012626E-5</v>
      </c>
      <c r="DY7" s="127">
        <f>各種係数!IF5</f>
        <v>7.5241123838756169E-2</v>
      </c>
      <c r="DZ7" s="127">
        <f>各種係数!IG5</f>
        <v>1.1249457269931802E-2</v>
      </c>
      <c r="EA7" s="127">
        <f>各種係数!IH5</f>
        <v>2.4040309187696656E-2</v>
      </c>
      <c r="EB7" s="127">
        <f>各種係数!II5</f>
        <v>0</v>
      </c>
      <c r="EC7" s="127">
        <f>各種係数!IJ5</f>
        <v>1.9878745267030849E-2</v>
      </c>
      <c r="ED7" s="127">
        <f>各種係数!IK5</f>
        <v>8.7152226957380296E-4</v>
      </c>
      <c r="EE7" s="127">
        <f>各種係数!IL5</f>
        <v>3.0468491904456679E-4</v>
      </c>
      <c r="EF7" s="127">
        <f>各種係数!IM5</f>
        <v>3.6895006442609038E-5</v>
      </c>
      <c r="EG7" s="127">
        <f>各種係数!IN5</f>
        <v>1.1668735191512074E-4</v>
      </c>
      <c r="EH7" s="127">
        <f>各種係数!IO5</f>
        <v>5.1592335003177098E-5</v>
      </c>
      <c r="EI7" s="127">
        <f>各種係数!IP5</f>
        <v>9.9508291033607292E-6</v>
      </c>
      <c r="EJ7" s="127">
        <f>各種係数!IQ5</f>
        <v>0</v>
      </c>
      <c r="EK7" s="127">
        <f>各種係数!IR5</f>
        <v>2.7487982818427373E-5</v>
      </c>
      <c r="EL7" s="127">
        <f>各種係数!IS5</f>
        <v>0</v>
      </c>
      <c r="EM7" s="127">
        <f>各種係数!IT5</f>
        <v>3.2747434461053447E-6</v>
      </c>
      <c r="EN7" s="127">
        <f>各種係数!IU5</f>
        <v>0</v>
      </c>
      <c r="EO7" s="127">
        <f>各種係数!IV5</f>
        <v>0</v>
      </c>
      <c r="EP7" s="127">
        <f>各種係数!IW5</f>
        <v>3.3833619157634374E-3</v>
      </c>
      <c r="EQ7" s="127">
        <f>各種係数!IX5</f>
        <v>9.4504180600579637E-4</v>
      </c>
      <c r="ER7" s="127">
        <f>各種係数!IY5</f>
        <v>9.9697005300228809E-7</v>
      </c>
      <c r="ES7" s="127">
        <f>各種係数!IZ5</f>
        <v>1.053504745517697E-5</v>
      </c>
      <c r="ET7" s="127">
        <f>各種係数!JA5</f>
        <v>8.2392290732165166E-6</v>
      </c>
      <c r="EU7" s="127">
        <f>各種係数!JB5</f>
        <v>7.0779118614664009E-3</v>
      </c>
      <c r="EV7" s="127">
        <f>各種係数!JC5</f>
        <v>1.8110021422308227E-3</v>
      </c>
      <c r="EW7" s="127">
        <f>各種係数!JD5</f>
        <v>1.1754386226872729E-5</v>
      </c>
      <c r="EX7" s="127">
        <f>各種係数!JE5</f>
        <v>1.1062309077023422E-5</v>
      </c>
      <c r="EY7" s="127">
        <f>各種係数!JF5</f>
        <v>7.7561422783844356E-6</v>
      </c>
      <c r="EZ7" s="127">
        <f>各種係数!JG5</f>
        <v>2.4573992950144203E-5</v>
      </c>
      <c r="FA7" s="127">
        <f>各種係数!JH5</f>
        <v>3.6918123011624741E-6</v>
      </c>
      <c r="FB7" s="127">
        <f>各種係数!JI5</f>
        <v>1.4918345456278525E-6</v>
      </c>
      <c r="FC7" s="127">
        <f>各種係数!JJ5</f>
        <v>9.9524142700412743E-6</v>
      </c>
      <c r="FD7" s="127">
        <f>各種係数!JK5</f>
        <v>7.5646889143904813E-6</v>
      </c>
      <c r="FE7" s="127">
        <f>各種係数!JL5</f>
        <v>5.3585797978667901E-6</v>
      </c>
      <c r="FF7" s="127">
        <f>各種係数!JM5</f>
        <v>4.3551364310004727E-5</v>
      </c>
      <c r="FG7" s="127">
        <f>各種係数!JN5</f>
        <v>9.5689629588685915E-6</v>
      </c>
      <c r="FH7" s="127">
        <f>各種係数!JO5</f>
        <v>8.0295407516275448E-6</v>
      </c>
      <c r="FI7" s="127">
        <f>各種係数!JP5</f>
        <v>1.3781460862561176E-5</v>
      </c>
      <c r="FJ7" s="127">
        <f>各種係数!JQ5</f>
        <v>1.4655715469945628E-5</v>
      </c>
      <c r="FK7" s="127">
        <f>各種係数!JR5</f>
        <v>1.2935589800037193E-5</v>
      </c>
      <c r="FL7" s="127">
        <f>各種係数!JS5</f>
        <v>1.1217172204603283E-5</v>
      </c>
      <c r="FM7" s="127">
        <f>各種係数!JT5</f>
        <v>1.1953155821798384E-5</v>
      </c>
      <c r="FN7" s="127">
        <f>各種係数!JU5</f>
        <v>1.0982102908137665E-5</v>
      </c>
      <c r="FO7" s="127">
        <f>各種係数!JV5</f>
        <v>1.1140847323179839E-5</v>
      </c>
      <c r="FP7" s="127">
        <f>各種係数!JW5</f>
        <v>8.4320213161860497E-6</v>
      </c>
      <c r="FQ7" s="127">
        <f>各種係数!JX5</f>
        <v>1.0348139368626296E-5</v>
      </c>
      <c r="FR7" s="127">
        <f>各種係数!JY5</f>
        <v>9.7650933977754066E-6</v>
      </c>
      <c r="FS7" s="127">
        <f>各種係数!JZ5</f>
        <v>9.2346136701787412E-6</v>
      </c>
      <c r="FT7" s="127">
        <f>各種係数!KA5</f>
        <v>0</v>
      </c>
      <c r="FU7" s="127">
        <f>各種係数!KB5</f>
        <v>4.7260084597142678E-6</v>
      </c>
      <c r="FV7" s="127">
        <f>各種係数!KC5</f>
        <v>7.2783167863361272E-6</v>
      </c>
      <c r="FW7" s="127">
        <f>各種係数!KD5</f>
        <v>7.1777569972758099E-6</v>
      </c>
      <c r="FX7" s="127">
        <f>各種係数!KE5</f>
        <v>9.2010023186054488E-6</v>
      </c>
      <c r="FY7" s="127">
        <f>各種係数!KF5</f>
        <v>1.0016006010389363E-3</v>
      </c>
      <c r="FZ7" s="127">
        <f>各種係数!KG5</f>
        <v>1.1130319055096891E-5</v>
      </c>
      <c r="GA7" s="127">
        <f>各種係数!KH5</f>
        <v>3.7402778385465081E-4</v>
      </c>
      <c r="GB7" s="127">
        <f>各種係数!KI5</f>
        <v>2.9620288073506412E-5</v>
      </c>
      <c r="GC7" s="127">
        <f>各種係数!KJ5</f>
        <v>1.4614795014637274E-3</v>
      </c>
      <c r="GD7" s="127">
        <f>各種係数!KK5</f>
        <v>1.0602783846299531E-3</v>
      </c>
      <c r="GE7" s="127">
        <f>各種係数!KL5</f>
        <v>9.2391414131073245E-6</v>
      </c>
      <c r="GF7" s="127">
        <f>各種係数!KM5</f>
        <v>1.6920317667228657E-5</v>
      </c>
      <c r="GG7" s="127">
        <f>各種係数!KN5</f>
        <v>3.3858771868151229E-5</v>
      </c>
      <c r="GH7" s="127">
        <f>各種係数!KO5</f>
        <v>1.7714502704573657E-5</v>
      </c>
      <c r="GI7" s="127">
        <f>各種係数!KP5</f>
        <v>1.2170767180876845E-4</v>
      </c>
      <c r="GJ7" s="127">
        <f>各種係数!KQ5</f>
        <v>1.3947223710674296E-5</v>
      </c>
      <c r="GK7" s="127">
        <f>各種係数!KR5</f>
        <v>1.105618090313365E-5</v>
      </c>
      <c r="GL7" s="127">
        <f>各種係数!KS5</f>
        <v>7.0498887513424254E-6</v>
      </c>
      <c r="GM7" s="127">
        <f>各種係数!KT5</f>
        <v>5.2001585927632143E-6</v>
      </c>
      <c r="GN7" s="127">
        <f>各種係数!KU5</f>
        <v>1.7531905828174119E-5</v>
      </c>
      <c r="GO7" s="127">
        <f>各種係数!KV5</f>
        <v>1.0357309165292901E-5</v>
      </c>
      <c r="GP7" s="127">
        <f>各種係数!KW5</f>
        <v>2.0405263385745856E-5</v>
      </c>
      <c r="GQ7" s="127">
        <f>各種係数!KX5</f>
        <v>1.1655830859218744E-5</v>
      </c>
      <c r="GR7" s="127">
        <f>各種係数!KY5</f>
        <v>1.3816094290504361E-5</v>
      </c>
      <c r="GS7" s="127">
        <f>各種係数!KZ5</f>
        <v>3.6225585937732613E-6</v>
      </c>
      <c r="GT7" s="127">
        <f>各種係数!LA5</f>
        <v>1.9082296717174808E-5</v>
      </c>
      <c r="GU7" s="127">
        <f>各種係数!LB5</f>
        <v>7.0032525757171221E-5</v>
      </c>
      <c r="GV7" s="127">
        <f>各種係数!LC5</f>
        <v>4.3987329831331415E-6</v>
      </c>
      <c r="GW7" s="127">
        <f>各種係数!LD5</f>
        <v>1.9362741879112107E-5</v>
      </c>
      <c r="GX7" s="127">
        <f>各種係数!LE5</f>
        <v>3.6484988303408592E-5</v>
      </c>
      <c r="GY7" s="127">
        <f>各種係数!LF5</f>
        <v>2.4406846939433895E-5</v>
      </c>
      <c r="GZ7" s="127">
        <f>各種係数!LG5</f>
        <v>3.7129189886649356E-5</v>
      </c>
      <c r="HA7" s="127">
        <f>各種係数!LH5</f>
        <v>5.093672796031261E-5</v>
      </c>
      <c r="HB7" s="127">
        <f>各種係数!LI5</f>
        <v>2.8158743125956909E-5</v>
      </c>
      <c r="HC7" s="127">
        <f>各種係数!LJ5</f>
        <v>1.3535609070455456E-3</v>
      </c>
      <c r="HD7" s="127">
        <f>各種係数!LK5</f>
        <v>5.8201833816747819E-5</v>
      </c>
      <c r="HE7" s="127">
        <f>各種係数!LL5</f>
        <v>1.0654284785062808E-3</v>
      </c>
      <c r="HF7" s="127">
        <f>各種係数!LM5</f>
        <v>3.3135767958350497E-5</v>
      </c>
      <c r="HG7" s="127">
        <f>各種係数!LN5</f>
        <v>2.1955584003686729E-3</v>
      </c>
      <c r="HH7" s="127">
        <f>各種係数!LO5</f>
        <v>3.6605055274198861E-3</v>
      </c>
      <c r="HI7" s="127">
        <f>各種係数!LP5</f>
        <v>1.2968276037545448E-3</v>
      </c>
      <c r="HJ7" s="127">
        <f>各種係数!LQ5</f>
        <v>7.6417434473104301E-5</v>
      </c>
      <c r="HK7" s="127">
        <f>各種係数!LR5</f>
        <v>4.3437285582208195E-5</v>
      </c>
      <c r="HL7" s="127">
        <f>各種係数!LS5</f>
        <v>1.474576525525277E-5</v>
      </c>
      <c r="HM7" s="127">
        <f>各種係数!LT5</f>
        <v>1.8093762074913693E-5</v>
      </c>
      <c r="HN7" s="127">
        <f>各種係数!LU5</f>
        <v>7.497197281399479E-3</v>
      </c>
      <c r="HO7" s="127">
        <f>各種係数!LV5</f>
        <v>1.7793145322162595E-2</v>
      </c>
      <c r="HP7" s="127">
        <f>各種係数!LW5</f>
        <v>5.9623672859866072E-5</v>
      </c>
      <c r="HQ7" s="127">
        <f>各種係数!LX5</f>
        <v>4.0804831493507156E-4</v>
      </c>
      <c r="HR7" s="127">
        <f>各種係数!LY5</f>
        <v>6.6566075271858932E-3</v>
      </c>
      <c r="HS7" s="127">
        <f>各種係数!LZ5</f>
        <v>8.1983418229682932E-5</v>
      </c>
      <c r="HT7" s="127">
        <f>各種係数!MA5</f>
        <v>3.6446889416457669E-5</v>
      </c>
      <c r="HU7" s="759">
        <f t="array" ref="HU7:HU113">MMULT(DR7:HT113,N7:N113)</f>
        <v>0</v>
      </c>
      <c r="HV7" s="759">
        <f t="shared" ref="HV7:HV38" si="3">$HU7*E7</f>
        <v>0</v>
      </c>
      <c r="HW7" s="759">
        <f t="shared" ref="HW7:HW38" si="4">$HU7*F7</f>
        <v>0</v>
      </c>
      <c r="HX7" s="240">
        <f>IF(各種係数!$MD5=0,各種係数!$MG5,各種係数!$MD5)</f>
        <v>2.4153381105092757E-3</v>
      </c>
      <c r="HY7" s="281">
        <f t="shared" ref="HY7:HY70" si="5">HU7*HX7</f>
        <v>0</v>
      </c>
      <c r="HZ7" s="252">
        <f>HU7+C7</f>
        <v>0</v>
      </c>
      <c r="IA7" s="279">
        <f>H7+HV7</f>
        <v>0</v>
      </c>
      <c r="IB7" s="279">
        <f>I7+HW7</f>
        <v>0</v>
      </c>
      <c r="IC7" s="240">
        <f>IF(各種係数!$MD5=0,各種係数!$MG5,各種係数!$MD5)</f>
        <v>2.4153381105092757E-3</v>
      </c>
      <c r="ID7" s="281">
        <f t="shared" ref="ID7:ID38" si="6">HZ7*IC7</f>
        <v>0</v>
      </c>
      <c r="IE7" s="223"/>
      <c r="IF7" s="223"/>
      <c r="IG7" s="240">
        <f>各種係数!J5</f>
        <v>1.1061986455174819E-2</v>
      </c>
      <c r="IH7" s="279">
        <f>$IF$6*IG7</f>
        <v>0</v>
      </c>
      <c r="II7" s="284">
        <f>各種係数!C5</f>
        <v>0.62377431397899441</v>
      </c>
      <c r="IJ7" s="279">
        <f>IH7*II7</f>
        <v>0</v>
      </c>
      <c r="IK7" s="295">
        <f t="array" ref="IK7:IK113">MMULT(DR7:HT113,IJ7:IJ113)</f>
        <v>0</v>
      </c>
      <c r="IL7" s="757">
        <f>IF(各種係数!$E5=0,各種係数!$M5,各種係数!$E5)</f>
        <v>0.56449443259527499</v>
      </c>
      <c r="IM7" s="279">
        <f>IK7*IL7</f>
        <v>0</v>
      </c>
      <c r="IN7" s="757">
        <f>IF(各種係数!$F5=0,各種係数!$N5,各種係数!$F5)</f>
        <v>9.0970932879143582E-2</v>
      </c>
      <c r="IO7" s="295">
        <f>IK7*IN7</f>
        <v>0</v>
      </c>
      <c r="IP7" s="240">
        <f>IF(各種係数!$MD5=0,各種係数!$MG5,各種係数!$MD5)</f>
        <v>2.4153381105092757E-3</v>
      </c>
      <c r="IQ7" s="296">
        <f>IK7*IP7</f>
        <v>0</v>
      </c>
      <c r="IR7" s="297">
        <f>C7+HU7+IK7</f>
        <v>0</v>
      </c>
      <c r="IS7" s="297">
        <f>H7+HV7+IM7</f>
        <v>0</v>
      </c>
      <c r="IT7" s="297">
        <f>I7+HW7+IO7</f>
        <v>0</v>
      </c>
      <c r="IU7" s="298">
        <f>K7+HY7+IQ7</f>
        <v>0</v>
      </c>
      <c r="IW7" s="206"/>
      <c r="IX7" s="212"/>
      <c r="IY7" s="208"/>
      <c r="IZ7" s="212"/>
    </row>
    <row r="8" spans="1:260">
      <c r="A8" s="41" t="s">
        <v>8</v>
      </c>
      <c r="B8" s="12" t="s">
        <v>1</v>
      </c>
      <c r="C8" s="331">
        <f>'計算2-1'!AC8</f>
        <v>0</v>
      </c>
      <c r="D8" s="757">
        <f>IF(各種係数!$D6=0,各種係数!$L6,各種係数!$D6)</f>
        <v>0.77636567395502998</v>
      </c>
      <c r="E8" s="757">
        <f>IF(各種係数!$E6=0,各種係数!$M6,各種係数!$E6)</f>
        <v>0.22363432604497008</v>
      </c>
      <c r="F8" s="757">
        <f>IF(各種係数!$F6=0,各種係数!$N6,各種係数!$F6)</f>
        <v>5.4650802355802476E-2</v>
      </c>
      <c r="G8" s="758">
        <f t="shared" ref="G8:G71" si="7">$C8*D8</f>
        <v>0</v>
      </c>
      <c r="H8" s="758">
        <f t="shared" ref="H8:H71" si="8">$C8*E8</f>
        <v>0</v>
      </c>
      <c r="I8" s="758">
        <f t="shared" ref="I8:I71" si="9">$C8*F8</f>
        <v>0</v>
      </c>
      <c r="J8" s="240">
        <f>IF(各種係数!$MD6=0,各種係数!$MG6,各種係数!$MD6)</f>
        <v>5.8179737237416243E-4</v>
      </c>
      <c r="K8" s="281">
        <f t="shared" ref="K8:K71" si="10">C8*J8</f>
        <v>0</v>
      </c>
      <c r="L8" s="758">
        <v>0</v>
      </c>
      <c r="M8" s="774">
        <f>各種係数!C6</f>
        <v>0.72485417249617945</v>
      </c>
      <c r="N8" s="758">
        <f t="shared" ref="N8:N71" si="11">L8*M8</f>
        <v>0</v>
      </c>
      <c r="O8" s="82">
        <f>IF('生産者価格評価表（107部門）（山形県２）'!C$120=0,各種係数!DV6,各種係数!S6)</f>
        <v>4.9255036749474464E-3</v>
      </c>
      <c r="P8" s="82">
        <f>IF('生産者価格評価表（107部門）（山形県２）'!D$120=0,各種係数!DW6,各種係数!T6)</f>
        <v>0.13975059014282648</v>
      </c>
      <c r="Q8" s="82">
        <f>IF('生産者価格評価表（107部門）（山形県２）'!E$120=0,各種係数!DX6,各種係数!U6)</f>
        <v>2.9929910967986362E-2</v>
      </c>
      <c r="R8" s="82">
        <f>IF('生産者価格評価表（107部門）（山形県２）'!F$120=0,各種係数!DY6,各種係数!V6)</f>
        <v>0</v>
      </c>
      <c r="S8" s="82">
        <f>IF('生産者価格評価表（107部門）（山形県２）'!G$120=0,各種係数!DZ6,各種係数!W6)</f>
        <v>0</v>
      </c>
      <c r="T8" s="82">
        <f>IF('生産者価格評価表（107部門）（山形県２）'!H$120=0,各種係数!EA6,各種係数!X6)</f>
        <v>0</v>
      </c>
      <c r="U8" s="82">
        <f>IF('生産者価格評価表（107部門）（山形県２）'!I$120=0,各種係数!EB6,各種係数!Y6)</f>
        <v>0</v>
      </c>
      <c r="V8" s="82">
        <f>IF('生産者価格評価表（107部門）（山形県２）'!J$120=0,各種係数!EC6,各種係数!Z6)</f>
        <v>0.122096015680634</v>
      </c>
      <c r="W8" s="82">
        <f>IF('生産者価格評価表（107部門）（山形県２）'!K$120=0,各種係数!ED6,各種係数!AA6)</f>
        <v>0</v>
      </c>
      <c r="X8" s="82">
        <f>IF('生産者価格評価表（107部門）（山形県２）'!L$120=0,各種係数!EE6,各種係数!AB6)</f>
        <v>2.9126213592233011E-2</v>
      </c>
      <c r="Y8" s="82">
        <f>IF('生産者価格評価表（107部門）（山形県２）'!M$120=0,各種係数!EF6,各種係数!AC6)</f>
        <v>0</v>
      </c>
      <c r="Z8" s="82">
        <f>IF('生産者価格評価表（107部門）（山形県２）'!N$120=0,各種係数!EG6,各種係数!AD6)</f>
        <v>2.0758947106202775E-3</v>
      </c>
      <c r="AA8" s="82">
        <f>IF('生産者価格評価表（107部門）（山形県２）'!O$120=0,各種係数!EH6,各種係数!AE6)</f>
        <v>8.8984794723201676E-5</v>
      </c>
      <c r="AB8" s="82">
        <f>IF('生産者価格評価表（107部門）（山形県２）'!P$120=0,各種係数!EI6,各種係数!AF6)</f>
        <v>0</v>
      </c>
      <c r="AC8" s="82">
        <f>IF('生産者価格評価表（107部門）（山形県２）'!Q$120=0,各種係数!EJ6,各種係数!AG6)</f>
        <v>0</v>
      </c>
      <c r="AD8" s="82">
        <f>IF('生産者価格評価表（107部門）（山形県２）'!R$120=0,各種係数!EK6,各種係数!AH6)</f>
        <v>0</v>
      </c>
      <c r="AE8" s="82">
        <f>IF('生産者価格評価表（107部門）（山形県２）'!S$120=0,各種係数!EL6,各種係数!AI6)</f>
        <v>0</v>
      </c>
      <c r="AF8" s="82">
        <f>IF('生産者価格評価表（107部門）（山形県２）'!T$120=0,各種係数!EM6,各種係数!AJ6)</f>
        <v>0</v>
      </c>
      <c r="AG8" s="82">
        <f>IF('生産者価格評価表（107部門）（山形県２）'!U$120=0,各種係数!EN6,各種係数!AK6)</f>
        <v>0</v>
      </c>
      <c r="AH8" s="82">
        <f>IF('生産者価格評価表（107部門）（山形県２）'!V$120=0,各種係数!EO6,各種係数!AL6)</f>
        <v>0</v>
      </c>
      <c r="AI8" s="82">
        <f>IF('生産者価格評価表（107部門）（山形県２）'!W$120=0,各種係数!EP6,各種係数!AM6)</f>
        <v>0</v>
      </c>
      <c r="AJ8" s="82">
        <f>IF('生産者価格評価表（107部門）（山形県２）'!X$120=0,各種係数!EQ6,各種係数!AN6)</f>
        <v>0</v>
      </c>
      <c r="AK8" s="82">
        <f>IF('生産者価格評価表（107部門）（山形県２）'!Y$120=0,各種係数!ER6,各種係数!AO6)</f>
        <v>0</v>
      </c>
      <c r="AL8" s="82">
        <f>IF('生産者価格評価表（107部門）（山形県２）'!Z$120=0,各種係数!ES6,各種係数!AP6)</f>
        <v>0</v>
      </c>
      <c r="AM8" s="82">
        <f>IF('生産者価格評価表（107部門）（山形県２）'!AA$120=0,各種係数!ET6,各種係数!AQ6)</f>
        <v>1.928147580415805E-5</v>
      </c>
      <c r="AN8" s="82">
        <f>IF('生産者価格評価表（107部門）（山形県２）'!AB$120=0,各種係数!EU6,各種係数!AR6)</f>
        <v>0</v>
      </c>
      <c r="AO8" s="82">
        <f>IF('生産者価格評価表（107部門）（山形県２）'!AC$120=0,各種係数!EV6,各種係数!AS6)</f>
        <v>0</v>
      </c>
      <c r="AP8" s="82">
        <f>IF('生産者価格評価表（107部門）（山形県２）'!AD$120=0,各種係数!EW6,各種係数!AT6)</f>
        <v>0</v>
      </c>
      <c r="AQ8" s="82">
        <f>IF('生産者価格評価表（107部門）（山形県２）'!AE$120=0,各種係数!EX6,各種係数!AU6)</f>
        <v>0</v>
      </c>
      <c r="AR8" s="82">
        <f>IF('生産者価格評価表（107部門）（山形県２）'!AF$120=0,各種係数!EY6,各種係数!AV6)</f>
        <v>0</v>
      </c>
      <c r="AS8" s="82">
        <f>IF('生産者価格評価表（107部門）（山形県２）'!AG$120=0,各種係数!EZ6,各種係数!AW6)</f>
        <v>1.7214958755827982E-2</v>
      </c>
      <c r="AT8" s="82">
        <f>IF('生産者価格評価表（107部門）（山形県２）'!AH$120=0,各種係数!FA6,各種係数!AX6)</f>
        <v>0</v>
      </c>
      <c r="AU8" s="82">
        <f>IF('生産者価格評価表（107部門）（山形県２）'!AI$120=0,各種係数!FB6,各種係数!AY6)</f>
        <v>0</v>
      </c>
      <c r="AV8" s="82">
        <f>IF('生産者価格評価表（107部門）（山形県２）'!AJ$120=0,各種係数!FC6,各種係数!AZ6)</f>
        <v>0</v>
      </c>
      <c r="AW8" s="82">
        <f>IF('生産者価格評価表（107部門）（山形県２）'!AK$120=0,各種係数!FD6,各種係数!BA6)</f>
        <v>0</v>
      </c>
      <c r="AX8" s="82">
        <f>IF('生産者価格評価表（107部門）（山形県２）'!AL$120=0,各種係数!FE6,各種係数!BB6)</f>
        <v>0</v>
      </c>
      <c r="AY8" s="82">
        <f>IF('生産者価格評価表（107部門）（山形県２）'!AM$120=0,各種係数!FF6,各種係数!BC6)</f>
        <v>0</v>
      </c>
      <c r="AZ8" s="82">
        <f>IF('生産者価格評価表（107部門）（山形県２）'!AN$120=0,各種係数!FG6,各種係数!BD6)</f>
        <v>0</v>
      </c>
      <c r="BA8" s="82">
        <f>IF('生産者価格評価表（107部門）（山形県２）'!AO$120=0,各種係数!FH6,各種係数!BE6)</f>
        <v>0</v>
      </c>
      <c r="BB8" s="82">
        <f>IF('生産者価格評価表（107部門）（山形県２）'!AP$120=0,各種係数!FI6,各種係数!BF6)</f>
        <v>0</v>
      </c>
      <c r="BC8" s="82">
        <f>IF('生産者価格評価表（107部門）（山形県２）'!AQ$120=0,各種係数!FJ6,各種係数!BG6)</f>
        <v>0</v>
      </c>
      <c r="BD8" s="82">
        <f>IF('生産者価格評価表（107部門）（山形県２）'!AR$120=0,各種係数!FK6,各種係数!BH6)</f>
        <v>0</v>
      </c>
      <c r="BE8" s="82">
        <f>IF('生産者価格評価表（107部門）（山形県２）'!AS$120=0,各種係数!FL6,各種係数!BI6)</f>
        <v>0</v>
      </c>
      <c r="BF8" s="82">
        <f>IF('生産者価格評価表（107部門）（山形県２）'!AT$120=0,各種係数!FM6,各種係数!BJ6)</f>
        <v>0</v>
      </c>
      <c r="BG8" s="82">
        <f>IF('生産者価格評価表（107部門）（山形県２）'!AU$120=0,各種係数!FN6,各種係数!BK6)</f>
        <v>0</v>
      </c>
      <c r="BH8" s="82">
        <f>IF('生産者価格評価表（107部門）（山形県２）'!AV$120=0,各種係数!FO6,各種係数!BL6)</f>
        <v>0</v>
      </c>
      <c r="BI8" s="82">
        <f>IF('生産者価格評価表（107部門）（山形県２）'!AW$120=0,各種係数!FP6,各種係数!BM6)</f>
        <v>0</v>
      </c>
      <c r="BJ8" s="82">
        <f>IF('生産者価格評価表（107部門）（山形県２）'!AX$120=0,各種係数!FQ6,各種係数!BN6)</f>
        <v>0</v>
      </c>
      <c r="BK8" s="82">
        <f>IF('生産者価格評価表（107部門）（山形県２）'!AY$120=0,各種係数!FR6,各種係数!BO6)</f>
        <v>0</v>
      </c>
      <c r="BL8" s="82">
        <f>IF('生産者価格評価表（107部門）（山形県２）'!AZ$120=0,各種係数!FS6,各種係数!BP6)</f>
        <v>0</v>
      </c>
      <c r="BM8" s="82">
        <f>IF('生産者価格評価表（107部門）（山形県２）'!BA$120=0,各種係数!FT6,各種係数!BQ6)</f>
        <v>0</v>
      </c>
      <c r="BN8" s="82">
        <f>IF('生産者価格評価表（107部門）（山形県２）'!BB$120=0,各種係数!FU6,各種係数!BR6)</f>
        <v>0</v>
      </c>
      <c r="BO8" s="82">
        <f>IF('生産者価格評価表（107部門）（山形県２）'!BC$120=0,各種係数!FV6,各種係数!BS6)</f>
        <v>0</v>
      </c>
      <c r="BP8" s="82">
        <f>IF('生産者価格評価表（107部門）（山形県２）'!BD$120=0,各種係数!FW6,各種係数!BT6)</f>
        <v>0</v>
      </c>
      <c r="BQ8" s="82">
        <f>IF('生産者価格評価表（107部門）（山形県２）'!BE$120=0,各種係数!FX6,各種係数!BU6)</f>
        <v>0</v>
      </c>
      <c r="BR8" s="82">
        <f>IF('生産者価格評価表（107部門）（山形県２）'!BF$120=0,各種係数!FY6,各種係数!BV6)</f>
        <v>0</v>
      </c>
      <c r="BS8" s="82">
        <f>IF('生産者価格評価表（107部門）（山形県２）'!BG$120=0,各種係数!FZ6,各種係数!BW6)</f>
        <v>0</v>
      </c>
      <c r="BT8" s="82">
        <f>IF('生産者価格評価表（107部門）（山形県２）'!BH$120=0,各種係数!GA6,各種係数!BX6)</f>
        <v>0</v>
      </c>
      <c r="BU8" s="82">
        <f>IF('生産者価格評価表（107部門）（山形県２）'!BI$120=0,各種係数!GB6,各種係数!BY6)</f>
        <v>0</v>
      </c>
      <c r="BV8" s="82">
        <f>IF('生産者価格評価表（107部門）（山形県２）'!BJ$120=0,各種係数!GC6,各種係数!BZ6)</f>
        <v>0</v>
      </c>
      <c r="BW8" s="82">
        <f>IF('生産者価格評価表（107部門）（山形県２）'!BK$120=0,各種係数!GD6,各種係数!CA6)</f>
        <v>0</v>
      </c>
      <c r="BX8" s="82">
        <f>IF('生産者価格評価表（107部門）（山形県２）'!BL$120=0,各種係数!GE6,各種係数!CB6)</f>
        <v>0</v>
      </c>
      <c r="BY8" s="82">
        <f>IF('生産者価格評価表（107部門）（山形県２）'!BM$120=0,各種係数!GF6,各種係数!CC6)</f>
        <v>0</v>
      </c>
      <c r="BZ8" s="82">
        <f>IF('生産者価格評価表（107部門）（山形県２）'!BN$120=0,各種係数!GG6,各種係数!CD6)</f>
        <v>0</v>
      </c>
      <c r="CA8" s="82">
        <f>IF('生産者価格評価表（107部門）（山形県２）'!BO$120=0,各種係数!GH6,各種係数!CE6)</f>
        <v>0</v>
      </c>
      <c r="CB8" s="82">
        <f>IF('生産者価格評価表（107部門）（山形県２）'!BP$120=0,各種係数!GI6,各種係数!CF6)</f>
        <v>0</v>
      </c>
      <c r="CC8" s="82">
        <f>IF('生産者価格評価表（107部門）（山形県２）'!BQ$120=0,各種係数!GJ6,各種係数!CG6)</f>
        <v>0</v>
      </c>
      <c r="CD8" s="82">
        <f>IF('生産者価格評価表（107部門）（山形県２）'!BR$120=0,各種係数!GK6,各種係数!CH6)</f>
        <v>0</v>
      </c>
      <c r="CE8" s="82">
        <f>IF('生産者価格評価表（107部門）（山形県２）'!BS$120=0,各種係数!GL6,各種係数!CI6)</f>
        <v>0</v>
      </c>
      <c r="CF8" s="82">
        <f>IF('生産者価格評価表（107部門）（山形県２）'!BT$120=0,各種係数!GM6,各種係数!CJ6)</f>
        <v>0</v>
      </c>
      <c r="CG8" s="82">
        <f>IF('生産者価格評価表（107部門）（山形県２）'!BU$120=0,各種係数!GN6,各種係数!CK6)</f>
        <v>0</v>
      </c>
      <c r="CH8" s="82">
        <f>IF('生産者価格評価表（107部門）（山形県２）'!BV$120=0,各種係数!GO6,各種係数!CL6)</f>
        <v>0</v>
      </c>
      <c r="CI8" s="82">
        <f>IF('生産者価格評価表（107部門）（山形県２）'!BW$120=0,各種係数!GP6,各種係数!CM6)</f>
        <v>0</v>
      </c>
      <c r="CJ8" s="82">
        <f>IF('生産者価格評価表（107部門）（山形県２）'!BX$120=0,各種係数!GQ6,各種係数!CN6)</f>
        <v>0</v>
      </c>
      <c r="CK8" s="82">
        <f>IF('生産者価格評価表（107部門）（山形県２）'!BY$120=0,各種係数!GR6,各種係数!CO6)</f>
        <v>0</v>
      </c>
      <c r="CL8" s="82">
        <f>IF('生産者価格評価表（107部門）（山形県２）'!BZ$120=0,各種係数!GS6,各種係数!CP6)</f>
        <v>0</v>
      </c>
      <c r="CM8" s="82">
        <f>IF('生産者価格評価表（107部門）（山形県２）'!CA$120=0,各種係数!GT6,各種係数!CQ6)</f>
        <v>0</v>
      </c>
      <c r="CN8" s="82">
        <f>IF('生産者価格評価表（107部門）（山形県２）'!CB$120=0,各種係数!GU6,各種係数!CR6)</f>
        <v>0</v>
      </c>
      <c r="CO8" s="82">
        <f>IF('生産者価格評価表（107部門）（山形県２）'!CC$120=0,各種係数!GV6,各種係数!CS6)</f>
        <v>0</v>
      </c>
      <c r="CP8" s="82">
        <f>IF('生産者価格評価表（107部門）（山形県２）'!CD$120=0,各種係数!GW6,各種係数!CT6)</f>
        <v>0</v>
      </c>
      <c r="CQ8" s="82">
        <f>IF('生産者価格評価表（107部門）（山形県２）'!CE$120=0,各種係数!GX6,各種係数!CU6)</f>
        <v>0</v>
      </c>
      <c r="CR8" s="82">
        <f>IF('生産者価格評価表（107部門）（山形県２）'!CF$120=0,各種係数!GY6,各種係数!CV6)</f>
        <v>0</v>
      </c>
      <c r="CS8" s="82">
        <f>IF('生産者価格評価表（107部門）（山形県２）'!CG$120=0,各種係数!GZ6,各種係数!CW6)</f>
        <v>0</v>
      </c>
      <c r="CT8" s="82">
        <f>IF('生産者価格評価表（107部門）（山形県２）'!CH$120=0,各種係数!HA6,各種係数!CX6)</f>
        <v>0</v>
      </c>
      <c r="CU8" s="82">
        <f>IF('生産者価格評価表（107部門）（山形県２）'!CI$120=0,各種係数!HB6,各種係数!CY6)</f>
        <v>0</v>
      </c>
      <c r="CV8" s="82">
        <f>IF('生産者価格評価表（107部門）（山形県２）'!CJ$120=0,各種係数!HC6,各種係数!CZ6)</f>
        <v>0</v>
      </c>
      <c r="CW8" s="82">
        <f>IF('生産者価格評価表（107部門）（山形県２）'!CK$120=0,各種係数!HD6,各種係数!DA6)</f>
        <v>0</v>
      </c>
      <c r="CX8" s="82">
        <f>IF('生産者価格評価表（107部門）（山形県２）'!CL$120=0,各種係数!HE6,各種係数!DB6)</f>
        <v>0</v>
      </c>
      <c r="CY8" s="82">
        <f>IF('生産者価格評価表（107部門）（山形県２）'!CM$120=0,各種係数!HF6,各種係数!DC6)</f>
        <v>2.4639705900470373E-6</v>
      </c>
      <c r="CZ8" s="82">
        <f>IF('生産者価格評価表（107部門）（山形県２）'!CN$120=0,各種係数!HG6,各種係数!DD6)</f>
        <v>2.2412344029480852E-4</v>
      </c>
      <c r="DA8" s="82">
        <f>IF('生産者価格評価表（107部門）（山形県２）'!CO$120=0,各種係数!HH6,各種係数!DE6)</f>
        <v>1.0131833027391709E-3</v>
      </c>
      <c r="DB8" s="82">
        <f>IF('生産者価格評価表（107部門）（山形県２）'!CP$120=0,各種係数!HI6,各種係数!DF6)</f>
        <v>1.4795482769326297E-4</v>
      </c>
      <c r="DC8" s="82">
        <f>IF('生産者価格評価表（107部門）（山形県２）'!CQ$120=0,各種係数!HJ6,各種係数!DG6)</f>
        <v>0</v>
      </c>
      <c r="DD8" s="82">
        <f>IF('生産者価格評価表（107部門）（山形県２）'!CR$120=0,各種係数!HK6,各種係数!DH6)</f>
        <v>4.5746090138858446E-4</v>
      </c>
      <c r="DE8" s="82">
        <f>IF('生産者価格評価表（107部門）（山形県２）'!CS$120=0,各種係数!HL6,各種係数!DI6)</f>
        <v>9.0059068153524225E-4</v>
      </c>
      <c r="DF8" s="82">
        <f>IF('生産者価格評価表（107部門）（山形県２）'!CT$120=0,各種係数!HM6,各種係数!DJ6)</f>
        <v>0</v>
      </c>
      <c r="DG8" s="82">
        <f>IF('生産者価格評価表（107部門）（山形県２）'!CU$120=0,各種係数!HN6,各種係数!DK6)</f>
        <v>0</v>
      </c>
      <c r="DH8" s="82">
        <f>IF('生産者価格評価表（107部門）（山形県２）'!CV$120=0,各種係数!HO6,各種係数!DL6)</f>
        <v>0</v>
      </c>
      <c r="DI8" s="82">
        <f>IF('生産者価格評価表（107部門）（山形県２）'!CW$120=0,各種係数!HP6,各種係数!DM6)</f>
        <v>0</v>
      </c>
      <c r="DJ8" s="82">
        <f>IF('生産者価格評価表（107部門）（山形県２）'!CX$120=0,各種係数!HQ6,各種係数!DN6)</f>
        <v>0</v>
      </c>
      <c r="DK8" s="82">
        <f>IF('生産者価格評価表（107部門）（山形県２）'!CY$120=0,各種係数!HR6,各種係数!DO6)</f>
        <v>1.6916339304174576E-3</v>
      </c>
      <c r="DL8" s="82">
        <f>IF('生産者価格評価表（107部門）（山形県２）'!CZ$120=0,各種係数!HS6,各種係数!DP6)</f>
        <v>5.9242467618207421E-3</v>
      </c>
      <c r="DM8" s="82">
        <f>IF('生産者価格評価表（107部門）（山形県２）'!DA$120=0,各種係数!HT6,各種係数!DQ6)</f>
        <v>0</v>
      </c>
      <c r="DN8" s="82">
        <f>IF('生産者価格評価表（107部門）（山形県２）'!DB$120=0,各種係数!HU6,各種係数!DR6)</f>
        <v>0</v>
      </c>
      <c r="DO8" s="82">
        <f>IF('生産者価格評価表（107部門）（山形県２）'!DC$120=0,各種係数!HV6,各種係数!DS6)</f>
        <v>4.126577329887279E-4</v>
      </c>
      <c r="DP8" s="82">
        <f>IF('生産者価格評価表（107部門）（山形県２）'!DD$120=0,各種係数!HW6,各種係数!DT6)</f>
        <v>0</v>
      </c>
      <c r="DQ8" s="82">
        <f>IF('生産者価格評価表（107部門）（山形県２）'!DE$120=0,各種係数!HX6,各種係数!DU6)</f>
        <v>0</v>
      </c>
      <c r="DR8" s="82">
        <f>各種係数!HY6</f>
        <v>5.4819230891494722E-3</v>
      </c>
      <c r="DS8" s="80">
        <f>各種係数!HZ6</f>
        <v>1.1142679841044751</v>
      </c>
      <c r="DT8" s="80">
        <f>各種係数!IA6</f>
        <v>2.4212569958022307E-2</v>
      </c>
      <c r="DU8" s="80">
        <f>各種係数!IB6</f>
        <v>5.5365511009760715E-4</v>
      </c>
      <c r="DV8" s="80">
        <f>各種係数!IC6</f>
        <v>3.6458795188222564E-4</v>
      </c>
      <c r="DW8" s="80">
        <f>各種係数!ID6</f>
        <v>1.344392190903986E-6</v>
      </c>
      <c r="DX8" s="80">
        <f>各種係数!IE6</f>
        <v>1.6837238240193573E-5</v>
      </c>
      <c r="DY8" s="80">
        <f>各種係数!IF6</f>
        <v>0.10352494471267121</v>
      </c>
      <c r="DZ8" s="80">
        <f>各種係数!IG6</f>
        <v>2.5448573113362179E-3</v>
      </c>
      <c r="EA8" s="80">
        <f>各種係数!IH6</f>
        <v>2.9656608681740384E-2</v>
      </c>
      <c r="EB8" s="80">
        <f>各種係数!II6</f>
        <v>0</v>
      </c>
      <c r="EC8" s="80">
        <f>各種係数!IJ6</f>
        <v>1.8022540083445372E-3</v>
      </c>
      <c r="ED8" s="80">
        <f>各種係数!IK6</f>
        <v>1.1552832519828232E-4</v>
      </c>
      <c r="EE8" s="80">
        <f>各種係数!IL6</f>
        <v>6.5939121973580182E-5</v>
      </c>
      <c r="EF8" s="80">
        <f>各種係数!IM6</f>
        <v>8.974901020369935E-6</v>
      </c>
      <c r="EG8" s="80">
        <f>各種係数!IN6</f>
        <v>1.4108161657212575E-4</v>
      </c>
      <c r="EH8" s="80">
        <f>各種係数!IO6</f>
        <v>3.5727828109753487E-6</v>
      </c>
      <c r="EI8" s="80">
        <f>各種係数!IP6</f>
        <v>1.4849863717912171E-6</v>
      </c>
      <c r="EJ8" s="80">
        <f>各種係数!IQ6</f>
        <v>0</v>
      </c>
      <c r="EK8" s="80">
        <f>各種係数!IR6</f>
        <v>6.6791974806317719E-6</v>
      </c>
      <c r="EL8" s="80">
        <f>各種係数!IS6</f>
        <v>0</v>
      </c>
      <c r="EM8" s="80">
        <f>各種係数!IT6</f>
        <v>2.8224789955206672E-7</v>
      </c>
      <c r="EN8" s="80">
        <f>各種係数!IU6</f>
        <v>0</v>
      </c>
      <c r="EO8" s="80">
        <f>各種係数!IV6</f>
        <v>0</v>
      </c>
      <c r="EP8" s="80">
        <f>各種係数!IW6</f>
        <v>3.0613735618507606E-4</v>
      </c>
      <c r="EQ8" s="80">
        <f>各種係数!IX6</f>
        <v>2.2992800600170888E-4</v>
      </c>
      <c r="ER8" s="80">
        <f>各種係数!IY6</f>
        <v>3.581817497357096E-8</v>
      </c>
      <c r="ES8" s="80">
        <f>各種係数!IZ6</f>
        <v>5.1774466653198066E-6</v>
      </c>
      <c r="ET8" s="80">
        <f>各種係数!JA6</f>
        <v>1.6601418033668283E-6</v>
      </c>
      <c r="EU8" s="80">
        <f>各種係数!JB6</f>
        <v>3.9863995691135743E-5</v>
      </c>
      <c r="EV8" s="80">
        <f>各種係数!JC6</f>
        <v>1.6084806036334894E-2</v>
      </c>
      <c r="EW8" s="80">
        <f>各種係数!JD6</f>
        <v>1.438466879227539E-6</v>
      </c>
      <c r="EX8" s="80">
        <f>各種係数!JE6</f>
        <v>1.5834355618386137E-6</v>
      </c>
      <c r="EY8" s="80">
        <f>各種係数!JF6</f>
        <v>1.0493364570960591E-6</v>
      </c>
      <c r="EZ8" s="80">
        <f>各種係数!JG6</f>
        <v>2.2612313254903411E-5</v>
      </c>
      <c r="FA8" s="80">
        <f>各種係数!JH6</f>
        <v>2.9263880358520834E-7</v>
      </c>
      <c r="FB8" s="80">
        <f>各種係数!JI6</f>
        <v>1.8556850625066304E-7</v>
      </c>
      <c r="FC8" s="80">
        <f>各種係数!JJ6</f>
        <v>2.6850798625473348E-6</v>
      </c>
      <c r="FD8" s="80">
        <f>各種係数!JK6</f>
        <v>2.9088749118676895E-7</v>
      </c>
      <c r="FE8" s="80">
        <f>各種係数!JL6</f>
        <v>2.223754263634581E-6</v>
      </c>
      <c r="FF8" s="80">
        <f>各種係数!JM6</f>
        <v>9.9131931181982477E-7</v>
      </c>
      <c r="FG8" s="80">
        <f>各種係数!JN6</f>
        <v>2.3026234031831845E-6</v>
      </c>
      <c r="FH8" s="80">
        <f>各種係数!JO6</f>
        <v>6.6835361535181123E-7</v>
      </c>
      <c r="FI8" s="80">
        <f>各種係数!JP6</f>
        <v>8.7464017692124236E-7</v>
      </c>
      <c r="FJ8" s="80">
        <f>各種係数!JQ6</f>
        <v>1.857430896231956E-6</v>
      </c>
      <c r="FK8" s="80">
        <f>各種係数!JR6</f>
        <v>1.2522984610937353E-5</v>
      </c>
      <c r="FL8" s="80">
        <f>各種係数!JS6</f>
        <v>2.4896303526839379E-6</v>
      </c>
      <c r="FM8" s="80">
        <f>各種係数!JT6</f>
        <v>4.0397915169431847E-6</v>
      </c>
      <c r="FN8" s="80">
        <f>各種係数!JU6</f>
        <v>1.2642178885623996E-6</v>
      </c>
      <c r="FO8" s="80">
        <f>各種係数!JV6</f>
        <v>1.2272454772709749E-6</v>
      </c>
      <c r="FP8" s="80">
        <f>各種係数!JW6</f>
        <v>2.3588632763964002E-6</v>
      </c>
      <c r="FQ8" s="80">
        <f>各種係数!JX6</f>
        <v>1.0735683969186014E-6</v>
      </c>
      <c r="FR8" s="80">
        <f>各種係数!JY6</f>
        <v>2.8205442423906229E-6</v>
      </c>
      <c r="FS8" s="80">
        <f>各種係数!JZ6</f>
        <v>1.2827248894207566E-6</v>
      </c>
      <c r="FT8" s="80">
        <f>各種係数!KA6</f>
        <v>0</v>
      </c>
      <c r="FU8" s="80">
        <f>各種係数!KB6</f>
        <v>3.9776042865126659E-7</v>
      </c>
      <c r="FV8" s="80">
        <f>各種係数!KC6</f>
        <v>8.543545829699689E-7</v>
      </c>
      <c r="FW8" s="80">
        <f>各種係数!KD6</f>
        <v>7.4846091760189749E-7</v>
      </c>
      <c r="FX8" s="80">
        <f>各種係数!KE6</f>
        <v>5.3291702832432537E-7</v>
      </c>
      <c r="FY8" s="80">
        <f>各種係数!KF6</f>
        <v>1.0619720195372227E-4</v>
      </c>
      <c r="FZ8" s="80">
        <f>各種係数!KG6</f>
        <v>7.303155481329938E-7</v>
      </c>
      <c r="GA8" s="80">
        <f>各種係数!KH6</f>
        <v>3.5030259283459505E-6</v>
      </c>
      <c r="GB8" s="80">
        <f>各種係数!KI6</f>
        <v>1.7710652867648152E-6</v>
      </c>
      <c r="GC8" s="80">
        <f>各種係数!KJ6</f>
        <v>9.2064961372094896E-6</v>
      </c>
      <c r="GD8" s="80">
        <f>各種係数!KK6</f>
        <v>7.3378632499880272E-6</v>
      </c>
      <c r="GE8" s="80">
        <f>各種係数!KL6</f>
        <v>1.0201093132491912E-6</v>
      </c>
      <c r="GF8" s="80">
        <f>各種係数!KM6</f>
        <v>1.9505768755384055E-5</v>
      </c>
      <c r="GG8" s="80">
        <f>各種係数!KN6</f>
        <v>2.1824899560847586E-6</v>
      </c>
      <c r="GH8" s="80">
        <f>各種係数!KO6</f>
        <v>2.4323292863558442E-6</v>
      </c>
      <c r="GI8" s="80">
        <f>各種係数!KP6</f>
        <v>2.3667765693426481E-6</v>
      </c>
      <c r="GJ8" s="80">
        <f>各種係数!KQ6</f>
        <v>1.6862633028836577E-6</v>
      </c>
      <c r="GK8" s="80">
        <f>各種係数!KR6</f>
        <v>1.0613212594139436E-6</v>
      </c>
      <c r="GL8" s="80">
        <f>各種係数!KS6</f>
        <v>5.8239836006043803E-7</v>
      </c>
      <c r="GM8" s="80">
        <f>各種係数!KT6</f>
        <v>2.8244264572245589E-7</v>
      </c>
      <c r="GN8" s="80">
        <f>各種係数!KU6</f>
        <v>4.1322344612747889E-6</v>
      </c>
      <c r="GO8" s="80">
        <f>各種係数!KV6</f>
        <v>9.3278502270636383E-7</v>
      </c>
      <c r="GP8" s="80">
        <f>各種係数!KW6</f>
        <v>1.0325880042090718E-6</v>
      </c>
      <c r="GQ8" s="80">
        <f>各種係数!KX6</f>
        <v>9.7275054542391764E-7</v>
      </c>
      <c r="GR8" s="80">
        <f>各種係数!KY6</f>
        <v>8.3285689195237622E-7</v>
      </c>
      <c r="GS8" s="80">
        <f>各種係数!KZ6</f>
        <v>2.329325478099529E-7</v>
      </c>
      <c r="GT8" s="80">
        <f>各種係数!LA6</f>
        <v>1.2630636259088847E-6</v>
      </c>
      <c r="GU8" s="80">
        <f>各種係数!LB6</f>
        <v>2.9738104269767426E-6</v>
      </c>
      <c r="GV8" s="80">
        <f>各種係数!LC6</f>
        <v>2.5397974056533021E-6</v>
      </c>
      <c r="GW8" s="80">
        <f>各種係数!LD6</f>
        <v>2.0748241554316787E-5</v>
      </c>
      <c r="GX8" s="80">
        <f>各種係数!LE6</f>
        <v>4.6025361244567411E-6</v>
      </c>
      <c r="GY8" s="80">
        <f>各種係数!LF6</f>
        <v>3.1720934121689237E-6</v>
      </c>
      <c r="GZ8" s="80">
        <f>各種係数!LG6</f>
        <v>1.6218428710616045E-5</v>
      </c>
      <c r="HA8" s="80">
        <f>各種係数!LH6</f>
        <v>4.7969007923948767E-6</v>
      </c>
      <c r="HB8" s="80">
        <f>各種係数!LI6</f>
        <v>1.0539018879863168E-5</v>
      </c>
      <c r="HC8" s="80">
        <f>各種係数!LJ6</f>
        <v>3.6662362362314076E-4</v>
      </c>
      <c r="HD8" s="80">
        <f>各種係数!LK6</f>
        <v>8.2831946375790783E-4</v>
      </c>
      <c r="HE8" s="80">
        <f>各種係数!LL6</f>
        <v>2.5010202623254E-4</v>
      </c>
      <c r="HF8" s="80">
        <f>各種係数!LM6</f>
        <v>4.6644105680020947E-6</v>
      </c>
      <c r="HG8" s="80">
        <f>各種係数!LN6</f>
        <v>6.4491659273549669E-4</v>
      </c>
      <c r="HH8" s="80">
        <f>各種係数!LO6</f>
        <v>1.2572084504752028E-3</v>
      </c>
      <c r="HI8" s="80">
        <f>各種係数!LP6</f>
        <v>4.9106508625607656E-5</v>
      </c>
      <c r="HJ8" s="80">
        <f>各種係数!LQ6</f>
        <v>5.4838748887630112E-6</v>
      </c>
      <c r="HK8" s="80">
        <f>各種係数!LR6</f>
        <v>4.5153847241292683E-6</v>
      </c>
      <c r="HL8" s="80">
        <f>各種係数!LS6</f>
        <v>7.894736700540513E-7</v>
      </c>
      <c r="HM8" s="80">
        <f>各種係数!LT6</f>
        <v>2.0723223216929928E-6</v>
      </c>
      <c r="HN8" s="80">
        <f>各種係数!LU6</f>
        <v>2.5062116551128819E-3</v>
      </c>
      <c r="HO8" s="80">
        <f>各種係数!LV6</f>
        <v>8.6546121517201025E-3</v>
      </c>
      <c r="HP8" s="80">
        <f>各種係数!LW6</f>
        <v>4.2218900391426066E-6</v>
      </c>
      <c r="HQ8" s="80">
        <f>各種係数!LX6</f>
        <v>1.2173220120987039E-5</v>
      </c>
      <c r="HR8" s="80">
        <f>各種係数!LY6</f>
        <v>6.3943798474180684E-4</v>
      </c>
      <c r="HS8" s="80">
        <f>各種係数!LZ6</f>
        <v>7.5485287161339017E-6</v>
      </c>
      <c r="HT8" s="80">
        <f>各種係数!MA6</f>
        <v>1.1516758848957009E-5</v>
      </c>
      <c r="HU8" s="760">
        <v>0</v>
      </c>
      <c r="HV8" s="760">
        <f t="shared" si="3"/>
        <v>0</v>
      </c>
      <c r="HW8" s="760">
        <f t="shared" si="4"/>
        <v>0</v>
      </c>
      <c r="HX8" s="240">
        <f>IF(各種係数!$MD6=0,各種係数!$MG6,各種係数!$MD6)</f>
        <v>5.8179737237416243E-4</v>
      </c>
      <c r="HY8" s="281">
        <f t="shared" si="5"/>
        <v>0</v>
      </c>
      <c r="HZ8" s="257">
        <f t="shared" ref="HZ8:HZ71" si="12">HU8+C8</f>
        <v>0</v>
      </c>
      <c r="IA8" s="279">
        <f t="shared" ref="IA8:IA71" si="13">H8+HV8</f>
        <v>0</v>
      </c>
      <c r="IB8" s="279">
        <f t="shared" ref="IB8:IB71" si="14">I8+HW8</f>
        <v>0</v>
      </c>
      <c r="IC8" s="240">
        <f>IF(各種係数!$MD6=0,各種係数!$MG6,各種係数!$MD6)</f>
        <v>5.8179737237416243E-4</v>
      </c>
      <c r="ID8" s="281">
        <f t="shared" si="6"/>
        <v>0</v>
      </c>
      <c r="IE8" s="223"/>
      <c r="IF8" s="223"/>
      <c r="IG8" s="240">
        <f>各種係数!J6</f>
        <v>8.0883225317478853E-4</v>
      </c>
      <c r="IH8" s="279">
        <f t="shared" ref="IH8:IH71" si="15">$IF$6*IG8</f>
        <v>0</v>
      </c>
      <c r="II8" s="284">
        <f>各種係数!C6</f>
        <v>0.72485417249617945</v>
      </c>
      <c r="IJ8" s="279">
        <f t="shared" ref="IJ8:IJ71" si="16">IH8*II8</f>
        <v>0</v>
      </c>
      <c r="IK8" s="295">
        <v>0</v>
      </c>
      <c r="IL8" s="757">
        <f>IF(各種係数!$E6=0,各種係数!$M6,各種係数!$E6)</f>
        <v>0.22363432604497008</v>
      </c>
      <c r="IM8" s="279">
        <f t="shared" ref="IM8:IM71" si="17">IK8*IL8</f>
        <v>0</v>
      </c>
      <c r="IN8" s="757">
        <f>IF(各種係数!$F6=0,各種係数!$N6,各種係数!$F6)</f>
        <v>5.4650802355802476E-2</v>
      </c>
      <c r="IO8" s="295">
        <f t="shared" ref="IO8:IO71" si="18">IK8*IN8</f>
        <v>0</v>
      </c>
      <c r="IP8" s="240">
        <f>IF(各種係数!$MD6=0,各種係数!$MG6,各種係数!$MD6)</f>
        <v>5.8179737237416243E-4</v>
      </c>
      <c r="IQ8" s="296">
        <f t="shared" ref="IQ8:IQ71" si="19">IK8*IP8</f>
        <v>0</v>
      </c>
      <c r="IR8" s="297">
        <f t="shared" ref="IR8:IR71" si="20">C8+HU8+IK8</f>
        <v>0</v>
      </c>
      <c r="IS8" s="297">
        <f t="shared" ref="IS8:IS71" si="21">H8+HV8+IM8</f>
        <v>0</v>
      </c>
      <c r="IT8" s="297">
        <f t="shared" ref="IT8:IT71" si="22">I8+HW8+IO8</f>
        <v>0</v>
      </c>
      <c r="IU8" s="298">
        <f t="shared" ref="IU8:IU71" si="23">K8+HY8+IQ8</f>
        <v>0</v>
      </c>
      <c r="IW8" s="206"/>
      <c r="IX8" s="212"/>
      <c r="IY8" s="208"/>
      <c r="IZ8" s="212"/>
    </row>
    <row r="9" spans="1:260">
      <c r="A9" s="41" t="s">
        <v>9</v>
      </c>
      <c r="B9" s="12" t="s">
        <v>2</v>
      </c>
      <c r="C9" s="331">
        <f>'計算2-1'!AC9</f>
        <v>0</v>
      </c>
      <c r="D9" s="757">
        <f>IF(各種係数!$D7=0,各種係数!$L7,各種係数!$D7)</f>
        <v>0.38214308265454316</v>
      </c>
      <c r="E9" s="757">
        <f>IF(各種係数!$E7=0,各種係数!$M7,各種係数!$E7)</f>
        <v>0.61785691734545689</v>
      </c>
      <c r="F9" s="757">
        <f>IF(各種係数!$F7=0,各種係数!$N7,各種係数!$F7)</f>
        <v>0.33731135947464796</v>
      </c>
      <c r="G9" s="758">
        <f t="shared" si="7"/>
        <v>0</v>
      </c>
      <c r="H9" s="758">
        <f t="shared" si="8"/>
        <v>0</v>
      </c>
      <c r="I9" s="758">
        <f t="shared" si="9"/>
        <v>0</v>
      </c>
      <c r="J9" s="240">
        <f>IF(各種係数!$MD7=0,各種係数!$MG7,各種係数!$MD7)</f>
        <v>1.0551240765296459E-3</v>
      </c>
      <c r="K9" s="281">
        <f t="shared" si="10"/>
        <v>0</v>
      </c>
      <c r="L9" s="758">
        <v>0</v>
      </c>
      <c r="M9" s="774">
        <f>各種係数!C7</f>
        <v>1</v>
      </c>
      <c r="N9" s="758">
        <f t="shared" si="11"/>
        <v>0</v>
      </c>
      <c r="O9" s="82">
        <f>IF('生産者価格評価表（107部門）（山形県２）'!C$120=0,各種係数!DV7,各種係数!S7)</f>
        <v>5.9494765053986182E-2</v>
      </c>
      <c r="P9" s="82">
        <f>IF('生産者価格評価表（107部門）（山形県２）'!D$120=0,各種係数!DW7,各種係数!T7)</f>
        <v>2.742077779632323E-2</v>
      </c>
      <c r="Q9" s="82">
        <f>IF('生産者価格評価表（107部門）（山形県２）'!E$120=0,各種係数!DX7,各種係数!U7)</f>
        <v>0</v>
      </c>
      <c r="R9" s="82">
        <f>IF('生産者価格評価表（107部門）（山形県２）'!F$120=0,各種係数!DY7,各種係数!V7)</f>
        <v>0</v>
      </c>
      <c r="S9" s="82">
        <f>IF('生産者価格評価表（107部門）（山形県２）'!G$120=0,各種係数!DZ7,各種係数!W7)</f>
        <v>0</v>
      </c>
      <c r="T9" s="82">
        <f>IF('生産者価格評価表（107部門）（山形県２）'!H$120=0,各種係数!EA7,各種係数!X7)</f>
        <v>0</v>
      </c>
      <c r="U9" s="82">
        <f>IF('生産者価格評価表（107部門）（山形県２）'!I$120=0,各種係数!EB7,各種係数!Y7)</f>
        <v>0</v>
      </c>
      <c r="V9" s="82">
        <f>IF('生産者価格評価表（107部門）（山形県２）'!J$120=0,各種係数!EC7,各種係数!Z7)</f>
        <v>0</v>
      </c>
      <c r="W9" s="82">
        <f>IF('生産者価格評価表（107部門）（山形県２）'!K$120=0,各種係数!ED7,各種係数!AA7)</f>
        <v>0</v>
      </c>
      <c r="X9" s="82">
        <f>IF('生産者価格評価表（107部門）（山形県２）'!L$120=0,各種係数!EE7,各種係数!AB7)</f>
        <v>0</v>
      </c>
      <c r="Y9" s="82">
        <f>IF('生産者価格評価表（107部門）（山形県２）'!M$120=0,各種係数!EF7,各種係数!AC7)</f>
        <v>0</v>
      </c>
      <c r="Z9" s="82">
        <f>IF('生産者価格評価表（107部門）（山形県２）'!N$120=0,各種係数!EG7,各種係数!AD7)</f>
        <v>0</v>
      </c>
      <c r="AA9" s="82">
        <f>IF('生産者価格評価表（107部門）（山形県２）'!O$120=0,各種係数!EH7,各種係数!AE7)</f>
        <v>0</v>
      </c>
      <c r="AB9" s="82">
        <f>IF('生産者価格評価表（107部門）（山形県２）'!P$120=0,各種係数!EI7,各種係数!AF7)</f>
        <v>0</v>
      </c>
      <c r="AC9" s="82">
        <f>IF('生産者価格評価表（107部門）（山形県２）'!Q$120=0,各種係数!EJ7,各種係数!AG7)</f>
        <v>0</v>
      </c>
      <c r="AD9" s="82">
        <f>IF('生産者価格評価表（107部門）（山形県２）'!R$120=0,各種係数!EK7,各種係数!AH7)</f>
        <v>0</v>
      </c>
      <c r="AE9" s="82">
        <f>IF('生産者価格評価表（107部門）（山形県２）'!S$120=0,各種係数!EL7,各種係数!AI7)</f>
        <v>0</v>
      </c>
      <c r="AF9" s="82">
        <f>IF('生産者価格評価表（107部門）（山形県２）'!T$120=0,各種係数!EM7,各種係数!AJ7)</f>
        <v>0</v>
      </c>
      <c r="AG9" s="82">
        <f>IF('生産者価格評価表（107部門）（山形県２）'!U$120=0,各種係数!EN7,各種係数!AK7)</f>
        <v>0</v>
      </c>
      <c r="AH9" s="82">
        <f>IF('生産者価格評価表（107部門）（山形県２）'!V$120=0,各種係数!EO7,各種係数!AL7)</f>
        <v>0</v>
      </c>
      <c r="AI9" s="82">
        <f>IF('生産者価格評価表（107部門）（山形県２）'!W$120=0,各種係数!EP7,各種係数!AM7)</f>
        <v>0</v>
      </c>
      <c r="AJ9" s="82">
        <f>IF('生産者価格評価表（107部門）（山形県２）'!X$120=0,各種係数!EQ7,各種係数!AN7)</f>
        <v>0</v>
      </c>
      <c r="AK9" s="82">
        <f>IF('生産者価格評価表（107部門）（山形県２）'!Y$120=0,各種係数!ER7,各種係数!AO7)</f>
        <v>0</v>
      </c>
      <c r="AL9" s="82">
        <f>IF('生産者価格評価表（107部門）（山形県２）'!Z$120=0,各種係数!ES7,各種係数!AP7)</f>
        <v>0</v>
      </c>
      <c r="AM9" s="82">
        <f>IF('生産者価格評価表（107部門）（山形県２）'!AA$120=0,各種係数!ET7,各種係数!AQ7)</f>
        <v>0</v>
      </c>
      <c r="AN9" s="82">
        <f>IF('生産者価格評価表（107部門）（山形県２）'!AB$120=0,各種係数!EU7,各種係数!AR7)</f>
        <v>0</v>
      </c>
      <c r="AO9" s="82">
        <f>IF('生産者価格評価表（107部門）（山形県２）'!AC$120=0,各種係数!EV7,各種係数!AS7)</f>
        <v>0</v>
      </c>
      <c r="AP9" s="82">
        <f>IF('生産者価格評価表（107部門）（山形県２）'!AD$120=0,各種係数!EW7,各種係数!AT7)</f>
        <v>0</v>
      </c>
      <c r="AQ9" s="82">
        <f>IF('生産者価格評価表（107部門）（山形県２）'!AE$120=0,各種係数!EX7,各種係数!AU7)</f>
        <v>0</v>
      </c>
      <c r="AR9" s="82">
        <f>IF('生産者価格評価表（107部門）（山形県２）'!AF$120=0,各種係数!EY7,各種係数!AV7)</f>
        <v>0</v>
      </c>
      <c r="AS9" s="82">
        <f>IF('生産者価格評価表（107部門）（山形県２）'!AG$120=0,各種係数!EZ7,各種係数!AW7)</f>
        <v>0</v>
      </c>
      <c r="AT9" s="82">
        <f>IF('生産者価格評価表（107部門）（山形県２）'!AH$120=0,各種係数!FA7,各種係数!AX7)</f>
        <v>0</v>
      </c>
      <c r="AU9" s="82">
        <f>IF('生産者価格評価表（107部門）（山形県２）'!AI$120=0,各種係数!FB7,各種係数!AY7)</f>
        <v>0</v>
      </c>
      <c r="AV9" s="82">
        <f>IF('生産者価格評価表（107部門）（山形県２）'!AJ$120=0,各種係数!FC7,各種係数!AZ7)</f>
        <v>0</v>
      </c>
      <c r="AW9" s="82">
        <f>IF('生産者価格評価表（107部門）（山形県２）'!AK$120=0,各種係数!FD7,各種係数!BA7)</f>
        <v>0</v>
      </c>
      <c r="AX9" s="82">
        <f>IF('生産者価格評価表（107部門）（山形県２）'!AL$120=0,各種係数!FE7,各種係数!BB7)</f>
        <v>0</v>
      </c>
      <c r="AY9" s="82">
        <f>IF('生産者価格評価表（107部門）（山形県２）'!AM$120=0,各種係数!FF7,各種係数!BC7)</f>
        <v>0</v>
      </c>
      <c r="AZ9" s="82">
        <f>IF('生産者価格評価表（107部門）（山形県２）'!AN$120=0,各種係数!FG7,各種係数!BD7)</f>
        <v>0</v>
      </c>
      <c r="BA9" s="82">
        <f>IF('生産者価格評価表（107部門）（山形県２）'!AO$120=0,各種係数!FH7,各種係数!BE7)</f>
        <v>0</v>
      </c>
      <c r="BB9" s="82">
        <f>IF('生産者価格評価表（107部門）（山形県２）'!AP$120=0,各種係数!FI7,各種係数!BF7)</f>
        <v>0</v>
      </c>
      <c r="BC9" s="82">
        <f>IF('生産者価格評価表（107部門）（山形県２）'!AQ$120=0,各種係数!FJ7,各種係数!BG7)</f>
        <v>0</v>
      </c>
      <c r="BD9" s="82">
        <f>IF('生産者価格評価表（107部門）（山形県２）'!AR$120=0,各種係数!FK7,各種係数!BH7)</f>
        <v>0</v>
      </c>
      <c r="BE9" s="82">
        <f>IF('生産者価格評価表（107部門）（山形県２）'!AS$120=0,各種係数!FL7,各種係数!BI7)</f>
        <v>0</v>
      </c>
      <c r="BF9" s="82">
        <f>IF('生産者価格評価表（107部門）（山形県２）'!AT$120=0,各種係数!FM7,各種係数!BJ7)</f>
        <v>0</v>
      </c>
      <c r="BG9" s="82">
        <f>IF('生産者価格評価表（107部門）（山形県２）'!AU$120=0,各種係数!FN7,各種係数!BK7)</f>
        <v>0</v>
      </c>
      <c r="BH9" s="82">
        <f>IF('生産者価格評価表（107部門）（山形県２）'!AV$120=0,各種係数!FO7,各種係数!BL7)</f>
        <v>0</v>
      </c>
      <c r="BI9" s="82">
        <f>IF('生産者価格評価表（107部門）（山形県２）'!AW$120=0,各種係数!FP7,各種係数!BM7)</f>
        <v>0</v>
      </c>
      <c r="BJ9" s="82">
        <f>IF('生産者価格評価表（107部門）（山形県２）'!AX$120=0,各種係数!FQ7,各種係数!BN7)</f>
        <v>0</v>
      </c>
      <c r="BK9" s="82">
        <f>IF('生産者価格評価表（107部門）（山形県２）'!AY$120=0,各種係数!FR7,各種係数!BO7)</f>
        <v>0</v>
      </c>
      <c r="BL9" s="82">
        <f>IF('生産者価格評価表（107部門）（山形県２）'!AZ$120=0,各種係数!FS7,各種係数!BP7)</f>
        <v>0</v>
      </c>
      <c r="BM9" s="82">
        <f>IF('生産者価格評価表（107部門）（山形県２）'!BA$120=0,各種係数!FT7,各種係数!BQ7)</f>
        <v>0</v>
      </c>
      <c r="BN9" s="82">
        <f>IF('生産者価格評価表（107部門）（山形県２）'!BB$120=0,各種係数!FU7,各種係数!BR7)</f>
        <v>0</v>
      </c>
      <c r="BO9" s="82">
        <f>IF('生産者価格評価表（107部門）（山形県２）'!BC$120=0,各種係数!FV7,各種係数!BS7)</f>
        <v>0</v>
      </c>
      <c r="BP9" s="82">
        <f>IF('生産者価格評価表（107部門）（山形県２）'!BD$120=0,各種係数!FW7,各種係数!BT7)</f>
        <v>0</v>
      </c>
      <c r="BQ9" s="82">
        <f>IF('生産者価格評価表（107部門）（山形県２）'!BE$120=0,各種係数!FX7,各種係数!BU7)</f>
        <v>0</v>
      </c>
      <c r="BR9" s="82">
        <f>IF('生産者価格評価表（107部門）（山形県２）'!BF$120=0,各種係数!FY7,各種係数!BV7)</f>
        <v>0</v>
      </c>
      <c r="BS9" s="82">
        <f>IF('生産者価格評価表（107部門）（山形県２）'!BG$120=0,各種係数!FZ7,各種係数!BW7)</f>
        <v>0</v>
      </c>
      <c r="BT9" s="82">
        <f>IF('生産者価格評価表（107部門）（山形県２）'!BH$120=0,各種係数!GA7,各種係数!BX7)</f>
        <v>0</v>
      </c>
      <c r="BU9" s="82">
        <f>IF('生産者価格評価表（107部門）（山形県２）'!BI$120=0,各種係数!GB7,各種係数!BY7)</f>
        <v>0</v>
      </c>
      <c r="BV9" s="82">
        <f>IF('生産者価格評価表（107部門）（山形県２）'!BJ$120=0,各種係数!GC7,各種係数!BZ7)</f>
        <v>0</v>
      </c>
      <c r="BW9" s="82">
        <f>IF('生産者価格評価表（107部門）（山形県２）'!BK$120=0,各種係数!GD7,各種係数!CA7)</f>
        <v>0</v>
      </c>
      <c r="BX9" s="82">
        <f>IF('生産者価格評価表（107部門）（山形県２）'!BL$120=0,各種係数!GE7,各種係数!CB7)</f>
        <v>0</v>
      </c>
      <c r="BY9" s="82">
        <f>IF('生産者価格評価表（107部門）（山形県２）'!BM$120=0,各種係数!GF7,各種係数!CC7)</f>
        <v>0</v>
      </c>
      <c r="BZ9" s="82">
        <f>IF('生産者価格評価表（107部門）（山形県２）'!BN$120=0,各種係数!GG7,各種係数!CD7)</f>
        <v>0</v>
      </c>
      <c r="CA9" s="82">
        <f>IF('生産者価格評価表（107部門）（山形県２）'!BO$120=0,各種係数!GH7,各種係数!CE7)</f>
        <v>0</v>
      </c>
      <c r="CB9" s="82">
        <f>IF('生産者価格評価表（107部門）（山形県２）'!BP$120=0,各種係数!GI7,各種係数!CF7)</f>
        <v>0</v>
      </c>
      <c r="CC9" s="82">
        <f>IF('生産者価格評価表（107部門）（山形県２）'!BQ$120=0,各種係数!GJ7,各種係数!CG7)</f>
        <v>0</v>
      </c>
      <c r="CD9" s="82">
        <f>IF('生産者価格評価表（107部門）（山形県２）'!BR$120=0,各種係数!GK7,各種係数!CH7)</f>
        <v>0</v>
      </c>
      <c r="CE9" s="82">
        <f>IF('生産者価格評価表（107部門）（山形県２）'!BS$120=0,各種係数!GL7,各種係数!CI7)</f>
        <v>0</v>
      </c>
      <c r="CF9" s="82">
        <f>IF('生産者価格評価表（107部門）（山形県２）'!BT$120=0,各種係数!GM7,各種係数!CJ7)</f>
        <v>0</v>
      </c>
      <c r="CG9" s="82">
        <f>IF('生産者価格評価表（107部門）（山形県２）'!BU$120=0,各種係数!GN7,各種係数!CK7)</f>
        <v>0</v>
      </c>
      <c r="CH9" s="82">
        <f>IF('生産者価格評価表（107部門）（山形県２）'!BV$120=0,各種係数!GO7,各種係数!CL7)</f>
        <v>0</v>
      </c>
      <c r="CI9" s="82">
        <f>IF('生産者価格評価表（107部門）（山形県２）'!BW$120=0,各種係数!GP7,各種係数!CM7)</f>
        <v>0</v>
      </c>
      <c r="CJ9" s="82">
        <f>IF('生産者価格評価表（107部門）（山形県２）'!BX$120=0,各種係数!GQ7,各種係数!CN7)</f>
        <v>0</v>
      </c>
      <c r="CK9" s="82">
        <f>IF('生産者価格評価表（107部門）（山形県２）'!BY$120=0,各種係数!GR7,各種係数!CO7)</f>
        <v>0</v>
      </c>
      <c r="CL9" s="82">
        <f>IF('生産者価格評価表（107部門）（山形県２）'!BZ$120=0,各種係数!GS7,各種係数!CP7)</f>
        <v>0</v>
      </c>
      <c r="CM9" s="82">
        <f>IF('生産者価格評価表（107部門）（山形県２）'!CA$120=0,各種係数!GT7,各種係数!CQ7)</f>
        <v>0</v>
      </c>
      <c r="CN9" s="82">
        <f>IF('生産者価格評価表（107部門）（山形県２）'!CB$120=0,各種係数!GU7,各種係数!CR7)</f>
        <v>0</v>
      </c>
      <c r="CO9" s="82">
        <f>IF('生産者価格評価表（107部門）（山形県２）'!CC$120=0,各種係数!GV7,各種係数!CS7)</f>
        <v>0</v>
      </c>
      <c r="CP9" s="82">
        <f>IF('生産者価格評価表（107部門）（山形県２）'!CD$120=0,各種係数!GW7,各種係数!CT7)</f>
        <v>0</v>
      </c>
      <c r="CQ9" s="82">
        <f>IF('生産者価格評価表（107部門）（山形県２）'!CE$120=0,各種係数!GX7,各種係数!CU7)</f>
        <v>0</v>
      </c>
      <c r="CR9" s="82">
        <f>IF('生産者価格評価表（107部門）（山形県２）'!CF$120=0,各種係数!GY7,各種係数!CV7)</f>
        <v>0</v>
      </c>
      <c r="CS9" s="82">
        <f>IF('生産者価格評価表（107部門）（山形県２）'!CG$120=0,各種係数!GZ7,各種係数!CW7)</f>
        <v>0</v>
      </c>
      <c r="CT9" s="82">
        <f>IF('生産者価格評価表（107部門）（山形県２）'!CH$120=0,各種係数!HA7,各種係数!CX7)</f>
        <v>0</v>
      </c>
      <c r="CU9" s="82">
        <f>IF('生産者価格評価表（107部門）（山形県２）'!CI$120=0,各種係数!HB7,各種係数!CY7)</f>
        <v>0</v>
      </c>
      <c r="CV9" s="82">
        <f>IF('生産者価格評価表（107部門）（山形県２）'!CJ$120=0,各種係数!HC7,各種係数!CZ7)</f>
        <v>0</v>
      </c>
      <c r="CW9" s="82">
        <f>IF('生産者価格評価表（107部門）（山形県２）'!CK$120=0,各種係数!HD7,各種係数!DA7)</f>
        <v>0</v>
      </c>
      <c r="CX9" s="82">
        <f>IF('生産者価格評価表（107部門）（山形県２）'!CL$120=0,各種係数!HE7,各種係数!DB7)</f>
        <v>0</v>
      </c>
      <c r="CY9" s="82">
        <f>IF('生産者価格評価表（107部門）（山形県２）'!CM$120=0,各種係数!HF7,各種係数!DC7)</f>
        <v>0</v>
      </c>
      <c r="CZ9" s="82">
        <f>IF('生産者価格評価表（107部門）（山形県２）'!CN$120=0,各種係数!HG7,各種係数!DD7)</f>
        <v>5.5168846841799021E-4</v>
      </c>
      <c r="DA9" s="82">
        <f>IF('生産者価格評価表（107部門）（山形県２）'!CO$120=0,各種係数!HH7,各種係数!DE7)</f>
        <v>0</v>
      </c>
      <c r="DB9" s="82">
        <f>IF('生産者価格評価表（107部門）（山形県２）'!CP$120=0,各種係数!HI7,各種係数!DF7)</f>
        <v>0</v>
      </c>
      <c r="DC9" s="82">
        <f>IF('生産者価格評価表（107部門）（山形県２）'!CQ$120=0,各種係数!HJ7,各種係数!DG7)</f>
        <v>0</v>
      </c>
      <c r="DD9" s="82">
        <f>IF('生産者価格評価表（107部門）（山形県２）'!CR$120=0,各種係数!HK7,各種係数!DH7)</f>
        <v>0</v>
      </c>
      <c r="DE9" s="82">
        <f>IF('生産者価格評価表（107部門）（山形県２）'!CS$120=0,各種係数!HL7,各種係数!DI7)</f>
        <v>0</v>
      </c>
      <c r="DF9" s="82">
        <f>IF('生産者価格評価表（107部門）（山形県２）'!CT$120=0,各種係数!HM7,各種係数!DJ7)</f>
        <v>0</v>
      </c>
      <c r="DG9" s="82">
        <f>IF('生産者価格評価表（107部門）（山形県２）'!CU$120=0,各種係数!HN7,各種係数!DK7)</f>
        <v>0</v>
      </c>
      <c r="DH9" s="82">
        <f>IF('生産者価格評価表（107部門）（山形県２）'!CV$120=0,各種係数!HO7,各種係数!DL7)</f>
        <v>0</v>
      </c>
      <c r="DI9" s="82">
        <f>IF('生産者価格評価表（107部門）（山形県２）'!CW$120=0,各種係数!HP7,各種係数!DM7)</f>
        <v>0</v>
      </c>
      <c r="DJ9" s="82">
        <f>IF('生産者価格評価表（107部門）（山形県２）'!CX$120=0,各種係数!HQ7,各種係数!DN7)</f>
        <v>0</v>
      </c>
      <c r="DK9" s="82">
        <f>IF('生産者価格評価表（107部門）（山形県２）'!CY$120=0,各種係数!HR7,各種係数!DO7)</f>
        <v>0</v>
      </c>
      <c r="DL9" s="82">
        <f>IF('生産者価格評価表（107部門）（山形県２）'!CZ$120=0,各種係数!HS7,各種係数!DP7)</f>
        <v>0</v>
      </c>
      <c r="DM9" s="82">
        <f>IF('生産者価格評価表（107部門）（山形県２）'!DA$120=0,各種係数!HT7,各種係数!DQ7)</f>
        <v>0</v>
      </c>
      <c r="DN9" s="82">
        <f>IF('生産者価格評価表（107部門）（山形県２）'!DB$120=0,各種係数!HU7,各種係数!DR7)</f>
        <v>2.0382165605095542E-4</v>
      </c>
      <c r="DO9" s="82">
        <f>IF('生産者価格評価表（107部門）（山形県２）'!DC$120=0,各種係数!HV7,各種係数!DS7)</f>
        <v>0</v>
      </c>
      <c r="DP9" s="82">
        <f>IF('生産者価格評価表（107部門）（山形県２）'!DD$120=0,各種係数!HW7,各種係数!DT7)</f>
        <v>0</v>
      </c>
      <c r="DQ9" s="82">
        <f>IF('生産者価格評価表（107部門）（山形県２）'!DE$120=0,各種係数!HX7,各種係数!DU7)</f>
        <v>0</v>
      </c>
      <c r="DR9" s="82">
        <f>各種係数!HY7</f>
        <v>6.0345346305259423E-2</v>
      </c>
      <c r="DS9" s="80">
        <f>各種係数!HZ7</f>
        <v>3.411232372933963E-2</v>
      </c>
      <c r="DT9" s="80">
        <f>各種係数!IA7</f>
        <v>1.0010781382247109</v>
      </c>
      <c r="DU9" s="80">
        <f>各種係数!IB7</f>
        <v>1.5297850292994727E-4</v>
      </c>
      <c r="DV9" s="80">
        <f>各種係数!IC7</f>
        <v>3.0185676419955136E-5</v>
      </c>
      <c r="DW9" s="80">
        <f>各種係数!ID7</f>
        <v>1.3792666900270569E-6</v>
      </c>
      <c r="DX9" s="80">
        <f>各種係数!IE7</f>
        <v>1.9540487319348526E-6</v>
      </c>
      <c r="DY9" s="80">
        <f>各種係数!IF7</f>
        <v>7.3154586870956386E-3</v>
      </c>
      <c r="DZ9" s="80">
        <f>各種係数!IG7</f>
        <v>7.3914130080130988E-4</v>
      </c>
      <c r="EA9" s="80">
        <f>各種係数!IH7</f>
        <v>2.2435190076697774E-3</v>
      </c>
      <c r="EB9" s="80">
        <f>各種係数!II7</f>
        <v>0</v>
      </c>
      <c r="EC9" s="80">
        <f>各種係数!IJ7</f>
        <v>1.232149262026505E-3</v>
      </c>
      <c r="ED9" s="80">
        <f>各種係数!IK7</f>
        <v>5.5090808940002565E-5</v>
      </c>
      <c r="EE9" s="80">
        <f>各種係数!IL7</f>
        <v>2.0013496043297393E-5</v>
      </c>
      <c r="EF9" s="80">
        <f>各種係数!IM7</f>
        <v>2.6784954692785483E-6</v>
      </c>
      <c r="EG9" s="80">
        <f>各種係数!IN7</f>
        <v>1.0857154322207246E-5</v>
      </c>
      <c r="EH9" s="80">
        <f>各種係数!IO7</f>
        <v>3.3491337160202989E-6</v>
      </c>
      <c r="EI9" s="80">
        <f>各種係数!IP7</f>
        <v>6.7509286111385504E-7</v>
      </c>
      <c r="EJ9" s="80">
        <f>各種係数!IQ7</f>
        <v>0</v>
      </c>
      <c r="EK9" s="80">
        <f>各種係数!IR7</f>
        <v>2.0764883664529135E-6</v>
      </c>
      <c r="EL9" s="80">
        <f>各種係数!IS7</f>
        <v>0</v>
      </c>
      <c r="EM9" s="80">
        <f>各種係数!IT7</f>
        <v>3.6388241499878305E-7</v>
      </c>
      <c r="EN9" s="80">
        <f>各種係数!IU7</f>
        <v>0</v>
      </c>
      <c r="EO9" s="80">
        <f>各種係数!IV7</f>
        <v>0</v>
      </c>
      <c r="EP9" s="80">
        <f>各種係数!IW7</f>
        <v>2.0996712705371019E-4</v>
      </c>
      <c r="EQ9" s="80">
        <f>各種係数!IX7</f>
        <v>6.2803493632290319E-5</v>
      </c>
      <c r="ER9" s="80">
        <f>各種係数!IY7</f>
        <v>6.6723285650341173E-8</v>
      </c>
      <c r="ES9" s="80">
        <f>各種係数!IZ7</f>
        <v>8.1043158535259114E-7</v>
      </c>
      <c r="ET9" s="80">
        <f>各種係数!JA7</f>
        <v>6.5251487770806858E-7</v>
      </c>
      <c r="EU9" s="80">
        <f>各種係数!JB7</f>
        <v>4.222343645607406E-4</v>
      </c>
      <c r="EV9" s="80">
        <f>各種係数!JC7</f>
        <v>5.4884884078917711E-4</v>
      </c>
      <c r="EW9" s="80">
        <f>各種係数!JD7</f>
        <v>8.8996832936968525E-7</v>
      </c>
      <c r="EX9" s="80">
        <f>各種係数!JE7</f>
        <v>8.9381595641325815E-7</v>
      </c>
      <c r="EY9" s="80">
        <f>各種係数!JF7</f>
        <v>5.33599558193697E-7</v>
      </c>
      <c r="EZ9" s="80">
        <f>各種係数!JG7</f>
        <v>2.2550122998198998E-6</v>
      </c>
      <c r="FA9" s="80">
        <f>各種係数!JH7</f>
        <v>2.8967882546305069E-7</v>
      </c>
      <c r="FB9" s="80">
        <f>各種係数!JI7</f>
        <v>1.0836968052489585E-7</v>
      </c>
      <c r="FC9" s="80">
        <f>各種係数!JJ7</f>
        <v>9.6189678019775998E-7</v>
      </c>
      <c r="FD9" s="80">
        <f>各種係数!JK7</f>
        <v>4.8142957924605227E-7</v>
      </c>
      <c r="FE9" s="80">
        <f>各種係数!JL7</f>
        <v>4.3124996801260675E-7</v>
      </c>
      <c r="FF9" s="80">
        <f>各種係数!JM7</f>
        <v>2.6702326132316012E-6</v>
      </c>
      <c r="FG9" s="80">
        <f>各種係数!JN7</f>
        <v>1.0366775529586813E-6</v>
      </c>
      <c r="FH9" s="80">
        <f>各種係数!JO7</f>
        <v>6.5195678191865201E-7</v>
      </c>
      <c r="FI9" s="80">
        <f>各種係数!JP7</f>
        <v>1.2037864655143774E-6</v>
      </c>
      <c r="FJ9" s="80">
        <f>各種係数!JQ7</f>
        <v>1.1877689252134562E-6</v>
      </c>
      <c r="FK9" s="80">
        <f>各種係数!JR7</f>
        <v>1.3336273892131173E-6</v>
      </c>
      <c r="FL9" s="80">
        <f>各種係数!JS7</f>
        <v>1.1922295193105833E-6</v>
      </c>
      <c r="FM9" s="80">
        <f>各種係数!JT7</f>
        <v>1.7662113836188209E-6</v>
      </c>
      <c r="FN9" s="80">
        <f>各種係数!JU7</f>
        <v>1.2277858586042846E-6</v>
      </c>
      <c r="FO9" s="80">
        <f>各種係数!JV7</f>
        <v>1.7903961629370083E-6</v>
      </c>
      <c r="FP9" s="80">
        <f>各種係数!JW7</f>
        <v>1.0479389656782648E-6</v>
      </c>
      <c r="FQ9" s="80">
        <f>各種係数!JX7</f>
        <v>8.593592392842735E-7</v>
      </c>
      <c r="FR9" s="80">
        <f>各種係数!JY7</f>
        <v>1.3343686199932862E-6</v>
      </c>
      <c r="FS9" s="80">
        <f>各種係数!JZ7</f>
        <v>6.8819269812649581E-7</v>
      </c>
      <c r="FT9" s="80">
        <f>各種係数!KA7</f>
        <v>0</v>
      </c>
      <c r="FU9" s="80">
        <f>各種係数!KB7</f>
        <v>5.0762903904590761E-7</v>
      </c>
      <c r="FV9" s="80">
        <f>各種係数!KC7</f>
        <v>6.5811972205661321E-7</v>
      </c>
      <c r="FW9" s="80">
        <f>各種係数!KD7</f>
        <v>1.0557127656811495E-6</v>
      </c>
      <c r="FX9" s="80">
        <f>各種係数!KE7</f>
        <v>6.4615500655999243E-7</v>
      </c>
      <c r="FY9" s="80">
        <f>各種係数!KF7</f>
        <v>6.2640456068479867E-5</v>
      </c>
      <c r="FZ9" s="80">
        <f>各種係数!KG7</f>
        <v>7.5883512948073577E-7</v>
      </c>
      <c r="GA9" s="80">
        <f>各種係数!KH7</f>
        <v>2.251461455949993E-5</v>
      </c>
      <c r="GB9" s="80">
        <f>各種係数!KI7</f>
        <v>1.9079312337249214E-6</v>
      </c>
      <c r="GC9" s="80">
        <f>各種係数!KJ7</f>
        <v>8.7348648253844448E-5</v>
      </c>
      <c r="GD9" s="80">
        <f>各種係数!KK7</f>
        <v>6.3413346581417534E-5</v>
      </c>
      <c r="GE9" s="80">
        <f>各種係数!KL7</f>
        <v>9.9329820109100397E-7</v>
      </c>
      <c r="GF9" s="80">
        <f>各種係数!KM7</f>
        <v>1.8078853773832806E-6</v>
      </c>
      <c r="GG9" s="80">
        <f>各種係数!KN7</f>
        <v>2.2083316354224257E-6</v>
      </c>
      <c r="GH9" s="80">
        <f>各種係数!KO7</f>
        <v>1.2853807593979062E-6</v>
      </c>
      <c r="GI9" s="80">
        <f>各種係数!KP7</f>
        <v>7.5247842650712189E-6</v>
      </c>
      <c r="GJ9" s="80">
        <f>各種係数!KQ7</f>
        <v>1.0914702430971663E-6</v>
      </c>
      <c r="GK9" s="80">
        <f>各種係数!KR7</f>
        <v>7.4173373421585312E-7</v>
      </c>
      <c r="GL9" s="80">
        <f>各種係数!KS7</f>
        <v>4.7124359245809901E-7</v>
      </c>
      <c r="GM9" s="80">
        <f>各種係数!KT7</f>
        <v>3.2988196814443763E-7</v>
      </c>
      <c r="GN9" s="80">
        <f>各種係数!KU7</f>
        <v>4.936913926327546E-6</v>
      </c>
      <c r="GO9" s="80">
        <f>各種係数!KV7</f>
        <v>7.9677117715498859E-7</v>
      </c>
      <c r="GP9" s="80">
        <f>各種係数!KW7</f>
        <v>1.4916971169806623E-6</v>
      </c>
      <c r="GQ9" s="80">
        <f>各種係数!KX7</f>
        <v>8.6012026067607559E-7</v>
      </c>
      <c r="GR9" s="80">
        <f>各種係数!KY7</f>
        <v>9.2724015858647214E-7</v>
      </c>
      <c r="GS9" s="80">
        <f>各種係数!KZ7</f>
        <v>2.4632809762627603E-7</v>
      </c>
      <c r="GT9" s="80">
        <f>各種係数!LA7</f>
        <v>1.4399831635182861E-6</v>
      </c>
      <c r="GU9" s="80">
        <f>各種係数!LB7</f>
        <v>4.6015304697582074E-6</v>
      </c>
      <c r="GV9" s="80">
        <f>各種係数!LC7</f>
        <v>5.1653288620371981E-7</v>
      </c>
      <c r="GW9" s="80">
        <f>各種係数!LD7</f>
        <v>5.0997858398892032E-6</v>
      </c>
      <c r="GX9" s="80">
        <f>各種係数!LE7</f>
        <v>8.7592734679807233E-6</v>
      </c>
      <c r="GY9" s="80">
        <f>各種係数!LF7</f>
        <v>3.8084704761701055E-6</v>
      </c>
      <c r="GZ9" s="80">
        <f>各種係数!LG7</f>
        <v>9.4580998332207849E-6</v>
      </c>
      <c r="HA9" s="80">
        <f>各種係数!LH7</f>
        <v>8.4383139729506128E-6</v>
      </c>
      <c r="HB9" s="80">
        <f>各種係数!LI7</f>
        <v>2.1028009974217556E-6</v>
      </c>
      <c r="HC9" s="80">
        <f>各種係数!LJ7</f>
        <v>6.4233236329006981E-4</v>
      </c>
      <c r="HD9" s="80">
        <f>各種係数!LK7</f>
        <v>2.6265150539629333E-5</v>
      </c>
      <c r="HE9" s="80">
        <f>各種係数!LL7</f>
        <v>7.0367430560206736E-5</v>
      </c>
      <c r="HF9" s="80">
        <f>各種係数!LM7</f>
        <v>2.1601495111570204E-6</v>
      </c>
      <c r="HG9" s="80">
        <f>各種係数!LN7</f>
        <v>1.4846500606145654E-4</v>
      </c>
      <c r="HH9" s="80">
        <f>各種係数!LO7</f>
        <v>2.5230713932338519E-4</v>
      </c>
      <c r="HI9" s="80">
        <f>各種係数!LP7</f>
        <v>7.8651353667524049E-5</v>
      </c>
      <c r="HJ9" s="80">
        <f>各種係数!LQ7</f>
        <v>4.9529274885797697E-6</v>
      </c>
      <c r="HK9" s="80">
        <f>各種係数!LR7</f>
        <v>6.4992599962883054E-6</v>
      </c>
      <c r="HL9" s="80">
        <f>各種係数!LS7</f>
        <v>9.3344373052435157E-7</v>
      </c>
      <c r="HM9" s="80">
        <f>各種係数!LT7</f>
        <v>1.5086416852798997E-6</v>
      </c>
      <c r="HN9" s="80">
        <f>各種係数!LU7</f>
        <v>5.1529572522865917E-4</v>
      </c>
      <c r="HO9" s="80">
        <f>各種係数!LV7</f>
        <v>1.2963267875649154E-3</v>
      </c>
      <c r="HP9" s="80">
        <f>各種係数!LW7</f>
        <v>4.2680070030976813E-6</v>
      </c>
      <c r="HQ9" s="80">
        <f>各種係数!LX7</f>
        <v>2.2910171761066845E-4</v>
      </c>
      <c r="HR9" s="80">
        <f>各種係数!LY7</f>
        <v>4.1411820184024948E-4</v>
      </c>
      <c r="HS9" s="80">
        <f>各種係数!LZ7</f>
        <v>5.1392300778608646E-6</v>
      </c>
      <c r="HT9" s="80">
        <f>各種係数!MA7</f>
        <v>2.8234983177016701E-6</v>
      </c>
      <c r="HU9" s="760">
        <v>0</v>
      </c>
      <c r="HV9" s="760">
        <f t="shared" si="3"/>
        <v>0</v>
      </c>
      <c r="HW9" s="760">
        <f t="shared" si="4"/>
        <v>0</v>
      </c>
      <c r="HX9" s="240">
        <f>IF(各種係数!$MD7=0,各種係数!$MG7,各種係数!$MD7)</f>
        <v>1.0551240765296459E-3</v>
      </c>
      <c r="HY9" s="281">
        <f t="shared" si="5"/>
        <v>0</v>
      </c>
      <c r="HZ9" s="257">
        <f t="shared" si="12"/>
        <v>0</v>
      </c>
      <c r="IA9" s="279">
        <f t="shared" si="13"/>
        <v>0</v>
      </c>
      <c r="IB9" s="279">
        <f t="shared" si="14"/>
        <v>0</v>
      </c>
      <c r="IC9" s="240">
        <f>IF(各種係数!$MD7=0,各種係数!$MG7,各種係数!$MD7)</f>
        <v>1.0551240765296459E-3</v>
      </c>
      <c r="ID9" s="281">
        <f t="shared" si="6"/>
        <v>0</v>
      </c>
      <c r="IE9" s="223"/>
      <c r="IF9" s="223"/>
      <c r="IG9" s="240">
        <f>各種係数!J7</f>
        <v>1.581367278645149E-3</v>
      </c>
      <c r="IH9" s="279">
        <f t="shared" si="15"/>
        <v>0</v>
      </c>
      <c r="II9" s="284">
        <f>各種係数!C7</f>
        <v>1</v>
      </c>
      <c r="IJ9" s="279">
        <f t="shared" si="16"/>
        <v>0</v>
      </c>
      <c r="IK9" s="295">
        <v>0</v>
      </c>
      <c r="IL9" s="757">
        <f>IF(各種係数!$E7=0,各種係数!$M7,各種係数!$E7)</f>
        <v>0.61785691734545689</v>
      </c>
      <c r="IM9" s="279">
        <f t="shared" si="17"/>
        <v>0</v>
      </c>
      <c r="IN9" s="757">
        <f>IF(各種係数!$F7=0,各種係数!$N7,各種係数!$F7)</f>
        <v>0.33731135947464796</v>
      </c>
      <c r="IO9" s="295">
        <f t="shared" si="18"/>
        <v>0</v>
      </c>
      <c r="IP9" s="240">
        <f>IF(各種係数!$MD7=0,各種係数!$MG7,各種係数!$MD7)</f>
        <v>1.0551240765296459E-3</v>
      </c>
      <c r="IQ9" s="296">
        <f t="shared" si="19"/>
        <v>0</v>
      </c>
      <c r="IR9" s="297">
        <f t="shared" si="20"/>
        <v>0</v>
      </c>
      <c r="IS9" s="297">
        <f t="shared" si="21"/>
        <v>0</v>
      </c>
      <c r="IT9" s="297">
        <f t="shared" si="22"/>
        <v>0</v>
      </c>
      <c r="IU9" s="298">
        <f t="shared" si="23"/>
        <v>0</v>
      </c>
      <c r="IW9" s="206"/>
      <c r="IX9" s="212"/>
      <c r="IY9" s="208"/>
      <c r="IZ9" s="212"/>
    </row>
    <row r="10" spans="1:260">
      <c r="A10" s="41" t="s">
        <v>12</v>
      </c>
      <c r="B10" s="12" t="s">
        <v>3</v>
      </c>
      <c r="C10" s="331">
        <f>'計算2-1'!AC10</f>
        <v>0</v>
      </c>
      <c r="D10" s="757">
        <f>IF(各種係数!$D8=0,各種係数!$L8,各種係数!$D8)</f>
        <v>0.33386297190796999</v>
      </c>
      <c r="E10" s="757">
        <f>IF(各種係数!$E8=0,各種係数!$M8,各種係数!$E8)</f>
        <v>0.66613702809203001</v>
      </c>
      <c r="F10" s="757">
        <f>IF(各種係数!$F8=0,各種係数!$N8,各種係数!$F8)</f>
        <v>0.42868946231091903</v>
      </c>
      <c r="G10" s="758">
        <f t="shared" si="7"/>
        <v>0</v>
      </c>
      <c r="H10" s="758">
        <f t="shared" si="8"/>
        <v>0</v>
      </c>
      <c r="I10" s="758">
        <f t="shared" si="9"/>
        <v>0</v>
      </c>
      <c r="J10" s="240">
        <f>IF(各種係数!$MD8=0,各種係数!$MG8,各種係数!$MD8)</f>
        <v>1.3601118596669633E-3</v>
      </c>
      <c r="K10" s="281">
        <f t="shared" si="10"/>
        <v>0</v>
      </c>
      <c r="L10" s="758">
        <v>0</v>
      </c>
      <c r="M10" s="774">
        <f>各種係数!C8</f>
        <v>0.86423611111111109</v>
      </c>
      <c r="N10" s="758">
        <f t="shared" si="11"/>
        <v>0</v>
      </c>
      <c r="O10" s="82">
        <f>IF('生産者価格評価表（107部門）（山形県２）'!C$120=0,各種係数!DV8,各種係数!S8)</f>
        <v>1.9436047730841429E-4</v>
      </c>
      <c r="P10" s="82">
        <f>IF('生産者価格評価表（107部門）（山形県２）'!D$120=0,各種係数!DW8,各種係数!T8)</f>
        <v>0</v>
      </c>
      <c r="Q10" s="82">
        <f>IF('生産者価格評価表（107部門）（山形県２）'!E$120=0,各種係数!DX8,各種係数!U8)</f>
        <v>0</v>
      </c>
      <c r="R10" s="82">
        <f>IF('生産者価格評価表（107部門）（山形県２）'!F$120=0,各種係数!DY8,各種係数!V8)</f>
        <v>0.11414770560569468</v>
      </c>
      <c r="S10" s="82">
        <f>IF('生産者価格評価表（107部門）（山形県２）'!G$120=0,各種係数!DZ8,各種係数!W8)</f>
        <v>0</v>
      </c>
      <c r="T10" s="82">
        <f>IF('生産者価格評価表（107部門）（山形県２）'!H$120=0,各種係数!EA8,各種係数!X8)</f>
        <v>0</v>
      </c>
      <c r="U10" s="82">
        <f>IF('生産者価格評価表（107部門）（山形県２）'!I$120=0,各種係数!EB8,各種係数!Y8)</f>
        <v>0</v>
      </c>
      <c r="V10" s="82">
        <f>IF('生産者価格評価表（107部門）（山形県２）'!J$120=0,各種係数!EC8,各種係数!Z8)</f>
        <v>1.1316284874251751E-3</v>
      </c>
      <c r="W10" s="82">
        <f>IF('生産者価格評価表（107部門）（山形県２）'!K$120=0,各種係数!ED8,各種係数!AA8)</f>
        <v>0</v>
      </c>
      <c r="X10" s="82">
        <f>IF('生産者価格評価表（107部門）（山形県２）'!L$120=0,各種係数!EE8,各種係数!AB8)</f>
        <v>3.2362459546925568E-3</v>
      </c>
      <c r="Y10" s="82">
        <f>IF('生産者価格評価表（107部門）（山形県２）'!M$120=0,各種係数!EF8,各種係数!AC8)</f>
        <v>0</v>
      </c>
      <c r="Z10" s="82">
        <f>IF('生産者価格評価表（107部門）（山形県２）'!N$120=0,各種係数!EG8,各種係数!AD8)</f>
        <v>0</v>
      </c>
      <c r="AA10" s="82">
        <f>IF('生産者価格評価表（107部門）（山形県２）'!O$120=0,各種係数!EH8,各種係数!AE8)</f>
        <v>0</v>
      </c>
      <c r="AB10" s="82">
        <f>IF('生産者価格評価表（107部門）（山形県２）'!P$120=0,各種係数!EI8,各種係数!AF8)</f>
        <v>0.12349820089040678</v>
      </c>
      <c r="AC10" s="82">
        <f>IF('生産者価格評価表（107部門）（山形県２）'!Q$120=0,各種係数!EJ8,各種係数!AG8)</f>
        <v>4.4410889550117686E-5</v>
      </c>
      <c r="AD10" s="82">
        <f>IF('生産者価格評価表（107部門）（山形県２）'!R$120=0,各種係数!EK8,各種係数!AH8)</f>
        <v>0</v>
      </c>
      <c r="AE10" s="82">
        <f>IF('生産者価格評価表（107部門）（山形県２）'!S$120=0,各種係数!EL8,各種係数!AI8)</f>
        <v>0</v>
      </c>
      <c r="AF10" s="82">
        <f>IF('生産者価格評価表（107部門）（山形県２）'!T$120=0,各種係数!EM8,各種係数!AJ8)</f>
        <v>0</v>
      </c>
      <c r="AG10" s="82">
        <f>IF('生産者価格評価表（107部門）（山形県２）'!U$120=0,各種係数!EN8,各種係数!AK8)</f>
        <v>0</v>
      </c>
      <c r="AH10" s="82">
        <f>IF('生産者価格評価表（107部門）（山形県２）'!V$120=0,各種係数!EO8,各種係数!AL8)</f>
        <v>3.0422878004259202E-4</v>
      </c>
      <c r="AI10" s="82">
        <f>IF('生産者価格評価表（107部門）（山形県２）'!W$120=0,各種係数!EP8,各種係数!AM8)</f>
        <v>0</v>
      </c>
      <c r="AJ10" s="82">
        <f>IF('生産者価格評価表（107部門）（山形県２）'!X$120=0,各種係数!EQ8,各種係数!AN8)</f>
        <v>0</v>
      </c>
      <c r="AK10" s="82">
        <f>IF('生産者価格評価表（107部門）（山形県２）'!Y$120=0,各種係数!ER8,各種係数!AO8)</f>
        <v>0</v>
      </c>
      <c r="AL10" s="82">
        <f>IF('生産者価格評価表（107部門）（山形県２）'!Z$120=0,各種係数!ES8,各種係数!AP8)</f>
        <v>0</v>
      </c>
      <c r="AM10" s="82">
        <f>IF('生産者価格評価表（107部門）（山形県２）'!AA$120=0,各種係数!ET8,各種係数!AQ8)</f>
        <v>0</v>
      </c>
      <c r="AN10" s="82">
        <f>IF('生産者価格評価表（107部門）（山形県２）'!AB$120=0,各種係数!EU8,各種係数!AR8)</f>
        <v>3.3636057854019509E-4</v>
      </c>
      <c r="AO10" s="82">
        <f>IF('生産者価格評価表（107部門）（山形県２）'!AC$120=0,各種係数!EV8,各種係数!AS8)</f>
        <v>0</v>
      </c>
      <c r="AP10" s="82">
        <f>IF('生産者価格評価表（107部門）（山形県２）'!AD$120=0,各種係数!EW8,各種係数!AT8)</f>
        <v>0</v>
      </c>
      <c r="AQ10" s="82">
        <f>IF('生産者価格評価表（107部門）（山形県２）'!AE$120=0,各種係数!EX8,各種係数!AU8)</f>
        <v>0</v>
      </c>
      <c r="AR10" s="82">
        <f>IF('生産者価格評価表（107部門）（山形県２）'!AF$120=0,各種係数!EY8,各種係数!AV8)</f>
        <v>0</v>
      </c>
      <c r="AS10" s="82">
        <f>IF('生産者価格評価表（107部門）（山形県２）'!AG$120=0,各種係数!EZ8,各種係数!AW8)</f>
        <v>4.0429069805353593E-3</v>
      </c>
      <c r="AT10" s="82">
        <f>IF('生産者価格評価表（107部門）（山形県２）'!AH$120=0,各種係数!FA8,各種係数!AX8)</f>
        <v>0</v>
      </c>
      <c r="AU10" s="82">
        <f>IF('生産者価格評価表（107部門）（山形県２）'!AI$120=0,各種係数!FB8,各種係数!AY8)</f>
        <v>0</v>
      </c>
      <c r="AV10" s="82">
        <f>IF('生産者価格評価表（107部門）（山形県２）'!AJ$120=0,各種係数!FC8,各種係数!AZ8)</f>
        <v>0</v>
      </c>
      <c r="AW10" s="82">
        <f>IF('生産者価格評価表（107部門）（山形県２）'!AK$120=0,各種係数!FD8,各種係数!BA8)</f>
        <v>0</v>
      </c>
      <c r="AX10" s="82">
        <f>IF('生産者価格評価表（107部門）（山形県２）'!AL$120=0,各種係数!FE8,各種係数!BB8)</f>
        <v>0</v>
      </c>
      <c r="AY10" s="82">
        <f>IF('生産者価格評価表（107部門）（山形県２）'!AM$120=0,各種係数!FF8,各種係数!BC8)</f>
        <v>0</v>
      </c>
      <c r="AZ10" s="82">
        <f>IF('生産者価格評価表（107部門）（山形県２）'!AN$120=0,各種係数!FG8,各種係数!BD8)</f>
        <v>0</v>
      </c>
      <c r="BA10" s="82">
        <f>IF('生産者価格評価表（107部門）（山形県２）'!AO$120=0,各種係数!FH8,各種係数!BE8)</f>
        <v>0</v>
      </c>
      <c r="BB10" s="82">
        <f>IF('生産者価格評価表（107部門）（山形県２）'!AP$120=0,各種係数!FI8,各種係数!BF8)</f>
        <v>0</v>
      </c>
      <c r="BC10" s="82">
        <f>IF('生産者価格評価表（107部門）（山形県２）'!AQ$120=0,各種係数!FJ8,各種係数!BG8)</f>
        <v>0</v>
      </c>
      <c r="BD10" s="82">
        <f>IF('生産者価格評価表（107部門）（山形県２）'!AR$120=0,各種係数!FK8,各種係数!BH8)</f>
        <v>0</v>
      </c>
      <c r="BE10" s="82">
        <f>IF('生産者価格評価表（107部門）（山形県２）'!AS$120=0,各種係数!FL8,各種係数!BI8)</f>
        <v>0</v>
      </c>
      <c r="BF10" s="82">
        <f>IF('生産者価格評価表（107部門）（山形県２）'!AT$120=0,各種係数!FM8,各種係数!BJ8)</f>
        <v>0</v>
      </c>
      <c r="BG10" s="82">
        <f>IF('生産者価格評価表（107部門）（山形県２）'!AU$120=0,各種係数!FN8,各種係数!BK8)</f>
        <v>0</v>
      </c>
      <c r="BH10" s="82">
        <f>IF('生産者価格評価表（107部門）（山形県２）'!AV$120=0,各種係数!FO8,各種係数!BL8)</f>
        <v>0</v>
      </c>
      <c r="BI10" s="82">
        <f>IF('生産者価格評価表（107部門）（山形県２）'!AW$120=0,各種係数!FP8,各種係数!BM8)</f>
        <v>0</v>
      </c>
      <c r="BJ10" s="82">
        <f>IF('生産者価格評価表（107部門）（山形県２）'!AX$120=0,各種係数!FQ8,各種係数!BN8)</f>
        <v>0</v>
      </c>
      <c r="BK10" s="82">
        <f>IF('生産者価格評価表（107部門）（山形県２）'!AY$120=0,各種係数!FR8,各種係数!BO8)</f>
        <v>0</v>
      </c>
      <c r="BL10" s="82">
        <f>IF('生産者価格評価表（107部門）（山形県２）'!AZ$120=0,各種係数!FS8,各種係数!BP8)</f>
        <v>0</v>
      </c>
      <c r="BM10" s="82">
        <f>IF('生産者価格評価表（107部門）（山形県２）'!BA$120=0,各種係数!FT8,各種係数!BQ8)</f>
        <v>0</v>
      </c>
      <c r="BN10" s="82">
        <f>IF('生産者価格評価表（107部門）（山形県２）'!BB$120=0,各種係数!FU8,各種係数!BR8)</f>
        <v>0</v>
      </c>
      <c r="BO10" s="82">
        <f>IF('生産者価格評価表（107部門）（山形県２）'!BC$120=0,各種係数!FV8,各種係数!BS8)</f>
        <v>0</v>
      </c>
      <c r="BP10" s="82">
        <f>IF('生産者価格評価表（107部門）（山形県２）'!BD$120=0,各種係数!FW8,各種係数!BT8)</f>
        <v>0</v>
      </c>
      <c r="BQ10" s="82">
        <f>IF('生産者価格評価表（107部門）（山形県２）'!BE$120=0,各種係数!FX8,各種係数!BU8)</f>
        <v>0</v>
      </c>
      <c r="BR10" s="82">
        <f>IF('生産者価格評価表（107部門）（山形県２）'!BF$120=0,各種係数!FY8,各種係数!BV8)</f>
        <v>0</v>
      </c>
      <c r="BS10" s="82">
        <f>IF('生産者価格評価表（107部門）（山形県２）'!BG$120=0,各種係数!FZ8,各種係数!BW8)</f>
        <v>0</v>
      </c>
      <c r="BT10" s="82">
        <f>IF('生産者価格評価表（107部門）（山形県２）'!BH$120=0,各種係数!GA8,各種係数!BX8)</f>
        <v>0</v>
      </c>
      <c r="BU10" s="82">
        <f>IF('生産者価格評価表（107部門）（山形県２）'!BI$120=0,各種係数!GB8,各種係数!BY8)</f>
        <v>0</v>
      </c>
      <c r="BV10" s="82">
        <f>IF('生産者価格評価表（107部門）（山形県２）'!BJ$120=0,各種係数!GC8,各種係数!BZ8)</f>
        <v>3.7466777505883457E-4</v>
      </c>
      <c r="BW10" s="82">
        <f>IF('生産者価格評価表（107部門）（山形県２）'!BK$120=0,各種係数!GD8,各種係数!CA8)</f>
        <v>0</v>
      </c>
      <c r="BX10" s="82">
        <f>IF('生産者価格評価表（107部門）（山形県２）'!BL$120=0,各種係数!GE8,各種係数!CB8)</f>
        <v>9.0454761312498586E-6</v>
      </c>
      <c r="BY10" s="82">
        <f>IF('生産者価格評価表（107部門）（山形県２）'!BM$120=0,各種係数!GF8,各種係数!CC8)</f>
        <v>4.7412839396908683E-5</v>
      </c>
      <c r="BZ10" s="82">
        <f>IF('生産者価格評価表（107部門）（山形県２）'!BN$120=0,各種係数!GG8,各種係数!CD8)</f>
        <v>1.1254622434214052E-4</v>
      </c>
      <c r="CA10" s="82">
        <f>IF('生産者価格評価表（107部門）（山形県２）'!BO$120=0,各種係数!GH8,各種係数!CE8)</f>
        <v>2.6730820636193531E-5</v>
      </c>
      <c r="CB10" s="82">
        <f>IF('生産者価格評価表（107部門）（山形県２）'!BP$120=0,各種係数!GI8,各種係数!CF8)</f>
        <v>0</v>
      </c>
      <c r="CC10" s="82">
        <f>IF('生産者価格評価表（107部門）（山形県２）'!BQ$120=0,各種係数!GJ8,各種係数!CG8)</f>
        <v>0</v>
      </c>
      <c r="CD10" s="82">
        <f>IF('生産者価格評価表（107部門）（山形県２）'!BR$120=0,各種係数!GK8,各種係数!CH8)</f>
        <v>0</v>
      </c>
      <c r="CE10" s="82">
        <f>IF('生産者価格評価表（107部門）（山形県２）'!BS$120=0,各種係数!GL8,各種係数!CI8)</f>
        <v>0</v>
      </c>
      <c r="CF10" s="82">
        <f>IF('生産者価格評価表（107部門）（山形県２）'!BT$120=0,各種係数!GM8,各種係数!CJ8)</f>
        <v>0</v>
      </c>
      <c r="CG10" s="82">
        <f>IF('生産者価格評価表（107部門）（山形県２）'!BU$120=0,各種係数!GN8,各種係数!CK8)</f>
        <v>0</v>
      </c>
      <c r="CH10" s="82">
        <f>IF('生産者価格評価表（107部門）（山形県２）'!BV$120=0,各種係数!GO8,各種係数!CL8)</f>
        <v>0</v>
      </c>
      <c r="CI10" s="82">
        <f>IF('生産者価格評価表（107部門）（山形県２）'!BW$120=0,各種係数!GP8,各種係数!CM8)</f>
        <v>0</v>
      </c>
      <c r="CJ10" s="82">
        <f>IF('生産者価格評価表（107部門）（山形県２）'!BX$120=0,各種係数!GQ8,各種係数!CN8)</f>
        <v>0</v>
      </c>
      <c r="CK10" s="82">
        <f>IF('生産者価格評価表（107部門）（山形県２）'!BY$120=0,各種係数!GR8,各種係数!CO8)</f>
        <v>0</v>
      </c>
      <c r="CL10" s="82">
        <f>IF('生産者価格評価表（107部門）（山形県２）'!BZ$120=0,各種係数!GS8,各種係数!CP8)</f>
        <v>0</v>
      </c>
      <c r="CM10" s="82">
        <f>IF('生産者価格評価表（107部門）（山形県２）'!CA$120=0,各種係数!GT8,各種係数!CQ8)</f>
        <v>0</v>
      </c>
      <c r="CN10" s="82">
        <f>IF('生産者価格評価表（107部門）（山形県２）'!CB$120=0,各種係数!GU8,各種係数!CR8)</f>
        <v>0</v>
      </c>
      <c r="CO10" s="82">
        <f>IF('生産者価格評価表（107部門）（山形県２）'!CC$120=0,各種係数!GV8,各種係数!CS8)</f>
        <v>0</v>
      </c>
      <c r="CP10" s="82">
        <f>IF('生産者価格評価表（107部門）（山形県２）'!CD$120=0,各種係数!GW8,各種係数!CT8)</f>
        <v>0</v>
      </c>
      <c r="CQ10" s="82">
        <f>IF('生産者価格評価表（107部門）（山形県２）'!CE$120=0,各種係数!GX8,各種係数!CU8)</f>
        <v>0</v>
      </c>
      <c r="CR10" s="82">
        <f>IF('生産者価格評価表（107部門）（山形県２）'!CF$120=0,各種係数!GY8,各種係数!CV8)</f>
        <v>0</v>
      </c>
      <c r="CS10" s="82">
        <f>IF('生産者価格評価表（107部門）（山形県２）'!CG$120=0,各種係数!GZ8,各種係数!CW8)</f>
        <v>0</v>
      </c>
      <c r="CT10" s="82">
        <f>IF('生産者価格評価表（107部門）（山形県２）'!CH$120=0,各種係数!HA8,各種係数!CX8)</f>
        <v>0</v>
      </c>
      <c r="CU10" s="82">
        <f>IF('生産者価格評価表（107部門）（山形県２）'!CI$120=0,各種係数!HB8,各種係数!CY8)</f>
        <v>0</v>
      </c>
      <c r="CV10" s="82">
        <f>IF('生産者価格評価表（107部門）（山形県２）'!CJ$120=0,各種係数!HC8,各種係数!CZ8)</f>
        <v>0</v>
      </c>
      <c r="CW10" s="82">
        <f>IF('生産者価格評価表（107部門）（山形県２）'!CK$120=0,各種係数!HD8,各種係数!DA8)</f>
        <v>0</v>
      </c>
      <c r="CX10" s="82">
        <f>IF('生産者価格評価表（107部門）（山形県２）'!CL$120=0,各種係数!HE8,各種係数!DB8)</f>
        <v>0</v>
      </c>
      <c r="CY10" s="82">
        <f>IF('生産者価格評価表（107部門）（山形県２）'!CM$120=0,各種係数!HF8,各種係数!DC8)</f>
        <v>2.4639705900470373E-6</v>
      </c>
      <c r="CZ10" s="82">
        <f>IF('生産者価格評価表（107部門）（山形県２）'!CN$120=0,各種係数!HG8,各種係数!DD8)</f>
        <v>8.1891257030795416E-5</v>
      </c>
      <c r="DA10" s="82">
        <f>IF('生産者価格評価表（107部門）（山形県２）'!CO$120=0,各種係数!HH8,各種係数!DE8)</f>
        <v>0</v>
      </c>
      <c r="DB10" s="82">
        <f>IF('生産者価格評価表（107部門）（山形県２）'!CP$120=0,各種係数!HI8,各種係数!DF8)</f>
        <v>1.2127444892890407E-5</v>
      </c>
      <c r="DC10" s="82">
        <f>IF('生産者価格評価表（107部門）（山形県２）'!CQ$120=0,各種係数!HJ8,各種係数!DG8)</f>
        <v>0</v>
      </c>
      <c r="DD10" s="82">
        <f>IF('生産者価格評価表（107部門）（山形県２）'!CR$120=0,各種係数!HK8,各種係数!DH8)</f>
        <v>1.2389566079274163E-4</v>
      </c>
      <c r="DE10" s="82">
        <f>IF('生産者価格評価表（107部門）（山形県２）'!CS$120=0,各種係数!HL8,各種係数!DI8)</f>
        <v>2.3839165099462294E-4</v>
      </c>
      <c r="DF10" s="82">
        <f>IF('生産者価格評価表（107部門）（山形県２）'!CT$120=0,各種係数!HM8,各種係数!DJ8)</f>
        <v>0</v>
      </c>
      <c r="DG10" s="82">
        <f>IF('生産者価格評価表（107部門）（山形県２）'!CU$120=0,各種係数!HN8,各種係数!DK8)</f>
        <v>0</v>
      </c>
      <c r="DH10" s="82">
        <f>IF('生産者価格評価表（107部門）（山形県２）'!CV$120=0,各種係数!HO8,各種係数!DL8)</f>
        <v>0</v>
      </c>
      <c r="DI10" s="82">
        <f>IF('生産者価格評価表（107部門）（山形県２）'!CW$120=0,各種係数!HP8,各種係数!DM8)</f>
        <v>0</v>
      </c>
      <c r="DJ10" s="82">
        <f>IF('生産者価格評価表（107部門）（山形県２）'!CX$120=0,各種係数!HQ8,各種係数!DN8)</f>
        <v>0</v>
      </c>
      <c r="DK10" s="82">
        <f>IF('生産者価格評価表（107部門）（山形県２）'!CY$120=0,各種係数!HR8,各種係数!DO8)</f>
        <v>9.5859256056989267E-4</v>
      </c>
      <c r="DL10" s="82">
        <f>IF('生産者価格評価表（107部門）（山形県２）'!CZ$120=0,各種係数!HS8,各種係数!DP8)</f>
        <v>1.8345300623389673E-3</v>
      </c>
      <c r="DM10" s="82">
        <f>IF('生産者価格評価表（107部門）（山形県２）'!DA$120=0,各種係数!HT8,各種係数!DQ8)</f>
        <v>0</v>
      </c>
      <c r="DN10" s="82">
        <f>IF('生産者価格評価表（107部門）（山形県２）'!DB$120=0,各種係数!HU8,各種係数!DR8)</f>
        <v>0</v>
      </c>
      <c r="DO10" s="82">
        <f>IF('生産者価格評価表（107部門）（山形県２）'!DC$120=0,各種係数!HV8,各種係数!DS8)</f>
        <v>2.3890710857242143E-4</v>
      </c>
      <c r="DP10" s="82">
        <f>IF('生産者価格評価表（107部門）（山形県２）'!DD$120=0,各種係数!HW8,各種係数!DT8)</f>
        <v>0</v>
      </c>
      <c r="DQ10" s="82">
        <f>IF('生産者価格評価表（107部門）（山形県２）'!DE$120=0,各種係数!HX8,各種係数!DU8)</f>
        <v>0</v>
      </c>
      <c r="DR10" s="82">
        <f>各種係数!HY8</f>
        <v>1.9467437317991355E-4</v>
      </c>
      <c r="DS10" s="80">
        <f>各種係数!HZ8</f>
        <v>9.8764776698488747E-5</v>
      </c>
      <c r="DT10" s="80">
        <f>各種係数!IA8</f>
        <v>9.5171566064322736E-6</v>
      </c>
      <c r="DU10" s="80">
        <f>各種係数!IB8</f>
        <v>1.1095654489123785</v>
      </c>
      <c r="DV10" s="80">
        <f>各種係数!IC8</f>
        <v>3.1434694777099613E-5</v>
      </c>
      <c r="DW10" s="80">
        <f>各種係数!ID8</f>
        <v>4.0675743350603134E-6</v>
      </c>
      <c r="DX10" s="80">
        <f>各種係数!IE8</f>
        <v>1.9591532195066729E-5</v>
      </c>
      <c r="DY10" s="80">
        <f>各種係数!IF8</f>
        <v>1.1644684342118009E-3</v>
      </c>
      <c r="DZ10" s="80">
        <f>各種係数!IG8</f>
        <v>4.0501007993422924E-5</v>
      </c>
      <c r="EA10" s="80">
        <f>各種係数!IH8</f>
        <v>4.4654335765813282E-3</v>
      </c>
      <c r="EB10" s="80">
        <f>各種係数!II8</f>
        <v>0</v>
      </c>
      <c r="EC10" s="80">
        <f>各種係数!IJ8</f>
        <v>8.8348664442569675E-6</v>
      </c>
      <c r="ED10" s="80">
        <f>各種係数!IK8</f>
        <v>1.3963034080500952E-5</v>
      </c>
      <c r="EE10" s="80">
        <f>各種係数!IL8</f>
        <v>0.12078803735145972</v>
      </c>
      <c r="EF10" s="80">
        <f>各種係数!IM8</f>
        <v>2.3168476028555644E-3</v>
      </c>
      <c r="EG10" s="80">
        <f>各種係数!IN8</f>
        <v>6.1487302282085718E-5</v>
      </c>
      <c r="EH10" s="80">
        <f>各種係数!IO8</f>
        <v>4.0712447971935526E-5</v>
      </c>
      <c r="EI10" s="80">
        <f>各種係数!IP8</f>
        <v>2.7083256340362373E-6</v>
      </c>
      <c r="EJ10" s="80">
        <f>各種係数!IQ8</f>
        <v>0</v>
      </c>
      <c r="EK10" s="80">
        <f>各種係数!IR8</f>
        <v>3.0301495881490036E-4</v>
      </c>
      <c r="EL10" s="80">
        <f>各種係数!IS8</f>
        <v>0</v>
      </c>
      <c r="EM10" s="80">
        <f>各種係数!IT8</f>
        <v>2.0033069417386632E-6</v>
      </c>
      <c r="EN10" s="80">
        <f>各種係数!IU8</f>
        <v>0</v>
      </c>
      <c r="EO10" s="80">
        <f>各種係数!IV8</f>
        <v>0</v>
      </c>
      <c r="EP10" s="80">
        <f>各種係数!IW8</f>
        <v>7.18311242592911E-6</v>
      </c>
      <c r="EQ10" s="80">
        <f>各種係数!IX8</f>
        <v>3.3700003345978752E-4</v>
      </c>
      <c r="ER10" s="80">
        <f>各種係数!IY8</f>
        <v>2.2008667937184175E-7</v>
      </c>
      <c r="ES10" s="80">
        <f>各種係数!IZ8</f>
        <v>3.8267160628432969E-6</v>
      </c>
      <c r="ET10" s="80">
        <f>各種係数!JA8</f>
        <v>4.8913046994242139E-6</v>
      </c>
      <c r="EU10" s="80">
        <f>各種係数!JB8</f>
        <v>3.9060119546047869E-6</v>
      </c>
      <c r="EV10" s="80">
        <f>各種係数!JC8</f>
        <v>4.1529437403140775E-3</v>
      </c>
      <c r="EW10" s="80">
        <f>各種係数!JD8</f>
        <v>1.1132924738605002E-4</v>
      </c>
      <c r="EX10" s="80">
        <f>各種係数!JE8</f>
        <v>5.5712277318157681E-6</v>
      </c>
      <c r="EY10" s="80">
        <f>各種係数!JF8</f>
        <v>3.5758776280698644E-4</v>
      </c>
      <c r="EZ10" s="80">
        <f>各種係数!JG8</f>
        <v>2.894978158993841E-5</v>
      </c>
      <c r="FA10" s="80">
        <f>各種係数!JH8</f>
        <v>5.5559503385994849E-6</v>
      </c>
      <c r="FB10" s="80">
        <f>各種係数!JI8</f>
        <v>1.9183830871859448E-6</v>
      </c>
      <c r="FC10" s="80">
        <f>各種係数!JJ8</f>
        <v>9.8726792145508015E-6</v>
      </c>
      <c r="FD10" s="80">
        <f>各種係数!JK8</f>
        <v>1.2135526301072825E-6</v>
      </c>
      <c r="FE10" s="80">
        <f>各種係数!JL8</f>
        <v>3.7508406759638858E-6</v>
      </c>
      <c r="FF10" s="80">
        <f>各種係数!JM8</f>
        <v>5.4471453156257643E-5</v>
      </c>
      <c r="FG10" s="80">
        <f>各種係数!JN8</f>
        <v>2.1991371118298141E-5</v>
      </c>
      <c r="FH10" s="80">
        <f>各種係数!JO8</f>
        <v>1.1524566105719055E-5</v>
      </c>
      <c r="FI10" s="80">
        <f>各種係数!JP8</f>
        <v>3.8145072640320515E-6</v>
      </c>
      <c r="FJ10" s="80">
        <f>各種係数!JQ8</f>
        <v>4.4727723525101902E-6</v>
      </c>
      <c r="FK10" s="80">
        <f>各種係数!JR8</f>
        <v>2.8975685094162982E-5</v>
      </c>
      <c r="FL10" s="80">
        <f>各種係数!JS8</f>
        <v>3.4181341073424712E-6</v>
      </c>
      <c r="FM10" s="80">
        <f>各種係数!JT8</f>
        <v>6.6489244999059102E-6</v>
      </c>
      <c r="FN10" s="80">
        <f>各種係数!JU8</f>
        <v>6.3170640217674685E-6</v>
      </c>
      <c r="FO10" s="80">
        <f>各種係数!JV8</f>
        <v>6.086350858344585E-6</v>
      </c>
      <c r="FP10" s="80">
        <f>各種係数!JW8</f>
        <v>4.1344474646056963E-6</v>
      </c>
      <c r="FQ10" s="80">
        <f>各種係数!JX8</f>
        <v>1.7238179158705185E-5</v>
      </c>
      <c r="FR10" s="80">
        <f>各種係数!JY8</f>
        <v>4.9946565973124804E-6</v>
      </c>
      <c r="FS10" s="80">
        <f>各種係数!JZ8</f>
        <v>3.7007542399171015E-6</v>
      </c>
      <c r="FT10" s="80">
        <f>各種係数!KA8</f>
        <v>0</v>
      </c>
      <c r="FU10" s="80">
        <f>各種係数!KB8</f>
        <v>6.133951729842618E-6</v>
      </c>
      <c r="FV10" s="80">
        <f>各種係数!KC8</f>
        <v>4.8238022126992599E-6</v>
      </c>
      <c r="FW10" s="80">
        <f>各種係数!KD8</f>
        <v>9.0129789478148685E-6</v>
      </c>
      <c r="FX10" s="80">
        <f>各種係数!KE8</f>
        <v>5.6058552701106281E-6</v>
      </c>
      <c r="FY10" s="80">
        <f>各種係数!KF8</f>
        <v>7.6172355129814468E-4</v>
      </c>
      <c r="FZ10" s="80">
        <f>各種係数!KG8</f>
        <v>1.8077034989851748E-6</v>
      </c>
      <c r="GA10" s="80">
        <f>各種係数!KH8</f>
        <v>1.0377464221403494E-3</v>
      </c>
      <c r="GB10" s="80">
        <f>各種係数!KI8</f>
        <v>2.6468707014968591E-4</v>
      </c>
      <c r="GC10" s="80">
        <f>各種係数!KJ8</f>
        <v>1.3618732872519714E-4</v>
      </c>
      <c r="GD10" s="80">
        <f>各種係数!KK8</f>
        <v>8.560069683752458E-5</v>
      </c>
      <c r="GE10" s="80">
        <f>各種係数!KL8</f>
        <v>1.1894309900071931E-5</v>
      </c>
      <c r="GF10" s="80">
        <f>各種係数!KM8</f>
        <v>1.1543475190632143E-5</v>
      </c>
      <c r="GG10" s="80">
        <f>各種係数!KN8</f>
        <v>9.2580511819312604E-6</v>
      </c>
      <c r="GH10" s="80">
        <f>各種係数!KO8</f>
        <v>3.4704432628694402E-6</v>
      </c>
      <c r="GI10" s="80">
        <f>各種係数!KP8</f>
        <v>1.1413529592703927E-5</v>
      </c>
      <c r="GJ10" s="80">
        <f>各種係数!KQ8</f>
        <v>3.4125813148334477E-6</v>
      </c>
      <c r="GK10" s="80">
        <f>各種係数!KR8</f>
        <v>2.0792604388195899E-6</v>
      </c>
      <c r="GL10" s="80">
        <f>各種係数!KS8</f>
        <v>3.0636350970148141E-6</v>
      </c>
      <c r="GM10" s="80">
        <f>各種係数!KT8</f>
        <v>2.6944516150608472E-6</v>
      </c>
      <c r="GN10" s="80">
        <f>各種係数!KU8</f>
        <v>7.9508273911600394E-6</v>
      </c>
      <c r="GO10" s="80">
        <f>各種係数!KV8</f>
        <v>2.6572007318489129E-6</v>
      </c>
      <c r="GP10" s="80">
        <f>各種係数!KW8</f>
        <v>1.1979225434098645E-5</v>
      </c>
      <c r="GQ10" s="80">
        <f>各種係数!KX8</f>
        <v>9.7110742875204447E-6</v>
      </c>
      <c r="GR10" s="80">
        <f>各種係数!KY8</f>
        <v>1.638669313504738E-5</v>
      </c>
      <c r="GS10" s="80">
        <f>各種係数!KZ8</f>
        <v>3.903825184322626E-6</v>
      </c>
      <c r="GT10" s="80">
        <f>各種係数!LA8</f>
        <v>1.2274939778391001E-5</v>
      </c>
      <c r="GU10" s="80">
        <f>各種係数!LB8</f>
        <v>1.2469692382966011E-4</v>
      </c>
      <c r="GV10" s="80">
        <f>各種係数!LC8</f>
        <v>1.5209455120390356E-6</v>
      </c>
      <c r="GW10" s="80">
        <f>各種係数!LD8</f>
        <v>8.7800278899771699E-6</v>
      </c>
      <c r="GX10" s="80">
        <f>各種係数!LE8</f>
        <v>8.9349733778862848E-6</v>
      </c>
      <c r="GY10" s="80">
        <f>各種係数!LF8</f>
        <v>4.5229418403912518E-6</v>
      </c>
      <c r="GZ10" s="80">
        <f>各種係数!LG8</f>
        <v>1.0727822727972112E-5</v>
      </c>
      <c r="HA10" s="80">
        <f>各種係数!LH8</f>
        <v>8.1165447214112523E-6</v>
      </c>
      <c r="HB10" s="80">
        <f>各種係数!LI8</f>
        <v>6.9992935308253448E-6</v>
      </c>
      <c r="HC10" s="80">
        <f>各種係数!LJ8</f>
        <v>8.7954104223350726E-5</v>
      </c>
      <c r="HD10" s="80">
        <f>各種係数!LK8</f>
        <v>7.1186773629458139E-6</v>
      </c>
      <c r="HE10" s="80">
        <f>各種係数!LL8</f>
        <v>1.7932946648013159E-5</v>
      </c>
      <c r="HF10" s="80">
        <f>各種係数!LM8</f>
        <v>9.8366231670292386E-6</v>
      </c>
      <c r="HG10" s="80">
        <f>各種係数!LN8</f>
        <v>1.2930147507023295E-4</v>
      </c>
      <c r="HH10" s="80">
        <f>各種係数!LO8</f>
        <v>2.4570200058093828E-4</v>
      </c>
      <c r="HI10" s="80">
        <f>各種係数!LP8</f>
        <v>1.0962412536437192E-5</v>
      </c>
      <c r="HJ10" s="80">
        <f>各種係数!LQ8</f>
        <v>5.4013376620625626E-6</v>
      </c>
      <c r="HK10" s="80">
        <f>各種係数!LR8</f>
        <v>6.1859635948645034E-6</v>
      </c>
      <c r="HL10" s="80">
        <f>各種係数!LS8</f>
        <v>2.142268590236769E-6</v>
      </c>
      <c r="HM10" s="80">
        <f>各種係数!LT8</f>
        <v>6.8631722082354275E-6</v>
      </c>
      <c r="HN10" s="80">
        <f>各種係数!LU8</f>
        <v>9.6267739900512289E-4</v>
      </c>
      <c r="HO10" s="80">
        <f>各種係数!LV8</f>
        <v>1.830209191688002E-3</v>
      </c>
      <c r="HP10" s="80">
        <f>各種係数!LW8</f>
        <v>9.3892038569985488E-6</v>
      </c>
      <c r="HQ10" s="80">
        <f>各種係数!LX8</f>
        <v>1.3446626204571271E-5</v>
      </c>
      <c r="HR10" s="80">
        <f>各種係数!LY8</f>
        <v>2.5433473774016789E-4</v>
      </c>
      <c r="HS10" s="80">
        <f>各種係数!LZ8</f>
        <v>4.2785171371279063E-5</v>
      </c>
      <c r="HT10" s="80">
        <f>各種係数!MA8</f>
        <v>5.6792660589094333E-6</v>
      </c>
      <c r="HU10" s="760">
        <v>0</v>
      </c>
      <c r="HV10" s="760">
        <f t="shared" si="3"/>
        <v>0</v>
      </c>
      <c r="HW10" s="760">
        <f t="shared" si="4"/>
        <v>0</v>
      </c>
      <c r="HX10" s="240">
        <f>IF(各種係数!$MD8=0,各種係数!$MG8,各種係数!$MD8)</f>
        <v>1.3601118596669633E-3</v>
      </c>
      <c r="HY10" s="281">
        <f t="shared" si="5"/>
        <v>0</v>
      </c>
      <c r="HZ10" s="257">
        <f t="shared" si="12"/>
        <v>0</v>
      </c>
      <c r="IA10" s="279">
        <f t="shared" si="13"/>
        <v>0</v>
      </c>
      <c r="IB10" s="279">
        <f t="shared" si="14"/>
        <v>0</v>
      </c>
      <c r="IC10" s="240">
        <f>IF(各種係数!$MD8=0,各種係数!$MG8,各種係数!$MD8)</f>
        <v>1.3601118596669633E-3</v>
      </c>
      <c r="ID10" s="281">
        <f t="shared" si="6"/>
        <v>0</v>
      </c>
      <c r="IE10" s="223"/>
      <c r="IF10" s="223"/>
      <c r="IG10" s="240">
        <f>各種係数!J8</f>
        <v>6.9398132372197195E-4</v>
      </c>
      <c r="IH10" s="279">
        <f t="shared" si="15"/>
        <v>0</v>
      </c>
      <c r="II10" s="284">
        <f>各種係数!C8</f>
        <v>0.86423611111111109</v>
      </c>
      <c r="IJ10" s="279">
        <f t="shared" si="16"/>
        <v>0</v>
      </c>
      <c r="IK10" s="295">
        <v>0</v>
      </c>
      <c r="IL10" s="757">
        <f>IF(各種係数!$E8=0,各種係数!$M8,各種係数!$E8)</f>
        <v>0.66613702809203001</v>
      </c>
      <c r="IM10" s="279">
        <f t="shared" si="17"/>
        <v>0</v>
      </c>
      <c r="IN10" s="757">
        <f>IF(各種係数!$F8=0,各種係数!$N8,各種係数!$F8)</f>
        <v>0.42868946231091903</v>
      </c>
      <c r="IO10" s="295">
        <f t="shared" si="18"/>
        <v>0</v>
      </c>
      <c r="IP10" s="240">
        <f>IF(各種係数!$MD8=0,各種係数!$MG8,各種係数!$MD8)</f>
        <v>1.3601118596669633E-3</v>
      </c>
      <c r="IQ10" s="296">
        <f t="shared" si="19"/>
        <v>0</v>
      </c>
      <c r="IR10" s="297">
        <f t="shared" si="20"/>
        <v>0</v>
      </c>
      <c r="IS10" s="297">
        <f t="shared" si="21"/>
        <v>0</v>
      </c>
      <c r="IT10" s="297">
        <f t="shared" si="22"/>
        <v>0</v>
      </c>
      <c r="IU10" s="298">
        <f t="shared" si="23"/>
        <v>0</v>
      </c>
      <c r="IW10" s="206"/>
      <c r="IX10" s="212"/>
      <c r="IY10" s="208"/>
      <c r="IZ10" s="212"/>
    </row>
    <row r="11" spans="1:260">
      <c r="A11" s="41" t="s">
        <v>14</v>
      </c>
      <c r="B11" s="12" t="s">
        <v>4</v>
      </c>
      <c r="C11" s="331">
        <f>'計算2-1'!AC11</f>
        <v>0</v>
      </c>
      <c r="D11" s="757">
        <f>IF(各種係数!$D9=0,各種係数!$L9,各種係数!$D9)</f>
        <v>0.43960149439601492</v>
      </c>
      <c r="E11" s="757">
        <f>IF(各種係数!$E9=0,各種係数!$M9,各種係数!$E9)</f>
        <v>0.56039850560398508</v>
      </c>
      <c r="F11" s="757">
        <f>IF(各種係数!$F9=0,各種係数!$N9,各種係数!$F9)</f>
        <v>0.15784557907845578</v>
      </c>
      <c r="G11" s="758">
        <f t="shared" si="7"/>
        <v>0</v>
      </c>
      <c r="H11" s="758">
        <f t="shared" si="8"/>
        <v>0</v>
      </c>
      <c r="I11" s="758">
        <f t="shared" si="9"/>
        <v>0</v>
      </c>
      <c r="J11" s="240">
        <f>IF(各種係数!$MD9=0,各種係数!$MG9,各種係数!$MD9)</f>
        <v>1.6251556662515566E-3</v>
      </c>
      <c r="K11" s="281">
        <f t="shared" si="10"/>
        <v>0</v>
      </c>
      <c r="L11" s="758">
        <v>0</v>
      </c>
      <c r="M11" s="774">
        <f>各種係数!C9</f>
        <v>0.49671808336068268</v>
      </c>
      <c r="N11" s="758">
        <f t="shared" si="11"/>
        <v>0</v>
      </c>
      <c r="O11" s="82">
        <f>IF('生産者価格評価表（107部門）（山形県２）'!C$120=0,各種係数!DV9,各種係数!S9)</f>
        <v>0</v>
      </c>
      <c r="P11" s="82">
        <f>IF('生産者価格評価表（107部門）（山形県２）'!D$120=0,各種係数!DW9,各種係数!T9)</f>
        <v>0</v>
      </c>
      <c r="Q11" s="82">
        <f>IF('生産者価格評価表（107部門）（山形県２）'!E$120=0,各種係数!DX9,各種係数!U9)</f>
        <v>0</v>
      </c>
      <c r="R11" s="82">
        <f>IF('生産者価格評価表（107部門）（山形県２）'!F$120=0,各種係数!DY9,各種係数!V9)</f>
        <v>0</v>
      </c>
      <c r="S11" s="82">
        <f>IF('生産者価格評価表（107部門）（山形県２）'!G$120=0,各種係数!DZ9,各種係数!W9)</f>
        <v>3.2067247820672481E-2</v>
      </c>
      <c r="T11" s="82">
        <f>IF('生産者価格評価表（107部門）（山形県２）'!H$120=0,各種係数!EA9,各種係数!X9)</f>
        <v>0</v>
      </c>
      <c r="U11" s="82">
        <f>IF('生産者価格評価表（107部門）（山形県２）'!I$120=0,各種係数!EB9,各種係数!Y9)</f>
        <v>0</v>
      </c>
      <c r="V11" s="82">
        <f>IF('生産者価格評価表（107部門）（山形県２）'!J$120=0,各種係数!EC9,各種係数!Z9)</f>
        <v>7.1528791307965117E-3</v>
      </c>
      <c r="W11" s="82">
        <f>IF('生産者価格評価表（107部門）（山形県２）'!K$120=0,各種係数!ED9,各種係数!AA9)</f>
        <v>0</v>
      </c>
      <c r="X11" s="82">
        <f>IF('生産者価格評価表（107部門）（山形県２）'!L$120=0,各種係数!EE9,各種係数!AB9)</f>
        <v>3.2362459546925568E-3</v>
      </c>
      <c r="Y11" s="82">
        <f>IF('生産者価格評価表（107部門）（山形県２）'!M$120=0,各種係数!EF9,各種係数!AC9)</f>
        <v>0</v>
      </c>
      <c r="Z11" s="82">
        <f>IF('生産者価格評価表（107部門）（山形県２）'!N$120=0,各種係数!EG9,各種係数!AD9)</f>
        <v>0</v>
      </c>
      <c r="AA11" s="82">
        <f>IF('生産者価格評価表（107部門）（山形県２）'!O$120=0,各種係数!EH9,各種係数!AE9)</f>
        <v>0</v>
      </c>
      <c r="AB11" s="82">
        <f>IF('生産者価格評価表（107部門）（山形県２）'!P$120=0,各種係数!EI9,各種係数!AF9)</f>
        <v>0</v>
      </c>
      <c r="AC11" s="82">
        <f>IF('生産者価格評価表（107部門）（山形県２）'!Q$120=0,各種係数!EJ9,各種係数!AG9)</f>
        <v>0</v>
      </c>
      <c r="AD11" s="82">
        <f>IF('生産者価格評価表（107部門）（山形県２）'!R$120=0,各種係数!EK9,各種係数!AH9)</f>
        <v>0</v>
      </c>
      <c r="AE11" s="82">
        <f>IF('生産者価格評価表（107部門）（山形県２）'!S$120=0,各種係数!EL9,各種係数!AI9)</f>
        <v>0</v>
      </c>
      <c r="AF11" s="82">
        <f>IF('生産者価格評価表（107部門）（山形県２）'!T$120=0,各種係数!EM9,各種係数!AJ9)</f>
        <v>0</v>
      </c>
      <c r="AG11" s="82">
        <f>IF('生産者価格評価表（107部門）（山形県２）'!U$120=0,各種係数!EN9,各種係数!AK9)</f>
        <v>0</v>
      </c>
      <c r="AH11" s="82">
        <f>IF('生産者価格評価表（107部門）（山形県２）'!V$120=0,各種係数!EO9,各種係数!AL9)</f>
        <v>0</v>
      </c>
      <c r="AI11" s="82">
        <f>IF('生産者価格評価表（107部門）（山形県２）'!W$120=0,各種係数!EP9,各種係数!AM9)</f>
        <v>0</v>
      </c>
      <c r="AJ11" s="82">
        <f>IF('生産者価格評価表（107部門）（山形県２）'!X$120=0,各種係数!EQ9,各種係数!AN9)</f>
        <v>0</v>
      </c>
      <c r="AK11" s="82">
        <f>IF('生産者価格評価表（107部門）（山形県２）'!Y$120=0,各種係数!ER9,各種係数!AO9)</f>
        <v>0</v>
      </c>
      <c r="AL11" s="82">
        <f>IF('生産者価格評価表（107部門）（山形県２）'!Z$120=0,各種係数!ES9,各種係数!AP9)</f>
        <v>0</v>
      </c>
      <c r="AM11" s="82">
        <f>IF('生産者価格評価表（107部門）（山形県２）'!AA$120=0,各種係数!ET9,各種係数!AQ9)</f>
        <v>1.6871291328638294E-4</v>
      </c>
      <c r="AN11" s="82">
        <f>IF('生産者価格評価表（107部門）（山形県２）'!AB$120=0,各種係数!EU9,各種係数!AR9)</f>
        <v>0</v>
      </c>
      <c r="AO11" s="82">
        <f>IF('生産者価格評価表（107部門）（山形県２）'!AC$120=0,各種係数!EV9,各種係数!AS9)</f>
        <v>0</v>
      </c>
      <c r="AP11" s="82">
        <f>IF('生産者価格評価表（107部門）（山形県２）'!AD$120=0,各種係数!EW9,各種係数!AT9)</f>
        <v>0</v>
      </c>
      <c r="AQ11" s="82">
        <f>IF('生産者価格評価表（107部門）（山形県２）'!AE$120=0,各種係数!EX9,各種係数!AU9)</f>
        <v>0</v>
      </c>
      <c r="AR11" s="82">
        <f>IF('生産者価格評価表（107部門）（山形県２）'!AF$120=0,各種係数!EY9,各種係数!AV9)</f>
        <v>0</v>
      </c>
      <c r="AS11" s="82">
        <f>IF('生産者価格評価表（107部門）（山形県２）'!AG$120=0,各種係数!EZ9,各種係数!AW9)</f>
        <v>0</v>
      </c>
      <c r="AT11" s="82">
        <f>IF('生産者価格評価表（107部門）（山形県２）'!AH$120=0,各種係数!FA9,各種係数!AX9)</f>
        <v>0</v>
      </c>
      <c r="AU11" s="82">
        <f>IF('生産者価格評価表（107部門）（山形県２）'!AI$120=0,各種係数!FB9,各種係数!AY9)</f>
        <v>0</v>
      </c>
      <c r="AV11" s="82">
        <f>IF('生産者価格評価表（107部門）（山形県２）'!AJ$120=0,各種係数!FC9,各種係数!AZ9)</f>
        <v>0</v>
      </c>
      <c r="AW11" s="82">
        <f>IF('生産者価格評価表（107部門）（山形県２）'!AK$120=0,各種係数!FD9,各種係数!BA9)</f>
        <v>0</v>
      </c>
      <c r="AX11" s="82">
        <f>IF('生産者価格評価表（107部門）（山形県２）'!AL$120=0,各種係数!FE9,各種係数!BB9)</f>
        <v>0</v>
      </c>
      <c r="AY11" s="82">
        <f>IF('生産者価格評価表（107部門）（山形県２）'!AM$120=0,各種係数!FF9,各種係数!BC9)</f>
        <v>0</v>
      </c>
      <c r="AZ11" s="82">
        <f>IF('生産者価格評価表（107部門）（山形県２）'!AN$120=0,各種係数!FG9,各種係数!BD9)</f>
        <v>0</v>
      </c>
      <c r="BA11" s="82">
        <f>IF('生産者価格評価表（107部門）（山形県２）'!AO$120=0,各種係数!FH9,各種係数!BE9)</f>
        <v>0</v>
      </c>
      <c r="BB11" s="82">
        <f>IF('生産者価格評価表（107部門）（山形県２）'!AP$120=0,各種係数!FI9,各種係数!BF9)</f>
        <v>0</v>
      </c>
      <c r="BC11" s="82">
        <f>IF('生産者価格評価表（107部門）（山形県２）'!AQ$120=0,各種係数!FJ9,各種係数!BG9)</f>
        <v>0</v>
      </c>
      <c r="BD11" s="82">
        <f>IF('生産者価格評価表（107部門）（山形県２）'!AR$120=0,各種係数!FK9,各種係数!BH9)</f>
        <v>0</v>
      </c>
      <c r="BE11" s="82">
        <f>IF('生産者価格評価表（107部門）（山形県２）'!AS$120=0,各種係数!FL9,各種係数!BI9)</f>
        <v>0</v>
      </c>
      <c r="BF11" s="82">
        <f>IF('生産者価格評価表（107部門）（山形県２）'!AT$120=0,各種係数!FM9,各種係数!BJ9)</f>
        <v>0</v>
      </c>
      <c r="BG11" s="82">
        <f>IF('生産者価格評価表（107部門）（山形県２）'!AU$120=0,各種係数!FN9,各種係数!BK9)</f>
        <v>0</v>
      </c>
      <c r="BH11" s="82">
        <f>IF('生産者価格評価表（107部門）（山形県２）'!AV$120=0,各種係数!FO9,各種係数!BL9)</f>
        <v>0</v>
      </c>
      <c r="BI11" s="82">
        <f>IF('生産者価格評価表（107部門）（山形県２）'!AW$120=0,各種係数!FP9,各種係数!BM9)</f>
        <v>0</v>
      </c>
      <c r="BJ11" s="82">
        <f>IF('生産者価格評価表（107部門）（山形県２）'!AX$120=0,各種係数!FQ9,各種係数!BN9)</f>
        <v>0</v>
      </c>
      <c r="BK11" s="82">
        <f>IF('生産者価格評価表（107部門）（山形県２）'!AY$120=0,各種係数!FR9,各種係数!BO9)</f>
        <v>0</v>
      </c>
      <c r="BL11" s="82">
        <f>IF('生産者価格評価表（107部門）（山形県２）'!AZ$120=0,各種係数!FS9,各種係数!BP9)</f>
        <v>0</v>
      </c>
      <c r="BM11" s="82">
        <f>IF('生産者価格評価表（107部門）（山形県２）'!BA$120=0,各種係数!FT9,各種係数!BQ9)</f>
        <v>0</v>
      </c>
      <c r="BN11" s="82">
        <f>IF('生産者価格評価表（107部門）（山形県２）'!BB$120=0,各種係数!FU9,各種係数!BR9)</f>
        <v>0</v>
      </c>
      <c r="BO11" s="82">
        <f>IF('生産者価格評価表（107部門）（山形県２）'!BC$120=0,各種係数!FV9,各種係数!BS9)</f>
        <v>0</v>
      </c>
      <c r="BP11" s="82">
        <f>IF('生産者価格評価表（107部門）（山形県２）'!BD$120=0,各種係数!FW9,各種係数!BT9)</f>
        <v>0</v>
      </c>
      <c r="BQ11" s="82">
        <f>IF('生産者価格評価表（107部門）（山形県２）'!BE$120=0,各種係数!FX9,各種係数!BU9)</f>
        <v>0</v>
      </c>
      <c r="BR11" s="82">
        <f>IF('生産者価格評価表（107部門）（山形県２）'!BF$120=0,各種係数!FY9,各種係数!BV9)</f>
        <v>0</v>
      </c>
      <c r="BS11" s="82">
        <f>IF('生産者価格評価表（107部門）（山形県２）'!BG$120=0,各種係数!FZ9,各種係数!BW9)</f>
        <v>0</v>
      </c>
      <c r="BT11" s="82">
        <f>IF('生産者価格評価表（107部門）（山形県２）'!BH$120=0,各種係数!GA9,各種係数!BX9)</f>
        <v>0</v>
      </c>
      <c r="BU11" s="82">
        <f>IF('生産者価格評価表（107部門）（山形県２）'!BI$120=0,各種係数!GB9,各種係数!BY9)</f>
        <v>0</v>
      </c>
      <c r="BV11" s="82">
        <f>IF('生産者価格評価表（107部門）（山形県２）'!BJ$120=0,各種係数!GC9,各種係数!BZ9)</f>
        <v>1.4050041564706296E-4</v>
      </c>
      <c r="BW11" s="82">
        <f>IF('生産者価格評価表（107部門）（山形県２）'!BK$120=0,各種係数!GD9,各種係数!CA9)</f>
        <v>0</v>
      </c>
      <c r="BX11" s="82">
        <f>IF('生産者価格評価表（107部門）（山形県２）'!BL$120=0,各種係数!GE9,各種係数!CB9)</f>
        <v>0</v>
      </c>
      <c r="BY11" s="82">
        <f>IF('生産者価格評価表（107部門）（山形県２）'!BM$120=0,各種係数!GF9,各種係数!CC9)</f>
        <v>0</v>
      </c>
      <c r="BZ11" s="82">
        <f>IF('生産者価格評価表（107部門）（山形県２）'!BN$120=0,各種係数!GG9,各種係数!CD9)</f>
        <v>0</v>
      </c>
      <c r="CA11" s="82">
        <f>IF('生産者価格評価表（107部門）（山形県２）'!BO$120=0,各種係数!GH9,各種係数!CE9)</f>
        <v>0</v>
      </c>
      <c r="CB11" s="82">
        <f>IF('生産者価格評価表（107部門）（山形県２）'!BP$120=0,各種係数!GI9,各種係数!CF9)</f>
        <v>0</v>
      </c>
      <c r="CC11" s="82">
        <f>IF('生産者価格評価表（107部門）（山形県２）'!BQ$120=0,各種係数!GJ9,各種係数!CG9)</f>
        <v>0</v>
      </c>
      <c r="CD11" s="82">
        <f>IF('生産者価格評価表（107部門）（山形県２）'!BR$120=0,各種係数!GK9,各種係数!CH9)</f>
        <v>0</v>
      </c>
      <c r="CE11" s="82">
        <f>IF('生産者価格評価表（107部門）（山形県２）'!BS$120=0,各種係数!GL9,各種係数!CI9)</f>
        <v>0</v>
      </c>
      <c r="CF11" s="82">
        <f>IF('生産者価格評価表（107部門）（山形県２）'!BT$120=0,各種係数!GM9,各種係数!CJ9)</f>
        <v>0</v>
      </c>
      <c r="CG11" s="82">
        <f>IF('生産者価格評価表（107部門）（山形県２）'!BU$120=0,各種係数!GN9,各種係数!CK9)</f>
        <v>0</v>
      </c>
      <c r="CH11" s="82">
        <f>IF('生産者価格評価表（107部門）（山形県２）'!BV$120=0,各種係数!GO9,各種係数!CL9)</f>
        <v>0</v>
      </c>
      <c r="CI11" s="82">
        <f>IF('生産者価格評価表（107部門）（山形県２）'!BW$120=0,各種係数!GP9,各種係数!CM9)</f>
        <v>0</v>
      </c>
      <c r="CJ11" s="82">
        <f>IF('生産者価格評価表（107部門）（山形県２）'!BX$120=0,各種係数!GQ9,各種係数!CN9)</f>
        <v>0</v>
      </c>
      <c r="CK11" s="82">
        <f>IF('生産者価格評価表（107部門）（山形県２）'!BY$120=0,各種係数!GR9,各種係数!CO9)</f>
        <v>0</v>
      </c>
      <c r="CL11" s="82">
        <f>IF('生産者価格評価表（107部門）（山形県２）'!BZ$120=0,各種係数!GS9,各種係数!CP9)</f>
        <v>0</v>
      </c>
      <c r="CM11" s="82">
        <f>IF('生産者価格評価表（107部門）（山形県２）'!CA$120=0,各種係数!GT9,各種係数!CQ9)</f>
        <v>0</v>
      </c>
      <c r="CN11" s="82">
        <f>IF('生産者価格評価表（107部門）（山形県２）'!CB$120=0,各種係数!GU9,各種係数!CR9)</f>
        <v>0</v>
      </c>
      <c r="CO11" s="82">
        <f>IF('生産者価格評価表（107部門）（山形県２）'!CC$120=0,各種係数!GV9,各種係数!CS9)</f>
        <v>0</v>
      </c>
      <c r="CP11" s="82">
        <f>IF('生産者価格評価表（107部門）（山形県２）'!CD$120=0,各種係数!GW9,各種係数!CT9)</f>
        <v>0</v>
      </c>
      <c r="CQ11" s="82">
        <f>IF('生産者価格評価表（107部門）（山形県２）'!CE$120=0,各種係数!GX9,各種係数!CU9)</f>
        <v>0</v>
      </c>
      <c r="CR11" s="82">
        <f>IF('生産者価格評価表（107部門）（山形県２）'!CF$120=0,各種係数!GY9,各種係数!CV9)</f>
        <v>0</v>
      </c>
      <c r="CS11" s="82">
        <f>IF('生産者価格評価表（107部門）（山形県２）'!CG$120=0,各種係数!GZ9,各種係数!CW9)</f>
        <v>0</v>
      </c>
      <c r="CT11" s="82">
        <f>IF('生産者価格評価表（107部門）（山形県２）'!CH$120=0,各種係数!HA9,各種係数!CX9)</f>
        <v>0</v>
      </c>
      <c r="CU11" s="82">
        <f>IF('生産者価格評価表（107部門）（山形県２）'!CI$120=0,各種係数!HB9,各種係数!CY9)</f>
        <v>0</v>
      </c>
      <c r="CV11" s="82">
        <f>IF('生産者価格評価表（107部門）（山形県２）'!CJ$120=0,各種係数!HC9,各種係数!CZ9)</f>
        <v>0</v>
      </c>
      <c r="CW11" s="82">
        <f>IF('生産者価格評価表（107部門）（山形県２）'!CK$120=0,各種係数!HD9,各種係数!DA9)</f>
        <v>0</v>
      </c>
      <c r="CX11" s="82">
        <f>IF('生産者価格評価表（107部門）（山形県２）'!CL$120=0,各種係数!HE9,各種係数!DB9)</f>
        <v>0</v>
      </c>
      <c r="CY11" s="82">
        <f>IF('生産者価格評価表（107部門）（山形県２）'!CM$120=0,各種係数!HF9,各種係数!DC9)</f>
        <v>4.9279411800940746E-6</v>
      </c>
      <c r="CZ11" s="82">
        <f>IF('生産者価格評価表（107部門）（山形県２）'!CN$120=0,各種係数!HG9,各種係数!DD9)</f>
        <v>8.6201323190310977E-5</v>
      </c>
      <c r="DA11" s="82">
        <f>IF('生産者価格評価表（107部門）（山形県２）'!CO$120=0,各種係数!HH9,各種係数!DE9)</f>
        <v>0</v>
      </c>
      <c r="DB11" s="82">
        <f>IF('生産者価格評価表（107部門）（山形県２）'!CP$120=0,各種係数!HI9,各種係数!DF9)</f>
        <v>2.6680378764358894E-4</v>
      </c>
      <c r="DC11" s="82">
        <f>IF('生産者価格評価表（107部門）（山形県２）'!CQ$120=0,各種係数!HJ9,各種係数!DG9)</f>
        <v>0</v>
      </c>
      <c r="DD11" s="82">
        <f>IF('生産者価格評価表（107部門）（山形県２）'!CR$120=0,各種係数!HK9,各種係数!DH9)</f>
        <v>7.4337396475644972E-4</v>
      </c>
      <c r="DE11" s="82">
        <f>IF('生産者価格評価表（107部門）（山形県２）'!CS$120=0,各種係数!HL9,各種係数!DI9)</f>
        <v>1.6599122365551524E-3</v>
      </c>
      <c r="DF11" s="82">
        <f>IF('生産者価格評価表（107部門）（山形県２）'!CT$120=0,各種係数!HM9,各種係数!DJ9)</f>
        <v>0</v>
      </c>
      <c r="DG11" s="82">
        <f>IF('生産者価格評価表（107部門）（山形県２）'!CU$120=0,各種係数!HN9,各種係数!DK9)</f>
        <v>0</v>
      </c>
      <c r="DH11" s="82">
        <f>IF('生産者価格評価表（107部門）（山形県２）'!CV$120=0,各種係数!HO9,各種係数!DL9)</f>
        <v>0</v>
      </c>
      <c r="DI11" s="82">
        <f>IF('生産者価格評価表（107部門）（山形県２）'!CW$120=0,各種係数!HP9,各種係数!DM9)</f>
        <v>0</v>
      </c>
      <c r="DJ11" s="82">
        <f>IF('生産者価格評価表（107部門）（山形県２）'!CX$120=0,各種係数!HQ9,各種係数!DN9)</f>
        <v>0</v>
      </c>
      <c r="DK11" s="82">
        <f>IF('生産者価格評価表（107部門）（山形県２）'!CY$120=0,各種係数!HR9,各種係数!DO9)</f>
        <v>3.5900231189970491E-3</v>
      </c>
      <c r="DL11" s="82">
        <f>IF('生産者価格評価表（107部門）（山形県２）'!CZ$120=0,各種係数!HS9,各種係数!DP9)</f>
        <v>6.5026495521760212E-3</v>
      </c>
      <c r="DM11" s="82">
        <f>IF('生産者価格評価表（107部門）（山形県２）'!DA$120=0,各種係数!HT9,各種係数!DQ9)</f>
        <v>0</v>
      </c>
      <c r="DN11" s="82">
        <f>IF('生産者価格評価表（107部門）（山形県２）'!DB$120=0,各種係数!HU9,各種係数!DR9)</f>
        <v>2.5477707006369428E-5</v>
      </c>
      <c r="DO11" s="82">
        <f>IF('生産者価格評価表（107部門）（山形県２）'!DC$120=0,各種係数!HV9,各種係数!DS9)</f>
        <v>8.470342940294942E-4</v>
      </c>
      <c r="DP11" s="82">
        <f>IF('生産者価格評価表（107部門）（山形県２）'!DD$120=0,各種係数!HW9,各種係数!DT9)</f>
        <v>0</v>
      </c>
      <c r="DQ11" s="82">
        <f>IF('生産者価格評価表（107部門）（山形県２）'!DE$120=0,各種係数!HX9,各種係数!DU9)</f>
        <v>0</v>
      </c>
      <c r="DR11" s="82">
        <f>各種係数!HY9</f>
        <v>3.464045773441883E-7</v>
      </c>
      <c r="DS11" s="80">
        <f>各種係数!HZ9</f>
        <v>2.0444749060909443E-5</v>
      </c>
      <c r="DT11" s="80">
        <f>各種係数!IA9</f>
        <v>1.8651329182293923E-6</v>
      </c>
      <c r="DU11" s="80">
        <f>各種係数!IB9</f>
        <v>1.9944951835183311E-5</v>
      </c>
      <c r="DV11" s="80">
        <f>各種係数!IC9</f>
        <v>1.0162001194068886</v>
      </c>
      <c r="DW11" s="80">
        <f>各種係数!ID9</f>
        <v>1.3771644016815398E-7</v>
      </c>
      <c r="DX11" s="80">
        <f>各種係数!IE9</f>
        <v>2.21702281254881E-7</v>
      </c>
      <c r="DY11" s="80">
        <f>各種係数!IF9</f>
        <v>3.7784272956549328E-3</v>
      </c>
      <c r="DZ11" s="80">
        <f>各種係数!IG9</f>
        <v>9.1139939208743394E-5</v>
      </c>
      <c r="EA11" s="80">
        <f>各種係数!IH9</f>
        <v>1.8541367803464183E-3</v>
      </c>
      <c r="EB11" s="80">
        <f>各種係数!II9</f>
        <v>0</v>
      </c>
      <c r="EC11" s="80">
        <f>各種係数!IJ9</f>
        <v>3.6005098751803008E-7</v>
      </c>
      <c r="ED11" s="80">
        <f>各種係数!IK9</f>
        <v>1.3308397392461002E-6</v>
      </c>
      <c r="EE11" s="80">
        <f>各種係数!IL9</f>
        <v>2.4382165746597603E-6</v>
      </c>
      <c r="EF11" s="80">
        <f>各種係数!IM9</f>
        <v>3.8079109586126862E-7</v>
      </c>
      <c r="EG11" s="80">
        <f>各種係数!IN9</f>
        <v>5.1988025041092358E-6</v>
      </c>
      <c r="EH11" s="80">
        <f>各種係数!IO9</f>
        <v>1.0877100254932746E-7</v>
      </c>
      <c r="EI11" s="80">
        <f>各種係数!IP9</f>
        <v>1.1068254623266017E-7</v>
      </c>
      <c r="EJ11" s="80">
        <f>各種係数!IQ9</f>
        <v>0</v>
      </c>
      <c r="EK11" s="80">
        <f>各種係数!IR9</f>
        <v>2.9476632205123711E-7</v>
      </c>
      <c r="EL11" s="80">
        <f>各種係数!IS9</f>
        <v>0</v>
      </c>
      <c r="EM11" s="80">
        <f>各種係数!IT9</f>
        <v>3.2477987204223231E-8</v>
      </c>
      <c r="EN11" s="80">
        <f>各種係数!IU9</f>
        <v>0</v>
      </c>
      <c r="EO11" s="80">
        <f>各種係数!IV9</f>
        <v>0</v>
      </c>
      <c r="EP11" s="80">
        <f>各種係数!IW9</f>
        <v>9.6708872206537161E-5</v>
      </c>
      <c r="EQ11" s="80">
        <f>各種係数!IX9</f>
        <v>8.2833177997471845E-6</v>
      </c>
      <c r="ER11" s="80">
        <f>各種係数!IY9</f>
        <v>5.8318972430731424E-9</v>
      </c>
      <c r="ES11" s="80">
        <f>各種係数!IZ9</f>
        <v>8.187882349302566E-8</v>
      </c>
      <c r="ET11" s="80">
        <f>各種係数!JA9</f>
        <v>8.7860864064813761E-8</v>
      </c>
      <c r="EU11" s="80">
        <f>各種係数!JB9</f>
        <v>4.6247737995438067E-8</v>
      </c>
      <c r="EV11" s="80">
        <f>各種係数!JC9</f>
        <v>4.9807469565015756E-5</v>
      </c>
      <c r="EW11" s="80">
        <f>各種係数!JD9</f>
        <v>2.0647658703851526E-7</v>
      </c>
      <c r="EX11" s="80">
        <f>各種係数!JE9</f>
        <v>9.3408828494827752E-8</v>
      </c>
      <c r="EY11" s="80">
        <f>各種係数!JF9</f>
        <v>1.2627821928880572E-7</v>
      </c>
      <c r="EZ11" s="80">
        <f>各種係数!JG9</f>
        <v>8.6894196266377834E-7</v>
      </c>
      <c r="FA11" s="80">
        <f>各種係数!JH9</f>
        <v>3.458733514440957E-8</v>
      </c>
      <c r="FB11" s="80">
        <f>各種係数!JI9</f>
        <v>4.2297000144355264E-8</v>
      </c>
      <c r="FC11" s="80">
        <f>各種係数!JJ9</f>
        <v>1.6364227930455515E-7</v>
      </c>
      <c r="FD11" s="80">
        <f>各種係数!JK9</f>
        <v>3.3683766839555649E-8</v>
      </c>
      <c r="FE11" s="80">
        <f>各種係数!JL9</f>
        <v>6.0947676772760228E-8</v>
      </c>
      <c r="FF11" s="80">
        <f>各種係数!JM9</f>
        <v>1.1458286535926627E-7</v>
      </c>
      <c r="FG11" s="80">
        <f>各種係数!JN9</f>
        <v>1.0239037926824975E-7</v>
      </c>
      <c r="FH11" s="80">
        <f>各種係数!JO9</f>
        <v>5.8835491501715764E-8</v>
      </c>
      <c r="FI11" s="80">
        <f>各種係数!JP9</f>
        <v>1.0809223809953246E-7</v>
      </c>
      <c r="FJ11" s="80">
        <f>各種係数!JQ9</f>
        <v>1.6207997439238218E-7</v>
      </c>
      <c r="FK11" s="80">
        <f>各種係数!JR9</f>
        <v>1.5349607185950017E-7</v>
      </c>
      <c r="FL11" s="80">
        <f>各種係数!JS9</f>
        <v>1.3440738483437773E-7</v>
      </c>
      <c r="FM11" s="80">
        <f>各種係数!JT9</f>
        <v>2.4004951008861394E-7</v>
      </c>
      <c r="FN11" s="80">
        <f>各種係数!JU9</f>
        <v>1.5830411945314947E-7</v>
      </c>
      <c r="FO11" s="80">
        <f>各種係数!JV9</f>
        <v>1.4961764314860543E-7</v>
      </c>
      <c r="FP11" s="80">
        <f>各種係数!JW9</f>
        <v>1.6648202692537866E-7</v>
      </c>
      <c r="FQ11" s="80">
        <f>各種係数!JX9</f>
        <v>1.4334268501323726E-7</v>
      </c>
      <c r="FR11" s="80">
        <f>各種係数!JY9</f>
        <v>2.0702750805974873E-7</v>
      </c>
      <c r="FS11" s="80">
        <f>各種係数!JZ9</f>
        <v>9.6214306145189933E-8</v>
      </c>
      <c r="FT11" s="80">
        <f>各種係数!KA9</f>
        <v>0</v>
      </c>
      <c r="FU11" s="80">
        <f>各種係数!KB9</f>
        <v>4.9281549861888756E-8</v>
      </c>
      <c r="FV11" s="80">
        <f>各種係数!KC9</f>
        <v>7.2181594192182975E-8</v>
      </c>
      <c r="FW11" s="80">
        <f>各種係数!KD9</f>
        <v>9.3710496497481239E-8</v>
      </c>
      <c r="FX11" s="80">
        <f>各種係数!KE9</f>
        <v>6.6673719703288205E-8</v>
      </c>
      <c r="FY11" s="80">
        <f>各種係数!KF9</f>
        <v>7.5729803983539513E-5</v>
      </c>
      <c r="FZ11" s="80">
        <f>各種係数!KG9</f>
        <v>9.1099139064673628E-8</v>
      </c>
      <c r="GA11" s="80">
        <f>各種係数!KH9</f>
        <v>2.1445743505182705E-7</v>
      </c>
      <c r="GB11" s="80">
        <f>各種係数!KI9</f>
        <v>2.6950233131060784E-7</v>
      </c>
      <c r="GC11" s="80">
        <f>各種係数!KJ9</f>
        <v>2.9951608148986917E-7</v>
      </c>
      <c r="GD11" s="80">
        <f>各種係数!KK9</f>
        <v>2.9240911679951665E-7</v>
      </c>
      <c r="GE11" s="80">
        <f>各種係数!KL9</f>
        <v>1.1728213733577222E-7</v>
      </c>
      <c r="GF11" s="80">
        <f>各種係数!KM9</f>
        <v>1.3770832335423578E-7</v>
      </c>
      <c r="GG11" s="80">
        <f>各種係数!KN9</f>
        <v>2.1531937843016938E-7</v>
      </c>
      <c r="GH11" s="80">
        <f>各種係数!KO9</f>
        <v>2.9198197602344303E-7</v>
      </c>
      <c r="GI11" s="80">
        <f>各種係数!KP9</f>
        <v>3.4888562664346511E-7</v>
      </c>
      <c r="GJ11" s="80">
        <f>各種係数!KQ9</f>
        <v>1.6704458291470266E-7</v>
      </c>
      <c r="GK11" s="80">
        <f>各種係数!KR9</f>
        <v>4.6308738742479533E-7</v>
      </c>
      <c r="GL11" s="80">
        <f>各種係数!KS9</f>
        <v>2.1664746849276531E-7</v>
      </c>
      <c r="GM11" s="80">
        <f>各種係数!KT9</f>
        <v>1.2342050275020676E-7</v>
      </c>
      <c r="GN11" s="80">
        <f>各種係数!KU9</f>
        <v>4.8213401054213817E-7</v>
      </c>
      <c r="GO11" s="80">
        <f>各種係数!KV9</f>
        <v>1.7649448311817536E-7</v>
      </c>
      <c r="GP11" s="80">
        <f>各種係数!KW9</f>
        <v>1.4743866526443599E-7</v>
      </c>
      <c r="GQ11" s="80">
        <f>各種係数!KX9</f>
        <v>1.3522522350360318E-7</v>
      </c>
      <c r="GR11" s="80">
        <f>各種係数!KY9</f>
        <v>8.7509044121804139E-8</v>
      </c>
      <c r="GS11" s="80">
        <f>各種係数!KZ9</f>
        <v>6.1027877601531048E-8</v>
      </c>
      <c r="GT11" s="80">
        <f>各種係数!LA9</f>
        <v>1.9947318814479623E-7</v>
      </c>
      <c r="GU11" s="80">
        <f>各種係数!LB9</f>
        <v>2.3971115653602456E-7</v>
      </c>
      <c r="GV11" s="80">
        <f>各種係数!LC9</f>
        <v>1.3879238721016414E-7</v>
      </c>
      <c r="GW11" s="80">
        <f>各種係数!LD9</f>
        <v>6.3872968829349018E-7</v>
      </c>
      <c r="GX11" s="80">
        <f>各種係数!LE9</f>
        <v>1.2425504557855883E-6</v>
      </c>
      <c r="GY11" s="80">
        <f>各種係数!LF9</f>
        <v>1.1091922702095083E-6</v>
      </c>
      <c r="GZ11" s="80">
        <f>各種係数!LG9</f>
        <v>1.2312273518342057E-6</v>
      </c>
      <c r="HA11" s="80">
        <f>各種係数!LH9</f>
        <v>2.2661069901679094E-6</v>
      </c>
      <c r="HB11" s="80">
        <f>各種係数!LI9</f>
        <v>2.9749135782350334E-6</v>
      </c>
      <c r="HC11" s="80">
        <f>各種係数!LJ9</f>
        <v>5.6548347543603544E-5</v>
      </c>
      <c r="HD11" s="80">
        <f>各種係数!LK9</f>
        <v>5.0286486097075999E-7</v>
      </c>
      <c r="HE11" s="80">
        <f>各種係数!LL9</f>
        <v>1.5071920037984987E-4</v>
      </c>
      <c r="HF11" s="80">
        <f>各種係数!LM9</f>
        <v>7.8885949108399834E-7</v>
      </c>
      <c r="HG11" s="80">
        <f>各種係数!LN9</f>
        <v>3.8930499526409091E-4</v>
      </c>
      <c r="HH11" s="80">
        <f>各種係数!LO9</f>
        <v>8.7036061031074826E-4</v>
      </c>
      <c r="HI11" s="80">
        <f>各種係数!LP9</f>
        <v>2.2961780224808422E-6</v>
      </c>
      <c r="HJ11" s="80">
        <f>各種係数!LQ9</f>
        <v>6.3472204738129365E-7</v>
      </c>
      <c r="HK11" s="80">
        <f>各種係数!LR9</f>
        <v>1.78929501901269E-6</v>
      </c>
      <c r="HL11" s="80">
        <f>各種係数!LS9</f>
        <v>1.8682628290891545E-7</v>
      </c>
      <c r="HM11" s="80">
        <f>各種係数!LT9</f>
        <v>5.9161687464148313E-7</v>
      </c>
      <c r="HN11" s="80">
        <f>各種係数!LU9</f>
        <v>1.8870604219961553E-3</v>
      </c>
      <c r="HO11" s="80">
        <f>各種係数!LV9</f>
        <v>3.438361624443882E-3</v>
      </c>
      <c r="HP11" s="80">
        <f>各種係数!LW9</f>
        <v>9.3104911212393005E-7</v>
      </c>
      <c r="HQ11" s="80">
        <f>各種係数!LX9</f>
        <v>1.4415243155046792E-5</v>
      </c>
      <c r="HR11" s="80">
        <f>各種係数!LY9</f>
        <v>4.4181996066777139E-4</v>
      </c>
      <c r="HS11" s="80">
        <f>各種係数!LZ9</f>
        <v>3.8052853039935023E-6</v>
      </c>
      <c r="HT11" s="80">
        <f>各種係数!MA9</f>
        <v>1.1112133387365927E-6</v>
      </c>
      <c r="HU11" s="760">
        <v>0</v>
      </c>
      <c r="HV11" s="760">
        <f t="shared" si="3"/>
        <v>0</v>
      </c>
      <c r="HW11" s="760">
        <f t="shared" si="4"/>
        <v>0</v>
      </c>
      <c r="HX11" s="240">
        <f>IF(各種係数!$MD9=0,各種係数!$MG9,各種係数!$MD9)</f>
        <v>1.6251556662515566E-3</v>
      </c>
      <c r="HY11" s="281">
        <f t="shared" si="5"/>
        <v>0</v>
      </c>
      <c r="HZ11" s="257">
        <f t="shared" si="12"/>
        <v>0</v>
      </c>
      <c r="IA11" s="279">
        <f t="shared" si="13"/>
        <v>0</v>
      </c>
      <c r="IB11" s="279">
        <f t="shared" si="14"/>
        <v>0</v>
      </c>
      <c r="IC11" s="240">
        <f>IF(各種係数!$MD9=0,各種係数!$MG9,各種係数!$MD9)</f>
        <v>1.6251556662515566E-3</v>
      </c>
      <c r="ID11" s="281">
        <f t="shared" si="6"/>
        <v>0</v>
      </c>
      <c r="IE11" s="223"/>
      <c r="IF11" s="223"/>
      <c r="IG11" s="240">
        <f>各種係数!J9</f>
        <v>1.118171313163271E-3</v>
      </c>
      <c r="IH11" s="279">
        <f t="shared" si="15"/>
        <v>0</v>
      </c>
      <c r="II11" s="284">
        <f>各種係数!C9</f>
        <v>0.49671808336068268</v>
      </c>
      <c r="IJ11" s="279">
        <f t="shared" si="16"/>
        <v>0</v>
      </c>
      <c r="IK11" s="295">
        <v>0</v>
      </c>
      <c r="IL11" s="757">
        <f>IF(各種係数!$E9=0,各種係数!$M9,各種係数!$E9)</f>
        <v>0.56039850560398508</v>
      </c>
      <c r="IM11" s="279">
        <f t="shared" si="17"/>
        <v>0</v>
      </c>
      <c r="IN11" s="757">
        <f>IF(各種係数!$F9=0,各種係数!$N9,各種係数!$F9)</f>
        <v>0.15784557907845578</v>
      </c>
      <c r="IO11" s="295">
        <f t="shared" si="18"/>
        <v>0</v>
      </c>
      <c r="IP11" s="240">
        <f>IF(各種係数!$MD9=0,各種係数!$MG9,各種係数!$MD9)</f>
        <v>1.6251556662515566E-3</v>
      </c>
      <c r="IQ11" s="296">
        <f t="shared" si="19"/>
        <v>0</v>
      </c>
      <c r="IR11" s="297">
        <f t="shared" si="20"/>
        <v>0</v>
      </c>
      <c r="IS11" s="297">
        <f t="shared" si="21"/>
        <v>0</v>
      </c>
      <c r="IT11" s="297">
        <f t="shared" si="22"/>
        <v>0</v>
      </c>
      <c r="IU11" s="298">
        <f t="shared" si="23"/>
        <v>0</v>
      </c>
      <c r="IW11" s="206"/>
      <c r="IX11" s="212"/>
      <c r="IY11" s="208"/>
      <c r="IZ11" s="212"/>
    </row>
    <row r="12" spans="1:260">
      <c r="A12" s="41" t="s">
        <v>39</v>
      </c>
      <c r="B12" s="12" t="s">
        <v>179</v>
      </c>
      <c r="C12" s="331">
        <f>'計算2-1'!AC12</f>
        <v>0</v>
      </c>
      <c r="D12" s="757">
        <f>IF(各種係数!$D10=0,各種係数!$L10,各種係数!$D10)</f>
        <v>0.40735294117647058</v>
      </c>
      <c r="E12" s="757">
        <f>IF(各種係数!$E10=0,各種係数!$M10,各種係数!$E10)</f>
        <v>0.59264705882352942</v>
      </c>
      <c r="F12" s="757">
        <f>IF(各種係数!$F10=0,各種係数!$N10,各種係数!$F10)</f>
        <v>0.10294117647058823</v>
      </c>
      <c r="G12" s="758">
        <f t="shared" si="7"/>
        <v>0</v>
      </c>
      <c r="H12" s="758">
        <f t="shared" si="8"/>
        <v>0</v>
      </c>
      <c r="I12" s="758">
        <f t="shared" si="9"/>
        <v>0</v>
      </c>
      <c r="J12" s="240">
        <f>IF(各種係数!$MD10=0,各種係数!$MG10,各種係数!$MD10)</f>
        <v>1.4705882352941175E-4</v>
      </c>
      <c r="K12" s="281">
        <f t="shared" si="10"/>
        <v>0</v>
      </c>
      <c r="L12" s="758">
        <v>0</v>
      </c>
      <c r="M12" s="774">
        <f>各種係数!C10</f>
        <v>1.8477256670833109E-2</v>
      </c>
      <c r="N12" s="758">
        <f t="shared" si="11"/>
        <v>0</v>
      </c>
      <c r="O12" s="82">
        <f>IF('生産者価格評価表（107部門）（山形県２）'!C$120=0,各種係数!DV10,各種係数!S10)</f>
        <v>0</v>
      </c>
      <c r="P12" s="82">
        <f>IF('生産者価格評価表（107部門）（山形県２）'!D$120=0,各種係数!DW10,各種係数!T10)</f>
        <v>0</v>
      </c>
      <c r="Q12" s="82">
        <f>IF('生産者価格評価表（107部門）（山形県２）'!E$120=0,各種係数!DX10,各種係数!U10)</f>
        <v>0</v>
      </c>
      <c r="R12" s="82">
        <f>IF('生産者価格評価表（107部門）（山形県２）'!F$120=0,各種係数!DY10,各種係数!V10)</f>
        <v>1.2711325791280032E-4</v>
      </c>
      <c r="S12" s="82">
        <f>IF('生産者価格評価表（107部門）（山形県２）'!G$120=0,各種係数!DZ10,各種係数!W10)</f>
        <v>0</v>
      </c>
      <c r="T12" s="82">
        <f>IF('生産者価格評価表（107部門）（山形県２）'!H$120=0,各種係数!EA10,各種係数!X10)</f>
        <v>1.4705882352941176E-3</v>
      </c>
      <c r="U12" s="82">
        <f>IF('生産者価格評価表（107部門）（山形県２）'!I$120=0,各種係数!EB10,各種係数!Y10)</f>
        <v>0</v>
      </c>
      <c r="V12" s="82">
        <f>IF('生産者価格評価表（107部門）（山形県２）'!J$120=0,各種係数!EC10,各種係数!Z10)</f>
        <v>2.9612708082154112E-4</v>
      </c>
      <c r="W12" s="82">
        <f>IF('生産者価格評価表（107部門）（山形県２）'!K$120=0,各種係数!ED10,各種係数!AA10)</f>
        <v>2.6664533503986345E-4</v>
      </c>
      <c r="X12" s="82">
        <f>IF('生産者価格評価表（107部門）（山形県２）'!L$120=0,各種係数!EE10,各種係数!AB10)</f>
        <v>0</v>
      </c>
      <c r="Y12" s="82">
        <f>IF('生産者価格評価表（107部門）（山形県２）'!M$120=0,各種係数!EF10,各種係数!AC10)</f>
        <v>0</v>
      </c>
      <c r="Z12" s="82">
        <f>IF('生産者価格評価表（107部門）（山形県２）'!N$120=0,各種係数!EG10,各種係数!AD10)</f>
        <v>5.8125051897367768E-4</v>
      </c>
      <c r="AA12" s="82">
        <f>IF('生産者価格評価表（107部門）（山形県２）'!O$120=0,各種係数!EH10,各種係数!AE10)</f>
        <v>4.4492397361600838E-5</v>
      </c>
      <c r="AB12" s="82">
        <f>IF('生産者価格評価表（107部門）（山形県２）'!P$120=0,各種係数!EI10,各種係数!AF10)</f>
        <v>0</v>
      </c>
      <c r="AC12" s="82">
        <f>IF('生産者価格評価表（107部門）（山形県２）'!Q$120=0,各種係数!EJ10,各種係数!AG10)</f>
        <v>0</v>
      </c>
      <c r="AD12" s="82">
        <f>IF('生産者価格評価表（107部門）（山形県２）'!R$120=0,各種係数!EK10,各種係数!AH10)</f>
        <v>1.4943621790517593E-3</v>
      </c>
      <c r="AE12" s="82">
        <f>IF('生産者価格評価表（107部門）（山形県２）'!S$120=0,各種係数!EL10,各種係数!AI10)</f>
        <v>2.6121596029517403E-4</v>
      </c>
      <c r="AF12" s="82">
        <f>IF('生産者価格評価表（107部門）（山形県２）'!T$120=0,各種係数!EM10,各種係数!AJ10)</f>
        <v>0</v>
      </c>
      <c r="AG12" s="82">
        <f>IF('生産者価格評価表（107部門）（山形県２）'!U$120=0,各種係数!EN10,各種係数!AK10)</f>
        <v>0</v>
      </c>
      <c r="AH12" s="82">
        <f>IF('生産者価格評価表（107部門）（山形県２）'!V$120=0,各種係数!EO10,各種係数!AL10)</f>
        <v>3.0422878004259202E-4</v>
      </c>
      <c r="AI12" s="82">
        <f>IF('生産者価格評価表（107部門）（山形県２）'!W$120=0,各種係数!EP10,各種係数!AM10)</f>
        <v>0</v>
      </c>
      <c r="AJ12" s="82">
        <f>IF('生産者価格評価表（107部門）（山形県２）'!X$120=0,各種係数!EQ10,各種係数!AN10)</f>
        <v>5.9600932884166886E-3</v>
      </c>
      <c r="AK12" s="82">
        <f>IF('生産者価格評価表（107部門）（山形県２）'!Y$120=0,各種係数!ER10,各種係数!AO10)</f>
        <v>0</v>
      </c>
      <c r="AL12" s="82">
        <f>IF('生産者価格評価表（107部門）（山形県２）'!Z$120=0,各種係数!ES10,各種係数!AP10)</f>
        <v>0</v>
      </c>
      <c r="AM12" s="82">
        <f>IF('生産者価格評価表（107部門）（山形県２）'!AA$120=0,各種係数!ET10,各種係数!AQ10)</f>
        <v>2.2173697174781757E-4</v>
      </c>
      <c r="AN12" s="82">
        <f>IF('生産者価格評価表（107部門）（山形県２）'!AB$120=0,各種係数!EU10,各種係数!AR10)</f>
        <v>2.2424038569346339E-4</v>
      </c>
      <c r="AO12" s="82">
        <f>IF('生産者価格評価表（107部門）（山形県２）'!AC$120=0,各種係数!EV10,各種係数!AS10)</f>
        <v>0.58939393939393936</v>
      </c>
      <c r="AP12" s="82">
        <f>IF('生産者価格評価表（107部門）（山形県２）'!AD$120=0,各種係数!EW10,各種係数!AT10)</f>
        <v>1.9747235387045813E-4</v>
      </c>
      <c r="AQ12" s="82">
        <f>IF('生産者価格評価表（107部門）（山形県２）'!AE$120=0,各種係数!EX10,各種係数!AU10)</f>
        <v>2.5217182988488355E-5</v>
      </c>
      <c r="AR12" s="82">
        <f>IF('生産者価格評価表（107部門）（山形県２）'!AF$120=0,各種係数!EY10,各種係数!AV10)</f>
        <v>0</v>
      </c>
      <c r="AS12" s="82">
        <f>IF('生産者価格評価表（107部門）（山形県２）'!AG$120=0,各種係数!EZ10,各種係数!AW10)</f>
        <v>9.7812265658113527E-5</v>
      </c>
      <c r="AT12" s="82">
        <f>IF('生産者価格評価表（107部門）（山形県２）'!AH$120=0,各種係数!FA10,各種係数!AX10)</f>
        <v>7.6261611850364048E-3</v>
      </c>
      <c r="AU12" s="82">
        <f>IF('生産者価格評価表（107部門）（山形県２）'!AI$120=0,各種係数!FB10,各種係数!AY10)</f>
        <v>6.5007429420505197E-4</v>
      </c>
      <c r="AV12" s="82">
        <f>IF('生産者価格評価表（107部門）（山形県２）'!AJ$120=0,各種係数!FC10,各種係数!AZ10)</f>
        <v>1.2861736334405145E-2</v>
      </c>
      <c r="AW12" s="82">
        <f>IF('生産者価格評価表（107部門）（山形県２）'!AK$120=0,各種係数!FD10,各種係数!BA10)</f>
        <v>8.0593578099014962E-3</v>
      </c>
      <c r="AX12" s="82">
        <f>IF('生産者価格評価表（107部門）（山形県２）'!AL$120=0,各種係数!FE10,各種係数!BB10)</f>
        <v>0</v>
      </c>
      <c r="AY12" s="82">
        <f>IF('生産者価格評価表（107部門）（山形県２）'!AM$120=0,各種係数!FF10,各種係数!BC10)</f>
        <v>5.1612903225806452E-3</v>
      </c>
      <c r="AZ12" s="82">
        <f>IF('生産者価格評価表（107部門）（山形県２）'!AN$120=0,各種係数!FG10,各種係数!BD10)</f>
        <v>1.2911555842479018E-3</v>
      </c>
      <c r="BA12" s="82">
        <f>IF('生産者価格評価表（107部門）（山形県２）'!AO$120=0,各種係数!FH10,各種係数!BE10)</f>
        <v>0</v>
      </c>
      <c r="BB12" s="82">
        <f>IF('生産者価格評価表（107部門）（山形県２）'!AP$120=0,各種係数!FI10,各種係数!BF10)</f>
        <v>9.1180371352785148E-4</v>
      </c>
      <c r="BC12" s="82">
        <f>IF('生産者価格評価表（107部門）（山形県２）'!AQ$120=0,各種係数!FJ10,各種係数!BG10)</f>
        <v>2.0429009193054137E-4</v>
      </c>
      <c r="BD12" s="82">
        <f>IF('生産者価格評価表（107部門）（山形県２）'!AR$120=0,各種係数!FK10,各種係数!BH10)</f>
        <v>7.677936170757301E-5</v>
      </c>
      <c r="BE12" s="82">
        <f>IF('生産者価格評価表（107部門）（山形県２）'!AS$120=0,各種係数!FL10,各種係数!BI10)</f>
        <v>2.9461589452750976E-4</v>
      </c>
      <c r="BF12" s="82">
        <f>IF('生産者価格評価表（107部門）（山形県２）'!AT$120=0,各種係数!FM10,各種係数!BJ10)</f>
        <v>1.0924186148131964E-4</v>
      </c>
      <c r="BG12" s="82">
        <f>IF('生産者価格評価表（107部門）（山形県２）'!AU$120=0,各種係数!FN10,各種係数!BK10)</f>
        <v>3.8359185826280839E-5</v>
      </c>
      <c r="BH12" s="82">
        <f>IF('生産者価格評価表（107部門）（山形県２）'!AV$120=0,各種係数!FO10,各種係数!BL10)</f>
        <v>0</v>
      </c>
      <c r="BI12" s="82">
        <f>IF('生産者価格評価表（107部門）（山形県２）'!AW$120=0,各種係数!FP10,各種係数!BM10)</f>
        <v>7.9487464826796811E-5</v>
      </c>
      <c r="BJ12" s="82">
        <f>IF('生産者価格評価表（107部門）（山形県２）'!AX$120=0,各種係数!FQ10,各種係数!BN10)</f>
        <v>2.5281872489652782E-4</v>
      </c>
      <c r="BK12" s="82">
        <f>IF('生産者価格評価表（107部門）（山形県２）'!AY$120=0,各種係数!FR10,各種係数!BO10)</f>
        <v>7.5210589651022867E-5</v>
      </c>
      <c r="BL12" s="82">
        <f>IF('生産者価格評価表（107部門）（山形県２）'!AZ$120=0,各種係数!FS10,各種係数!BP10)</f>
        <v>0</v>
      </c>
      <c r="BM12" s="82">
        <f>IF('生産者価格評価表（107部門）（山形県２）'!BA$120=0,各種係数!FT10,各種係数!BQ10)</f>
        <v>0</v>
      </c>
      <c r="BN12" s="82">
        <f>IF('生産者価格評価表（107部門）（山形県２）'!BB$120=0,各種係数!FU10,各種係数!BR10)</f>
        <v>0</v>
      </c>
      <c r="BO12" s="82">
        <f>IF('生産者価格評価表（107部門）（山形県２）'!BC$120=0,各種係数!FV10,各種係数!BS10)</f>
        <v>0</v>
      </c>
      <c r="BP12" s="82">
        <f>IF('生産者価格評価表（107部門）（山形県２）'!BD$120=0,各種係数!FW10,各種係数!BT10)</f>
        <v>4.3148084225060405E-5</v>
      </c>
      <c r="BQ12" s="82">
        <f>IF('生産者価格評価表（107部門）（山形県２）'!BE$120=0,各種係数!FX10,各種係数!BU10)</f>
        <v>0</v>
      </c>
      <c r="BR12" s="82">
        <f>IF('生産者価格評価表（107部門）（山形県２）'!BF$120=0,各種係数!FY10,各種係数!BV10)</f>
        <v>0</v>
      </c>
      <c r="BS12" s="82">
        <f>IF('生産者価格評価表（107部門）（山形県２）'!BG$120=0,各種係数!FZ10,各種係数!BW10)</f>
        <v>2.1284668560693696E-4</v>
      </c>
      <c r="BT12" s="82">
        <f>IF('生産者価格評価表（107部門）（山形県２）'!BH$120=0,各種係数!GA10,各種係数!BX10)</f>
        <v>0</v>
      </c>
      <c r="BU12" s="82">
        <f>IF('生産者価格評価表（107部門）（山形県２）'!BI$120=0,各種係数!GB10,各種係数!BY10)</f>
        <v>0</v>
      </c>
      <c r="BV12" s="82">
        <f>IF('生産者価格評価表（107部門）（山形県２）'!BJ$120=0,各種係数!GC10,各種係数!BZ10)</f>
        <v>5.8541839852942895E-5</v>
      </c>
      <c r="BW12" s="82">
        <f>IF('生産者価格評価表（107部門）（山形県２）'!BK$120=0,各種係数!GD10,各種係数!CA10)</f>
        <v>2.3629489603024575E-4</v>
      </c>
      <c r="BX12" s="82">
        <f>IF('生産者価格評価表（107部門）（山形県２）'!BL$120=0,各種係数!GE10,各種係数!CB10)</f>
        <v>0</v>
      </c>
      <c r="BY12" s="82">
        <f>IF('生産者価格評価表（107部門）（山形県２）'!BM$120=0,各種係数!GF10,各種係数!CC10)</f>
        <v>0</v>
      </c>
      <c r="BZ12" s="82">
        <f>IF('生産者価格評価表（107部門）（山形県２）'!BN$120=0,各種係数!GG10,各種係数!CD10)</f>
        <v>1.0718688032584812E-5</v>
      </c>
      <c r="CA12" s="82">
        <f>IF('生産者価格評価表（107部門）（山形県２）'!BO$120=0,各種係数!GH10,各種係数!CE10)</f>
        <v>0</v>
      </c>
      <c r="CB12" s="82">
        <f>IF('生産者価格評価表（107部門）（山形県２）'!BP$120=0,各種係数!GI10,各種係数!CF10)</f>
        <v>0.25531400187078668</v>
      </c>
      <c r="CC12" s="82">
        <f>IF('生産者価格評価表（107部門）（山形県２）'!BQ$120=0,各種係数!GJ10,各種係数!CG10)</f>
        <v>0.42068294791441541</v>
      </c>
      <c r="CD12" s="82">
        <f>IF('生産者価格評価表（107部門）（山形県２）'!BR$120=0,各種係数!GK10,各種係数!CH10)</f>
        <v>0</v>
      </c>
      <c r="CE12" s="82">
        <f>IF('生産者価格評価表（107部門）（山形県２）'!BS$120=0,各種係数!GL10,各種係数!CI10)</f>
        <v>0</v>
      </c>
      <c r="CF12" s="82">
        <f>IF('生産者価格評価表（107部門）（山形県２）'!BT$120=0,各種係数!GM10,各種係数!CJ10)</f>
        <v>3.6786953874677883E-6</v>
      </c>
      <c r="CG12" s="82">
        <f>IF('生産者価格評価表（107部門）（山形県２）'!BU$120=0,各種係数!GN10,各種係数!CK10)</f>
        <v>0</v>
      </c>
      <c r="CH12" s="82">
        <f>IF('生産者価格評価表（107部門）（山形県２）'!BV$120=0,各種係数!GO10,各種係数!CL10)</f>
        <v>0</v>
      </c>
      <c r="CI12" s="82">
        <f>IF('生産者価格評価表（107部門）（山形県２）'!BW$120=0,各種係数!GP10,各種係数!CM10)</f>
        <v>0</v>
      </c>
      <c r="CJ12" s="82">
        <f>IF('生産者価格評価表（107部門）（山形県２）'!BX$120=0,各種係数!GQ10,各種係数!CN10)</f>
        <v>0</v>
      </c>
      <c r="CK12" s="82">
        <f>IF('生産者価格評価表（107部門）（山形県２）'!BY$120=0,各種係数!GR10,各種係数!CO10)</f>
        <v>0</v>
      </c>
      <c r="CL12" s="82">
        <f>IF('生産者価格評価表（107部門）（山形県２）'!BZ$120=0,各種係数!GS10,各種係数!CP10)</f>
        <v>0</v>
      </c>
      <c r="CM12" s="82">
        <f>IF('生産者価格評価表（107部門）（山形県２）'!CA$120=0,各種係数!GT10,各種係数!CQ10)</f>
        <v>0</v>
      </c>
      <c r="CN12" s="82">
        <f>IF('生産者価格評価表（107部門）（山形県２）'!CB$120=0,各種係数!GU10,各種係数!CR10)</f>
        <v>0</v>
      </c>
      <c r="CO12" s="82">
        <f>IF('生産者価格評価表（107部門）（山形県２）'!CC$120=0,各種係数!GV10,各種係数!CS10)</f>
        <v>0</v>
      </c>
      <c r="CP12" s="82">
        <f>IF('生産者価格評価表（107部門）（山形県２）'!CD$120=0,各種係数!GW10,各種係数!CT10)</f>
        <v>0</v>
      </c>
      <c r="CQ12" s="82">
        <f>IF('生産者価格評価表（107部門）（山形県２）'!CE$120=0,各種係数!GX10,各種係数!CU10)</f>
        <v>0</v>
      </c>
      <c r="CR12" s="82">
        <f>IF('生産者価格評価表（107部門）（山形県２）'!CF$120=0,各種係数!GY10,各種係数!CV10)</f>
        <v>0</v>
      </c>
      <c r="CS12" s="82">
        <f>IF('生産者価格評価表（107部門）（山形県２）'!CG$120=0,各種係数!GZ10,各種係数!CW10)</f>
        <v>0</v>
      </c>
      <c r="CT12" s="82">
        <f>IF('生産者価格評価表（107部門）（山形県２）'!CH$120=0,各種係数!HA10,各種係数!CX10)</f>
        <v>0</v>
      </c>
      <c r="CU12" s="82">
        <f>IF('生産者価格評価表（107部門）（山形県２）'!CI$120=0,各種係数!HB10,各種係数!CY10)</f>
        <v>0</v>
      </c>
      <c r="CV12" s="82">
        <f>IF('生産者価格評価表（107部門）（山形県２）'!CJ$120=0,各種係数!HC10,各種係数!CZ10)</f>
        <v>0</v>
      </c>
      <c r="CW12" s="82">
        <f>IF('生産者価格評価表（107部門）（山形県２）'!CK$120=0,各種係数!HD10,各種係数!DA10)</f>
        <v>0</v>
      </c>
      <c r="CX12" s="82">
        <f>IF('生産者価格評価表（107部門）（山形県２）'!CL$120=0,各種係数!HE10,各種係数!DB10)</f>
        <v>0</v>
      </c>
      <c r="CY12" s="82">
        <f>IF('生産者価格評価表（107部門）（山形県２）'!CM$120=0,各種係数!HF10,各種係数!DC10)</f>
        <v>0</v>
      </c>
      <c r="CZ12" s="82">
        <f>IF('生産者価格評価表（107部門）（山形県２）'!CN$120=0,各種係数!HG10,各種係数!DD10)</f>
        <v>0</v>
      </c>
      <c r="DA12" s="82">
        <f>IF('生産者価格評価表（107部門）（山形県２）'!CO$120=0,各種係数!HH10,各種係数!DE10)</f>
        <v>1.1919803561637304E-5</v>
      </c>
      <c r="DB12" s="82">
        <f>IF('生産者価格評価表（107部門）（山形県２）'!CP$120=0,各種係数!HI10,各種係数!DF10)</f>
        <v>9.7019559143123252E-6</v>
      </c>
      <c r="DC12" s="82">
        <f>IF('生産者価格評価表（107部門）（山形県２）'!CQ$120=0,各種係数!HJ10,各種係数!DG10)</f>
        <v>0</v>
      </c>
      <c r="DD12" s="82">
        <f>IF('生産者価格評価表（107部門）（山形県２）'!CR$120=0,各種係数!HK10,各種係数!DH10)</f>
        <v>9.530435445595509E-6</v>
      </c>
      <c r="DE12" s="82">
        <f>IF('生産者価格評価表（107部門）（山形県２）'!CS$120=0,各種係数!HL10,各種係数!DI10)</f>
        <v>1.7658640814416514E-5</v>
      </c>
      <c r="DF12" s="82">
        <f>IF('生産者価格評価表（107部門）（山形県２）'!CT$120=0,各種係数!HM10,各種係数!DJ10)</f>
        <v>6.7010654694096364E-5</v>
      </c>
      <c r="DG12" s="82">
        <f>IF('生産者価格評価表（107部門）（山形県２）'!CU$120=0,各種係数!HN10,各種係数!DK10)</f>
        <v>6.0240963855421684E-5</v>
      </c>
      <c r="DH12" s="82">
        <f>IF('生産者価格評価表（107部門）（山形県２）'!CV$120=0,各種係数!HO10,各種係数!DL10)</f>
        <v>0</v>
      </c>
      <c r="DI12" s="82">
        <f>IF('生産者価格評価表（107部門）（山形県２）'!CW$120=0,各種係数!HP10,各種係数!DM10)</f>
        <v>0</v>
      </c>
      <c r="DJ12" s="82">
        <f>IF('生産者価格評価表（107部門）（山形県２）'!CX$120=0,各種係数!HQ10,各種係数!DN10)</f>
        <v>0</v>
      </c>
      <c r="DK12" s="82">
        <f>IF('生産者価格評価表（107部門）（山形県２）'!CY$120=0,各種係数!HR10,各種係数!DO10)</f>
        <v>7.518373024077589E-5</v>
      </c>
      <c r="DL12" s="82">
        <f>IF('生産者価格評価表（107部門）（山形県２）'!CZ$120=0,各種係数!HS10,各種係数!DP10)</f>
        <v>0</v>
      </c>
      <c r="DM12" s="82">
        <f>IF('生産者価格評価表（107部門）（山形県２）'!DA$120=0,各種係数!HT10,各種係数!DQ10)</f>
        <v>1.3962190388428137E-4</v>
      </c>
      <c r="DN12" s="82">
        <f>IF('生産者価格評価表（107部門）（山形県２）'!DB$120=0,各種係数!HU10,各種係数!DR10)</f>
        <v>0</v>
      </c>
      <c r="DO12" s="82">
        <f>IF('生産者価格評価表（107部門）（山形県２）'!DC$120=0,各種係数!HV10,各種係数!DS10)</f>
        <v>0</v>
      </c>
      <c r="DP12" s="82">
        <f>IF('生産者価格評価表（107部門）（山形県２）'!DD$120=0,各種係数!HW10,各種係数!DT10)</f>
        <v>0</v>
      </c>
      <c r="DQ12" s="82">
        <f>IF('生産者価格評価表（107部門）（山形県２）'!DE$120=0,各種係数!HX10,各種係数!DU10)</f>
        <v>0</v>
      </c>
      <c r="DR12" s="82">
        <f>各種係数!HY10</f>
        <v>4.2562109970470911E-5</v>
      </c>
      <c r="DS12" s="80">
        <f>各種係数!HZ10</f>
        <v>6.6721334487286082E-5</v>
      </c>
      <c r="DT12" s="80">
        <f>各種係数!IA10</f>
        <v>2.0462187439027681E-4</v>
      </c>
      <c r="DU12" s="80">
        <f>各種係数!IB10</f>
        <v>5.0123112109019158E-5</v>
      </c>
      <c r="DV12" s="80">
        <f>各種係数!IC10</f>
        <v>4.4385353999311285E-5</v>
      </c>
      <c r="DW12" s="80">
        <f>各種係数!ID10</f>
        <v>1.0003128108171868</v>
      </c>
      <c r="DX12" s="80">
        <f>各種係数!IE10</f>
        <v>1.3604284001029037E-4</v>
      </c>
      <c r="DY12" s="80">
        <f>各種係数!IF10</f>
        <v>8.0810593588929305E-5</v>
      </c>
      <c r="DZ12" s="80">
        <f>各種係数!IG10</f>
        <v>8.1307318492435793E-5</v>
      </c>
      <c r="EA12" s="80">
        <f>各種係数!IH10</f>
        <v>1.0087036081298434E-4</v>
      </c>
      <c r="EB12" s="80">
        <f>各種係数!II10</f>
        <v>0</v>
      </c>
      <c r="EC12" s="80">
        <f>各種係数!IJ10</f>
        <v>2.5343052568415692E-4</v>
      </c>
      <c r="ED12" s="80">
        <f>各種係数!IK10</f>
        <v>1.0397043488551784E-4</v>
      </c>
      <c r="EE12" s="80">
        <f>各種係数!IL10</f>
        <v>9.8873408680534537E-5</v>
      </c>
      <c r="EF12" s="80">
        <f>各種係数!IM10</f>
        <v>6.3754174213723132E-5</v>
      </c>
      <c r="EG12" s="80">
        <f>各種係数!IN10</f>
        <v>1.3603802281490261E-4</v>
      </c>
      <c r="EH12" s="80">
        <f>各種係数!IO10</f>
        <v>1.0423143904705244E-4</v>
      </c>
      <c r="EI12" s="80">
        <f>各種係数!IP10</f>
        <v>1.0235275815270741E-4</v>
      </c>
      <c r="EJ12" s="80">
        <f>各種係数!IQ10</f>
        <v>0</v>
      </c>
      <c r="EK12" s="80">
        <f>各種係数!IR10</f>
        <v>8.3073140363610634E-4</v>
      </c>
      <c r="EL12" s="80">
        <f>各種係数!IS10</f>
        <v>0</v>
      </c>
      <c r="EM12" s="80">
        <f>各種係数!IT10</f>
        <v>2.2169720391334327E-4</v>
      </c>
      <c r="EN12" s="80">
        <f>各種係数!IU10</f>
        <v>0</v>
      </c>
      <c r="EO12" s="80">
        <f>各種係数!IV10</f>
        <v>0</v>
      </c>
      <c r="EP12" s="80">
        <f>各種係数!IW10</f>
        <v>7.3030647778053972E-5</v>
      </c>
      <c r="EQ12" s="80">
        <f>各種係数!IX10</f>
        <v>9.3845575647970975E-5</v>
      </c>
      <c r="ER12" s="80">
        <f>各種係数!IY10</f>
        <v>1.0921555772594441E-2</v>
      </c>
      <c r="ES12" s="80">
        <f>各種係数!IZ10</f>
        <v>1.1615190733512031E-4</v>
      </c>
      <c r="ET12" s="80">
        <f>各種係数!JA10</f>
        <v>1.4605188132264449E-4</v>
      </c>
      <c r="EU12" s="80">
        <f>各種係数!JB10</f>
        <v>1.2345771775433101E-4</v>
      </c>
      <c r="EV12" s="80">
        <f>各種係数!JC10</f>
        <v>5.4992123184954172E-5</v>
      </c>
      <c r="EW12" s="80">
        <f>各種係数!JD10</f>
        <v>3.3002008652487428E-4</v>
      </c>
      <c r="EX12" s="80">
        <f>各種係数!JE10</f>
        <v>1.8342104297784675E-4</v>
      </c>
      <c r="EY12" s="80">
        <f>各種係数!JF10</f>
        <v>4.4990349494651886E-4</v>
      </c>
      <c r="EZ12" s="80">
        <f>各種係数!JG10</f>
        <v>4.5749513812635252E-4</v>
      </c>
      <c r="FA12" s="80">
        <f>各種係数!JH10</f>
        <v>6.4025783075870107E-4</v>
      </c>
      <c r="FB12" s="80">
        <f>各種係数!JI10</f>
        <v>2.2690481121164264E-4</v>
      </c>
      <c r="FC12" s="80">
        <f>各種係数!JJ10</f>
        <v>5.7537123288132911E-4</v>
      </c>
      <c r="FD12" s="80">
        <f>各種係数!JK10</f>
        <v>5.7102393389720684E-5</v>
      </c>
      <c r="FE12" s="80">
        <f>各種係数!JL10</f>
        <v>1.8305099758765157E-4</v>
      </c>
      <c r="FF12" s="80">
        <f>各種係数!JM10</f>
        <v>1.2905815141726995E-4</v>
      </c>
      <c r="FG12" s="80">
        <f>各種係数!JN10</f>
        <v>7.286917520086427E-5</v>
      </c>
      <c r="FH12" s="80">
        <f>各種係数!JO10</f>
        <v>1.3371342802864046E-4</v>
      </c>
      <c r="FI12" s="80">
        <f>各種係数!JP10</f>
        <v>6.9417804162627008E-5</v>
      </c>
      <c r="FJ12" s="80">
        <f>各種係数!JQ10</f>
        <v>5.3601551807666194E-5</v>
      </c>
      <c r="FK12" s="80">
        <f>各種係数!JR10</f>
        <v>5.4183985832610044E-5</v>
      </c>
      <c r="FL12" s="80">
        <f>各種係数!JS10</f>
        <v>1.4178247594054315E-4</v>
      </c>
      <c r="FM12" s="80">
        <f>各種係数!JT10</f>
        <v>1.1485365944506696E-4</v>
      </c>
      <c r="FN12" s="80">
        <f>各種係数!JU10</f>
        <v>5.1999963453353347E-5</v>
      </c>
      <c r="FO12" s="80">
        <f>各種係数!JV10</f>
        <v>3.9491751498074095E-5</v>
      </c>
      <c r="FP12" s="80">
        <f>各種係数!JW10</f>
        <v>2.8051906956084656E-5</v>
      </c>
      <c r="FQ12" s="80">
        <f>各種係数!JX10</f>
        <v>6.9658538366378241E-5</v>
      </c>
      <c r="FR12" s="80">
        <f>各種係数!JY10</f>
        <v>3.5872225861639739E-5</v>
      </c>
      <c r="FS12" s="80">
        <f>各種係数!JZ10</f>
        <v>2.4063263442662755E-5</v>
      </c>
      <c r="FT12" s="80">
        <f>各種係数!KA10</f>
        <v>0</v>
      </c>
      <c r="FU12" s="80">
        <f>各種係数!KB10</f>
        <v>4.0743792778641717E-5</v>
      </c>
      <c r="FV12" s="80">
        <f>各種係数!KC10</f>
        <v>7.768282862835947E-5</v>
      </c>
      <c r="FW12" s="80">
        <f>各種係数!KD10</f>
        <v>8.824890692816893E-5</v>
      </c>
      <c r="FX12" s="80">
        <f>各種係数!KE10</f>
        <v>6.8728045497916371E-5</v>
      </c>
      <c r="FY12" s="80">
        <f>各種係数!KF10</f>
        <v>5.0398613912362042E-5</v>
      </c>
      <c r="FZ12" s="80">
        <f>各種係数!KG10</f>
        <v>1.3844707596668947E-4</v>
      </c>
      <c r="GA12" s="80">
        <f>各種係数!KH10</f>
        <v>2.4975818428343313E-5</v>
      </c>
      <c r="GB12" s="80">
        <f>各種係数!KI10</f>
        <v>2.5840320783767211E-5</v>
      </c>
      <c r="GC12" s="80">
        <f>各種係数!KJ10</f>
        <v>2.776389854747621E-5</v>
      </c>
      <c r="GD12" s="80">
        <f>各種係数!KK10</f>
        <v>3.3209136738735149E-5</v>
      </c>
      <c r="GE12" s="80">
        <f>各種係数!KL10</f>
        <v>5.2151944345430901E-3</v>
      </c>
      <c r="GF12" s="80">
        <f>各種係数!KM10</f>
        <v>7.8976289915975162E-3</v>
      </c>
      <c r="GG12" s="80">
        <f>各種係数!KN10</f>
        <v>1.6913212506479685E-4</v>
      </c>
      <c r="GH12" s="80">
        <f>各種係数!KO10</f>
        <v>3.0797312089728216E-4</v>
      </c>
      <c r="GI12" s="80">
        <f>各種係数!KP10</f>
        <v>1.2944945675311012E-4</v>
      </c>
      <c r="GJ12" s="80">
        <f>各種係数!KQ10</f>
        <v>2.8134694720263459E-5</v>
      </c>
      <c r="GK12" s="80">
        <f>各種係数!KR10</f>
        <v>6.92221779391375E-5</v>
      </c>
      <c r="GL12" s="80">
        <f>各種係数!KS10</f>
        <v>2.4708165509315185E-5</v>
      </c>
      <c r="GM12" s="80">
        <f>各種係数!KT10</f>
        <v>1.9568251311004173E-6</v>
      </c>
      <c r="GN12" s="80">
        <f>各種係数!KU10</f>
        <v>2.3922456309720839E-4</v>
      </c>
      <c r="GO12" s="80">
        <f>各種係数!KV10</f>
        <v>2.5117181728812849E-5</v>
      </c>
      <c r="GP12" s="80">
        <f>各種係数!KW10</f>
        <v>3.4726223677572116E-5</v>
      </c>
      <c r="GQ12" s="80">
        <f>各種係数!KX10</f>
        <v>1.33507221981837E-5</v>
      </c>
      <c r="GR12" s="80">
        <f>各種係数!KY10</f>
        <v>2.5649934601376146E-5</v>
      </c>
      <c r="GS12" s="80">
        <f>各種係数!KZ10</f>
        <v>6.9437399477754107E-6</v>
      </c>
      <c r="GT12" s="80">
        <f>各種係数!LA10</f>
        <v>2.0664882461737208E-4</v>
      </c>
      <c r="GU12" s="80">
        <f>各種係数!LB10</f>
        <v>4.1709909910633842E-5</v>
      </c>
      <c r="GV12" s="80">
        <f>各種係数!LC10</f>
        <v>2.6174278807179794E-5</v>
      </c>
      <c r="GW12" s="80">
        <f>各種係数!LD10</f>
        <v>5.5393195161907112E-5</v>
      </c>
      <c r="GX12" s="80">
        <f>各種係数!LE10</f>
        <v>4.4547326844407258E-5</v>
      </c>
      <c r="GY12" s="80">
        <f>各種係数!LF10</f>
        <v>1.6589466365400846E-5</v>
      </c>
      <c r="GZ12" s="80">
        <f>各種係数!LG10</f>
        <v>4.8123666860534525E-5</v>
      </c>
      <c r="HA12" s="80">
        <f>各種係数!LH10</f>
        <v>3.5565810643920855E-5</v>
      </c>
      <c r="HB12" s="80">
        <f>各種係数!LI10</f>
        <v>6.1210399718229495E-5</v>
      </c>
      <c r="HC12" s="80">
        <f>各種係数!LJ10</f>
        <v>1.2290150397897088E-4</v>
      </c>
      <c r="HD12" s="80">
        <f>各種係数!LK10</f>
        <v>7.0312815335252371E-5</v>
      </c>
      <c r="HE12" s="80">
        <f>各種係数!LL10</f>
        <v>5.152062813410544E-5</v>
      </c>
      <c r="HF12" s="80">
        <f>各種係数!LM10</f>
        <v>6.503471542480184E-5</v>
      </c>
      <c r="HG12" s="80">
        <f>各種係数!LN10</f>
        <v>1.1064787558557319E-4</v>
      </c>
      <c r="HH12" s="80">
        <f>各種係数!LO10</f>
        <v>7.5397401923622703E-5</v>
      </c>
      <c r="HI12" s="80">
        <f>各種係数!LP10</f>
        <v>2.9478636490466264E-5</v>
      </c>
      <c r="HJ12" s="80">
        <f>各種係数!LQ10</f>
        <v>1.9792771486465484E-5</v>
      </c>
      <c r="HK12" s="80">
        <f>各種係数!LR10</f>
        <v>4.6531991973044477E-5</v>
      </c>
      <c r="HL12" s="80">
        <f>各種係数!LS10</f>
        <v>2.6056213659263394E-5</v>
      </c>
      <c r="HM12" s="80">
        <f>各種係数!LT10</f>
        <v>2.860644102261336E-5</v>
      </c>
      <c r="HN12" s="80">
        <f>各種係数!LU10</f>
        <v>2.2704890632271993E-4</v>
      </c>
      <c r="HO12" s="80">
        <f>各種係数!LV10</f>
        <v>1.5420135829301692E-4</v>
      </c>
      <c r="HP12" s="80">
        <f>各種係数!LW10</f>
        <v>1.6804754727224602E-4</v>
      </c>
      <c r="HQ12" s="80">
        <f>各種係数!LX10</f>
        <v>1.6116950126106745E-4</v>
      </c>
      <c r="HR12" s="80">
        <f>各種係数!LY10</f>
        <v>1.5386573716156054E-4</v>
      </c>
      <c r="HS12" s="80">
        <f>各種係数!LZ10</f>
        <v>2.8928346940404186E-5</v>
      </c>
      <c r="HT12" s="80">
        <f>各種係数!MA10</f>
        <v>4.4934752309134429E-5</v>
      </c>
      <c r="HU12" s="760">
        <v>0</v>
      </c>
      <c r="HV12" s="760">
        <f t="shared" si="3"/>
        <v>0</v>
      </c>
      <c r="HW12" s="760">
        <f t="shared" si="4"/>
        <v>0</v>
      </c>
      <c r="HX12" s="240">
        <f>IF(各種係数!$MD10=0,各種係数!$MG10,各種係数!$MD10)</f>
        <v>1.4705882352941175E-4</v>
      </c>
      <c r="HY12" s="281">
        <f t="shared" si="5"/>
        <v>0</v>
      </c>
      <c r="HZ12" s="257">
        <f t="shared" si="12"/>
        <v>0</v>
      </c>
      <c r="IA12" s="279">
        <f t="shared" si="13"/>
        <v>0</v>
      </c>
      <c r="IB12" s="279">
        <f t="shared" si="14"/>
        <v>0</v>
      </c>
      <c r="IC12" s="240">
        <f>IF(各種係数!$MD10=0,各種係数!$MG10,各種係数!$MD10)</f>
        <v>1.4705882352941175E-4</v>
      </c>
      <c r="ID12" s="281">
        <f t="shared" si="6"/>
        <v>0</v>
      </c>
      <c r="IE12" s="223"/>
      <c r="IF12" s="223"/>
      <c r="IG12" s="240">
        <f>各種係数!J10</f>
        <v>0</v>
      </c>
      <c r="IH12" s="279">
        <f t="shared" si="15"/>
        <v>0</v>
      </c>
      <c r="II12" s="284">
        <f>各種係数!C10</f>
        <v>1.8477256670833109E-2</v>
      </c>
      <c r="IJ12" s="279">
        <f t="shared" si="16"/>
        <v>0</v>
      </c>
      <c r="IK12" s="295">
        <v>0</v>
      </c>
      <c r="IL12" s="757">
        <f>IF(各種係数!$E10=0,各種係数!$M10,各種係数!$E10)</f>
        <v>0.59264705882352942</v>
      </c>
      <c r="IM12" s="279">
        <f t="shared" si="17"/>
        <v>0</v>
      </c>
      <c r="IN12" s="757">
        <f>IF(各種係数!$F10=0,各種係数!$N10,各種係数!$F10)</f>
        <v>0.10294117647058823</v>
      </c>
      <c r="IO12" s="295">
        <f t="shared" si="18"/>
        <v>0</v>
      </c>
      <c r="IP12" s="240">
        <f>IF(各種係数!$MD10=0,各種係数!$MG10,各種係数!$MD10)</f>
        <v>1.4705882352941175E-4</v>
      </c>
      <c r="IQ12" s="296">
        <f t="shared" si="19"/>
        <v>0</v>
      </c>
      <c r="IR12" s="297">
        <f t="shared" si="20"/>
        <v>0</v>
      </c>
      <c r="IS12" s="297">
        <f t="shared" si="21"/>
        <v>0</v>
      </c>
      <c r="IT12" s="297">
        <f t="shared" si="22"/>
        <v>0</v>
      </c>
      <c r="IU12" s="298">
        <f t="shared" si="23"/>
        <v>0</v>
      </c>
      <c r="IW12" s="206"/>
      <c r="IX12" s="212"/>
      <c r="IY12" s="208"/>
      <c r="IZ12" s="212"/>
    </row>
    <row r="13" spans="1:260">
      <c r="A13" s="41" t="s">
        <v>41</v>
      </c>
      <c r="B13" s="12" t="s">
        <v>396</v>
      </c>
      <c r="C13" s="331">
        <f>'計算2-1'!AC13</f>
        <v>0</v>
      </c>
      <c r="D13" s="757">
        <f>IF(各種係数!$D11=0,各種係数!$L11,各種係数!$D11)</f>
        <v>0.60110071546505228</v>
      </c>
      <c r="E13" s="757">
        <f>IF(各種係数!$E11=0,各種係数!$M11,各種係数!$E11)</f>
        <v>0.39889928453494772</v>
      </c>
      <c r="F13" s="757">
        <f>IF(各種係数!$F11=0,各種係数!$N11,各種係数!$F11)</f>
        <v>0.20253164556962025</v>
      </c>
      <c r="G13" s="758">
        <f t="shared" si="7"/>
        <v>0</v>
      </c>
      <c r="H13" s="758">
        <f t="shared" si="8"/>
        <v>0</v>
      </c>
      <c r="I13" s="758">
        <f t="shared" si="9"/>
        <v>0</v>
      </c>
      <c r="J13" s="240">
        <f>IF(各種係数!$MD11=0,各種係数!$MG11,各種係数!$MD11)</f>
        <v>5.3164556962025317E-4</v>
      </c>
      <c r="K13" s="281">
        <f t="shared" si="10"/>
        <v>0</v>
      </c>
      <c r="L13" s="758">
        <v>0</v>
      </c>
      <c r="M13" s="774">
        <f>各種係数!C11</f>
        <v>0.36347937320115131</v>
      </c>
      <c r="N13" s="758">
        <f t="shared" si="11"/>
        <v>0</v>
      </c>
      <c r="O13" s="82">
        <f>IF('生産者価格評価表（107部門）（山形県２）'!C$120=0,各種係数!DV11,各種係数!S11)</f>
        <v>0</v>
      </c>
      <c r="P13" s="82">
        <f>IF('生産者価格評価表（107部門）（山形県２）'!D$120=0,各種係数!DW11,各種係数!T11)</f>
        <v>0</v>
      </c>
      <c r="Q13" s="82">
        <f>IF('生産者価格評価表（107部門）（山形県２）'!E$120=0,各種係数!DX11,各種係数!U11)</f>
        <v>0</v>
      </c>
      <c r="R13" s="82">
        <f>IF('生産者価格評価表（107部門）（山形県２）'!F$120=0,各種係数!DY11,各種係数!V11)</f>
        <v>3.1778314478200076E-4</v>
      </c>
      <c r="S13" s="82">
        <f>IF('生産者価格評価表（107部門）（山形県２）'!G$120=0,各種係数!DZ11,各種係数!W11)</f>
        <v>0</v>
      </c>
      <c r="T13" s="82">
        <f>IF('生産者価格評価表（107部門）（山形県２）'!H$120=0,各種係数!EA11,各種係数!X11)</f>
        <v>0</v>
      </c>
      <c r="U13" s="82">
        <f>IF('生産者価格評価表（107部門）（山形県２）'!I$120=0,各種係数!EB11,各種係数!Y11)</f>
        <v>1.2107870115575124E-3</v>
      </c>
      <c r="V13" s="82">
        <f>IF('生産者価格評価表（107部門）（山形県２）'!J$120=0,各種係数!EC11,各種係数!Z11)</f>
        <v>0</v>
      </c>
      <c r="W13" s="82">
        <f>IF('生産者価格評価表（107部門）（山形県２）'!K$120=0,各種係数!ED11,各種係数!AA11)</f>
        <v>0</v>
      </c>
      <c r="X13" s="82">
        <f>IF('生産者価格評価表（107部門）（山形県２）'!L$120=0,各種係数!EE11,各種係数!AB11)</f>
        <v>6.4724919093851136E-3</v>
      </c>
      <c r="Y13" s="82">
        <f>IF('生産者価格評価表（107部門）（山形県２）'!M$120=0,各種係数!EF11,各種係数!AC11)</f>
        <v>0</v>
      </c>
      <c r="Z13" s="82">
        <f>IF('生産者価格評価表（107部門）（山形県２）'!N$120=0,各種係数!EG11,各種係数!AD11)</f>
        <v>0</v>
      </c>
      <c r="AA13" s="82">
        <f>IF('生産者価格評価表（107部門）（山形県２）'!O$120=0,各種係数!EH11,各種係数!AE11)</f>
        <v>0</v>
      </c>
      <c r="AB13" s="82">
        <f>IF('生産者価格評価表（107部門）（山形県２）'!P$120=0,各種係数!EI11,各種係数!AF11)</f>
        <v>0</v>
      </c>
      <c r="AC13" s="82">
        <f>IF('生産者価格評価表（107部門）（山形県２）'!Q$120=0,各種係数!EJ11,各種係数!AG11)</f>
        <v>0</v>
      </c>
      <c r="AD13" s="82">
        <f>IF('生産者価格評価表（107部門）（山形県２）'!R$120=0,各種係数!EK11,各種係数!AH11)</f>
        <v>1.3585110718652356E-4</v>
      </c>
      <c r="AE13" s="82">
        <f>IF('生産者価格評価表（107部門）（山形県２）'!S$120=0,各種係数!EL11,各種係数!AI11)</f>
        <v>0</v>
      </c>
      <c r="AF13" s="82">
        <f>IF('生産者価格評価表（107部門）（山形県２）'!T$120=0,各種係数!EM11,各種係数!AJ11)</f>
        <v>0</v>
      </c>
      <c r="AG13" s="82">
        <f>IF('生産者価格評価表（107部門）（山形県２）'!U$120=0,各種係数!EN11,各種係数!AK11)</f>
        <v>0</v>
      </c>
      <c r="AH13" s="82">
        <f>IF('生産者価格評価表（107部門）（山形県２）'!V$120=0,各種係数!EO11,各種係数!AL11)</f>
        <v>2.0763614237906906E-2</v>
      </c>
      <c r="AI13" s="82">
        <f>IF('生産者価格評価表（107部門）（山形県２）'!W$120=0,各種係数!EP11,各種係数!AM11)</f>
        <v>0</v>
      </c>
      <c r="AJ13" s="82">
        <f>IF('生産者価格評価表（107部門）（山形県２）'!X$120=0,各種係数!EQ11,各種係数!AN11)</f>
        <v>0</v>
      </c>
      <c r="AK13" s="82">
        <f>IF('生産者価格評価表（107部門）（山形県２）'!Y$120=0,各種係数!ER11,各種係数!AO11)</f>
        <v>0</v>
      </c>
      <c r="AL13" s="82">
        <f>IF('生産者価格評価表（107部門）（山形県２）'!Z$120=0,各種係数!ES11,各種係数!AP11)</f>
        <v>0</v>
      </c>
      <c r="AM13" s="82">
        <f>IF('生産者価格評価表（107部門）（山形県２）'!AA$120=0,各種係数!ET11,各種係数!AQ11)</f>
        <v>9.6407379020790245E-5</v>
      </c>
      <c r="AN13" s="82">
        <f>IF('生産者価格評価表（107部門）（山形県２）'!AB$120=0,各種係数!EU11,各種係数!AR11)</f>
        <v>1.4949359046230893E-4</v>
      </c>
      <c r="AO13" s="82">
        <f>IF('生産者価格評価表（107部門）（山形県２）'!AC$120=0,各種係数!EV11,各種係数!AS11)</f>
        <v>-1.5151515151515152E-3</v>
      </c>
      <c r="AP13" s="82">
        <f>IF('生産者価格評価表（107部門）（山形県２）'!AD$120=0,各種係数!EW11,各種係数!AT11)</f>
        <v>6.398104265402843E-2</v>
      </c>
      <c r="AQ13" s="82">
        <f>IF('生産者価格評価表（107部門）（山形県２）'!AE$120=0,各種係数!EX11,各種係数!AU11)</f>
        <v>0</v>
      </c>
      <c r="AR13" s="82">
        <f>IF('生産者価格評価表（107部門）（山形県２）'!AF$120=0,各種係数!EY11,各種係数!AV11)</f>
        <v>0</v>
      </c>
      <c r="AS13" s="82">
        <f>IF('生産者価格評価表（107部門）（山形県２）'!AG$120=0,各種係数!EZ11,各種係数!AW11)</f>
        <v>3.2604088552704511E-5</v>
      </c>
      <c r="AT13" s="82">
        <f>IF('生産者価格評価表（107部門）（山形県２）'!AH$120=0,各種係数!FA11,各種係数!AX11)</f>
        <v>5.2410243535023854E-2</v>
      </c>
      <c r="AU13" s="82">
        <f>IF('生産者価格評価表（107部門）（山形県２）'!AI$120=0,各種係数!FB11,各種係数!AY11)</f>
        <v>4.7873328380386333E-2</v>
      </c>
      <c r="AV13" s="82">
        <f>IF('生産者価格評価表（107部門）（山形県２）'!AJ$120=0,各種係数!FC11,各種係数!AZ11)</f>
        <v>4.1800643086816719E-2</v>
      </c>
      <c r="AW13" s="82">
        <f>IF('生産者価格評価表（107部門）（山形県２）'!AK$120=0,各種係数!FD11,各種係数!BA11)</f>
        <v>2.5009594473583217E-2</v>
      </c>
      <c r="AX13" s="82">
        <f>IF('生産者価格評価表（107部門）（山形県２）'!AL$120=0,各種係数!FE11,各種係数!BB11)</f>
        <v>-2.6595744680851063E-3</v>
      </c>
      <c r="AY13" s="82">
        <f>IF('生産者価格評価表（107部門）（山形県２）'!AM$120=0,各種係数!FF11,各種係数!BC11)</f>
        <v>0</v>
      </c>
      <c r="AZ13" s="82">
        <f>IF('生産者価格評価表（107部門）（山形県２）'!AN$120=0,各種係数!FG11,各種係数!BD11)</f>
        <v>2.1519259737465033E-4</v>
      </c>
      <c r="BA13" s="82">
        <f>IF('生産者価格評価表（107部門）（山形県２）'!AO$120=0,各種係数!FH11,各種係数!BE11)</f>
        <v>0</v>
      </c>
      <c r="BB13" s="82">
        <f>IF('生産者価格評価表（107部門）（山形県２）'!AP$120=0,各種係数!FI11,各種係数!BF11)</f>
        <v>0.32965848806366049</v>
      </c>
      <c r="BC13" s="82">
        <f>IF('生産者価格評価表（107部門）（山形県２）'!AQ$120=0,各種係数!FJ11,各種係数!BG11)</f>
        <v>5.5715479617420375E-5</v>
      </c>
      <c r="BD13" s="82">
        <f>IF('生産者価格評価表（107部門）（山形県２）'!AR$120=0,各種係数!FK11,各種係数!BH11)</f>
        <v>7.677936170757301E-5</v>
      </c>
      <c r="BE13" s="82">
        <f>IF('生産者価格評価表（107部門）（山形県２）'!AS$120=0,各種係数!FL11,各種係数!BI11)</f>
        <v>2.4551324543959147E-5</v>
      </c>
      <c r="BF13" s="82">
        <f>IF('生産者価格評価表（107部門）（山形県２）'!AT$120=0,各種係数!FM11,各種係数!BJ11)</f>
        <v>0</v>
      </c>
      <c r="BG13" s="82">
        <f>IF('生産者価格評価表（107部門）（山形県２）'!AU$120=0,各種係数!FN11,各種係数!BK11)</f>
        <v>2.3974491141425524E-5</v>
      </c>
      <c r="BH13" s="82">
        <f>IF('生産者価格評価表（107部門）（山形県２）'!AV$120=0,各種係数!FO11,各種係数!BL11)</f>
        <v>1.0658253751705321E-4</v>
      </c>
      <c r="BI13" s="82">
        <f>IF('生産者価格評価表（107部門）（山形県２）'!AW$120=0,各種係数!FP11,各種係数!BM11)</f>
        <v>0</v>
      </c>
      <c r="BJ13" s="82">
        <f>IF('生産者価格評価表（107部門）（山形県２）'!AX$120=0,各種係数!FQ11,各種係数!BN11)</f>
        <v>0</v>
      </c>
      <c r="BK13" s="82">
        <f>IF('生産者価格評価表（107部門）（山形県２）'!AY$120=0,各種係数!FR11,各種係数!BO11)</f>
        <v>0</v>
      </c>
      <c r="BL13" s="82">
        <f>IF('生産者価格評価表（107部門）（山形県２）'!AZ$120=0,各種係数!FS11,各種係数!BP11)</f>
        <v>0</v>
      </c>
      <c r="BM13" s="82">
        <f>IF('生産者価格評価表（107部門）（山形県２）'!BA$120=0,各種係数!FT11,各種係数!BQ11)</f>
        <v>0</v>
      </c>
      <c r="BN13" s="82">
        <f>IF('生産者価格評価表（107部門）（山形県２）'!BB$120=0,各種係数!FU11,各種係数!BR11)</f>
        <v>0</v>
      </c>
      <c r="BO13" s="82">
        <f>IF('生産者価格評価表（107部門）（山形県２）'!BC$120=0,各種係数!FV11,各種係数!BS11)</f>
        <v>0</v>
      </c>
      <c r="BP13" s="82">
        <f>IF('生産者価格評価表（107部門）（山形県２）'!BD$120=0,各種係数!FW11,各種係数!BT11)</f>
        <v>0</v>
      </c>
      <c r="BQ13" s="82">
        <f>IF('生産者価格評価表（107部門）（山形県２）'!BE$120=0,各種係数!FX11,各種係数!BU11)</f>
        <v>0</v>
      </c>
      <c r="BR13" s="82">
        <f>IF('生産者価格評価表（107部門）（山形県２）'!BF$120=0,各種係数!FY11,各種係数!BV11)</f>
        <v>0</v>
      </c>
      <c r="BS13" s="82">
        <f>IF('生産者価格評価表（107部門）（山形県２）'!BG$120=0,各種係数!FZ11,各種係数!BW11)</f>
        <v>0</v>
      </c>
      <c r="BT13" s="82">
        <f>IF('生産者価格評価表（107部門）（山形県２）'!BH$120=0,各種係数!GA11,各種係数!BX11)</f>
        <v>0</v>
      </c>
      <c r="BU13" s="82">
        <f>IF('生産者価格評価表（107部門）（山形県２）'!BI$120=0,各種係数!GB11,各種係数!BY11)</f>
        <v>0</v>
      </c>
      <c r="BV13" s="82">
        <f>IF('生産者価格評価表（107部門）（山形県２）'!BJ$120=0,各種係数!GC11,各種係数!BZ11)</f>
        <v>8.5471086185296633E-4</v>
      </c>
      <c r="BW13" s="82">
        <f>IF('生産者価格評価表（107部門）（山形県２）'!BK$120=0,各種係数!GD11,各種係数!CA11)</f>
        <v>0</v>
      </c>
      <c r="BX13" s="82">
        <f>IF('生産者価格評価表（107部門）（山形県２）'!BL$120=0,各種係数!GE11,各種係数!CB11)</f>
        <v>2.2251871282874653E-3</v>
      </c>
      <c r="BY13" s="82">
        <f>IF('生産者価格評価表（107部門）（山形県２）'!BM$120=0,各種係数!GF11,各種係数!CC11)</f>
        <v>2.6867275658248256E-4</v>
      </c>
      <c r="BZ13" s="82">
        <f>IF('生産者価格評価表（107部門）（山形県２）'!BN$120=0,各種係数!GG11,各種係数!CD11)</f>
        <v>1.5188380942172678E-2</v>
      </c>
      <c r="CA13" s="82">
        <f>IF('生産者価格評価表（107部門）（山形県２）'!BO$120=0,各種係数!GH11,各種係数!CE11)</f>
        <v>1.5771184175354183E-2</v>
      </c>
      <c r="CB13" s="82">
        <f>IF('生産者価格評価表（107部門）（山形県２）'!BP$120=0,各種係数!GI11,各種係数!CF11)</f>
        <v>-8.0637357675063701E-6</v>
      </c>
      <c r="CC13" s="82">
        <f>IF('生産者価格評価表（107部門）（山形県２）'!BQ$120=0,各種係数!GJ11,各種係数!CG11)</f>
        <v>0</v>
      </c>
      <c r="CD13" s="82">
        <f>IF('生産者価格評価表（107部門）（山形県２）'!BR$120=0,各種係数!GK11,各種係数!CH11)</f>
        <v>0</v>
      </c>
      <c r="CE13" s="82">
        <f>IF('生産者価格評価表（107部門）（山形県２）'!BS$120=0,各種係数!GL11,各種係数!CI11)</f>
        <v>0</v>
      </c>
      <c r="CF13" s="82">
        <f>IF('生産者価格評価表（107部門）（山形県２）'!BT$120=0,各種係数!GM11,各種係数!CJ11)</f>
        <v>0</v>
      </c>
      <c r="CG13" s="82">
        <f>IF('生産者価格評価表（107部門）（山形県２）'!BU$120=0,各種係数!GN11,各種係数!CK11)</f>
        <v>0</v>
      </c>
      <c r="CH13" s="82">
        <f>IF('生産者価格評価表（107部門）（山形県２）'!BV$120=0,各種係数!GO11,各種係数!CL11)</f>
        <v>0</v>
      </c>
      <c r="CI13" s="82">
        <f>IF('生産者価格評価表（107部門）（山形県２）'!BW$120=0,各種係数!GP11,各種係数!CM11)</f>
        <v>0</v>
      </c>
      <c r="CJ13" s="82">
        <f>IF('生産者価格評価表（107部門）（山形県２）'!BX$120=0,各種係数!GQ11,各種係数!CN11)</f>
        <v>0</v>
      </c>
      <c r="CK13" s="82">
        <f>IF('生産者価格評価表（107部門）（山形県２）'!BY$120=0,各種係数!GR11,各種係数!CO11)</f>
        <v>0</v>
      </c>
      <c r="CL13" s="82">
        <f>IF('生産者価格評価表（107部門）（山形県２）'!BZ$120=0,各種係数!GS11,各種係数!CP11)</f>
        <v>0</v>
      </c>
      <c r="CM13" s="82">
        <f>IF('生産者価格評価表（107部門）（山形県２）'!CA$120=0,各種係数!GT11,各種係数!CQ11)</f>
        <v>0</v>
      </c>
      <c r="CN13" s="82">
        <f>IF('生産者価格評価表（107部門）（山形県２）'!CB$120=0,各種係数!GU11,各種係数!CR11)</f>
        <v>0</v>
      </c>
      <c r="CO13" s="82">
        <f>IF('生産者価格評価表（107部門）（山形県２）'!CC$120=0,各種係数!GV11,各種係数!CS11)</f>
        <v>0</v>
      </c>
      <c r="CP13" s="82">
        <f>IF('生産者価格評価表（107部門）（山形県２）'!CD$120=0,各種係数!GW11,各種係数!CT11)</f>
        <v>0</v>
      </c>
      <c r="CQ13" s="82">
        <f>IF('生産者価格評価表（107部門）（山形県２）'!CE$120=0,各種係数!GX11,各種係数!CU11)</f>
        <v>0</v>
      </c>
      <c r="CR13" s="82">
        <f>IF('生産者価格評価表（107部門）（山形県２）'!CF$120=0,各種係数!GY11,各種係数!CV11)</f>
        <v>0</v>
      </c>
      <c r="CS13" s="82">
        <f>IF('生産者価格評価表（107部門）（山形県２）'!CG$120=0,各種係数!GZ11,各種係数!CW11)</f>
        <v>0</v>
      </c>
      <c r="CT13" s="82">
        <f>IF('生産者価格評価表（107部門）（山形県２）'!CH$120=0,各種係数!HA11,各種係数!CX11)</f>
        <v>0</v>
      </c>
      <c r="CU13" s="82">
        <f>IF('生産者価格評価表（107部門）（山形県２）'!CI$120=0,各種係数!HB11,各種係数!CY11)</f>
        <v>0</v>
      </c>
      <c r="CV13" s="82">
        <f>IF('生産者価格評価表（107部門）（山形県２）'!CJ$120=0,各種係数!HC11,各種係数!CZ11)</f>
        <v>0</v>
      </c>
      <c r="CW13" s="82">
        <f>IF('生産者価格評価表（107部門）（山形県２）'!CK$120=0,各種係数!HD11,各種係数!DA11)</f>
        <v>0</v>
      </c>
      <c r="CX13" s="82">
        <f>IF('生産者価格評価表（107部門）（山形県２）'!CL$120=0,各種係数!HE11,各種係数!DB11)</f>
        <v>0</v>
      </c>
      <c r="CY13" s="82">
        <f>IF('生産者価格評価表（107部門）（山形県２）'!CM$120=0,各種係数!HF11,各種係数!DC11)</f>
        <v>7.3919117701411119E-6</v>
      </c>
      <c r="CZ13" s="82">
        <f>IF('生産者価格評価表（107部門）（山形県２）'!CN$120=0,各種係数!HG11,各種係数!DD11)</f>
        <v>0</v>
      </c>
      <c r="DA13" s="82">
        <f>IF('生産者価格評価表（107部門）（山形県２）'!CO$120=0,各種係数!HH11,各種係数!DE11)</f>
        <v>0</v>
      </c>
      <c r="DB13" s="82">
        <f>IF('生産者価格評価表（107部門）（山形県２）'!CP$120=0,各種係数!HI11,各種係数!DF11)</f>
        <v>0</v>
      </c>
      <c r="DC13" s="82">
        <f>IF('生産者価格評価表（107部門）（山形県２）'!CQ$120=0,各種係数!HJ11,各種係数!DG11)</f>
        <v>0</v>
      </c>
      <c r="DD13" s="82">
        <f>IF('生産者価格評価表（107部門）（山形県２）'!CR$120=0,各種係数!HK11,各種係数!DH11)</f>
        <v>0</v>
      </c>
      <c r="DE13" s="82">
        <f>IF('生産者価格評価表（107部門）（山形県２）'!CS$120=0,各種係数!HL11,各種係数!DI11)</f>
        <v>0</v>
      </c>
      <c r="DF13" s="82">
        <f>IF('生産者価格評価表（107部門）（山形県２）'!CT$120=0,各種係数!HM11,各種係数!DJ11)</f>
        <v>0</v>
      </c>
      <c r="DG13" s="82">
        <f>IF('生産者価格評価表（107部門）（山形県２）'!CU$120=0,各種係数!HN11,各種係数!DK11)</f>
        <v>0</v>
      </c>
      <c r="DH13" s="82">
        <f>IF('生産者価格評価表（107部門）（山形県２）'!CV$120=0,各種係数!HO11,各種係数!DL11)</f>
        <v>0</v>
      </c>
      <c r="DI13" s="82">
        <f>IF('生産者価格評価表（107部門）（山形県２）'!CW$120=0,各種係数!HP11,各種係数!DM11)</f>
        <v>0</v>
      </c>
      <c r="DJ13" s="82">
        <f>IF('生産者価格評価表（107部門）（山形県２）'!CX$120=0,各種係数!HQ11,各種係数!DN11)</f>
        <v>0</v>
      </c>
      <c r="DK13" s="82">
        <f>IF('生産者価格評価表（107部門）（山形県２）'!CY$120=0,各種係数!HR11,各種係数!DO11)</f>
        <v>-3.7591865120387945E-5</v>
      </c>
      <c r="DL13" s="82">
        <f>IF('生産者価格評価表（107部門）（山形県２）'!CZ$120=0,各種係数!HS11,各種係数!DP11)</f>
        <v>-2.921226213915553E-5</v>
      </c>
      <c r="DM13" s="82">
        <f>IF('生産者価格評価表（107部門）（山形県２）'!DA$120=0,各種係数!HT11,各種係数!DQ11)</f>
        <v>0</v>
      </c>
      <c r="DN13" s="82">
        <f>IF('生産者価格評価表（107部門）（山形県２）'!DB$120=0,各種係数!HU11,各種係数!DR11)</f>
        <v>2.5477707006369428E-5</v>
      </c>
      <c r="DO13" s="82">
        <f>IF('生産者価格評価表（107部門）（山形県２）'!DC$120=0,各種係数!HV11,各種係数!DS11)</f>
        <v>4.3437656104076624E-5</v>
      </c>
      <c r="DP13" s="82">
        <f>IF('生産者価格評価表（107部門）（山形県２）'!DD$120=0,各種係数!HW11,各種係数!DT11)</f>
        <v>0</v>
      </c>
      <c r="DQ13" s="82">
        <f>IF('生産者価格評価表（107部門）（山形県２）'!DE$120=0,各種係数!HX11,各種係数!DU11)</f>
        <v>2.0347062756154987E-4</v>
      </c>
      <c r="DR13" s="82">
        <f>各種係数!HY11</f>
        <v>5.9972593316986422E-6</v>
      </c>
      <c r="DS13" s="80">
        <f>各種係数!HZ11</f>
        <v>1.0745912419448956E-5</v>
      </c>
      <c r="DT13" s="80">
        <f>各種係数!IA11</f>
        <v>1.0036453936890903E-5</v>
      </c>
      <c r="DU13" s="80">
        <f>各種係数!IB11</f>
        <v>1.3122113219963673E-4</v>
      </c>
      <c r="DV13" s="80">
        <f>各種係数!IC11</f>
        <v>4.4177608745982717E-6</v>
      </c>
      <c r="DW13" s="80">
        <f>各種係数!ID11</f>
        <v>2.8171452699837406E-5</v>
      </c>
      <c r="DX13" s="80">
        <f>各種係数!IE11</f>
        <v>1.0004545802484732</v>
      </c>
      <c r="DY13" s="80">
        <f>各種係数!IF11</f>
        <v>7.1490755306390786E-6</v>
      </c>
      <c r="DZ13" s="80">
        <f>各種係数!IG11</f>
        <v>7.2809983631657799E-6</v>
      </c>
      <c r="EA13" s="80">
        <f>各種係数!IH11</f>
        <v>2.3600613797444378E-3</v>
      </c>
      <c r="EB13" s="80">
        <f>各種係数!II11</f>
        <v>0</v>
      </c>
      <c r="EC13" s="80">
        <f>各種係数!IJ11</f>
        <v>1.8115569589300312E-5</v>
      </c>
      <c r="ED13" s="80">
        <f>各種係数!IK11</f>
        <v>7.5914388625526242E-6</v>
      </c>
      <c r="EE13" s="80">
        <f>各種係数!IL11</f>
        <v>1.8887838654236854E-5</v>
      </c>
      <c r="EF13" s="80">
        <f>各種係数!IM11</f>
        <v>5.2885368356348082E-6</v>
      </c>
      <c r="EG13" s="80">
        <f>各種係数!IN11</f>
        <v>5.6973005012790575E-5</v>
      </c>
      <c r="EH13" s="80">
        <f>各種係数!IO11</f>
        <v>5.9331706311840629E-6</v>
      </c>
      <c r="EI13" s="80">
        <f>各種係数!IP11</f>
        <v>4.1421883775368863E-6</v>
      </c>
      <c r="EJ13" s="80">
        <f>各種係数!IQ11</f>
        <v>0</v>
      </c>
      <c r="EK13" s="80">
        <f>各種係数!IR11</f>
        <v>7.7733299221607868E-3</v>
      </c>
      <c r="EL13" s="80">
        <f>各種係数!IS11</f>
        <v>0</v>
      </c>
      <c r="EM13" s="80">
        <f>各種係数!IT11</f>
        <v>2.1294124567445724E-5</v>
      </c>
      <c r="EN13" s="80">
        <f>各種係数!IU11</f>
        <v>0</v>
      </c>
      <c r="EO13" s="80">
        <f>各種係数!IV11</f>
        <v>0</v>
      </c>
      <c r="EP13" s="80">
        <f>各種係数!IW11</f>
        <v>6.6932851573250814E-5</v>
      </c>
      <c r="EQ13" s="80">
        <f>各種係数!IX11</f>
        <v>9.3453421636208249E-5</v>
      </c>
      <c r="ER13" s="80">
        <f>各種係数!IY11</f>
        <v>-5.4991826561970856E-4</v>
      </c>
      <c r="ES13" s="80">
        <f>各種係数!IZ11</f>
        <v>2.3276622579406315E-2</v>
      </c>
      <c r="ET13" s="80">
        <f>各種係数!JA11</f>
        <v>1.036266608412004E-5</v>
      </c>
      <c r="EU13" s="80">
        <f>各種係数!JB11</f>
        <v>1.9441025767355056E-5</v>
      </c>
      <c r="EV13" s="80">
        <f>各種係数!JC11</f>
        <v>1.8178335040078483E-5</v>
      </c>
      <c r="EW13" s="80">
        <f>各種係数!JD11</f>
        <v>1.9109863969022495E-2</v>
      </c>
      <c r="EX13" s="80">
        <f>各種係数!JE11</f>
        <v>1.8591636927694256E-2</v>
      </c>
      <c r="EY13" s="80">
        <f>各種係数!JF11</f>
        <v>1.5238758577526138E-2</v>
      </c>
      <c r="EZ13" s="80">
        <f>各種係数!JG11</f>
        <v>9.3548282412738923E-3</v>
      </c>
      <c r="FA13" s="80">
        <f>各種係数!JH11</f>
        <v>-8.8205368486774405E-4</v>
      </c>
      <c r="FB13" s="80">
        <f>各種係数!JI11</f>
        <v>2.0289068893129101E-4</v>
      </c>
      <c r="FC13" s="80">
        <f>各種係数!JJ11</f>
        <v>2.6562876409024264E-4</v>
      </c>
      <c r="FD13" s="80">
        <f>各種係数!JK11</f>
        <v>4.5110249674132133E-6</v>
      </c>
      <c r="FE13" s="80">
        <f>各種係数!JL11</f>
        <v>0.11993815214360742</v>
      </c>
      <c r="FF13" s="80">
        <f>各種係数!JM11</f>
        <v>1.7781909982969953E-4</v>
      </c>
      <c r="FG13" s="80">
        <f>各種係数!JN11</f>
        <v>4.050528270038283E-5</v>
      </c>
      <c r="FH13" s="80">
        <f>各種係数!JO11</f>
        <v>2.5495161044599428E-5</v>
      </c>
      <c r="FI13" s="80">
        <f>各種係数!JP11</f>
        <v>8.4351139169456615E-6</v>
      </c>
      <c r="FJ13" s="80">
        <f>各種係数!JQ11</f>
        <v>1.6507646648721071E-5</v>
      </c>
      <c r="FK13" s="80">
        <f>各種係数!JR11</f>
        <v>5.135262030829043E-5</v>
      </c>
      <c r="FL13" s="80">
        <f>各種係数!JS11</f>
        <v>1.796135712738666E-5</v>
      </c>
      <c r="FM13" s="80">
        <f>各種係数!JT11</f>
        <v>1.8019670639242285E-5</v>
      </c>
      <c r="FN13" s="80">
        <f>各種係数!JU11</f>
        <v>1.0571356236664844E-5</v>
      </c>
      <c r="FO13" s="80">
        <f>各種係数!JV11</f>
        <v>5.3902626884224018E-6</v>
      </c>
      <c r="FP13" s="80">
        <f>各種係数!JW11</f>
        <v>4.5718405796387958E-6</v>
      </c>
      <c r="FQ13" s="80">
        <f>各種係数!JX11</f>
        <v>8.6722987997135392E-6</v>
      </c>
      <c r="FR13" s="80">
        <f>各種係数!JY11</f>
        <v>8.6683324107655214E-6</v>
      </c>
      <c r="FS13" s="80">
        <f>各種係数!JZ11</f>
        <v>7.7450199028598095E-6</v>
      </c>
      <c r="FT13" s="80">
        <f>各種係数!KA11</f>
        <v>0</v>
      </c>
      <c r="FU13" s="80">
        <f>各種係数!KB11</f>
        <v>1.9138506881461681E-6</v>
      </c>
      <c r="FV13" s="80">
        <f>各種係数!KC11</f>
        <v>8.4292594187937824E-6</v>
      </c>
      <c r="FW13" s="80">
        <f>各種係数!KD11</f>
        <v>5.8915331458471123E-6</v>
      </c>
      <c r="FX13" s="80">
        <f>各種係数!KE11</f>
        <v>7.7911953043994675E-6</v>
      </c>
      <c r="FY13" s="80">
        <f>各種係数!KF11</f>
        <v>3.3489579316188511E-4</v>
      </c>
      <c r="FZ13" s="80">
        <f>各種係数!KG11</f>
        <v>8.5639683790408086E-6</v>
      </c>
      <c r="GA13" s="80">
        <f>各種係数!KH11</f>
        <v>1.1318588384598273E-3</v>
      </c>
      <c r="GB13" s="80">
        <f>各種係数!KI11</f>
        <v>5.0309034900374895E-4</v>
      </c>
      <c r="GC13" s="80">
        <f>各種係数!KJ11</f>
        <v>6.5906221278258081E-3</v>
      </c>
      <c r="GD13" s="80">
        <f>各種係数!KK11</f>
        <v>6.390963183205269E-3</v>
      </c>
      <c r="GE13" s="80">
        <f>各種係数!KL11</f>
        <v>1.445475897046575E-4</v>
      </c>
      <c r="GF13" s="80">
        <f>各種係数!KM11</f>
        <v>1.395843599740102E-5</v>
      </c>
      <c r="GG13" s="80">
        <f>各種係数!KN11</f>
        <v>2.5984938167149948E-5</v>
      </c>
      <c r="GH13" s="80">
        <f>各種係数!KO11</f>
        <v>2.238815760768703E-5</v>
      </c>
      <c r="GI13" s="80">
        <f>各種係数!KP11</f>
        <v>5.7776730102731782E-6</v>
      </c>
      <c r="GJ13" s="80">
        <f>各種係数!KQ11</f>
        <v>2.8213866601461298E-6</v>
      </c>
      <c r="GK13" s="80">
        <f>各種係数!KR11</f>
        <v>4.4459573660515377E-6</v>
      </c>
      <c r="GL13" s="80">
        <f>各種係数!KS11</f>
        <v>5.7702466241119854E-6</v>
      </c>
      <c r="GM13" s="80">
        <f>各種係数!KT11</f>
        <v>5.8141921327454745E-6</v>
      </c>
      <c r="GN13" s="80">
        <f>各種係数!KU11</f>
        <v>1.4423454712451049E-5</v>
      </c>
      <c r="GO13" s="80">
        <f>各種係数!KV11</f>
        <v>2.3864526279770234E-6</v>
      </c>
      <c r="GP13" s="80">
        <f>各種係数!KW11</f>
        <v>7.5157029760144729E-6</v>
      </c>
      <c r="GQ13" s="80">
        <f>各種係数!KX11</f>
        <v>2.6955923117994431E-6</v>
      </c>
      <c r="GR13" s="80">
        <f>各種係数!KY11</f>
        <v>2.1794130330199294E-6</v>
      </c>
      <c r="GS13" s="80">
        <f>各種係数!KZ11</f>
        <v>3.572915950129157E-6</v>
      </c>
      <c r="GT13" s="80">
        <f>各種係数!LA11</f>
        <v>1.2807406804077269E-5</v>
      </c>
      <c r="GU13" s="80">
        <f>各種係数!LB11</f>
        <v>7.3886704751555074E-6</v>
      </c>
      <c r="GV13" s="80">
        <f>各種係数!LC11</f>
        <v>1.6604422333531655E-6</v>
      </c>
      <c r="GW13" s="80">
        <f>各種係数!LD11</f>
        <v>4.6466626775184027E-6</v>
      </c>
      <c r="GX13" s="80">
        <f>各種係数!LE11</f>
        <v>1.0050002860385121E-5</v>
      </c>
      <c r="GY13" s="80">
        <f>各種係数!LF11</f>
        <v>2.0693837756522769E-6</v>
      </c>
      <c r="GZ13" s="80">
        <f>各種係数!LG11</f>
        <v>8.7808393115617072E-6</v>
      </c>
      <c r="HA13" s="80">
        <f>各種係数!LH11</f>
        <v>4.5364183995478878E-6</v>
      </c>
      <c r="HB13" s="80">
        <f>各種係数!LI11</f>
        <v>9.3294109823269312E-6</v>
      </c>
      <c r="HC13" s="80">
        <f>各種係数!LJ11</f>
        <v>7.3474831131581254E-6</v>
      </c>
      <c r="HD13" s="80">
        <f>各種係数!LK11</f>
        <v>5.2304152856635074E-6</v>
      </c>
      <c r="HE13" s="80">
        <f>各種係数!LL11</f>
        <v>7.9730155494608648E-6</v>
      </c>
      <c r="HF13" s="80">
        <f>各種係数!LM11</f>
        <v>1.453577505238391E-5</v>
      </c>
      <c r="HG13" s="80">
        <f>各種係数!LN11</f>
        <v>6.7442709001887815E-6</v>
      </c>
      <c r="HH13" s="80">
        <f>各種係数!LO11</f>
        <v>4.5350630609380096E-6</v>
      </c>
      <c r="HI13" s="80">
        <f>各種係数!LP11</f>
        <v>6.275325782035226E-6</v>
      </c>
      <c r="HJ13" s="80">
        <f>各種係数!LQ11</f>
        <v>3.0843829819876697E-6</v>
      </c>
      <c r="HK13" s="80">
        <f>各種係数!LR11</f>
        <v>5.713054179458595E-6</v>
      </c>
      <c r="HL13" s="80">
        <f>各種係数!LS11</f>
        <v>2.1479203271020064E-6</v>
      </c>
      <c r="HM13" s="80">
        <f>各種係数!LT11</f>
        <v>2.4443362847586793E-6</v>
      </c>
      <c r="HN13" s="80">
        <f>各種係数!LU11</f>
        <v>-5.7786191018977014E-6</v>
      </c>
      <c r="HO13" s="80">
        <f>各種係数!LV11</f>
        <v>2.3862500321049181E-6</v>
      </c>
      <c r="HP13" s="80">
        <f>各種係数!LW11</f>
        <v>8.7149816601131504E-6</v>
      </c>
      <c r="HQ13" s="80">
        <f>各種係数!LX11</f>
        <v>1.7715599556946102E-5</v>
      </c>
      <c r="HR13" s="80">
        <f>各種係数!LY11</f>
        <v>2.5279789992151004E-5</v>
      </c>
      <c r="HS13" s="80">
        <f>各種係数!LZ11</f>
        <v>1.9282058643982749E-5</v>
      </c>
      <c r="HT13" s="80">
        <f>各種係数!MA11</f>
        <v>8.7159453935415742E-5</v>
      </c>
      <c r="HU13" s="760">
        <v>0</v>
      </c>
      <c r="HV13" s="760">
        <f t="shared" si="3"/>
        <v>0</v>
      </c>
      <c r="HW13" s="760">
        <f t="shared" si="4"/>
        <v>0</v>
      </c>
      <c r="HX13" s="240">
        <f>IF(各種係数!$MD11=0,各種係数!$MG11,各種係数!$MD11)</f>
        <v>5.3164556962025317E-4</v>
      </c>
      <c r="HY13" s="281">
        <f t="shared" si="5"/>
        <v>0</v>
      </c>
      <c r="HZ13" s="257">
        <f t="shared" si="12"/>
        <v>0</v>
      </c>
      <c r="IA13" s="279">
        <f t="shared" si="13"/>
        <v>0</v>
      </c>
      <c r="IB13" s="279">
        <f t="shared" si="14"/>
        <v>0</v>
      </c>
      <c r="IC13" s="240">
        <f>IF(各種係数!$MD11=0,各種係数!$MG11,各種係数!$MD11)</f>
        <v>5.3164556962025317E-4</v>
      </c>
      <c r="ID13" s="281">
        <f t="shared" si="6"/>
        <v>0</v>
      </c>
      <c r="IE13" s="223"/>
      <c r="IF13" s="223"/>
      <c r="IG13" s="240">
        <f>各種係数!J11</f>
        <v>0</v>
      </c>
      <c r="IH13" s="279">
        <f t="shared" si="15"/>
        <v>0</v>
      </c>
      <c r="II13" s="284">
        <f>各種係数!C11</f>
        <v>0.36347937320115131</v>
      </c>
      <c r="IJ13" s="279">
        <f t="shared" si="16"/>
        <v>0</v>
      </c>
      <c r="IK13" s="295">
        <v>0</v>
      </c>
      <c r="IL13" s="757">
        <f>IF(各種係数!$E11=0,各種係数!$M11,各種係数!$E11)</f>
        <v>0.39889928453494772</v>
      </c>
      <c r="IM13" s="279">
        <f t="shared" si="17"/>
        <v>0</v>
      </c>
      <c r="IN13" s="757">
        <f>IF(各種係数!$F11=0,各種係数!$N11,各種係数!$F11)</f>
        <v>0.20253164556962025</v>
      </c>
      <c r="IO13" s="295">
        <f t="shared" si="18"/>
        <v>0</v>
      </c>
      <c r="IP13" s="240">
        <f>IF(各種係数!$MD11=0,各種係数!$MG11,各種係数!$MD11)</f>
        <v>5.3164556962025317E-4</v>
      </c>
      <c r="IQ13" s="296">
        <f t="shared" si="19"/>
        <v>0</v>
      </c>
      <c r="IR13" s="297">
        <f t="shared" si="20"/>
        <v>0</v>
      </c>
      <c r="IS13" s="297">
        <f t="shared" si="21"/>
        <v>0</v>
      </c>
      <c r="IT13" s="297">
        <f t="shared" si="22"/>
        <v>0</v>
      </c>
      <c r="IU13" s="298">
        <f t="shared" si="23"/>
        <v>0</v>
      </c>
      <c r="IW13" s="206"/>
      <c r="IX13" s="212"/>
      <c r="IY13" s="208"/>
      <c r="IZ13" s="212"/>
    </row>
    <row r="14" spans="1:260">
      <c r="A14" s="41" t="s">
        <v>79</v>
      </c>
      <c r="B14" s="12" t="s">
        <v>5</v>
      </c>
      <c r="C14" s="331">
        <f>'計算2-1'!AC14</f>
        <v>0</v>
      </c>
      <c r="D14" s="757">
        <f>IF(各種係数!$D12=0,各種係数!$L12,各種係数!$D12)</f>
        <v>0.6977846874096636</v>
      </c>
      <c r="E14" s="757">
        <f>IF(各種係数!$E12=0,各種係数!$M12,各種係数!$E12)</f>
        <v>0.3022153125903364</v>
      </c>
      <c r="F14" s="757">
        <f>IF(各種係数!$F12=0,各種係数!$N12,各種係数!$F12)</f>
        <v>0.13948995635650879</v>
      </c>
      <c r="G14" s="758">
        <f t="shared" si="7"/>
        <v>0</v>
      </c>
      <c r="H14" s="758">
        <f t="shared" si="8"/>
        <v>0</v>
      </c>
      <c r="I14" s="758">
        <f t="shared" si="9"/>
        <v>0</v>
      </c>
      <c r="J14" s="240">
        <f>IF(各種係数!$MD12=0,各種係数!$MG12,各種係数!$MD12)</f>
        <v>5.8210123315777229E-4</v>
      </c>
      <c r="K14" s="281">
        <f t="shared" si="10"/>
        <v>0</v>
      </c>
      <c r="L14" s="758">
        <v>0</v>
      </c>
      <c r="M14" s="774">
        <f>各種係数!C12</f>
        <v>0.214236840622409</v>
      </c>
      <c r="N14" s="758">
        <f t="shared" si="11"/>
        <v>0</v>
      </c>
      <c r="O14" s="82">
        <f>IF('生産者価格評価表（107部門）（山形県２）'!C$120=0,各種係数!DV12,各種係数!S12)</f>
        <v>0</v>
      </c>
      <c r="P14" s="82">
        <f>IF('生産者価格評価表（107部門）（山形県２）'!D$120=0,各種係数!DW12,各種係数!T12)</f>
        <v>1.6762440687665418E-2</v>
      </c>
      <c r="Q14" s="82">
        <f>IF('生産者価格評価表（107部門）（山形県２）'!E$120=0,各種係数!DX12,各種係数!U12)</f>
        <v>0</v>
      </c>
      <c r="R14" s="82">
        <f>IF('生産者価格評価表（107部門）（山形県２）'!F$120=0,各種係数!DY12,各種係数!V12)</f>
        <v>2.1927036989958053E-2</v>
      </c>
      <c r="S14" s="82">
        <f>IF('生産者価格評価表（107部門）（山形県２）'!G$120=0,各種係数!DZ12,各種係数!W12)</f>
        <v>1.5255292652552927E-2</v>
      </c>
      <c r="T14" s="82">
        <f>IF('生産者価格評価表（107部門）（山形県２）'!H$120=0,各種係数!EA12,各種係数!X12)</f>
        <v>0</v>
      </c>
      <c r="U14" s="82">
        <f>IF('生産者価格評価表（107部門）（山形県２）'!I$120=0,各種係数!EB12,各種係数!Y12)</f>
        <v>0</v>
      </c>
      <c r="V14" s="82">
        <f>IF('生産者価格評価表（107部門）（山形県２）'!J$120=0,各種係数!EC12,各種係数!Z12)</f>
        <v>0.20495519315241378</v>
      </c>
      <c r="W14" s="82">
        <f>IF('生産者価格評価表（107部門）（山形県２）'!K$120=0,各種係数!ED12,各種係数!AA12)</f>
        <v>0.11097778844359119</v>
      </c>
      <c r="X14" s="82">
        <f>IF('生産者価格評価表（107部門）（山形県２）'!L$120=0,各種係数!EE12,各種係数!AB12)</f>
        <v>0.27184466019417475</v>
      </c>
      <c r="Y14" s="82">
        <f>IF('生産者価格評価表（107部門）（山形県２）'!M$120=0,各種係数!EF12,各種係数!AC12)</f>
        <v>0</v>
      </c>
      <c r="Z14" s="82">
        <f>IF('生産者価格評価表（107部門）（山形県２）'!N$120=0,各種係数!EG12,各種係数!AD12)</f>
        <v>3.3214315369924438E-4</v>
      </c>
      <c r="AA14" s="82">
        <f>IF('生産者価格評価表（107部門）（山形県２）'!O$120=0,各種係数!EH12,各種係数!AE12)</f>
        <v>7.5637075514721421E-4</v>
      </c>
      <c r="AB14" s="82">
        <f>IF('生産者価格評価表（107部門）（山形県２）'!P$120=0,各種係数!EI12,各種係数!AF12)</f>
        <v>1.8296029761541744E-4</v>
      </c>
      <c r="AC14" s="82">
        <f>IF('生産者価格評価表（107部門）（山形県２）'!Q$120=0,各種係数!EJ12,各種係数!AG12)</f>
        <v>0</v>
      </c>
      <c r="AD14" s="82">
        <f>IF('生産者価格評価表（107部門）（山形県２）'!R$120=0,各種係数!EK12,各種係数!AH12)</f>
        <v>6.2491509305800845E-3</v>
      </c>
      <c r="AE14" s="82">
        <f>IF('生産者価格評価表（107部門）（山形県２）'!S$120=0,各種係数!EL12,各種係数!AI12)</f>
        <v>0</v>
      </c>
      <c r="AF14" s="82">
        <f>IF('生産者価格評価表（107部門）（山形県２）'!T$120=0,各種係数!EM12,各種係数!AJ12)</f>
        <v>0</v>
      </c>
      <c r="AG14" s="82">
        <f>IF('生産者価格評価表（107部門）（山形県２）'!U$120=0,各種係数!EN12,各種係数!AK12)</f>
        <v>0</v>
      </c>
      <c r="AH14" s="82">
        <f>IF('生産者価格評価表（107部門）（山形県２）'!V$120=0,各種係数!EO12,各種係数!AL12)</f>
        <v>2.2817158503194403E-4</v>
      </c>
      <c r="AI14" s="82">
        <f>IF('生産者価格評価表（107部門）（山形県２）'!W$120=0,各種係数!EP12,各種係数!AM12)</f>
        <v>0</v>
      </c>
      <c r="AJ14" s="82">
        <f>IF('生産者価格評価表（107部門）（山形県２）'!X$120=0,各種係数!EQ12,各種係数!AN12)</f>
        <v>0</v>
      </c>
      <c r="AK14" s="82">
        <f>IF('生産者価格評価表（107部門）（山形県２）'!Y$120=0,各種係数!ER12,各種係数!AO12)</f>
        <v>0</v>
      </c>
      <c r="AL14" s="82">
        <f>IF('生産者価格評価表（107部門）（山形県２）'!Z$120=0,各種係数!ES12,各種係数!AP12)</f>
        <v>0</v>
      </c>
      <c r="AM14" s="82">
        <f>IF('生産者価格評価表（107部門）（山形県２）'!AA$120=0,各種係数!ET12,各種係数!AQ12)</f>
        <v>1.2041281639696703E-2</v>
      </c>
      <c r="AN14" s="82">
        <f>IF('生産者価格評価表（107部門）（山形県２）'!AB$120=0,各種係数!EU12,各種係数!AR12)</f>
        <v>9.9600104645513332E-3</v>
      </c>
      <c r="AO14" s="82">
        <f>IF('生産者価格評価表（107部門）（山形県２）'!AC$120=0,各種係数!EV12,各種係数!AS12)</f>
        <v>0</v>
      </c>
      <c r="AP14" s="82">
        <f>IF('生産者価格評価表（107部門）（山形県２）'!AD$120=0,各種係数!EW12,各種係数!AT12)</f>
        <v>0</v>
      </c>
      <c r="AQ14" s="82">
        <f>IF('生産者価格評価表（107部門）（山形県２）'!AE$120=0,各種係数!EX12,各種係数!AU12)</f>
        <v>2.5217182988488355E-5</v>
      </c>
      <c r="AR14" s="82">
        <f>IF('生産者価格評価表（107部門）（山形県２）'!AF$120=0,各種係数!EY12,各種係数!AV12)</f>
        <v>0</v>
      </c>
      <c r="AS14" s="82">
        <f>IF('生産者価格評価表（107部門）（山形県２）'!AG$120=0,各種係数!EZ12,各種係数!AW12)</f>
        <v>5.7252779498549115E-2</v>
      </c>
      <c r="AT14" s="82">
        <f>IF('生産者価格評価表（107部門）（山形県２）'!AH$120=0,各種係数!FA12,各種係数!AX12)</f>
        <v>0</v>
      </c>
      <c r="AU14" s="82">
        <f>IF('生産者価格評価表（107部門）（山形県２）'!AI$120=0,各種係数!FB12,各種係数!AY12)</f>
        <v>0</v>
      </c>
      <c r="AV14" s="82">
        <f>IF('生産者価格評価表（107部門）（山形県２）'!AJ$120=0,各種係数!FC12,各種係数!AZ12)</f>
        <v>0</v>
      </c>
      <c r="AW14" s="82">
        <f>IF('生産者価格評価表（107部門）（山形県２）'!AK$120=0,各種係数!FD12,各種係数!BA12)</f>
        <v>9.5944735832160675E-4</v>
      </c>
      <c r="AX14" s="82">
        <f>IF('生産者価格評価表（107部門）（山形県２）'!AL$120=0,各種係数!FE12,各種係数!BB12)</f>
        <v>0</v>
      </c>
      <c r="AY14" s="82">
        <f>IF('生産者価格評価表（107部門）（山形県２）'!AM$120=0,各種係数!FF12,各種係数!BC12)</f>
        <v>0</v>
      </c>
      <c r="AZ14" s="82">
        <f>IF('生産者価格評価表（107部門）（山形県２）'!AN$120=0,各種係数!FG12,各種係数!BD12)</f>
        <v>0</v>
      </c>
      <c r="BA14" s="82">
        <f>IF('生産者価格評価表（107部門）（山形県２）'!AO$120=0,各種係数!FH12,各種係数!BE12)</f>
        <v>0</v>
      </c>
      <c r="BB14" s="82">
        <f>IF('生産者価格評価表（107部門）（山形県２）'!AP$120=0,各種係数!FI12,各種係数!BF12)</f>
        <v>0</v>
      </c>
      <c r="BC14" s="82">
        <f>IF('生産者価格評価表（107部門）（山形県２）'!AQ$120=0,各種係数!FJ12,各種係数!BG12)</f>
        <v>0</v>
      </c>
      <c r="BD14" s="82">
        <f>IF('生産者価格評価表（107部門）（山形県２）'!AR$120=0,各種係数!FK12,各種係数!BH12)</f>
        <v>0</v>
      </c>
      <c r="BE14" s="82">
        <f>IF('生産者価格評価表（107部門）（山形県２）'!AS$120=0,各種係数!FL12,各種係数!BI12)</f>
        <v>0</v>
      </c>
      <c r="BF14" s="82">
        <f>IF('生産者価格評価表（107部門）（山形県２）'!AT$120=0,各種係数!FM12,各種係数!BJ12)</f>
        <v>0</v>
      </c>
      <c r="BG14" s="82">
        <f>IF('生産者価格評価表（107部門）（山形県２）'!AU$120=0,各種係数!FN12,各種係数!BK12)</f>
        <v>0</v>
      </c>
      <c r="BH14" s="82">
        <f>IF('生産者価格評価表（107部門）（山形県２）'!AV$120=0,各種係数!FO12,各種係数!BL12)</f>
        <v>0</v>
      </c>
      <c r="BI14" s="82">
        <f>IF('生産者価格評価表（107部門）（山形県２）'!AW$120=0,各種係数!FP12,各種係数!BM12)</f>
        <v>0</v>
      </c>
      <c r="BJ14" s="82">
        <f>IF('生産者価格評価表（107部門）（山形県２）'!AX$120=0,各種係数!FQ12,各種係数!BN12)</f>
        <v>0</v>
      </c>
      <c r="BK14" s="82">
        <f>IF('生産者価格評価表（107部門）（山形県２）'!AY$120=0,各種係数!FR12,各種係数!BO12)</f>
        <v>0</v>
      </c>
      <c r="BL14" s="82">
        <f>IF('生産者価格評価表（107部門）（山形県２）'!AZ$120=0,各種係数!FS12,各種係数!BP12)</f>
        <v>0</v>
      </c>
      <c r="BM14" s="82">
        <f>IF('生産者価格評価表（107部門）（山形県２）'!BA$120=0,各種係数!FT12,各種係数!BQ12)</f>
        <v>0</v>
      </c>
      <c r="BN14" s="82">
        <f>IF('生産者価格評価表（107部門）（山形県２）'!BB$120=0,各種係数!FU12,各種係数!BR12)</f>
        <v>0</v>
      </c>
      <c r="BO14" s="82">
        <f>IF('生産者価格評価表（107部門）（山形県２）'!BC$120=0,各種係数!FV12,各種係数!BS12)</f>
        <v>0</v>
      </c>
      <c r="BP14" s="82">
        <f>IF('生産者価格評価表（107部門）（山形県２）'!BD$120=0,各種係数!FW12,各種係数!BT12)</f>
        <v>0</v>
      </c>
      <c r="BQ14" s="82">
        <f>IF('生産者価格評価表（107部門）（山形県２）'!BE$120=0,各種係数!FX12,各種係数!BU12)</f>
        <v>0</v>
      </c>
      <c r="BR14" s="82">
        <f>IF('生産者価格評価表（107部門）（山形県２）'!BF$120=0,各種係数!FY12,各種係数!BV12)</f>
        <v>0</v>
      </c>
      <c r="BS14" s="82">
        <f>IF('生産者価格評価表（107部門）（山形県２）'!BG$120=0,各種係数!FZ12,各種係数!BW12)</f>
        <v>0</v>
      </c>
      <c r="BT14" s="82">
        <f>IF('生産者価格評価表（107部門）（山形県２）'!BH$120=0,各種係数!GA12,各種係数!BX12)</f>
        <v>0</v>
      </c>
      <c r="BU14" s="82">
        <f>IF('生産者価格評価表（107部門）（山形県２）'!BI$120=0,各種係数!GB12,各種係数!BY12)</f>
        <v>0</v>
      </c>
      <c r="BV14" s="82">
        <f>IF('生産者価格評価表（107部門）（山形県２）'!BJ$120=0,各種係数!GC12,各種係数!BZ12)</f>
        <v>3.4773852872648082E-3</v>
      </c>
      <c r="BW14" s="82">
        <f>IF('生産者価格評価表（107部門）（山形県２）'!BK$120=0,各種係数!GD12,各種係数!CA12)</f>
        <v>0</v>
      </c>
      <c r="BX14" s="82">
        <f>IF('生産者価格評価表（107部門）（山形県２）'!BL$120=0,各種係数!GE12,各種係数!CB12)</f>
        <v>0</v>
      </c>
      <c r="BY14" s="82">
        <f>IF('生産者価格評価表（107部門）（山形県２）'!BM$120=0,各種係数!GF12,各種係数!CC12)</f>
        <v>0</v>
      </c>
      <c r="BZ14" s="82">
        <f>IF('生産者価格評価表（107部門）（山形県２）'!BN$120=0,各種係数!GG12,各種係数!CD12)</f>
        <v>0</v>
      </c>
      <c r="CA14" s="82">
        <f>IF('生産者価格評価表（107部門）（山形県２）'!BO$120=0,各種係数!GH12,各種係数!CE12)</f>
        <v>0</v>
      </c>
      <c r="CB14" s="82">
        <f>IF('生産者価格評価表（107部門）（山形県２）'!BP$120=0,各種係数!GI12,各種係数!CF12)</f>
        <v>0</v>
      </c>
      <c r="CC14" s="82">
        <f>IF('生産者価格評価表（107部門）（山形県２）'!BQ$120=0,各種係数!GJ12,各種係数!CG12)</f>
        <v>0</v>
      </c>
      <c r="CD14" s="82">
        <f>IF('生産者価格評価表（107部門）（山形県２）'!BR$120=0,各種係数!GK12,各種係数!CH12)</f>
        <v>0</v>
      </c>
      <c r="CE14" s="82">
        <f>IF('生産者価格評価表（107部門）（山形県２）'!BS$120=0,各種係数!GL12,各種係数!CI12)</f>
        <v>0</v>
      </c>
      <c r="CF14" s="82">
        <f>IF('生産者価格評価表（107部門）（山形県２）'!BT$120=0,各種係数!GM12,各種係数!CJ12)</f>
        <v>0</v>
      </c>
      <c r="CG14" s="82">
        <f>IF('生産者価格評価表（107部門）（山形県２）'!BU$120=0,各種係数!GN12,各種係数!CK12)</f>
        <v>0</v>
      </c>
      <c r="CH14" s="82">
        <f>IF('生産者価格評価表（107部門）（山形県２）'!BV$120=0,各種係数!GO12,各種係数!CL12)</f>
        <v>0</v>
      </c>
      <c r="CI14" s="82">
        <f>IF('生産者価格評価表（107部門）（山形県２）'!BW$120=0,各種係数!GP12,各種係数!CM12)</f>
        <v>0</v>
      </c>
      <c r="CJ14" s="82">
        <f>IF('生産者価格評価表（107部門）（山形県２）'!BX$120=0,各種係数!GQ12,各種係数!CN12)</f>
        <v>0</v>
      </c>
      <c r="CK14" s="82">
        <f>IF('生産者価格評価表（107部門）（山形県２）'!BY$120=0,各種係数!GR12,各種係数!CO12)</f>
        <v>0</v>
      </c>
      <c r="CL14" s="82">
        <f>IF('生産者価格評価表（107部門）（山形県２）'!BZ$120=0,各種係数!GS12,各種係数!CP12)</f>
        <v>0</v>
      </c>
      <c r="CM14" s="82">
        <f>IF('生産者価格評価表（107部門）（山形県２）'!CA$120=0,各種係数!GT12,各種係数!CQ12)</f>
        <v>0</v>
      </c>
      <c r="CN14" s="82">
        <f>IF('生産者価格評価表（107部門）（山形県２）'!CB$120=0,各種係数!GU12,各種係数!CR12)</f>
        <v>0</v>
      </c>
      <c r="CO14" s="82">
        <f>IF('生産者価格評価表（107部門）（山形県２）'!CC$120=0,各種係数!GV12,各種係数!CS12)</f>
        <v>0</v>
      </c>
      <c r="CP14" s="82">
        <f>IF('生産者価格評価表（107部門）（山形県２）'!CD$120=0,各種係数!GW12,各種係数!CT12)</f>
        <v>0</v>
      </c>
      <c r="CQ14" s="82">
        <f>IF('生産者価格評価表（107部門）（山形県２）'!CE$120=0,各種係数!GX12,各種係数!CU12)</f>
        <v>0</v>
      </c>
      <c r="CR14" s="82">
        <f>IF('生産者価格評価表（107部門）（山形県２）'!CF$120=0,各種係数!GY12,各種係数!CV12)</f>
        <v>4.451170657883023E-5</v>
      </c>
      <c r="CS14" s="82">
        <f>IF('生産者価格評価表（107部門）（山形県２）'!CG$120=0,各種係数!GZ12,各種係数!CW12)</f>
        <v>0</v>
      </c>
      <c r="CT14" s="82">
        <f>IF('生産者価格評価表（107部門）（山形県２）'!CH$120=0,各種係数!HA12,各種係数!CX12)</f>
        <v>0</v>
      </c>
      <c r="CU14" s="82">
        <f>IF('生産者価格評価表（107部門）（山形県２）'!CI$120=0,各種係数!HB12,各種係数!CY12)</f>
        <v>0</v>
      </c>
      <c r="CV14" s="82">
        <f>IF('生産者価格評価表（107部門）（山形県２）'!CJ$120=0,各種係数!HC12,各種係数!CZ12)</f>
        <v>0</v>
      </c>
      <c r="CW14" s="82">
        <f>IF('生産者価格評価表（107部門）（山形県２）'!CK$120=0,各種係数!HD12,各種係数!DA12)</f>
        <v>0</v>
      </c>
      <c r="CX14" s="82">
        <f>IF('生産者価格評価表（107部門）（山形県２）'!CL$120=0,各種係数!HE12,各種係数!DB12)</f>
        <v>0</v>
      </c>
      <c r="CY14" s="82">
        <f>IF('生産者価格評価表（107部門）（山形県２）'!CM$120=0,各種係数!HF12,各種係数!DC12)</f>
        <v>2.7842867667531523E-4</v>
      </c>
      <c r="CZ14" s="82">
        <f>IF('生産者価格評価表（107部門）（山形県２）'!CN$120=0,各種係数!HG12,各種係数!DD12)</f>
        <v>6.581471025580243E-3</v>
      </c>
      <c r="DA14" s="82">
        <f>IF('生産者価格評価表（107部門）（山形県２）'!CO$120=0,各種係数!HH12,各種係数!DE12)</f>
        <v>0</v>
      </c>
      <c r="DB14" s="82">
        <f>IF('生産者価格評価表（107部門）（山形県２）'!CP$120=0,各種係数!HI12,各種係数!DF12)</f>
        <v>4.0723959950325983E-3</v>
      </c>
      <c r="DC14" s="82">
        <f>IF('生産者価格評価表（107部門）（山形県２）'!CQ$120=0,各種係数!HJ12,各種係数!DG12)</f>
        <v>0</v>
      </c>
      <c r="DD14" s="82">
        <f>IF('生産者価格評価表（107部門）（山形県２）'!CR$120=0,各種係数!HK12,各種係数!DH12)</f>
        <v>1.1303096438476275E-2</v>
      </c>
      <c r="DE14" s="82">
        <f>IF('生産者価格評価表（107部門）（山形県２）'!CS$120=0,各種係数!HL12,各種係数!DI12)</f>
        <v>2.1296320822186316E-2</v>
      </c>
      <c r="DF14" s="82">
        <f>IF('生産者価格評価表（107部門）（山形県２）'!CT$120=0,各種係数!HM12,各種係数!DJ12)</f>
        <v>1.3402130938819272E-3</v>
      </c>
      <c r="DG14" s="82">
        <f>IF('生産者価格評価表（107部門）（山形県２）'!CU$120=0,各種係数!HN12,各種係数!DK12)</f>
        <v>0</v>
      </c>
      <c r="DH14" s="82">
        <f>IF('生産者価格評価表（107部門）（山形県２）'!CV$120=0,各種係数!HO12,各種係数!DL12)</f>
        <v>0</v>
      </c>
      <c r="DI14" s="82">
        <f>IF('生産者価格評価表（107部門）（山形県２）'!CW$120=0,各種係数!HP12,各種係数!DM12)</f>
        <v>0</v>
      </c>
      <c r="DJ14" s="82">
        <f>IF('生産者価格評価表（107部門）（山形県２）'!CX$120=0,各種係数!HQ12,各種係数!DN12)</f>
        <v>0</v>
      </c>
      <c r="DK14" s="82">
        <f>IF('生産者価格評価表（107部門）（山形県２）'!CY$120=0,各種係数!HR12,各種係数!DO12)</f>
        <v>4.4865891021183019E-2</v>
      </c>
      <c r="DL14" s="82">
        <f>IF('生産者価格評価表（107部門）（山形県２）'!CZ$120=0,各種係数!HS12,各種係数!DP12)</f>
        <v>0.1669363932204182</v>
      </c>
      <c r="DM14" s="82">
        <f>IF('生産者価格評価表（107部門）（山形県２）'!DA$120=0,各種係数!HT12,各種係数!DQ12)</f>
        <v>0</v>
      </c>
      <c r="DN14" s="82">
        <f>IF('生産者価格評価表（107部門）（山形県２）'!DB$120=0,各種係数!HU12,各種係数!DR12)</f>
        <v>2.5477707006369428E-5</v>
      </c>
      <c r="DO14" s="82">
        <f>IF('生産者価格評価表（107部門）（山形県２）'!DC$120=0,各種係数!HV12,各種係数!DS12)</f>
        <v>1.1467541211476228E-2</v>
      </c>
      <c r="DP14" s="82">
        <f>IF('生産者価格評価表（107部門）（山形県２）'!DD$120=0,各種係数!HW12,各種係数!DT12)</f>
        <v>0</v>
      </c>
      <c r="DQ14" s="82">
        <f>IF('生産者価格評価表（107部門）（山形県２）'!DE$120=0,各種係数!HX12,各種係数!DU12)</f>
        <v>0</v>
      </c>
      <c r="DR14" s="82">
        <f>各種係数!HY12</f>
        <v>3.2761303478173473E-5</v>
      </c>
      <c r="DS14" s="80">
        <f>各種係数!HZ12</f>
        <v>4.3596610287910901E-3</v>
      </c>
      <c r="DT14" s="80">
        <f>各種係数!IA12</f>
        <v>1.2932924216221131E-4</v>
      </c>
      <c r="DU14" s="80">
        <f>各種係数!IB12</f>
        <v>5.4613647327191985E-3</v>
      </c>
      <c r="DV14" s="80">
        <f>各種係数!IC12</f>
        <v>3.5893361701257471E-3</v>
      </c>
      <c r="DW14" s="80">
        <f>各種係数!ID12</f>
        <v>5.837631847860371E-6</v>
      </c>
      <c r="DX14" s="80">
        <f>各種係数!IE12</f>
        <v>1.9545572397160394E-5</v>
      </c>
      <c r="DY14" s="80">
        <f>各種係数!IF12</f>
        <v>1.046362119796832</v>
      </c>
      <c r="DZ14" s="80">
        <f>各種係数!IG12</f>
        <v>2.5201002635372064E-2</v>
      </c>
      <c r="EA14" s="80">
        <f>各種係数!IH12</f>
        <v>6.1060371025116605E-2</v>
      </c>
      <c r="EB14" s="80">
        <f>各種係数!II12</f>
        <v>0</v>
      </c>
      <c r="EC14" s="80">
        <f>各種係数!IJ12</f>
        <v>8.4859346745744295E-5</v>
      </c>
      <c r="ED14" s="80">
        <f>各種係数!IK12</f>
        <v>1.8442409933091901E-4</v>
      </c>
      <c r="EE14" s="80">
        <f>各種係数!IL12</f>
        <v>6.4056440691414587E-4</v>
      </c>
      <c r="EF14" s="80">
        <f>各種係数!IM12</f>
        <v>2.5666365720503501E-5</v>
      </c>
      <c r="EG14" s="80">
        <f>各種係数!IN12</f>
        <v>1.422507062072545E-3</v>
      </c>
      <c r="EH14" s="80">
        <f>各種係数!IO12</f>
        <v>1.14010185130633E-5</v>
      </c>
      <c r="EI14" s="80">
        <f>各種係数!IP12</f>
        <v>8.7526705483487027E-6</v>
      </c>
      <c r="EJ14" s="80">
        <f>各種係数!IQ12</f>
        <v>0</v>
      </c>
      <c r="EK14" s="80">
        <f>各種係数!IR12</f>
        <v>6.0780458748340358E-5</v>
      </c>
      <c r="EL14" s="80">
        <f>各種係数!IS12</f>
        <v>0</v>
      </c>
      <c r="EM14" s="80">
        <f>各種係数!IT12</f>
        <v>1.4603432192124848E-6</v>
      </c>
      <c r="EN14" s="80">
        <f>各種係数!IU12</f>
        <v>0</v>
      </c>
      <c r="EO14" s="80">
        <f>各種係数!IV12</f>
        <v>0</v>
      </c>
      <c r="EP14" s="80">
        <f>各種係数!IW12</f>
        <v>2.7536053628980555E-3</v>
      </c>
      <c r="EQ14" s="80">
        <f>各種係数!IX12</f>
        <v>2.2533486987492608E-3</v>
      </c>
      <c r="ER14" s="80">
        <f>各種係数!IY12</f>
        <v>1.5087061793094624E-7</v>
      </c>
      <c r="ES14" s="80">
        <f>各種係数!IZ12</f>
        <v>8.0862471126246864E-6</v>
      </c>
      <c r="ET14" s="80">
        <f>各種係数!JA12</f>
        <v>8.2083849838704901E-6</v>
      </c>
      <c r="EU14" s="80">
        <f>各種係数!JB12</f>
        <v>2.4434366996864054E-6</v>
      </c>
      <c r="EV14" s="80">
        <f>各種係数!JC12</f>
        <v>1.3683247385609019E-2</v>
      </c>
      <c r="EW14" s="80">
        <f>各種係数!JD12</f>
        <v>5.3564938577473079E-6</v>
      </c>
      <c r="EX14" s="80">
        <f>各種係数!JE12</f>
        <v>4.4886093236784943E-6</v>
      </c>
      <c r="EY14" s="80">
        <f>各種係数!JF12</f>
        <v>4.8392520605588602E-6</v>
      </c>
      <c r="EZ14" s="80">
        <f>各種係数!JG12</f>
        <v>2.1888149450073919E-4</v>
      </c>
      <c r="FA14" s="80">
        <f>各種係数!JH12</f>
        <v>1.2224877650977412E-6</v>
      </c>
      <c r="FB14" s="80">
        <f>各種係数!JI12</f>
        <v>7.1801651396692E-7</v>
      </c>
      <c r="FC14" s="80">
        <f>各種係数!JJ12</f>
        <v>5.6795200344195905E-6</v>
      </c>
      <c r="FD14" s="80">
        <f>各種係数!JK12</f>
        <v>1.1174252090580876E-6</v>
      </c>
      <c r="FE14" s="80">
        <f>各種係数!JL12</f>
        <v>3.1736712518831799E-6</v>
      </c>
      <c r="FF14" s="80">
        <f>各種係数!JM12</f>
        <v>2.7116278913284214E-6</v>
      </c>
      <c r="FG14" s="80">
        <f>各種係数!JN12</f>
        <v>4.4448680163883142E-6</v>
      </c>
      <c r="FH14" s="80">
        <f>各種係数!JO12</f>
        <v>2.445323704872112E-6</v>
      </c>
      <c r="FI14" s="80">
        <f>各種係数!JP12</f>
        <v>4.094753600253259E-6</v>
      </c>
      <c r="FJ14" s="80">
        <f>各種係数!JQ12</f>
        <v>5.1334488424777594E-6</v>
      </c>
      <c r="FK14" s="80">
        <f>各種係数!JR12</f>
        <v>1.3486811356089228E-5</v>
      </c>
      <c r="FL14" s="80">
        <f>各種係数!JS12</f>
        <v>4.6500062897304141E-6</v>
      </c>
      <c r="FM14" s="80">
        <f>各種係数!JT12</f>
        <v>7.9493341504810205E-6</v>
      </c>
      <c r="FN14" s="80">
        <f>各種係数!JU12</f>
        <v>4.0367479861722696E-6</v>
      </c>
      <c r="FO14" s="80">
        <f>各種係数!JV12</f>
        <v>4.230007777792738E-6</v>
      </c>
      <c r="FP14" s="80">
        <f>各種係数!JW12</f>
        <v>4.8748699011641555E-6</v>
      </c>
      <c r="FQ14" s="80">
        <f>各種係数!JX12</f>
        <v>3.4237092220107329E-6</v>
      </c>
      <c r="FR14" s="80">
        <f>各種係数!JY12</f>
        <v>5.6635287362381062E-6</v>
      </c>
      <c r="FS14" s="80">
        <f>各種係数!JZ12</f>
        <v>3.204462472610215E-6</v>
      </c>
      <c r="FT14" s="80">
        <f>各種係数!KA12</f>
        <v>0</v>
      </c>
      <c r="FU14" s="80">
        <f>各種係数!KB12</f>
        <v>1.8775274349371263E-6</v>
      </c>
      <c r="FV14" s="80">
        <f>各種係数!KC12</f>
        <v>2.1362923732544537E-6</v>
      </c>
      <c r="FW14" s="80">
        <f>各種係数!KD12</f>
        <v>3.1738937835690175E-6</v>
      </c>
      <c r="FX14" s="80">
        <f>各種係数!KE12</f>
        <v>2.3839598756016185E-6</v>
      </c>
      <c r="FY14" s="80">
        <f>各種係数!KF12</f>
        <v>8.2512669166926139E-4</v>
      </c>
      <c r="FZ14" s="80">
        <f>各種係数!KG12</f>
        <v>2.9171559923093888E-6</v>
      </c>
      <c r="GA14" s="80">
        <f>各種係数!KH12</f>
        <v>9.5383077324380756E-6</v>
      </c>
      <c r="GB14" s="80">
        <f>各種係数!KI12</f>
        <v>7.4389809697067721E-6</v>
      </c>
      <c r="GC14" s="80">
        <f>各種係数!KJ12</f>
        <v>5.3993733771187123E-6</v>
      </c>
      <c r="GD14" s="80">
        <f>各種係数!KK12</f>
        <v>5.5321113889727159E-6</v>
      </c>
      <c r="GE14" s="80">
        <f>各種係数!KL12</f>
        <v>3.640427201970096E-6</v>
      </c>
      <c r="GF14" s="80">
        <f>各種係数!KM12</f>
        <v>2.0110142692836363E-5</v>
      </c>
      <c r="GG14" s="80">
        <f>各種係数!KN12</f>
        <v>9.7085357361747178E-6</v>
      </c>
      <c r="GH14" s="80">
        <f>各種係数!KO12</f>
        <v>9.9634778047142672E-6</v>
      </c>
      <c r="GI14" s="80">
        <f>各種係数!KP12</f>
        <v>4.98575593648484E-6</v>
      </c>
      <c r="GJ14" s="80">
        <f>各種係数!KQ12</f>
        <v>5.0824541445197112E-6</v>
      </c>
      <c r="GK14" s="80">
        <f>各種係数!KR12</f>
        <v>4.2135585979070938E-6</v>
      </c>
      <c r="GL14" s="80">
        <f>各種係数!KS12</f>
        <v>2.3638915916947009E-6</v>
      </c>
      <c r="GM14" s="80">
        <f>各種係数!KT12</f>
        <v>1.0143430069808075E-6</v>
      </c>
      <c r="GN14" s="80">
        <f>各種係数!KU12</f>
        <v>1.4020182833827823E-5</v>
      </c>
      <c r="GO14" s="80">
        <f>各種係数!KV12</f>
        <v>3.5770069933292456E-6</v>
      </c>
      <c r="GP14" s="80">
        <f>各種係数!KW12</f>
        <v>3.5610997215783882E-6</v>
      </c>
      <c r="GQ14" s="80">
        <f>各種係数!KX12</f>
        <v>3.2211944253995143E-6</v>
      </c>
      <c r="GR14" s="80">
        <f>各種係数!KY12</f>
        <v>3.2965555653387861E-6</v>
      </c>
      <c r="GS14" s="80">
        <f>各種係数!KZ12</f>
        <v>1.0291834772067827E-6</v>
      </c>
      <c r="GT14" s="80">
        <f>各種係数!LA12</f>
        <v>6.3790176929047646E-6</v>
      </c>
      <c r="GU14" s="80">
        <f>各種係数!LB12</f>
        <v>1.6562234306171296E-5</v>
      </c>
      <c r="GV14" s="80">
        <f>各種係数!LC12</f>
        <v>3.9966332078879021E-6</v>
      </c>
      <c r="GW14" s="80">
        <f>各種係数!LD12</f>
        <v>2.780798157192019E-5</v>
      </c>
      <c r="GX14" s="80">
        <f>各種係数!LE12</f>
        <v>1.3039943792423003E-5</v>
      </c>
      <c r="GY14" s="80">
        <f>各種係数!LF12</f>
        <v>1.4110303060216388E-5</v>
      </c>
      <c r="GZ14" s="80">
        <f>各種係数!LG12</f>
        <v>2.9116863322413443E-5</v>
      </c>
      <c r="HA14" s="80">
        <f>各種係数!LH12</f>
        <v>2.1491330068738662E-5</v>
      </c>
      <c r="HB14" s="80">
        <f>各種係数!LI12</f>
        <v>6.7003207579471307E-5</v>
      </c>
      <c r="HC14" s="80">
        <f>各種係数!LJ12</f>
        <v>1.5629525812413171E-3</v>
      </c>
      <c r="HD14" s="80">
        <f>各種係数!LK12</f>
        <v>1.7083164014215975E-5</v>
      </c>
      <c r="HE14" s="80">
        <f>各種係数!LL12</f>
        <v>1.1762957452270929E-3</v>
      </c>
      <c r="HF14" s="80">
        <f>各種係数!LM12</f>
        <v>2.3112086866053021E-5</v>
      </c>
      <c r="HG14" s="80">
        <f>各種係数!LN12</f>
        <v>2.6039830737065815E-3</v>
      </c>
      <c r="HH14" s="80">
        <f>各種係数!LO12</f>
        <v>4.9636786647576734E-3</v>
      </c>
      <c r="HI14" s="80">
        <f>各種係数!LP12</f>
        <v>3.1892955002807904E-4</v>
      </c>
      <c r="HJ14" s="80">
        <f>各種係数!LQ12</f>
        <v>1.0802653620502617E-5</v>
      </c>
      <c r="HK14" s="80">
        <f>各種係数!LR12</f>
        <v>1.7374651335759836E-5</v>
      </c>
      <c r="HL14" s="80">
        <f>各種係数!LS12</f>
        <v>3.5376718337214275E-6</v>
      </c>
      <c r="HM14" s="80">
        <f>各種係数!LT12</f>
        <v>7.8141722860996866E-6</v>
      </c>
      <c r="HN14" s="80">
        <f>各種係数!LU12</f>
        <v>1.0601911738472069E-2</v>
      </c>
      <c r="HO14" s="80">
        <f>各種係数!LV12</f>
        <v>3.8042282757575173E-2</v>
      </c>
      <c r="HP14" s="80">
        <f>各種係数!LW12</f>
        <v>1.2082142268020227E-5</v>
      </c>
      <c r="HQ14" s="80">
        <f>各種係数!LX12</f>
        <v>2.3727346152061674E-5</v>
      </c>
      <c r="HR14" s="80">
        <f>各種係数!LY12</f>
        <v>2.6296642148290117E-3</v>
      </c>
      <c r="HS14" s="80">
        <f>各種係数!LZ12</f>
        <v>4.7892281391161296E-5</v>
      </c>
      <c r="HT14" s="80">
        <f>各種係数!MA12</f>
        <v>4.3850529262292415E-5</v>
      </c>
      <c r="HU14" s="760">
        <v>0</v>
      </c>
      <c r="HV14" s="760">
        <f t="shared" si="3"/>
        <v>0</v>
      </c>
      <c r="HW14" s="760">
        <f t="shared" si="4"/>
        <v>0</v>
      </c>
      <c r="HX14" s="240">
        <f>IF(各種係数!$MD12=0,各種係数!$MG12,各種係数!$MD12)</f>
        <v>5.8210123315777229E-4</v>
      </c>
      <c r="HY14" s="281">
        <f t="shared" si="5"/>
        <v>0</v>
      </c>
      <c r="HZ14" s="257">
        <f t="shared" si="12"/>
        <v>0</v>
      </c>
      <c r="IA14" s="279">
        <f t="shared" si="13"/>
        <v>0</v>
      </c>
      <c r="IB14" s="279">
        <f t="shared" si="14"/>
        <v>0</v>
      </c>
      <c r="IC14" s="240">
        <f>IF(各種係数!$MD12=0,各種係数!$MG12,各種係数!$MD12)</f>
        <v>5.8210123315777229E-4</v>
      </c>
      <c r="ID14" s="281">
        <f t="shared" si="6"/>
        <v>0</v>
      </c>
      <c r="IE14" s="223"/>
      <c r="IF14" s="223"/>
      <c r="IG14" s="240">
        <f>各種係数!J12</f>
        <v>7.5381757446755487E-2</v>
      </c>
      <c r="IH14" s="279">
        <f t="shared" si="15"/>
        <v>0</v>
      </c>
      <c r="II14" s="284">
        <f>各種係数!C12</f>
        <v>0.214236840622409</v>
      </c>
      <c r="IJ14" s="279">
        <f t="shared" si="16"/>
        <v>0</v>
      </c>
      <c r="IK14" s="295">
        <v>0</v>
      </c>
      <c r="IL14" s="757">
        <f>IF(各種係数!$E12=0,各種係数!$M12,各種係数!$E12)</f>
        <v>0.3022153125903364</v>
      </c>
      <c r="IM14" s="279">
        <f t="shared" si="17"/>
        <v>0</v>
      </c>
      <c r="IN14" s="757">
        <f>IF(各種係数!$F12=0,各種係数!$N12,各種係数!$F12)</f>
        <v>0.13948995635650879</v>
      </c>
      <c r="IO14" s="295">
        <f t="shared" si="18"/>
        <v>0</v>
      </c>
      <c r="IP14" s="240">
        <f>IF(各種係数!$MD12=0,各種係数!$MG12,各種係数!$MD12)</f>
        <v>5.8210123315777229E-4</v>
      </c>
      <c r="IQ14" s="296">
        <f t="shared" si="19"/>
        <v>0</v>
      </c>
      <c r="IR14" s="297">
        <f t="shared" si="20"/>
        <v>0</v>
      </c>
      <c r="IS14" s="297">
        <f t="shared" si="21"/>
        <v>0</v>
      </c>
      <c r="IT14" s="297">
        <f t="shared" si="22"/>
        <v>0</v>
      </c>
      <c r="IU14" s="298">
        <f t="shared" si="23"/>
        <v>0</v>
      </c>
      <c r="IW14" s="206"/>
      <c r="IX14" s="212"/>
      <c r="IY14" s="208"/>
      <c r="IZ14" s="212"/>
    </row>
    <row r="15" spans="1:260">
      <c r="A15" s="41" t="s">
        <v>80</v>
      </c>
      <c r="B15" s="12" t="s">
        <v>7</v>
      </c>
      <c r="C15" s="331">
        <f>'計算2-1'!AC15</f>
        <v>0</v>
      </c>
      <c r="D15" s="757">
        <f>IF(各種係数!$D13=0,各種係数!$L13,各種係数!$D13)</f>
        <v>0.56224835346505608</v>
      </c>
      <c r="E15" s="757">
        <f>IF(各種係数!$E13=0,各種係数!$M13,各種係数!$E13)</f>
        <v>0.43775164653494386</v>
      </c>
      <c r="F15" s="757">
        <f>IF(各種係数!$F13=0,各種係数!$N13,各種係数!$F13)</f>
        <v>0.21240967389275525</v>
      </c>
      <c r="G15" s="758">
        <f t="shared" si="7"/>
        <v>0</v>
      </c>
      <c r="H15" s="758">
        <f t="shared" si="8"/>
        <v>0</v>
      </c>
      <c r="I15" s="758">
        <f t="shared" si="9"/>
        <v>0</v>
      </c>
      <c r="J15" s="240">
        <f>IF(各種係数!$MD13=0,各種係数!$MG13,各種係数!$MD13)</f>
        <v>6.455483561315095E-4</v>
      </c>
      <c r="K15" s="281">
        <f t="shared" si="10"/>
        <v>0</v>
      </c>
      <c r="L15" s="758">
        <v>0</v>
      </c>
      <c r="M15" s="774">
        <f>各種係数!C13</f>
        <v>0.1924404666773214</v>
      </c>
      <c r="N15" s="758">
        <f t="shared" si="11"/>
        <v>0</v>
      </c>
      <c r="O15" s="82">
        <f>IF('生産者価格評価表（107部門）（山形県２）'!C$120=0,各種係数!DV13,各種係数!S13)</f>
        <v>0</v>
      </c>
      <c r="P15" s="82">
        <f>IF('生産者価格評価表（107部門）（山形県２）'!D$120=0,各種係数!DW13,各種係数!T13)</f>
        <v>2.622857006604831E-4</v>
      </c>
      <c r="Q15" s="82">
        <f>IF('生産者価格評価表（107部門）（山形県２）'!E$120=0,各種係数!DX13,各種係数!U13)</f>
        <v>0</v>
      </c>
      <c r="R15" s="82">
        <f>IF('生産者価格評価表（107部門）（山形県２）'!F$120=0,各種係数!DY13,各種係数!V13)</f>
        <v>0</v>
      </c>
      <c r="S15" s="82">
        <f>IF('生産者価格評価表（107部門）（山形県２）'!G$120=0,各種係数!DZ13,各種係数!W13)</f>
        <v>1.8057285180572851E-2</v>
      </c>
      <c r="T15" s="82">
        <f>IF('生産者価格評価表（107部門）（山形県２）'!H$120=0,各種係数!EA13,各種係数!X13)</f>
        <v>0</v>
      </c>
      <c r="U15" s="82">
        <f>IF('生産者価格評価表（107部門）（山形県２）'!I$120=0,各種係数!EB13,各種係数!Y13)</f>
        <v>0</v>
      </c>
      <c r="V15" s="82">
        <f>IF('生産者価格評価表（107部門）（山形県２）'!J$120=0,各種係数!EC13,各種係数!Z13)</f>
        <v>1.7415092610219205E-3</v>
      </c>
      <c r="W15" s="82">
        <f>IF('生産者価格評価表（107部門）（山形県２）'!K$120=0,各種係数!ED13,各種係数!AA13)</f>
        <v>6.5914726821854258E-2</v>
      </c>
      <c r="X15" s="82">
        <f>IF('生産者価格評価表（107部門）（山形県２）'!L$120=0,各種係数!EE13,各種係数!AB13)</f>
        <v>0</v>
      </c>
      <c r="Y15" s="82">
        <f>IF('生産者価格評価表（107部門）（山形県２）'!M$120=0,各種係数!EF13,各種係数!AC13)</f>
        <v>0</v>
      </c>
      <c r="Z15" s="82">
        <f>IF('生産者価格評価表（107部門）（山形県２）'!N$120=0,各種係数!EG13,各種係数!AD13)</f>
        <v>0</v>
      </c>
      <c r="AA15" s="82">
        <f>IF('生産者価格評価表（107部門）（山形県２）'!O$120=0,各種係数!EH13,各種係数!AE13)</f>
        <v>0</v>
      </c>
      <c r="AB15" s="82">
        <f>IF('生産者価格評価表（107部門）（山形県２）'!P$120=0,各種係数!EI13,各種係数!AF13)</f>
        <v>0</v>
      </c>
      <c r="AC15" s="82">
        <f>IF('生産者価格評価表（107部門）（山形県２）'!Q$120=0,各種係数!EJ13,各種係数!AG13)</f>
        <v>0</v>
      </c>
      <c r="AD15" s="82">
        <f>IF('生産者価格評価表（107部門）（山形県２）'!R$120=0,各種係数!EK13,各種係数!AH13)</f>
        <v>0</v>
      </c>
      <c r="AE15" s="82">
        <f>IF('生産者価格評価表（107部門）（山形県２）'!S$120=0,各種係数!EL13,各種係数!AI13)</f>
        <v>0</v>
      </c>
      <c r="AF15" s="82">
        <f>IF('生産者価格評価表（107部門）（山形県２）'!T$120=0,各種係数!EM13,各種係数!AJ13)</f>
        <v>0</v>
      </c>
      <c r="AG15" s="82">
        <f>IF('生産者価格評価表（107部門）（山形県２）'!U$120=0,各種係数!EN13,各種係数!AK13)</f>
        <v>0</v>
      </c>
      <c r="AH15" s="82">
        <f>IF('生産者価格評価表（107部門）（山形県２）'!V$120=0,各種係数!EO13,各種係数!AL13)</f>
        <v>0</v>
      </c>
      <c r="AI15" s="82">
        <f>IF('生産者価格評価表（107部門）（山形県２）'!W$120=0,各種係数!EP13,各種係数!AM13)</f>
        <v>0</v>
      </c>
      <c r="AJ15" s="82">
        <f>IF('生産者価格評価表（107部門）（山形県２）'!X$120=0,各種係数!EQ13,各種係数!AN13)</f>
        <v>0</v>
      </c>
      <c r="AK15" s="82">
        <f>IF('生産者価格評価表（107部門）（山形県２）'!Y$120=0,各種係数!ER13,各種係数!AO13)</f>
        <v>0</v>
      </c>
      <c r="AL15" s="82">
        <f>IF('生産者価格評価表（107部門）（山形県２）'!Z$120=0,各種係数!ES13,各種係数!AP13)</f>
        <v>0</v>
      </c>
      <c r="AM15" s="82">
        <f>IF('生産者価格評価表（107部門）（山形県２）'!AA$120=0,各種係数!ET13,各種係数!AQ13)</f>
        <v>6.2664796363513662E-5</v>
      </c>
      <c r="AN15" s="82">
        <f>IF('生産者価格評価表（107部門）（山形県２）'!AB$120=0,各種係数!EU13,各種係数!AR13)</f>
        <v>0</v>
      </c>
      <c r="AO15" s="82">
        <f>IF('生産者価格評価表（107部門）（山形県２）'!AC$120=0,各種係数!EV13,各種係数!AS13)</f>
        <v>0</v>
      </c>
      <c r="AP15" s="82">
        <f>IF('生産者価格評価表（107部門）（山形県２）'!AD$120=0,各種係数!EW13,各種係数!AT13)</f>
        <v>0</v>
      </c>
      <c r="AQ15" s="82">
        <f>IF('生産者価格評価表（107部門）（山形県２）'!AE$120=0,各種係数!EX13,各種係数!AU13)</f>
        <v>0</v>
      </c>
      <c r="AR15" s="82">
        <f>IF('生産者価格評価表（107部門）（山形県２）'!AF$120=0,各種係数!EY13,各種係数!AV13)</f>
        <v>0</v>
      </c>
      <c r="AS15" s="82">
        <f>IF('生産者価格評価表（107部門）（山形県２）'!AG$120=0,各種係数!EZ13,各種係数!AW13)</f>
        <v>0</v>
      </c>
      <c r="AT15" s="82">
        <f>IF('生産者価格評価表（107部門）（山形県２）'!AH$120=0,各種係数!FA13,各種係数!AX13)</f>
        <v>0</v>
      </c>
      <c r="AU15" s="82">
        <f>IF('生産者価格評価表（107部門）（山形県２）'!AI$120=0,各種係数!FB13,各種係数!AY13)</f>
        <v>0</v>
      </c>
      <c r="AV15" s="82">
        <f>IF('生産者価格評価表（107部門）（山形県２）'!AJ$120=0,各種係数!FC13,各種係数!AZ13)</f>
        <v>0</v>
      </c>
      <c r="AW15" s="82">
        <f>IF('生産者価格評価表（107部門）（山形県２）'!AK$120=0,各種係数!FD13,各種係数!BA13)</f>
        <v>0</v>
      </c>
      <c r="AX15" s="82">
        <f>IF('生産者価格評価表（107部門）（山形県２）'!AL$120=0,各種係数!FE13,各種係数!BB13)</f>
        <v>0</v>
      </c>
      <c r="AY15" s="82">
        <f>IF('生産者価格評価表（107部門）（山形県２）'!AM$120=0,各種係数!FF13,各種係数!BC13)</f>
        <v>0</v>
      </c>
      <c r="AZ15" s="82">
        <f>IF('生産者価格評価表（107部門）（山形県２）'!AN$120=0,各種係数!FG13,各種係数!BD13)</f>
        <v>0</v>
      </c>
      <c r="BA15" s="82">
        <f>IF('生産者価格評価表（107部門）（山形県２）'!AO$120=0,各種係数!FH13,各種係数!BE13)</f>
        <v>0</v>
      </c>
      <c r="BB15" s="82">
        <f>IF('生産者価格評価表（107部門）（山形県２）'!AP$120=0,各種係数!FI13,各種係数!BF13)</f>
        <v>0</v>
      </c>
      <c r="BC15" s="82">
        <f>IF('生産者価格評価表（107部門）（山形県２）'!AQ$120=0,各種係数!FJ13,各種係数!BG13)</f>
        <v>0</v>
      </c>
      <c r="BD15" s="82">
        <f>IF('生産者価格評価表（107部門）（山形県２）'!AR$120=0,各種係数!FK13,各種係数!BH13)</f>
        <v>0</v>
      </c>
      <c r="BE15" s="82">
        <f>IF('生産者価格評価表（107部門）（山形県２）'!AS$120=0,各種係数!FL13,各種係数!BI13)</f>
        <v>0</v>
      </c>
      <c r="BF15" s="82">
        <f>IF('生産者価格評価表（107部門）（山形県２）'!AT$120=0,各種係数!FM13,各種係数!BJ13)</f>
        <v>0</v>
      </c>
      <c r="BG15" s="82">
        <f>IF('生産者価格評価表（107部門）（山形県２）'!AU$120=0,各種係数!FN13,各種係数!BK13)</f>
        <v>0</v>
      </c>
      <c r="BH15" s="82">
        <f>IF('生産者価格評価表（107部門）（山形県２）'!AV$120=0,各種係数!FO13,各種係数!BL13)</f>
        <v>0</v>
      </c>
      <c r="BI15" s="82">
        <f>IF('生産者価格評価表（107部門）（山形県２）'!AW$120=0,各種係数!FP13,各種係数!BM13)</f>
        <v>0</v>
      </c>
      <c r="BJ15" s="82">
        <f>IF('生産者価格評価表（107部門）（山形県２）'!AX$120=0,各種係数!FQ13,各種係数!BN13)</f>
        <v>0</v>
      </c>
      <c r="BK15" s="82">
        <f>IF('生産者価格評価表（107部門）（山形県２）'!AY$120=0,各種係数!FR13,各種係数!BO13)</f>
        <v>0</v>
      </c>
      <c r="BL15" s="82">
        <f>IF('生産者価格評価表（107部門）（山形県２）'!AZ$120=0,各種係数!FS13,各種係数!BP13)</f>
        <v>0</v>
      </c>
      <c r="BM15" s="82">
        <f>IF('生産者価格評価表（107部門）（山形県２）'!BA$120=0,各種係数!FT13,各種係数!BQ13)</f>
        <v>0</v>
      </c>
      <c r="BN15" s="82">
        <f>IF('生産者価格評価表（107部門）（山形県２）'!BB$120=0,各種係数!FU13,各種係数!BR13)</f>
        <v>0</v>
      </c>
      <c r="BO15" s="82">
        <f>IF('生産者価格評価表（107部門）（山形県２）'!BC$120=0,各種係数!FV13,各種係数!BS13)</f>
        <v>0</v>
      </c>
      <c r="BP15" s="82">
        <f>IF('生産者価格評価表（107部門）（山形県２）'!BD$120=0,各種係数!FW13,各種係数!BT13)</f>
        <v>0</v>
      </c>
      <c r="BQ15" s="82">
        <f>IF('生産者価格評価表（107部門）（山形県２）'!BE$120=0,各種係数!FX13,各種係数!BU13)</f>
        <v>0</v>
      </c>
      <c r="BR15" s="82">
        <f>IF('生産者価格評価表（107部門）（山形県２）'!BF$120=0,各種係数!FY13,各種係数!BV13)</f>
        <v>0</v>
      </c>
      <c r="BS15" s="82">
        <f>IF('生産者価格評価表（107部門）（山形県２）'!BG$120=0,各種係数!FZ13,各種係数!BW13)</f>
        <v>0</v>
      </c>
      <c r="BT15" s="82">
        <f>IF('生産者価格評価表（107部門）（山形県２）'!BH$120=0,各種係数!GA13,各種係数!BX13)</f>
        <v>0</v>
      </c>
      <c r="BU15" s="82">
        <f>IF('生産者価格評価表（107部門）（山形県２）'!BI$120=0,各種係数!GB13,各種係数!BY13)</f>
        <v>0</v>
      </c>
      <c r="BV15" s="82">
        <f>IF('生産者価格評価表（107部門）（山形県２）'!BJ$120=0,各種係数!GC13,各種係数!BZ13)</f>
        <v>0</v>
      </c>
      <c r="BW15" s="82">
        <f>IF('生産者価格評価表（107部門）（山形県２）'!BK$120=0,各種係数!GD13,各種係数!CA13)</f>
        <v>0</v>
      </c>
      <c r="BX15" s="82">
        <f>IF('生産者価格評価表（107部門）（山形県２）'!BL$120=0,各種係数!GE13,各種係数!CB13)</f>
        <v>0</v>
      </c>
      <c r="BY15" s="82">
        <f>IF('生産者価格評価表（107部門）（山形県２）'!BM$120=0,各種係数!GF13,各種係数!CC13)</f>
        <v>0</v>
      </c>
      <c r="BZ15" s="82">
        <f>IF('生産者価格評価表（107部門）（山形県２）'!BN$120=0,各種係数!GG13,各種係数!CD13)</f>
        <v>0</v>
      </c>
      <c r="CA15" s="82">
        <f>IF('生産者価格評価表（107部門）（山形県２）'!BO$120=0,各種係数!GH13,各種係数!CE13)</f>
        <v>0</v>
      </c>
      <c r="CB15" s="82">
        <f>IF('生産者価格評価表（107部門）（山形県２）'!BP$120=0,各種係数!GI13,各種係数!CF13)</f>
        <v>0</v>
      </c>
      <c r="CC15" s="82">
        <f>IF('生産者価格評価表（107部門）（山形県２）'!BQ$120=0,各種係数!GJ13,各種係数!CG13)</f>
        <v>0</v>
      </c>
      <c r="CD15" s="82">
        <f>IF('生産者価格評価表（107部門）（山形県２）'!BR$120=0,各種係数!GK13,各種係数!CH13)</f>
        <v>0</v>
      </c>
      <c r="CE15" s="82">
        <f>IF('生産者価格評価表（107部門）（山形県２）'!BS$120=0,各種係数!GL13,各種係数!CI13)</f>
        <v>0</v>
      </c>
      <c r="CF15" s="82">
        <f>IF('生産者価格評価表（107部門）（山形県２）'!BT$120=0,各種係数!GM13,各種係数!CJ13)</f>
        <v>7.9091950830557456E-5</v>
      </c>
      <c r="CG15" s="82">
        <f>IF('生産者価格評価表（107部門）（山形県２）'!BU$120=0,各種係数!GN13,各種係数!CK13)</f>
        <v>0</v>
      </c>
      <c r="CH15" s="82">
        <f>IF('生産者価格評価表（107部門）（山形県２）'!BV$120=0,各種係数!GO13,各種係数!CL13)</f>
        <v>0</v>
      </c>
      <c r="CI15" s="82">
        <f>IF('生産者価格評価表（107部門）（山形県２）'!BW$120=0,各種係数!GP13,各種係数!CM13)</f>
        <v>0</v>
      </c>
      <c r="CJ15" s="82">
        <f>IF('生産者価格評価表（107部門）（山形県２）'!BX$120=0,各種係数!GQ13,各種係数!CN13)</f>
        <v>0</v>
      </c>
      <c r="CK15" s="82">
        <f>IF('生産者価格評価表（107部門）（山形県２）'!BY$120=0,各種係数!GR13,各種係数!CO13)</f>
        <v>0</v>
      </c>
      <c r="CL15" s="82">
        <f>IF('生産者価格評価表（107部門）（山形県２）'!BZ$120=0,各種係数!GS13,各種係数!CP13)</f>
        <v>0</v>
      </c>
      <c r="CM15" s="82">
        <f>IF('生産者価格評価表（107部門）（山形県２）'!CA$120=0,各種係数!GT13,各種係数!CQ13)</f>
        <v>0</v>
      </c>
      <c r="CN15" s="82">
        <f>IF('生産者価格評価表（107部門）（山形県２）'!CB$120=0,各種係数!GU13,各種係数!CR13)</f>
        <v>0</v>
      </c>
      <c r="CO15" s="82">
        <f>IF('生産者価格評価表（107部門）（山形県２）'!CC$120=0,各種係数!GV13,各種係数!CS13)</f>
        <v>0</v>
      </c>
      <c r="CP15" s="82">
        <f>IF('生産者価格評価表（107部門）（山形県２）'!CD$120=0,各種係数!GW13,各種係数!CT13)</f>
        <v>0</v>
      </c>
      <c r="CQ15" s="82">
        <f>IF('生産者価格評価表（107部門）（山形県２）'!CE$120=0,各種係数!GX13,各種係数!CU13)</f>
        <v>0</v>
      </c>
      <c r="CR15" s="82">
        <f>IF('生産者価格評価表（107部門）（山形県２）'!CF$120=0,各種係数!GY13,各種係数!CV13)</f>
        <v>1.7804682631532092E-4</v>
      </c>
      <c r="CS15" s="82">
        <f>IF('生産者価格評価表（107部門）（山形県２）'!CG$120=0,各種係数!GZ13,各種係数!CW13)</f>
        <v>0</v>
      </c>
      <c r="CT15" s="82">
        <f>IF('生産者価格評価表（107部門）（山形県２）'!CH$120=0,各種係数!HA13,各種係数!CX13)</f>
        <v>0</v>
      </c>
      <c r="CU15" s="82">
        <f>IF('生産者価格評価表（107部門）（山形県２）'!CI$120=0,各種係数!HB13,各種係数!CY13)</f>
        <v>0</v>
      </c>
      <c r="CV15" s="82">
        <f>IF('生産者価格評価表（107部門）（山形県２）'!CJ$120=0,各種係数!HC13,各種係数!CZ13)</f>
        <v>0</v>
      </c>
      <c r="CW15" s="82">
        <f>IF('生産者価格評価表（107部門）（山形県２）'!CK$120=0,各種係数!HD13,各種係数!DA13)</f>
        <v>0</v>
      </c>
      <c r="CX15" s="82">
        <f>IF('生産者価格評価表（107部門）（山形県２）'!CL$120=0,各種係数!HE13,各種係数!DB13)</f>
        <v>0</v>
      </c>
      <c r="CY15" s="82">
        <f>IF('生産者価格評価表（107部門）（山形県２）'!CM$120=0,各種係数!HF13,各種係数!DC13)</f>
        <v>2.2175735310423336E-5</v>
      </c>
      <c r="CZ15" s="82">
        <f>IF('生産者価格評価表（107部門）（山形県２）'!CN$120=0,各種係数!HG13,各種係数!DD13)</f>
        <v>9.9131521668857617E-5</v>
      </c>
      <c r="DA15" s="82">
        <f>IF('生産者価格評価表（107部門）（山形県２）'!CO$120=0,各種係数!HH13,各種係数!DE13)</f>
        <v>0</v>
      </c>
      <c r="DB15" s="82">
        <f>IF('生産者価格評価表（107部門）（山形県２）'!CP$120=0,各種係数!HI13,各種係数!DF13)</f>
        <v>4.9965072958708479E-4</v>
      </c>
      <c r="DC15" s="82">
        <f>IF('生産者価格評価表（107部門）（山形県２）'!CQ$120=0,各種係数!HJ13,各種係数!DG13)</f>
        <v>0</v>
      </c>
      <c r="DD15" s="82">
        <f>IF('生産者価格評価表（107部門）（山形県２）'!CR$120=0,各種係数!HK13,各種係数!DH13)</f>
        <v>1.2484870433730117E-3</v>
      </c>
      <c r="DE15" s="82">
        <f>IF('生産者価格評価表（107部門）（山形県２）'!CS$120=0,各種係数!HL13,各種係数!DI13)</f>
        <v>2.3750871895390213E-3</v>
      </c>
      <c r="DF15" s="82">
        <f>IF('生産者価格評価表（107部門）（山形県２）'!CT$120=0,各種係数!HM13,各種係数!DJ13)</f>
        <v>0</v>
      </c>
      <c r="DG15" s="82">
        <f>IF('生産者価格評価表（107部門）（山形県２）'!CU$120=0,各種係数!HN13,各種係数!DK13)</f>
        <v>0</v>
      </c>
      <c r="DH15" s="82">
        <f>IF('生産者価格評価表（107部門）（山形県２）'!CV$120=0,各種係数!HO13,各種係数!DL13)</f>
        <v>0</v>
      </c>
      <c r="DI15" s="82">
        <f>IF('生産者価格評価表（107部門）（山形県２）'!CW$120=0,各種係数!HP13,各種係数!DM13)</f>
        <v>0</v>
      </c>
      <c r="DJ15" s="82">
        <f>IF('生産者価格評価表（107部門）（山形県２）'!CX$120=0,各種係数!HQ13,各種係数!DN13)</f>
        <v>6.1552097695489461E-6</v>
      </c>
      <c r="DK15" s="82">
        <f>IF('生産者価格評価表（107部門）（山形県２）'!CY$120=0,各種係数!HR13,各種係数!DO13)</f>
        <v>2.1671710241903654E-2</v>
      </c>
      <c r="DL15" s="82">
        <f>IF('生産者価格評価表（107部門）（山形県２）'!CZ$120=0,各種係数!HS13,各種係数!DP13)</f>
        <v>7.5005404268495737E-2</v>
      </c>
      <c r="DM15" s="82">
        <f>IF('生産者価格評価表（107部門）（山形県２）'!DA$120=0,各種係数!HT13,各種係数!DQ13)</f>
        <v>0</v>
      </c>
      <c r="DN15" s="82">
        <f>IF('生産者価格評価表（107部門）（山形県２）'!DB$120=0,各種係数!HU13,各種係数!DR13)</f>
        <v>0</v>
      </c>
      <c r="DO15" s="82">
        <f>IF('生産者価格評価表（107部門）（山形県２）'!DC$120=0,各種係数!HV13,各種係数!DS13)</f>
        <v>2.9103229589731339E-3</v>
      </c>
      <c r="DP15" s="82">
        <f>IF('生産者価格評価表（107部門）（山形県２）'!DD$120=0,各種係数!HW13,各種係数!DT13)</f>
        <v>0</v>
      </c>
      <c r="DQ15" s="82">
        <f>IF('生産者価格評価表（107部門）（山形県２）'!DE$120=0,各種係数!HX13,各種係数!DU13)</f>
        <v>2.9939249484056624E-3</v>
      </c>
      <c r="DR15" s="82">
        <f>各種係数!HY13</f>
        <v>5.6816501732776385E-6</v>
      </c>
      <c r="DS15" s="80">
        <f>各種係数!HZ13</f>
        <v>6.0241312919975632E-5</v>
      </c>
      <c r="DT15" s="80">
        <f>各種係数!IA13</f>
        <v>3.2506233332260541E-6</v>
      </c>
      <c r="DU15" s="80">
        <f>各種係数!IB13</f>
        <v>4.4782114319329545E-6</v>
      </c>
      <c r="DV15" s="80">
        <f>各種係数!IC13</f>
        <v>3.5861073534094808E-3</v>
      </c>
      <c r="DW15" s="80">
        <f>各種係数!ID13</f>
        <v>8.1193725973570169E-6</v>
      </c>
      <c r="DX15" s="80">
        <f>各種係数!IE13</f>
        <v>1.0057262000174996E-5</v>
      </c>
      <c r="DY15" s="80">
        <f>各種係数!IF13</f>
        <v>3.7884722523631238E-4</v>
      </c>
      <c r="DZ15" s="80">
        <f>各種係数!IG13</f>
        <v>1.0128591762177399</v>
      </c>
      <c r="EA15" s="80">
        <f>各種係数!IH13</f>
        <v>3.0132218910922323E-5</v>
      </c>
      <c r="EB15" s="80">
        <f>各種係数!II13</f>
        <v>0</v>
      </c>
      <c r="EC15" s="80">
        <f>各種係数!IJ13</f>
        <v>2.453850886205543E-6</v>
      </c>
      <c r="ED15" s="80">
        <f>各種係数!IK13</f>
        <v>3.3621888254162051E-6</v>
      </c>
      <c r="EE15" s="80">
        <f>各種係数!IL13</f>
        <v>3.6846368326343536E-6</v>
      </c>
      <c r="EF15" s="80">
        <f>各種係数!IM13</f>
        <v>2.8944856271988512E-6</v>
      </c>
      <c r="EG15" s="80">
        <f>各種係数!IN13</f>
        <v>3.6651126949650657E-6</v>
      </c>
      <c r="EH15" s="80">
        <f>各種係数!IO13</f>
        <v>2.7708581526948443E-6</v>
      </c>
      <c r="EI15" s="80">
        <f>各種係数!IP13</f>
        <v>2.3215454098635056E-6</v>
      </c>
      <c r="EJ15" s="80">
        <f>各種係数!IQ13</f>
        <v>0</v>
      </c>
      <c r="EK15" s="80">
        <f>各種係数!IR13</f>
        <v>2.2264173001391955E-6</v>
      </c>
      <c r="EL15" s="80">
        <f>各種係数!IS13</f>
        <v>0</v>
      </c>
      <c r="EM15" s="80">
        <f>各種係数!IT13</f>
        <v>4.7980344890322105E-7</v>
      </c>
      <c r="EN15" s="80">
        <f>各種係数!IU13</f>
        <v>0</v>
      </c>
      <c r="EO15" s="80">
        <f>各種係数!IV13</f>
        <v>0</v>
      </c>
      <c r="EP15" s="80">
        <f>各種係数!IW13</f>
        <v>1.6357346431215176E-5</v>
      </c>
      <c r="EQ15" s="80">
        <f>各種係数!IX13</f>
        <v>3.1346040909672691E-6</v>
      </c>
      <c r="ER15" s="80">
        <f>各種係数!IY13</f>
        <v>2.4594789769166063E-7</v>
      </c>
      <c r="ES15" s="80">
        <f>各種係数!IZ13</f>
        <v>4.4067810349024369E-6</v>
      </c>
      <c r="ET15" s="80">
        <f>各種係数!JA13</f>
        <v>1.8778426565809748E-6</v>
      </c>
      <c r="EU15" s="80">
        <f>各種係数!JB13</f>
        <v>4.2294445604211045E-6</v>
      </c>
      <c r="EV15" s="80">
        <f>各種係数!JC13</f>
        <v>9.6957628923455243E-6</v>
      </c>
      <c r="EW15" s="80">
        <f>各種係数!JD13</f>
        <v>4.5651515223622566E-6</v>
      </c>
      <c r="EX15" s="80">
        <f>各種係数!JE13</f>
        <v>6.7361050221418369E-6</v>
      </c>
      <c r="EY15" s="80">
        <f>各種係数!JF13</f>
        <v>1.2402017664054936E-6</v>
      </c>
      <c r="EZ15" s="80">
        <f>各種係数!JG13</f>
        <v>9.0187883513318732E-6</v>
      </c>
      <c r="FA15" s="80">
        <f>各種係数!JH13</f>
        <v>4.1365580035295427E-6</v>
      </c>
      <c r="FB15" s="80">
        <f>各種係数!JI13</f>
        <v>1.0658867749975227E-6</v>
      </c>
      <c r="FC15" s="80">
        <f>各種係数!JJ13</f>
        <v>8.6738740850144732E-6</v>
      </c>
      <c r="FD15" s="80">
        <f>各種係数!JK13</f>
        <v>3.528658039532445E-6</v>
      </c>
      <c r="FE15" s="80">
        <f>各種係数!JL13</f>
        <v>3.6703570076844226E-6</v>
      </c>
      <c r="FF15" s="80">
        <f>各種係数!JM13</f>
        <v>6.2534004741550282E-6</v>
      </c>
      <c r="FG15" s="80">
        <f>各種係数!JN13</f>
        <v>2.5148901667043345E-6</v>
      </c>
      <c r="FH15" s="80">
        <f>各種係数!JO13</f>
        <v>3.351416758069944E-6</v>
      </c>
      <c r="FI15" s="80">
        <f>各種係数!JP13</f>
        <v>5.3580374046247079E-6</v>
      </c>
      <c r="FJ15" s="80">
        <f>各種係数!JQ13</f>
        <v>4.7725042904409973E-6</v>
      </c>
      <c r="FK15" s="80">
        <f>各種係数!JR13</f>
        <v>2.6281506547520217E-6</v>
      </c>
      <c r="FL15" s="80">
        <f>各種係数!JS13</f>
        <v>1.6755218894015266E-6</v>
      </c>
      <c r="FM15" s="80">
        <f>各種係数!JT13</f>
        <v>1.5247431139626754E-6</v>
      </c>
      <c r="FN15" s="80">
        <f>各種係数!JU13</f>
        <v>3.2984312089990213E-6</v>
      </c>
      <c r="FO15" s="80">
        <f>各種係数!JV13</f>
        <v>1.2912043509983981E-6</v>
      </c>
      <c r="FP15" s="80">
        <f>各種係数!JW13</f>
        <v>1.171713504470732E-6</v>
      </c>
      <c r="FQ15" s="80">
        <f>各種係数!JX13</f>
        <v>6.6948530553642967E-6</v>
      </c>
      <c r="FR15" s="80">
        <f>各種係数!JY13</f>
        <v>1.9656749475702844E-6</v>
      </c>
      <c r="FS15" s="80">
        <f>各種係数!JZ13</f>
        <v>2.1155368207792263E-6</v>
      </c>
      <c r="FT15" s="80">
        <f>各種係数!KA13</f>
        <v>0</v>
      </c>
      <c r="FU15" s="80">
        <f>各種係数!KB13</f>
        <v>8.6818635898804971E-7</v>
      </c>
      <c r="FV15" s="80">
        <f>各種係数!KC13</f>
        <v>1.3524852698509983E-6</v>
      </c>
      <c r="FW15" s="80">
        <f>各種係数!KD13</f>
        <v>3.7029715840813734E-6</v>
      </c>
      <c r="FX15" s="80">
        <f>各種係数!KE13</f>
        <v>4.2862782430284068E-6</v>
      </c>
      <c r="FY15" s="80">
        <f>各種係数!KF13</f>
        <v>3.1647320239977105E-6</v>
      </c>
      <c r="FZ15" s="80">
        <f>各種係数!KG13</f>
        <v>3.7186740142088962E-6</v>
      </c>
      <c r="GA15" s="80">
        <f>各種係数!KH13</f>
        <v>1.1609975002553978E-5</v>
      </c>
      <c r="GB15" s="80">
        <f>各種係数!KI13</f>
        <v>1.2753908385272699E-5</v>
      </c>
      <c r="GC15" s="80">
        <f>各種係数!KJ13</f>
        <v>4.6610491920939297E-6</v>
      </c>
      <c r="GD15" s="80">
        <f>各種係数!KK13</f>
        <v>6.8492420288128907E-6</v>
      </c>
      <c r="GE15" s="80">
        <f>各種係数!KL13</f>
        <v>3.456625444290778E-6</v>
      </c>
      <c r="GF15" s="80">
        <f>各種係数!KM13</f>
        <v>2.248877021081965E-6</v>
      </c>
      <c r="GG15" s="80">
        <f>各種係数!KN13</f>
        <v>6.3615721774580758E-6</v>
      </c>
      <c r="GH15" s="80">
        <f>各種係数!KO13</f>
        <v>1.3719270865408016E-5</v>
      </c>
      <c r="GI15" s="80">
        <f>各種係数!KP13</f>
        <v>2.0899423247030581E-5</v>
      </c>
      <c r="GJ15" s="80">
        <f>各種係数!KQ13</f>
        <v>3.7684364696298756E-6</v>
      </c>
      <c r="GK15" s="80">
        <f>各種係数!KR13</f>
        <v>5.4360881757701803E-6</v>
      </c>
      <c r="GL15" s="80">
        <f>各種係数!KS13</f>
        <v>1.3096091387648062E-6</v>
      </c>
      <c r="GM15" s="80">
        <f>各種係数!KT13</f>
        <v>5.2741099077999937E-7</v>
      </c>
      <c r="GN15" s="80">
        <f>各種係数!KU13</f>
        <v>6.7249891911179564E-6</v>
      </c>
      <c r="GO15" s="80">
        <f>各種係数!KV13</f>
        <v>7.9419770771083704E-6</v>
      </c>
      <c r="GP15" s="80">
        <f>各種係数!KW13</f>
        <v>4.707473631087418E-6</v>
      </c>
      <c r="GQ15" s="80">
        <f>各種係数!KX13</f>
        <v>7.3828318040865486E-6</v>
      </c>
      <c r="GR15" s="80">
        <f>各種係数!KY13</f>
        <v>1.0098429110692475E-5</v>
      </c>
      <c r="GS15" s="80">
        <f>各種係数!KZ13</f>
        <v>1.1911172983198746E-6</v>
      </c>
      <c r="GT15" s="80">
        <f>各種係数!LA13</f>
        <v>3.3106880551722517E-6</v>
      </c>
      <c r="GU15" s="80">
        <f>各種係数!LB13</f>
        <v>4.1746485104000423E-5</v>
      </c>
      <c r="GV15" s="80">
        <f>各種係数!LC13</f>
        <v>1.3081825929852058E-6</v>
      </c>
      <c r="GW15" s="80">
        <f>各種係数!LD13</f>
        <v>3.8067255213779906E-6</v>
      </c>
      <c r="GX15" s="80">
        <f>各種係数!LE13</f>
        <v>7.6712326765884404E-6</v>
      </c>
      <c r="GY15" s="80">
        <f>各種係数!LF13</f>
        <v>2.5066791475705037E-6</v>
      </c>
      <c r="GZ15" s="80">
        <f>各種係数!LG13</f>
        <v>5.9379538926864742E-6</v>
      </c>
      <c r="HA15" s="80">
        <f>各種係数!LH13</f>
        <v>4.4688617063246985E-6</v>
      </c>
      <c r="HB15" s="80">
        <f>各種係数!LI13</f>
        <v>6.1646410292396153E-6</v>
      </c>
      <c r="HC15" s="80">
        <f>各種係数!LJ13</f>
        <v>5.8929923664875994E-5</v>
      </c>
      <c r="HD15" s="80">
        <f>各種係数!LK13</f>
        <v>3.0655842625003405E-6</v>
      </c>
      <c r="HE15" s="80">
        <f>各種係数!LL13</f>
        <v>1.2238115380472614E-4</v>
      </c>
      <c r="HF15" s="80">
        <f>各種係数!LM13</f>
        <v>9.6674384062166089E-6</v>
      </c>
      <c r="HG15" s="80">
        <f>各種係数!LN13</f>
        <v>2.7254910785396347E-4</v>
      </c>
      <c r="HH15" s="80">
        <f>各種係数!LO13</f>
        <v>5.3400138682256604E-4</v>
      </c>
      <c r="HI15" s="80">
        <f>各種係数!LP13</f>
        <v>5.5356004148367161E-6</v>
      </c>
      <c r="HJ15" s="80">
        <f>各種係数!LQ13</f>
        <v>4.8517718584392663E-6</v>
      </c>
      <c r="HK15" s="80">
        <f>各種係数!LR13</f>
        <v>5.0456494100789722E-6</v>
      </c>
      <c r="HL15" s="80">
        <f>各種係数!LS13</f>
        <v>1.8893807965519562E-6</v>
      </c>
      <c r="HM15" s="80">
        <f>各種係数!LT13</f>
        <v>4.8171354138376525E-6</v>
      </c>
      <c r="HN15" s="80">
        <f>各種係数!LU13</f>
        <v>4.3985914196195226E-3</v>
      </c>
      <c r="HO15" s="80">
        <f>各種係数!LV13</f>
        <v>1.4730535542250947E-2</v>
      </c>
      <c r="HP15" s="80">
        <f>各種係数!LW13</f>
        <v>5.9691164992181101E-6</v>
      </c>
      <c r="HQ15" s="80">
        <f>各種係数!LX13</f>
        <v>3.5583251550403511E-6</v>
      </c>
      <c r="HR15" s="80">
        <f>各種係数!LY13</f>
        <v>5.8390339358575631E-4</v>
      </c>
      <c r="HS15" s="80">
        <f>各種係数!LZ13</f>
        <v>3.3791935338052212E-6</v>
      </c>
      <c r="HT15" s="80">
        <f>各種係数!MA13</f>
        <v>5.8663184312508028E-4</v>
      </c>
      <c r="HU15" s="760">
        <v>0</v>
      </c>
      <c r="HV15" s="760">
        <f t="shared" si="3"/>
        <v>0</v>
      </c>
      <c r="HW15" s="760">
        <f t="shared" si="4"/>
        <v>0</v>
      </c>
      <c r="HX15" s="240">
        <f>IF(各種係数!$MD13=0,各種係数!$MG13,各種係数!$MD13)</f>
        <v>6.455483561315095E-4</v>
      </c>
      <c r="HY15" s="281">
        <f t="shared" si="5"/>
        <v>0</v>
      </c>
      <c r="HZ15" s="257">
        <f t="shared" si="12"/>
        <v>0</v>
      </c>
      <c r="IA15" s="279">
        <f t="shared" si="13"/>
        <v>0</v>
      </c>
      <c r="IB15" s="279">
        <f t="shared" si="14"/>
        <v>0</v>
      </c>
      <c r="IC15" s="240">
        <f>IF(各種係数!$MD13=0,各種係数!$MG13,各種係数!$MD13)</f>
        <v>6.455483561315095E-4</v>
      </c>
      <c r="ID15" s="281">
        <f t="shared" si="6"/>
        <v>0</v>
      </c>
      <c r="IE15" s="223"/>
      <c r="IF15" s="223"/>
      <c r="IG15" s="240">
        <f>各種係数!J13</f>
        <v>2.3026527855955263E-2</v>
      </c>
      <c r="IH15" s="279">
        <f t="shared" si="15"/>
        <v>0</v>
      </c>
      <c r="II15" s="284">
        <f>各種係数!C13</f>
        <v>0.1924404666773214</v>
      </c>
      <c r="IJ15" s="279">
        <f t="shared" si="16"/>
        <v>0</v>
      </c>
      <c r="IK15" s="295">
        <v>0</v>
      </c>
      <c r="IL15" s="757">
        <f>IF(各種係数!$E13=0,各種係数!$M13,各種係数!$E13)</f>
        <v>0.43775164653494386</v>
      </c>
      <c r="IM15" s="279">
        <f t="shared" si="17"/>
        <v>0</v>
      </c>
      <c r="IN15" s="757">
        <f>IF(各種係数!$F13=0,各種係数!$N13,各種係数!$F13)</f>
        <v>0.21240967389275525</v>
      </c>
      <c r="IO15" s="295">
        <f t="shared" si="18"/>
        <v>0</v>
      </c>
      <c r="IP15" s="240">
        <f>IF(各種係数!$MD13=0,各種係数!$MG13,各種係数!$MD13)</f>
        <v>6.455483561315095E-4</v>
      </c>
      <c r="IQ15" s="296">
        <f t="shared" si="19"/>
        <v>0</v>
      </c>
      <c r="IR15" s="297">
        <f t="shared" si="20"/>
        <v>0</v>
      </c>
      <c r="IS15" s="297">
        <f t="shared" si="21"/>
        <v>0</v>
      </c>
      <c r="IT15" s="297">
        <f t="shared" si="22"/>
        <v>0</v>
      </c>
      <c r="IU15" s="298">
        <f t="shared" si="23"/>
        <v>0</v>
      </c>
      <c r="IW15" s="206"/>
      <c r="IX15" s="212"/>
      <c r="IY15" s="208"/>
      <c r="IZ15" s="212"/>
    </row>
    <row r="16" spans="1:260">
      <c r="A16" s="41" t="s">
        <v>81</v>
      </c>
      <c r="B16" s="12" t="s">
        <v>224</v>
      </c>
      <c r="C16" s="331">
        <f>'計算2-1'!AC16</f>
        <v>0</v>
      </c>
      <c r="D16" s="757">
        <f>IF(各種係数!$D14=0,各種係数!$L14,各種係数!$D14)</f>
        <v>0.63754045307443363</v>
      </c>
      <c r="E16" s="757">
        <f>IF(各種係数!$E14=0,各種係数!$M14,各種係数!$E14)</f>
        <v>0.36245954692556637</v>
      </c>
      <c r="F16" s="757">
        <f>IF(各種係数!$F14=0,各種係数!$N14,各種係数!$F14)</f>
        <v>0.13592233009708737</v>
      </c>
      <c r="G16" s="758">
        <f t="shared" si="7"/>
        <v>0</v>
      </c>
      <c r="H16" s="758">
        <f t="shared" si="8"/>
        <v>0</v>
      </c>
      <c r="I16" s="758">
        <f t="shared" si="9"/>
        <v>0</v>
      </c>
      <c r="J16" s="240">
        <f>IF(各種係数!$MD14=0,各種係数!$MG14,各種係数!$MD14)</f>
        <v>3.8834951456310682E-4</v>
      </c>
      <c r="K16" s="281">
        <f t="shared" si="10"/>
        <v>0</v>
      </c>
      <c r="L16" s="758">
        <v>0</v>
      </c>
      <c r="M16" s="774">
        <f>各種係数!C14</f>
        <v>7.1554252199413915E-3</v>
      </c>
      <c r="N16" s="758">
        <f t="shared" si="11"/>
        <v>0</v>
      </c>
      <c r="O16" s="82">
        <f>IF('生産者価格評価表（107部門）（山形県２）'!C$120=0,各種係数!DV14,各種係数!S14)</f>
        <v>7.4010423859283015E-3</v>
      </c>
      <c r="P16" s="82">
        <f>IF('生産者価格評価表（107部門）（山形県２）'!D$120=0,各種係数!DW14,各種係数!T14)</f>
        <v>0.32156226900975227</v>
      </c>
      <c r="Q16" s="82">
        <f>IF('生産者価格評価表（107部門）（山形県２）'!E$120=0,各種係数!DX14,各種係数!U14)</f>
        <v>2.3299867399128624E-2</v>
      </c>
      <c r="R16" s="82">
        <f>IF('生産者価格評価表（107部門）（山形県２）'!F$120=0,各種係数!DY14,各種係数!V14)</f>
        <v>1.2139316130672428E-2</v>
      </c>
      <c r="S16" s="82">
        <f>IF('生産者価格評価表（107部門）（山形県２）'!G$120=0,各種係数!DZ14,各種係数!W14)</f>
        <v>2.4283935242839352E-2</v>
      </c>
      <c r="T16" s="82">
        <f>IF('生産者価格評価表（107部門）（山形県２）'!H$120=0,各種係数!EA14,各種係数!X14)</f>
        <v>0</v>
      </c>
      <c r="U16" s="82">
        <f>IF('生産者価格評価表（107部門）（山形県２）'!I$120=0,各種係数!EB14,各種係数!Y14)</f>
        <v>0</v>
      </c>
      <c r="V16" s="82">
        <f>IF('生産者価格評価表（107部門）（山形県２）'!J$120=0,各種係数!EC14,各種係数!Z14)</f>
        <v>-3.5253223907326323E-6</v>
      </c>
      <c r="W16" s="82">
        <f>IF('生産者価格評価表（107部門）（山形県２）'!K$120=0,各種係数!ED14,各種係数!AA14)</f>
        <v>0</v>
      </c>
      <c r="X16" s="82">
        <f>IF('生産者価格評価表（107部門）（山形県２）'!L$120=0,各種係数!EE14,各種係数!AB14)</f>
        <v>0</v>
      </c>
      <c r="Y16" s="82">
        <f>IF('生産者価格評価表（107部門）（山形県２）'!M$120=0,各種係数!EF14,各種係数!AC14)</f>
        <v>0</v>
      </c>
      <c r="Z16" s="82">
        <f>IF('生産者価格評価表（107部門）（山形県２）'!N$120=0,各種係数!EG14,各種係数!AD14)</f>
        <v>0</v>
      </c>
      <c r="AA16" s="82">
        <f>IF('生産者価格評価表（107部門）（山形県２）'!O$120=0,各種係数!EH14,各種係数!AE14)</f>
        <v>0</v>
      </c>
      <c r="AB16" s="82">
        <f>IF('生産者価格評価表（107部門）（山形県２）'!P$120=0,各種係数!EI14,各種係数!AF14)</f>
        <v>0</v>
      </c>
      <c r="AC16" s="82">
        <f>IF('生産者価格評価表（107部門）（山形県２）'!Q$120=0,各種係数!EJ14,各種係数!AG14)</f>
        <v>0</v>
      </c>
      <c r="AD16" s="82">
        <f>IF('生産者価格評価表（107部門）（山形県２）'!R$120=0,各種係数!EK14,各種係数!AH14)</f>
        <v>0</v>
      </c>
      <c r="AE16" s="82">
        <f>IF('生産者価格評価表（107部門）（山形県２）'!S$120=0,各種係数!EL14,各種係数!AI14)</f>
        <v>0</v>
      </c>
      <c r="AF16" s="82">
        <f>IF('生産者価格評価表（107部門）（山形県２）'!T$120=0,各種係数!EM14,各種係数!AJ14)</f>
        <v>0</v>
      </c>
      <c r="AG16" s="82">
        <f>IF('生産者価格評価表（107部門）（山形県２）'!U$120=0,各種係数!EN14,各種係数!AK14)</f>
        <v>0</v>
      </c>
      <c r="AH16" s="82">
        <f>IF('生産者価格評価表（107部門）（山形県２）'!V$120=0,各種係数!EO14,各種係数!AL14)</f>
        <v>0</v>
      </c>
      <c r="AI16" s="82">
        <f>IF('生産者価格評価表（107部門）（山形県２）'!W$120=0,各種係数!EP14,各種係数!AM14)</f>
        <v>0</v>
      </c>
      <c r="AJ16" s="82">
        <f>IF('生産者価格評価表（107部門）（山形県２）'!X$120=0,各種係数!EQ14,各種係数!AN14)</f>
        <v>0</v>
      </c>
      <c r="AK16" s="82">
        <f>IF('生産者価格評価表（107部門）（山形県２）'!Y$120=0,各種係数!ER14,各種係数!AO14)</f>
        <v>0</v>
      </c>
      <c r="AL16" s="82">
        <f>IF('生産者価格評価表（107部門）（山形県２）'!Z$120=0,各種係数!ES14,各種係数!AP14)</f>
        <v>0</v>
      </c>
      <c r="AM16" s="82">
        <f>IF('生産者価格評価表（107部門）（山形県２）'!AA$120=0,各種係数!ET14,各種係数!AQ14)</f>
        <v>0</v>
      </c>
      <c r="AN16" s="82">
        <f>IF('生産者価格評価表（107部門）（山形県２）'!AB$120=0,各種係数!EU14,各種係数!AR14)</f>
        <v>0</v>
      </c>
      <c r="AO16" s="82">
        <f>IF('生産者価格評価表（107部門）（山形県２）'!AC$120=0,各種係数!EV14,各種係数!AS14)</f>
        <v>0</v>
      </c>
      <c r="AP16" s="82">
        <f>IF('生産者価格評価表（107部門）（山形県２）'!AD$120=0,各種係数!EW14,各種係数!AT14)</f>
        <v>0</v>
      </c>
      <c r="AQ16" s="82">
        <f>IF('生産者価格評価表（107部門）（山形県２）'!AE$120=0,各種係数!EX14,各種係数!AU14)</f>
        <v>0</v>
      </c>
      <c r="AR16" s="82">
        <f>IF('生産者価格評価表（107部門）（山形県２）'!AF$120=0,各種係数!EY14,各種係数!AV14)</f>
        <v>0</v>
      </c>
      <c r="AS16" s="82">
        <f>IF('生産者価格評価表（107部門）（山形県２）'!AG$120=0,各種係数!EZ14,各種係数!AW14)</f>
        <v>0</v>
      </c>
      <c r="AT16" s="82">
        <f>IF('生産者価格評価表（107部門）（山形県２）'!AH$120=0,各種係数!FA14,各種係数!AX14)</f>
        <v>0</v>
      </c>
      <c r="AU16" s="82">
        <f>IF('生産者価格評価表（107部門）（山形県２）'!AI$120=0,各種係数!FB14,各種係数!AY14)</f>
        <v>0</v>
      </c>
      <c r="AV16" s="82">
        <f>IF('生産者価格評価表（107部門）（山形県２）'!AJ$120=0,各種係数!FC14,各種係数!AZ14)</f>
        <v>0</v>
      </c>
      <c r="AW16" s="82">
        <f>IF('生産者価格評価表（107部門）（山形県２）'!AK$120=0,各種係数!FD14,各種係数!BA14)</f>
        <v>0</v>
      </c>
      <c r="AX16" s="82">
        <f>IF('生産者価格評価表（107部門）（山形県２）'!AL$120=0,各種係数!FE14,各種係数!BB14)</f>
        <v>0</v>
      </c>
      <c r="AY16" s="82">
        <f>IF('生産者価格評価表（107部門）（山形県２）'!AM$120=0,各種係数!FF14,各種係数!BC14)</f>
        <v>0</v>
      </c>
      <c r="AZ16" s="82">
        <f>IF('生産者価格評価表（107部門）（山形県２）'!AN$120=0,各種係数!FG14,各種係数!BD14)</f>
        <v>0</v>
      </c>
      <c r="BA16" s="82">
        <f>IF('生産者価格評価表（107部門）（山形県２）'!AO$120=0,各種係数!FH14,各種係数!BE14)</f>
        <v>0</v>
      </c>
      <c r="BB16" s="82">
        <f>IF('生産者価格評価表（107部門）（山形県２）'!AP$120=0,各種係数!FI14,各種係数!BF14)</f>
        <v>0</v>
      </c>
      <c r="BC16" s="82">
        <f>IF('生産者価格評価表（107部門）（山形県２）'!AQ$120=0,各種係数!FJ14,各種係数!BG14)</f>
        <v>0</v>
      </c>
      <c r="BD16" s="82">
        <f>IF('生産者価格評価表（107部門）（山形県２）'!AR$120=0,各種係数!FK14,各種係数!BH14)</f>
        <v>0</v>
      </c>
      <c r="BE16" s="82">
        <f>IF('生産者価格評価表（107部門）（山形県２）'!AS$120=0,各種係数!FL14,各種係数!BI14)</f>
        <v>0</v>
      </c>
      <c r="BF16" s="82">
        <f>IF('生産者価格評価表（107部門）（山形県２）'!AT$120=0,各種係数!FM14,各種係数!BJ14)</f>
        <v>0</v>
      </c>
      <c r="BG16" s="82">
        <f>IF('生産者価格評価表（107部門）（山形県２）'!AU$120=0,各種係数!FN14,各種係数!BK14)</f>
        <v>0</v>
      </c>
      <c r="BH16" s="82">
        <f>IF('生産者価格評価表（107部門）（山形県２）'!AV$120=0,各種係数!FO14,各種係数!BL14)</f>
        <v>0</v>
      </c>
      <c r="BI16" s="82">
        <f>IF('生産者価格評価表（107部門）（山形県２）'!AW$120=0,各種係数!FP14,各種係数!BM14)</f>
        <v>0</v>
      </c>
      <c r="BJ16" s="82">
        <f>IF('生産者価格評価表（107部門）（山形県２）'!AX$120=0,各種係数!FQ14,各種係数!BN14)</f>
        <v>0</v>
      </c>
      <c r="BK16" s="82">
        <f>IF('生産者価格評価表（107部門）（山形県２）'!AY$120=0,各種係数!FR14,各種係数!BO14)</f>
        <v>0</v>
      </c>
      <c r="BL16" s="82">
        <f>IF('生産者価格評価表（107部門）（山形県２）'!AZ$120=0,各種係数!FS14,各種係数!BP14)</f>
        <v>0</v>
      </c>
      <c r="BM16" s="82">
        <f>IF('生産者価格評価表（107部門）（山形県２）'!BA$120=0,各種係数!FT14,各種係数!BQ14)</f>
        <v>0</v>
      </c>
      <c r="BN16" s="82">
        <f>IF('生産者価格評価表（107部門）（山形県２）'!BB$120=0,各種係数!FU14,各種係数!BR14)</f>
        <v>0</v>
      </c>
      <c r="BO16" s="82">
        <f>IF('生産者価格評価表（107部門）（山形県２）'!BC$120=0,各種係数!FV14,各種係数!BS14)</f>
        <v>0</v>
      </c>
      <c r="BP16" s="82">
        <f>IF('生産者価格評価表（107部門）（山形県２）'!BD$120=0,各種係数!FW14,各種係数!BT14)</f>
        <v>0</v>
      </c>
      <c r="BQ16" s="82">
        <f>IF('生産者価格評価表（107部門）（山形県２）'!BE$120=0,各種係数!FX14,各種係数!BU14)</f>
        <v>0</v>
      </c>
      <c r="BR16" s="82">
        <f>IF('生産者価格評価表（107部門）（山形県２）'!BF$120=0,各種係数!FY14,各種係数!BV14)</f>
        <v>0</v>
      </c>
      <c r="BS16" s="82">
        <f>IF('生産者価格評価表（107部門）（山形県２）'!BG$120=0,各種係数!FZ14,各種係数!BW14)</f>
        <v>0</v>
      </c>
      <c r="BT16" s="82">
        <f>IF('生産者価格評価表（107部門）（山形県２）'!BH$120=0,各種係数!GA14,各種係数!BX14)</f>
        <v>0</v>
      </c>
      <c r="BU16" s="82">
        <f>IF('生産者価格評価表（107部門）（山形県２）'!BI$120=0,各種係数!GB14,各種係数!BY14)</f>
        <v>0</v>
      </c>
      <c r="BV16" s="82">
        <f>IF('生産者価格評価表（107部門）（山形県２）'!BJ$120=0,各種係数!GC14,各種係数!BZ14)</f>
        <v>0</v>
      </c>
      <c r="BW16" s="82">
        <f>IF('生産者価格評価表（107部門）（山形県２）'!BK$120=0,各種係数!GD14,各種係数!CA14)</f>
        <v>0</v>
      </c>
      <c r="BX16" s="82">
        <f>IF('生産者価格評価表（107部門）（山形県２）'!BL$120=0,各種係数!GE14,各種係数!CB14)</f>
        <v>0</v>
      </c>
      <c r="BY16" s="82">
        <f>IF('生産者価格評価表（107部門）（山形県２）'!BM$120=0,各種係数!GF14,各種係数!CC14)</f>
        <v>0</v>
      </c>
      <c r="BZ16" s="82">
        <f>IF('生産者価格評価表（107部門）（山形県２）'!BN$120=0,各種係数!GG14,各種係数!CD14)</f>
        <v>1.3398360040731014E-4</v>
      </c>
      <c r="CA16" s="82">
        <f>IF('生産者価格評価表（107部門）（山形県２）'!BO$120=0,各種係数!GH14,各種係数!CE14)</f>
        <v>0</v>
      </c>
      <c r="CB16" s="82">
        <f>IF('生産者価格評価表（107部門）（山形県２）'!BP$120=0,各種係数!GI14,各種係数!CF14)</f>
        <v>0</v>
      </c>
      <c r="CC16" s="82">
        <f>IF('生産者価格評価表（107部門）（山形県２）'!BQ$120=0,各種係数!GJ14,各種係数!CG14)</f>
        <v>0</v>
      </c>
      <c r="CD16" s="82">
        <f>IF('生産者価格評価表（107部門）（山形県２）'!BR$120=0,各種係数!GK14,各種係数!CH14)</f>
        <v>0</v>
      </c>
      <c r="CE16" s="82">
        <f>IF('生産者価格評価表（107部門）（山形県２）'!BS$120=0,各種係数!GL14,各種係数!CI14)</f>
        <v>0</v>
      </c>
      <c r="CF16" s="82">
        <f>IF('生産者価格評価表（107部門）（山形県２）'!BT$120=0,各種係数!GM14,各種係数!CJ14)</f>
        <v>6.2537821586952403E-5</v>
      </c>
      <c r="CG16" s="82">
        <f>IF('生産者価格評価表（107部門）（山形県２）'!BU$120=0,各種係数!GN14,各種係数!CK14)</f>
        <v>0</v>
      </c>
      <c r="CH16" s="82">
        <f>IF('生産者価格評価表（107部門）（山形県２）'!BV$120=0,各種係数!GO14,各種係数!CL14)</f>
        <v>0</v>
      </c>
      <c r="CI16" s="82">
        <f>IF('生産者価格評価表（107部門）（山形県２）'!BW$120=0,各種係数!GP14,各種係数!CM14)</f>
        <v>0</v>
      </c>
      <c r="CJ16" s="82">
        <f>IF('生産者価格評価表（107部門）（山形県２）'!BX$120=0,各種係数!GQ14,各種係数!CN14)</f>
        <v>0</v>
      </c>
      <c r="CK16" s="82">
        <f>IF('生産者価格評価表（107部門）（山形県２）'!BY$120=0,各種係数!GR14,各種係数!CO14)</f>
        <v>0</v>
      </c>
      <c r="CL16" s="82">
        <f>IF('生産者価格評価表（107部門）（山形県２）'!BZ$120=0,各種係数!GS14,各種係数!CP14)</f>
        <v>0</v>
      </c>
      <c r="CM16" s="82">
        <f>IF('生産者価格評価表（107部門）（山形県２）'!CA$120=0,各種係数!GT14,各種係数!CQ14)</f>
        <v>0</v>
      </c>
      <c r="CN16" s="82">
        <f>IF('生産者価格評価表（107部門）（山形県２）'!CB$120=0,各種係数!GU14,各種係数!CR14)</f>
        <v>0</v>
      </c>
      <c r="CO16" s="82">
        <f>IF('生産者価格評価表（107部門）（山形県２）'!CC$120=0,各種係数!GV14,各種係数!CS14)</f>
        <v>0</v>
      </c>
      <c r="CP16" s="82">
        <f>IF('生産者価格評価表（107部門）（山形県２）'!CD$120=0,各種係数!GW14,各種係数!CT14)</f>
        <v>0</v>
      </c>
      <c r="CQ16" s="82">
        <f>IF('生産者価格評価表（107部門）（山形県２）'!CE$120=0,各種係数!GX14,各種係数!CU14)</f>
        <v>0</v>
      </c>
      <c r="CR16" s="82">
        <f>IF('生産者価格評価表（107部門）（山形県２）'!CF$120=0,各種係数!GY14,各種係数!CV14)</f>
        <v>0</v>
      </c>
      <c r="CS16" s="82">
        <f>IF('生産者価格評価表（107部門）（山形県２）'!CG$120=0,各種係数!GZ14,各種係数!CW14)</f>
        <v>0</v>
      </c>
      <c r="CT16" s="82">
        <f>IF('生産者価格評価表（107部門）（山形県２）'!CH$120=0,各種係数!HA14,各種係数!CX14)</f>
        <v>0</v>
      </c>
      <c r="CU16" s="82">
        <f>IF('生産者価格評価表（107部門）（山形県２）'!CI$120=0,各種係数!HB14,各種係数!CY14)</f>
        <v>0</v>
      </c>
      <c r="CV16" s="82">
        <f>IF('生産者価格評価表（107部門）（山形県２）'!CJ$120=0,各種係数!HC14,各種係数!CZ14)</f>
        <v>0</v>
      </c>
      <c r="CW16" s="82">
        <f>IF('生産者価格評価表（107部門）（山形県２）'!CK$120=0,各種係数!HD14,各種係数!DA14)</f>
        <v>0</v>
      </c>
      <c r="CX16" s="82">
        <f>IF('生産者価格評価表（107部門）（山形県２）'!CL$120=0,各種係数!HE14,各種係数!DB14)</f>
        <v>0</v>
      </c>
      <c r="CY16" s="82">
        <f>IF('生産者価格評価表（107部門）（山形県２）'!CM$120=0,各種係数!HF14,各種係数!DC14)</f>
        <v>0</v>
      </c>
      <c r="CZ16" s="82">
        <f>IF('生産者価格評価表（107部門）（山形県２）'!CN$120=0,各種係数!HG14,各種係数!DD14)</f>
        <v>4.4824688058961703E-4</v>
      </c>
      <c r="DA16" s="82">
        <f>IF('生産者価格評価表（107部門）（山形県２）'!CO$120=0,各種係数!HH14,各種係数!DE14)</f>
        <v>1.4542160345197511E-3</v>
      </c>
      <c r="DB16" s="82">
        <f>IF('生産者価格評価表（107部門）（山形県２）'!CP$120=0,各種係数!HI14,各種係数!DF14)</f>
        <v>3.8807823657249301E-5</v>
      </c>
      <c r="DC16" s="82">
        <f>IF('生産者価格評価表（107部門）（山形県２）'!CQ$120=0,各種係数!HJ14,各種係数!DG14)</f>
        <v>0</v>
      </c>
      <c r="DD16" s="82">
        <f>IF('生産者価格評価表（107部門）（山形県２）'!CR$120=0,各種係数!HK14,各種係数!DH14)</f>
        <v>4.7652177227977544E-5</v>
      </c>
      <c r="DE16" s="82">
        <f>IF('生産者価格評価表（107部門）（山形県２）'!CS$120=0,各種係数!HL14,各種係数!DI14)</f>
        <v>2.6487961221624773E-5</v>
      </c>
      <c r="DF16" s="82">
        <f>IF('生産者価格評価表（107部門）（山形県２）'!CT$120=0,各種係数!HM14,各種係数!DJ14)</f>
        <v>0</v>
      </c>
      <c r="DG16" s="82">
        <f>IF('生産者価格評価表（107部門）（山形県２）'!CU$120=0,各種係数!HN14,各種係数!DK14)</f>
        <v>0</v>
      </c>
      <c r="DH16" s="82">
        <f>IF('生産者価格評価表（107部門）（山形県２）'!CV$120=0,各種係数!HO14,各種係数!DL14)</f>
        <v>0</v>
      </c>
      <c r="DI16" s="82">
        <f>IF('生産者価格評価表（107部門）（山形県２）'!CW$120=0,各種係数!HP14,各種係数!DM14)</f>
        <v>0</v>
      </c>
      <c r="DJ16" s="82">
        <f>IF('生産者価格評価表（107部門）（山形県２）'!CX$120=0,各種係数!HQ14,各種係数!DN14)</f>
        <v>0</v>
      </c>
      <c r="DK16" s="82">
        <f>IF('生産者価格評価表（107部門）（山形県２）'!CY$120=0,各種係数!HR14,各種係数!DO14)</f>
        <v>0</v>
      </c>
      <c r="DL16" s="82">
        <f>IF('生産者価格評価表（107部門）（山形県２）'!CZ$120=0,各種係数!HS14,各種係数!DP14)</f>
        <v>0</v>
      </c>
      <c r="DM16" s="82">
        <f>IF('生産者価格評価表（107部門）（山形県２）'!DA$120=0,各種係数!HT14,各種係数!DQ14)</f>
        <v>0</v>
      </c>
      <c r="DN16" s="82">
        <f>IF('生産者価格評価表（107部門）（山形県２）'!DB$120=0,各種係数!HU14,各種係数!DR14)</f>
        <v>4.8407643312101909E-4</v>
      </c>
      <c r="DO16" s="82">
        <f>IF('生産者価格評価表（107部門）（山形県２）'!DC$120=0,各種係数!HV14,各種係数!DS14)</f>
        <v>0</v>
      </c>
      <c r="DP16" s="82">
        <f>IF('生産者価格評価表（107部門）（山形県２）'!DD$120=0,各種係数!HW14,各種係数!DT14)</f>
        <v>0</v>
      </c>
      <c r="DQ16" s="82">
        <f>IF('生産者価格評価表（107部門）（山形県２）'!DE$120=0,各種係数!HX14,各種係数!DU14)</f>
        <v>0</v>
      </c>
      <c r="DR16" s="82">
        <f>各種係数!HY14</f>
        <v>7.6293322239590815E-5</v>
      </c>
      <c r="DS16" s="80">
        <f>各種係数!HZ14</f>
        <v>2.5727197156752537E-3</v>
      </c>
      <c r="DT16" s="80">
        <f>各種係数!IA14</f>
        <v>2.2299718982209162E-4</v>
      </c>
      <c r="DU16" s="80">
        <f>各種係数!IB14</f>
        <v>9.7814152356662248E-5</v>
      </c>
      <c r="DV16" s="80">
        <f>各種係数!IC14</f>
        <v>1.7745606767743683E-4</v>
      </c>
      <c r="DW16" s="80">
        <f>各種係数!ID14</f>
        <v>1.1369481890009488E-8</v>
      </c>
      <c r="DX16" s="80">
        <f>各種係数!IE14</f>
        <v>5.9603814777756302E-8</v>
      </c>
      <c r="DY16" s="80">
        <f>各種係数!IF14</f>
        <v>2.4416466650539103E-4</v>
      </c>
      <c r="DZ16" s="80">
        <f>各種係数!IG14</f>
        <v>6.6113516520468827E-6</v>
      </c>
      <c r="EA16" s="80">
        <f>各種係数!IH14</f>
        <v>1.0000706032541866</v>
      </c>
      <c r="EB16" s="80">
        <f>各種係数!II14</f>
        <v>0</v>
      </c>
      <c r="EC16" s="80">
        <f>各種係数!IJ14</f>
        <v>5.4211529098718782E-6</v>
      </c>
      <c r="ED16" s="80">
        <f>各種係数!IK14</f>
        <v>3.4381055036593628E-7</v>
      </c>
      <c r="EE16" s="80">
        <f>各種係数!IL14</f>
        <v>1.0680699141179332E-5</v>
      </c>
      <c r="EF16" s="80">
        <f>各種係数!IM14</f>
        <v>2.4647036824777759E-7</v>
      </c>
      <c r="EG16" s="80">
        <f>各種係数!IN14</f>
        <v>3.8068164819163193E-7</v>
      </c>
      <c r="EH16" s="80">
        <f>各種係数!IO14</f>
        <v>4.2796086538777874E-8</v>
      </c>
      <c r="EI16" s="80">
        <f>各種係数!IP14</f>
        <v>2.1320337658305566E-8</v>
      </c>
      <c r="EJ16" s="80">
        <f>各種係数!IQ14</f>
        <v>0</v>
      </c>
      <c r="EK16" s="80">
        <f>各種係数!IR14</f>
        <v>5.5758373878764428E-8</v>
      </c>
      <c r="EL16" s="80">
        <f>各種係数!IS14</f>
        <v>0</v>
      </c>
      <c r="EM16" s="80">
        <f>各種係数!IT14</f>
        <v>6.504359827324959E-9</v>
      </c>
      <c r="EN16" s="80">
        <f>各種係数!IU14</f>
        <v>0</v>
      </c>
      <c r="EO16" s="80">
        <f>各種係数!IV14</f>
        <v>0</v>
      </c>
      <c r="EP16" s="80">
        <f>各種係数!IW14</f>
        <v>9.502500704076441E-7</v>
      </c>
      <c r="EQ16" s="80">
        <f>各種係数!IX14</f>
        <v>6.364988036679621E-7</v>
      </c>
      <c r="ER16" s="80">
        <f>各種係数!IY14</f>
        <v>2.4511305639295219E-9</v>
      </c>
      <c r="ES16" s="80">
        <f>各種係数!IZ14</f>
        <v>2.7957931496481363E-8</v>
      </c>
      <c r="ET16" s="80">
        <f>各種係数!JA14</f>
        <v>2.0197067061937647E-8</v>
      </c>
      <c r="EU16" s="80">
        <f>各種係数!JB14</f>
        <v>5.5063717231088695E-7</v>
      </c>
      <c r="EV16" s="80">
        <f>各種係数!JC14</f>
        <v>3.7592527576072735E-5</v>
      </c>
      <c r="EW16" s="80">
        <f>各種係数!JD14</f>
        <v>2.6252950736525215E-8</v>
      </c>
      <c r="EX16" s="80">
        <f>各種係数!JE14</f>
        <v>1.6080468890925145E-8</v>
      </c>
      <c r="EY16" s="80">
        <f>各種係数!JF14</f>
        <v>4.6784558005614521E-8</v>
      </c>
      <c r="EZ16" s="80">
        <f>各種係数!JG14</f>
        <v>7.0581455206864528E-8</v>
      </c>
      <c r="FA16" s="80">
        <f>各種係数!JH14</f>
        <v>8.0069547568700607E-9</v>
      </c>
      <c r="FB16" s="80">
        <f>各種係数!JI14</f>
        <v>2.2541306542691579E-9</v>
      </c>
      <c r="FC16" s="80">
        <f>各種係数!JJ14</f>
        <v>1.887921077272149E-8</v>
      </c>
      <c r="FD16" s="80">
        <f>各種係数!JK14</f>
        <v>1.92390643739697E-8</v>
      </c>
      <c r="FE16" s="80">
        <f>各種係数!JL14</f>
        <v>1.0517048772499378E-8</v>
      </c>
      <c r="FF16" s="80">
        <f>各種係数!JM14</f>
        <v>2.2371550468345175E-8</v>
      </c>
      <c r="FG16" s="80">
        <f>各種係数!JN14</f>
        <v>2.3295823796526853E-8</v>
      </c>
      <c r="FH16" s="80">
        <f>各種係数!JO14</f>
        <v>1.5022170480524036E-8</v>
      </c>
      <c r="FI16" s="80">
        <f>各種係数!JP14</f>
        <v>1.5921760866734991E-8</v>
      </c>
      <c r="FJ16" s="80">
        <f>各種係数!JQ14</f>
        <v>1.8267841467830657E-8</v>
      </c>
      <c r="FK16" s="80">
        <f>各種係数!JR14</f>
        <v>4.6931392471389986E-8</v>
      </c>
      <c r="FL16" s="80">
        <f>各種係数!JS14</f>
        <v>2.0679222463987202E-8</v>
      </c>
      <c r="FM16" s="80">
        <f>各種係数!JT14</f>
        <v>2.7704404758363253E-8</v>
      </c>
      <c r="FN16" s="80">
        <f>各種係数!JU14</f>
        <v>2.2865395442566499E-8</v>
      </c>
      <c r="FO16" s="80">
        <f>各種係数!JV14</f>
        <v>2.5740423158107607E-8</v>
      </c>
      <c r="FP16" s="80">
        <f>各種係数!JW14</f>
        <v>1.8818140729073384E-8</v>
      </c>
      <c r="FQ16" s="80">
        <f>各種係数!JX14</f>
        <v>2.1920920567608103E-8</v>
      </c>
      <c r="FR16" s="80">
        <f>各種係数!JY14</f>
        <v>2.4733373436159228E-8</v>
      </c>
      <c r="FS16" s="80">
        <f>各種係数!JZ14</f>
        <v>1.7455548727999185E-8</v>
      </c>
      <c r="FT16" s="80">
        <f>各種係数!KA14</f>
        <v>0</v>
      </c>
      <c r="FU16" s="80">
        <f>各種係数!KB14</f>
        <v>7.6367380521179488E-9</v>
      </c>
      <c r="FV16" s="80">
        <f>各種係数!KC14</f>
        <v>1.8402220849562352E-8</v>
      </c>
      <c r="FW16" s="80">
        <f>各種係数!KD14</f>
        <v>1.5816379702668135E-8</v>
      </c>
      <c r="FX16" s="80">
        <f>各種係数!KE14</f>
        <v>1.3498805651414958E-8</v>
      </c>
      <c r="FY16" s="80">
        <f>各種係数!KF14</f>
        <v>4.121865872775747E-7</v>
      </c>
      <c r="FZ16" s="80">
        <f>各種係数!KG14</f>
        <v>6.4361879521697171E-9</v>
      </c>
      <c r="GA16" s="80">
        <f>各種係数!KH14</f>
        <v>1.3834425390219354E-7</v>
      </c>
      <c r="GB16" s="80">
        <f>各種係数!KI14</f>
        <v>4.8521019662469078E-8</v>
      </c>
      <c r="GC16" s="80">
        <f>各種係数!KJ14</f>
        <v>1.0964693246965958E-6</v>
      </c>
      <c r="GD16" s="80">
        <f>各種係数!KK14</f>
        <v>1.0307270795963986E-7</v>
      </c>
      <c r="GE16" s="80">
        <f>各種係数!KL14</f>
        <v>1.1185474682577553E-8</v>
      </c>
      <c r="GF16" s="80">
        <f>各種係数!KM14</f>
        <v>5.5467483525622386E-8</v>
      </c>
      <c r="GG16" s="80">
        <f>各種係数!KN14</f>
        <v>1.4566592860371054E-8</v>
      </c>
      <c r="GH16" s="80">
        <f>各種係数!KO14</f>
        <v>1.3472705368534698E-8</v>
      </c>
      <c r="GI16" s="80">
        <f>各種係数!KP14</f>
        <v>4.6778414053158354E-7</v>
      </c>
      <c r="GJ16" s="80">
        <f>各種係数!KQ14</f>
        <v>9.0911078658289536E-9</v>
      </c>
      <c r="GK16" s="80">
        <f>各種係数!KR14</f>
        <v>5.0015159073642999E-9</v>
      </c>
      <c r="GL16" s="80">
        <f>各種係数!KS14</f>
        <v>3.6262195006076069E-9</v>
      </c>
      <c r="GM16" s="80">
        <f>各種係数!KT14</f>
        <v>1.8289632126638654E-9</v>
      </c>
      <c r="GN16" s="80">
        <f>各種係数!KU14</f>
        <v>3.603682118752518E-8</v>
      </c>
      <c r="GO16" s="80">
        <f>各種係数!KV14</f>
        <v>8.2037775832018283E-9</v>
      </c>
      <c r="GP16" s="80">
        <f>各種係数!KW14</f>
        <v>3.5912718805595336E-8</v>
      </c>
      <c r="GQ16" s="80">
        <f>各種係数!KX14</f>
        <v>8.0031730577467883E-9</v>
      </c>
      <c r="GR16" s="80">
        <f>各種係数!KY14</f>
        <v>8.0525987304182507E-9</v>
      </c>
      <c r="GS16" s="80">
        <f>各種係数!KZ14</f>
        <v>4.8898957312233625E-9</v>
      </c>
      <c r="GT16" s="80">
        <f>各種係数!LA14</f>
        <v>1.0048738309920627E-8</v>
      </c>
      <c r="GU16" s="80">
        <f>各種係数!LB14</f>
        <v>2.8167222657324637E-8</v>
      </c>
      <c r="GV16" s="80">
        <f>各種係数!LC14</f>
        <v>9.7452943572055514E-9</v>
      </c>
      <c r="GW16" s="80">
        <f>各種係数!LD14</f>
        <v>7.3383824096576394E-8</v>
      </c>
      <c r="GX16" s="80">
        <f>各種係数!LE14</f>
        <v>1.1930379043703893E-7</v>
      </c>
      <c r="GY16" s="80">
        <f>各種係数!LF14</f>
        <v>2.811924018010561E-8</v>
      </c>
      <c r="GZ16" s="80">
        <f>各種係数!LG14</f>
        <v>1.1420950312477227E-7</v>
      </c>
      <c r="HA16" s="80">
        <f>各種係数!LH14</f>
        <v>1.0740083200533993E-7</v>
      </c>
      <c r="HB16" s="80">
        <f>各種係数!LI14</f>
        <v>3.2236674963866989E-8</v>
      </c>
      <c r="HC16" s="80">
        <f>各種係数!LJ14</f>
        <v>4.2511253625258797E-6</v>
      </c>
      <c r="HD16" s="80">
        <f>各種係数!LK14</f>
        <v>1.2325920906698636E-5</v>
      </c>
      <c r="HE16" s="80">
        <f>各種係数!LL14</f>
        <v>9.6831320208843865E-7</v>
      </c>
      <c r="HF16" s="80">
        <f>各種係数!LM14</f>
        <v>2.0141817896618349E-8</v>
      </c>
      <c r="HG16" s="80">
        <f>各種係数!LN14</f>
        <v>2.054078116537418E-6</v>
      </c>
      <c r="HH16" s="80">
        <f>各種係数!LO14</f>
        <v>3.49832509040937E-6</v>
      </c>
      <c r="HI16" s="80">
        <f>各種係数!LP14</f>
        <v>2.0899016273312345E-7</v>
      </c>
      <c r="HJ16" s="80">
        <f>各種係数!LQ14</f>
        <v>2.4901134578521176E-8</v>
      </c>
      <c r="HK16" s="80">
        <f>各種係数!LR14</f>
        <v>7.2967939498139652E-8</v>
      </c>
      <c r="HL16" s="80">
        <f>各種係数!LS14</f>
        <v>1.839826924436209E-8</v>
      </c>
      <c r="HM16" s="80">
        <f>各種係数!LT14</f>
        <v>1.2529931349391222E-8</v>
      </c>
      <c r="HN16" s="80">
        <f>各種係数!LU14</f>
        <v>6.6820555624510869E-6</v>
      </c>
      <c r="HO16" s="80">
        <f>各種係数!LV14</f>
        <v>2.186204881912024E-5</v>
      </c>
      <c r="HP16" s="80">
        <f>各種係数!LW14</f>
        <v>2.7187677228591989E-8</v>
      </c>
      <c r="HQ16" s="80">
        <f>各種係数!LX14</f>
        <v>3.572021597775286E-6</v>
      </c>
      <c r="HR16" s="80">
        <f>各種係数!LY14</f>
        <v>2.0096484051951961E-6</v>
      </c>
      <c r="HS16" s="80">
        <f>各種係数!LZ14</f>
        <v>8.4313233792329277E-8</v>
      </c>
      <c r="HT16" s="80">
        <f>各種係数!MA14</f>
        <v>3.7130906511828857E-8</v>
      </c>
      <c r="HU16" s="760">
        <v>0</v>
      </c>
      <c r="HV16" s="760">
        <f t="shared" si="3"/>
        <v>0</v>
      </c>
      <c r="HW16" s="760">
        <f t="shared" si="4"/>
        <v>0</v>
      </c>
      <c r="HX16" s="240">
        <f>IF(各種係数!$MD14=0,各種係数!$MG14,各種係数!$MD14)</f>
        <v>3.8834951456310682E-4</v>
      </c>
      <c r="HY16" s="281">
        <f t="shared" si="5"/>
        <v>0</v>
      </c>
      <c r="HZ16" s="257">
        <f t="shared" si="12"/>
        <v>0</v>
      </c>
      <c r="IA16" s="279">
        <f t="shared" si="13"/>
        <v>0</v>
      </c>
      <c r="IB16" s="279">
        <f t="shared" si="14"/>
        <v>0</v>
      </c>
      <c r="IC16" s="240">
        <f>IF(各種係数!$MD14=0,各種係数!$MG14,各種係数!$MD14)</f>
        <v>3.8834951456310682E-4</v>
      </c>
      <c r="ID16" s="281">
        <f t="shared" si="6"/>
        <v>0</v>
      </c>
      <c r="IE16" s="223"/>
      <c r="IF16" s="223"/>
      <c r="IG16" s="240">
        <f>各種係数!J14</f>
        <v>6.0025863129113568E-4</v>
      </c>
      <c r="IH16" s="279">
        <f>$IF$6*IG16</f>
        <v>0</v>
      </c>
      <c r="II16" s="284">
        <f>各種係数!C14</f>
        <v>7.1554252199413915E-3</v>
      </c>
      <c r="IJ16" s="279">
        <f>IH16*II16</f>
        <v>0</v>
      </c>
      <c r="IK16" s="295">
        <v>0</v>
      </c>
      <c r="IL16" s="757">
        <f>IF(各種係数!$E14=0,各種係数!$M14,各種係数!$E14)</f>
        <v>0.36245954692556637</v>
      </c>
      <c r="IM16" s="279">
        <f t="shared" si="17"/>
        <v>0</v>
      </c>
      <c r="IN16" s="757">
        <f>IF(各種係数!$F14=0,各種係数!$N14,各種係数!$F14)</f>
        <v>0.13592233009708737</v>
      </c>
      <c r="IO16" s="295">
        <f t="shared" si="18"/>
        <v>0</v>
      </c>
      <c r="IP16" s="240">
        <f>IF(各種係数!$MD14=0,各種係数!$MG14,各種係数!$MD14)</f>
        <v>3.8834951456310682E-4</v>
      </c>
      <c r="IQ16" s="296">
        <f t="shared" si="19"/>
        <v>0</v>
      </c>
      <c r="IR16" s="297">
        <f t="shared" si="20"/>
        <v>0</v>
      </c>
      <c r="IS16" s="297">
        <f t="shared" si="21"/>
        <v>0</v>
      </c>
      <c r="IT16" s="297">
        <f t="shared" si="22"/>
        <v>0</v>
      </c>
      <c r="IU16" s="298">
        <f t="shared" si="23"/>
        <v>0</v>
      </c>
      <c r="IW16" s="206"/>
      <c r="IX16" s="212"/>
      <c r="IY16" s="208"/>
      <c r="IZ16" s="212"/>
    </row>
    <row r="17" spans="1:260">
      <c r="A17" s="41" t="s">
        <v>82</v>
      </c>
      <c r="B17" s="12" t="s">
        <v>10</v>
      </c>
      <c r="C17" s="331">
        <f>'計算2-1'!AC17</f>
        <v>0</v>
      </c>
      <c r="D17" s="757">
        <f>IF(各種係数!$D15=0,各種係数!$L15,各種係数!$D15)</f>
        <v>0</v>
      </c>
      <c r="E17" s="757">
        <f>IF(各種係数!$E15=0,各種係数!$M15,各種係数!$E15)</f>
        <v>0</v>
      </c>
      <c r="F17" s="757">
        <f>IF(各種係数!$F15=0,各種係数!$N15,各種係数!$F15)</f>
        <v>0</v>
      </c>
      <c r="G17" s="758">
        <f t="shared" si="7"/>
        <v>0</v>
      </c>
      <c r="H17" s="758">
        <f t="shared" si="8"/>
        <v>0</v>
      </c>
      <c r="I17" s="758">
        <f t="shared" si="9"/>
        <v>0</v>
      </c>
      <c r="J17" s="240">
        <f>IF(各種係数!$MD15=0,各種係数!$MG15,各種係数!$MD15)</f>
        <v>0</v>
      </c>
      <c r="K17" s="281">
        <f t="shared" si="10"/>
        <v>0</v>
      </c>
      <c r="L17" s="758">
        <v>0</v>
      </c>
      <c r="M17" s="774">
        <f>各種係数!C15</f>
        <v>0</v>
      </c>
      <c r="N17" s="758">
        <f t="shared" si="11"/>
        <v>0</v>
      </c>
      <c r="O17" s="82">
        <f>IF('生産者価格評価表（107部門）（山形県２）'!C$120=0,各種係数!DV15,各種係数!S15)</f>
        <v>0</v>
      </c>
      <c r="P17" s="82">
        <f>IF('生産者価格評価表（107部門）（山形県２）'!D$120=0,各種係数!DW15,各種係数!T15)</f>
        <v>0</v>
      </c>
      <c r="Q17" s="82">
        <f>IF('生産者価格評価表（107部門）（山形県２）'!E$120=0,各種係数!DX15,各種係数!U15)</f>
        <v>0</v>
      </c>
      <c r="R17" s="82">
        <f>IF('生産者価格評価表（107部門）（山形県２）'!F$120=0,各種係数!DY15,各種係数!V15)</f>
        <v>0</v>
      </c>
      <c r="S17" s="82">
        <f>IF('生産者価格評価表（107部門）（山形県２）'!G$120=0,各種係数!DZ15,各種係数!W15)</f>
        <v>0</v>
      </c>
      <c r="T17" s="82">
        <f>IF('生産者価格評価表（107部門）（山形県２）'!H$120=0,各種係数!EA15,各種係数!X15)</f>
        <v>0</v>
      </c>
      <c r="U17" s="82">
        <f>IF('生産者価格評価表（107部門）（山形県２）'!I$120=0,各種係数!EB15,各種係数!Y15)</f>
        <v>0</v>
      </c>
      <c r="V17" s="82">
        <f>IF('生産者価格評価表（107部門）（山形県２）'!J$120=0,各種係数!EC15,各種係数!Z15)</f>
        <v>0</v>
      </c>
      <c r="W17" s="82">
        <f>IF('生産者価格評価表（107部門）（山形県２）'!K$120=0,各種係数!ED15,各種係数!AA15)</f>
        <v>0</v>
      </c>
      <c r="X17" s="82">
        <f>IF('生産者価格評価表（107部門）（山形県２）'!L$120=0,各種係数!EE15,各種係数!AB15)</f>
        <v>0</v>
      </c>
      <c r="Y17" s="82">
        <f>IF('生産者価格評価表（107部門）（山形県２）'!M$120=0,各種係数!EF15,各種係数!AC15)</f>
        <v>0</v>
      </c>
      <c r="Z17" s="82">
        <f>IF('生産者価格評価表（107部門）（山形県２）'!N$120=0,各種係数!EG15,各種係数!AD15)</f>
        <v>0</v>
      </c>
      <c r="AA17" s="82">
        <f>IF('生産者価格評価表（107部門）（山形県２）'!O$120=0,各種係数!EH15,各種係数!AE15)</f>
        <v>0</v>
      </c>
      <c r="AB17" s="82">
        <f>IF('生産者価格評価表（107部門）（山形県２）'!P$120=0,各種係数!EI15,各種係数!AF15)</f>
        <v>0</v>
      </c>
      <c r="AC17" s="82">
        <f>IF('生産者価格評価表（107部門）（山形県２）'!Q$120=0,各種係数!EJ15,各種係数!AG15)</f>
        <v>0</v>
      </c>
      <c r="AD17" s="82">
        <f>IF('生産者価格評価表（107部門）（山形県２）'!R$120=0,各種係数!EK15,各種係数!AH15)</f>
        <v>0</v>
      </c>
      <c r="AE17" s="82">
        <f>IF('生産者価格評価表（107部門）（山形県２）'!S$120=0,各種係数!EL15,各種係数!AI15)</f>
        <v>0</v>
      </c>
      <c r="AF17" s="82">
        <f>IF('生産者価格評価表（107部門）（山形県２）'!T$120=0,各種係数!EM15,各種係数!AJ15)</f>
        <v>0</v>
      </c>
      <c r="AG17" s="82">
        <f>IF('生産者価格評価表（107部門）（山形県２）'!U$120=0,各種係数!EN15,各種係数!AK15)</f>
        <v>0</v>
      </c>
      <c r="AH17" s="82">
        <f>IF('生産者価格評価表（107部門）（山形県２）'!V$120=0,各種係数!EO15,各種係数!AL15)</f>
        <v>0</v>
      </c>
      <c r="AI17" s="82">
        <f>IF('生産者価格評価表（107部門）（山形県２）'!W$120=0,各種係数!EP15,各種係数!AM15)</f>
        <v>0</v>
      </c>
      <c r="AJ17" s="82">
        <f>IF('生産者価格評価表（107部門）（山形県２）'!X$120=0,各種係数!EQ15,各種係数!AN15)</f>
        <v>0</v>
      </c>
      <c r="AK17" s="82">
        <f>IF('生産者価格評価表（107部門）（山形県２）'!Y$120=0,各種係数!ER15,各種係数!AO15)</f>
        <v>0</v>
      </c>
      <c r="AL17" s="82">
        <f>IF('生産者価格評価表（107部門）（山形県２）'!Z$120=0,各種係数!ES15,各種係数!AP15)</f>
        <v>0</v>
      </c>
      <c r="AM17" s="82">
        <f>IF('生産者価格評価表（107部門）（山形県２）'!AA$120=0,各種係数!ET15,各種係数!AQ15)</f>
        <v>0</v>
      </c>
      <c r="AN17" s="82">
        <f>IF('生産者価格評価表（107部門）（山形県２）'!AB$120=0,各種係数!EU15,各種係数!AR15)</f>
        <v>0</v>
      </c>
      <c r="AO17" s="82">
        <f>IF('生産者価格評価表（107部門）（山形県２）'!AC$120=0,各種係数!EV15,各種係数!AS15)</f>
        <v>0</v>
      </c>
      <c r="AP17" s="82">
        <f>IF('生産者価格評価表（107部門）（山形県２）'!AD$120=0,各種係数!EW15,各種係数!AT15)</f>
        <v>0</v>
      </c>
      <c r="AQ17" s="82">
        <f>IF('生産者価格評価表（107部門）（山形県２）'!AE$120=0,各種係数!EX15,各種係数!AU15)</f>
        <v>0</v>
      </c>
      <c r="AR17" s="82">
        <f>IF('生産者価格評価表（107部門）（山形県２）'!AF$120=0,各種係数!EY15,各種係数!AV15)</f>
        <v>0</v>
      </c>
      <c r="AS17" s="82">
        <f>IF('生産者価格評価表（107部門）（山形県２）'!AG$120=0,各種係数!EZ15,各種係数!AW15)</f>
        <v>0</v>
      </c>
      <c r="AT17" s="82">
        <f>IF('生産者価格評価表（107部門）（山形県２）'!AH$120=0,各種係数!FA15,各種係数!AX15)</f>
        <v>0</v>
      </c>
      <c r="AU17" s="82">
        <f>IF('生産者価格評価表（107部門）（山形県２）'!AI$120=0,各種係数!FB15,各種係数!AY15)</f>
        <v>0</v>
      </c>
      <c r="AV17" s="82">
        <f>IF('生産者価格評価表（107部門）（山形県２）'!AJ$120=0,各種係数!FC15,各種係数!AZ15)</f>
        <v>0</v>
      </c>
      <c r="AW17" s="82">
        <f>IF('生産者価格評価表（107部門）（山形県２）'!AK$120=0,各種係数!FD15,各種係数!BA15)</f>
        <v>0</v>
      </c>
      <c r="AX17" s="82">
        <f>IF('生産者価格評価表（107部門）（山形県２）'!AL$120=0,各種係数!FE15,各種係数!BB15)</f>
        <v>0</v>
      </c>
      <c r="AY17" s="82">
        <f>IF('生産者価格評価表（107部門）（山形県２）'!AM$120=0,各種係数!FF15,各種係数!BC15)</f>
        <v>0</v>
      </c>
      <c r="AZ17" s="82">
        <f>IF('生産者価格評価表（107部門）（山形県２）'!AN$120=0,各種係数!FG15,各種係数!BD15)</f>
        <v>0</v>
      </c>
      <c r="BA17" s="82">
        <f>IF('生産者価格評価表（107部門）（山形県２）'!AO$120=0,各種係数!FH15,各種係数!BE15)</f>
        <v>0</v>
      </c>
      <c r="BB17" s="82">
        <f>IF('生産者価格評価表（107部門）（山形県２）'!AP$120=0,各種係数!FI15,各種係数!BF15)</f>
        <v>0</v>
      </c>
      <c r="BC17" s="82">
        <f>IF('生産者価格評価表（107部門）（山形県２）'!AQ$120=0,各種係数!FJ15,各種係数!BG15)</f>
        <v>0</v>
      </c>
      <c r="BD17" s="82">
        <f>IF('生産者価格評価表（107部門）（山形県２）'!AR$120=0,各種係数!FK15,各種係数!BH15)</f>
        <v>0</v>
      </c>
      <c r="BE17" s="82">
        <f>IF('生産者価格評価表（107部門）（山形県２）'!AS$120=0,各種係数!FL15,各種係数!BI15)</f>
        <v>0</v>
      </c>
      <c r="BF17" s="82">
        <f>IF('生産者価格評価表（107部門）（山形県２）'!AT$120=0,各種係数!FM15,各種係数!BJ15)</f>
        <v>0</v>
      </c>
      <c r="BG17" s="82">
        <f>IF('生産者価格評価表（107部門）（山形県２）'!AU$120=0,各種係数!FN15,各種係数!BK15)</f>
        <v>0</v>
      </c>
      <c r="BH17" s="82">
        <f>IF('生産者価格評価表（107部門）（山形県２）'!AV$120=0,各種係数!FO15,各種係数!BL15)</f>
        <v>0</v>
      </c>
      <c r="BI17" s="82">
        <f>IF('生産者価格評価表（107部門）（山形県２）'!AW$120=0,各種係数!FP15,各種係数!BM15)</f>
        <v>0</v>
      </c>
      <c r="BJ17" s="82">
        <f>IF('生産者価格評価表（107部門）（山形県２）'!AX$120=0,各種係数!FQ15,各種係数!BN15)</f>
        <v>0</v>
      </c>
      <c r="BK17" s="82">
        <f>IF('生産者価格評価表（107部門）（山形県２）'!AY$120=0,各種係数!FR15,各種係数!BO15)</f>
        <v>0</v>
      </c>
      <c r="BL17" s="82">
        <f>IF('生産者価格評価表（107部門）（山形県２）'!AZ$120=0,各種係数!FS15,各種係数!BP15)</f>
        <v>0</v>
      </c>
      <c r="BM17" s="82">
        <f>IF('生産者価格評価表（107部門）（山形県２）'!BA$120=0,各種係数!FT15,各種係数!BQ15)</f>
        <v>0</v>
      </c>
      <c r="BN17" s="82">
        <f>IF('生産者価格評価表（107部門）（山形県２）'!BB$120=0,各種係数!FU15,各種係数!BR15)</f>
        <v>0</v>
      </c>
      <c r="BO17" s="82">
        <f>IF('生産者価格評価表（107部門）（山形県２）'!BC$120=0,各種係数!FV15,各種係数!BS15)</f>
        <v>0</v>
      </c>
      <c r="BP17" s="82">
        <f>IF('生産者価格評価表（107部門）（山形県２）'!BD$120=0,各種係数!FW15,各種係数!BT15)</f>
        <v>0</v>
      </c>
      <c r="BQ17" s="82">
        <f>IF('生産者価格評価表（107部門）（山形県２）'!BE$120=0,各種係数!FX15,各種係数!BU15)</f>
        <v>0</v>
      </c>
      <c r="BR17" s="82">
        <f>IF('生産者価格評価表（107部門）（山形県２）'!BF$120=0,各種係数!FY15,各種係数!BV15)</f>
        <v>0</v>
      </c>
      <c r="BS17" s="82">
        <f>IF('生産者価格評価表（107部門）（山形県２）'!BG$120=0,各種係数!FZ15,各種係数!BW15)</f>
        <v>0</v>
      </c>
      <c r="BT17" s="82">
        <f>IF('生産者価格評価表（107部門）（山形県２）'!BH$120=0,各種係数!GA15,各種係数!BX15)</f>
        <v>0</v>
      </c>
      <c r="BU17" s="82">
        <f>IF('生産者価格評価表（107部門）（山形県２）'!BI$120=0,各種係数!GB15,各種係数!BY15)</f>
        <v>0</v>
      </c>
      <c r="BV17" s="82">
        <f>IF('生産者価格評価表（107部門）（山形県２）'!BJ$120=0,各種係数!GC15,各種係数!BZ15)</f>
        <v>0</v>
      </c>
      <c r="BW17" s="82">
        <f>IF('生産者価格評価表（107部門）（山形県２）'!BK$120=0,各種係数!GD15,各種係数!CA15)</f>
        <v>0</v>
      </c>
      <c r="BX17" s="82">
        <f>IF('生産者価格評価表（107部門）（山形県２）'!BL$120=0,各種係数!GE15,各種係数!CB15)</f>
        <v>0</v>
      </c>
      <c r="BY17" s="82">
        <f>IF('生産者価格評価表（107部門）（山形県２）'!BM$120=0,各種係数!GF15,各種係数!CC15)</f>
        <v>0</v>
      </c>
      <c r="BZ17" s="82">
        <f>IF('生産者価格評価表（107部門）（山形県２）'!BN$120=0,各種係数!GG15,各種係数!CD15)</f>
        <v>0</v>
      </c>
      <c r="CA17" s="82">
        <f>IF('生産者価格評価表（107部門）（山形県２）'!BO$120=0,各種係数!GH15,各種係数!CE15)</f>
        <v>0</v>
      </c>
      <c r="CB17" s="82">
        <f>IF('生産者価格評価表（107部門）（山形県２）'!BP$120=0,各種係数!GI15,各種係数!CF15)</f>
        <v>0</v>
      </c>
      <c r="CC17" s="82">
        <f>IF('生産者価格評価表（107部門）（山形県２）'!BQ$120=0,各種係数!GJ15,各種係数!CG15)</f>
        <v>0</v>
      </c>
      <c r="CD17" s="82">
        <f>IF('生産者価格評価表（107部門）（山形県２）'!BR$120=0,各種係数!GK15,各種係数!CH15)</f>
        <v>0</v>
      </c>
      <c r="CE17" s="82">
        <f>IF('生産者価格評価表（107部門）（山形県２）'!BS$120=0,各種係数!GL15,各種係数!CI15)</f>
        <v>0</v>
      </c>
      <c r="CF17" s="82">
        <f>IF('生産者価格評価表（107部門）（山形県２）'!BT$120=0,各種係数!GM15,各種係数!CJ15)</f>
        <v>0</v>
      </c>
      <c r="CG17" s="82">
        <f>IF('生産者価格評価表（107部門）（山形県２）'!BU$120=0,各種係数!GN15,各種係数!CK15)</f>
        <v>0</v>
      </c>
      <c r="CH17" s="82">
        <f>IF('生産者価格評価表（107部門）（山形県２）'!BV$120=0,各種係数!GO15,各種係数!CL15)</f>
        <v>0</v>
      </c>
      <c r="CI17" s="82">
        <f>IF('生産者価格評価表（107部門）（山形県２）'!BW$120=0,各種係数!GP15,各種係数!CM15)</f>
        <v>0</v>
      </c>
      <c r="CJ17" s="82">
        <f>IF('生産者価格評価表（107部門）（山形県２）'!BX$120=0,各種係数!GQ15,各種係数!CN15)</f>
        <v>0</v>
      </c>
      <c r="CK17" s="82">
        <f>IF('生産者価格評価表（107部門）（山形県２）'!BY$120=0,各種係数!GR15,各種係数!CO15)</f>
        <v>0</v>
      </c>
      <c r="CL17" s="82">
        <f>IF('生産者価格評価表（107部門）（山形県２）'!BZ$120=0,各種係数!GS15,各種係数!CP15)</f>
        <v>0</v>
      </c>
      <c r="CM17" s="82">
        <f>IF('生産者価格評価表（107部門）（山形県２）'!CA$120=0,各種係数!GT15,各種係数!CQ15)</f>
        <v>0</v>
      </c>
      <c r="CN17" s="82">
        <f>IF('生産者価格評価表（107部門）（山形県２）'!CB$120=0,各種係数!GU15,各種係数!CR15)</f>
        <v>0</v>
      </c>
      <c r="CO17" s="82">
        <f>IF('生産者価格評価表（107部門）（山形県２）'!CC$120=0,各種係数!GV15,各種係数!CS15)</f>
        <v>0</v>
      </c>
      <c r="CP17" s="82">
        <f>IF('生産者価格評価表（107部門）（山形県２）'!CD$120=0,各種係数!GW15,各種係数!CT15)</f>
        <v>0</v>
      </c>
      <c r="CQ17" s="82">
        <f>IF('生産者価格評価表（107部門）（山形県２）'!CE$120=0,各種係数!GX15,各種係数!CU15)</f>
        <v>0</v>
      </c>
      <c r="CR17" s="82">
        <f>IF('生産者価格評価表（107部門）（山形県２）'!CF$120=0,各種係数!GY15,各種係数!CV15)</f>
        <v>0</v>
      </c>
      <c r="CS17" s="82">
        <f>IF('生産者価格評価表（107部門）（山形県２）'!CG$120=0,各種係数!GZ15,各種係数!CW15)</f>
        <v>0</v>
      </c>
      <c r="CT17" s="82">
        <f>IF('生産者価格評価表（107部門）（山形県２）'!CH$120=0,各種係数!HA15,各種係数!CX15)</f>
        <v>0</v>
      </c>
      <c r="CU17" s="82">
        <f>IF('生産者価格評価表（107部門）（山形県２）'!CI$120=0,各種係数!HB15,各種係数!CY15)</f>
        <v>0</v>
      </c>
      <c r="CV17" s="82">
        <f>IF('生産者価格評価表（107部門）（山形県２）'!CJ$120=0,各種係数!HC15,各種係数!CZ15)</f>
        <v>0</v>
      </c>
      <c r="CW17" s="82">
        <f>IF('生産者価格評価表（107部門）（山形県２）'!CK$120=0,各種係数!HD15,各種係数!DA15)</f>
        <v>0</v>
      </c>
      <c r="CX17" s="82">
        <f>IF('生産者価格評価表（107部門）（山形県２）'!CL$120=0,各種係数!HE15,各種係数!DB15)</f>
        <v>0</v>
      </c>
      <c r="CY17" s="82">
        <f>IF('生産者価格評価表（107部門）（山形県２）'!CM$120=0,各種係数!HF15,各種係数!DC15)</f>
        <v>0</v>
      </c>
      <c r="CZ17" s="82">
        <f>IF('生産者価格評価表（107部門）（山形県２）'!CN$120=0,各種係数!HG15,各種係数!DD15)</f>
        <v>0</v>
      </c>
      <c r="DA17" s="82">
        <f>IF('生産者価格評価表（107部門）（山形県２）'!CO$120=0,各種係数!HH15,各種係数!DE15)</f>
        <v>0</v>
      </c>
      <c r="DB17" s="82">
        <f>IF('生産者価格評価表（107部門）（山形県２）'!CP$120=0,各種係数!HI15,各種係数!DF15)</f>
        <v>0</v>
      </c>
      <c r="DC17" s="82">
        <f>IF('生産者価格評価表（107部門）（山形県２）'!CQ$120=0,各種係数!HJ15,各種係数!DG15)</f>
        <v>0</v>
      </c>
      <c r="DD17" s="82">
        <f>IF('生産者価格評価表（107部門）（山形県２）'!CR$120=0,各種係数!HK15,各種係数!DH15)</f>
        <v>0</v>
      </c>
      <c r="DE17" s="82">
        <f>IF('生産者価格評価表（107部門）（山形県２）'!CS$120=0,各種係数!HL15,各種係数!DI15)</f>
        <v>0</v>
      </c>
      <c r="DF17" s="82">
        <f>IF('生産者価格評価表（107部門）（山形県２）'!CT$120=0,各種係数!HM15,各種係数!DJ15)</f>
        <v>0</v>
      </c>
      <c r="DG17" s="82">
        <f>IF('生産者価格評価表（107部門）（山形県２）'!CU$120=0,各種係数!HN15,各種係数!DK15)</f>
        <v>0</v>
      </c>
      <c r="DH17" s="82">
        <f>IF('生産者価格評価表（107部門）（山形県２）'!CV$120=0,各種係数!HO15,各種係数!DL15)</f>
        <v>0</v>
      </c>
      <c r="DI17" s="82">
        <f>IF('生産者価格評価表（107部門）（山形県２）'!CW$120=0,各種係数!HP15,各種係数!DM15)</f>
        <v>0</v>
      </c>
      <c r="DJ17" s="82">
        <f>IF('生産者価格評価表（107部門）（山形県２）'!CX$120=0,各種係数!HQ15,各種係数!DN15)</f>
        <v>0</v>
      </c>
      <c r="DK17" s="82">
        <f>IF('生産者価格評価表（107部門）（山形県２）'!CY$120=0,各種係数!HR15,各種係数!DO15)</f>
        <v>0</v>
      </c>
      <c r="DL17" s="82">
        <f>IF('生産者価格評価表（107部門）（山形県２）'!CZ$120=0,各種係数!HS15,各種係数!DP15)</f>
        <v>0</v>
      </c>
      <c r="DM17" s="82">
        <f>IF('生産者価格評価表（107部門）（山形県２）'!DA$120=0,各種係数!HT15,各種係数!DQ15)</f>
        <v>0</v>
      </c>
      <c r="DN17" s="82">
        <f>IF('生産者価格評価表（107部門）（山形県２）'!DB$120=0,各種係数!HU15,各種係数!DR15)</f>
        <v>0</v>
      </c>
      <c r="DO17" s="82">
        <f>IF('生産者価格評価表（107部門）（山形県２）'!DC$120=0,各種係数!HV15,各種係数!DS15)</f>
        <v>0</v>
      </c>
      <c r="DP17" s="82">
        <f>IF('生産者価格評価表（107部門）（山形県２）'!DD$120=0,各種係数!HW15,各種係数!DT15)</f>
        <v>0</v>
      </c>
      <c r="DQ17" s="82">
        <f>IF('生産者価格評価表（107部門）（山形県２）'!DE$120=0,各種係数!HX15,各種係数!DU15)</f>
        <v>0</v>
      </c>
      <c r="DR17" s="82">
        <f>各種係数!HY15</f>
        <v>0</v>
      </c>
      <c r="DS17" s="80">
        <f>各種係数!HZ15</f>
        <v>0</v>
      </c>
      <c r="DT17" s="80">
        <f>各種係数!IA15</f>
        <v>0</v>
      </c>
      <c r="DU17" s="80">
        <f>各種係数!IB15</f>
        <v>0</v>
      </c>
      <c r="DV17" s="80">
        <f>各種係数!IC15</f>
        <v>0</v>
      </c>
      <c r="DW17" s="80">
        <f>各種係数!ID15</f>
        <v>0</v>
      </c>
      <c r="DX17" s="80">
        <f>各種係数!IE15</f>
        <v>0</v>
      </c>
      <c r="DY17" s="80">
        <f>各種係数!IF15</f>
        <v>0</v>
      </c>
      <c r="DZ17" s="80">
        <f>各種係数!IG15</f>
        <v>0</v>
      </c>
      <c r="EA17" s="80">
        <f>各種係数!IH15</f>
        <v>0</v>
      </c>
      <c r="EB17" s="80">
        <f>各種係数!II15</f>
        <v>1</v>
      </c>
      <c r="EC17" s="80">
        <f>各種係数!IJ15</f>
        <v>0</v>
      </c>
      <c r="ED17" s="80">
        <f>各種係数!IK15</f>
        <v>0</v>
      </c>
      <c r="EE17" s="80">
        <f>各種係数!IL15</f>
        <v>0</v>
      </c>
      <c r="EF17" s="80">
        <f>各種係数!IM15</f>
        <v>0</v>
      </c>
      <c r="EG17" s="80">
        <f>各種係数!IN15</f>
        <v>0</v>
      </c>
      <c r="EH17" s="80">
        <f>各種係数!IO15</f>
        <v>0</v>
      </c>
      <c r="EI17" s="80">
        <f>各種係数!IP15</f>
        <v>0</v>
      </c>
      <c r="EJ17" s="80">
        <f>各種係数!IQ15</f>
        <v>0</v>
      </c>
      <c r="EK17" s="80">
        <f>各種係数!IR15</f>
        <v>0</v>
      </c>
      <c r="EL17" s="80">
        <f>各種係数!IS15</f>
        <v>0</v>
      </c>
      <c r="EM17" s="80">
        <f>各種係数!IT15</f>
        <v>0</v>
      </c>
      <c r="EN17" s="80">
        <f>各種係数!IU15</f>
        <v>0</v>
      </c>
      <c r="EO17" s="80">
        <f>各種係数!IV15</f>
        <v>0</v>
      </c>
      <c r="EP17" s="80">
        <f>各種係数!IW15</f>
        <v>0</v>
      </c>
      <c r="EQ17" s="80">
        <f>各種係数!IX15</f>
        <v>0</v>
      </c>
      <c r="ER17" s="80">
        <f>各種係数!IY15</f>
        <v>0</v>
      </c>
      <c r="ES17" s="80">
        <f>各種係数!IZ15</f>
        <v>0</v>
      </c>
      <c r="ET17" s="80">
        <f>各種係数!JA15</f>
        <v>0</v>
      </c>
      <c r="EU17" s="80">
        <f>各種係数!JB15</f>
        <v>0</v>
      </c>
      <c r="EV17" s="80">
        <f>各種係数!JC15</f>
        <v>0</v>
      </c>
      <c r="EW17" s="80">
        <f>各種係数!JD15</f>
        <v>0</v>
      </c>
      <c r="EX17" s="80">
        <f>各種係数!JE15</f>
        <v>0</v>
      </c>
      <c r="EY17" s="80">
        <f>各種係数!JF15</f>
        <v>0</v>
      </c>
      <c r="EZ17" s="80">
        <f>各種係数!JG15</f>
        <v>0</v>
      </c>
      <c r="FA17" s="80">
        <f>各種係数!JH15</f>
        <v>0</v>
      </c>
      <c r="FB17" s="80">
        <f>各種係数!JI15</f>
        <v>0</v>
      </c>
      <c r="FC17" s="80">
        <f>各種係数!JJ15</f>
        <v>0</v>
      </c>
      <c r="FD17" s="80">
        <f>各種係数!JK15</f>
        <v>0</v>
      </c>
      <c r="FE17" s="80">
        <f>各種係数!JL15</f>
        <v>0</v>
      </c>
      <c r="FF17" s="80">
        <f>各種係数!JM15</f>
        <v>0</v>
      </c>
      <c r="FG17" s="80">
        <f>各種係数!JN15</f>
        <v>0</v>
      </c>
      <c r="FH17" s="80">
        <f>各種係数!JO15</f>
        <v>0</v>
      </c>
      <c r="FI17" s="80">
        <f>各種係数!JP15</f>
        <v>0</v>
      </c>
      <c r="FJ17" s="80">
        <f>各種係数!JQ15</f>
        <v>0</v>
      </c>
      <c r="FK17" s="80">
        <f>各種係数!JR15</f>
        <v>0</v>
      </c>
      <c r="FL17" s="80">
        <f>各種係数!JS15</f>
        <v>0</v>
      </c>
      <c r="FM17" s="80">
        <f>各種係数!JT15</f>
        <v>0</v>
      </c>
      <c r="FN17" s="80">
        <f>各種係数!JU15</f>
        <v>0</v>
      </c>
      <c r="FO17" s="80">
        <f>各種係数!JV15</f>
        <v>0</v>
      </c>
      <c r="FP17" s="80">
        <f>各種係数!JW15</f>
        <v>0</v>
      </c>
      <c r="FQ17" s="80">
        <f>各種係数!JX15</f>
        <v>0</v>
      </c>
      <c r="FR17" s="80">
        <f>各種係数!JY15</f>
        <v>0</v>
      </c>
      <c r="FS17" s="80">
        <f>各種係数!JZ15</f>
        <v>0</v>
      </c>
      <c r="FT17" s="80">
        <f>各種係数!KA15</f>
        <v>0</v>
      </c>
      <c r="FU17" s="80">
        <f>各種係数!KB15</f>
        <v>0</v>
      </c>
      <c r="FV17" s="80">
        <f>各種係数!KC15</f>
        <v>0</v>
      </c>
      <c r="FW17" s="80">
        <f>各種係数!KD15</f>
        <v>0</v>
      </c>
      <c r="FX17" s="80">
        <f>各種係数!KE15</f>
        <v>0</v>
      </c>
      <c r="FY17" s="80">
        <f>各種係数!KF15</f>
        <v>0</v>
      </c>
      <c r="FZ17" s="80">
        <f>各種係数!KG15</f>
        <v>0</v>
      </c>
      <c r="GA17" s="80">
        <f>各種係数!KH15</f>
        <v>0</v>
      </c>
      <c r="GB17" s="80">
        <f>各種係数!KI15</f>
        <v>0</v>
      </c>
      <c r="GC17" s="80">
        <f>各種係数!KJ15</f>
        <v>0</v>
      </c>
      <c r="GD17" s="80">
        <f>各種係数!KK15</f>
        <v>0</v>
      </c>
      <c r="GE17" s="80">
        <f>各種係数!KL15</f>
        <v>0</v>
      </c>
      <c r="GF17" s="80">
        <f>各種係数!KM15</f>
        <v>0</v>
      </c>
      <c r="GG17" s="80">
        <f>各種係数!KN15</f>
        <v>0</v>
      </c>
      <c r="GH17" s="80">
        <f>各種係数!KO15</f>
        <v>0</v>
      </c>
      <c r="GI17" s="80">
        <f>各種係数!KP15</f>
        <v>0</v>
      </c>
      <c r="GJ17" s="80">
        <f>各種係数!KQ15</f>
        <v>0</v>
      </c>
      <c r="GK17" s="80">
        <f>各種係数!KR15</f>
        <v>0</v>
      </c>
      <c r="GL17" s="80">
        <f>各種係数!KS15</f>
        <v>0</v>
      </c>
      <c r="GM17" s="80">
        <f>各種係数!KT15</f>
        <v>0</v>
      </c>
      <c r="GN17" s="80">
        <f>各種係数!KU15</f>
        <v>0</v>
      </c>
      <c r="GO17" s="80">
        <f>各種係数!KV15</f>
        <v>0</v>
      </c>
      <c r="GP17" s="80">
        <f>各種係数!KW15</f>
        <v>0</v>
      </c>
      <c r="GQ17" s="80">
        <f>各種係数!KX15</f>
        <v>0</v>
      </c>
      <c r="GR17" s="80">
        <f>各種係数!KY15</f>
        <v>0</v>
      </c>
      <c r="GS17" s="80">
        <f>各種係数!KZ15</f>
        <v>0</v>
      </c>
      <c r="GT17" s="80">
        <f>各種係数!LA15</f>
        <v>0</v>
      </c>
      <c r="GU17" s="80">
        <f>各種係数!LB15</f>
        <v>0</v>
      </c>
      <c r="GV17" s="80">
        <f>各種係数!LC15</f>
        <v>0</v>
      </c>
      <c r="GW17" s="80">
        <f>各種係数!LD15</f>
        <v>0</v>
      </c>
      <c r="GX17" s="80">
        <f>各種係数!LE15</f>
        <v>0</v>
      </c>
      <c r="GY17" s="80">
        <f>各種係数!LF15</f>
        <v>0</v>
      </c>
      <c r="GZ17" s="80">
        <f>各種係数!LG15</f>
        <v>0</v>
      </c>
      <c r="HA17" s="80">
        <f>各種係数!LH15</f>
        <v>0</v>
      </c>
      <c r="HB17" s="80">
        <f>各種係数!LI15</f>
        <v>0</v>
      </c>
      <c r="HC17" s="80">
        <f>各種係数!LJ15</f>
        <v>0</v>
      </c>
      <c r="HD17" s="80">
        <f>各種係数!LK15</f>
        <v>0</v>
      </c>
      <c r="HE17" s="80">
        <f>各種係数!LL15</f>
        <v>0</v>
      </c>
      <c r="HF17" s="80">
        <f>各種係数!LM15</f>
        <v>0</v>
      </c>
      <c r="HG17" s="80">
        <f>各種係数!LN15</f>
        <v>0</v>
      </c>
      <c r="HH17" s="80">
        <f>各種係数!LO15</f>
        <v>0</v>
      </c>
      <c r="HI17" s="80">
        <f>各種係数!LP15</f>
        <v>0</v>
      </c>
      <c r="HJ17" s="80">
        <f>各種係数!LQ15</f>
        <v>0</v>
      </c>
      <c r="HK17" s="80">
        <f>各種係数!LR15</f>
        <v>0</v>
      </c>
      <c r="HL17" s="80">
        <f>各種係数!LS15</f>
        <v>0</v>
      </c>
      <c r="HM17" s="80">
        <f>各種係数!LT15</f>
        <v>0</v>
      </c>
      <c r="HN17" s="80">
        <f>各種係数!LU15</f>
        <v>0</v>
      </c>
      <c r="HO17" s="80">
        <f>各種係数!LV15</f>
        <v>0</v>
      </c>
      <c r="HP17" s="80">
        <f>各種係数!LW15</f>
        <v>0</v>
      </c>
      <c r="HQ17" s="80">
        <f>各種係数!LX15</f>
        <v>0</v>
      </c>
      <c r="HR17" s="80">
        <f>各種係数!LY15</f>
        <v>0</v>
      </c>
      <c r="HS17" s="80">
        <f>各種係数!LZ15</f>
        <v>0</v>
      </c>
      <c r="HT17" s="80">
        <f>各種係数!MA15</f>
        <v>0</v>
      </c>
      <c r="HU17" s="760">
        <v>0</v>
      </c>
      <c r="HV17" s="760">
        <f t="shared" si="3"/>
        <v>0</v>
      </c>
      <c r="HW17" s="760">
        <f t="shared" si="4"/>
        <v>0</v>
      </c>
      <c r="HX17" s="240">
        <f>IF(各種係数!$MD15=0,各種係数!$MG15,各種係数!$MD15)</f>
        <v>0</v>
      </c>
      <c r="HY17" s="281">
        <f t="shared" si="5"/>
        <v>0</v>
      </c>
      <c r="HZ17" s="257">
        <f t="shared" si="12"/>
        <v>0</v>
      </c>
      <c r="IA17" s="279">
        <f t="shared" si="13"/>
        <v>0</v>
      </c>
      <c r="IB17" s="279">
        <f t="shared" si="14"/>
        <v>0</v>
      </c>
      <c r="IC17" s="240">
        <f>IF(各種係数!$MD15=0,各種係数!$MG15,各種係数!$MD15)</f>
        <v>0</v>
      </c>
      <c r="ID17" s="281">
        <f t="shared" si="6"/>
        <v>0</v>
      </c>
      <c r="IE17" s="223"/>
      <c r="IF17" s="223"/>
      <c r="IG17" s="240">
        <f>各種係数!J15</f>
        <v>1.3097881704626163E-2</v>
      </c>
      <c r="IH17" s="279">
        <f t="shared" si="15"/>
        <v>0</v>
      </c>
      <c r="II17" s="284">
        <f>各種係数!C15</f>
        <v>0</v>
      </c>
      <c r="IJ17" s="279">
        <f t="shared" si="16"/>
        <v>0</v>
      </c>
      <c r="IK17" s="295">
        <v>0</v>
      </c>
      <c r="IL17" s="757">
        <f>IF(各種係数!$E15=0,各種係数!$M15,各種係数!$E15)</f>
        <v>0</v>
      </c>
      <c r="IM17" s="279">
        <f t="shared" si="17"/>
        <v>0</v>
      </c>
      <c r="IN17" s="757">
        <f>IF(各種係数!$F15=0,各種係数!$N15,各種係数!$F15)</f>
        <v>0</v>
      </c>
      <c r="IO17" s="295">
        <f t="shared" si="18"/>
        <v>0</v>
      </c>
      <c r="IP17" s="240">
        <f>IF(各種係数!$MD15=0,各種係数!$MG15,各種係数!$MD15)</f>
        <v>0</v>
      </c>
      <c r="IQ17" s="296">
        <f t="shared" si="19"/>
        <v>0</v>
      </c>
      <c r="IR17" s="297">
        <f t="shared" si="20"/>
        <v>0</v>
      </c>
      <c r="IS17" s="297">
        <f t="shared" si="21"/>
        <v>0</v>
      </c>
      <c r="IT17" s="297">
        <f t="shared" si="22"/>
        <v>0</v>
      </c>
      <c r="IU17" s="298">
        <f t="shared" si="23"/>
        <v>0</v>
      </c>
      <c r="IW17" s="206"/>
      <c r="IX17" s="212"/>
      <c r="IY17" s="208"/>
      <c r="IZ17" s="212"/>
    </row>
    <row r="18" spans="1:260">
      <c r="A18" s="41" t="s">
        <v>225</v>
      </c>
      <c r="B18" s="12" t="s">
        <v>11</v>
      </c>
      <c r="C18" s="331">
        <f>'計算2-1'!AC18</f>
        <v>0</v>
      </c>
      <c r="D18" s="757">
        <f>IF(各種係数!$D16=0,各種係数!$L16,各種係数!$D16)</f>
        <v>0.66885327576185338</v>
      </c>
      <c r="E18" s="757">
        <f>IF(各種係数!$E16=0,各種係数!$M16,各種係数!$E16)</f>
        <v>0.33114672423814662</v>
      </c>
      <c r="F18" s="757">
        <f>IF(各種係数!$F16=0,各種係数!$N16,各種係数!$F16)</f>
        <v>0.21140911732956905</v>
      </c>
      <c r="G18" s="758">
        <f t="shared" si="7"/>
        <v>0</v>
      </c>
      <c r="H18" s="758">
        <f t="shared" si="8"/>
        <v>0</v>
      </c>
      <c r="I18" s="758">
        <f t="shared" si="9"/>
        <v>0</v>
      </c>
      <c r="J18" s="240">
        <f>IF(各種係数!$MD16=0,各種係数!$MG16,各種係数!$MD16)</f>
        <v>1.1093581333554761E-3</v>
      </c>
      <c r="K18" s="281">
        <f t="shared" si="10"/>
        <v>0</v>
      </c>
      <c r="L18" s="758">
        <v>0</v>
      </c>
      <c r="M18" s="774">
        <f>各種係数!C16</f>
        <v>3.644996857761329E-2</v>
      </c>
      <c r="N18" s="758">
        <f t="shared" si="11"/>
        <v>0</v>
      </c>
      <c r="O18" s="82">
        <f>IF('生産者価格評価表（107部門）（山形県２）'!C$120=0,各種係数!DV16,各種係数!S16)</f>
        <v>2.5573747014265036E-4</v>
      </c>
      <c r="P18" s="82">
        <f>IF('生産者価格評価表（107部門）（山形県２）'!D$120=0,各種係数!DW16,各種係数!T16)</f>
        <v>4.7688309210996924E-5</v>
      </c>
      <c r="Q18" s="82">
        <f>IF('生産者価格評価表（107部門）（山形県２）'!E$120=0,各種係数!DX16,各種係数!U16)</f>
        <v>1.8942981625307822E-4</v>
      </c>
      <c r="R18" s="82">
        <f>IF('生産者価格評価表（107部門）（山形県２）'!F$120=0,各種係数!DY16,各種係数!V16)</f>
        <v>2.160925384517605E-3</v>
      </c>
      <c r="S18" s="82">
        <f>IF('生産者価格評価表（107部門）（山形県２）'!G$120=0,各種係数!DZ16,各種係数!W16)</f>
        <v>1.7434620174346202E-2</v>
      </c>
      <c r="T18" s="82">
        <f>IF('生産者価格評価表（107部門）（山形県２）'!H$120=0,各種係数!EA16,各種係数!X16)</f>
        <v>0</v>
      </c>
      <c r="U18" s="82">
        <f>IF('生産者価格評価表（107部門）（山形県２）'!I$120=0,各種係数!EB16,各種係数!Y16)</f>
        <v>0</v>
      </c>
      <c r="V18" s="82">
        <f>IF('生産者価格評価表（107部門）（山形県２）'!J$120=0,各種係数!EC16,各種係数!Z16)</f>
        <v>0</v>
      </c>
      <c r="W18" s="82">
        <f>IF('生産者価格評価表（107部門）（山形県２）'!K$120=0,各種係数!ED16,各種係数!AA16)</f>
        <v>2.6664533503986347E-5</v>
      </c>
      <c r="X18" s="82">
        <f>IF('生産者価格評価表（107部門）（山形県２）'!L$120=0,各種係数!EE16,各種係数!AB16)</f>
        <v>0</v>
      </c>
      <c r="Y18" s="82">
        <f>IF('生産者価格評価表（107部門）（山形県２）'!M$120=0,各種係数!EF16,各種係数!AC16)</f>
        <v>0</v>
      </c>
      <c r="Z18" s="82">
        <f>IF('生産者価格評価表（107部門）（山形県２）'!N$120=0,各種係数!EG16,各種係数!AD16)</f>
        <v>0.16980818732873867</v>
      </c>
      <c r="AA18" s="82">
        <f>IF('生産者価格評価表（107部門）（山形県２）'!O$120=0,各種係数!EH16,各種係数!AE16)</f>
        <v>0.25054781264251469</v>
      </c>
      <c r="AB18" s="82">
        <f>IF('生産者価格評価表（107部門）（山形県２）'!P$120=0,各種係数!EI16,各種係数!AF16)</f>
        <v>3.6592059523083488E-4</v>
      </c>
      <c r="AC18" s="82">
        <f>IF('生産者価格評価表（107部門）（山形県２）'!Q$120=0,各種係数!EJ16,各種係数!AG16)</f>
        <v>1.1191544166629657E-2</v>
      </c>
      <c r="AD18" s="82">
        <f>IF('生産者価格評価表（107部門）（山形県２）'!R$120=0,各種係数!EK16,各種係数!AH16)</f>
        <v>5.4340442874609423E-4</v>
      </c>
      <c r="AE18" s="82">
        <f>IF('生産者価格評価表（107部門）（山形県２）'!S$120=0,各種係数!EL16,各種係数!AI16)</f>
        <v>2.5746098086593092E-2</v>
      </c>
      <c r="AF18" s="82">
        <f>IF('生産者価格評価表（107部門）（山形県２）'!T$120=0,各種係数!EM16,各種係数!AJ16)</f>
        <v>4.442621830360194E-4</v>
      </c>
      <c r="AG18" s="82">
        <f>IF('生産者価格評価表（107部門）（山形県２）'!U$120=0,各種係数!EN16,各種係数!AK16)</f>
        <v>0</v>
      </c>
      <c r="AH18" s="82">
        <f>IF('生産者価格評価表（107部門）（山形県２）'!V$120=0,各種係数!EO16,各種係数!AL16)</f>
        <v>0</v>
      </c>
      <c r="AI18" s="82">
        <f>IF('生産者価格評価表（107部門）（山形県２）'!W$120=0,各種係数!EP16,各種係数!AM16)</f>
        <v>0</v>
      </c>
      <c r="AJ18" s="82">
        <f>IF('生産者価格評価表（107部門）（山形県２）'!X$120=0,各種係数!EQ16,各種係数!AN16)</f>
        <v>0</v>
      </c>
      <c r="AK18" s="82">
        <f>IF('生産者価格評価表（107部門）（山形県２）'!Y$120=0,各種係数!ER16,各種係数!AO16)</f>
        <v>0</v>
      </c>
      <c r="AL18" s="82">
        <f>IF('生産者価格評価表（107部門）（山形県２）'!Z$120=0,各種係数!ES16,各種係数!AP16)</f>
        <v>0</v>
      </c>
      <c r="AM18" s="82">
        <f>IF('生産者価格評価表（107部門）（山形県２）'!AA$120=0,各種係数!ET16,各種係数!AQ16)</f>
        <v>0</v>
      </c>
      <c r="AN18" s="82">
        <f>IF('生産者価格評価表（107部門）（山形県２）'!AB$120=0,各種係数!EU16,各種係数!AR16)</f>
        <v>9.3433494038943081E-5</v>
      </c>
      <c r="AO18" s="82">
        <f>IF('生産者価格評価表（107部門）（山形県２）'!AC$120=0,各種係数!EV16,各種係数!AS16)</f>
        <v>0</v>
      </c>
      <c r="AP18" s="82">
        <f>IF('生産者価格評価表（107部門）（山形県２）'!AD$120=0,各種係数!EW16,各種係数!AT16)</f>
        <v>0</v>
      </c>
      <c r="AQ18" s="82">
        <f>IF('生産者価格評価表（107部門）（山形県２）'!AE$120=0,各種係数!EX16,各種係数!AU16)</f>
        <v>7.0608112367767401E-4</v>
      </c>
      <c r="AR18" s="82">
        <f>IF('生産者価格評価表（107部門）（山形県２）'!AF$120=0,各種係数!EY16,各種係数!AV16)</f>
        <v>1.7571884984025558E-2</v>
      </c>
      <c r="AS18" s="82">
        <f>IF('生産者価格評価表（107部門）（山形県２）'!AG$120=0,各種係数!EZ16,各種係数!AW16)</f>
        <v>2.4844315477160837E-2</v>
      </c>
      <c r="AT18" s="82">
        <f>IF('生産者価格評価表（107部門）（山形県２）'!AH$120=0,各種係数!FA16,各種係数!AX16)</f>
        <v>2.0713030379111222E-3</v>
      </c>
      <c r="AU18" s="82">
        <f>IF('生産者価格評価表（107部門）（山形県２）'!AI$120=0,各種係数!FB16,各種係数!AY16)</f>
        <v>0</v>
      </c>
      <c r="AV18" s="82">
        <f>IF('生産者価格評価表（107部門）（山形県２）'!AJ$120=0,各種係数!FC16,各種係数!AZ16)</f>
        <v>0</v>
      </c>
      <c r="AW18" s="82">
        <f>IF('生産者価格評価表（107部門）（山形県２）'!AK$120=0,各種係数!FD16,各種係数!BA16)</f>
        <v>7.0359472943584494E-4</v>
      </c>
      <c r="AX18" s="82">
        <f>IF('生産者価格評価表（107部門）（山形県２）'!AL$120=0,各種係数!FE16,各種係数!BB16)</f>
        <v>0</v>
      </c>
      <c r="AY18" s="82">
        <f>IF('生産者価格評価表（107部門）（山形県２）'!AM$120=0,各種係数!FF16,各種係数!BC16)</f>
        <v>0</v>
      </c>
      <c r="AZ18" s="82">
        <f>IF('生産者価格評価表（107部門）（山形県２）'!AN$120=0,各種係数!FG16,各種係数!BD16)</f>
        <v>0</v>
      </c>
      <c r="BA18" s="82">
        <f>IF('生産者価格評価表（107部門）（山形県２）'!AO$120=0,各種係数!FH16,各種係数!BE16)</f>
        <v>0</v>
      </c>
      <c r="BB18" s="82">
        <f>IF('生産者価格評価表（107部門）（山形県２）'!AP$120=0,各種係数!FI16,各種係数!BF16)</f>
        <v>0</v>
      </c>
      <c r="BC18" s="82">
        <f>IF('生産者価格評価表（107部門）（山形県２）'!AQ$120=0,各種係数!FJ16,各種係数!BG16)</f>
        <v>1.0957377658092674E-3</v>
      </c>
      <c r="BD18" s="82">
        <f>IF('生産者価格評価表（107部門）（山形県２）'!AR$120=0,各種係数!FK16,各種係数!BH16)</f>
        <v>1.7915184398433701E-4</v>
      </c>
      <c r="BE18" s="82">
        <f>IF('生産者価格評価表（107部門）（山形県２）'!AS$120=0,各種係数!FL16,各種係数!BI16)</f>
        <v>2.9461589452750976E-4</v>
      </c>
      <c r="BF18" s="82">
        <f>IF('生産者価格評価表（107部門）（山形県２）'!AT$120=0,各種係数!FM16,各種係数!BJ16)</f>
        <v>2.7310465370329909E-5</v>
      </c>
      <c r="BG18" s="82">
        <f>IF('生産者価格評価表（107部門）（山形県２）'!AU$120=0,各種係数!FN16,各種係数!BK16)</f>
        <v>2.8769389369710628E-4</v>
      </c>
      <c r="BH18" s="82">
        <f>IF('生産者価格評価表（107部門）（山形県２）'!AV$120=0,各種係数!FO16,各種係数!BL16)</f>
        <v>3.4106412005457026E-4</v>
      </c>
      <c r="BI18" s="82">
        <f>IF('生産者価格評価表（107部門）（山形県２）'!AW$120=0,各種係数!FP16,各種係数!BM16)</f>
        <v>1.9235966488084829E-3</v>
      </c>
      <c r="BJ18" s="82">
        <f>IF('生産者価格評価表（107部門）（山形県２）'!AX$120=0,各種係数!FQ16,各種係数!BN16)</f>
        <v>6.4427997634921609E-4</v>
      </c>
      <c r="BK18" s="82">
        <f>IF('生産者価格評価表（107部門）（山形県２）'!AY$120=0,各種係数!FR16,各種係数!BO16)</f>
        <v>0</v>
      </c>
      <c r="BL18" s="82">
        <f>IF('生産者価格評価表（107部門）（山形県２）'!AZ$120=0,各種係数!FS16,各種係数!BP16)</f>
        <v>2.553916004540295E-3</v>
      </c>
      <c r="BM18" s="82">
        <f>IF('生産者価格評価表（107部門）（山形県２）'!BA$120=0,各種係数!FT16,各種係数!BQ16)</f>
        <v>0</v>
      </c>
      <c r="BN18" s="82">
        <f>IF('生産者価格評価表（107部門）（山形県２）'!BB$120=0,各種係数!FU16,各種係数!BR16)</f>
        <v>3.295218637756615E-5</v>
      </c>
      <c r="BO18" s="82">
        <f>IF('生産者価格評価表（107部門）（山形県２）'!BC$120=0,各種係数!FV16,各種係数!BS16)</f>
        <v>4.0380732621863284E-4</v>
      </c>
      <c r="BP18" s="82">
        <f>IF('生産者価格評価表（107部門）（山形県２）'!BD$120=0,各種係数!FW16,各種係数!BT16)</f>
        <v>0</v>
      </c>
      <c r="BQ18" s="82">
        <f>IF('生産者価格評価表（107部門）（山形県２）'!BE$120=0,各種係数!FX16,各種係数!BU16)</f>
        <v>0</v>
      </c>
      <c r="BR18" s="82">
        <f>IF('生産者価格評価表（107部門）（山形県２）'!BF$120=0,各種係数!FY16,各種係数!BV16)</f>
        <v>0</v>
      </c>
      <c r="BS18" s="82">
        <f>IF('生産者価格評価表（107部門）（山形県２）'!BG$120=0,各種係数!FZ16,各種係数!BW16)</f>
        <v>4.8121859354611834E-4</v>
      </c>
      <c r="BT18" s="82">
        <f>IF('生産者価格評価表（107部門）（山形県２）'!BH$120=0,各種係数!GA16,各種係数!BX16)</f>
        <v>0</v>
      </c>
      <c r="BU18" s="82">
        <f>IF('生産者価格評価表（107部門）（山形県２）'!BI$120=0,各種係数!GB16,各種係数!BY16)</f>
        <v>0</v>
      </c>
      <c r="BV18" s="82">
        <f>IF('生産者価格評価表（107部門）（山形県２）'!BJ$120=0,各種係数!GC16,各種係数!BZ16)</f>
        <v>3.6061773349412825E-3</v>
      </c>
      <c r="BW18" s="82">
        <f>IF('生産者価格評価表（107部門）（山形県２）'!BK$120=0,各種係数!GD16,各種係数!CA16)</f>
        <v>0</v>
      </c>
      <c r="BX18" s="82">
        <f>IF('生産者価格評価表（107部門）（山形県２）'!BL$120=0,各種係数!GE16,各種係数!CB16)</f>
        <v>4.4322833043124307E-4</v>
      </c>
      <c r="BY18" s="82">
        <f>IF('生産者価格評価表（107部門）（山形県２）'!BM$120=0,各種係数!GF16,各種係数!CC16)</f>
        <v>2.7815532446186426E-3</v>
      </c>
      <c r="BZ18" s="82">
        <f>IF('生産者価格評価表（107部門）（山形県２）'!BN$120=0,各種係数!GG16,各種係数!CD16)</f>
        <v>1.0182753630955571E-4</v>
      </c>
      <c r="CA18" s="82">
        <f>IF('生産者価格評価表（107部門）（山形県２）'!BO$120=0,各種係数!GH16,各種係数!CE16)</f>
        <v>2.6730820636193531E-5</v>
      </c>
      <c r="CB18" s="82">
        <f>IF('生産者価格評価表（107部門）（山形県２）'!BP$120=0,各種係数!GI16,各種係数!CF16)</f>
        <v>0</v>
      </c>
      <c r="CC18" s="82">
        <f>IF('生産者価格評価表（107部門）（山形県２）'!BQ$120=0,各種係数!GJ16,各種係数!CG16)</f>
        <v>0</v>
      </c>
      <c r="CD18" s="82">
        <f>IF('生産者価格評価表（107部門）（山形県２）'!BR$120=0,各種係数!GK16,各種係数!CH16)</f>
        <v>8.7246711889545669E-5</v>
      </c>
      <c r="CE18" s="82">
        <f>IF('生産者価格評価表（107部門）（山形県２）'!BS$120=0,各種係数!GL16,各種係数!CI16)</f>
        <v>2.210237821589603E-5</v>
      </c>
      <c r="CF18" s="82">
        <f>IF('生産者価格評価表（107部門）（山形県２）'!BT$120=0,各種係数!GM16,各種係数!CJ16)</f>
        <v>3.0533171715982642E-4</v>
      </c>
      <c r="CG18" s="82">
        <f>IF('生産者価格評価表（107部門）（山形県２）'!BU$120=0,各種係数!GN16,各種係数!CK16)</f>
        <v>4.2183947320686589E-6</v>
      </c>
      <c r="CH18" s="82">
        <f>IF('生産者価格評価表（107部門）（山形県２）'!BV$120=0,各種係数!GO16,各種係数!CL16)</f>
        <v>0</v>
      </c>
      <c r="CI18" s="82">
        <f>IF('生産者価格評価表（107部門）（山形県２）'!BW$120=0,各種係数!GP16,各種係数!CM16)</f>
        <v>0</v>
      </c>
      <c r="CJ18" s="82">
        <f>IF('生産者価格評価表（107部門）（山形県２）'!BX$120=0,各種係数!GQ16,各種係数!CN16)</f>
        <v>0</v>
      </c>
      <c r="CK18" s="82">
        <f>IF('生産者価格評価表（107部門）（山形県２）'!BY$120=0,各種係数!GR16,各種係数!CO16)</f>
        <v>3.8639876352395672E-4</v>
      </c>
      <c r="CL18" s="82">
        <f>IF('生産者価格評価表（107部門）（山形県２）'!BZ$120=0,各種係数!GS16,各種係数!CP16)</f>
        <v>4.8269245853370101E-5</v>
      </c>
      <c r="CM18" s="82">
        <f>IF('生産者価格評価表（107部門）（山形県２）'!CA$120=0,各種係数!GT16,各種係数!CQ16)</f>
        <v>1.7689565809607205E-5</v>
      </c>
      <c r="CN18" s="82">
        <f>IF('生産者価格評価表（107部門）（山形県２）'!CB$120=0,各種係数!GU16,各種係数!CR16)</f>
        <v>2.6198181537987362E-3</v>
      </c>
      <c r="CO18" s="82">
        <f>IF('生産者価格評価表（107部門）（山形県２）'!CC$120=0,各種係数!GV16,各種係数!CS16)</f>
        <v>0</v>
      </c>
      <c r="CP18" s="82">
        <f>IF('生産者価格評価表（107部門）（山形県２）'!CD$120=0,各種係数!GW16,各種係数!CT16)</f>
        <v>0</v>
      </c>
      <c r="CQ18" s="82">
        <f>IF('生産者価格評価表（107部門）（山形県２）'!CE$120=0,各種係数!GX16,各種係数!CU16)</f>
        <v>2.5246149962130775E-4</v>
      </c>
      <c r="CR18" s="82">
        <f>IF('生産者価格評価表（107部門）（山形県２）'!CF$120=0,各種係数!GY16,各種係数!CV16)</f>
        <v>6.2316389210362322E-4</v>
      </c>
      <c r="CS18" s="82">
        <f>IF('生産者価格評価表（107部門）（山形県２）'!CG$120=0,各種係数!GZ16,各種係数!CW16)</f>
        <v>0</v>
      </c>
      <c r="CT18" s="82">
        <f>IF('生産者価格評価表（107部門）（山形県２）'!CH$120=0,各種係数!HA16,各種係数!CX16)</f>
        <v>1.7570986786617936E-5</v>
      </c>
      <c r="CU18" s="82">
        <f>IF('生産者価格評価表（107部門）（山形県２）'!CI$120=0,各種係数!HB16,各種係数!CY16)</f>
        <v>0</v>
      </c>
      <c r="CV18" s="82">
        <f>IF('生産者価格評価表（107部門）（山形県２）'!CJ$120=0,各種係数!HC16,各種係数!CZ16)</f>
        <v>4.3405917673442813E-4</v>
      </c>
      <c r="CW18" s="82">
        <f>IF('生産者価格評価表（107部門）（山形県２）'!CK$120=0,各種係数!HD16,各種係数!DA16)</f>
        <v>0</v>
      </c>
      <c r="CX18" s="82">
        <f>IF('生産者価格評価表（107部門）（山形県２）'!CL$120=0,各種係数!HE16,各種係数!DB16)</f>
        <v>4.784002296321102E-5</v>
      </c>
      <c r="CY18" s="82">
        <f>IF('生産者価格評価表（107部門）（山形県２）'!CM$120=0,各種係数!HF16,各種係数!DC16)</f>
        <v>6.8991176521317045E-5</v>
      </c>
      <c r="CZ18" s="82">
        <f>IF('生産者価格評価表（107部門）（山形県２）'!CN$120=0,各種係数!HG16,各種係数!DD16)</f>
        <v>0</v>
      </c>
      <c r="DA18" s="82">
        <f>IF('生産者価格評価表（107部門）（山形県２）'!CO$120=0,各種係数!HH16,各種係数!DE16)</f>
        <v>0</v>
      </c>
      <c r="DB18" s="82">
        <f>IF('生産者価格評価表（107部門）（山形県２）'!CP$120=0,各種係数!HI16,各種係数!DF16)</f>
        <v>5.3360757528717791E-5</v>
      </c>
      <c r="DC18" s="82">
        <f>IF('生産者価格評価表（107部門）（山形県２）'!CQ$120=0,各種係数!HJ16,各種係数!DG16)</f>
        <v>2.2667170381564035E-3</v>
      </c>
      <c r="DD18" s="82">
        <f>IF('生産者価格評価表（107部門）（山形県２）'!CR$120=0,各種係数!HK16,各種係数!DH16)</f>
        <v>6.6713048119168558E-5</v>
      </c>
      <c r="DE18" s="82">
        <f>IF('生産者価格評価表（107部門）（山形県２）'!CS$120=0,各種係数!HL16,各種係数!DI16)</f>
        <v>7.0634563257666056E-5</v>
      </c>
      <c r="DF18" s="82">
        <f>IF('生産者価格評価表（107部門）（山形県２）'!CT$120=0,各種係数!HM16,各種係数!DJ16)</f>
        <v>1.507739730617168E-4</v>
      </c>
      <c r="DG18" s="82">
        <f>IF('生産者価格評価表（107部門）（山形県２）'!CU$120=0,各種係数!HN16,各種係数!DK16)</f>
        <v>1.5060240963855423E-4</v>
      </c>
      <c r="DH18" s="82">
        <f>IF('生産者価格評価表（107部門）（山形県２）'!CV$120=0,各種係数!HO16,各種係数!DL16)</f>
        <v>0</v>
      </c>
      <c r="DI18" s="82">
        <f>IF('生産者価格評価表（107部門）（山形県２）'!CW$120=0,各種係数!HP16,各種係数!DM16)</f>
        <v>1.2104925494183584E-5</v>
      </c>
      <c r="DJ18" s="82">
        <f>IF('生産者価格評価表（107部門）（山形県２）'!CX$120=0,各種係数!HQ16,各種係数!DN16)</f>
        <v>3.5084695686428993E-4</v>
      </c>
      <c r="DK18" s="82">
        <f>IF('生産者価格評価表（107部門）（山形県２）'!CY$120=0,各種係数!HR16,各種係数!DO16)</f>
        <v>5.4508204424562529E-4</v>
      </c>
      <c r="DL18" s="82">
        <f>IF('生産者価格評価表（107部門）（山形県２）'!CZ$120=0,各種係数!HS16,各種係数!DP16)</f>
        <v>0</v>
      </c>
      <c r="DM18" s="82">
        <f>IF('生産者価格評価表（107部門）（山形県２）'!DA$120=0,各種係数!HT16,各種係数!DQ16)</f>
        <v>1.954706654379939E-4</v>
      </c>
      <c r="DN18" s="82">
        <f>IF('生産者価格評価表（107部門）（山形県２）'!DB$120=0,各種係数!HU16,各種係数!DR16)</f>
        <v>2.3949044585987261E-3</v>
      </c>
      <c r="DO18" s="82">
        <f>IF('生産者価格評価表（107部門）（山形県２）'!DC$120=0,各種係数!HV16,各種係数!DS16)</f>
        <v>4.5609538909280453E-4</v>
      </c>
      <c r="DP18" s="82">
        <f>IF('生産者価格評価表（107部門）（山形県２）'!DD$120=0,各種係数!HW16,各種係数!DT16)</f>
        <v>1.668530947054437E-2</v>
      </c>
      <c r="DQ18" s="82">
        <f>IF('生産者価格評価表（107部門）（山形県２）'!DE$120=0,各種係数!HX16,各種係数!DU16)</f>
        <v>1.1626893003517135E-4</v>
      </c>
      <c r="DR18" s="82">
        <f>各種係数!HY16</f>
        <v>3.3663969927816021E-5</v>
      </c>
      <c r="DS18" s="80">
        <f>各種係数!HZ16</f>
        <v>8.9151972851390447E-6</v>
      </c>
      <c r="DT18" s="80">
        <f>各種係数!IA16</f>
        <v>3.2690764297641276E-5</v>
      </c>
      <c r="DU18" s="80">
        <f>各種係数!IB16</f>
        <v>9.2455691069539303E-5</v>
      </c>
      <c r="DV18" s="80">
        <f>各種係数!IC16</f>
        <v>6.6495622070573859E-4</v>
      </c>
      <c r="DW18" s="80">
        <f>各種係数!ID16</f>
        <v>1.0203365094848768E-5</v>
      </c>
      <c r="DX18" s="80">
        <f>各種係数!IE16</f>
        <v>1.2992488929196824E-5</v>
      </c>
      <c r="DY18" s="80">
        <f>各種係数!IF16</f>
        <v>1.4050352426397919E-5</v>
      </c>
      <c r="DZ18" s="80">
        <f>各種係数!IG16</f>
        <v>1.5099830497901012E-5</v>
      </c>
      <c r="EA18" s="80">
        <f>各種係数!IH16</f>
        <v>6.0290820880377343E-6</v>
      </c>
      <c r="EB18" s="80">
        <f>各種係数!II16</f>
        <v>0</v>
      </c>
      <c r="EC18" s="80">
        <f>各種係数!IJ16</f>
        <v>1.0062362349003784</v>
      </c>
      <c r="ED18" s="80">
        <f>各種係数!IK16</f>
        <v>9.2128003950902575E-3</v>
      </c>
      <c r="EE18" s="80">
        <f>各種係数!IL16</f>
        <v>2.9944221712716769E-5</v>
      </c>
      <c r="EF18" s="80">
        <f>各種係数!IM16</f>
        <v>4.2248100909973122E-4</v>
      </c>
      <c r="EG18" s="80">
        <f>各種係数!IN16</f>
        <v>2.5688719822832259E-5</v>
      </c>
      <c r="EH18" s="80">
        <f>各種係数!IO16</f>
        <v>9.5689539949608436E-4</v>
      </c>
      <c r="EI18" s="80">
        <f>各種係数!IP16</f>
        <v>2.0044024653794963E-5</v>
      </c>
      <c r="EJ18" s="80">
        <f>各種係数!IQ16</f>
        <v>0</v>
      </c>
      <c r="EK18" s="80">
        <f>各種係数!IR16</f>
        <v>5.7649422111134952E-6</v>
      </c>
      <c r="EL18" s="80">
        <f>各種係数!IS16</f>
        <v>0</v>
      </c>
      <c r="EM18" s="80">
        <f>各種係数!IT16</f>
        <v>1.528845096316969E-6</v>
      </c>
      <c r="EN18" s="80">
        <f>各種係数!IU16</f>
        <v>0</v>
      </c>
      <c r="EO18" s="80">
        <f>各種係数!IV16</f>
        <v>0</v>
      </c>
      <c r="EP18" s="80">
        <f>各種係数!IW16</f>
        <v>1.1419259840447712E-5</v>
      </c>
      <c r="EQ18" s="80">
        <f>各種係数!IX16</f>
        <v>1.2636466254569708E-5</v>
      </c>
      <c r="ER18" s="80">
        <f>各種係数!IY16</f>
        <v>3.9163880712001519E-7</v>
      </c>
      <c r="ES18" s="80">
        <f>各種係数!IZ16</f>
        <v>3.0890367707684458E-6</v>
      </c>
      <c r="ET18" s="80">
        <f>各種係数!JA16</f>
        <v>2.9324847373184512E-5</v>
      </c>
      <c r="EU18" s="80">
        <f>各種係数!JB16</f>
        <v>6.5082340667605408E-4</v>
      </c>
      <c r="EV18" s="80">
        <f>各種係数!JC16</f>
        <v>9.7465070686061645E-4</v>
      </c>
      <c r="EW18" s="80">
        <f>各種係数!JD16</f>
        <v>9.1156541933518656E-5</v>
      </c>
      <c r="EX18" s="80">
        <f>各種係数!JE16</f>
        <v>5.8919450463789325E-6</v>
      </c>
      <c r="EY18" s="80">
        <f>各種係数!JF16</f>
        <v>1.4120160020405975E-5</v>
      </c>
      <c r="EZ18" s="80">
        <f>各種係数!JG16</f>
        <v>3.5300764553781583E-5</v>
      </c>
      <c r="FA18" s="80">
        <f>各種係数!JH16</f>
        <v>2.538267848960018E-6</v>
      </c>
      <c r="FB18" s="80">
        <f>各種係数!JI16</f>
        <v>8.1291448605788762E-7</v>
      </c>
      <c r="FC18" s="80">
        <f>各種係数!JJ16</f>
        <v>4.7177046552627473E-6</v>
      </c>
      <c r="FD18" s="80">
        <f>各種係数!JK16</f>
        <v>2.8181622156019484E-6</v>
      </c>
      <c r="FE18" s="80">
        <f>各種係数!JL16</f>
        <v>2.9029606388819541E-6</v>
      </c>
      <c r="FF18" s="80">
        <f>各種係数!JM16</f>
        <v>4.3835620295281214E-5</v>
      </c>
      <c r="FG18" s="80">
        <f>各種係数!JN16</f>
        <v>1.1213022988231433E-5</v>
      </c>
      <c r="FH18" s="80">
        <f>各種係数!JO16</f>
        <v>1.5268841667265184E-5</v>
      </c>
      <c r="FI18" s="80">
        <f>各種係数!JP16</f>
        <v>5.7541877078037278E-6</v>
      </c>
      <c r="FJ18" s="80">
        <f>各種係数!JQ16</f>
        <v>1.4893605400962608E-5</v>
      </c>
      <c r="FK18" s="80">
        <f>各種係数!JR16</f>
        <v>1.8706111214942024E-5</v>
      </c>
      <c r="FL18" s="80">
        <f>各種係数!JS16</f>
        <v>7.8278690227592636E-5</v>
      </c>
      <c r="FM18" s="80">
        <f>各種係数!JT16</f>
        <v>3.467675573255697E-5</v>
      </c>
      <c r="FN18" s="80">
        <f>各種係数!JU16</f>
        <v>7.2209272554357214E-6</v>
      </c>
      <c r="FO18" s="80">
        <f>各種係数!JV16</f>
        <v>1.0662169113952759E-4</v>
      </c>
      <c r="FP18" s="80">
        <f>各種係数!JW16</f>
        <v>4.1059109938994841E-6</v>
      </c>
      <c r="FQ18" s="80">
        <f>各種係数!JX16</f>
        <v>7.9079849914853709E-6</v>
      </c>
      <c r="FR18" s="80">
        <f>各種係数!JY16</f>
        <v>2.0288642859079564E-5</v>
      </c>
      <c r="FS18" s="80">
        <f>各種係数!JZ16</f>
        <v>4.438533271375627E-6</v>
      </c>
      <c r="FT18" s="80">
        <f>各種係数!KA16</f>
        <v>0</v>
      </c>
      <c r="FU18" s="80">
        <f>各種係数!KB16</f>
        <v>1.877923516480616E-6</v>
      </c>
      <c r="FV18" s="80">
        <f>各種係数!KC16</f>
        <v>2.0597217158503717E-5</v>
      </c>
      <c r="FW18" s="80">
        <f>各種係数!KD16</f>
        <v>1.9135009881000551E-6</v>
      </c>
      <c r="FX18" s="80">
        <f>各種係数!KE16</f>
        <v>3.0897129931430315E-6</v>
      </c>
      <c r="FY18" s="80">
        <f>各種係数!KF16</f>
        <v>1.5261824116639228E-4</v>
      </c>
      <c r="FZ18" s="80">
        <f>各種係数!KG16</f>
        <v>6.1939359237814117E-6</v>
      </c>
      <c r="GA18" s="80">
        <f>各種係数!KH16</f>
        <v>2.5018238545935216E-5</v>
      </c>
      <c r="GB18" s="80">
        <f>各種係数!KI16</f>
        <v>1.0917276258221408E-4</v>
      </c>
      <c r="GC18" s="80">
        <f>各種係数!KJ16</f>
        <v>1.0647635398124273E-5</v>
      </c>
      <c r="GD18" s="80">
        <f>各種係数!KK16</f>
        <v>6.3920481529996074E-6</v>
      </c>
      <c r="GE18" s="80">
        <f>各種係数!KL16</f>
        <v>3.4662772406316716E-6</v>
      </c>
      <c r="GF18" s="80">
        <f>各種係数!KM16</f>
        <v>5.6770306759569317E-6</v>
      </c>
      <c r="GG18" s="80">
        <f>各種係数!KN16</f>
        <v>1.1429304000172049E-5</v>
      </c>
      <c r="GH18" s="80">
        <f>各種係数!KO16</f>
        <v>8.6008078270682467E-6</v>
      </c>
      <c r="GI18" s="80">
        <f>各種係数!KP16</f>
        <v>2.320603280198238E-5</v>
      </c>
      <c r="GJ18" s="80">
        <f>各種係数!KQ16</f>
        <v>7.8215779315528968E-6</v>
      </c>
      <c r="GK18" s="80">
        <f>各種係数!KR16</f>
        <v>3.1398066601309509E-6</v>
      </c>
      <c r="GL18" s="80">
        <f>各種係数!KS16</f>
        <v>2.3602798360878989E-6</v>
      </c>
      <c r="GM18" s="80">
        <f>各種係数!KT16</f>
        <v>1.4338442608000836E-6</v>
      </c>
      <c r="GN18" s="80">
        <f>各種係数!KU16</f>
        <v>2.069649989632743E-5</v>
      </c>
      <c r="GO18" s="80">
        <f>各種係数!KV16</f>
        <v>6.2133917754770566E-6</v>
      </c>
      <c r="GP18" s="80">
        <f>各種係数!KW16</f>
        <v>8.8770880334982275E-6</v>
      </c>
      <c r="GQ18" s="80">
        <f>各種係数!KX16</f>
        <v>1.0461318331539059E-4</v>
      </c>
      <c r="GR18" s="80">
        <f>各種係数!KY16</f>
        <v>8.9432303025020892E-6</v>
      </c>
      <c r="GS18" s="80">
        <f>各種係数!KZ16</f>
        <v>6.104812871297219E-6</v>
      </c>
      <c r="GT18" s="80">
        <f>各種係数!LA16</f>
        <v>1.9991153071741062E-5</v>
      </c>
      <c r="GU18" s="80">
        <f>各種係数!LB16</f>
        <v>3.2770883743298816E-5</v>
      </c>
      <c r="GV18" s="80">
        <f>各種係数!LC16</f>
        <v>5.6659234807417686E-6</v>
      </c>
      <c r="GW18" s="80">
        <f>各種係数!LD16</f>
        <v>7.6929098026416108E-6</v>
      </c>
      <c r="GX18" s="80">
        <f>各種係数!LE16</f>
        <v>1.0880465522099133E-5</v>
      </c>
      <c r="GY18" s="80">
        <f>各種係数!LF16</f>
        <v>2.1768772454641815E-5</v>
      </c>
      <c r="GZ18" s="80">
        <f>各種係数!LG16</f>
        <v>1.1638424945648429E-5</v>
      </c>
      <c r="HA18" s="80">
        <f>各種係数!LH16</f>
        <v>1.1970919804110403E-5</v>
      </c>
      <c r="HB18" s="80">
        <f>各種係数!LI16</f>
        <v>1.27681030662973E-5</v>
      </c>
      <c r="HC18" s="80">
        <f>各種係数!LJ16</f>
        <v>3.4331001298834941E-6</v>
      </c>
      <c r="HD18" s="80">
        <f>各種係数!LK16</f>
        <v>1.0497488002685902E-5</v>
      </c>
      <c r="HE18" s="80">
        <f>各種係数!LL16</f>
        <v>1.1069556131023025E-5</v>
      </c>
      <c r="HF18" s="80">
        <f>各種係数!LM16</f>
        <v>1.016667653145804E-4</v>
      </c>
      <c r="HG18" s="80">
        <f>各種係数!LN16</f>
        <v>1.909457806193993E-5</v>
      </c>
      <c r="HH18" s="80">
        <f>各種係数!LO16</f>
        <v>1.4604977327235537E-5</v>
      </c>
      <c r="HI18" s="80">
        <f>各種係数!LP16</f>
        <v>5.7529778714168381E-5</v>
      </c>
      <c r="HJ18" s="80">
        <f>各種係数!LQ16</f>
        <v>1.4448186368885264E-5</v>
      </c>
      <c r="HK18" s="80">
        <f>各種係数!LR16</f>
        <v>8.5843377163095983E-6</v>
      </c>
      <c r="HL18" s="80">
        <f>各種係数!LS16</f>
        <v>5.1921347866506589E-6</v>
      </c>
      <c r="HM18" s="80">
        <f>各種係数!LT16</f>
        <v>1.9853223248144134E-5</v>
      </c>
      <c r="HN18" s="80">
        <f>各種係数!LU16</f>
        <v>4.0633705469448798E-5</v>
      </c>
      <c r="HO18" s="80">
        <f>各種係数!LV16</f>
        <v>8.959564028937508E-6</v>
      </c>
      <c r="HP18" s="80">
        <f>各種係数!LW16</f>
        <v>2.1117351807830712E-5</v>
      </c>
      <c r="HQ18" s="80">
        <f>各種係数!LX16</f>
        <v>9.952895613264158E-5</v>
      </c>
      <c r="HR18" s="80">
        <f>各種係数!LY16</f>
        <v>3.5127119678509173E-5</v>
      </c>
      <c r="HS18" s="80">
        <f>各種係数!LZ16</f>
        <v>7.0890306924307263E-4</v>
      </c>
      <c r="HT18" s="80">
        <f>各種係数!MA16</f>
        <v>1.1255886694524713E-5</v>
      </c>
      <c r="HU18" s="760">
        <v>0</v>
      </c>
      <c r="HV18" s="760">
        <f t="shared" si="3"/>
        <v>0</v>
      </c>
      <c r="HW18" s="760">
        <f t="shared" si="4"/>
        <v>0</v>
      </c>
      <c r="HX18" s="240">
        <f>IF(各種係数!$MD16=0,各種係数!$MG16,各種係数!$MD16)</f>
        <v>1.1093581333554761E-3</v>
      </c>
      <c r="HY18" s="281">
        <f t="shared" si="5"/>
        <v>0</v>
      </c>
      <c r="HZ18" s="257">
        <f t="shared" si="12"/>
        <v>0</v>
      </c>
      <c r="IA18" s="279">
        <f t="shared" si="13"/>
        <v>0</v>
      </c>
      <c r="IB18" s="279">
        <f t="shared" si="14"/>
        <v>0</v>
      </c>
      <c r="IC18" s="240">
        <f>IF(各種係数!$MD16=0,各種係数!$MG16,各種係数!$MD16)</f>
        <v>1.1093581333554761E-3</v>
      </c>
      <c r="ID18" s="281">
        <f t="shared" si="6"/>
        <v>0</v>
      </c>
      <c r="IE18" s="223"/>
      <c r="IF18" s="223"/>
      <c r="IG18" s="240">
        <f>各種係数!J16</f>
        <v>3.2613329967262069E-4</v>
      </c>
      <c r="IH18" s="279">
        <f t="shared" si="15"/>
        <v>0</v>
      </c>
      <c r="II18" s="284">
        <f>各種係数!C16</f>
        <v>3.644996857761329E-2</v>
      </c>
      <c r="IJ18" s="279">
        <f t="shared" si="16"/>
        <v>0</v>
      </c>
      <c r="IK18" s="295">
        <v>0</v>
      </c>
      <c r="IL18" s="757">
        <f>IF(各種係数!$E16=0,各種係数!$M16,各種係数!$E16)</f>
        <v>0.33114672423814662</v>
      </c>
      <c r="IM18" s="279">
        <f t="shared" si="17"/>
        <v>0</v>
      </c>
      <c r="IN18" s="757">
        <f>IF(各種係数!$F16=0,各種係数!$N16,各種係数!$F16)</f>
        <v>0.21140911732956905</v>
      </c>
      <c r="IO18" s="295">
        <f t="shared" si="18"/>
        <v>0</v>
      </c>
      <c r="IP18" s="240">
        <f>IF(各種係数!$MD16=0,各種係数!$MG16,各種係数!$MD16)</f>
        <v>1.1093581333554761E-3</v>
      </c>
      <c r="IQ18" s="296">
        <f t="shared" si="19"/>
        <v>0</v>
      </c>
      <c r="IR18" s="297">
        <f t="shared" si="20"/>
        <v>0</v>
      </c>
      <c r="IS18" s="297">
        <f t="shared" si="21"/>
        <v>0</v>
      </c>
      <c r="IT18" s="297">
        <f t="shared" si="22"/>
        <v>0</v>
      </c>
      <c r="IU18" s="298">
        <f t="shared" si="23"/>
        <v>0</v>
      </c>
      <c r="IW18" s="206"/>
      <c r="IX18" s="212"/>
      <c r="IY18" s="208"/>
      <c r="IZ18" s="212"/>
    </row>
    <row r="19" spans="1:260">
      <c r="A19" s="41" t="s">
        <v>226</v>
      </c>
      <c r="B19" s="12" t="s">
        <v>13</v>
      </c>
      <c r="C19" s="331">
        <f>'計算2-1'!AC19</f>
        <v>0</v>
      </c>
      <c r="D19" s="757">
        <f>IF(各種係数!$D17=0,各種係数!$L17,各種係数!$D17)</f>
        <v>0.5792131519526601</v>
      </c>
      <c r="E19" s="757">
        <f>IF(各種係数!$E17=0,各種係数!$M17,各種係数!$E17)</f>
        <v>0.4207868480473399</v>
      </c>
      <c r="F19" s="757">
        <f>IF(各種係数!$F17=0,各種係数!$N17,各種係数!$F17)</f>
        <v>0.17543352279679209</v>
      </c>
      <c r="G19" s="758">
        <f t="shared" si="7"/>
        <v>0</v>
      </c>
      <c r="H19" s="758">
        <f t="shared" si="8"/>
        <v>0</v>
      </c>
      <c r="I19" s="758">
        <f t="shared" si="9"/>
        <v>0</v>
      </c>
      <c r="J19" s="240">
        <f>IF(各種係数!$MD17=0,各種係数!$MG17,各種係数!$MD17)</f>
        <v>9.7705304606075447E-4</v>
      </c>
      <c r="K19" s="281">
        <f t="shared" si="10"/>
        <v>0</v>
      </c>
      <c r="L19" s="758">
        <v>0</v>
      </c>
      <c r="M19" s="774">
        <f>各種係数!C17</f>
        <v>0.16750915825880519</v>
      </c>
      <c r="N19" s="758">
        <f t="shared" si="11"/>
        <v>0</v>
      </c>
      <c r="O19" s="82">
        <f>IF('生産者価格評価表（107部門）（山形県２）'!C$120=0,各種係数!DV17,各種係数!S17)</f>
        <v>7.2066819086198872E-3</v>
      </c>
      <c r="P19" s="82">
        <f>IF('生産者価格評価表（107部門）（山形県２）'!D$120=0,各種係数!DW17,各種係数!T17)</f>
        <v>5.7225971053196311E-4</v>
      </c>
      <c r="Q19" s="82">
        <f>IF('生産者価格評価表（107部門）（山形県２）'!E$120=0,各種係数!DX17,各種係数!U17)</f>
        <v>5.240891583001831E-3</v>
      </c>
      <c r="R19" s="82">
        <f>IF('生産者価格評価表（107部門）（山形県２）'!F$120=0,各種係数!DY17,各種係数!V17)</f>
        <v>1.2711325791280032E-4</v>
      </c>
      <c r="S19" s="82">
        <f>IF('生産者価格評価表（107部門）（山形県２）'!G$120=0,各種係数!DZ17,各種係数!W17)</f>
        <v>7.1606475716064757E-3</v>
      </c>
      <c r="T19" s="82">
        <f>IF('生産者価格評価表（107部門）（山形県２）'!H$120=0,各種係数!EA17,各種係数!X17)</f>
        <v>4.4117647058823529E-3</v>
      </c>
      <c r="U19" s="82">
        <f>IF('生産者価格評価表（107部門）（山形県２）'!I$120=0,各種係数!EB17,各種係数!Y17)</f>
        <v>4.2927903137039078E-3</v>
      </c>
      <c r="V19" s="82">
        <f>IF('生産者価格評価表（107部門）（山形県２）'!J$120=0,各種係数!EC17,各種係数!Z17)</f>
        <v>8.9895720963682128E-4</v>
      </c>
      <c r="W19" s="82">
        <f>IF('生産者価格評価表（107部門）（山形県２）'!K$120=0,各種係数!ED17,各種係数!AA17)</f>
        <v>9.0659413913553582E-4</v>
      </c>
      <c r="X19" s="82">
        <f>IF('生産者価格評価表（107部門）（山形県２）'!L$120=0,各種係数!EE17,各種係数!AB17)</f>
        <v>0</v>
      </c>
      <c r="Y19" s="82">
        <f>IF('生産者価格評価表（107部門）（山形県２）'!M$120=0,各種係数!EF17,各種係数!AC17)</f>
        <v>0</v>
      </c>
      <c r="Z19" s="82">
        <f>IF('生産者価格評価表（107部門）（山形県２）'!N$120=0,各種係数!EG17,各種係数!AD17)</f>
        <v>3.1553599601428215E-3</v>
      </c>
      <c r="AA19" s="82">
        <f>IF('生産者価格評価表（107部門）（山形県２）'!O$120=0,各種係数!EH17,各種係数!AE17)</f>
        <v>1.1512407817314217E-2</v>
      </c>
      <c r="AB19" s="82">
        <f>IF('生産者価格評価表（107部門）（山形県２）'!P$120=0,各種係数!EI17,各種係数!AF17)</f>
        <v>2.0125632737695918E-3</v>
      </c>
      <c r="AC19" s="82">
        <f>IF('生産者価格評価表（107部門）（山形県２）'!Q$120=0,各種係数!EJ17,各種係数!AG17)</f>
        <v>2.0429009193054137E-3</v>
      </c>
      <c r="AD19" s="82">
        <f>IF('生産者価格評価表（107部門）（山形県２）'!R$120=0,各種係数!EK17,各種係数!AH17)</f>
        <v>1.2226599646787122E-3</v>
      </c>
      <c r="AE19" s="82">
        <f>IF('生産者価格評価表（107部門）（山形県２）'!S$120=0,各種係数!EL17,各種係数!AI17)</f>
        <v>9.6323385358845423E-4</v>
      </c>
      <c r="AF19" s="82">
        <f>IF('生産者価格評価表（107部門）（山形県２）'!T$120=0,各種係数!EM17,各種係数!AJ17)</f>
        <v>3.0756612671724423E-4</v>
      </c>
      <c r="AG19" s="82">
        <f>IF('生産者価格評価表（107部門）（山形県２）'!U$120=0,各種係数!EN17,各種係数!AK17)</f>
        <v>0</v>
      </c>
      <c r="AH19" s="82">
        <f>IF('生産者価格評価表（107部門）（山形県２）'!V$120=0,各種係数!EO17,各種係数!AL17)</f>
        <v>1.1408579251597202E-3</v>
      </c>
      <c r="AI19" s="82">
        <f>IF('生産者価格評価表（107部門）（山形県２）'!W$120=0,各種係数!EP17,各種係数!AM17)</f>
        <v>0</v>
      </c>
      <c r="AJ19" s="82">
        <f>IF('生産者価格評価表（107部門）（山形県２）'!X$120=0,各種係数!EQ17,各種係数!AN17)</f>
        <v>2.5913449080072558E-4</v>
      </c>
      <c r="AK19" s="82">
        <f>IF('生産者価格評価表（107部門）（山形県２）'!Y$120=0,各種係数!ER17,各種係数!AO17)</f>
        <v>0</v>
      </c>
      <c r="AL19" s="82">
        <f>IF('生産者価格評価表（107部門）（山形県２）'!Z$120=0,各種係数!ES17,各種係数!AP17)</f>
        <v>0</v>
      </c>
      <c r="AM19" s="82">
        <f>IF('生産者価格評価表（107部門）（山形県２）'!AA$120=0,各種係数!ET17,各種係数!AQ17)</f>
        <v>1.1713496551026016E-3</v>
      </c>
      <c r="AN19" s="82">
        <f>IF('生産者価格評価表（107部門）（山形県２）'!AB$120=0,各種係数!EU17,各種係数!AR17)</f>
        <v>8.7827484396606496E-4</v>
      </c>
      <c r="AO19" s="82">
        <f>IF('生産者価格評価表（107部門）（山形県２）'!AC$120=0,各種係数!EV17,各種係数!AS17)</f>
        <v>0</v>
      </c>
      <c r="AP19" s="82">
        <f>IF('生産者価格評価表（107部門）（山形県２）'!AD$120=0,各種係数!EW17,各種係数!AT17)</f>
        <v>1.9747235387045813E-4</v>
      </c>
      <c r="AQ19" s="82">
        <f>IF('生産者価格評価表（107部門）（山形県２）'!AE$120=0,各種係数!EX17,各種係数!AU17)</f>
        <v>3.9086633632156952E-4</v>
      </c>
      <c r="AR19" s="82">
        <f>IF('生産者価格評価表（107部門）（山形県２）'!AF$120=0,各種係数!EY17,各種係数!AV17)</f>
        <v>2.3961661341853034E-3</v>
      </c>
      <c r="AS19" s="82">
        <f>IF('生産者価格評価表（107部門）（山形県２）'!AG$120=0,各種係数!EZ17,各種係数!AW17)</f>
        <v>1.4345798963189985E-3</v>
      </c>
      <c r="AT19" s="82">
        <f>IF('生産者価格評価表（107部門）（山形県２）'!AH$120=0,各種係数!FA17,各種係数!AX17)</f>
        <v>4.425056490082852E-3</v>
      </c>
      <c r="AU19" s="82">
        <f>IF('生産者価格評価表（107部門）（山形県２）'!AI$120=0,各種係数!FB17,各種係数!AY17)</f>
        <v>1.2072808320950966E-3</v>
      </c>
      <c r="AV19" s="82">
        <f>IF('生産者価格評価表（107部門）（山形県２）'!AJ$120=0,各種係数!FC17,各種係数!AZ17)</f>
        <v>3.2154340836012861E-3</v>
      </c>
      <c r="AW19" s="82">
        <f>IF('生産者価格評価表（107部門）（山形県２）'!AK$120=0,各種係数!FD17,各種係数!BA17)</f>
        <v>2.9423052321862608E-3</v>
      </c>
      <c r="AX19" s="82">
        <f>IF('生産者価格評価表（107部門）（山形県２）'!AL$120=0,各種係数!FE17,各種係数!BB17)</f>
        <v>0</v>
      </c>
      <c r="AY19" s="82">
        <f>IF('生産者価格評価表（107部門）（山形県２）'!AM$120=0,各種係数!FF17,各種係数!BC17)</f>
        <v>0</v>
      </c>
      <c r="AZ19" s="82">
        <f>IF('生産者価格評価表（107部門）（山形県２）'!AN$120=0,各種係数!FG17,各種係数!BD17)</f>
        <v>1.2911555842479018E-3</v>
      </c>
      <c r="BA19" s="82">
        <f>IF('生産者価格評価表（107部門）（山形県２）'!AO$120=0,各種係数!FH17,各種係数!BE17)</f>
        <v>5.6753688989784334E-4</v>
      </c>
      <c r="BB19" s="82">
        <f>IF('生産者価格評価表（107部門）（山形県２）'!AP$120=0,各種係数!FI17,各種係数!BF17)</f>
        <v>1.243368700265252E-4</v>
      </c>
      <c r="BC19" s="82">
        <f>IF('生産者価格評価表（107部門）（山形県２）'!AQ$120=0,各種係数!FJ17,各種係数!BG17)</f>
        <v>7.2430123502646487E-4</v>
      </c>
      <c r="BD19" s="82">
        <f>IF('生産者価格評価表（107部門）（山形県２）'!AR$120=0,各種係数!FK17,各種係数!BH17)</f>
        <v>1.02372482276764E-3</v>
      </c>
      <c r="BE19" s="82">
        <f>IF('生産者価格評価表（107部門）（山形県２）'!AS$120=0,各種係数!FL17,各種係数!BI17)</f>
        <v>9.8205298175836576E-4</v>
      </c>
      <c r="BF19" s="82">
        <f>IF('生産者価格評価表（107部門）（山形県２）'!AT$120=0,各種係数!FM17,各種係数!BJ17)</f>
        <v>1.1743500109241863E-3</v>
      </c>
      <c r="BG19" s="82">
        <f>IF('生産者価格評価表（107部門）（山形県２）'!AU$120=0,各種係数!FN17,各種係数!BK17)</f>
        <v>7.480041236124763E-4</v>
      </c>
      <c r="BH19" s="82">
        <f>IF('生産者価格評価表（107部門）（山形県２）'!AV$120=0,各種係数!FO17,各種係数!BL17)</f>
        <v>8.7397680763983624E-4</v>
      </c>
      <c r="BI19" s="82">
        <f>IF('生産者価格評価表（107部門）（山形県２）'!AW$120=0,各種係数!FP17,各種係数!BM17)</f>
        <v>3.1159086212104352E-3</v>
      </c>
      <c r="BJ19" s="82">
        <f>IF('生産者価格評価表（107部門）（山形県２）'!AX$120=0,各種係数!FQ17,各種係数!BN17)</f>
        <v>3.5761616408750791E-3</v>
      </c>
      <c r="BK19" s="82">
        <f>IF('生産者価格評価表（107部門）（山形県２）'!AY$120=0,各種係数!FR17,各種係数!BO17)</f>
        <v>2.1596183599793708E-3</v>
      </c>
      <c r="BL19" s="82">
        <f>IF('生産者価格評価表（107部門）（山形県２）'!AZ$120=0,各種係数!FS17,各種係数!BP17)</f>
        <v>5.3916004540295118E-3</v>
      </c>
      <c r="BM19" s="82">
        <f>IF('生産者価格評価表（107部門）（山形県２）'!BA$120=0,各種係数!FT17,各種係数!BQ17)</f>
        <v>9.372071227741331E-4</v>
      </c>
      <c r="BN19" s="82">
        <f>IF('生産者価格評価表（107部門）（山形県２）'!BB$120=0,各種係数!FU17,各種係数!BR17)</f>
        <v>9.2266121857185221E-4</v>
      </c>
      <c r="BO19" s="82">
        <f>IF('生産者価格評価表（107部門）（山形県２）'!BC$120=0,各種係数!FV17,各種係数!BS17)</f>
        <v>1.3267955004326508E-3</v>
      </c>
      <c r="BP19" s="82">
        <f>IF('生産者価格評価表（107部門）（山形県２）'!BD$120=0,各種係数!FW17,各種係数!BT17)</f>
        <v>5.4366586123576113E-4</v>
      </c>
      <c r="BQ19" s="82">
        <f>IF('生産者価格評価表（107部門）（山形県２）'!BE$120=0,各種係数!FX17,各種係数!BU17)</f>
        <v>0</v>
      </c>
      <c r="BR19" s="82">
        <f>IF('生産者価格評価表（107部門）（山形県２）'!BF$120=0,各種係数!FY17,各種係数!BV17)</f>
        <v>3.7009622501850479E-4</v>
      </c>
      <c r="BS19" s="82">
        <f>IF('生産者価格評価表（107部門）（山形県２）'!BG$120=0,各種係数!FZ17,各種係数!BW17)</f>
        <v>3.4240553771550726E-4</v>
      </c>
      <c r="BT19" s="82">
        <f>IF('生産者価格評価表（107部門）（山形県２）'!BH$120=0,各種係数!GA17,各種係数!BX17)</f>
        <v>0</v>
      </c>
      <c r="BU19" s="82">
        <f>IF('生産者価格評価表（107部門）（山形県２）'!BI$120=0,各種係数!GB17,各種係数!BY17)</f>
        <v>1.95102916788606E-4</v>
      </c>
      <c r="BV19" s="82">
        <f>IF('生産者価格評価表（107部門）（山形県２）'!BJ$120=0,各種係数!GC17,各種係数!BZ17)</f>
        <v>5.3858492664707464E-3</v>
      </c>
      <c r="BW19" s="82">
        <f>IF('生産者価格評価表（107部門）（山形県２）'!BK$120=0,各種係数!GD17,各種係数!CA17)</f>
        <v>1.4177693761814746E-3</v>
      </c>
      <c r="BX19" s="82">
        <f>IF('生産者価格評価表（107部門）（山形県２）'!BL$120=0,各種係数!GE17,各種係数!CB17)</f>
        <v>3.2156667646593248E-3</v>
      </c>
      <c r="BY19" s="82">
        <f>IF('生産者価格評価表（107部門）（山形県２）'!BM$120=0,各種係数!GF17,各種係数!CC17)</f>
        <v>1.7542750576856213E-3</v>
      </c>
      <c r="BZ19" s="82">
        <f>IF('生産者価格評価表（107部門）（山形県２）'!BN$120=0,各種係数!GG17,各種係数!CD17)</f>
        <v>1.1736963395680368E-3</v>
      </c>
      <c r="CA19" s="82">
        <f>IF('生産者価格評価表（107部門）（山形県２）'!BO$120=0,各種係数!GH17,各種係数!CE17)</f>
        <v>1.5236567762630313E-3</v>
      </c>
      <c r="CB19" s="82">
        <f>IF('生産者価格評価表（107部門）（山形県２）'!BP$120=0,各種係数!GI17,各種係数!CF17)</f>
        <v>1.2095603651259556E-4</v>
      </c>
      <c r="CC19" s="82">
        <f>IF('生産者価格評価表（107部門）（山形県２）'!BQ$120=0,各種係数!GJ17,各種係数!CG17)</f>
        <v>2.1612275772638859E-4</v>
      </c>
      <c r="CD19" s="82">
        <f>IF('生産者価格評価表（107部門）（山形県２）'!BR$120=0,各種係数!GK17,各種係数!CH17)</f>
        <v>6.5435033917159244E-4</v>
      </c>
      <c r="CE19" s="82">
        <f>IF('生産者価格評価表（107部門）（山形県２）'!BS$120=0,各種係数!GL17,各種係数!CI17)</f>
        <v>1.8344973919193705E-3</v>
      </c>
      <c r="CF19" s="82">
        <f>IF('生産者価格評価表（107部門）（山形県２）'!BT$120=0,各種係数!GM17,各種係数!CJ17)</f>
        <v>4.0888699231704465E-3</v>
      </c>
      <c r="CG19" s="82">
        <f>IF('生産者価格評価表（107部門）（山形県２）'!BU$120=0,各種係数!GN17,各種係数!CK17)</f>
        <v>1.4047254457788634E-3</v>
      </c>
      <c r="CH19" s="82">
        <f>IF('生産者価格評価表（107部門）（山形県２）'!BV$120=0,各種係数!GO17,各種係数!CL17)</f>
        <v>1.2592079581942958E-4</v>
      </c>
      <c r="CI19" s="82">
        <f>IF('生産者価格評価表（107部門）（山形県２）'!BW$120=0,各種係数!GP17,各種係数!CM17)</f>
        <v>0</v>
      </c>
      <c r="CJ19" s="82">
        <f>IF('生産者価格評価表（107部門）（山形県２）'!BX$120=0,各種係数!GQ17,各種係数!CN17)</f>
        <v>0</v>
      </c>
      <c r="CK19" s="82">
        <f>IF('生産者価格評価表（107部門）（山形県２）'!BY$120=0,各種係数!GR17,各種係数!CO17)</f>
        <v>1.1591962905718701E-3</v>
      </c>
      <c r="CL19" s="82">
        <f>IF('生産者価格評価表（107部門）（山形県２）'!BZ$120=0,各種係数!GS17,各種係数!CP17)</f>
        <v>1.0196878186524434E-3</v>
      </c>
      <c r="CM19" s="82">
        <f>IF('生産者価格評価表（107部門）（山形県２）'!CA$120=0,各種係数!GT17,各種係数!CQ17)</f>
        <v>5.4837654009782329E-4</v>
      </c>
      <c r="CN19" s="82">
        <f>IF('生産者価格評価表（107部門）（山形県２）'!CB$120=0,各種係数!GU17,各種係数!CR17)</f>
        <v>2.1574973031283709E-3</v>
      </c>
      <c r="CO19" s="82">
        <f>IF('生産者価格評価表（107部門）（山形県２）'!CC$120=0,各種係数!GV17,各種係数!CS17)</f>
        <v>1.5479876160990713E-3</v>
      </c>
      <c r="CP19" s="82">
        <f>IF('生産者価格評価表（107部門）（山形県２）'!CD$120=0,各種係数!GW17,各種係数!CT17)</f>
        <v>0</v>
      </c>
      <c r="CQ19" s="82">
        <f>IF('生産者価格評価表（107部門）（山形県２）'!CE$120=0,各種係数!GX17,各種係数!CU17)</f>
        <v>8.8361524867457716E-4</v>
      </c>
      <c r="CR19" s="82">
        <f>IF('生産者価格評価表（107部門）（山形県２）'!CF$120=0,各種係数!GY17,各種係数!CV17)</f>
        <v>1.335351197364907E-3</v>
      </c>
      <c r="CS19" s="82">
        <f>IF('生産者価格評価表（107部門）（山形県２）'!CG$120=0,各種係数!GZ17,各種係数!CW17)</f>
        <v>1.4360313315926892E-3</v>
      </c>
      <c r="CT19" s="82">
        <f>IF('生産者価格評価表（107部門）（山形県２）'!CH$120=0,各種係数!HA17,各種係数!CX17)</f>
        <v>4.4806016305875738E-4</v>
      </c>
      <c r="CU19" s="82">
        <f>IF('生産者価格評価表（107部門）（山形県２）'!CI$120=0,各種係数!HB17,各種係数!CY17)</f>
        <v>6.3661321768193212E-4</v>
      </c>
      <c r="CV19" s="82">
        <f>IF('生産者価格評価表（107部門）（山形県２）'!CJ$120=0,各種係数!HC17,各種係数!CZ17)</f>
        <v>1.0128047457136657E-3</v>
      </c>
      <c r="CW19" s="82">
        <f>IF('生産者価格評価表（107部門）（山形県２）'!CK$120=0,各種係数!HD17,各種係数!DA17)</f>
        <v>6.6093853271645734E-4</v>
      </c>
      <c r="CX19" s="82">
        <f>IF('生産者価格評価表（107部門）（山形県２）'!CL$120=0,各種係数!HE17,各種係数!DB17)</f>
        <v>1.6744008037123859E-3</v>
      </c>
      <c r="CY19" s="82">
        <f>IF('生産者価格評価表（107部門）（山形県２）'!CM$120=0,各種係数!HF17,各種係数!DC17)</f>
        <v>3.385495590724629E-3</v>
      </c>
      <c r="CZ19" s="82">
        <f>IF('生産者価格評価表（107部門）（山形県２）'!CN$120=0,各種係数!HG17,各種係数!DD17)</f>
        <v>8.1891257030795416E-5</v>
      </c>
      <c r="DA19" s="82">
        <f>IF('生産者価格評価表（107部門）（山形県２）'!CO$120=0,各種係数!HH17,各種係数!DE17)</f>
        <v>1.3469378024650153E-3</v>
      </c>
      <c r="DB19" s="82">
        <f>IF('生産者価格評価表（107部門）（山形県２）'!CP$120=0,各種係数!HI17,各種係数!DF17)</f>
        <v>2.122302856255821E-3</v>
      </c>
      <c r="DC19" s="82">
        <f>IF('生産者価格評価表（107部門）（山形県２）'!CQ$120=0,各種係数!HJ17,各種係数!DG17)</f>
        <v>3.4472988288628634E-3</v>
      </c>
      <c r="DD19" s="82">
        <f>IF('生産者価格評価表（107部門）（山形県２）'!CR$120=0,各種係数!HK17,各種係数!DH17)</f>
        <v>5.6610786546837325E-3</v>
      </c>
      <c r="DE19" s="82">
        <f>IF('生産者価格評価表（107部門）（山形県２）'!CS$120=0,各種係数!HL17,各種係数!DI17)</f>
        <v>2.8871877731571002E-3</v>
      </c>
      <c r="DF19" s="82">
        <f>IF('生産者価格評価表（107部門）（山形県２）'!CT$120=0,各種係数!HM17,各種係数!DJ17)</f>
        <v>2.8395764926623334E-2</v>
      </c>
      <c r="DG19" s="82">
        <f>IF('生産者価格評価表（107部門）（山形県２）'!CU$120=0,各種係数!HN17,各種係数!DK17)</f>
        <v>3.4638554216867468E-3</v>
      </c>
      <c r="DH19" s="82">
        <f>IF('生産者価格評価表（107部門）（山形県２）'!CV$120=0,各種係数!HO17,各種係数!DL17)</f>
        <v>3.6603221083455345E-4</v>
      </c>
      <c r="DI19" s="82">
        <f>IF('生産者価格評価表（107部門）（山形県２）'!CW$120=0,各種係数!HP17,各種係数!DM17)</f>
        <v>9.1997433755795235E-4</v>
      </c>
      <c r="DJ19" s="82">
        <f>IF('生産者価格評価表（107部門）（山形県２）'!CX$120=0,各種係数!HQ17,各種係数!DN17)</f>
        <v>1.7727004136300964E-3</v>
      </c>
      <c r="DK19" s="82">
        <f>IF('生産者価格評価表（107部門）（山形県２）'!CY$120=0,各種係数!HR17,各種係数!DO17)</f>
        <v>8.5897411800086466E-3</v>
      </c>
      <c r="DL19" s="82">
        <f>IF('生産者価格評価表（107部門）（山形県２）'!CZ$120=0,各種係数!HS17,各種係数!DP17)</f>
        <v>6.6019712434491507E-4</v>
      </c>
      <c r="DM19" s="82">
        <f>IF('生産者価格評価表（107部門）（山形県２）'!DA$120=0,各種係数!HT17,各種係数!DQ17)</f>
        <v>5.5569517745943982E-3</v>
      </c>
      <c r="DN19" s="82">
        <f>IF('生産者価格評価表（107部門）（山形県２）'!DB$120=0,各種係数!HU17,各種係数!DR17)</f>
        <v>3.9745222929936305E-3</v>
      </c>
      <c r="DO19" s="82">
        <f>IF('生産者価格評価表（107部門）（山形県２）'!DC$120=0,各種係数!HV17,各種係数!DS17)</f>
        <v>7.7753404426297154E-3</v>
      </c>
      <c r="DP19" s="82">
        <f>IF('生産者価格評価表（107部門）（山形県２）'!DD$120=0,各種係数!HW17,各種係数!DT17)</f>
        <v>2.7964205816554811E-3</v>
      </c>
      <c r="DQ19" s="82">
        <f>IF('生産者価格評価表（107部門）（山形県２）'!DE$120=0,各種係数!HX17,各種係数!DU17)</f>
        <v>3.7787402261430691E-4</v>
      </c>
      <c r="DR19" s="82">
        <f>各種係数!HY17</f>
        <v>1.3383853216625003E-3</v>
      </c>
      <c r="DS19" s="80">
        <f>各種係数!HZ17</f>
        <v>2.614555797270891E-4</v>
      </c>
      <c r="DT19" s="80">
        <f>各種係数!IA17</f>
        <v>9.5417101296842003E-4</v>
      </c>
      <c r="DU19" s="80">
        <f>各種係数!IB17</f>
        <v>6.7985104828251393E-5</v>
      </c>
      <c r="DV19" s="80">
        <f>各種係数!IC17</f>
        <v>1.3247975383234413E-3</v>
      </c>
      <c r="DW19" s="80">
        <f>各種係数!ID17</f>
        <v>8.5838162122958933E-4</v>
      </c>
      <c r="DX19" s="80">
        <f>各種係数!IE17</f>
        <v>8.6741914371438688E-4</v>
      </c>
      <c r="DY19" s="80">
        <f>各種係数!IF17</f>
        <v>3.420524484237393E-4</v>
      </c>
      <c r="DZ19" s="80">
        <f>各種係数!IG17</f>
        <v>2.3758405059628708E-4</v>
      </c>
      <c r="EA19" s="80">
        <f>各種係数!IH17</f>
        <v>9.7930186882265894E-5</v>
      </c>
      <c r="EB19" s="80">
        <f>各種係数!II17</f>
        <v>0</v>
      </c>
      <c r="EC19" s="80">
        <f>各種係数!IJ17</f>
        <v>6.1089514707711988E-4</v>
      </c>
      <c r="ED19" s="80">
        <f>各種係数!IK17</f>
        <v>1.0020129055211027</v>
      </c>
      <c r="EE19" s="80">
        <f>各種係数!IL17</f>
        <v>4.1125562900827154E-4</v>
      </c>
      <c r="EF19" s="80">
        <f>各種係数!IM17</f>
        <v>4.5199776369438333E-4</v>
      </c>
      <c r="EG19" s="80">
        <f>各種係数!IN17</f>
        <v>3.0142950069702668E-4</v>
      </c>
      <c r="EH19" s="80">
        <f>各種係数!IO17</f>
        <v>2.3193587891676435E-4</v>
      </c>
      <c r="EI19" s="80">
        <f>各種係数!IP17</f>
        <v>1.0791227634871807E-4</v>
      </c>
      <c r="EJ19" s="80">
        <f>各種係数!IQ17</f>
        <v>0</v>
      </c>
      <c r="EK19" s="80">
        <f>各種係数!IR17</f>
        <v>3.1349732336539797E-4</v>
      </c>
      <c r="EL19" s="80">
        <f>各種係数!IS17</f>
        <v>0</v>
      </c>
      <c r="EM19" s="80">
        <f>各種係数!IT17</f>
        <v>6.647019698824545E-5</v>
      </c>
      <c r="EN19" s="80">
        <f>各種係数!IU17</f>
        <v>0</v>
      </c>
      <c r="EO19" s="80">
        <f>各種係数!IV17</f>
        <v>0</v>
      </c>
      <c r="EP19" s="80">
        <f>各種係数!IW17</f>
        <v>2.9073931358909109E-4</v>
      </c>
      <c r="EQ19" s="80">
        <f>各種係数!IX17</f>
        <v>2.0502810044494596E-4</v>
      </c>
      <c r="ER19" s="80">
        <f>各種係数!IY17</f>
        <v>1.5790014664920533E-5</v>
      </c>
      <c r="ES19" s="80">
        <f>各種係数!IZ17</f>
        <v>1.1050192127427001E-4</v>
      </c>
      <c r="ET19" s="80">
        <f>各種係数!JA17</f>
        <v>1.1143975070019084E-4</v>
      </c>
      <c r="EU19" s="80">
        <f>各種係数!JB17</f>
        <v>4.5235002628967065E-4</v>
      </c>
      <c r="EV19" s="80">
        <f>各種係数!JC17</f>
        <v>3.2847103758839338E-4</v>
      </c>
      <c r="EW19" s="80">
        <f>各種係数!JD17</f>
        <v>8.1762966913071129E-4</v>
      </c>
      <c r="EX19" s="80">
        <f>各種係数!JE17</f>
        <v>3.0690686381263017E-4</v>
      </c>
      <c r="EY19" s="80">
        <f>各種係数!JF17</f>
        <v>6.0003395950184466E-4</v>
      </c>
      <c r="EZ19" s="80">
        <f>各種係数!JG17</f>
        <v>5.6313682101354859E-4</v>
      </c>
      <c r="FA19" s="80">
        <f>各種係数!JH17</f>
        <v>4.0191250054536114E-5</v>
      </c>
      <c r="FB19" s="80">
        <f>各種係数!JI17</f>
        <v>1.2182022268270896E-5</v>
      </c>
      <c r="FC19" s="80">
        <f>各種係数!JJ17</f>
        <v>2.7494594507672257E-4</v>
      </c>
      <c r="FD19" s="80">
        <f>各種係数!JK17</f>
        <v>1.4285712988869871E-4</v>
      </c>
      <c r="FE19" s="80">
        <f>各種係数!JL17</f>
        <v>1.5584128589482191E-4</v>
      </c>
      <c r="FF19" s="80">
        <f>各種係数!JM17</f>
        <v>1.6531520140894307E-4</v>
      </c>
      <c r="FG19" s="80">
        <f>各種係数!JN17</f>
        <v>2.2604067738899307E-4</v>
      </c>
      <c r="FH19" s="80">
        <f>各種係数!JO17</f>
        <v>2.1502532681715625E-4</v>
      </c>
      <c r="FI19" s="80">
        <f>各種係数!JP17</f>
        <v>2.6628780436797601E-4</v>
      </c>
      <c r="FJ19" s="80">
        <f>各種係数!JQ17</f>
        <v>1.9486055466721102E-4</v>
      </c>
      <c r="FK19" s="80">
        <f>各種係数!JR17</f>
        <v>2.0716580135917104E-4</v>
      </c>
      <c r="FL19" s="80">
        <f>各種係数!JS17</f>
        <v>5.7285427869806032E-4</v>
      </c>
      <c r="FM19" s="80">
        <f>各種係数!JT17</f>
        <v>6.4978527057156629E-4</v>
      </c>
      <c r="FN19" s="80">
        <f>各種係数!JU17</f>
        <v>4.2765138613342973E-4</v>
      </c>
      <c r="FO19" s="80">
        <f>各種係数!JV17</f>
        <v>9.5005026083067859E-4</v>
      </c>
      <c r="FP19" s="80">
        <f>各種係数!JW17</f>
        <v>1.9873471678016671E-4</v>
      </c>
      <c r="FQ19" s="80">
        <f>各種係数!JX17</f>
        <v>2.1224244260895569E-4</v>
      </c>
      <c r="FR19" s="80">
        <f>各種係数!JY17</f>
        <v>2.6723915890006461E-4</v>
      </c>
      <c r="FS19" s="80">
        <f>各種係数!JZ17</f>
        <v>1.4670500210449452E-4</v>
      </c>
      <c r="FT19" s="80">
        <f>各種係数!KA17</f>
        <v>0</v>
      </c>
      <c r="FU19" s="80">
        <f>各種係数!KB17</f>
        <v>8.4341706937321966E-5</v>
      </c>
      <c r="FV19" s="80">
        <f>各種係数!KC17</f>
        <v>9.7774549652400352E-5</v>
      </c>
      <c r="FW19" s="80">
        <f>各種係数!KD17</f>
        <v>4.0060766079988067E-5</v>
      </c>
      <c r="FX19" s="80">
        <f>各種係数!KE17</f>
        <v>8.6538405200480242E-5</v>
      </c>
      <c r="FY19" s="80">
        <f>各種係数!KF17</f>
        <v>1.0103513902205668E-3</v>
      </c>
      <c r="FZ19" s="80">
        <f>各種係数!KG17</f>
        <v>3.4987837842024411E-4</v>
      </c>
      <c r="GA19" s="80">
        <f>各種係数!KH17</f>
        <v>6.2049869383871005E-4</v>
      </c>
      <c r="GB19" s="80">
        <f>各種係数!KI17</f>
        <v>3.904133944860198E-4</v>
      </c>
      <c r="GC19" s="80">
        <f>各種係数!KJ17</f>
        <v>2.9952396560716503E-4</v>
      </c>
      <c r="GD19" s="80">
        <f>各種係数!KK17</f>
        <v>3.4646924626726187E-4</v>
      </c>
      <c r="GE19" s="80">
        <f>各種係数!KL17</f>
        <v>9.1127772260661422E-5</v>
      </c>
      <c r="GF19" s="80">
        <f>各種係数!KM17</f>
        <v>1.2217240248255548E-4</v>
      </c>
      <c r="GG19" s="80">
        <f>各種係数!KN17</f>
        <v>2.807929041740757E-4</v>
      </c>
      <c r="GH19" s="80">
        <f>各種係数!KO17</f>
        <v>3.8101861463351878E-4</v>
      </c>
      <c r="GI19" s="80">
        <f>各種係数!KP17</f>
        <v>7.4476671623708007E-4</v>
      </c>
      <c r="GJ19" s="80">
        <f>各種係数!KQ17</f>
        <v>3.1694084814085327E-4</v>
      </c>
      <c r="GK19" s="80">
        <f>各種係数!KR17</f>
        <v>7.5067985974766084E-5</v>
      </c>
      <c r="GL19" s="80">
        <f>各種係数!KS17</f>
        <v>3.9695889711195761E-5</v>
      </c>
      <c r="GM19" s="80">
        <f>各種係数!KT17</f>
        <v>2.0987708755622999E-5</v>
      </c>
      <c r="GN19" s="80">
        <f>各種係数!KU17</f>
        <v>2.5535196752118623E-4</v>
      </c>
      <c r="GO19" s="80">
        <f>各種係数!KV17</f>
        <v>2.2579900415515332E-4</v>
      </c>
      <c r="GP19" s="80">
        <f>各種係数!KW17</f>
        <v>2.5156109775674706E-4</v>
      </c>
      <c r="GQ19" s="80">
        <f>各種係数!KX17</f>
        <v>4.1517673242326132E-4</v>
      </c>
      <c r="GR19" s="80">
        <f>各種係数!KY17</f>
        <v>3.4320663259786822E-4</v>
      </c>
      <c r="GS19" s="80">
        <f>各種係数!KZ17</f>
        <v>3.2327866366516977E-5</v>
      </c>
      <c r="GT19" s="80">
        <f>各種係数!LA17</f>
        <v>2.6800059770836377E-4</v>
      </c>
      <c r="GU19" s="80">
        <f>各種係数!LB17</f>
        <v>3.0057532943572043E-4</v>
      </c>
      <c r="GV19" s="80">
        <f>各種係数!LC17</f>
        <v>2.6730045166455557E-4</v>
      </c>
      <c r="GW19" s="80">
        <f>各種係数!LD17</f>
        <v>1.488443402935721E-4</v>
      </c>
      <c r="GX19" s="80">
        <f>各種係数!LE17</f>
        <v>2.5840019521104285E-4</v>
      </c>
      <c r="GY19" s="80">
        <f>各種係数!LF17</f>
        <v>2.4508938036329054E-4</v>
      </c>
      <c r="GZ19" s="80">
        <f>各種係数!LG17</f>
        <v>3.0399336886272499E-4</v>
      </c>
      <c r="HA19" s="80">
        <f>各種係数!LH17</f>
        <v>3.9534241737870503E-4</v>
      </c>
      <c r="HB19" s="80">
        <f>各種係数!LI17</f>
        <v>6.2562454241715793E-4</v>
      </c>
      <c r="HC19" s="80">
        <f>各種係数!LJ17</f>
        <v>5.2172811172079473E-5</v>
      </c>
      <c r="HD19" s="80">
        <f>各種係数!LK17</f>
        <v>2.8948124898300833E-4</v>
      </c>
      <c r="HE19" s="80">
        <f>各種係数!LL17</f>
        <v>4.5847100191480865E-4</v>
      </c>
      <c r="HF19" s="80">
        <f>各種係数!LM17</f>
        <v>6.9868943269627069E-4</v>
      </c>
      <c r="HG19" s="80">
        <f>各種係数!LN17</f>
        <v>1.0183429778852849E-3</v>
      </c>
      <c r="HH19" s="80">
        <f>各種係数!LO17</f>
        <v>5.4285527638623938E-4</v>
      </c>
      <c r="HI19" s="80">
        <f>各種係数!LP17</f>
        <v>4.8339416546570417E-3</v>
      </c>
      <c r="HJ19" s="80">
        <f>各種係数!LQ17</f>
        <v>6.6019982741560845E-4</v>
      </c>
      <c r="HK19" s="80">
        <f>各種係数!LR17</f>
        <v>2.4672297186960487E-4</v>
      </c>
      <c r="HL19" s="80">
        <f>各種係数!LS17</f>
        <v>2.1862975471543169E-4</v>
      </c>
      <c r="HM19" s="80">
        <f>各種係数!LT17</f>
        <v>3.674019516903035E-4</v>
      </c>
      <c r="HN19" s="80">
        <f>各種係数!LU17</f>
        <v>1.5608195197114312E-3</v>
      </c>
      <c r="HO19" s="80">
        <f>各種係数!LV17</f>
        <v>2.4516478170364216E-4</v>
      </c>
      <c r="HP19" s="80">
        <f>各種係数!LW17</f>
        <v>1.0139797985625968E-3</v>
      </c>
      <c r="HQ19" s="80">
        <f>各種係数!LX17</f>
        <v>8.1107250930736747E-4</v>
      </c>
      <c r="HR19" s="80">
        <f>各種係数!LY17</f>
        <v>1.4116190365613176E-3</v>
      </c>
      <c r="HS19" s="80">
        <f>各種係数!LZ17</f>
        <v>6.3579892382325393E-4</v>
      </c>
      <c r="HT19" s="80">
        <f>各種係数!MA17</f>
        <v>3.0932102806362671E-4</v>
      </c>
      <c r="HU19" s="760">
        <v>0</v>
      </c>
      <c r="HV19" s="760">
        <f t="shared" si="3"/>
        <v>0</v>
      </c>
      <c r="HW19" s="760">
        <f t="shared" si="4"/>
        <v>0</v>
      </c>
      <c r="HX19" s="240">
        <f>IF(各種係数!$MD17=0,各種係数!$MG17,各種係数!$MD17)</f>
        <v>9.7705304606075447E-4</v>
      </c>
      <c r="HY19" s="281">
        <f t="shared" si="5"/>
        <v>0</v>
      </c>
      <c r="HZ19" s="257">
        <f t="shared" si="12"/>
        <v>0</v>
      </c>
      <c r="IA19" s="279">
        <f t="shared" si="13"/>
        <v>0</v>
      </c>
      <c r="IB19" s="279">
        <f t="shared" si="14"/>
        <v>0</v>
      </c>
      <c r="IC19" s="240">
        <f>IF(各種係数!$MD17=0,各種係数!$MG17,各種係数!$MD17)</f>
        <v>9.7705304606075447E-4</v>
      </c>
      <c r="ID19" s="281">
        <f t="shared" si="6"/>
        <v>0</v>
      </c>
      <c r="IE19" s="223"/>
      <c r="IF19" s="223"/>
      <c r="IG19" s="240">
        <f>各種係数!J17</f>
        <v>1.5229124895510033E-2</v>
      </c>
      <c r="IH19" s="279">
        <f t="shared" si="15"/>
        <v>0</v>
      </c>
      <c r="II19" s="284">
        <f>各種係数!C17</f>
        <v>0.16750915825880519</v>
      </c>
      <c r="IJ19" s="279">
        <f t="shared" si="16"/>
        <v>0</v>
      </c>
      <c r="IK19" s="295">
        <v>0</v>
      </c>
      <c r="IL19" s="757">
        <f>IF(各種係数!$E17=0,各種係数!$M17,各種係数!$E17)</f>
        <v>0.4207868480473399</v>
      </c>
      <c r="IM19" s="279">
        <f t="shared" si="17"/>
        <v>0</v>
      </c>
      <c r="IN19" s="757">
        <f>IF(各種係数!$F17=0,各種係数!$N17,各種係数!$F17)</f>
        <v>0.17543352279679209</v>
      </c>
      <c r="IO19" s="295">
        <f t="shared" si="18"/>
        <v>0</v>
      </c>
      <c r="IP19" s="240">
        <f>IF(各種係数!$MD17=0,各種係数!$MG17,各種係数!$MD17)</f>
        <v>9.7705304606075447E-4</v>
      </c>
      <c r="IQ19" s="296">
        <f t="shared" si="19"/>
        <v>0</v>
      </c>
      <c r="IR19" s="297">
        <f t="shared" si="20"/>
        <v>0</v>
      </c>
      <c r="IS19" s="297">
        <f t="shared" si="21"/>
        <v>0</v>
      </c>
      <c r="IT19" s="297">
        <f t="shared" si="22"/>
        <v>0</v>
      </c>
      <c r="IU19" s="298">
        <f t="shared" si="23"/>
        <v>0</v>
      </c>
      <c r="IW19" s="206"/>
      <c r="IX19" s="212"/>
      <c r="IY19" s="208"/>
      <c r="IZ19" s="212"/>
    </row>
    <row r="20" spans="1:260">
      <c r="A20" s="41" t="s">
        <v>227</v>
      </c>
      <c r="B20" s="12" t="s">
        <v>228</v>
      </c>
      <c r="C20" s="331">
        <f>'計算2-1'!AC20</f>
        <v>0</v>
      </c>
      <c r="D20" s="757">
        <f>IF(各種係数!$D18=0,各種係数!$L18,各種係数!$D18)</f>
        <v>0.54845398548514968</v>
      </c>
      <c r="E20" s="757">
        <f>IF(各種係数!$E18=0,各種係数!$M18,各種係数!$E18)</f>
        <v>0.45154601451485027</v>
      </c>
      <c r="F20" s="757">
        <f>IF(各種係数!$F18=0,各種係数!$N18,各種係数!$F18)</f>
        <v>0.163627492834055</v>
      </c>
      <c r="G20" s="758">
        <f t="shared" si="7"/>
        <v>0</v>
      </c>
      <c r="H20" s="758">
        <f t="shared" si="8"/>
        <v>0</v>
      </c>
      <c r="I20" s="758">
        <f t="shared" si="9"/>
        <v>0</v>
      </c>
      <c r="J20" s="240">
        <f>IF(各種係数!$MD18=0,各種係数!$MG18,各種係数!$MD18)</f>
        <v>7.5867536744526442E-4</v>
      </c>
      <c r="K20" s="281">
        <f t="shared" si="10"/>
        <v>0</v>
      </c>
      <c r="L20" s="758">
        <v>0</v>
      </c>
      <c r="M20" s="774">
        <f>各種係数!C18</f>
        <v>0.1135976485520559</v>
      </c>
      <c r="N20" s="758">
        <f t="shared" si="11"/>
        <v>0</v>
      </c>
      <c r="O20" s="82">
        <f>IF('生産者価格評価表（107部門）（山形県２）'!C$120=0,各種係数!DV18,各種係数!S18)</f>
        <v>1.3298348447417818E-4</v>
      </c>
      <c r="P20" s="82">
        <f>IF('生産者価格評価表（107部門）（山形県２）'!D$120=0,各種係数!DW18,各種係数!T18)</f>
        <v>4.5542335296502061E-3</v>
      </c>
      <c r="Q20" s="82">
        <f>IF('生産者価格評価表（107部門）（山形県２）'!E$120=0,各種係数!DX18,各種係数!U18)</f>
        <v>1.8942981625307822E-4</v>
      </c>
      <c r="R20" s="82">
        <f>IF('生産者価格評価表（107部門）（山形県２）'!F$120=0,各種係数!DY18,各種係数!V18)</f>
        <v>7.1818990720732175E-3</v>
      </c>
      <c r="S20" s="82">
        <f>IF('生産者価格評価表（107部門）（山形県２）'!G$120=0,各種係数!DZ18,各種係数!W18)</f>
        <v>1.5566625155666251E-3</v>
      </c>
      <c r="T20" s="82">
        <f>IF('生産者価格評価表（107部門）（山形県２）'!H$120=0,各種係数!EA18,各種係数!X18)</f>
        <v>0</v>
      </c>
      <c r="U20" s="82">
        <f>IF('生産者価格評価表（107部門）（山形県２）'!I$120=0,各種係数!EB18,各種係数!Y18)</f>
        <v>6.6042927903137041E-4</v>
      </c>
      <c r="V20" s="82">
        <f>IF('生産者価格評価表（107部門）（山形県２）'!J$120=0,各種係数!EC18,各種係数!Z18)</f>
        <v>3.4548159429179798E-4</v>
      </c>
      <c r="W20" s="82">
        <f>IF('生産者価格評価表（107部門）（山形県２）'!K$120=0,各種係数!ED18,各種係数!AA18)</f>
        <v>5.8661973708769961E-4</v>
      </c>
      <c r="X20" s="82">
        <f>IF('生産者価格評価表（107部門）（山形県２）'!L$120=0,各種係数!EE18,各種係数!AB18)</f>
        <v>9.3851132686084138E-2</v>
      </c>
      <c r="Y20" s="82">
        <f>IF('生産者価格評価表（107部門）（山形県２）'!M$120=0,各種係数!EF18,各種係数!AC18)</f>
        <v>0</v>
      </c>
      <c r="Z20" s="82">
        <f>IF('生産者価格評価表（107部門）（山形県２）'!N$120=0,各種係数!EG18,各種係数!AD18)</f>
        <v>1.6607157684962219E-4</v>
      </c>
      <c r="AA20" s="82">
        <f>IF('生産者価格評価表（107部門）（山形県２）'!O$120=0,各種係数!EH18,各種係数!AE18)</f>
        <v>3.1144678153120585E-4</v>
      </c>
      <c r="AB20" s="82">
        <f>IF('生産者価格評価表（107部門）（山形県２）'!P$120=0,各種係数!EI18,各種係数!AF18)</f>
        <v>0.17198267975849241</v>
      </c>
      <c r="AC20" s="82">
        <f>IF('生産者価格評価表（107部門）（山形県２）'!Q$120=0,各種係数!EJ18,各種係数!AG18)</f>
        <v>0.16485322201003685</v>
      </c>
      <c r="AD20" s="82">
        <f>IF('生産者価格評価表（107部門）（山形県２）'!R$120=0,各種係数!EK18,各種係数!AH18)</f>
        <v>4.0755332155957072E-3</v>
      </c>
      <c r="AE20" s="82">
        <f>IF('生産者価格評価表（107部門）（山形県２）'!S$120=0,各種係数!EL18,各種係数!AI18)</f>
        <v>2.7427675830993272E-3</v>
      </c>
      <c r="AF20" s="82">
        <f>IF('生産者価格評価表（107部門）（山形県２）'!T$120=0,各種係数!EM18,各種係数!AJ18)</f>
        <v>3.41740140796938E-5</v>
      </c>
      <c r="AG20" s="82">
        <f>IF('生産者価格評価表（107部門）（山形県２）'!U$120=0,各種係数!EN18,各種係数!AK18)</f>
        <v>0</v>
      </c>
      <c r="AH20" s="82">
        <f>IF('生産者価格評価表（107部門）（山形県２）'!V$120=0,各種係数!EO18,各種係数!AL18)</f>
        <v>0</v>
      </c>
      <c r="AI20" s="82">
        <f>IF('生産者価格評価表（107部門）（山形県２）'!W$120=0,各種係数!EP18,各種係数!AM18)</f>
        <v>0</v>
      </c>
      <c r="AJ20" s="82">
        <f>IF('生産者価格評価表（107部門）（山形県２）'!X$120=0,各種係数!EQ18,各種係数!AN18)</f>
        <v>0</v>
      </c>
      <c r="AK20" s="82">
        <f>IF('生産者価格評価表（107部門）（山形県２）'!Y$120=0,各種係数!ER18,各種係数!AO18)</f>
        <v>0</v>
      </c>
      <c r="AL20" s="82">
        <f>IF('生産者価格評価表（107部門）（山形県２）'!Z$120=0,各種係数!ES18,各種係数!AP18)</f>
        <v>0</v>
      </c>
      <c r="AM20" s="82">
        <f>IF('生産者価格評価表（107部門）（山形県２）'!AA$120=0,各種係数!ET18,各種係数!AQ18)</f>
        <v>9.6407379020790251E-6</v>
      </c>
      <c r="AN20" s="82">
        <f>IF('生産者価格評価表（107部門）（山形県２）'!AB$120=0,各種係数!EU18,各種係数!AR18)</f>
        <v>4.2979407257913817E-4</v>
      </c>
      <c r="AO20" s="82">
        <f>IF('生産者価格評価表（107部門）（山形県２）'!AC$120=0,各種係数!EV18,各種係数!AS18)</f>
        <v>0</v>
      </c>
      <c r="AP20" s="82">
        <f>IF('生産者価格評価表（107部門）（山形県２）'!AD$120=0,各種係数!EW18,各種係数!AT18)</f>
        <v>0</v>
      </c>
      <c r="AQ20" s="82">
        <f>IF('生産者価格評価表（107部門）（山形県２）'!AE$120=0,各種係数!EX18,各種係数!AU18)</f>
        <v>1.765202809194185E-4</v>
      </c>
      <c r="AR20" s="82">
        <f>IF('生産者価格評価表（107部門）（山形県２）'!AF$120=0,各種係数!EY18,各種係数!AV18)</f>
        <v>0</v>
      </c>
      <c r="AS20" s="82">
        <f>IF('生産者価格評価表（107部門）（山形県２）'!AG$120=0,各種係数!EZ18,各種係数!AW18)</f>
        <v>1.6302044276352255E-3</v>
      </c>
      <c r="AT20" s="82">
        <f>IF('生産者価格評価表（107部門）（山形県２）'!AH$120=0,各種係数!FA18,各種係数!AX18)</f>
        <v>7.6889279437609842E-3</v>
      </c>
      <c r="AU20" s="82">
        <f>IF('生産者価格評価表（107部門）（山形県２）'!AI$120=0,各種係数!FB18,各種係数!AY18)</f>
        <v>9.2867756315007425E-5</v>
      </c>
      <c r="AV20" s="82">
        <f>IF('生産者価格評価表（107部門）（山形県２）'!AJ$120=0,各種係数!FC18,各種係数!AZ18)</f>
        <v>2.5723472668810289E-2</v>
      </c>
      <c r="AW20" s="82">
        <f>IF('生産者価格評価表（107部門）（山形県２）'!AK$120=0,各種係数!FD18,各種係数!BA18)</f>
        <v>1.7909684022003327E-3</v>
      </c>
      <c r="AX20" s="82">
        <f>IF('生産者価格評価表（107部門）（山形県２）'!AL$120=0,各種係数!FE18,各種係数!BB18)</f>
        <v>0</v>
      </c>
      <c r="AY20" s="82">
        <f>IF('生産者価格評価表（107部門）（山形県２）'!AM$120=0,各種係数!FF18,各種係数!BC18)</f>
        <v>0</v>
      </c>
      <c r="AZ20" s="82">
        <f>IF('生産者価格評価表（107部門）（山形県２）'!AN$120=0,各種係数!FG18,各種係数!BD18)</f>
        <v>3.7658704540563802E-4</v>
      </c>
      <c r="BA20" s="82">
        <f>IF('生産者価格評価表（107部門）（山形県２）'!AO$120=0,各種係数!FH18,各種係数!BE18)</f>
        <v>0</v>
      </c>
      <c r="BB20" s="82">
        <f>IF('生産者価格評価表（107部門）（山形県２）'!AP$120=0,各種係数!FI18,各種係数!BF18)</f>
        <v>0</v>
      </c>
      <c r="BC20" s="82">
        <f>IF('生産者価格評価表（107部門）（山形県２）'!AQ$120=0,各種係数!FJ18,各種係数!BG18)</f>
        <v>3.7700807874454451E-3</v>
      </c>
      <c r="BD20" s="82">
        <f>IF('生産者価格評価表（107部門）（山形県２）'!AR$120=0,各種係数!FK18,各種係数!BH18)</f>
        <v>1.3308422695979321E-3</v>
      </c>
      <c r="BE20" s="82">
        <f>IF('生産者価格評価表（107部門）（山形県２）'!AS$120=0,各種係数!FL18,各種係数!BI18)</f>
        <v>6.6288576268689692E-4</v>
      </c>
      <c r="BF20" s="82">
        <f>IF('生産者価格評価表（107部門）（山形県２）'!AT$120=0,各種係数!FM18,各種係数!BJ18)</f>
        <v>1.3655232685164955E-4</v>
      </c>
      <c r="BG20" s="82">
        <f>IF('生産者価格評価表（107部門）（山形県２）'!AU$120=0,各種係数!FN18,各種係数!BK18)</f>
        <v>1.4864184507683823E-4</v>
      </c>
      <c r="BH20" s="82">
        <f>IF('生産者価格評価表（107部門）（山形県２）'!AV$120=0,各種係数!FO18,各種係数!BL18)</f>
        <v>1.7266371077762619E-3</v>
      </c>
      <c r="BI20" s="82">
        <f>IF('生産者価格評価表（107部門）（山形県２）'!AW$120=0,各種係数!FP18,各種係数!BM18)</f>
        <v>6.3589971861437454E-5</v>
      </c>
      <c r="BJ20" s="82">
        <f>IF('生産者価格評価表（107部門）（山形県２）'!AX$120=0,各種係数!FQ18,各種係数!BN18)</f>
        <v>1.5495341203335575E-4</v>
      </c>
      <c r="BK20" s="82">
        <f>IF('生産者価格評価表（107部門）（山形県２）'!AY$120=0,各種係数!FR18,各種係数!BO18)</f>
        <v>2.3637613890321472E-4</v>
      </c>
      <c r="BL20" s="82">
        <f>IF('生産者価格評価表（107部門）（山形県２）'!AZ$120=0,各種係数!FS18,各種係数!BP18)</f>
        <v>2.8376844494892167E-4</v>
      </c>
      <c r="BM20" s="82">
        <f>IF('生産者価格評価表（107部門）（山形県２）'!BA$120=0,各種係数!FT18,各種係数!BQ18)</f>
        <v>1.0413412475268145E-4</v>
      </c>
      <c r="BN20" s="82">
        <f>IF('生産者価格評価表（107部門）（山形県２）'!BB$120=0,各種係数!FU18,各種係数!BR18)</f>
        <v>1.0874221504596829E-3</v>
      </c>
      <c r="BO20" s="82">
        <f>IF('生産者価格評価表（107部門）（山形県２）'!BC$120=0,各種係数!FV18,各種係数!BS18)</f>
        <v>1.1537352177675224E-4</v>
      </c>
      <c r="BP20" s="82">
        <f>IF('生産者価格評価表（107部門）（山形県２）'!BD$120=0,各種係数!FW18,各種係数!BT18)</f>
        <v>2.5888850535036244E-5</v>
      </c>
      <c r="BQ20" s="82">
        <f>IF('生産者価格評価表（107部門）（山形県２）'!BE$120=0,各種係数!FX18,各種係数!BU18)</f>
        <v>0</v>
      </c>
      <c r="BR20" s="82">
        <f>IF('生産者価格評価表（107部門）（山形県２）'!BF$120=0,各種係数!FY18,各種係数!BV18)</f>
        <v>3.7009622501850479E-4</v>
      </c>
      <c r="BS20" s="82">
        <f>IF('生産者価格評価表（107部門）（山形県２）'!BG$120=0,各種係数!FZ18,各種係数!BW18)</f>
        <v>2.2210088932897768E-4</v>
      </c>
      <c r="BT20" s="82">
        <f>IF('生産者価格評価表（107部門）（山形県２）'!BH$120=0,各種係数!GA18,各種係数!BX18)</f>
        <v>5.2687038988408848E-4</v>
      </c>
      <c r="BU20" s="82">
        <f>IF('生産者価格評価表（107部門）（山形県２）'!BI$120=0,各種係数!GB18,各種係数!BY18)</f>
        <v>2.9265437518290899E-4</v>
      </c>
      <c r="BV20" s="82">
        <f>IF('生産者価格評価表（107部門）（山形県２）'!BJ$120=0,各種係数!GC18,各種係数!BZ18)</f>
        <v>2.729220573944198E-2</v>
      </c>
      <c r="BW20" s="82">
        <f>IF('生産者価格評価表（107部門）（山形県２）'!BK$120=0,各種係数!GD18,各種係数!CA18)</f>
        <v>0</v>
      </c>
      <c r="BX20" s="82">
        <f>IF('生産者価格評価表（107部門）（山形県２）'!BL$120=0,各種係数!GE18,各種係数!CB18)</f>
        <v>7.4711110106058201E-2</v>
      </c>
      <c r="BY20" s="82">
        <f>IF('生産者価格評価表（107部門）（山形県２）'!BM$120=0,各種係数!GF18,各種係数!CC18)</f>
        <v>1.544078136359326E-2</v>
      </c>
      <c r="BZ20" s="82">
        <f>IF('生産者価格評価表（107部門）（山形県２）'!BN$120=0,各種係数!GG18,各種係数!CD18)</f>
        <v>1.822176965539418E-3</v>
      </c>
      <c r="CA20" s="82">
        <f>IF('生産者価格評価表（107部門）（山形県２）'!BO$120=0,各種係数!GH18,各種係数!CE18)</f>
        <v>4.1432771986099973E-3</v>
      </c>
      <c r="CB20" s="82">
        <f>IF('生産者価格評価表（107部門）（山形県２）'!BP$120=0,各種係数!GI18,各種係数!CF18)</f>
        <v>4.9995161758539493E-4</v>
      </c>
      <c r="CC20" s="82">
        <f>IF('生産者価格評価表（107部門）（山形県２）'!BQ$120=0,各種係数!GJ18,各種係数!CG18)</f>
        <v>0</v>
      </c>
      <c r="CD20" s="82">
        <f>IF('生産者価格評価表（107部門）（山形県２）'!BR$120=0,各種係数!GK18,各種係数!CH18)</f>
        <v>0</v>
      </c>
      <c r="CE20" s="82">
        <f>IF('生産者価格評価表（107部門）（山形県２）'!BS$120=0,各種係数!GL18,各種係数!CI18)</f>
        <v>0</v>
      </c>
      <c r="CF20" s="82">
        <f>IF('生産者価格評価表（107部門）（山形県２）'!BT$120=0,各種係数!GM18,各種係数!CJ18)</f>
        <v>6.08824086625919E-4</v>
      </c>
      <c r="CG20" s="82">
        <f>IF('生産者価格評価表（107部門）（山形県２）'!BU$120=0,各種係数!GN18,各種係数!CK18)</f>
        <v>7.593110517723586E-5</v>
      </c>
      <c r="CH20" s="82">
        <f>IF('生産者価格評価表（107部門）（山形県２）'!BV$120=0,各種係数!GO18,各種係数!CL18)</f>
        <v>0</v>
      </c>
      <c r="CI20" s="82">
        <f>IF('生産者価格評価表（107部門）（山形県２）'!BW$120=0,各種係数!GP18,各種係数!CM18)</f>
        <v>0</v>
      </c>
      <c r="CJ20" s="82">
        <f>IF('生産者価格評価表（107部門）（山形県２）'!BX$120=0,各種係数!GQ18,各種係数!CN18)</f>
        <v>1.9403384726431679E-6</v>
      </c>
      <c r="CK20" s="82">
        <f>IF('生産者価格評価表（107部門）（山形県２）'!BY$120=0,各種係数!GR18,各種係数!CO18)</f>
        <v>0</v>
      </c>
      <c r="CL20" s="82">
        <f>IF('生産者価格評価表（107部門）（山形県２）'!BZ$120=0,各種係数!GS18,各種係数!CP18)</f>
        <v>0</v>
      </c>
      <c r="CM20" s="82">
        <f>IF('生産者価格評価表（107部門）（山形県２）'!CA$120=0,各種係数!GT18,各種係数!CQ18)</f>
        <v>0</v>
      </c>
      <c r="CN20" s="82">
        <f>IF('生産者価格評価表（107部門）（山形県２）'!CB$120=0,各種係数!GU18,各種係数!CR18)</f>
        <v>3.0821390044691018E-4</v>
      </c>
      <c r="CO20" s="82">
        <f>IF('生産者価格評価表（107部門）（山形県２）'!CC$120=0,各種係数!GV18,各種係数!CS18)</f>
        <v>0</v>
      </c>
      <c r="CP20" s="82">
        <f>IF('生産者価格評価表（107部門）（山形県２）'!CD$120=0,各種係数!GW18,各種係数!CT18)</f>
        <v>0</v>
      </c>
      <c r="CQ20" s="82">
        <f>IF('生産者価格評価表（107部門）（山形県２）'!CE$120=0,各種係数!GX18,各種係数!CU18)</f>
        <v>5.0492299924261551E-4</v>
      </c>
      <c r="CR20" s="82">
        <f>IF('生産者価格評価表（107部門）（山形県２）'!CF$120=0,各種係数!GY18,各種係数!CV18)</f>
        <v>8.6797827828718945E-3</v>
      </c>
      <c r="CS20" s="82">
        <f>IF('生産者価格評価表（107部門）（山形県２）'!CG$120=0,各種係数!GZ18,各種係数!CW18)</f>
        <v>0</v>
      </c>
      <c r="CT20" s="82">
        <f>IF('生産者価格評価表（107部門）（山形県２）'!CH$120=0,各種係数!HA18,各種係数!CX18)</f>
        <v>3.5141973573235872E-5</v>
      </c>
      <c r="CU20" s="82">
        <f>IF('生産者価格評価表（107部門）（山形県２）'!CI$120=0,各種係数!HB18,各種係数!CY18)</f>
        <v>1.1936497831536228E-4</v>
      </c>
      <c r="CV20" s="82">
        <f>IF('生産者価格評価表（107部門）（山形県２）'!CJ$120=0,各種係数!HC18,各種係数!CZ18)</f>
        <v>0</v>
      </c>
      <c r="CW20" s="82">
        <f>IF('生産者価格評価表（107部門）（山形県２）'!CK$120=0,各種係数!HD18,各種係数!DA18)</f>
        <v>0</v>
      </c>
      <c r="CX20" s="82">
        <f>IF('生産者価格評価表（107部門）（山形県２）'!CL$120=0,各種係数!HE18,各種係数!DB18)</f>
        <v>1.4352006888963307E-4</v>
      </c>
      <c r="CY20" s="82">
        <f>IF('生産者価格評価表（107部門）（山形県２）'!CM$120=0,各種係数!HF18,各種係数!DC18)</f>
        <v>2.9567647080564448E-5</v>
      </c>
      <c r="CZ20" s="82">
        <f>IF('生産者価格評価表（107部門）（山形県２）'!CN$120=0,各種係数!HG18,各種係数!DD18)</f>
        <v>2.5860396957093291E-5</v>
      </c>
      <c r="DA20" s="82">
        <f>IF('生産者価格評価表（107部門）（山形県２）'!CO$120=0,各種係数!HH18,各種係数!DE18)</f>
        <v>7.1518821369823829E-5</v>
      </c>
      <c r="DB20" s="82">
        <f>IF('生産者価格評価表（107部門）（山形県２）'!CP$120=0,各種係数!HI18,各種係数!DF18)</f>
        <v>0</v>
      </c>
      <c r="DC20" s="82">
        <f>IF('生産者価格評価表（107部門）（山形県２）'!CQ$120=0,各種係数!HJ18,各種係数!DG18)</f>
        <v>4.7223271628258408E-4</v>
      </c>
      <c r="DD20" s="82">
        <f>IF('生産者価格評価表（107部門）（山形県２）'!CR$120=0,各種係数!HK18,各種係数!DH18)</f>
        <v>2.8591306336786529E-5</v>
      </c>
      <c r="DE20" s="82">
        <f>IF('生産者価格評価表（107部門）（山形県２）'!CS$120=0,各種係数!HL18,各種係数!DI18)</f>
        <v>2.6487961221624773E-5</v>
      </c>
      <c r="DF20" s="82">
        <f>IF('生産者価格評価表（107部門）（山形県２）'!CT$120=0,各種係数!HM18,各種係数!DJ18)</f>
        <v>1.3402130938819273E-4</v>
      </c>
      <c r="DG20" s="82">
        <f>IF('生産者価格評価表（107部門）（山形県２）'!CU$120=0,各種係数!HN18,各種係数!DK18)</f>
        <v>3.0120481927710842E-5</v>
      </c>
      <c r="DH20" s="82">
        <f>IF('生産者価格評価表（107部門）（山形県２）'!CV$120=0,各種係数!HO18,各種係数!DL18)</f>
        <v>0</v>
      </c>
      <c r="DI20" s="82">
        <f>IF('生産者価格評価表（107部門）（山形県２）'!CW$120=0,各種係数!HP18,各種係数!DM18)</f>
        <v>3.6314776482550748E-5</v>
      </c>
      <c r="DJ20" s="82">
        <f>IF('生産者価格評価表（107部門）（山形県２）'!CX$120=0,各種係数!HQ18,各種係数!DN18)</f>
        <v>2.7698443962970257E-4</v>
      </c>
      <c r="DK20" s="82">
        <f>IF('生産者価格評価表（107部門）（山形県２）'!CY$120=0,各種係数!HR18,各種係数!DO18)</f>
        <v>2.0675525816213371E-4</v>
      </c>
      <c r="DL20" s="82">
        <f>IF('生産者価格評価表（107部門）（山形県２）'!CZ$120=0,各種係数!HS18,各種係数!DP18)</f>
        <v>8.8221031660249707E-4</v>
      </c>
      <c r="DM20" s="82">
        <f>IF('生産者価格評価表（107部門）（山形県２）'!DA$120=0,各種係数!HT18,各種係数!DQ18)</f>
        <v>3.6301695009913155E-4</v>
      </c>
      <c r="DN20" s="82">
        <f>IF('生産者価格評価表（107部門）（山形県２）'!DB$120=0,各種係数!HU18,各種係数!DR18)</f>
        <v>5.0955414012738849E-4</v>
      </c>
      <c r="DO20" s="82">
        <f>IF('生産者価格評価表（107部門）（山形県２）'!DC$120=0,各種係数!HV18,各種係数!DS18)</f>
        <v>8.0359663792541752E-4</v>
      </c>
      <c r="DP20" s="82">
        <f>IF('生産者価格評価表（107部門）（山形県２）'!DD$120=0,各種係数!HW18,各種係数!DT18)</f>
        <v>0</v>
      </c>
      <c r="DQ20" s="82">
        <f>IF('生産者価格評価表（107部門）（山形県２）'!DE$120=0,各種係数!HX18,各種係数!DU18)</f>
        <v>0</v>
      </c>
      <c r="DR20" s="82">
        <f>各種係数!HY18</f>
        <v>4.1237903137296548E-5</v>
      </c>
      <c r="DS20" s="80">
        <f>各種係数!HZ18</f>
        <v>6.3002190861653783E-4</v>
      </c>
      <c r="DT20" s="80">
        <f>各種係数!IA18</f>
        <v>5.7100759191383234E-5</v>
      </c>
      <c r="DU20" s="80">
        <f>各種係数!IB18</f>
        <v>9.3563283503214363E-4</v>
      </c>
      <c r="DV20" s="80">
        <f>各種係数!IC18</f>
        <v>2.0732717097649261E-4</v>
      </c>
      <c r="DW20" s="80">
        <f>各種係数!ID18</f>
        <v>2.8332326028281448E-5</v>
      </c>
      <c r="DX20" s="80">
        <f>各種係数!IE18</f>
        <v>1.2266987537107112E-4</v>
      </c>
      <c r="DY20" s="80">
        <f>各種係数!IF18</f>
        <v>1.1659277907585356E-4</v>
      </c>
      <c r="DZ20" s="80">
        <f>各種係数!IG18</f>
        <v>8.7634223119743826E-5</v>
      </c>
      <c r="EA20" s="80">
        <f>各種係数!IH18</f>
        <v>1.0904333074628908E-2</v>
      </c>
      <c r="EB20" s="80">
        <f>各種係数!II18</f>
        <v>0</v>
      </c>
      <c r="EC20" s="80">
        <f>各種係数!IJ18</f>
        <v>3.5045377072346797E-5</v>
      </c>
      <c r="ED20" s="80">
        <f>各種係数!IK18</f>
        <v>7.5580845905625933E-5</v>
      </c>
      <c r="EE20" s="80">
        <f>各種係数!IL18</f>
        <v>1.0200420785117401</v>
      </c>
      <c r="EF20" s="80">
        <f>各種係数!IM18</f>
        <v>1.9179707063538082E-2</v>
      </c>
      <c r="EG20" s="80">
        <f>各種係数!IN18</f>
        <v>5.0158630763295366E-4</v>
      </c>
      <c r="EH20" s="80">
        <f>各種係数!IO18</f>
        <v>3.3842941894558174E-4</v>
      </c>
      <c r="EI20" s="80">
        <f>各種係数!IP18</f>
        <v>1.759290301878791E-5</v>
      </c>
      <c r="EJ20" s="80">
        <f>各種係数!IQ18</f>
        <v>0</v>
      </c>
      <c r="EK20" s="80">
        <f>各種係数!IR18</f>
        <v>3.1393150478941403E-5</v>
      </c>
      <c r="EL20" s="80">
        <f>各種係数!IS18</f>
        <v>0</v>
      </c>
      <c r="EM20" s="80">
        <f>各種係数!IT18</f>
        <v>9.2913978964464225E-6</v>
      </c>
      <c r="EN20" s="80">
        <f>各種係数!IU18</f>
        <v>0</v>
      </c>
      <c r="EO20" s="80">
        <f>各種係数!IV18</f>
        <v>0</v>
      </c>
      <c r="EP20" s="80">
        <f>各種係数!IW18</f>
        <v>1.6273199352126229E-5</v>
      </c>
      <c r="EQ20" s="80">
        <f>各種係数!IX18</f>
        <v>6.6500261511682227E-5</v>
      </c>
      <c r="ER20" s="80">
        <f>各種係数!IY18</f>
        <v>1.6867587526760824E-6</v>
      </c>
      <c r="ES20" s="80">
        <f>各種係数!IZ18</f>
        <v>1.6418316368410752E-5</v>
      </c>
      <c r="ET20" s="80">
        <f>各種係数!JA18</f>
        <v>3.5666861234357641E-5</v>
      </c>
      <c r="EU20" s="80">
        <f>各種係数!JB18</f>
        <v>1.39994305162063E-5</v>
      </c>
      <c r="EV20" s="80">
        <f>各種係数!JC18</f>
        <v>2.3708676907040335E-4</v>
      </c>
      <c r="EW20" s="80">
        <f>各種係数!JD18</f>
        <v>9.1907101337898242E-4</v>
      </c>
      <c r="EX20" s="80">
        <f>各種係数!JE18</f>
        <v>3.9187394916356448E-5</v>
      </c>
      <c r="EY20" s="80">
        <f>各種係数!JF18</f>
        <v>3.0079628434005867E-3</v>
      </c>
      <c r="EZ20" s="80">
        <f>各種係数!JG18</f>
        <v>2.3509287849064384E-4</v>
      </c>
      <c r="FA20" s="80">
        <f>各種係数!JH18</f>
        <v>3.8235323814935372E-5</v>
      </c>
      <c r="FB20" s="80">
        <f>各種係数!JI18</f>
        <v>1.2432167214025536E-5</v>
      </c>
      <c r="FC20" s="80">
        <f>各種係数!JJ18</f>
        <v>7.1289735736289127E-5</v>
      </c>
      <c r="FD20" s="80">
        <f>各種係数!JK18</f>
        <v>8.8182703583535475E-6</v>
      </c>
      <c r="FE20" s="80">
        <f>各種係数!JL18</f>
        <v>2.4421763264344566E-5</v>
      </c>
      <c r="FF20" s="80">
        <f>各種係数!JM18</f>
        <v>4.5525318732465695E-4</v>
      </c>
      <c r="FG20" s="80">
        <f>各種係数!JN18</f>
        <v>1.7712252212422736E-4</v>
      </c>
      <c r="FH20" s="80">
        <f>各種係数!JO18</f>
        <v>9.3670268949821441E-5</v>
      </c>
      <c r="FI20" s="80">
        <f>各種係数!JP18</f>
        <v>2.9249792617389366E-5</v>
      </c>
      <c r="FJ20" s="80">
        <f>各種係数!JQ18</f>
        <v>3.1083972201728654E-5</v>
      </c>
      <c r="FK20" s="80">
        <f>各種係数!JR18</f>
        <v>2.1471002698296839E-4</v>
      </c>
      <c r="FL20" s="80">
        <f>各種係数!JS18</f>
        <v>2.0488499311587317E-5</v>
      </c>
      <c r="FM20" s="80">
        <f>各種係数!JT18</f>
        <v>4.2168214835600671E-5</v>
      </c>
      <c r="FN20" s="80">
        <f>各種係数!JU18</f>
        <v>4.8173943304029568E-5</v>
      </c>
      <c r="FO20" s="80">
        <f>各種係数!JV18</f>
        <v>4.7768625169288131E-5</v>
      </c>
      <c r="FP20" s="80">
        <f>各種係数!JW18</f>
        <v>2.5588021290157953E-5</v>
      </c>
      <c r="FQ20" s="80">
        <f>各種係数!JX18</f>
        <v>1.4035449992197557E-4</v>
      </c>
      <c r="FR20" s="80">
        <f>各種係数!JY18</f>
        <v>3.1522622800413293E-5</v>
      </c>
      <c r="FS20" s="80">
        <f>各種係数!JZ18</f>
        <v>2.5104984828693444E-5</v>
      </c>
      <c r="FT20" s="80">
        <f>各種係数!KA18</f>
        <v>0</v>
      </c>
      <c r="FU20" s="80">
        <f>各種係数!KB18</f>
        <v>4.9602138887222941E-5</v>
      </c>
      <c r="FV20" s="80">
        <f>各種係数!KC18</f>
        <v>3.7557953391270898E-5</v>
      </c>
      <c r="FW20" s="80">
        <f>各種係数!KD18</f>
        <v>7.3215544144878878E-5</v>
      </c>
      <c r="FX20" s="80">
        <f>各種係数!KE18</f>
        <v>4.4482687508396315E-5</v>
      </c>
      <c r="FY20" s="80">
        <f>各種係数!KF18</f>
        <v>3.2644583184269277E-3</v>
      </c>
      <c r="FZ20" s="80">
        <f>各種係数!KG18</f>
        <v>1.2861197224013267E-5</v>
      </c>
      <c r="GA20" s="80">
        <f>各種係数!KH18</f>
        <v>8.6848869016912956E-3</v>
      </c>
      <c r="GB20" s="80">
        <f>各種係数!KI18</f>
        <v>1.8412125005373644E-3</v>
      </c>
      <c r="GC20" s="80">
        <f>各種係数!KJ18</f>
        <v>2.287919180943625E-4</v>
      </c>
      <c r="GD20" s="80">
        <f>各種係数!KK18</f>
        <v>4.9649497039400332E-4</v>
      </c>
      <c r="GE20" s="80">
        <f>各種係数!KL18</f>
        <v>9.308364697453722E-5</v>
      </c>
      <c r="GF20" s="80">
        <f>各種係数!KM18</f>
        <v>4.6782288043899117E-5</v>
      </c>
      <c r="GG20" s="80">
        <f>各種係数!KN18</f>
        <v>6.1247100406649281E-5</v>
      </c>
      <c r="GH20" s="80">
        <f>各種係数!KO18</f>
        <v>2.0940366617853493E-5</v>
      </c>
      <c r="GI20" s="80">
        <f>各種係数!KP18</f>
        <v>8.9849217731611291E-5</v>
      </c>
      <c r="GJ20" s="80">
        <f>各種係数!KQ18</f>
        <v>2.3372090147074144E-5</v>
      </c>
      <c r="GK20" s="80">
        <f>各種係数!KR18</f>
        <v>1.2807100267061417E-5</v>
      </c>
      <c r="GL20" s="80">
        <f>各種係数!KS18</f>
        <v>2.0689899517002047E-5</v>
      </c>
      <c r="GM20" s="80">
        <f>各種係数!KT18</f>
        <v>1.8388249112060428E-5</v>
      </c>
      <c r="GN20" s="80">
        <f>各種係数!KU18</f>
        <v>5.3081174631865902E-5</v>
      </c>
      <c r="GO20" s="80">
        <f>各種係数!KV18</f>
        <v>1.9436173437849011E-5</v>
      </c>
      <c r="GP20" s="80">
        <f>各種係数!KW18</f>
        <v>9.2951782310673963E-5</v>
      </c>
      <c r="GQ20" s="80">
        <f>各種係数!KX18</f>
        <v>7.8805921348909793E-5</v>
      </c>
      <c r="GR20" s="80">
        <f>各種係数!KY18</f>
        <v>1.3569259108974803E-4</v>
      </c>
      <c r="GS20" s="80">
        <f>各種係数!KZ18</f>
        <v>2.9026701648362556E-5</v>
      </c>
      <c r="GT20" s="80">
        <f>各種係数!LA18</f>
        <v>9.6151508059056897E-5</v>
      </c>
      <c r="GU20" s="80">
        <f>各種係数!LB18</f>
        <v>1.0450754034215706E-3</v>
      </c>
      <c r="GV20" s="80">
        <f>各種係数!LC18</f>
        <v>6.3553073155684077E-6</v>
      </c>
      <c r="GW20" s="80">
        <f>各種係数!LD18</f>
        <v>2.5394599800001443E-5</v>
      </c>
      <c r="GX20" s="80">
        <f>各種係数!LE18</f>
        <v>5.6074930287517381E-5</v>
      </c>
      <c r="GY20" s="80">
        <f>各種係数!LF18</f>
        <v>2.2714613254701255E-5</v>
      </c>
      <c r="GZ20" s="80">
        <f>各種係数!LG18</f>
        <v>4.7631397713834398E-5</v>
      </c>
      <c r="HA20" s="80">
        <f>各種係数!LH18</f>
        <v>4.5942863162951842E-5</v>
      </c>
      <c r="HB20" s="80">
        <f>各種係数!LI18</f>
        <v>2.810491225509879E-5</v>
      </c>
      <c r="HC20" s="80">
        <f>各種係数!LJ18</f>
        <v>2.346075440286712E-5</v>
      </c>
      <c r="HD20" s="80">
        <f>各種係数!LK18</f>
        <v>3.1522891148086253E-5</v>
      </c>
      <c r="HE20" s="80">
        <f>各種係数!LL18</f>
        <v>1.5382349022845997E-5</v>
      </c>
      <c r="HF20" s="80">
        <f>各種係数!LM18</f>
        <v>7.1556351003522557E-5</v>
      </c>
      <c r="HG20" s="80">
        <f>各種係数!LN18</f>
        <v>3.3040983822220145E-5</v>
      </c>
      <c r="HH20" s="80">
        <f>各種係数!LO18</f>
        <v>2.2687824908149212E-5</v>
      </c>
      <c r="HI20" s="80">
        <f>各種係数!LP18</f>
        <v>5.2467810017228996E-5</v>
      </c>
      <c r="HJ20" s="80">
        <f>各種係数!LQ18</f>
        <v>2.5391086698723841E-5</v>
      </c>
      <c r="HK20" s="80">
        <f>各種係数!LR18</f>
        <v>3.3539409928693006E-5</v>
      </c>
      <c r="HL20" s="80">
        <f>各種係数!LS18</f>
        <v>1.3803969591003228E-5</v>
      </c>
      <c r="HM20" s="80">
        <f>各種係数!LT18</f>
        <v>4.7961983042966186E-5</v>
      </c>
      <c r="HN20" s="80">
        <f>各種係数!LU18</f>
        <v>8.2152366114685032E-5</v>
      </c>
      <c r="HO20" s="80">
        <f>各種係数!LV18</f>
        <v>1.3426764376627787E-4</v>
      </c>
      <c r="HP20" s="80">
        <f>各種係数!LW18</f>
        <v>6.211655898778744E-5</v>
      </c>
      <c r="HQ20" s="80">
        <f>各種係数!LX18</f>
        <v>9.3102250424734068E-5</v>
      </c>
      <c r="HR20" s="80">
        <f>各種係数!LY18</f>
        <v>1.2714784125758511E-4</v>
      </c>
      <c r="HS20" s="80">
        <f>各種係数!LZ18</f>
        <v>2.0308087535615652E-4</v>
      </c>
      <c r="HT20" s="80">
        <f>各種係数!MA18</f>
        <v>2.3596050633208718E-5</v>
      </c>
      <c r="HU20" s="760">
        <v>0</v>
      </c>
      <c r="HV20" s="760">
        <f t="shared" si="3"/>
        <v>0</v>
      </c>
      <c r="HW20" s="760">
        <f t="shared" si="4"/>
        <v>0</v>
      </c>
      <c r="HX20" s="240">
        <f>IF(各種係数!$MD18=0,各種係数!$MG18,各種係数!$MD18)</f>
        <v>7.5867536744526442E-4</v>
      </c>
      <c r="HY20" s="281">
        <f t="shared" si="5"/>
        <v>0</v>
      </c>
      <c r="HZ20" s="257">
        <f t="shared" si="12"/>
        <v>0</v>
      </c>
      <c r="IA20" s="279">
        <f t="shared" si="13"/>
        <v>0</v>
      </c>
      <c r="IB20" s="279">
        <f t="shared" si="14"/>
        <v>0</v>
      </c>
      <c r="IC20" s="240">
        <f>IF(各種係数!$MD18=0,各種係数!$MG18,各種係数!$MD18)</f>
        <v>7.5867536744526442E-4</v>
      </c>
      <c r="ID20" s="281">
        <f t="shared" si="6"/>
        <v>0</v>
      </c>
      <c r="IE20" s="223"/>
      <c r="IF20" s="223"/>
      <c r="IG20" s="240">
        <f>各種係数!J18</f>
        <v>1.782356405187578E-4</v>
      </c>
      <c r="IH20" s="279">
        <f t="shared" si="15"/>
        <v>0</v>
      </c>
      <c r="II20" s="284">
        <f>各種係数!C18</f>
        <v>0.1135976485520559</v>
      </c>
      <c r="IJ20" s="279">
        <f t="shared" si="16"/>
        <v>0</v>
      </c>
      <c r="IK20" s="295">
        <v>0</v>
      </c>
      <c r="IL20" s="757">
        <f>IF(各種係数!$E18=0,各種係数!$M18,各種係数!$E18)</f>
        <v>0.45154601451485027</v>
      </c>
      <c r="IM20" s="279">
        <f t="shared" si="17"/>
        <v>0</v>
      </c>
      <c r="IN20" s="757">
        <f>IF(各種係数!$F18=0,各種係数!$N18,各種係数!$F18)</f>
        <v>0.163627492834055</v>
      </c>
      <c r="IO20" s="295">
        <f t="shared" si="18"/>
        <v>0</v>
      </c>
      <c r="IP20" s="240">
        <f>IF(各種係数!$MD18=0,各種係数!$MG18,各種係数!$MD18)</f>
        <v>7.5867536744526442E-4</v>
      </c>
      <c r="IQ20" s="296">
        <f t="shared" si="19"/>
        <v>0</v>
      </c>
      <c r="IR20" s="297">
        <f t="shared" si="20"/>
        <v>0</v>
      </c>
      <c r="IS20" s="297">
        <f t="shared" si="21"/>
        <v>0</v>
      </c>
      <c r="IT20" s="297">
        <f t="shared" si="22"/>
        <v>0</v>
      </c>
      <c r="IU20" s="298">
        <f t="shared" si="23"/>
        <v>0</v>
      </c>
      <c r="IW20" s="206"/>
      <c r="IX20" s="212"/>
      <c r="IY20" s="208"/>
      <c r="IZ20" s="212"/>
    </row>
    <row r="21" spans="1:260">
      <c r="A21" s="41" t="s">
        <v>229</v>
      </c>
      <c r="B21" s="12" t="s">
        <v>15</v>
      </c>
      <c r="C21" s="331">
        <f>'計算2-1'!AC21</f>
        <v>0</v>
      </c>
      <c r="D21" s="757">
        <f>IF(各種係数!$D19=0,各種係数!$L19,各種係数!$D19)</f>
        <v>0.61029444419771728</v>
      </c>
      <c r="E21" s="757">
        <f>IF(各種係数!$E19=0,各種係数!$M19,各種係数!$E19)</f>
        <v>0.38970555580228272</v>
      </c>
      <c r="F21" s="757">
        <f>IF(各種係数!$F19=0,各種係数!$N19,各種係数!$F19)</f>
        <v>0.27232757472132169</v>
      </c>
      <c r="G21" s="758">
        <f t="shared" si="7"/>
        <v>0</v>
      </c>
      <c r="H21" s="758">
        <f t="shared" si="8"/>
        <v>0</v>
      </c>
      <c r="I21" s="758">
        <f t="shared" si="9"/>
        <v>0</v>
      </c>
      <c r="J21" s="240">
        <f>IF(各種係数!$MD19=0,各種係数!$MG19,各種係数!$MD19)</f>
        <v>1.1884354043611494E-3</v>
      </c>
      <c r="K21" s="281">
        <f t="shared" si="10"/>
        <v>0</v>
      </c>
      <c r="L21" s="758">
        <v>0</v>
      </c>
      <c r="M21" s="774">
        <f>各種係数!C19</f>
        <v>6.6357423603980004E-2</v>
      </c>
      <c r="N21" s="758">
        <f t="shared" si="11"/>
        <v>0</v>
      </c>
      <c r="O21" s="82">
        <f>IF('生産者価格評価表（107部門）（山形県２）'!C$120=0,各種係数!DV19,各種係数!S19)</f>
        <v>0</v>
      </c>
      <c r="P21" s="82">
        <f>IF('生産者価格評価表（107部門）（山形県２）'!D$120=0,各種係数!DW19,各種係数!T19)</f>
        <v>0</v>
      </c>
      <c r="Q21" s="82">
        <f>IF('生産者価格評価表（107部門）（山形県２）'!E$120=0,各種係数!DX19,各種係数!U19)</f>
        <v>0</v>
      </c>
      <c r="R21" s="82">
        <f>IF('生産者価格評価表（107部門）（山形県２）'!F$120=0,各種係数!DY19,各種係数!V19)</f>
        <v>6.3556628956400158E-5</v>
      </c>
      <c r="S21" s="82">
        <f>IF('生産者価格評価表（107部門）（山形県２）'!G$120=0,各種係数!DZ19,各種係数!W19)</f>
        <v>3.1133250311332503E-4</v>
      </c>
      <c r="T21" s="82">
        <f>IF('生産者価格評価表（107部門）（山形県２）'!H$120=0,各種係数!EA19,各種係数!X19)</f>
        <v>4.4117647058823529E-3</v>
      </c>
      <c r="U21" s="82">
        <f>IF('生産者価格評価表（107部門）（山形県２）'!I$120=0,各種係数!EB19,各種係数!Y19)</f>
        <v>1.4309301045679693E-3</v>
      </c>
      <c r="V21" s="82">
        <f>IF('生産者価格評価表（107部門）（山形県２）'!J$120=0,各種係数!EC19,各種係数!Z19)</f>
        <v>3.3843094951033274E-4</v>
      </c>
      <c r="W21" s="82">
        <f>IF('生産者価格評価表（107部門）（山形県２）'!K$120=0,各種係数!ED19,各種係数!AA19)</f>
        <v>9.3325867263952217E-4</v>
      </c>
      <c r="X21" s="82">
        <f>IF('生産者価格評価表（107部門）（山形県２）'!L$120=0,各種係数!EE19,各種係数!AB19)</f>
        <v>0</v>
      </c>
      <c r="Y21" s="82">
        <f>IF('生産者価格評価表（107部門）（山形県２）'!M$120=0,各種係数!EF19,各種係数!AC19)</f>
        <v>0</v>
      </c>
      <c r="Z21" s="82">
        <f>IF('生産者価格評価表（107部門）（山形県２）'!N$120=0,各種係数!EG19,各種係数!AD19)</f>
        <v>6.6428630739848876E-4</v>
      </c>
      <c r="AA21" s="82">
        <f>IF('生産者価格評価表（107部門）（山形県２）'!O$120=0,各種係数!EH19,各種係数!AE19)</f>
        <v>6.451397617432121E-4</v>
      </c>
      <c r="AB21" s="82">
        <f>IF('生産者価格評価表（107部門）（山形県２）'!P$120=0,各種係数!EI19,各種係数!AF19)</f>
        <v>1.2197353174361163E-4</v>
      </c>
      <c r="AC21" s="82">
        <f>IF('生産者価格評価表（107部門）（山形県２）'!Q$120=0,各種係数!EJ19,各種係数!AG19)</f>
        <v>4.272327574721322E-2</v>
      </c>
      <c r="AD21" s="82">
        <f>IF('生産者価格評価表（107部門）（山形県２）'!R$120=0,各種係数!EK19,各種係数!AH19)</f>
        <v>6.7925553593261787E-4</v>
      </c>
      <c r="AE21" s="82">
        <f>IF('生産者価格評価表（107部門）（山形県２）'!S$120=0,各種係数!EL19,各種係数!AI19)</f>
        <v>5.2243192059034805E-4</v>
      </c>
      <c r="AF21" s="82">
        <f>IF('生産者価格評価表（107部門）（山形県２）'!T$120=0,各種係数!EM19,各種係数!AJ19)</f>
        <v>3.7591415487663179E-4</v>
      </c>
      <c r="AG21" s="82">
        <f>IF('生産者価格評価表（107部門）（山形県２）'!U$120=0,各種係数!EN19,各種係数!AK19)</f>
        <v>0</v>
      </c>
      <c r="AH21" s="82">
        <f>IF('生産者価格評価表（107部門）（山形県２）'!V$120=0,各種係数!EO19,各種係数!AL19)</f>
        <v>9.8874353513842407E-4</v>
      </c>
      <c r="AI21" s="82">
        <f>IF('生産者価格評価表（107部門）（山形県２）'!W$120=0,各種係数!EP19,各種係数!AM19)</f>
        <v>0</v>
      </c>
      <c r="AJ21" s="82">
        <f>IF('生産者価格評価表（107部門）（山形県２）'!X$120=0,各種係数!EQ19,各種係数!AN19)</f>
        <v>5.1826898160145117E-4</v>
      </c>
      <c r="AK21" s="82">
        <f>IF('生産者価格評価表（107部門）（山形県２）'!Y$120=0,各種係数!ER19,各種係数!AO19)</f>
        <v>0</v>
      </c>
      <c r="AL21" s="82">
        <f>IF('生産者価格評価表（107部門）（山形県２）'!Z$120=0,各種係数!ES19,各種係数!AP19)</f>
        <v>0</v>
      </c>
      <c r="AM21" s="82">
        <f>IF('生産者価格評価表（107部門）（山形県２）'!AA$120=0,各種係数!ET19,各種係数!AQ19)</f>
        <v>1.8992253667095679E-3</v>
      </c>
      <c r="AN21" s="82">
        <f>IF('生産者価格評価表（107部門）（山形県２）'!AB$120=0,各種係数!EU19,各種係数!AR19)</f>
        <v>5.9797436184923572E-4</v>
      </c>
      <c r="AO21" s="82">
        <f>IF('生産者価格評価表（107部門）（山形県２）'!AC$120=0,各種係数!EV19,各種係数!AS19)</f>
        <v>0</v>
      </c>
      <c r="AP21" s="82">
        <f>IF('生産者価格評価表（107部門）（山形県２）'!AD$120=0,各種係数!EW19,各種係数!AT19)</f>
        <v>0</v>
      </c>
      <c r="AQ21" s="82">
        <f>IF('生産者価格評価表（107部門）（山形県２）'!AE$120=0,各種係数!EX19,各種係数!AU19)</f>
        <v>8.9520999609133658E-4</v>
      </c>
      <c r="AR21" s="82">
        <f>IF('生産者価格評価表（107部門）（山形県２）'!AF$120=0,各種係数!EY19,各種係数!AV19)</f>
        <v>1.5974440894568689E-3</v>
      </c>
      <c r="AS21" s="82">
        <f>IF('生産者価格評価表（107部門）（山形県２）'!AG$120=0,各種係数!EZ19,各種係数!AW19)</f>
        <v>1.3041635421081805E-4</v>
      </c>
      <c r="AT21" s="82">
        <f>IF('生産者価格評価表（107部門）（山形県２）'!AH$120=0,各種係数!FA19,各種係数!AX19)</f>
        <v>4.0798393170976652E-4</v>
      </c>
      <c r="AU21" s="82">
        <f>IF('生産者価格評価表（107部門）（山形県２）'!AI$120=0,各種係数!FB19,各種係数!AY19)</f>
        <v>8.3580980683506682E-4</v>
      </c>
      <c r="AV21" s="82">
        <f>IF('生産者価格評価表（107部門）（山形県２）'!AJ$120=0,各種係数!FC19,各種係数!AZ19)</f>
        <v>3.2154340836012861E-3</v>
      </c>
      <c r="AW21" s="82">
        <f>IF('生産者価格評価表（107部門）（山形県２）'!AK$120=0,各種係数!FD19,各種係数!BA19)</f>
        <v>1.7270052449788922E-3</v>
      </c>
      <c r="AX21" s="82">
        <f>IF('生産者価格評価表（107部門）（山形県２）'!AL$120=0,各種係数!FE19,各種係数!BB19)</f>
        <v>0</v>
      </c>
      <c r="AY21" s="82">
        <f>IF('生産者価格評価表（107部門）（山形県２）'!AM$120=0,各種係数!FF19,各種係数!BC19)</f>
        <v>0</v>
      </c>
      <c r="AZ21" s="82">
        <f>IF('生産者価格評価表（107部門）（山形県２）'!AN$120=0,各種係数!FG19,各種係数!BD19)</f>
        <v>1.0759629868732515E-3</v>
      </c>
      <c r="BA21" s="82">
        <f>IF('生産者価格評価表（107部門）（山形県２）'!AO$120=0,各種係数!FH19,各種係数!BE19)</f>
        <v>0</v>
      </c>
      <c r="BB21" s="82">
        <f>IF('生産者価格評価表（107部門）（山形県２）'!AP$120=0,各種係数!FI19,各種係数!BF19)</f>
        <v>0</v>
      </c>
      <c r="BC21" s="82">
        <f>IF('生産者価格評価表（107部門）（山形県２）'!AQ$120=0,各種係数!FJ19,各種係数!BG19)</f>
        <v>4.45723836939363E-4</v>
      </c>
      <c r="BD21" s="82">
        <f>IF('生産者価格評価表（107部門）（山形県２）'!AR$120=0,各種係数!FK19,各種係数!BH19)</f>
        <v>3.5830368796867403E-4</v>
      </c>
      <c r="BE21" s="82">
        <f>IF('生産者価格評価表（107部門）（山形県２）'!AS$120=0,各種係数!FL19,各種係数!BI19)</f>
        <v>2.4551324543959144E-4</v>
      </c>
      <c r="BF21" s="82">
        <f>IF('生産者価格評価表（107部門）（山形県２）'!AT$120=0,各種係数!FM19,各種係数!BJ19)</f>
        <v>2.457941883329692E-4</v>
      </c>
      <c r="BG21" s="82">
        <f>IF('生産者価格評価表（107部門）（山形県２）'!AU$120=0,各種係数!FN19,各種係数!BK19)</f>
        <v>3.6920716357795308E-4</v>
      </c>
      <c r="BH21" s="82">
        <f>IF('生産者価格評価表（107部門）（山形県２）'!AV$120=0,各種係数!FO19,各種係数!BL19)</f>
        <v>4.6896316507503413E-4</v>
      </c>
      <c r="BI21" s="82">
        <f>IF('生産者価格評価表（107部門）（山形県２）'!AW$120=0,各種係数!FP19,各種係数!BM19)</f>
        <v>1.1923119724019523E-3</v>
      </c>
      <c r="BJ21" s="82">
        <f>IF('生産者価格評価表（107部門）（山形県２）'!AX$120=0,各種係数!FQ19,各種係数!BN19)</f>
        <v>1.3293371663914205E-3</v>
      </c>
      <c r="BK21" s="82">
        <f>IF('生産者価格評価表（107部門）（山形県２）'!AY$120=0,各種係数!FR19,各種係数!BO19)</f>
        <v>7.8433900636066698E-4</v>
      </c>
      <c r="BL21" s="82">
        <f>IF('生産者価格評価表（107部門）（山形県２）'!AZ$120=0,各種係数!FS19,各種係数!BP19)</f>
        <v>1.4188422247446084E-3</v>
      </c>
      <c r="BM21" s="82">
        <f>IF('生産者価格評価表（107部門）（山形県２）'!BA$120=0,各種係数!FT19,各種係数!BQ19)</f>
        <v>1.0413412475268145E-3</v>
      </c>
      <c r="BN21" s="82">
        <f>IF('生産者価格評価表（107部門）（山形県２）'!BB$120=0,各種係数!FU19,各種係数!BR19)</f>
        <v>4.613306092859261E-4</v>
      </c>
      <c r="BO21" s="82">
        <f>IF('生産者価格評価表（107部門）（山形県２）'!BC$120=0,各種係数!FV19,各種係数!BS19)</f>
        <v>3.2304586097490627E-3</v>
      </c>
      <c r="BP21" s="82">
        <f>IF('生産者価格評価表（107部門）（山形県２）'!BD$120=0,各種係数!FW19,各種係数!BT19)</f>
        <v>6.9727304107697619E-3</v>
      </c>
      <c r="BQ21" s="82">
        <f>IF('生産者価格評価表（107部門）（山形県２）'!BE$120=0,各種係数!FX19,各種係数!BU19)</f>
        <v>0</v>
      </c>
      <c r="BR21" s="82">
        <f>IF('生産者価格評価表（107部門）（山形県２）'!BF$120=0,各種係数!FY19,各種係数!BV19)</f>
        <v>3.7009622501850479E-4</v>
      </c>
      <c r="BS21" s="82">
        <f>IF('生産者価格評価表（107部門）（山形県２）'!BG$120=0,各種係数!FZ19,各種係数!BW19)</f>
        <v>2.3135509305101843E-4</v>
      </c>
      <c r="BT21" s="82">
        <f>IF('生産者価格評価表（107部門）（山形県２）'!BH$120=0,各種係数!GA19,各種係数!BX19)</f>
        <v>0</v>
      </c>
      <c r="BU21" s="82">
        <f>IF('生産者価格評価表（107部門）（山形県２）'!BI$120=0,各種係数!GB19,各種係数!BY19)</f>
        <v>9.7551458394303E-5</v>
      </c>
      <c r="BV21" s="82">
        <f>IF('生産者価格評価表（107部門）（山形県２）'!BJ$120=0,各種係数!GC19,各種係数!BZ19)</f>
        <v>3.7466777505883453E-3</v>
      </c>
      <c r="BW21" s="82">
        <f>IF('生産者価格評価表（107部門）（山形県２）'!BK$120=0,各種係数!GD19,各種係数!CA19)</f>
        <v>0</v>
      </c>
      <c r="BX21" s="82">
        <f>IF('生産者価格評価表（107部門）（山形県２）'!BL$120=0,各種係数!GE19,各種係数!CB19)</f>
        <v>1.092693516654983E-2</v>
      </c>
      <c r="BY21" s="82">
        <f>IF('生産者価格評価表（107部門）（山形県２）'!BM$120=0,各種係数!GF19,各種係数!CC19)</f>
        <v>2.4480829408603851E-2</v>
      </c>
      <c r="BZ21" s="82">
        <f>IF('生産者価格評価表（107部門）（山形県２）'!BN$120=0,各種係数!GG19,各種係数!CD19)</f>
        <v>6.4312128195508872E-5</v>
      </c>
      <c r="CA21" s="82">
        <f>IF('生産者価格評価表（107部門）（山形県２）'!BO$120=0,各種係数!GH19,各種係数!CE19)</f>
        <v>8.0192461908580592E-5</v>
      </c>
      <c r="CB21" s="82">
        <f>IF('生産者価格評価表（107部門）（山形県２）'!BP$120=0,各種係数!GI19,各種係数!CF19)</f>
        <v>6.6122633293552236E-4</v>
      </c>
      <c r="CC21" s="82">
        <f>IF('生産者価格評価表（107部門）（山形県２）'!BQ$120=0,各種係数!GJ19,各種係数!CG19)</f>
        <v>3.2418413658958289E-4</v>
      </c>
      <c r="CD21" s="82">
        <f>IF('生産者価格評価表（107部門）（山形県２）'!BR$120=0,各種係数!GK19,各種係数!CH19)</f>
        <v>2.2902261871005736E-3</v>
      </c>
      <c r="CE21" s="82">
        <f>IF('生産者価格評価表（107部門）（山形県２）'!BS$120=0,各種係数!GL19,各種係数!CI19)</f>
        <v>2.4754663601803555E-3</v>
      </c>
      <c r="CF21" s="82">
        <f>IF('生産者価格評価表（107部門）（山形県２）'!BT$120=0,各種係数!GM19,各種係数!CJ19)</f>
        <v>1.1495923085836838E-3</v>
      </c>
      <c r="CG21" s="82">
        <f>IF('生産者価格評価表（107部門）（山形県２）'!BU$120=0,各種係数!GN19,各種係数!CK19)</f>
        <v>2.5015080761167144E-3</v>
      </c>
      <c r="CH21" s="82">
        <f>IF('生産者価格評価表（107部門）（山形県２）'!BV$120=0,各種係数!GO19,各種係数!CL19)</f>
        <v>3.7776238745828873E-4</v>
      </c>
      <c r="CI21" s="82">
        <f>IF('生産者価格評価表（107部門）（山形県２）'!BW$120=0,各種係数!GP19,各種係数!CM19)</f>
        <v>1.0192880664889447E-3</v>
      </c>
      <c r="CJ21" s="82">
        <f>IF('生産者価格評価表（107部門）（山形県２）'!BX$120=0,各種係数!GQ19,各種係数!CN19)</f>
        <v>1.4940606239352393E-4</v>
      </c>
      <c r="CK21" s="82">
        <f>IF('生産者価格評価表（107部門）（山形県２）'!BY$120=0,各種係数!GR19,各種係数!CO19)</f>
        <v>2.8979907264296752E-4</v>
      </c>
      <c r="CL21" s="82">
        <f>IF('生産者価格評価表（107部門）（山形県２）'!BZ$120=0,各種係数!GS19,各種係数!CP19)</f>
        <v>3.5598568816860447E-4</v>
      </c>
      <c r="CM21" s="82">
        <f>IF('生産者価格評価表（107部門）（山形県２）'!CA$120=0,各種係数!GT19,各種係数!CQ19)</f>
        <v>0</v>
      </c>
      <c r="CN21" s="82">
        <f>IF('生産者価格評価表（107部門）（山形県２）'!CB$120=0,各種係数!GU19,各種係数!CR19)</f>
        <v>7.7053475111727538E-4</v>
      </c>
      <c r="CO21" s="82">
        <f>IF('生産者価格評価表（107部門）（山形県２）'!CC$120=0,各種係数!GV19,各種係数!CS19)</f>
        <v>3.8699690402476783E-4</v>
      </c>
      <c r="CP21" s="82">
        <f>IF('生産者価格評価表（107部門）（山形県２）'!CD$120=0,各種係数!GW19,各種係数!CT19)</f>
        <v>0</v>
      </c>
      <c r="CQ21" s="82">
        <f>IF('生産者価格評価表（107部門）（山形県２）'!CE$120=0,各種係数!GX19,各種係数!CU19)</f>
        <v>2.2721534965917697E-3</v>
      </c>
      <c r="CR21" s="82">
        <f>IF('生産者価格評価表（107部門）（山形県２）'!CF$120=0,各種係数!GY19,各種係数!CV19)</f>
        <v>1.8694916763108698E-3</v>
      </c>
      <c r="CS21" s="82">
        <f>IF('生産者価格評価表（107部門）（山形県２）'!CG$120=0,各種係数!GZ19,各種係数!CW19)</f>
        <v>2.6109660574412532E-4</v>
      </c>
      <c r="CT21" s="82">
        <f>IF('生産者価格評価表（107部門）（山形県２）'!CH$120=0,各種係数!HA19,各種係数!CX19)</f>
        <v>2.72350295192578E-3</v>
      </c>
      <c r="CU21" s="82">
        <f>IF('生産者価格評価表（107部門）（山形県２）'!CI$120=0,各種係数!HB19,各種係数!CY19)</f>
        <v>7.1618986989217359E-4</v>
      </c>
      <c r="CV21" s="82">
        <f>IF('生産者価格評価表（107部門）（山形県２）'!CJ$120=0,各種係数!HC19,各種係数!CZ19)</f>
        <v>3.7618461983650437E-3</v>
      </c>
      <c r="CW21" s="82">
        <f>IF('生産者価格評価表（107部門）（山形県２）'!CK$120=0,各種係数!HD19,各種係数!DA19)</f>
        <v>2.9742233972240581E-3</v>
      </c>
      <c r="CX21" s="82">
        <f>IF('生産者価格評価表（107部門）（山形県２）'!CL$120=0,各種係数!HE19,各種係数!DB19)</f>
        <v>2.0092809644548628E-3</v>
      </c>
      <c r="CY21" s="82">
        <f>IF('生産者価格評価表（107部門）（山形県２）'!CM$120=0,各種係数!HF19,各種係数!DC19)</f>
        <v>9.2891691244773305E-4</v>
      </c>
      <c r="CZ21" s="82">
        <f>IF('生産者価格評価表（107部門）（山形県２）'!CN$120=0,各種係数!HG19,各種係数!DD19)</f>
        <v>1.3490507079283666E-3</v>
      </c>
      <c r="DA21" s="82">
        <f>IF('生産者価格評価表（107部門）（山形県２）'!CO$120=0,各種係数!HH19,各種係数!DE19)</f>
        <v>1.9906071947934298E-3</v>
      </c>
      <c r="DB21" s="82">
        <f>IF('生産者価格評価表（107部門）（山形県２）'!CP$120=0,各種係数!HI19,各種係数!DF19)</f>
        <v>1.6638854393045638E-3</v>
      </c>
      <c r="DC21" s="82">
        <f>IF('生産者価格評価表（107部門）（山形県２）'!CQ$120=0,各種係数!HJ19,各種係数!DG19)</f>
        <v>8.0279561768039286E-4</v>
      </c>
      <c r="DD21" s="82">
        <f>IF('生産者価格評価表（107部門）（山形県２）'!CR$120=0,各種係数!HK19,各種係数!DH19)</f>
        <v>8.0246266451914194E-3</v>
      </c>
      <c r="DE21" s="82">
        <f>IF('生産者価格評価表（107部門）（山形県２）'!CS$120=0,各種係数!HL19,各種係数!DI19)</f>
        <v>3.4522642792184284E-3</v>
      </c>
      <c r="DF21" s="82">
        <f>IF('生産者価格評価表（107部門）（山形県２）'!CT$120=0,各種係数!HM19,各種係数!DJ19)</f>
        <v>1.4273269449842524E-2</v>
      </c>
      <c r="DG21" s="82">
        <f>IF('生産者価格評価表（107部門）（山形県２）'!CU$120=0,各種係数!HN19,各種係数!DK19)</f>
        <v>1.5060240963855422E-3</v>
      </c>
      <c r="DH21" s="82">
        <f>IF('生産者価格評価表（107部門）（山形県２）'!CV$120=0,各種係数!HO19,各種係数!DL19)</f>
        <v>4.880429477794046E-4</v>
      </c>
      <c r="DI21" s="82">
        <f>IF('生産者価格評価表（107部門）（山形県２）'!CW$120=0,各種係数!HP19,各種係数!DM19)</f>
        <v>2.2999358438948809E-4</v>
      </c>
      <c r="DJ21" s="82">
        <f>IF('生産者価格評価表（107部門）（山形県２）'!CX$120=0,各種係数!HQ19,各種係数!DN19)</f>
        <v>1.9635119164861138E-3</v>
      </c>
      <c r="DK21" s="82">
        <f>IF('生産者価格評価表（107部門）（山形県２）'!CY$120=0,各種係数!HR19,各種係数!DO19)</f>
        <v>2.7630020863485144E-3</v>
      </c>
      <c r="DL21" s="82">
        <f>IF('生産者価格評価表（107部門）（山形県２）'!CZ$120=0,各種係数!HS19,各種係数!DP19)</f>
        <v>2.5531517109621937E-3</v>
      </c>
      <c r="DM21" s="82">
        <f>IF('生産者価格評価表（107部門）（山形県２）'!DA$120=0,各種係数!HT19,各種係数!DQ19)</f>
        <v>9.2150456563625698E-4</v>
      </c>
      <c r="DN21" s="82">
        <f>IF('生産者価格評価表（107部門）（山形県２）'!DB$120=0,各種係数!HU19,各種係数!DR19)</f>
        <v>5.7579617834394902E-3</v>
      </c>
      <c r="DO21" s="82">
        <f>IF('生産者価格評価表（107部門）（山形県２）'!DC$120=0,各種係数!HV19,各種係数!DS19)</f>
        <v>3.3446995200139E-3</v>
      </c>
      <c r="DP21" s="82">
        <f>IF('生産者価格評価表（107部門）（山形県２）'!DD$120=0,各種係数!HW19,各種係数!DT19)</f>
        <v>0</v>
      </c>
      <c r="DQ21" s="82">
        <f>IF('生産者価格評価表（107部門）（山形県２）'!DE$120=0,各種係数!HX19,各種係数!DU19)</f>
        <v>2.9067232508792838E-4</v>
      </c>
      <c r="DR21" s="82">
        <f>各種係数!HY19</f>
        <v>1.6956073819399444E-5</v>
      </c>
      <c r="DS21" s="80">
        <f>各種係数!HZ19</f>
        <v>1.424890710325553E-5</v>
      </c>
      <c r="DT21" s="80">
        <f>各種係数!IA19</f>
        <v>2.0744370244264358E-5</v>
      </c>
      <c r="DU21" s="80">
        <f>各種係数!IB19</f>
        <v>1.5663071211425193E-5</v>
      </c>
      <c r="DV21" s="80">
        <f>各種係数!IC19</f>
        <v>4.3739807225308789E-5</v>
      </c>
      <c r="DW21" s="80">
        <f>各種係数!ID19</f>
        <v>3.3306028475649159E-4</v>
      </c>
      <c r="DX21" s="80">
        <f>各種係数!IE19</f>
        <v>1.382643059207497E-4</v>
      </c>
      <c r="DY21" s="80">
        <f>各種係数!IF19</f>
        <v>4.0698991362314162E-5</v>
      </c>
      <c r="DZ21" s="80">
        <f>各種係数!IG19</f>
        <v>7.9414963291105502E-5</v>
      </c>
      <c r="EA21" s="80">
        <f>各種係数!IH19</f>
        <v>1.196380730593508E-5</v>
      </c>
      <c r="EB21" s="80">
        <f>各種係数!II19</f>
        <v>0</v>
      </c>
      <c r="EC21" s="80">
        <f>各種係数!IJ19</f>
        <v>6.284333646299094E-5</v>
      </c>
      <c r="ED21" s="80">
        <f>各種係数!IK19</f>
        <v>6.4839519456356151E-5</v>
      </c>
      <c r="EE21" s="80">
        <f>各種係数!IL19</f>
        <v>2.4769805921420843E-5</v>
      </c>
      <c r="EF21" s="80">
        <f>各種係数!IM19</f>
        <v>1.0028691975809039</v>
      </c>
      <c r="EG21" s="80">
        <f>各種係数!IN19</f>
        <v>7.0435126624772475E-5</v>
      </c>
      <c r="EH21" s="80">
        <f>各種係数!IO19</f>
        <v>5.4557860286981754E-5</v>
      </c>
      <c r="EI21" s="80">
        <f>各種係数!IP19</f>
        <v>4.1325167496094117E-5</v>
      </c>
      <c r="EJ21" s="80">
        <f>各種係数!IQ19</f>
        <v>0</v>
      </c>
      <c r="EK21" s="80">
        <f>各種係数!IR19</f>
        <v>1.1150385670620486E-4</v>
      </c>
      <c r="EL21" s="80">
        <f>各種係数!IS19</f>
        <v>0</v>
      </c>
      <c r="EM21" s="80">
        <f>各種係数!IT19</f>
        <v>4.6444801113488085E-5</v>
      </c>
      <c r="EN21" s="80">
        <f>各種係数!IU19</f>
        <v>0</v>
      </c>
      <c r="EO21" s="80">
        <f>各種係数!IV19</f>
        <v>0</v>
      </c>
      <c r="EP21" s="80">
        <f>各種係数!IW19</f>
        <v>1.5421253365476326E-4</v>
      </c>
      <c r="EQ21" s="80">
        <f>各種係数!IX19</f>
        <v>5.9091470698204847E-5</v>
      </c>
      <c r="ER21" s="80">
        <f>各種係数!IY19</f>
        <v>6.1318089583138672E-6</v>
      </c>
      <c r="ES21" s="80">
        <f>各種係数!IZ19</f>
        <v>2.1190678133306072E-5</v>
      </c>
      <c r="ET21" s="80">
        <f>各種係数!JA19</f>
        <v>7.6630664418367075E-5</v>
      </c>
      <c r="EU21" s="80">
        <f>各種係数!JB19</f>
        <v>1.212019601351739E-4</v>
      </c>
      <c r="EV21" s="80">
        <f>各種係数!JC19</f>
        <v>2.4526323920330444E-5</v>
      </c>
      <c r="EW21" s="80">
        <f>各種係数!JD19</f>
        <v>5.283702690786581E-5</v>
      </c>
      <c r="EX21" s="80">
        <f>各種係数!JE19</f>
        <v>9.3320370619528673E-5</v>
      </c>
      <c r="EY21" s="80">
        <f>各種係数!JF19</f>
        <v>2.3478208859832332E-4</v>
      </c>
      <c r="EZ21" s="80">
        <f>各種係数!JG19</f>
        <v>1.4510351418731349E-4</v>
      </c>
      <c r="FA21" s="80">
        <f>各種係数!JH19</f>
        <v>3.6595302305636603E-5</v>
      </c>
      <c r="FB21" s="80">
        <f>各種係数!JI19</f>
        <v>1.0533539260952144E-5</v>
      </c>
      <c r="FC21" s="80">
        <f>各種係数!JJ19</f>
        <v>9.9376644069250765E-5</v>
      </c>
      <c r="FD21" s="80">
        <f>各種係数!JK19</f>
        <v>1.189925141663939E-5</v>
      </c>
      <c r="FE21" s="80">
        <f>各種係数!JL19</f>
        <v>2.8638264260466014E-5</v>
      </c>
      <c r="FF21" s="80">
        <f>各種係数!JM19</f>
        <v>4.4174585903300033E-5</v>
      </c>
      <c r="FG21" s="80">
        <f>各種係数!JN19</f>
        <v>4.3427867199640002E-5</v>
      </c>
      <c r="FH21" s="80">
        <f>各種係数!JO19</f>
        <v>3.3629158029132151E-5</v>
      </c>
      <c r="FI21" s="80">
        <f>各種係数!JP19</f>
        <v>3.4409589034493682E-5</v>
      </c>
      <c r="FJ21" s="80">
        <f>各種係数!JQ19</f>
        <v>4.2651742145040621E-5</v>
      </c>
      <c r="FK21" s="80">
        <f>各種係数!JR19</f>
        <v>4.7420278241030432E-5</v>
      </c>
      <c r="FL21" s="80">
        <f>各種係数!JS19</f>
        <v>9.4372434759877808E-5</v>
      </c>
      <c r="FM21" s="80">
        <f>各種係数!JT19</f>
        <v>1.082255743899494E-4</v>
      </c>
      <c r="FN21" s="80">
        <f>各種係数!JU19</f>
        <v>6.9808906413209334E-5</v>
      </c>
      <c r="FO21" s="80">
        <f>各種係数!JV19</f>
        <v>1.0598146144058343E-4</v>
      </c>
      <c r="FP21" s="80">
        <f>各種係数!JW19</f>
        <v>8.102454210955385E-5</v>
      </c>
      <c r="FQ21" s="80">
        <f>各種係数!JX19</f>
        <v>4.5465452229995523E-5</v>
      </c>
      <c r="FR21" s="80">
        <f>各種係数!JY19</f>
        <v>2.2709419363748555E-4</v>
      </c>
      <c r="FS21" s="80">
        <f>各種係数!JZ19</f>
        <v>4.7992218189738255E-4</v>
      </c>
      <c r="FT21" s="80">
        <f>各種係数!KA19</f>
        <v>0</v>
      </c>
      <c r="FU21" s="80">
        <f>各種係数!KB19</f>
        <v>3.1546138982783296E-5</v>
      </c>
      <c r="FV21" s="80">
        <f>各種係数!KC19</f>
        <v>2.5213082421318225E-5</v>
      </c>
      <c r="FW21" s="80">
        <f>各種係数!KD19</f>
        <v>1.3131926665388515E-5</v>
      </c>
      <c r="FX21" s="80">
        <f>各種係数!KE19</f>
        <v>2.0735822315759645E-5</v>
      </c>
      <c r="FY21" s="80">
        <f>各種係数!KF19</f>
        <v>2.7674741776035152E-4</v>
      </c>
      <c r="FZ21" s="80">
        <f>各種係数!KG19</f>
        <v>2.6154064853847028E-5</v>
      </c>
      <c r="GA21" s="80">
        <f>各種係数!KH19</f>
        <v>7.4710736699663935E-4</v>
      </c>
      <c r="GB21" s="80">
        <f>各種係数!KI19</f>
        <v>1.6528656476015942E-3</v>
      </c>
      <c r="GC21" s="80">
        <f>各種係数!KJ19</f>
        <v>3.2627404191410008E-5</v>
      </c>
      <c r="GD21" s="80">
        <f>各種係数!KK19</f>
        <v>2.7839149382781782E-5</v>
      </c>
      <c r="GE21" s="80">
        <f>各種係数!KL19</f>
        <v>8.9706502263765556E-5</v>
      </c>
      <c r="GF21" s="80">
        <f>各種係数!KM19</f>
        <v>7.8489623325296394E-5</v>
      </c>
      <c r="GG21" s="80">
        <f>各種係数!KN19</f>
        <v>2.4984572026663849E-4</v>
      </c>
      <c r="GH21" s="80">
        <f>各種係数!KO19</f>
        <v>1.9342195432268776E-4</v>
      </c>
      <c r="GI21" s="80">
        <f>各種係数!KP19</f>
        <v>1.0213598572341284E-4</v>
      </c>
      <c r="GJ21" s="80">
        <f>各種係数!KQ19</f>
        <v>1.9703761035808987E-4</v>
      </c>
      <c r="GK21" s="80">
        <f>各種係数!KR19</f>
        <v>5.4246629583351383E-5</v>
      </c>
      <c r="GL21" s="80">
        <f>各種係数!KS19</f>
        <v>9.8074718648513158E-5</v>
      </c>
      <c r="GM21" s="80">
        <f>各種係数!KT19</f>
        <v>3.5182936541280118E-5</v>
      </c>
      <c r="GN21" s="80">
        <f>各種係数!KU19</f>
        <v>6.6349195714469084E-5</v>
      </c>
      <c r="GO21" s="80">
        <f>各種係数!KV19</f>
        <v>3.8854162020981712E-5</v>
      </c>
      <c r="GP21" s="80">
        <f>各種係数!KW19</f>
        <v>5.6819946914210961E-5</v>
      </c>
      <c r="GQ21" s="80">
        <f>各種係数!KX19</f>
        <v>7.4383527910923766E-5</v>
      </c>
      <c r="GR21" s="80">
        <f>各種係数!KY19</f>
        <v>5.8043295668569068E-5</v>
      </c>
      <c r="GS21" s="80">
        <f>各種係数!KZ19</f>
        <v>2.0533336651949425E-5</v>
      </c>
      <c r="GT21" s="80">
        <f>各種係数!LA19</f>
        <v>2.0018928963939258E-4</v>
      </c>
      <c r="GU21" s="80">
        <f>各種係数!LB19</f>
        <v>1.6387605677057603E-4</v>
      </c>
      <c r="GV21" s="80">
        <f>各種係数!LC19</f>
        <v>2.5442053464186042E-5</v>
      </c>
      <c r="GW21" s="80">
        <f>各種係数!LD19</f>
        <v>2.3150620666142333E-4</v>
      </c>
      <c r="GX21" s="80">
        <f>各種係数!LE19</f>
        <v>1.296066835834744E-4</v>
      </c>
      <c r="GY21" s="80">
        <f>各種係数!LF19</f>
        <v>2.7731289199299568E-4</v>
      </c>
      <c r="GZ21" s="80">
        <f>各種係数!LG19</f>
        <v>2.9693170636039553E-4</v>
      </c>
      <c r="HA21" s="80">
        <f>各種係数!LH19</f>
        <v>1.7546933927593876E-4</v>
      </c>
      <c r="HB21" s="80">
        <f>各種係数!LI19</f>
        <v>9.5796982886607718E-5</v>
      </c>
      <c r="HC21" s="80">
        <f>各種係数!LJ19</f>
        <v>1.1130956720411034E-4</v>
      </c>
      <c r="HD21" s="80">
        <f>各種係数!LK19</f>
        <v>1.6002160070456055E-4</v>
      </c>
      <c r="HE21" s="80">
        <f>各種係数!LL19</f>
        <v>1.4213314755972834E-4</v>
      </c>
      <c r="HF21" s="80">
        <f>各種係数!LM19</f>
        <v>8.2143985129562496E-5</v>
      </c>
      <c r="HG21" s="80">
        <f>各種係数!LN19</f>
        <v>5.5912494936609868E-4</v>
      </c>
      <c r="HH21" s="80">
        <f>各種係数!LO19</f>
        <v>2.4731461545712553E-4</v>
      </c>
      <c r="HI21" s="80">
        <f>各種係数!LP19</f>
        <v>9.7476694922091916E-4</v>
      </c>
      <c r="HJ21" s="80">
        <f>各種係数!LQ19</f>
        <v>1.2484403663926593E-4</v>
      </c>
      <c r="HK21" s="80">
        <f>各種係数!LR19</f>
        <v>1.1274210911570211E-4</v>
      </c>
      <c r="HL21" s="80">
        <f>各種係数!LS19</f>
        <v>3.024786909896547E-5</v>
      </c>
      <c r="HM21" s="80">
        <f>各種係数!LT19</f>
        <v>1.5423592120098647E-4</v>
      </c>
      <c r="HN21" s="80">
        <f>各種係数!LU19</f>
        <v>2.2355664383762977E-4</v>
      </c>
      <c r="HO21" s="80">
        <f>各種係数!LV19</f>
        <v>1.9950859212586474E-4</v>
      </c>
      <c r="HP21" s="80">
        <f>各種係数!LW19</f>
        <v>8.8380423670032085E-5</v>
      </c>
      <c r="HQ21" s="80">
        <f>各種係数!LX19</f>
        <v>4.2594600800879644E-4</v>
      </c>
      <c r="HR21" s="80">
        <f>各種係数!LY19</f>
        <v>2.5361413659208334E-4</v>
      </c>
      <c r="HS21" s="80">
        <f>各種係数!LZ19</f>
        <v>3.2431529207236188E-5</v>
      </c>
      <c r="HT21" s="80">
        <f>各種係数!MA19</f>
        <v>7.2421505382894405E-5</v>
      </c>
      <c r="HU21" s="760">
        <v>0</v>
      </c>
      <c r="HV21" s="760">
        <f t="shared" si="3"/>
        <v>0</v>
      </c>
      <c r="HW21" s="760">
        <f t="shared" si="4"/>
        <v>0</v>
      </c>
      <c r="HX21" s="240">
        <f>IF(各種係数!$MD19=0,各種係数!$MG19,各種係数!$MD19)</f>
        <v>1.1884354043611494E-3</v>
      </c>
      <c r="HY21" s="281">
        <f t="shared" si="5"/>
        <v>0</v>
      </c>
      <c r="HZ21" s="257">
        <f t="shared" si="12"/>
        <v>0</v>
      </c>
      <c r="IA21" s="279">
        <f t="shared" si="13"/>
        <v>0</v>
      </c>
      <c r="IB21" s="279">
        <f t="shared" si="14"/>
        <v>0</v>
      </c>
      <c r="IC21" s="240">
        <f>IF(各種係数!$MD19=0,各種係数!$MG19,各種係数!$MD19)</f>
        <v>1.1884354043611494E-3</v>
      </c>
      <c r="ID21" s="281">
        <f t="shared" si="6"/>
        <v>0</v>
      </c>
      <c r="IE21" s="223"/>
      <c r="IF21" s="223"/>
      <c r="IG21" s="240">
        <f>各種係数!J19</f>
        <v>1.8099856382163217E-3</v>
      </c>
      <c r="IH21" s="279">
        <f>$IF$6*IG21</f>
        <v>0</v>
      </c>
      <c r="II21" s="284">
        <f>各種係数!C19</f>
        <v>6.6357423603980004E-2</v>
      </c>
      <c r="IJ21" s="279">
        <f>IH21*II21</f>
        <v>0</v>
      </c>
      <c r="IK21" s="295">
        <v>0</v>
      </c>
      <c r="IL21" s="757">
        <f>IF(各種係数!$E19=0,各種係数!$M19,各種係数!$E19)</f>
        <v>0.38970555580228272</v>
      </c>
      <c r="IM21" s="279">
        <f t="shared" si="17"/>
        <v>0</v>
      </c>
      <c r="IN21" s="757">
        <f>IF(各種係数!$F19=0,各種係数!$N19,各種係数!$F19)</f>
        <v>0.27232757472132169</v>
      </c>
      <c r="IO21" s="295">
        <f t="shared" si="18"/>
        <v>0</v>
      </c>
      <c r="IP21" s="240">
        <f>IF(各種係数!$MD19=0,各種係数!$MG19,各種係数!$MD19)</f>
        <v>1.1884354043611494E-3</v>
      </c>
      <c r="IQ21" s="296">
        <f t="shared" si="19"/>
        <v>0</v>
      </c>
      <c r="IR21" s="297">
        <f t="shared" si="20"/>
        <v>0</v>
      </c>
      <c r="IS21" s="297">
        <f t="shared" si="21"/>
        <v>0</v>
      </c>
      <c r="IT21" s="297">
        <f t="shared" si="22"/>
        <v>0</v>
      </c>
      <c r="IU21" s="298">
        <f t="shared" si="23"/>
        <v>0</v>
      </c>
      <c r="IW21" s="206"/>
      <c r="IX21" s="212"/>
      <c r="IY21" s="208"/>
      <c r="IZ21" s="212"/>
    </row>
    <row r="22" spans="1:260">
      <c r="A22" s="41" t="s">
        <v>230</v>
      </c>
      <c r="B22" s="12" t="s">
        <v>16</v>
      </c>
      <c r="C22" s="331">
        <f>'計算2-1'!AC22</f>
        <v>0</v>
      </c>
      <c r="D22" s="757">
        <f>IF(各種係数!$D20=0,各種係数!$L20,各種係数!$D20)</f>
        <v>0.83548430919711991</v>
      </c>
      <c r="E22" s="757">
        <f>IF(各種係数!$E20=0,各種係数!$M20,各種係数!$E20)</f>
        <v>0.16451569080288003</v>
      </c>
      <c r="F22" s="757">
        <f>IF(各種係数!$F20=0,各種係数!$N20,各種係数!$F20)</f>
        <v>6.1404700448308654E-2</v>
      </c>
      <c r="G22" s="758">
        <f t="shared" si="7"/>
        <v>0</v>
      </c>
      <c r="H22" s="758">
        <f t="shared" si="8"/>
        <v>0</v>
      </c>
      <c r="I22" s="758">
        <f t="shared" si="9"/>
        <v>0</v>
      </c>
      <c r="J22" s="240">
        <f>IF(各種係数!$MD20=0,各種係数!$MG20,各種係数!$MD20)</f>
        <v>1.3585110718652356E-4</v>
      </c>
      <c r="K22" s="281">
        <f t="shared" si="10"/>
        <v>0</v>
      </c>
      <c r="L22" s="758">
        <v>0</v>
      </c>
      <c r="M22" s="774">
        <f>各種係数!C20</f>
        <v>2.7349442505168242E-2</v>
      </c>
      <c r="N22" s="758">
        <f t="shared" si="11"/>
        <v>0</v>
      </c>
      <c r="O22" s="82">
        <f>IF('生産者価格評価表（107部門）（山形県２）'!C$120=0,各種係数!DV20,各種係数!S20)</f>
        <v>7.1606491639942101E-5</v>
      </c>
      <c r="P22" s="82">
        <f>IF('生産者価格評価表（107部門）（山形県２）'!D$120=0,各種係数!DW20,各種係数!T20)</f>
        <v>0</v>
      </c>
      <c r="Q22" s="82">
        <f>IF('生産者価格評価表（107部門）（山形県２）'!E$120=0,各種係数!DX20,各種係数!U20)</f>
        <v>2.5257308833743765E-4</v>
      </c>
      <c r="R22" s="82">
        <f>IF('生産者価格評価表（107部門）（山形県２）'!F$120=0,各種係数!DY20,各種係数!V20)</f>
        <v>0</v>
      </c>
      <c r="S22" s="82">
        <f>IF('生産者価格評価表（107部門）（山形県２）'!G$120=0,各種係数!DZ20,各種係数!W20)</f>
        <v>0</v>
      </c>
      <c r="T22" s="82">
        <f>IF('生産者価格評価表（107部門）（山形県２）'!H$120=0,各種係数!EA20,各種係数!X20)</f>
        <v>0</v>
      </c>
      <c r="U22" s="82">
        <f>IF('生産者価格評価表（107部門）（山形県２）'!I$120=0,各種係数!EB20,各種係数!Y20)</f>
        <v>0</v>
      </c>
      <c r="V22" s="82">
        <f>IF('生産者価格評価表（107部門）（山形県２）'!J$120=0,各種係数!EC20,各種係数!Z20)</f>
        <v>3.0670304799373905E-4</v>
      </c>
      <c r="W22" s="82">
        <f>IF('生産者価格評価表（107部門）（山形県２）'!K$120=0,各種係数!ED20,各種係数!AA20)</f>
        <v>7.9993600511959039E-5</v>
      </c>
      <c r="X22" s="82">
        <f>IF('生産者価格評価表（107部門）（山形県２）'!L$120=0,各種係数!EE20,各種係数!AB20)</f>
        <v>0</v>
      </c>
      <c r="Y22" s="82">
        <f>IF('生産者価格評価表（107部門）（山形県２）'!M$120=0,各種係数!EF20,各種係数!AC20)</f>
        <v>0</v>
      </c>
      <c r="Z22" s="82">
        <f>IF('生産者価格評価表（107部門）（山形県２）'!N$120=0,各種係数!EG20,各種係数!AD20)</f>
        <v>2.491073652744333E-4</v>
      </c>
      <c r="AA22" s="82">
        <f>IF('生産者価格評価表（107部門）（山形県２）'!O$120=0,各種係数!EH20,各種係数!AE20)</f>
        <v>1.913173086548836E-3</v>
      </c>
      <c r="AB22" s="82">
        <f>IF('生産者価格評価表（107部門）（山形県２）'!P$120=0,各種係数!EI20,各種係数!AF20)</f>
        <v>6.8305177776422513E-3</v>
      </c>
      <c r="AC22" s="82">
        <f>IF('生産者価格評価表（107部門）（山形県２）'!Q$120=0,各種係数!EJ20,各種係数!AG20)</f>
        <v>1.6121152906692721E-2</v>
      </c>
      <c r="AD22" s="82">
        <f>IF('生産者価格評価表（107部門）（山形県２）'!R$120=0,各種係数!EK20,各種係数!AH20)</f>
        <v>0.50129058551827199</v>
      </c>
      <c r="AE22" s="82">
        <f>IF('生産者価格評価表（107部門）（山形県２）'!S$120=0,各種係数!EL20,各種係数!AI20)</f>
        <v>0.19726702801541174</v>
      </c>
      <c r="AF22" s="82">
        <f>IF('生産者価格評価表（107部門）（山形県２）'!T$120=0,各種係数!EM20,各種係数!AJ20)</f>
        <v>0.12494019547536053</v>
      </c>
      <c r="AG22" s="82">
        <f>IF('生産者価格評価表（107部門）（山形県２）'!U$120=0,各種係数!EN20,各種係数!AK20)</f>
        <v>0</v>
      </c>
      <c r="AH22" s="82">
        <f>IF('生産者価格評価表（107部門）（山形県２）'!V$120=0,各種係数!EO20,各種係数!AL20)</f>
        <v>0</v>
      </c>
      <c r="AI22" s="82">
        <f>IF('生産者価格評価表（107部門）（山形県２）'!W$120=0,各種係数!EP20,各種係数!AM20)</f>
        <v>0</v>
      </c>
      <c r="AJ22" s="82">
        <f>IF('生産者価格評価表（107部門）（山形県２）'!X$120=0,各種係数!EQ20,各種係数!AN20)</f>
        <v>0</v>
      </c>
      <c r="AK22" s="82">
        <f>IF('生産者価格評価表（107部門）（山形県２）'!Y$120=0,各種係数!ER20,各種係数!AO20)</f>
        <v>0</v>
      </c>
      <c r="AL22" s="82">
        <f>IF('生産者価格評価表（107部門）（山形県２）'!Z$120=0,各種係数!ES20,各種係数!AP20)</f>
        <v>0</v>
      </c>
      <c r="AM22" s="82">
        <f>IF('生産者価格評価表（107部門）（山形県２）'!AA$120=0,各種係数!ET20,各種係数!AQ20)</f>
        <v>2.3378789412541634E-3</v>
      </c>
      <c r="AN22" s="82">
        <f>IF('生産者価格評価表（107部門）（山形県２）'!AB$120=0,各種係数!EU20,各種係数!AR20)</f>
        <v>9.9039503681279655E-4</v>
      </c>
      <c r="AO22" s="82">
        <f>IF('生産者価格評価表（107部門）（山形県２）'!AC$120=0,各種係数!EV20,各種係数!AS20)</f>
        <v>0</v>
      </c>
      <c r="AP22" s="82">
        <f>IF('生産者価格評価表（107部門）（山形県２）'!AD$120=0,各種係数!EW20,各種係数!AT20)</f>
        <v>0</v>
      </c>
      <c r="AQ22" s="82">
        <f>IF('生産者価格評価表（107部門）（山形県２）'!AE$120=0,各種係数!EX20,各種係数!AU20)</f>
        <v>3.8456204057444742E-3</v>
      </c>
      <c r="AR22" s="82">
        <f>IF('生産者価格評価表（107部門）（山形県２）'!AF$120=0,各種係数!EY20,各種係数!AV20)</f>
        <v>4.7923322683706068E-3</v>
      </c>
      <c r="AS22" s="82">
        <f>IF('生産者価格評価表（107部門）（山形県２）'!AG$120=0,各種係数!EZ20,各種係数!AW20)</f>
        <v>7.4989403671220367E-4</v>
      </c>
      <c r="AT22" s="82">
        <f>IF('生産者価格評価表（107部門）（山形県２）'!AH$120=0,各種係数!FA20,各種係数!AX20)</f>
        <v>1.6036906854130051E-2</v>
      </c>
      <c r="AU22" s="82">
        <f>IF('生産者価格評価表（107部門）（山形県２）'!AI$120=0,各種係数!FB20,各種係数!AY20)</f>
        <v>0</v>
      </c>
      <c r="AV22" s="82">
        <f>IF('生産者価格評価表（107部門）（山形県２）'!AJ$120=0,各種係数!FC20,各種係数!AZ20)</f>
        <v>1.607717041800643E-2</v>
      </c>
      <c r="AW22" s="82">
        <f>IF('生産者価格評価表（107部門）（山形県２）'!AK$120=0,各種係数!FD20,各種係数!BA20)</f>
        <v>3.1981578610720227E-4</v>
      </c>
      <c r="AX22" s="82">
        <f>IF('生産者価格評価表（107部門）（山形県２）'!AL$120=0,各種係数!FE20,各種係数!BB20)</f>
        <v>0</v>
      </c>
      <c r="AY22" s="82">
        <f>IF('生産者価格評価表（107部門）（山形県２）'!AM$120=0,各種係数!FF20,各種係数!BC20)</f>
        <v>0</v>
      </c>
      <c r="AZ22" s="82">
        <f>IF('生産者価格評価表（107部門）（山形県２）'!AN$120=0,各種係数!FG20,各種係数!BD20)</f>
        <v>0</v>
      </c>
      <c r="BA22" s="82">
        <f>IF('生産者価格評価表（107部門）（山形県２）'!AO$120=0,各種係数!FH20,各種係数!BE20)</f>
        <v>2.2701475595913735E-4</v>
      </c>
      <c r="BB22" s="82">
        <f>IF('生産者価格評価表（107部門）（山形県２）'!AP$120=0,各種係数!FI20,各種係数!BF20)</f>
        <v>0</v>
      </c>
      <c r="BC22" s="82">
        <f>IF('生産者価格評価表（107部門）（山形県２）'!AQ$120=0,各種係数!FJ20,各種係数!BG20)</f>
        <v>2.0057572662271336E-3</v>
      </c>
      <c r="BD22" s="82">
        <f>IF('生産者価格評価表（107部門）（山形県２）'!AR$120=0,各種係数!FK20,各種係数!BH20)</f>
        <v>1.7915184398433701E-4</v>
      </c>
      <c r="BE22" s="82">
        <f>IF('生産者価格評価表（107部門）（山形県２）'!AS$120=0,各種係数!FL20,各種係数!BI20)</f>
        <v>4.9102649087918288E-4</v>
      </c>
      <c r="BF22" s="82">
        <f>IF('生産者価格評価表（107部門）（山形県２）'!AT$120=0,各種係数!FM20,各種係数!BJ20)</f>
        <v>5.462093074065982E-4</v>
      </c>
      <c r="BG22" s="82">
        <f>IF('生産者価格評価表（107部門）（山形県２）'!AU$120=0,各種係数!FN20,各種係数!BK20)</f>
        <v>2.0138572558797439E-4</v>
      </c>
      <c r="BH22" s="82">
        <f>IF('生産者価格評価表（107部門）（山形県２）'!AV$120=0,各種係数!FO20,各種係数!BL20)</f>
        <v>5.1159618008185536E-4</v>
      </c>
      <c r="BI22" s="82">
        <f>IF('生産者価格評価表（107部門）（山形県２）'!AW$120=0,各種係数!FP20,各種係数!BM20)</f>
        <v>8.5846462012940559E-4</v>
      </c>
      <c r="BJ22" s="82">
        <f>IF('生産者価格評価表（107部門）（山形県２）'!AX$120=0,各種係数!FQ20,各種係数!BN20)</f>
        <v>8.0738883112116949E-3</v>
      </c>
      <c r="BK22" s="82">
        <f>IF('生産者価格評価表（107部門）（山形県２）'!AY$120=0,各種係数!FR20,各種係数!BO20)</f>
        <v>1.9662197008767407E-3</v>
      </c>
      <c r="BL22" s="82">
        <f>IF('生産者価格評価表（107部門）（山形県２）'!AZ$120=0,各種係数!FS20,各種係数!BP20)</f>
        <v>1.9863791146424517E-3</v>
      </c>
      <c r="BM22" s="82">
        <f>IF('生産者価格評価表（107部門）（山形県２）'!BA$120=0,各種係数!FT20,各種係数!BQ20)</f>
        <v>2.0826824950536291E-4</v>
      </c>
      <c r="BN22" s="82">
        <f>IF('生産者価格評価表（107部門）（山形県２）'!BB$120=0,各種係数!FU20,各種係数!BR20)</f>
        <v>1.318087455102646E-3</v>
      </c>
      <c r="BO22" s="82">
        <f>IF('生産者価格評価表（107部門）（山形県２）'!BC$120=0,各種係数!FV20,各種係数!BS20)</f>
        <v>1.7113739063551582E-3</v>
      </c>
      <c r="BP22" s="82">
        <f>IF('生産者価格評価表（107部門）（山形県２）'!BD$120=0,各種係数!FW20,各種係数!BT20)</f>
        <v>4.7462892647566447E-4</v>
      </c>
      <c r="BQ22" s="82">
        <f>IF('生産者価格評価表（107部門）（山形県２）'!BE$120=0,各種係数!FX20,各種係数!BU20)</f>
        <v>0</v>
      </c>
      <c r="BR22" s="82">
        <f>IF('生産者価格評価表（107部門）（山形県２）'!BF$120=0,各種係数!FY20,各種係数!BV20)</f>
        <v>0</v>
      </c>
      <c r="BS22" s="82">
        <f>IF('生産者価格評価表（107部門）（山形県２）'!BG$120=0,各種係数!FZ20,各種係数!BW20)</f>
        <v>3.3315133399346652E-4</v>
      </c>
      <c r="BT22" s="82">
        <f>IF('生産者価格評価表（107部門）（山形県２）'!BH$120=0,各種係数!GA20,各種係数!BX20)</f>
        <v>0</v>
      </c>
      <c r="BU22" s="82">
        <f>IF('生産者価格評価表（107部門）（山形県２）'!BI$120=0,各種係数!GB20,各種係数!BY20)</f>
        <v>0</v>
      </c>
      <c r="BV22" s="82">
        <f>IF('生産者価格評価表（107部門）（山形県２）'!BJ$120=0,各種係数!GC20,各種係数!BZ20)</f>
        <v>1.1649826130735636E-2</v>
      </c>
      <c r="BW22" s="82">
        <f>IF('生産者価格評価表（107部門）（山形県２）'!BK$120=0,各種係数!GD20,各種係数!CA20)</f>
        <v>2.3629489603024575E-4</v>
      </c>
      <c r="BX22" s="82">
        <f>IF('生産者価格評価表（107部門）（山形県２）'!BL$120=0,各種係数!GE20,各種係数!CB20)</f>
        <v>4.2966011623436825E-3</v>
      </c>
      <c r="BY22" s="82">
        <f>IF('生産者価格評価表（107部門）（山形県２）'!BM$120=0,各種係数!GF20,各種係数!CC20)</f>
        <v>2.7183361254227646E-3</v>
      </c>
      <c r="BZ22" s="82">
        <f>IF('生産者価格評価表（107部門）（山形県２）'!BN$120=0,各種係数!GG20,各種係数!CD20)</f>
        <v>0</v>
      </c>
      <c r="CA22" s="82">
        <f>IF('生産者価格評価表（107部門）（山形県２）'!BO$120=0,各種係数!GH20,各種係数!CE20)</f>
        <v>0</v>
      </c>
      <c r="CB22" s="82">
        <f>IF('生産者価格評価表（107部門）（山形県２）'!BP$120=0,各種係数!GI20,各種係数!CF20)</f>
        <v>0</v>
      </c>
      <c r="CC22" s="82">
        <f>IF('生産者価格評価表（107部門）（山形県２）'!BQ$120=0,各種係数!GJ20,各種係数!CG20)</f>
        <v>0</v>
      </c>
      <c r="CD22" s="82">
        <f>IF('生産者価格評価表（107部門）（山形県２）'!BR$120=0,各種係数!GK20,各種係数!CH20)</f>
        <v>0</v>
      </c>
      <c r="CE22" s="82">
        <f>IF('生産者価格評価表（107部門）（山形県２）'!BS$120=0,各種係数!GL20,各種係数!CI20)</f>
        <v>1.7681902572716824E-4</v>
      </c>
      <c r="CF22" s="82">
        <f>IF('生産者価格評価表（107部門）（山形県２）'!BT$120=0,各種係数!GM20,各種係数!CJ20)</f>
        <v>-6.8607668976274256E-4</v>
      </c>
      <c r="CG22" s="82">
        <f>IF('生産者価格評価表（107部門）（山形県２）'!BU$120=0,各種係数!GN20,各種係数!CK20)</f>
        <v>4.4714984159927783E-4</v>
      </c>
      <c r="CH22" s="82">
        <f>IF('生産者価格評価表（107部門）（山形県２）'!BV$120=0,各種係数!GO20,各種係数!CL20)</f>
        <v>0</v>
      </c>
      <c r="CI22" s="82">
        <f>IF('生産者価格評価表（107部門）（山形県２）'!BW$120=0,各種係数!GP20,各種係数!CM20)</f>
        <v>0</v>
      </c>
      <c r="CJ22" s="82">
        <f>IF('生産者価格評価表（107部門）（山形県２）'!BX$120=0,各種係数!GQ20,各種係数!CN20)</f>
        <v>7.9553877378369883E-5</v>
      </c>
      <c r="CK22" s="82">
        <f>IF('生産者価格評価表（107部門）（山形県２）'!BY$120=0,各種係数!GR20,各種係数!CO20)</f>
        <v>0</v>
      </c>
      <c r="CL22" s="82">
        <f>IF('生産者価格評価表（107部門）（山形県２）'!BZ$120=0,各種係数!GS20,各種係数!CP20)</f>
        <v>2.1721160634016545E-4</v>
      </c>
      <c r="CM22" s="82">
        <f>IF('生産者価格評価表（107部門）（山形県２）'!CA$120=0,各種係数!GT20,各種係数!CQ20)</f>
        <v>0</v>
      </c>
      <c r="CN22" s="82">
        <f>IF('生産者価格評価表（107部門）（山形県２）'!CB$120=0,各種係数!GU20,各種係数!CR20)</f>
        <v>0</v>
      </c>
      <c r="CO22" s="82">
        <f>IF('生産者価格評価表（107部門）（山形県２）'!CC$120=0,各種係数!GV20,各種係数!CS20)</f>
        <v>0</v>
      </c>
      <c r="CP22" s="82">
        <f>IF('生産者価格評価表（107部門）（山形県２）'!CD$120=0,各種係数!GW20,各種係数!CT20)</f>
        <v>0</v>
      </c>
      <c r="CQ22" s="82">
        <f>IF('生産者価格評価表（107部門）（山形県２）'!CE$120=0,各種係数!GX20,各種係数!CU20)</f>
        <v>4.039383993940924E-3</v>
      </c>
      <c r="CR22" s="82">
        <f>IF('生産者価格評価表（107部門）（山形県２）'!CF$120=0,各種係数!GY20,各種係数!CV20)</f>
        <v>8.323689130241254E-3</v>
      </c>
      <c r="CS22" s="82">
        <f>IF('生産者価格評価表（107部門）（山形県２）'!CG$120=0,各種係数!GZ20,各種係数!CW20)</f>
        <v>0</v>
      </c>
      <c r="CT22" s="82">
        <f>IF('生産者価格評価表（107部門）（山形県２）'!CH$120=0,各種係数!HA20,各種係数!CX20)</f>
        <v>1.2299690750632557E-4</v>
      </c>
      <c r="CU22" s="82">
        <f>IF('生産者価格評価表（107部門）（山形県２）'!CI$120=0,各種係数!HB20,各種係数!CY20)</f>
        <v>0</v>
      </c>
      <c r="CV22" s="82">
        <f>IF('生産者価格評価表（107部門）（山形県２）'!CJ$120=0,各種係数!HC20,各種係数!CZ20)</f>
        <v>6.0768284742819942E-3</v>
      </c>
      <c r="CW22" s="82">
        <f>IF('生産者価格評価表（107部門）（山形県２）'!CK$120=0,各種係数!HD20,各種係数!DA20)</f>
        <v>3.3046926635822867E-4</v>
      </c>
      <c r="CX22" s="82">
        <f>IF('生産者価格評価表（107部門）（山形県２）'!CL$120=0,各種係数!HE20,各種係数!DB20)</f>
        <v>7.1568674352963685E-2</v>
      </c>
      <c r="CY22" s="82">
        <f>IF('生産者価格評価表（107部門）（山形県２）'!CM$120=0,各種係数!HF20,各種係数!DC20)</f>
        <v>1.6015808835305741E-4</v>
      </c>
      <c r="CZ22" s="82">
        <f>IF('生産者価格評価表（107部門）（山形県２）'!CN$120=0,各種係数!HG20,各種係数!DD20)</f>
        <v>1.7154063314871882E-3</v>
      </c>
      <c r="DA22" s="82">
        <f>IF('生産者価格評価表（107部門）（山形県２）'!CO$120=0,各種係数!HH20,各種係数!DE20)</f>
        <v>2.0502062126016162E-3</v>
      </c>
      <c r="DB22" s="82">
        <f>IF('生産者価格評価表（107部門）（山形県２）'!CP$120=0,各種係数!HI20,各種係数!DF20)</f>
        <v>0</v>
      </c>
      <c r="DC22" s="82">
        <f>IF('生産者価格評価表（107部門）（山形県２）'!CQ$120=0,各種係数!HJ20,各種係数!DG20)</f>
        <v>2.2667170381564035E-3</v>
      </c>
      <c r="DD22" s="82">
        <f>IF('生産者価格評価表（107部門）（山形県２）'!CR$120=0,各種係数!HK20,各種係数!DH20)</f>
        <v>1.1817739952538432E-3</v>
      </c>
      <c r="DE22" s="82">
        <f>IF('生産者価格評価表（107部門）（山形県２）'!CS$120=0,各種係数!HL20,各種係数!DI20)</f>
        <v>8.5644407949920099E-4</v>
      </c>
      <c r="DF22" s="82">
        <f>IF('生産者価格評価表（107部門）（山形県２）'!CT$120=0,各種係数!HM20,各種係数!DJ20)</f>
        <v>2.2281042685787038E-3</v>
      </c>
      <c r="DG22" s="82">
        <f>IF('生産者価格評価表（107部門）（山形県２）'!CU$120=0,各種係数!HN20,各種係数!DK20)</f>
        <v>0</v>
      </c>
      <c r="DH22" s="82">
        <f>IF('生産者価格評価表（107部門）（山形県２）'!CV$120=0,各種係数!HO20,各種係数!DL20)</f>
        <v>0</v>
      </c>
      <c r="DI22" s="82">
        <f>IF('生産者価格評価表（107部門）（山形県２）'!CW$120=0,各種係数!HP20,各種係数!DM20)</f>
        <v>9.6839403953468669E-5</v>
      </c>
      <c r="DJ22" s="82">
        <f>IF('生産者価格評価表（107部門）（山形県２）'!CX$120=0,各種係数!HQ20,各種係数!DN20)</f>
        <v>3.2376403387827457E-3</v>
      </c>
      <c r="DK22" s="82">
        <f>IF('生産者価格評価表（107部門）（山形県２）'!CY$120=0,各種係数!HR20,各種係数!DO20)</f>
        <v>9.2100069544950468E-4</v>
      </c>
      <c r="DL22" s="82">
        <f>IF('生産者価格評価表（107部門）（山形県２）'!CZ$120=0,各種係数!HS20,各種係数!DP20)</f>
        <v>0</v>
      </c>
      <c r="DM22" s="82">
        <f>IF('生産者価格評価表（107部門）（山形県２）'!DA$120=0,各種係数!HT20,各種係数!DQ20)</f>
        <v>5.3056323476026923E-4</v>
      </c>
      <c r="DN22" s="82">
        <f>IF('生産者価格評価表（107部門）（山形県２）'!DB$120=0,各種係数!HU20,各種係数!DR20)</f>
        <v>8.1528662420382169E-4</v>
      </c>
      <c r="DO22" s="82">
        <f>IF('生産者価格評価表（107部門）（山形県２）'!DC$120=0,各種係数!HV20,各種係数!DS20)</f>
        <v>2.1718828052038312E-5</v>
      </c>
      <c r="DP22" s="82">
        <f>IF('生産者価格評価表（107部門）（山形県２）'!DD$120=0,各種係数!HW20,各種係数!DT20)</f>
        <v>0.12192393736017897</v>
      </c>
      <c r="DQ22" s="82">
        <f>IF('生産者価格評価表（107部門）（山形県２）'!DE$120=0,各種係数!HX20,各種係数!DU20)</f>
        <v>4.9414295264947822E-4</v>
      </c>
      <c r="DR22" s="82">
        <f>各種係数!HY20</f>
        <v>6.4256399189028881E-5</v>
      </c>
      <c r="DS22" s="80">
        <f>各種係数!HZ20</f>
        <v>1.9324550437448947E-5</v>
      </c>
      <c r="DT22" s="80">
        <f>各種係数!IA20</f>
        <v>1.042877016090862E-4</v>
      </c>
      <c r="DU22" s="80">
        <f>各種係数!IB20</f>
        <v>2.112883137041598E-5</v>
      </c>
      <c r="DV22" s="80">
        <f>各種係数!IC20</f>
        <v>1.5661595796827416E-5</v>
      </c>
      <c r="DW22" s="80">
        <f>各種係数!ID20</f>
        <v>1.3035488159728311E-5</v>
      </c>
      <c r="DX22" s="80">
        <f>各種係数!IE20</f>
        <v>2.1198286686426452E-5</v>
      </c>
      <c r="DY22" s="80">
        <f>各種係数!IF20</f>
        <v>6.8296481092997523E-5</v>
      </c>
      <c r="DZ22" s="80">
        <f>各種係数!IG20</f>
        <v>7.3513049855805477E-5</v>
      </c>
      <c r="EA22" s="80">
        <f>各種係数!IH20</f>
        <v>2.0820353613407433E-5</v>
      </c>
      <c r="EB22" s="80">
        <f>各種係数!II20</f>
        <v>0</v>
      </c>
      <c r="EC22" s="80">
        <f>各種係数!IJ20</f>
        <v>2.1395484712629406E-5</v>
      </c>
      <c r="ED22" s="80">
        <f>各種係数!IK20</f>
        <v>8.2183935582433028E-5</v>
      </c>
      <c r="EE22" s="80">
        <f>各種係数!IL20</f>
        <v>2.091532215475203E-4</v>
      </c>
      <c r="EF22" s="80">
        <f>各種係数!IM20</f>
        <v>4.9029522735194182E-4</v>
      </c>
      <c r="EG22" s="80">
        <f>各種係数!IN20</f>
        <v>1.0139083270758575</v>
      </c>
      <c r="EH22" s="80">
        <f>各種係数!IO20</f>
        <v>5.5474044686697616E-3</v>
      </c>
      <c r="EI22" s="80">
        <f>各種係数!IP20</f>
        <v>3.5409178656062757E-3</v>
      </c>
      <c r="EJ22" s="80">
        <f>各種係数!IQ20</f>
        <v>0</v>
      </c>
      <c r="EK22" s="80">
        <f>各種係数!IR20</f>
        <v>1.4553561464294307E-5</v>
      </c>
      <c r="EL22" s="80">
        <f>各種係数!IS20</f>
        <v>0</v>
      </c>
      <c r="EM22" s="80">
        <f>各種係数!IT20</f>
        <v>4.1544075786435491E-6</v>
      </c>
      <c r="EN22" s="80">
        <f>各種係数!IU20</f>
        <v>0</v>
      </c>
      <c r="EO22" s="80">
        <f>各種係数!IV20</f>
        <v>0</v>
      </c>
      <c r="EP22" s="80">
        <f>各種係数!IW20</f>
        <v>1.2256500841677527E-4</v>
      </c>
      <c r="EQ22" s="80">
        <f>各種係数!IX20</f>
        <v>7.5716394882138779E-5</v>
      </c>
      <c r="ER22" s="80">
        <f>各種係数!IY20</f>
        <v>1.2506212473001887E-6</v>
      </c>
      <c r="ES22" s="80">
        <f>各種係数!IZ20</f>
        <v>8.0903624121198341E-6</v>
      </c>
      <c r="ET22" s="80">
        <f>各種係数!JA20</f>
        <v>1.1749712118391267E-4</v>
      </c>
      <c r="EU22" s="80">
        <f>各種係数!JB20</f>
        <v>1.4625279461189336E-4</v>
      </c>
      <c r="EV22" s="80">
        <f>各種係数!JC20</f>
        <v>5.1736658019337424E-5</v>
      </c>
      <c r="EW22" s="80">
        <f>各種係数!JD20</f>
        <v>4.9587673984999455E-4</v>
      </c>
      <c r="EX22" s="80">
        <f>各種係数!JE20</f>
        <v>1.3914250329692179E-5</v>
      </c>
      <c r="EY22" s="80">
        <f>各種係数!JF20</f>
        <v>4.9645337744199888E-4</v>
      </c>
      <c r="EZ22" s="80">
        <f>各種係数!JG20</f>
        <v>3.128152347252367E-5</v>
      </c>
      <c r="FA22" s="80">
        <f>各種係数!JH20</f>
        <v>4.6703533044947064E-6</v>
      </c>
      <c r="FB22" s="80">
        <f>各種係数!JI20</f>
        <v>1.6874893771319449E-6</v>
      </c>
      <c r="FC22" s="80">
        <f>各種係数!JJ20</f>
        <v>9.9987548270287674E-6</v>
      </c>
      <c r="FD22" s="80">
        <f>各種係数!JK20</f>
        <v>1.1944916989031331E-5</v>
      </c>
      <c r="FE22" s="80">
        <f>各種係数!JL20</f>
        <v>6.3964035128539383E-6</v>
      </c>
      <c r="FF22" s="80">
        <f>各種係数!JM20</f>
        <v>6.4512116016665738E-5</v>
      </c>
      <c r="FG22" s="80">
        <f>各種係数!JN20</f>
        <v>1.4146003837704717E-5</v>
      </c>
      <c r="FH22" s="80">
        <f>各種係数!JO20</f>
        <v>2.6751457746531965E-5</v>
      </c>
      <c r="FI22" s="80">
        <f>各種係数!JP20</f>
        <v>2.8236776466600681E-5</v>
      </c>
      <c r="FJ22" s="80">
        <f>各種係数!JQ20</f>
        <v>1.9013248351603804E-5</v>
      </c>
      <c r="FK22" s="80">
        <f>各種係数!JR20</f>
        <v>3.6936645412868332E-5</v>
      </c>
      <c r="FL22" s="80">
        <f>各種係数!JS20</f>
        <v>4.2789913341070546E-5</v>
      </c>
      <c r="FM22" s="80">
        <f>各種係数!JT20</f>
        <v>2.560524755236343E-4</v>
      </c>
      <c r="FN22" s="80">
        <f>各種係数!JU20</f>
        <v>7.3296747078365138E-5</v>
      </c>
      <c r="FO22" s="80">
        <f>各種係数!JV20</f>
        <v>9.1605478181878793E-5</v>
      </c>
      <c r="FP22" s="80">
        <f>各種係数!JW20</f>
        <v>1.844341386451755E-5</v>
      </c>
      <c r="FQ22" s="80">
        <f>各種係数!JX20</f>
        <v>6.118024237306199E-5</v>
      </c>
      <c r="FR22" s="80">
        <f>各種係数!JY20</f>
        <v>7.7049588232514185E-5</v>
      </c>
      <c r="FS22" s="80">
        <f>各種係数!JZ20</f>
        <v>3.3822547889007515E-5</v>
      </c>
      <c r="FT22" s="80">
        <f>各種係数!KA20</f>
        <v>0</v>
      </c>
      <c r="FU22" s="80">
        <f>各種係数!KB20</f>
        <v>3.9034431893363996E-6</v>
      </c>
      <c r="FV22" s="80">
        <f>各種係数!KC20</f>
        <v>1.6640826339099709E-5</v>
      </c>
      <c r="FW22" s="80">
        <f>各種係数!KD20</f>
        <v>9.7120939646501658E-6</v>
      </c>
      <c r="FX22" s="80">
        <f>各種係数!KE20</f>
        <v>1.1760795813684785E-5</v>
      </c>
      <c r="FY22" s="80">
        <f>各種係数!KF20</f>
        <v>3.7414219940126844E-4</v>
      </c>
      <c r="FZ22" s="80">
        <f>各種係数!KG20</f>
        <v>2.662290000646016E-5</v>
      </c>
      <c r="GA22" s="80">
        <f>各種係数!KH20</f>
        <v>1.3595346171960953E-4</v>
      </c>
      <c r="GB22" s="80">
        <f>各種係数!KI20</f>
        <v>9.1391847099475803E-5</v>
      </c>
      <c r="GC22" s="80">
        <f>各種係数!KJ20</f>
        <v>2.4991791252907527E-5</v>
      </c>
      <c r="GD22" s="80">
        <f>各種係数!KK20</f>
        <v>1.1930418580266969E-5</v>
      </c>
      <c r="GE22" s="80">
        <f>各種係数!KL20</f>
        <v>1.2226773857243806E-5</v>
      </c>
      <c r="GF22" s="80">
        <f>各種係数!KM20</f>
        <v>1.4247297491327695E-5</v>
      </c>
      <c r="GG22" s="80">
        <f>各種係数!KN20</f>
        <v>2.5338768182840845E-5</v>
      </c>
      <c r="GH22" s="80">
        <f>各種係数!KO20</f>
        <v>3.3434247752507236E-5</v>
      </c>
      <c r="GI22" s="80">
        <f>各種係数!KP20</f>
        <v>2.1378850463168701E-5</v>
      </c>
      <c r="GJ22" s="80">
        <f>各種係数!KQ20</f>
        <v>6.585476809953574E-5</v>
      </c>
      <c r="GK22" s="80">
        <f>各種係数!KR20</f>
        <v>1.7059597438425806E-5</v>
      </c>
      <c r="GL22" s="80">
        <f>各種係数!KS20</f>
        <v>9.8685647244371395E-6</v>
      </c>
      <c r="GM22" s="80">
        <f>各種係数!KT20</f>
        <v>6.5566293563428724E-6</v>
      </c>
      <c r="GN22" s="80">
        <f>各種係数!KU20</f>
        <v>2.5063058899607221E-5</v>
      </c>
      <c r="GO22" s="80">
        <f>各種係数!KV20</f>
        <v>2.4932490011503881E-5</v>
      </c>
      <c r="GP22" s="80">
        <f>各種係数!KW20</f>
        <v>2.8652563488828182E-5</v>
      </c>
      <c r="GQ22" s="80">
        <f>各種係数!KX20</f>
        <v>2.619775508835903E-5</v>
      </c>
      <c r="GR22" s="80">
        <f>各種係数!KY20</f>
        <v>4.9310670020917404E-5</v>
      </c>
      <c r="GS22" s="80">
        <f>各種係数!KZ20</f>
        <v>3.1185272345764627E-5</v>
      </c>
      <c r="GT22" s="80">
        <f>各種係数!LA20</f>
        <v>1.4399871766272027E-4</v>
      </c>
      <c r="GU22" s="80">
        <f>各種係数!LB20</f>
        <v>2.8273006667934539E-4</v>
      </c>
      <c r="GV22" s="80">
        <f>各種係数!LC20</f>
        <v>3.2437273922555992E-5</v>
      </c>
      <c r="GW22" s="80">
        <f>各種係数!LD20</f>
        <v>5.1666668607699082E-5</v>
      </c>
      <c r="GX22" s="80">
        <f>各種係数!LE20</f>
        <v>2.4236787079322779E-4</v>
      </c>
      <c r="GY22" s="80">
        <f>各種係数!LF20</f>
        <v>2.1104942201972401E-4</v>
      </c>
      <c r="GZ22" s="80">
        <f>各種係数!LG20</f>
        <v>1.6090944751782346E-4</v>
      </c>
      <c r="HA22" s="80">
        <f>各種係数!LH20</f>
        <v>2.1540843432654817E-3</v>
      </c>
      <c r="HB22" s="80">
        <f>各種係数!LI20</f>
        <v>4.2851866139418448E-5</v>
      </c>
      <c r="HC22" s="80">
        <f>各種係数!LJ20</f>
        <v>7.2778584360776795E-5</v>
      </c>
      <c r="HD22" s="80">
        <f>各種係数!LK20</f>
        <v>1.1920414999810354E-4</v>
      </c>
      <c r="HE22" s="80">
        <f>各種係数!LL20</f>
        <v>2.8333175291769464E-5</v>
      </c>
      <c r="HF22" s="80">
        <f>各種係数!LM20</f>
        <v>1.0149170737912635E-4</v>
      </c>
      <c r="HG22" s="80">
        <f>各種係数!LN20</f>
        <v>8.9616580631037462E-5</v>
      </c>
      <c r="HH22" s="80">
        <f>各種係数!LO20</f>
        <v>6.1183314973289841E-5</v>
      </c>
      <c r="HI22" s="80">
        <f>各種係数!LP20</f>
        <v>1.7723353967848135E-4</v>
      </c>
      <c r="HJ22" s="80">
        <f>各種係数!LQ20</f>
        <v>1.8754559240280414E-5</v>
      </c>
      <c r="HK22" s="80">
        <f>各種係数!LR20</f>
        <v>3.7449879351181563E-4</v>
      </c>
      <c r="HL22" s="80">
        <f>各種係数!LS20</f>
        <v>1.5933623597339936E-5</v>
      </c>
      <c r="HM22" s="80">
        <f>各種係数!LT20</f>
        <v>1.2134878532410221E-4</v>
      </c>
      <c r="HN22" s="80">
        <f>各種係数!LU20</f>
        <v>5.8358990166498902E-5</v>
      </c>
      <c r="HO22" s="80">
        <f>各種係数!LV20</f>
        <v>2.5179692627170377E-5</v>
      </c>
      <c r="HP22" s="80">
        <f>各種係数!LW20</f>
        <v>4.9302107276146865E-5</v>
      </c>
      <c r="HQ22" s="80">
        <f>各種係数!LX20</f>
        <v>7.7141322145392758E-5</v>
      </c>
      <c r="HR22" s="80">
        <f>各種係数!LY20</f>
        <v>3.1075673828040406E-5</v>
      </c>
      <c r="HS22" s="80">
        <f>各種係数!LZ20</f>
        <v>3.8782672473791965E-3</v>
      </c>
      <c r="HT22" s="80">
        <f>各種係数!MA20</f>
        <v>4.4206863648933704E-5</v>
      </c>
      <c r="HU22" s="760">
        <v>0</v>
      </c>
      <c r="HV22" s="760">
        <f t="shared" si="3"/>
        <v>0</v>
      </c>
      <c r="HW22" s="760">
        <f t="shared" si="4"/>
        <v>0</v>
      </c>
      <c r="HX22" s="240">
        <f>IF(各種係数!$MD20=0,各種係数!$MG20,各種係数!$MD20)</f>
        <v>1.3585110718652356E-4</v>
      </c>
      <c r="HY22" s="281">
        <f t="shared" si="5"/>
        <v>0</v>
      </c>
      <c r="HZ22" s="257">
        <f t="shared" si="12"/>
        <v>0</v>
      </c>
      <c r="IA22" s="279">
        <f t="shared" si="13"/>
        <v>0</v>
      </c>
      <c r="IB22" s="279">
        <f t="shared" si="14"/>
        <v>0</v>
      </c>
      <c r="IC22" s="240">
        <f>IF(各種係数!$MD20=0,各種係数!$MG20,各種係数!$MD20)</f>
        <v>1.3585110718652356E-4</v>
      </c>
      <c r="ID22" s="281">
        <f t="shared" si="6"/>
        <v>0</v>
      </c>
      <c r="IE22" s="223"/>
      <c r="IF22" s="223"/>
      <c r="IG22" s="240">
        <f>各種係数!J20</f>
        <v>0</v>
      </c>
      <c r="IH22" s="279">
        <f t="shared" si="15"/>
        <v>0</v>
      </c>
      <c r="II22" s="284">
        <f>各種係数!C20</f>
        <v>2.7349442505168242E-2</v>
      </c>
      <c r="IJ22" s="279">
        <f t="shared" si="16"/>
        <v>0</v>
      </c>
      <c r="IK22" s="295">
        <v>0</v>
      </c>
      <c r="IL22" s="757">
        <f>IF(各種係数!$E20=0,各種係数!$M20,各種係数!$E20)</f>
        <v>0.16451569080288003</v>
      </c>
      <c r="IM22" s="279">
        <f t="shared" si="17"/>
        <v>0</v>
      </c>
      <c r="IN22" s="757">
        <f>IF(各種係数!$F20=0,各種係数!$N20,各種係数!$F20)</f>
        <v>6.1404700448308654E-2</v>
      </c>
      <c r="IO22" s="295">
        <f t="shared" si="18"/>
        <v>0</v>
      </c>
      <c r="IP22" s="240">
        <f>IF(各種係数!$MD20=0,各種係数!$MG20,各種係数!$MD20)</f>
        <v>1.3585110718652356E-4</v>
      </c>
      <c r="IQ22" s="296">
        <f t="shared" si="19"/>
        <v>0</v>
      </c>
      <c r="IR22" s="297">
        <f t="shared" si="20"/>
        <v>0</v>
      </c>
      <c r="IS22" s="297">
        <f t="shared" si="21"/>
        <v>0</v>
      </c>
      <c r="IT22" s="297">
        <f t="shared" si="22"/>
        <v>0</v>
      </c>
      <c r="IU22" s="298">
        <f t="shared" si="23"/>
        <v>0</v>
      </c>
      <c r="IW22" s="206"/>
      <c r="IX22" s="212"/>
      <c r="IY22" s="208"/>
      <c r="IZ22" s="212"/>
    </row>
    <row r="23" spans="1:260">
      <c r="A23" s="41" t="s">
        <v>231</v>
      </c>
      <c r="B23" s="12" t="s">
        <v>17</v>
      </c>
      <c r="C23" s="331">
        <f>'計算2-1'!AC23</f>
        <v>0</v>
      </c>
      <c r="D23" s="757">
        <f>IF(各種係数!$D21=0,各種係数!$L21,各種係数!$D21)</f>
        <v>0.62863253444785472</v>
      </c>
      <c r="E23" s="757">
        <f>IF(各種係数!$E21=0,各種係数!$M21,各種係数!$E21)</f>
        <v>0.37136746555214523</v>
      </c>
      <c r="F23" s="757">
        <f>IF(各種係数!$F21=0,各種係数!$N21,各種係数!$F21)</f>
        <v>9.9588584862535107E-2</v>
      </c>
      <c r="G23" s="758">
        <f t="shared" si="7"/>
        <v>0</v>
      </c>
      <c r="H23" s="758">
        <f t="shared" si="8"/>
        <v>0</v>
      </c>
      <c r="I23" s="758">
        <f t="shared" si="9"/>
        <v>0</v>
      </c>
      <c r="J23" s="240">
        <f>IF(各種係数!$MD21=0,各種係数!$MG21,各種係数!$MD21)</f>
        <v>3.3207078952524001E-4</v>
      </c>
      <c r="K23" s="281">
        <f t="shared" si="10"/>
        <v>0</v>
      </c>
      <c r="L23" s="758">
        <v>0</v>
      </c>
      <c r="M23" s="774">
        <f>各種係数!C21</f>
        <v>0.27616483543137116</v>
      </c>
      <c r="N23" s="758">
        <f t="shared" si="11"/>
        <v>0</v>
      </c>
      <c r="O23" s="82">
        <f>IF('生産者価格評価表（107部門）（山形県２）'!C$120=0,各種係数!DV21,各種係数!S21)</f>
        <v>3.2499117705728005E-2</v>
      </c>
      <c r="P23" s="82">
        <f>IF('生産者価格評価表（107部門）（山形県２）'!D$120=0,各種係数!DW21,各種係数!T21)</f>
        <v>2.5513245427883353E-3</v>
      </c>
      <c r="Q23" s="82">
        <f>IF('生産者価格評価表（107部門）（山形県２）'!E$120=0,各種係数!DX21,各種係数!U21)</f>
        <v>5.0956620572078046E-2</v>
      </c>
      <c r="R23" s="82">
        <f>IF('生産者価格評価表（107部門）（山形県２）'!F$120=0,各種係数!DY21,各種係数!V21)</f>
        <v>5.1480869454684124E-3</v>
      </c>
      <c r="S23" s="82">
        <f>IF('生産者価格評価表（107部門）（山形県２）'!G$120=0,各種係数!DZ21,各種係数!W21)</f>
        <v>3.1133250311332503E-4</v>
      </c>
      <c r="T23" s="82">
        <f>IF('生産者価格評価表（107部門）（山形県２）'!H$120=0,各種係数!EA21,各種係数!X21)</f>
        <v>0</v>
      </c>
      <c r="U23" s="82">
        <f>IF('生産者価格評価表（107部門）（山形県２）'!I$120=0,各種係数!EB21,各種係数!Y21)</f>
        <v>0</v>
      </c>
      <c r="V23" s="82">
        <f>IF('生産者価格評価表（107部門）（山形県２）'!J$120=0,各種係数!EC21,各種係数!Z21)</f>
        <v>1.5518469164005047E-2</v>
      </c>
      <c r="W23" s="82">
        <f>IF('生産者価格評価表（107部門）（山形県２）'!K$120=0,各種係数!ED21,各種係数!AA21)</f>
        <v>3.6183771964909475E-2</v>
      </c>
      <c r="X23" s="82">
        <f>IF('生産者価格評価表（107部門）（山形県２）'!L$120=0,各種係数!EE21,各種係数!AB21)</f>
        <v>6.4724919093851136E-3</v>
      </c>
      <c r="Y23" s="82">
        <f>IF('生産者価格評価表（107部門）（山形県２）'!M$120=0,各種係数!EF21,各種係数!AC21)</f>
        <v>0</v>
      </c>
      <c r="Z23" s="82">
        <f>IF('生産者価格評価表（107部門）（山形県２）'!N$120=0,各種係数!EG21,各種係数!AD21)</f>
        <v>9.9642946109773319E-4</v>
      </c>
      <c r="AA23" s="82">
        <f>IF('生産者価格評価表（107部門）（山形県２）'!O$120=0,各種係数!EH21,各種係数!AE21)</f>
        <v>3.5371455902472666E-3</v>
      </c>
      <c r="AB23" s="82">
        <f>IF('生産者価格評価表（107部門）（山形県２）'!P$120=0,各種係数!EI21,各種係数!AF21)</f>
        <v>1.2807220833079222E-3</v>
      </c>
      <c r="AC23" s="82">
        <f>IF('生産者価格評価表（107部門）（山形県２）'!Q$120=0,各種係数!EJ21,各種係数!AG21)</f>
        <v>1.074743527112848E-2</v>
      </c>
      <c r="AD23" s="82">
        <f>IF('生産者価格評価表（107部門）（山形県２）'!R$120=0,各種係数!EK21,各種係数!AH21)</f>
        <v>0</v>
      </c>
      <c r="AE23" s="82">
        <f>IF('生産者価格評価表（107部門）（山形県２）'!S$120=0,各種係数!EL21,各種係数!AI21)</f>
        <v>3.0317377391758635E-2</v>
      </c>
      <c r="AF23" s="82">
        <f>IF('生産者価格評価表（107部門）（山形県２）'!T$120=0,各種係数!EM21,各種係数!AJ21)</f>
        <v>9.9104640831112014E-4</v>
      </c>
      <c r="AG23" s="82">
        <f>IF('生産者価格評価表（107部門）（山形県２）'!U$120=0,各種係数!EN21,各種係数!AK21)</f>
        <v>0</v>
      </c>
      <c r="AH23" s="82">
        <f>IF('生産者価格評価表（107部門）（山形県２）'!V$120=0,各種係数!EO21,各種係数!AL21)</f>
        <v>7.6057195010648007E-4</v>
      </c>
      <c r="AI23" s="82">
        <f>IF('生産者価格評価表（107部門）（山形県２）'!W$120=0,各種係数!EP21,各種係数!AM21)</f>
        <v>0</v>
      </c>
      <c r="AJ23" s="82">
        <f>IF('生産者価格評価表（107部門）（山形県２）'!X$120=0,各種係数!EQ21,各種係数!AN21)</f>
        <v>7.774034724021767E-4</v>
      </c>
      <c r="AK23" s="82">
        <f>IF('生産者価格評価表（107部門）（山形県２）'!Y$120=0,各種係数!ER21,各種係数!AO21)</f>
        <v>0</v>
      </c>
      <c r="AL23" s="82">
        <f>IF('生産者価格評価表（107部門）（山形県２）'!Z$120=0,各種係数!ES21,各種係数!AP21)</f>
        <v>0</v>
      </c>
      <c r="AM23" s="82">
        <f>IF('生産者価格評価表（107部門）（山形県２）'!AA$120=0,各種係数!ET21,各種係数!AQ21)</f>
        <v>2.4704390874077501E-2</v>
      </c>
      <c r="AN23" s="82">
        <f>IF('生産者価格評価表（107部門）（山形県２）'!AB$120=0,各種係数!EU21,各種係数!AR21)</f>
        <v>1.9340733266061217E-2</v>
      </c>
      <c r="AO23" s="82">
        <f>IF('生産者価格評価表（107部門）（山形県２）'!AC$120=0,各種係数!EV21,各種係数!AS21)</f>
        <v>0</v>
      </c>
      <c r="AP23" s="82">
        <f>IF('生産者価格評価表（107部門）（山形県２）'!AD$120=0,各種係数!EW21,各種係数!AT21)</f>
        <v>0</v>
      </c>
      <c r="AQ23" s="82">
        <f>IF('生産者価格評価表（107部門）（山形県２）'!AE$120=0,各種係数!EX21,各種係数!AU21)</f>
        <v>2.2695464689639522E-3</v>
      </c>
      <c r="AR23" s="82">
        <f>IF('生産者価格評価表（107部門）（山形県２）'!AF$120=0,各種係数!EY21,各種係数!AV21)</f>
        <v>1.5974440894568689E-3</v>
      </c>
      <c r="AS23" s="82">
        <f>IF('生産者価格評価表（107部門）（山形県２）'!AG$120=0,各種係数!EZ21,各種係数!AW21)</f>
        <v>7.7597730755436731E-3</v>
      </c>
      <c r="AT23" s="82">
        <f>IF('生産者価格評価表（107部門）（山形県２）'!AH$120=0,各種係数!FA21,各種係数!AX21)</f>
        <v>1.5785839819231734E-2</v>
      </c>
      <c r="AU23" s="82">
        <f>IF('生産者価格評価表（107部門）（山形県２）'!AI$120=0,各種係数!FB21,各種係数!AY21)</f>
        <v>1.3930163447251114E-4</v>
      </c>
      <c r="AV23" s="82">
        <f>IF('生産者価格評価表（107部門）（山形県２）'!AJ$120=0,各種係数!FC21,各種係数!AZ21)</f>
        <v>2.5723472668810289E-2</v>
      </c>
      <c r="AW23" s="82">
        <f>IF('生産者価格評価表（107部門）（山形県２）'!AK$120=0,各種係数!FD21,各種係数!BA21)</f>
        <v>4.093642062172189E-3</v>
      </c>
      <c r="AX23" s="82">
        <f>IF('生産者価格評価表（107部門）（山形県２）'!AL$120=0,各種係数!FE21,各種係数!BB21)</f>
        <v>0</v>
      </c>
      <c r="AY23" s="82">
        <f>IF('生産者価格評価表（107部門）（山形県２）'!AM$120=0,各種係数!FF21,各種係数!BC21)</f>
        <v>0</v>
      </c>
      <c r="AZ23" s="82">
        <f>IF('生産者価格評価表（107部門）（山形県２）'!AN$120=0,各種係数!FG21,各種係数!BD21)</f>
        <v>0</v>
      </c>
      <c r="BA23" s="82">
        <f>IF('生産者価格評価表（107部門）（山形県２）'!AO$120=0,各種係数!FH21,各種係数!BE21)</f>
        <v>0</v>
      </c>
      <c r="BB23" s="82">
        <f>IF('生産者価格評価表（107部門）（山形県２）'!AP$120=0,各種係数!FI21,各種係数!BF21)</f>
        <v>0</v>
      </c>
      <c r="BC23" s="82">
        <f>IF('生産者価格評価表（107部門）（山形県２）'!AQ$120=0,各種係数!FJ21,各種係数!BG21)</f>
        <v>1.6714643885226113E-4</v>
      </c>
      <c r="BD23" s="82">
        <f>IF('生産者価格評価表（107部門）（山形県２）'!AR$120=0,各種係数!FK21,各種係数!BH21)</f>
        <v>7.677936170757301E-5</v>
      </c>
      <c r="BE23" s="82">
        <f>IF('生産者価格評価表（107部門）（山形県２）'!AS$120=0,各種係数!FL21,各種係数!BI21)</f>
        <v>1.9886572880606908E-3</v>
      </c>
      <c r="BF23" s="82">
        <f>IF('生産者価格評価表（107部門）（山形県２）'!AT$120=0,各種係数!FM21,各種係数!BJ21)</f>
        <v>6.8276163425824775E-4</v>
      </c>
      <c r="BG23" s="82">
        <f>IF('生産者価格評価表（107部門）（山形県２）'!AU$120=0,各種係数!FN21,各種係数!BK21)</f>
        <v>4.7948982282851045E-4</v>
      </c>
      <c r="BH23" s="82">
        <f>IF('生産者価格評価表（107部門）（山形県２）'!AV$120=0,各種係数!FO21,各種係数!BL21)</f>
        <v>4.3912005457025921E-3</v>
      </c>
      <c r="BI23" s="82">
        <f>IF('生産者価格評価表（107部門）（山形県２）'!AW$120=0,各種係数!FP21,各種係数!BM21)</f>
        <v>7.7897715530260881E-4</v>
      </c>
      <c r="BJ23" s="82">
        <f>IF('生産者価格評価表（107部門）（山形県２）'!AX$120=0,各種係数!FQ21,各種係数!BN21)</f>
        <v>7.6783493383897079E-3</v>
      </c>
      <c r="BK23" s="82">
        <f>IF('生産者価格評価表（107部門）（山形県２）'!AY$120=0,各種係数!FR21,各種係数!BO21)</f>
        <v>1.4290012033694344E-3</v>
      </c>
      <c r="BL23" s="82">
        <f>IF('生産者価格評価表（107部門）（山形県２）'!AZ$120=0,各種係数!FS21,各種係数!BP21)</f>
        <v>6.5266742338251985E-3</v>
      </c>
      <c r="BM23" s="82">
        <f>IF('生産者価格評価表（107部門）（山形県２）'!BA$120=0,各種係数!FT21,各種係数!BQ21)</f>
        <v>9.372071227741331E-4</v>
      </c>
      <c r="BN23" s="82">
        <f>IF('生産者価格評価表（107部門）（山形県２）'!BB$120=0,各種係数!FU21,各種係数!BR21)</f>
        <v>8.6334728309223324E-3</v>
      </c>
      <c r="BO23" s="82">
        <f>IF('生産者価格評価表（107部門）（山形県２）'!BC$120=0,各種係数!FV21,各種係数!BS21)</f>
        <v>1.7306028266512836E-3</v>
      </c>
      <c r="BP23" s="82">
        <f>IF('生産者価格評価表（107部門）（山形県２）'!BD$120=0,各種係数!FW21,各種係数!BT21)</f>
        <v>1.3634794615119089E-3</v>
      </c>
      <c r="BQ23" s="82">
        <f>IF('生産者価格評価表（107部門）（山形県２）'!BE$120=0,各種係数!FX21,各種係数!BU21)</f>
        <v>0</v>
      </c>
      <c r="BR23" s="82">
        <f>IF('生産者価格評価表（107部門）（山形県２）'!BF$120=0,各種係数!FY21,各種係数!BV21)</f>
        <v>0</v>
      </c>
      <c r="BS23" s="82">
        <f>IF('生産者価格評価表（107部門）（山形県２）'!BG$120=0,各種係数!FZ21,各種係数!BW21)</f>
        <v>3.6091394515958876E-4</v>
      </c>
      <c r="BT23" s="82">
        <f>IF('生産者価格評価表（107部門）（山形県２）'!BH$120=0,各種係数!GA21,各種係数!BX21)</f>
        <v>0</v>
      </c>
      <c r="BU23" s="82">
        <f>IF('生産者価格評価表（107部門）（山形県２）'!BI$120=0,各種係数!GB21,各種係数!BY21)</f>
        <v>9.7551458394303E-5</v>
      </c>
      <c r="BV23" s="82">
        <f>IF('生産者価格評価表（107部門）（山形県２）'!BJ$120=0,各種係数!GC21,各種係数!BZ21)</f>
        <v>9.0974019131473266E-3</v>
      </c>
      <c r="BW23" s="82">
        <f>IF('生産者価格評価表（107部門）（山形県２）'!BK$120=0,各種係数!GD21,各種係数!CA21)</f>
        <v>1.1814744801512287E-3</v>
      </c>
      <c r="BX23" s="82">
        <f>IF('生産者価格評価表（107部門）（山形県２）'!BL$120=0,各種係数!GE21,各種係数!CB21)</f>
        <v>1.8090952262499717E-5</v>
      </c>
      <c r="BY23" s="82">
        <f>IF('生産者価格評価表（107部門）（山形県２）'!BM$120=0,各種係数!GF21,各種係数!CC21)</f>
        <v>2.2600120112526473E-3</v>
      </c>
      <c r="BZ23" s="82">
        <f>IF('生産者価格評価表（107部門）（山形県２）'!BN$120=0,各種係数!GG21,各種係数!CD21)</f>
        <v>0</v>
      </c>
      <c r="CA23" s="82">
        <f>IF('生産者価格評価表（107部門）（山形県２）'!BO$120=0,各種係数!GH21,各種係数!CE21)</f>
        <v>0</v>
      </c>
      <c r="CB23" s="82">
        <f>IF('生産者価格評価表（107部門）（山形県２）'!BP$120=0,各種係数!GI21,各種係数!CF21)</f>
        <v>0</v>
      </c>
      <c r="CC23" s="82">
        <f>IF('生産者価格評価表（107部門）（山形県２）'!BQ$120=0,各種係数!GJ21,各種係数!CG21)</f>
        <v>0</v>
      </c>
      <c r="CD23" s="82">
        <f>IF('生産者価格評価表（107部門）（山形県２）'!BR$120=0,各種係数!GK21,各種係数!CH21)</f>
        <v>4.3623355944772835E-5</v>
      </c>
      <c r="CE23" s="82">
        <f>IF('生産者価格評価表（107部門）（山形県２）'!BS$120=0,各種係数!GL21,各種係数!CI21)</f>
        <v>6.1886659004508889E-4</v>
      </c>
      <c r="CF23" s="82">
        <f>IF('生産者価格評価表（107部門）（山形県２）'!BT$120=0,各種係数!GM21,各種係数!CJ21)</f>
        <v>6.5848647435673415E-3</v>
      </c>
      <c r="CG23" s="82">
        <f>IF('生産者価格評価表（107部門）（山形県２）'!BU$120=0,各種係数!GN21,各種係数!CK21)</f>
        <v>1.4131622352430006E-3</v>
      </c>
      <c r="CH23" s="82">
        <f>IF('生産者価格評価表（107部門）（山形県２）'!BV$120=0,各種係数!GO21,各種係数!CL21)</f>
        <v>6.2960397909714788E-5</v>
      </c>
      <c r="CI23" s="82">
        <f>IF('生産者価格評価表（107部門）（山形県２）'!BW$120=0,各種係数!GP21,各種係数!CM21)</f>
        <v>0</v>
      </c>
      <c r="CJ23" s="82">
        <f>IF('生産者価格評価表（107部門）（山形県２）'!BX$120=0,各種係数!GQ21,各種係数!CN21)</f>
        <v>0</v>
      </c>
      <c r="CK23" s="82">
        <f>IF('生産者価格評価表（107部門）（山形県２）'!BY$120=0,各種係数!GR21,各種係数!CO21)</f>
        <v>2.8979907264296752E-4</v>
      </c>
      <c r="CL23" s="82">
        <f>IF('生産者価格評価表（107部門）（山形県２）'!BZ$120=0,各種係数!GS21,各種係数!CP21)</f>
        <v>3.8012031109528952E-4</v>
      </c>
      <c r="CM23" s="82">
        <f>IF('生産者価格評価表（107部門）（山形県２）'!CA$120=0,各種係数!GT21,各種係数!CQ21)</f>
        <v>0</v>
      </c>
      <c r="CN23" s="82">
        <f>IF('生産者価格評価表（107部門）（山形県２）'!CB$120=0,各種係数!GU21,各種係数!CR21)</f>
        <v>4.6232085067036521E-4</v>
      </c>
      <c r="CO23" s="82">
        <f>IF('生産者価格評価表（107部門）（山形県２）'!CC$120=0,各種係数!GV21,各種係数!CS21)</f>
        <v>3.8699690402476783E-4</v>
      </c>
      <c r="CP23" s="82">
        <f>IF('生産者価格評価表（107部門）（山形県２）'!CD$120=0,各種係数!GW21,各種係数!CT21)</f>
        <v>0</v>
      </c>
      <c r="CQ23" s="82">
        <f>IF('生産者価格評価表（107部門）（山形県２）'!CE$120=0,各種係数!GX21,各種係数!CU21)</f>
        <v>1.6409997475385005E-3</v>
      </c>
      <c r="CR23" s="82">
        <f>IF('生産者価格評価表（107部門）（山形県２）'!CF$120=0,各種係数!GY21,各種係数!CV21)</f>
        <v>6.9438262262975165E-3</v>
      </c>
      <c r="CS23" s="82">
        <f>IF('生産者価格評価表（107部門）（山形県２）'!CG$120=0,各種係数!GZ21,各種係数!CW21)</f>
        <v>3.9164490861618801E-4</v>
      </c>
      <c r="CT23" s="82">
        <f>IF('生産者価格評価表（107部門）（山形県２）'!CH$120=0,各種係数!HA21,各種係数!CX21)</f>
        <v>2.6356480179926905E-4</v>
      </c>
      <c r="CU23" s="82">
        <f>IF('生産者価格評価表（107部門）（山形県２）'!CI$120=0,各種係数!HB21,各種係数!CY21)</f>
        <v>3.1830660884096606E-4</v>
      </c>
      <c r="CV23" s="82">
        <f>IF('生産者価格評価表（107部門）（山形県２）'!CJ$120=0,各種係数!HC21,各種係数!CZ21)</f>
        <v>1.0128047457136657E-3</v>
      </c>
      <c r="CW23" s="82">
        <f>IF('生産者価格評価表（107部門）（山形県２）'!CK$120=0,各種係数!HD21,各種係数!DA21)</f>
        <v>3.3046926635822867E-4</v>
      </c>
      <c r="CX23" s="82">
        <f>IF('生産者価格評価表（107部門）（山形県２）'!CL$120=0,各種係数!HE21,各種係数!DB21)</f>
        <v>2.8704013777926615E-4</v>
      </c>
      <c r="CY23" s="82">
        <f>IF('生産者価格評価表（107部門）（山形県２）'!CM$120=0,各種係数!HF21,各種係数!DC21)</f>
        <v>1.5769411776301039E-4</v>
      </c>
      <c r="CZ23" s="82">
        <f>IF('生産者価格評価表（107部門）（山形県２）'!CN$120=0,各種係数!HG21,各種係数!DD21)</f>
        <v>6.292696592892701E-4</v>
      </c>
      <c r="DA23" s="82">
        <f>IF('生産者価格評価表（107部門）（山形県２）'!CO$120=0,各種係数!HH21,各種係数!DE21)</f>
        <v>3.0395499082175124E-3</v>
      </c>
      <c r="DB23" s="82">
        <f>IF('生産者価格評価表（107部門）（山形県２）'!CP$120=0,各種係数!HI21,各種係数!DF21)</f>
        <v>8.7802701024526544E-4</v>
      </c>
      <c r="DC23" s="82">
        <f>IF('生産者価格評価表（107部門）（山形県２）'!CQ$120=0,各種係数!HJ21,各種係数!DG21)</f>
        <v>2.5972799395542123E-3</v>
      </c>
      <c r="DD23" s="82">
        <f>IF('生産者価格評価表（107部門）（山形県２）'!CR$120=0,各種係数!HK21,各種係数!DH21)</f>
        <v>5.966052588942789E-3</v>
      </c>
      <c r="DE23" s="82">
        <f>IF('生産者価格評価表（107部門）（山形県２）'!CS$120=0,各種係数!HL21,各種係数!DI21)</f>
        <v>4.2027565138311306E-3</v>
      </c>
      <c r="DF23" s="82">
        <f>IF('生産者価格評価表（107部門）（山形県２）'!CT$120=0,各種係数!HM21,各種係数!DJ21)</f>
        <v>2.0438249681699388E-3</v>
      </c>
      <c r="DG23" s="82">
        <f>IF('生産者価格評価表（107部門）（山形県２）'!CU$120=0,各種係数!HN21,各種係数!DK21)</f>
        <v>0</v>
      </c>
      <c r="DH23" s="82">
        <f>IF('生産者価格評価表（107部門）（山形県２）'!CV$120=0,各種係数!HO21,各種係数!DL21)</f>
        <v>6.1005368472425575E-4</v>
      </c>
      <c r="DI23" s="82">
        <f>IF('生産者価格評価表（107部門）（山形県２）'!CW$120=0,各種係数!HP21,各種係数!DM21)</f>
        <v>0</v>
      </c>
      <c r="DJ23" s="82">
        <f>IF('生産者価格評価表（107部門）（山形県２）'!CX$120=0,各種係数!HQ21,各種係数!DN21)</f>
        <v>1.4156982469962576E-3</v>
      </c>
      <c r="DK23" s="82">
        <f>IF('生産者価格評価表（107部門）（山形県２）'!CY$120=0,各種係数!HR21,各種係数!DO21)</f>
        <v>6.2026577448640117E-4</v>
      </c>
      <c r="DL23" s="82">
        <f>IF('生産者価格評価表（107部門）（山形県２）'!CZ$120=0,各種係数!HS21,各種係数!DP21)</f>
        <v>2.8978564042042286E-3</v>
      </c>
      <c r="DM23" s="82">
        <f>IF('生産者価格評価表（107部門）（山形県２）'!DA$120=0,各種係数!HT21,各種係数!DQ21)</f>
        <v>4.1886571165284411E-4</v>
      </c>
      <c r="DN23" s="82">
        <f>IF('生産者価格評価表（107部門）（山形県２）'!DB$120=0,各種係数!HU21,各種係数!DR21)</f>
        <v>5.3503184713375794E-4</v>
      </c>
      <c r="DO23" s="82">
        <f>IF('生産者価格評価表（107部門）（山形県２）'!DC$120=0,各種係数!HV21,各種係数!DS21)</f>
        <v>9.9906609039376241E-4</v>
      </c>
      <c r="DP23" s="82">
        <f>IF('生産者価格評価表（107部門）（山形県２）'!DD$120=0,各種係数!HW21,各種係数!DT21)</f>
        <v>0.31002982848620431</v>
      </c>
      <c r="DQ23" s="82">
        <f>IF('生産者価格評価表（107部門）（山形県２）'!DE$120=0,各種係数!HX21,各種係数!DU21)</f>
        <v>3.4880679010551406E-4</v>
      </c>
      <c r="DR23" s="82">
        <f>各種係数!HY21</f>
        <v>1.0190168379498665E-2</v>
      </c>
      <c r="DS23" s="80">
        <f>各種係数!HZ21</f>
        <v>2.0680102327824907E-3</v>
      </c>
      <c r="DT23" s="80">
        <f>各種係数!IA21</f>
        <v>1.4638557103537782E-2</v>
      </c>
      <c r="DU23" s="80">
        <f>各種係数!IB21</f>
        <v>1.8731291801126532E-3</v>
      </c>
      <c r="DV23" s="80">
        <f>各種係数!IC21</f>
        <v>3.8274869484435027E-4</v>
      </c>
      <c r="DW23" s="80">
        <f>各種係数!ID21</f>
        <v>1.1421732012513714E-4</v>
      </c>
      <c r="DX23" s="80">
        <f>各種係数!IE21</f>
        <v>2.9553918027441577E-4</v>
      </c>
      <c r="DY23" s="80">
        <f>各種係数!IF21</f>
        <v>5.6138446286445633E-3</v>
      </c>
      <c r="DZ23" s="80">
        <f>各種係数!IG21</f>
        <v>1.0593834713801814E-2</v>
      </c>
      <c r="EA23" s="80">
        <f>各種係数!IH21</f>
        <v>2.4433292982278107E-3</v>
      </c>
      <c r="EB23" s="80">
        <f>各種係数!II21</f>
        <v>0</v>
      </c>
      <c r="EC23" s="80">
        <f>各種係数!IJ21</f>
        <v>6.6348086826035157E-4</v>
      </c>
      <c r="ED23" s="80">
        <f>各種係数!IK21</f>
        <v>1.272067548349892E-3</v>
      </c>
      <c r="EE23" s="80">
        <f>各種係数!IL21</f>
        <v>7.6611935932482857E-4</v>
      </c>
      <c r="EF23" s="80">
        <f>各種係数!IM21</f>
        <v>3.2746765471325869E-3</v>
      </c>
      <c r="EG23" s="80">
        <f>各種係数!IN21</f>
        <v>2.5978244977326953E-4</v>
      </c>
      <c r="EH23" s="80">
        <f>各種係数!IO21</f>
        <v>1.0086539716146083</v>
      </c>
      <c r="EI23" s="80">
        <f>各種係数!IP21</f>
        <v>4.7671514825876611E-4</v>
      </c>
      <c r="EJ23" s="80">
        <f>各種係数!IQ21</f>
        <v>0</v>
      </c>
      <c r="EK23" s="80">
        <f>各種係数!IR21</f>
        <v>4.0684019537827595E-4</v>
      </c>
      <c r="EL23" s="80">
        <f>各種係数!IS21</f>
        <v>0</v>
      </c>
      <c r="EM23" s="80">
        <f>各種係数!IT21</f>
        <v>2.6251500505644008E-4</v>
      </c>
      <c r="EN23" s="80">
        <f>各種係数!IU21</f>
        <v>0</v>
      </c>
      <c r="EO23" s="80">
        <f>各種係数!IV21</f>
        <v>0</v>
      </c>
      <c r="EP23" s="80">
        <f>各種係数!IW21</f>
        <v>7.2125022444109628E-3</v>
      </c>
      <c r="EQ23" s="80">
        <f>各種係数!IX21</f>
        <v>5.6005303807296512E-3</v>
      </c>
      <c r="ER23" s="80">
        <f>各種係数!IY21</f>
        <v>1.8335372656533751E-5</v>
      </c>
      <c r="ES23" s="80">
        <f>各種係数!IZ21</f>
        <v>1.4268225536164054E-4</v>
      </c>
      <c r="ET23" s="80">
        <f>各種係数!JA21</f>
        <v>7.4437525968698993E-4</v>
      </c>
      <c r="EU23" s="80">
        <f>各種係数!JB21</f>
        <v>6.0928971756353696E-4</v>
      </c>
      <c r="EV23" s="80">
        <f>各種係数!JC21</f>
        <v>2.6801764568117493E-3</v>
      </c>
      <c r="EW23" s="80">
        <f>各種係数!JD21</f>
        <v>4.6832037040018763E-3</v>
      </c>
      <c r="EX23" s="80">
        <f>各種係数!JE21</f>
        <v>2.3239744867247576E-4</v>
      </c>
      <c r="EY23" s="80">
        <f>各種係数!JF21</f>
        <v>7.2741705627687248E-3</v>
      </c>
      <c r="EZ23" s="80">
        <f>各種係数!JG21</f>
        <v>1.3745158088141691E-3</v>
      </c>
      <c r="FA23" s="80">
        <f>各種係数!JH21</f>
        <v>6.9004087193978375E-5</v>
      </c>
      <c r="FB23" s="80">
        <f>各種係数!JI21</f>
        <v>2.1310783294812575E-5</v>
      </c>
      <c r="FC23" s="80">
        <f>各種係数!JJ21</f>
        <v>1.1326374957966089E-4</v>
      </c>
      <c r="FD23" s="80">
        <f>各種係数!JK21</f>
        <v>1.4987322795429337E-4</v>
      </c>
      <c r="FE23" s="80">
        <f>各種係数!JL21</f>
        <v>8.8515514718436291E-5</v>
      </c>
      <c r="FF23" s="80">
        <f>各種係数!JM21</f>
        <v>1.7143247379847895E-4</v>
      </c>
      <c r="FG23" s="80">
        <f>各種係数!JN21</f>
        <v>1.5383765009504638E-4</v>
      </c>
      <c r="FH23" s="80">
        <f>各種係数!JO21</f>
        <v>6.7883097717890805E-4</v>
      </c>
      <c r="FI23" s="80">
        <f>各種係数!JP21</f>
        <v>3.4447292845195683E-4</v>
      </c>
      <c r="FJ23" s="80">
        <f>各種係数!JQ21</f>
        <v>3.107342008039464E-4</v>
      </c>
      <c r="FK23" s="80">
        <f>各種係数!JR21</f>
        <v>1.4159407104641481E-3</v>
      </c>
      <c r="FL23" s="80">
        <f>各種係数!JS21</f>
        <v>3.8529600647776925E-4</v>
      </c>
      <c r="FM23" s="80">
        <f>各種係数!JT21</f>
        <v>2.3252263375364395E-3</v>
      </c>
      <c r="FN23" s="80">
        <f>各種係数!JU21</f>
        <v>6.1016860644243253E-4</v>
      </c>
      <c r="FO23" s="80">
        <f>各種係数!JV21</f>
        <v>1.9724546404993231E-3</v>
      </c>
      <c r="FP23" s="80">
        <f>各種係数!JW21</f>
        <v>3.8323720779281445E-4</v>
      </c>
      <c r="FQ23" s="80">
        <f>各種係数!JX21</f>
        <v>2.5995877807692028E-3</v>
      </c>
      <c r="FR23" s="80">
        <f>各種係数!JY21</f>
        <v>6.2565296314818727E-4</v>
      </c>
      <c r="FS23" s="80">
        <f>各種係数!JZ21</f>
        <v>5.2946312677208142E-4</v>
      </c>
      <c r="FT23" s="80">
        <f>各種係数!KA21</f>
        <v>0</v>
      </c>
      <c r="FU23" s="80">
        <f>各種係数!KB21</f>
        <v>4.1217762386188267E-5</v>
      </c>
      <c r="FV23" s="80">
        <f>各種係数!KC21</f>
        <v>2.2633882389748862E-4</v>
      </c>
      <c r="FW23" s="80">
        <f>各種係数!KD21</f>
        <v>1.1882590804825791E-4</v>
      </c>
      <c r="FX23" s="80">
        <f>各種係数!KE21</f>
        <v>2.2845122848211085E-4</v>
      </c>
      <c r="FY23" s="80">
        <f>各種係数!KF21</f>
        <v>2.9958278827230864E-3</v>
      </c>
      <c r="FZ23" s="80">
        <f>各種係数!KG21</f>
        <v>4.7948166895147605E-4</v>
      </c>
      <c r="GA23" s="80">
        <f>各種係数!KH21</f>
        <v>2.1808788195368172E-4</v>
      </c>
      <c r="GB23" s="80">
        <f>各種係数!KI21</f>
        <v>7.8739253525118261E-4</v>
      </c>
      <c r="GC23" s="80">
        <f>各種係数!KJ21</f>
        <v>3.6308274386836169E-4</v>
      </c>
      <c r="GD23" s="80">
        <f>各種係数!KK21</f>
        <v>1.5252073962535232E-4</v>
      </c>
      <c r="GE23" s="80">
        <f>各種係数!KL21</f>
        <v>9.5214862713063897E-5</v>
      </c>
      <c r="GF23" s="80">
        <f>各種係数!KM21</f>
        <v>1.0279500089872862E-4</v>
      </c>
      <c r="GG23" s="80">
        <f>各種係数!KN21</f>
        <v>2.1647109748944551E-4</v>
      </c>
      <c r="GH23" s="80">
        <f>各種係数!KO21</f>
        <v>5.4970832134548721E-4</v>
      </c>
      <c r="GI23" s="80">
        <f>各種係数!KP21</f>
        <v>2.1058520613551988E-3</v>
      </c>
      <c r="GJ23" s="80">
        <f>各種係数!KQ21</f>
        <v>7.8765170924518623E-4</v>
      </c>
      <c r="GK23" s="80">
        <f>各種係数!KR21</f>
        <v>2.1054514718475247E-4</v>
      </c>
      <c r="GL23" s="80">
        <f>各種係数!KS21</f>
        <v>1.0728662673785079E-4</v>
      </c>
      <c r="GM23" s="80">
        <f>各種係数!KT21</f>
        <v>4.9457132535788379E-5</v>
      </c>
      <c r="GN23" s="80">
        <f>各種係数!KU21</f>
        <v>3.4891280124013229E-4</v>
      </c>
      <c r="GO23" s="80">
        <f>各種係数!KV21</f>
        <v>3.1442157544963879E-4</v>
      </c>
      <c r="GP23" s="80">
        <f>各種係数!KW21</f>
        <v>4.2183164432863494E-4</v>
      </c>
      <c r="GQ23" s="80">
        <f>各種係数!KX21</f>
        <v>4.6414106041090637E-4</v>
      </c>
      <c r="GR23" s="80">
        <f>各種係数!KY21</f>
        <v>5.7660595109014934E-4</v>
      </c>
      <c r="GS23" s="80">
        <f>各種係数!KZ21</f>
        <v>5.9305435045480133E-4</v>
      </c>
      <c r="GT23" s="80">
        <f>各種係数!LA21</f>
        <v>7.5891179436544259E-4</v>
      </c>
      <c r="GU23" s="80">
        <f>各種係数!LB21</f>
        <v>2.310467727938084E-3</v>
      </c>
      <c r="GV23" s="80">
        <f>各種係数!LC21</f>
        <v>4.3461130626424357E-4</v>
      </c>
      <c r="GW23" s="80">
        <f>各種係数!LD21</f>
        <v>4.2109616988566346E-4</v>
      </c>
      <c r="GX23" s="80">
        <f>各種係数!LE21</f>
        <v>4.8654506153198964E-4</v>
      </c>
      <c r="GY23" s="80">
        <f>各種係数!LF21</f>
        <v>4.6223353492856606E-4</v>
      </c>
      <c r="GZ23" s="80">
        <f>各種係数!LG21</f>
        <v>5.8503439457498121E-4</v>
      </c>
      <c r="HA23" s="80">
        <f>各種係数!LH21</f>
        <v>4.2949615076416393E-4</v>
      </c>
      <c r="HB23" s="80">
        <f>各種係数!LI21</f>
        <v>3.8804493165219987E-4</v>
      </c>
      <c r="HC23" s="80">
        <f>各種係数!LJ21</f>
        <v>4.0167703292979677E-4</v>
      </c>
      <c r="HD23" s="80">
        <f>各種係数!LK21</f>
        <v>1.4526670148342464E-3</v>
      </c>
      <c r="HE23" s="80">
        <f>各種係数!LL21</f>
        <v>1.0150274325022059E-3</v>
      </c>
      <c r="HF23" s="80">
        <f>各種係数!LM21</f>
        <v>1.1287977642433229E-3</v>
      </c>
      <c r="HG23" s="80">
        <f>各種係数!LN21</f>
        <v>2.1640396745114601E-3</v>
      </c>
      <c r="HH23" s="80">
        <f>各種係数!LO21</f>
        <v>1.7759335553141724E-3</v>
      </c>
      <c r="HI23" s="80">
        <f>各種係数!LP21</f>
        <v>1.1672799970863985E-3</v>
      </c>
      <c r="HJ23" s="80">
        <f>各種係数!LQ21</f>
        <v>1.8771953696840714E-4</v>
      </c>
      <c r="HK23" s="80">
        <f>各種係数!LR21</f>
        <v>5.4115866951225913E-4</v>
      </c>
      <c r="HL23" s="80">
        <f>各種係数!LS21</f>
        <v>2.4133531472512483E-4</v>
      </c>
      <c r="HM23" s="80">
        <f>各種係数!LT21</f>
        <v>6.2550112007621816E-4</v>
      </c>
      <c r="HN23" s="80">
        <f>各種係数!LU21</f>
        <v>7.3583530598423795E-4</v>
      </c>
      <c r="HO23" s="80">
        <f>各種係数!LV21</f>
        <v>1.5853870049450068E-3</v>
      </c>
      <c r="HP23" s="80">
        <f>各種係数!LW21</f>
        <v>5.3065809635445896E-4</v>
      </c>
      <c r="HQ23" s="80">
        <f>各種係数!LX21</f>
        <v>4.5010450746959624E-4</v>
      </c>
      <c r="HR23" s="80">
        <f>各種係数!LY21</f>
        <v>6.9151008103421742E-4</v>
      </c>
      <c r="HS23" s="80">
        <f>各種係数!LZ21</f>
        <v>8.6772798148643485E-2</v>
      </c>
      <c r="HT23" s="80">
        <f>各種係数!MA21</f>
        <v>3.2465360057244881E-4</v>
      </c>
      <c r="HU23" s="760">
        <v>0</v>
      </c>
      <c r="HV23" s="760">
        <f t="shared" si="3"/>
        <v>0</v>
      </c>
      <c r="HW23" s="760">
        <f t="shared" si="4"/>
        <v>0</v>
      </c>
      <c r="HX23" s="240">
        <f>IF(各種係数!$MD21=0,各種係数!$MG21,各種係数!$MD21)</f>
        <v>3.3207078952524001E-4</v>
      </c>
      <c r="HY23" s="281">
        <f t="shared" si="5"/>
        <v>0</v>
      </c>
      <c r="HZ23" s="257">
        <f t="shared" si="12"/>
        <v>0</v>
      </c>
      <c r="IA23" s="279">
        <f t="shared" si="13"/>
        <v>0</v>
      </c>
      <c r="IB23" s="279">
        <f t="shared" si="14"/>
        <v>0</v>
      </c>
      <c r="IC23" s="240">
        <f>IF(各種係数!$MD21=0,各種係数!$MG21,各種係数!$MD21)</f>
        <v>3.3207078952524001E-4</v>
      </c>
      <c r="ID23" s="281">
        <f t="shared" si="6"/>
        <v>0</v>
      </c>
      <c r="IE23" s="223"/>
      <c r="IF23" s="223"/>
      <c r="IG23" s="240">
        <f>各種係数!J21</f>
        <v>1.3982558911213188E-3</v>
      </c>
      <c r="IH23" s="279">
        <f t="shared" si="15"/>
        <v>0</v>
      </c>
      <c r="II23" s="284">
        <f>各種係数!C21</f>
        <v>0.27616483543137116</v>
      </c>
      <c r="IJ23" s="279">
        <f t="shared" si="16"/>
        <v>0</v>
      </c>
      <c r="IK23" s="295">
        <v>0</v>
      </c>
      <c r="IL23" s="757">
        <f>IF(各種係数!$E21=0,各種係数!$M21,各種係数!$E21)</f>
        <v>0.37136746555214523</v>
      </c>
      <c r="IM23" s="279">
        <f t="shared" si="17"/>
        <v>0</v>
      </c>
      <c r="IN23" s="757">
        <f>IF(各種係数!$F21=0,各種係数!$N21,各種係数!$F21)</f>
        <v>9.9588584862535107E-2</v>
      </c>
      <c r="IO23" s="295">
        <f t="shared" si="18"/>
        <v>0</v>
      </c>
      <c r="IP23" s="240">
        <f>IF(各種係数!$MD21=0,各種係数!$MG21,各種係数!$MD21)</f>
        <v>3.3207078952524001E-4</v>
      </c>
      <c r="IQ23" s="296">
        <f t="shared" si="19"/>
        <v>0</v>
      </c>
      <c r="IR23" s="297">
        <f t="shared" si="20"/>
        <v>0</v>
      </c>
      <c r="IS23" s="297">
        <f t="shared" si="21"/>
        <v>0</v>
      </c>
      <c r="IT23" s="297">
        <f t="shared" si="22"/>
        <v>0</v>
      </c>
      <c r="IU23" s="298">
        <f t="shared" si="23"/>
        <v>0</v>
      </c>
      <c r="IW23" s="206"/>
      <c r="IX23" s="212"/>
      <c r="IY23" s="208"/>
      <c r="IZ23" s="212"/>
    </row>
    <row r="24" spans="1:260">
      <c r="A24" s="41" t="s">
        <v>232</v>
      </c>
      <c r="B24" s="12" t="s">
        <v>180</v>
      </c>
      <c r="C24" s="331">
        <f>'計算2-1'!AC24</f>
        <v>0</v>
      </c>
      <c r="D24" s="757">
        <f>IF(各種係数!$D22=0,各種係数!$L22,各種係数!$D22)</f>
        <v>0.44022964937461556</v>
      </c>
      <c r="E24" s="757">
        <f>IF(各種係数!$E22=0,各種係数!$M22,各種係数!$E22)</f>
        <v>0.55977035062538449</v>
      </c>
      <c r="F24" s="757">
        <f>IF(各種係数!$F22=0,各種係数!$N22,各種係数!$F22)</f>
        <v>0.27014558129997951</v>
      </c>
      <c r="G24" s="758">
        <f t="shared" si="7"/>
        <v>0</v>
      </c>
      <c r="H24" s="758">
        <f t="shared" si="8"/>
        <v>0</v>
      </c>
      <c r="I24" s="758">
        <f t="shared" si="9"/>
        <v>0</v>
      </c>
      <c r="J24" s="240">
        <f>IF(各種係数!$MD22=0,各種係数!$MG22,各種係数!$MD22)</f>
        <v>8.9535916888797758E-4</v>
      </c>
      <c r="K24" s="281">
        <f t="shared" si="10"/>
        <v>0</v>
      </c>
      <c r="L24" s="758">
        <v>0</v>
      </c>
      <c r="M24" s="774">
        <f>各種係数!C22</f>
        <v>0.38219110995880501</v>
      </c>
      <c r="N24" s="758">
        <f t="shared" si="11"/>
        <v>0</v>
      </c>
      <c r="O24" s="82">
        <f>IF('生産者価格評価表（107部門）（山形県２）'!C$120=0,各種係数!DV22,各種係数!S22)</f>
        <v>5.114749402853007E-5</v>
      </c>
      <c r="P24" s="82">
        <f>IF('生産者価格評価表（107部門）（山形県２）'!D$120=0,各種係数!DW22,各種係数!T22)</f>
        <v>0</v>
      </c>
      <c r="Q24" s="82">
        <f>IF('生産者価格評価表（107部門）（山形県２）'!E$120=0,各種係数!DX22,各種係数!U22)</f>
        <v>3.7885963250615644E-4</v>
      </c>
      <c r="R24" s="82">
        <f>IF('生産者価格評価表（107部門）（山形県２）'!F$120=0,各種係数!DY22,各種係数!V22)</f>
        <v>0</v>
      </c>
      <c r="S24" s="82">
        <f>IF('生産者価格評価表（107部門）（山形県２）'!G$120=0,各種係数!DZ22,各種係数!W22)</f>
        <v>3.1133250311332503E-4</v>
      </c>
      <c r="T24" s="82">
        <f>IF('生産者価格評価表（107部門）（山形県２）'!H$120=0,各種係数!EA22,各種係数!X22)</f>
        <v>1.4705882352941176E-3</v>
      </c>
      <c r="U24" s="82">
        <f>IF('生産者価格評価表（107部門）（山形県２）'!I$120=0,各種係数!EB22,各種係数!Y22)</f>
        <v>3.3021463951568521E-4</v>
      </c>
      <c r="V24" s="82">
        <f>IF('生産者価格評価表（107部門）（山形県２）'!J$120=0,各種係数!EC22,各種係数!Z22)</f>
        <v>1.3308092025015688E-2</v>
      </c>
      <c r="W24" s="82">
        <f>IF('生産者価格評価表（107部門）（山形県２）'!K$120=0,各種係数!ED22,各種係数!AA22)</f>
        <v>2.2931498813428259E-3</v>
      </c>
      <c r="X24" s="82">
        <f>IF('生産者価格評価表（107部門）（山形県２）'!L$120=0,各種係数!EE22,各種係数!AB22)</f>
        <v>0</v>
      </c>
      <c r="Y24" s="82">
        <f>IF('生産者価格評価表（107部門）（山形県２）'!M$120=0,各種係数!EF22,各種係数!AC22)</f>
        <v>0</v>
      </c>
      <c r="Z24" s="82">
        <f>IF('生産者価格評価表（107部門）（山形県２）'!N$120=0,各種係数!EG22,各種係数!AD22)</f>
        <v>1.6607157684962219E-4</v>
      </c>
      <c r="AA24" s="82">
        <f>IF('生産者価格評価表（107部門）（山形県２）'!O$120=0,各種係数!EH22,各種係数!AE22)</f>
        <v>4.2823932460540805E-3</v>
      </c>
      <c r="AB24" s="82">
        <f>IF('生産者価格評価表（107部門）（山形県２）'!P$120=0,各種係数!EI22,各種係数!AF22)</f>
        <v>9.1480148807708724E-4</v>
      </c>
      <c r="AC24" s="82">
        <f>IF('生産者価格評価表（107部門）（山形県２）'!Q$120=0,各種係数!EJ22,各種係数!AG22)</f>
        <v>4.2190345072611801E-3</v>
      </c>
      <c r="AD24" s="82">
        <f>IF('生産者価格評価表（107部門）（山形県２）'!R$120=0,各種係数!EK22,各種係数!AH22)</f>
        <v>4.075533215595707E-4</v>
      </c>
      <c r="AE24" s="82">
        <f>IF('生産者価格評価表（107部門）（山形県２）'!S$120=0,各種係数!EL22,各種係数!AI22)</f>
        <v>1.5983151570560961E-2</v>
      </c>
      <c r="AF24" s="82">
        <f>IF('生産者価格評価表（107部門）（山形県２）'!T$120=0,各種係数!EM22,各種係数!AJ22)</f>
        <v>4.7125965415897753E-2</v>
      </c>
      <c r="AG24" s="82">
        <f>IF('生産者価格評価表（107部門）（山形県２）'!U$120=0,各種係数!EN22,各種係数!AK22)</f>
        <v>0</v>
      </c>
      <c r="AH24" s="82">
        <f>IF('生産者価格評価表（107部門）（山形県２）'!V$120=0,各種係数!EO22,各種係数!AL22)</f>
        <v>7.6057195010648004E-5</v>
      </c>
      <c r="AI24" s="82">
        <f>IF('生産者価格評価表（107部門）（山形県２）'!W$120=0,各種係数!EP22,各種係数!AM22)</f>
        <v>0</v>
      </c>
      <c r="AJ24" s="82">
        <f>IF('生産者価格評価表（107部門）（山形県２）'!X$120=0,各種係数!EQ22,各種係数!AN22)</f>
        <v>2.5913449080072558E-4</v>
      </c>
      <c r="AK24" s="82">
        <f>IF('生産者価格評価表（107部門）（山形県２）'!Y$120=0,各種係数!ER22,各種係数!AO22)</f>
        <v>0</v>
      </c>
      <c r="AL24" s="82">
        <f>IF('生産者価格評価表（107部門）（山形県２）'!Z$120=0,各種係数!ES22,各種係数!AP22)</f>
        <v>0</v>
      </c>
      <c r="AM24" s="82">
        <f>IF('生産者価格評価表（107部門）（山形県２）'!AA$120=0,各種係数!ET22,各種係数!AQ22)</f>
        <v>2.6897658746800482E-3</v>
      </c>
      <c r="AN24" s="82">
        <f>IF('生産者価格評価表（107部門）（山形県２）'!AB$120=0,各種係数!EU22,各種係数!AR22)</f>
        <v>6.559031281533804E-3</v>
      </c>
      <c r="AO24" s="82">
        <f>IF('生産者価格評価表（107部門）（山形県２）'!AC$120=0,各種係数!EV22,各種係数!AS22)</f>
        <v>0</v>
      </c>
      <c r="AP24" s="82">
        <f>IF('生産者価格評価表（107部門）（山形県２）'!AD$120=0,各種係数!EW22,各種係数!AT22)</f>
        <v>1.9747235387045813E-4</v>
      </c>
      <c r="AQ24" s="82">
        <f>IF('生産者価格評価表（107部門）（山形県２）'!AE$120=0,各種係数!EX22,各種係数!AU22)</f>
        <v>3.7825774482732537E-4</v>
      </c>
      <c r="AR24" s="82">
        <f>IF('生産者価格評価表（107部門）（山形県２）'!AF$120=0,各種係数!EY22,各種係数!AV22)</f>
        <v>1.5974440894568689E-3</v>
      </c>
      <c r="AS24" s="82">
        <f>IF('生産者価格評価表（107部門）（山形県２）'!AG$120=0,各種係数!EZ22,各種係数!AW22)</f>
        <v>7.1728994815949923E-4</v>
      </c>
      <c r="AT24" s="82">
        <f>IF('生産者価格評価表（107部門）（山形県２）'!AH$120=0,各種係数!FA22,各種係数!AX22)</f>
        <v>7.6261611850364048E-3</v>
      </c>
      <c r="AU24" s="82">
        <f>IF('生産者価格評価表（107部門）（山形県２）'!AI$120=0,各種係数!FB22,各種係数!AY22)</f>
        <v>9.2867756315007425E-5</v>
      </c>
      <c r="AV24" s="82">
        <f>IF('生産者価格評価表（107部門）（山形県２）'!AJ$120=0,各種係数!FC22,各種係数!AZ22)</f>
        <v>3.2154340836012861E-3</v>
      </c>
      <c r="AW24" s="82">
        <f>IF('生産者価格評価表（107部門）（山形県２）'!AK$120=0,各種係数!FD22,各種係数!BA22)</f>
        <v>1.2792631444288091E-4</v>
      </c>
      <c r="AX24" s="82">
        <f>IF('生産者価格評価表（107部門）（山形県２）'!AL$120=0,各種係数!FE22,各種係数!BB22)</f>
        <v>0</v>
      </c>
      <c r="AY24" s="82">
        <f>IF('生産者価格評価表（107部門）（山形県２）'!AM$120=0,各種係数!FF22,各種係数!BC22)</f>
        <v>0</v>
      </c>
      <c r="AZ24" s="82">
        <f>IF('生産者価格評価表（107部門）（山形県２）'!AN$120=0,各種係数!FG22,各種係数!BD22)</f>
        <v>1.4525500322788896E-3</v>
      </c>
      <c r="BA24" s="82">
        <f>IF('生産者価格評価表（107部門）（山形県２）'!AO$120=0,各種係数!FH22,各種係数!BE22)</f>
        <v>0</v>
      </c>
      <c r="BB24" s="82">
        <f>IF('生産者価格評価表（107部門）（山形県２）'!AP$120=0,各種係数!FI22,各種係数!BF22)</f>
        <v>4.1445623342175064E-5</v>
      </c>
      <c r="BC24" s="82">
        <f>IF('生産者価格評価表（107部門）（山形県２）'!AQ$120=0,各種係数!FJ22,各種係数!BG22)</f>
        <v>6.8715758194818461E-4</v>
      </c>
      <c r="BD24" s="82">
        <f>IF('生産者価格評価表（107部門）（山形県２）'!AR$120=0,各種係数!FK22,各種係数!BH22)</f>
        <v>3.3271056739948303E-4</v>
      </c>
      <c r="BE24" s="82">
        <f>IF('生産者価格評価表（107部門）（山形県２）'!AS$120=0,各種係数!FL22,各種係数!BI22)</f>
        <v>8.1019370995065183E-4</v>
      </c>
      <c r="BF24" s="82">
        <f>IF('生産者価格評価表（107部門）（山形県２）'!AT$120=0,各種係数!FM22,各種係数!BJ22)</f>
        <v>1.2835918724055059E-3</v>
      </c>
      <c r="BG24" s="82">
        <f>IF('生産者価格評価表（107部門）（山形県２）'!AU$120=0,各種係数!FN22,各種係数!BK22)</f>
        <v>1.2274939464409869E-3</v>
      </c>
      <c r="BH24" s="82">
        <f>IF('生産者価格評価表（107部門）（山形県２）'!AV$120=0,各種係数!FO22,各種係数!BL22)</f>
        <v>3.0695770804911324E-3</v>
      </c>
      <c r="BI24" s="82">
        <f>IF('生産者価格評価表（107部門）（山形県２）'!AW$120=0,各種係数!FP22,各種係数!BM22)</f>
        <v>5.0713002559496364E-3</v>
      </c>
      <c r="BJ24" s="82">
        <f>IF('生産者価格評価表（107部門）（山形県２）'!AX$120=0,各種係数!FQ22,各種係数!BN22)</f>
        <v>5.4396803066446469E-3</v>
      </c>
      <c r="BK24" s="82">
        <f>IF('生産者価格評価表（107部門）（山形県２）'!AY$120=0,各種係数!FR22,各種係数!BO22)</f>
        <v>1.7405879319236719E-3</v>
      </c>
      <c r="BL24" s="82">
        <f>IF('生産者価格評価表（107部門）（山形県２）'!AZ$120=0,各種係数!FS22,各種係数!BP22)</f>
        <v>1.3337116912599319E-2</v>
      </c>
      <c r="BM24" s="82">
        <f>IF('生産者価格評価表（107部門）（山形県２）'!BA$120=0,各種係数!FT22,各種係数!BQ22)</f>
        <v>1.8744142455482662E-3</v>
      </c>
      <c r="BN24" s="82">
        <f>IF('生産者価格評価表（107部門）（山形県２）'!BB$120=0,各種係数!FU22,各種係数!BR22)</f>
        <v>2.9656967739809535E-4</v>
      </c>
      <c r="BO24" s="82">
        <f>IF('生産者価格評価表（107部門）（山形県２）'!BC$120=0,各種係数!FV22,各種係数!BS22)</f>
        <v>1.2498798192481493E-2</v>
      </c>
      <c r="BP24" s="82">
        <f>IF('生産者価格評価表（107部門）（山形県２）'!BD$120=0,各種係数!FW22,各種係数!BT22)</f>
        <v>5.5574732481877805E-3</v>
      </c>
      <c r="BQ24" s="82">
        <f>IF('生産者価格評価表（107部門）（山形県２）'!BE$120=0,各種係数!FX22,各種係数!BU22)</f>
        <v>0</v>
      </c>
      <c r="BR24" s="82">
        <f>IF('生産者価格評価表（107部門）（山形県２）'!BF$120=0,各種係数!FY22,各種係数!BV22)</f>
        <v>7.4019245003700959E-4</v>
      </c>
      <c r="BS24" s="82">
        <f>IF('生産者価格評価表（107部門）（山形県２）'!BG$120=0,各種係数!FZ22,各種係数!BW22)</f>
        <v>4.0718496376979243E-4</v>
      </c>
      <c r="BT24" s="82">
        <f>IF('生産者価格評価表（107部門）（山形県２）'!BH$120=0,各種係数!GA22,各種係数!BX22)</f>
        <v>2.1074815595363539E-3</v>
      </c>
      <c r="BU24" s="82">
        <f>IF('生産者価格評価表（107部門）（山形県２）'!BI$120=0,各種係数!GB22,各種係数!BY22)</f>
        <v>5.8530875036581797E-4</v>
      </c>
      <c r="BV24" s="82">
        <f>IF('生産者価格評価表（107部門）（山形県２）'!BJ$120=0,各種係数!GC22,各種係数!BZ22)</f>
        <v>5.9712676650001753E-3</v>
      </c>
      <c r="BW24" s="82">
        <f>IF('生産者価格評価表（107部門）（山形県２）'!BK$120=0,各種係数!GD22,各種係数!CA22)</f>
        <v>2.5992438563327033E-3</v>
      </c>
      <c r="BX24" s="82">
        <f>IF('生産者価格評価表（107部門）（山形県２）'!BL$120=0,各種係数!GE22,各種係数!CB22)</f>
        <v>5.5629678207186632E-4</v>
      </c>
      <c r="BY24" s="82">
        <f>IF('生産者価格評価表（107部門）（山形県２）'!BM$120=0,各種係数!GF22,各種係数!CC22)</f>
        <v>9.1664822834023457E-4</v>
      </c>
      <c r="BZ24" s="82">
        <f>IF('生産者価格評価表（107部門）（山形県２）'!BN$120=0,各種係数!GG22,各種係数!CD22)</f>
        <v>4.6626292941743928E-4</v>
      </c>
      <c r="CA24" s="82">
        <f>IF('生産者価格評価表（107部門）（山形県２）'!BO$120=0,各種係数!GH22,各種係数!CE22)</f>
        <v>3.475006682705159E-4</v>
      </c>
      <c r="CB24" s="82">
        <f>IF('生産者価格評価表（107部門）（山形県２）'!BP$120=0,各種係数!GI22,各種係数!CF22)</f>
        <v>1.2982614585685256E-3</v>
      </c>
      <c r="CC24" s="82">
        <f>IF('生産者価格評価表（107部門）（山形県２）'!BQ$120=0,各種係数!GJ22,各種係数!CG22)</f>
        <v>3.5660255024854118E-3</v>
      </c>
      <c r="CD24" s="82">
        <f>IF('生産者価格評価表（107部門）（山形県２）'!BR$120=0,各種係数!GK22,各種係数!CH22)</f>
        <v>2.4865312888520514E-3</v>
      </c>
      <c r="CE24" s="82">
        <f>IF('生産者価格評価表（107部門）（山形県２）'!BS$120=0,各種係数!GL22,各種係数!CI22)</f>
        <v>3.1385377066572365E-3</v>
      </c>
      <c r="CF24" s="82">
        <f>IF('生産者価格評価表（107部門）（山形県２）'!BT$120=0,各種係数!GM22,各種係数!CJ22)</f>
        <v>6.5315236604490583E-3</v>
      </c>
      <c r="CG24" s="82">
        <f>IF('生産者価格評価表（107部門）（山形県２）'!BU$120=0,各種係数!GN22,各種係数!CK22)</f>
        <v>1.5802106666329196E-2</v>
      </c>
      <c r="CH24" s="82">
        <f>IF('生産者価格評価表（107部門）（山形県２）'!BV$120=0,各種係数!GO22,各種係数!CL22)</f>
        <v>2.5184159163885915E-4</v>
      </c>
      <c r="CI24" s="82">
        <f>IF('生産者価格評価表（107部門）（山形県２）'!BW$120=0,各種係数!GP22,各種係数!CM22)</f>
        <v>1.9601693586325859E-5</v>
      </c>
      <c r="CJ24" s="82">
        <f>IF('生産者価格評価表（107部門）（山形県２）'!BX$120=0,各種係数!GQ22,各種係数!CN22)</f>
        <v>0</v>
      </c>
      <c r="CK24" s="82">
        <f>IF('生産者価格評価表（107部門）（山形県２）'!BY$120=0,各種係数!GR22,各種係数!CO22)</f>
        <v>1.4489953632148378E-3</v>
      </c>
      <c r="CL24" s="82">
        <f>IF('生産者価格評価表（107部門）（山形県２）'!BZ$120=0,各種係数!GS22,各種係数!CP22)</f>
        <v>1.3334379166993491E-3</v>
      </c>
      <c r="CM24" s="82">
        <f>IF('生産者価格評価表（107部門）（山形県２）'!CA$120=0,各種係数!GT22,各種係数!CQ22)</f>
        <v>0</v>
      </c>
      <c r="CN24" s="82">
        <f>IF('生産者価格評価表（107部門）（山形県２）'!CB$120=0,各種係数!GU22,各種係数!CR22)</f>
        <v>9.2464170134073042E-4</v>
      </c>
      <c r="CO24" s="82">
        <f>IF('生産者価格評価表（107部門）（山形県２）'!CC$120=0,各種係数!GV22,各種係数!CS22)</f>
        <v>7.7399380804953565E-4</v>
      </c>
      <c r="CP24" s="82">
        <f>IF('生産者価格評価表（107部門）（山形県２）'!CD$120=0,各種係数!GW22,各種係数!CT22)</f>
        <v>0</v>
      </c>
      <c r="CQ24" s="82">
        <f>IF('生産者価格評価表（107部門）（山形県２）'!CE$120=0,各種係数!GX22,各種係数!CU22)</f>
        <v>1.009845998485231E-3</v>
      </c>
      <c r="CR24" s="82">
        <f>IF('生産者価格評価表（107部門）（山形県２）'!CF$120=0,各種係数!GY22,各種係数!CV22)</f>
        <v>8.0121071841894424E-3</v>
      </c>
      <c r="CS24" s="82">
        <f>IF('生産者価格評価表（107部門）（山形県２）'!CG$120=0,各種係数!GZ22,各種係数!CW22)</f>
        <v>6.1357702349869453E-3</v>
      </c>
      <c r="CT24" s="82">
        <f>IF('生産者価格評価表（107部門）（山形県２）'!CH$120=0,各種係数!HA22,各種係数!CX22)</f>
        <v>7.2919595164464435E-3</v>
      </c>
      <c r="CU24" s="82">
        <f>IF('生産者価格評価表（107部門）（山形県２）'!CI$120=0,各種係数!HB22,各種係数!CY22)</f>
        <v>2.3872995663072453E-3</v>
      </c>
      <c r="CV24" s="82">
        <f>IF('生産者価格評価表（107部門）（山形県２）'!CJ$120=0,各種係数!HC22,各種係数!CZ22)</f>
        <v>7.0896332199956594E-3</v>
      </c>
      <c r="CW24" s="82">
        <f>IF('生産者価格評価表（107部門）（山形県２）'!CK$120=0,各種係数!HD22,各種係数!DA22)</f>
        <v>8.5922009253139465E-3</v>
      </c>
      <c r="CX24" s="82">
        <f>IF('生産者価格評価表（107部門）（山形県２）'!CL$120=0,各種係数!HE22,各種係数!DB22)</f>
        <v>5.2863225374348177E-2</v>
      </c>
      <c r="CY24" s="82">
        <f>IF('生産者価格評価表（107部門）（山形県２）'!CM$120=0,各種係数!HF22,各種係数!DC22)</f>
        <v>7.2095779464776306E-3</v>
      </c>
      <c r="CZ24" s="82">
        <f>IF('生産者価格評価表（107部門）（山形県２）'!CN$120=0,各種係数!HG22,各種係数!DD22)</f>
        <v>5.8660000431006616E-3</v>
      </c>
      <c r="DA24" s="82">
        <f>IF('生産者価格評価表（107部門）（山形県２）'!CO$120=0,各種係数!HH22,各種係数!DE22)</f>
        <v>1.0858941044651585E-2</v>
      </c>
      <c r="DB24" s="82">
        <f>IF('生産者価格評価表（107部門）（山形県２）'!CP$120=0,各種係数!HI22,各種係数!DF22)</f>
        <v>2.2654067059919279E-3</v>
      </c>
      <c r="DC24" s="82">
        <f>IF('生産者価格評価表（107部門）（山形県２）'!CQ$120=0,各種係数!HJ22,各種係数!DG22)</f>
        <v>5.5723460521344918E-3</v>
      </c>
      <c r="DD24" s="82">
        <f>IF('生産者価格評価表（107部門）（山形県２）'!CR$120=0,各種係数!HK22,各種係数!DH22)</f>
        <v>8.6059832073727451E-3</v>
      </c>
      <c r="DE24" s="82">
        <f>IF('生産者価格評価表（107部門）（山形県２）'!CS$120=0,各種係数!HL22,各種係数!DI22)</f>
        <v>1.7305467998128183E-3</v>
      </c>
      <c r="DF24" s="82">
        <f>IF('生産者価格評価表（107部門）（山形県２）'!CT$120=0,各種係数!HM22,各種係数!DJ22)</f>
        <v>3.9318501641761039E-2</v>
      </c>
      <c r="DG24" s="82">
        <f>IF('生産者価格評価表（107部門）（山形県２）'!CU$120=0,各種係数!HN22,各種係数!DK22)</f>
        <v>1.174698795180723E-3</v>
      </c>
      <c r="DH24" s="82">
        <f>IF('生産者価格評価表（107部門）（山形県２）'!CV$120=0,各種係数!HO22,各種係数!DL22)</f>
        <v>4.3069790141532456E-2</v>
      </c>
      <c r="DI24" s="82">
        <f>IF('生産者価格評価表（107部門）（山形県２）'!CW$120=0,各種係数!HP22,各種係数!DM22)</f>
        <v>9.1997433755795235E-4</v>
      </c>
      <c r="DJ24" s="82">
        <f>IF('生産者価格評価表（107部門）（山形県２）'!CX$120=0,各種係数!HQ22,各種係数!DN22)</f>
        <v>3.4469174709474098E-3</v>
      </c>
      <c r="DK24" s="82">
        <f>IF('生産者価格評価表（107部門）（山形県２）'!CY$120=0,各種係数!HR22,各種係数!DO22)</f>
        <v>4.5110238144465537E-4</v>
      </c>
      <c r="DL24" s="82">
        <f>IF('生産者価格評価表（107部門）（山形県２）'!CZ$120=0,各種係数!HS22,各種係数!DP22)</f>
        <v>4.8492355150998184E-4</v>
      </c>
      <c r="DM24" s="82">
        <f>IF('生産者価格評価表（107部門）（山形県２）'!DA$120=0,各種係数!HT22,各種係数!DQ22)</f>
        <v>1.9826310351567953E-3</v>
      </c>
      <c r="DN24" s="82">
        <f>IF('生産者価格評価表（107部門）（山形県２）'!DB$120=0,各種係数!HU22,各種係数!DR22)</f>
        <v>7.3630573248407646E-3</v>
      </c>
      <c r="DO24" s="82">
        <f>IF('生産者価格評価表（107部門）（山形県２）'!DC$120=0,各種係数!HV22,各種係数!DS22)</f>
        <v>3.3664183480659384E-3</v>
      </c>
      <c r="DP24" s="82">
        <f>IF('生産者価格評価表（107部門）（山形県２）'!DD$120=0,各種係数!HW22,各種係数!DT22)</f>
        <v>0</v>
      </c>
      <c r="DQ24" s="82">
        <f>IF('生産者価格評価表（107部門）（山形県２）'!DE$120=0,各種係数!HX22,各種係数!DU22)</f>
        <v>5.8134465017585673E-5</v>
      </c>
      <c r="DR24" s="82">
        <f>各種係数!HY22</f>
        <v>3.4435943003431353E-4</v>
      </c>
      <c r="DS24" s="80">
        <f>各種係数!HZ22</f>
        <v>2.646030071664207E-4</v>
      </c>
      <c r="DT24" s="80">
        <f>各種係数!IA22</f>
        <v>5.6077139900426968E-4</v>
      </c>
      <c r="DU24" s="80">
        <f>各種係数!IB22</f>
        <v>2.3266976422635997E-4</v>
      </c>
      <c r="DV24" s="80">
        <f>各種係数!IC22</f>
        <v>5.7571363000676122E-4</v>
      </c>
      <c r="DW24" s="80">
        <f>各種係数!ID22</f>
        <v>1.1251299310850364E-3</v>
      </c>
      <c r="DX24" s="80">
        <f>各種係数!IE22</f>
        <v>8.2383410941503992E-4</v>
      </c>
      <c r="DY24" s="80">
        <f>各種係数!IF22</f>
        <v>5.7827607731394427E-3</v>
      </c>
      <c r="DZ24" s="80">
        <f>各種係数!IG22</f>
        <v>1.4135956116685983E-3</v>
      </c>
      <c r="EA24" s="80">
        <f>各種係数!IH22</f>
        <v>5.4025138026419139E-4</v>
      </c>
      <c r="EB24" s="80">
        <f>各種係数!II22</f>
        <v>0</v>
      </c>
      <c r="EC24" s="80">
        <f>各種係数!IJ22</f>
        <v>4.0879943796311673E-4</v>
      </c>
      <c r="ED24" s="80">
        <f>各種係数!IK22</f>
        <v>2.0671729786202585E-3</v>
      </c>
      <c r="EE24" s="80">
        <f>各種係数!IL22</f>
        <v>6.6305910377884567E-4</v>
      </c>
      <c r="EF24" s="80">
        <f>各種係数!IM22</f>
        <v>2.1423974699822691E-3</v>
      </c>
      <c r="EG24" s="80">
        <f>各種係数!IN22</f>
        <v>5.7284769755220678E-4</v>
      </c>
      <c r="EH24" s="80">
        <f>各種係数!IO22</f>
        <v>6.5989934546578123E-3</v>
      </c>
      <c r="EI24" s="80">
        <f>各種係数!IP22</f>
        <v>1.0186183982084418</v>
      </c>
      <c r="EJ24" s="80">
        <f>各種係数!IQ22</f>
        <v>0</v>
      </c>
      <c r="EK24" s="80">
        <f>各種係数!IR22</f>
        <v>5.5348603393954557E-4</v>
      </c>
      <c r="EL24" s="80">
        <f>各種係数!IS22</f>
        <v>0</v>
      </c>
      <c r="EM24" s="80">
        <f>各種係数!IT22</f>
        <v>2.216087207914889E-4</v>
      </c>
      <c r="EN24" s="80">
        <f>各種係数!IU22</f>
        <v>0</v>
      </c>
      <c r="EO24" s="80">
        <f>各種係数!IV22</f>
        <v>0</v>
      </c>
      <c r="EP24" s="80">
        <f>各種係数!IW22</f>
        <v>1.5781901919908086E-3</v>
      </c>
      <c r="EQ24" s="80">
        <f>各種係数!IX22</f>
        <v>2.9008381918708636E-3</v>
      </c>
      <c r="ER24" s="80">
        <f>各種係数!IY22</f>
        <v>5.7618318369240472E-5</v>
      </c>
      <c r="ES24" s="80">
        <f>各種係数!IZ22</f>
        <v>3.3165404004341283E-4</v>
      </c>
      <c r="ET24" s="80">
        <f>各種係数!JA22</f>
        <v>3.670545907550006E-4</v>
      </c>
      <c r="EU24" s="80">
        <f>各種係数!JB22</f>
        <v>8.4954183225876656E-4</v>
      </c>
      <c r="EV24" s="80">
        <f>各種係数!JC22</f>
        <v>6.8960182479289715E-4</v>
      </c>
      <c r="EW24" s="80">
        <f>各種係数!JD22</f>
        <v>3.3010101998899592E-3</v>
      </c>
      <c r="EX24" s="80">
        <f>各種係数!JE22</f>
        <v>3.9192612031174317E-4</v>
      </c>
      <c r="EY24" s="80">
        <f>各種係数!JF22</f>
        <v>1.5840709642250951E-3</v>
      </c>
      <c r="EZ24" s="80">
        <f>各種係数!JG22</f>
        <v>3.9381560802763393E-4</v>
      </c>
      <c r="FA24" s="80">
        <f>各種係数!JH22</f>
        <v>2.2154690595511503E-4</v>
      </c>
      <c r="FB24" s="80">
        <f>各種係数!JI22</f>
        <v>6.7639421909869408E-5</v>
      </c>
      <c r="FC24" s="80">
        <f>各種係数!JJ22</f>
        <v>8.7096085365519281E-4</v>
      </c>
      <c r="FD24" s="80">
        <f>各種係数!JK22</f>
        <v>2.1115471931264725E-4</v>
      </c>
      <c r="FE24" s="80">
        <f>各種係数!JL22</f>
        <v>2.8052213761815744E-4</v>
      </c>
      <c r="FF24" s="80">
        <f>各種係数!JM22</f>
        <v>4.7650270283058151E-4</v>
      </c>
      <c r="FG24" s="80">
        <f>各種係数!JN22</f>
        <v>3.9188070891786397E-4</v>
      </c>
      <c r="FH24" s="80">
        <f>各種係数!JO22</f>
        <v>5.612543289531803E-4</v>
      </c>
      <c r="FI24" s="80">
        <f>各種係数!JP22</f>
        <v>7.8809920301341641E-4</v>
      </c>
      <c r="FJ24" s="80">
        <f>各種係数!JQ22</f>
        <v>7.7034208992213097E-4</v>
      </c>
      <c r="FK24" s="80">
        <f>各種係数!JR22</f>
        <v>1.5000884375978953E-3</v>
      </c>
      <c r="FL24" s="80">
        <f>各種係数!JS22</f>
        <v>2.2124433003174026E-3</v>
      </c>
      <c r="FM24" s="80">
        <f>各種係数!JT22</f>
        <v>2.3779799360361753E-3</v>
      </c>
      <c r="FN24" s="80">
        <f>各種係数!JU22</f>
        <v>9.5798182037675394E-4</v>
      </c>
      <c r="FO24" s="80">
        <f>各種係数!JV22</f>
        <v>5.4263748957586065E-3</v>
      </c>
      <c r="FP24" s="80">
        <f>各種係数!JW22</f>
        <v>9.3585802030453997E-4</v>
      </c>
      <c r="FQ24" s="80">
        <f>各種係数!JX22</f>
        <v>3.7846467636947861E-4</v>
      </c>
      <c r="FR24" s="80">
        <f>各種係数!JY22</f>
        <v>5.0924534039931552E-3</v>
      </c>
      <c r="FS24" s="80">
        <f>各種係数!JZ22</f>
        <v>2.4267049567025579E-3</v>
      </c>
      <c r="FT24" s="80">
        <f>各種係数!KA22</f>
        <v>0</v>
      </c>
      <c r="FU24" s="80">
        <f>各種係数!KB22</f>
        <v>3.9105170427291224E-4</v>
      </c>
      <c r="FV24" s="80">
        <f>各種係数!KC22</f>
        <v>3.3629490964392193E-4</v>
      </c>
      <c r="FW24" s="80">
        <f>各種係数!KD22</f>
        <v>1.0630966037677278E-3</v>
      </c>
      <c r="FX24" s="80">
        <f>各種係数!KE22</f>
        <v>4.578231349279333E-4</v>
      </c>
      <c r="FY24" s="80">
        <f>各種係数!KF22</f>
        <v>2.8461231277918074E-3</v>
      </c>
      <c r="FZ24" s="80">
        <f>各種係数!KG22</f>
        <v>1.4195204043257951E-3</v>
      </c>
      <c r="GA24" s="80">
        <f>各種係数!KH22</f>
        <v>5.5963825136657957E-4</v>
      </c>
      <c r="GB24" s="80">
        <f>各種係数!KI22</f>
        <v>7.5869823616423241E-4</v>
      </c>
      <c r="GC24" s="80">
        <f>各種係数!KJ22</f>
        <v>5.9565545226235187E-4</v>
      </c>
      <c r="GD24" s="80">
        <f>各種係数!KK22</f>
        <v>4.8523207298285109E-4</v>
      </c>
      <c r="GE24" s="80">
        <f>各種係数!KL22</f>
        <v>8.8962734379758365E-4</v>
      </c>
      <c r="GF24" s="80">
        <f>各種係数!KM22</f>
        <v>1.7145353772622428E-3</v>
      </c>
      <c r="GG24" s="80">
        <f>各種係数!KN22</f>
        <v>1.745615320197532E-3</v>
      </c>
      <c r="GH24" s="80">
        <f>各種係数!KO22</f>
        <v>1.6415157400260169E-3</v>
      </c>
      <c r="GI24" s="80">
        <f>各種係数!KP22</f>
        <v>2.9136608271091969E-3</v>
      </c>
      <c r="GJ24" s="80">
        <f>各種係数!KQ22</f>
        <v>6.7082682574624687E-3</v>
      </c>
      <c r="GK24" s="80">
        <f>各種係数!KR22</f>
        <v>6.5824271212955223E-4</v>
      </c>
      <c r="GL24" s="80">
        <f>各種係数!KS22</f>
        <v>4.0482925425626616E-4</v>
      </c>
      <c r="GM24" s="80">
        <f>各種係数!KT22</f>
        <v>3.5182140978461048E-4</v>
      </c>
      <c r="GN24" s="80">
        <f>各種係数!KU22</f>
        <v>1.0826142224509381E-3</v>
      </c>
      <c r="GO24" s="80">
        <f>各種係数!KV22</f>
        <v>8.118284841054839E-4</v>
      </c>
      <c r="GP24" s="80">
        <f>各種係数!KW22</f>
        <v>7.7944677811275982E-4</v>
      </c>
      <c r="GQ24" s="80">
        <f>各種係数!KX22</f>
        <v>7.9226597762582784E-4</v>
      </c>
      <c r="GR24" s="80">
        <f>各種係数!KY22</f>
        <v>9.6082705202792497E-4</v>
      </c>
      <c r="GS24" s="80">
        <f>各種係数!KZ22</f>
        <v>2.0106029442323956E-4</v>
      </c>
      <c r="GT24" s="80">
        <f>各種係数!LA22</f>
        <v>9.3439359635439983E-4</v>
      </c>
      <c r="GU24" s="80">
        <f>各種係数!LB22</f>
        <v>3.5429607655439563E-3</v>
      </c>
      <c r="GV24" s="80">
        <f>各種係数!LC22</f>
        <v>2.587681674272208E-3</v>
      </c>
      <c r="GW24" s="80">
        <f>各種係数!LD22</f>
        <v>3.6283084373314872E-3</v>
      </c>
      <c r="GX24" s="80">
        <f>各種係数!LE22</f>
        <v>3.6760241934958348E-3</v>
      </c>
      <c r="GY24" s="80">
        <f>各種係数!LF22</f>
        <v>3.2253450959761308E-3</v>
      </c>
      <c r="GZ24" s="80">
        <f>各種係数!LG22</f>
        <v>5.5027456257050935E-3</v>
      </c>
      <c r="HA24" s="80">
        <f>各種係数!LH22</f>
        <v>2.1798084559217591E-2</v>
      </c>
      <c r="HB24" s="80">
        <f>各種係数!LI22</f>
        <v>3.1952722686579473E-3</v>
      </c>
      <c r="HC24" s="80">
        <f>各種係数!LJ22</f>
        <v>2.5345797315835454E-3</v>
      </c>
      <c r="HD24" s="80">
        <f>各種係数!LK22</f>
        <v>4.5893736928115597E-3</v>
      </c>
      <c r="HE24" s="80">
        <f>各種係数!LL22</f>
        <v>1.3427433016910695E-3</v>
      </c>
      <c r="HF24" s="80">
        <f>各種係数!LM22</f>
        <v>2.7922415835623274E-3</v>
      </c>
      <c r="HG24" s="80">
        <f>各種係数!LN22</f>
        <v>3.8224588853981731E-3</v>
      </c>
      <c r="HH24" s="80">
        <f>各種係数!LO22</f>
        <v>9.3084801182114613E-4</v>
      </c>
      <c r="HI24" s="80">
        <f>各種係数!LP22</f>
        <v>1.5965296127322077E-2</v>
      </c>
      <c r="HJ24" s="80">
        <f>各種係数!LQ22</f>
        <v>9.145561738709096E-4</v>
      </c>
      <c r="HK24" s="80">
        <f>各種係数!LR22</f>
        <v>2.0500937476085866E-2</v>
      </c>
      <c r="HL24" s="80">
        <f>各種係数!LS22</f>
        <v>6.3636590552841241E-4</v>
      </c>
      <c r="HM24" s="80">
        <f>各種係数!LT22</f>
        <v>1.7075583015587503E-3</v>
      </c>
      <c r="HN24" s="80">
        <f>各種係数!LU22</f>
        <v>8.3862746937113342E-4</v>
      </c>
      <c r="HO24" s="80">
        <f>各種係数!LV22</f>
        <v>9.053972224856285E-4</v>
      </c>
      <c r="HP24" s="80">
        <f>各種係数!LW22</f>
        <v>1.1880550572453542E-3</v>
      </c>
      <c r="HQ24" s="80">
        <f>各種係数!LX22</f>
        <v>3.6648566556802945E-3</v>
      </c>
      <c r="HR24" s="80">
        <f>各種係数!LY22</f>
        <v>1.7555567911565154E-3</v>
      </c>
      <c r="HS24" s="80">
        <f>各種係数!LZ22</f>
        <v>1.0798765591018618E-3</v>
      </c>
      <c r="HT24" s="80">
        <f>各種係数!MA22</f>
        <v>1.337892172702303E-3</v>
      </c>
      <c r="HU24" s="760">
        <v>0</v>
      </c>
      <c r="HV24" s="760">
        <f t="shared" si="3"/>
        <v>0</v>
      </c>
      <c r="HW24" s="760">
        <f t="shared" si="4"/>
        <v>0</v>
      </c>
      <c r="HX24" s="240">
        <f>IF(各種係数!$MD22=0,各種係数!$MG22,各種係数!$MD22)</f>
        <v>8.9535916888797758E-4</v>
      </c>
      <c r="HY24" s="281">
        <f t="shared" si="5"/>
        <v>0</v>
      </c>
      <c r="HZ24" s="257">
        <f t="shared" si="12"/>
        <v>0</v>
      </c>
      <c r="IA24" s="279">
        <f t="shared" si="13"/>
        <v>0</v>
      </c>
      <c r="IB24" s="279">
        <f t="shared" si="14"/>
        <v>0</v>
      </c>
      <c r="IC24" s="240">
        <f>IF(各種係数!$MD22=0,各種係数!$MG22,各種係数!$MD22)</f>
        <v>8.9535916888797758E-4</v>
      </c>
      <c r="ID24" s="281">
        <f t="shared" si="6"/>
        <v>0</v>
      </c>
      <c r="IE24" s="223"/>
      <c r="IF24" s="223"/>
      <c r="IG24" s="240">
        <f>各種係数!J22</f>
        <v>1.7119289484476434E-4</v>
      </c>
      <c r="IH24" s="279">
        <f t="shared" si="15"/>
        <v>0</v>
      </c>
      <c r="II24" s="284">
        <f>各種係数!C22</f>
        <v>0.38219110995880501</v>
      </c>
      <c r="IJ24" s="279">
        <f t="shared" si="16"/>
        <v>0</v>
      </c>
      <c r="IK24" s="295">
        <v>0</v>
      </c>
      <c r="IL24" s="757">
        <f>IF(各種係数!$E22=0,各種係数!$M22,各種係数!$E22)</f>
        <v>0.55977035062538449</v>
      </c>
      <c r="IM24" s="279">
        <f t="shared" si="17"/>
        <v>0</v>
      </c>
      <c r="IN24" s="757">
        <f>IF(各種係数!$F22=0,各種係数!$N22,各種係数!$F22)</f>
        <v>0.27014558129997951</v>
      </c>
      <c r="IO24" s="295">
        <f t="shared" si="18"/>
        <v>0</v>
      </c>
      <c r="IP24" s="240">
        <f>IF(各種係数!$MD22=0,各種係数!$MG22,各種係数!$MD22)</f>
        <v>8.9535916888797758E-4</v>
      </c>
      <c r="IQ24" s="296">
        <f t="shared" si="19"/>
        <v>0</v>
      </c>
      <c r="IR24" s="297">
        <f t="shared" si="20"/>
        <v>0</v>
      </c>
      <c r="IS24" s="297">
        <f t="shared" si="21"/>
        <v>0</v>
      </c>
      <c r="IT24" s="297">
        <f t="shared" si="22"/>
        <v>0</v>
      </c>
      <c r="IU24" s="298">
        <f t="shared" si="23"/>
        <v>0</v>
      </c>
      <c r="IW24" s="206"/>
      <c r="IX24" s="212"/>
      <c r="IY24" s="208"/>
      <c r="IZ24" s="212"/>
    </row>
    <row r="25" spans="1:260">
      <c r="A25" s="41" t="s">
        <v>233</v>
      </c>
      <c r="B25" s="12" t="s">
        <v>18</v>
      </c>
      <c r="C25" s="331">
        <f>'計算2-1'!AC25</f>
        <v>0</v>
      </c>
      <c r="D25" s="757">
        <f>IF(各種係数!$D23=0,各種係数!$L23,各種係数!$D23)</f>
        <v>0</v>
      </c>
      <c r="E25" s="757">
        <f>IF(各種係数!$E23=0,各種係数!$M23,各種係数!$E23)</f>
        <v>0</v>
      </c>
      <c r="F25" s="757">
        <f>IF(各種係数!$F23=0,各種係数!$N23,各種係数!$F23)</f>
        <v>0</v>
      </c>
      <c r="G25" s="758">
        <f t="shared" si="7"/>
        <v>0</v>
      </c>
      <c r="H25" s="758">
        <f t="shared" si="8"/>
        <v>0</v>
      </c>
      <c r="I25" s="758">
        <f t="shared" si="9"/>
        <v>0</v>
      </c>
      <c r="J25" s="240">
        <f>IF(各種係数!$MD23=0,各種係数!$MG23,各種係数!$MD23)</f>
        <v>0</v>
      </c>
      <c r="K25" s="281">
        <f t="shared" si="10"/>
        <v>0</v>
      </c>
      <c r="L25" s="758">
        <v>0</v>
      </c>
      <c r="M25" s="774">
        <f>各種係数!C23</f>
        <v>0</v>
      </c>
      <c r="N25" s="758">
        <f t="shared" si="11"/>
        <v>0</v>
      </c>
      <c r="O25" s="82">
        <f>IF('生産者価格評価表（107部門）（山形県２）'!C$120=0,各種係数!DV23,各種係数!S23)</f>
        <v>4.7904742907121267E-2</v>
      </c>
      <c r="P25" s="82">
        <f>IF('生産者価格評価表（107部門）（山形県２）'!D$120=0,各種係数!DW23,各種係数!T23)</f>
        <v>0</v>
      </c>
      <c r="Q25" s="82">
        <f>IF('生産者価格評価表（107部門）（山形県２）'!E$120=0,各種係数!DX23,各種係数!U23)</f>
        <v>8.8400580918103174E-4</v>
      </c>
      <c r="R25" s="82">
        <f>IF('生産者価格評価表（107部門）（山形県２）'!F$120=0,各種係数!DY23,各種係数!V23)</f>
        <v>1.2711325791280032E-4</v>
      </c>
      <c r="S25" s="82">
        <f>IF('生産者価格評価表（107部門）（山形県２）'!G$120=0,各種係数!DZ23,各種係数!W23)</f>
        <v>0</v>
      </c>
      <c r="T25" s="82">
        <f>IF('生産者価格評価表（107部門）（山形県２）'!H$120=0,各種係数!EA23,各種係数!X23)</f>
        <v>0</v>
      </c>
      <c r="U25" s="82">
        <f>IF('生産者価格評価表（107部門）（山形県２）'!I$120=0,各種係数!EB23,各種係数!Y23)</f>
        <v>0</v>
      </c>
      <c r="V25" s="82">
        <f>IF('生産者価格評価表（107部門）（山形県２）'!J$120=0,各種係数!EC23,各種係数!Z23)</f>
        <v>0</v>
      </c>
      <c r="W25" s="82">
        <f>IF('生産者価格評価表（107部門）（山形県２）'!K$120=0,各種係数!ED23,各種係数!AA23)</f>
        <v>2.6664533503986347E-5</v>
      </c>
      <c r="X25" s="82">
        <f>IF('生産者価格評価表（107部門）（山形県２）'!L$120=0,各種係数!EE23,各種係数!AB23)</f>
        <v>0</v>
      </c>
      <c r="Y25" s="82">
        <f>IF('生産者価格評価表（107部門）（山形県２）'!M$120=0,各種係数!EF23,各種係数!AC23)</f>
        <v>0</v>
      </c>
      <c r="Z25" s="82">
        <f>IF('生産者価格評価表（107部門）（山形県２）'!N$120=0,各種係数!EG23,各種係数!AD23)</f>
        <v>0</v>
      </c>
      <c r="AA25" s="82">
        <f>IF('生産者価格評価表（107部門）（山形県２）'!O$120=0,各種係数!EH23,各種係数!AE23)</f>
        <v>0</v>
      </c>
      <c r="AB25" s="82">
        <f>IF('生産者価格評価表（107部門）（山形県２）'!P$120=0,各種係数!EI23,各種係数!AF23)</f>
        <v>0</v>
      </c>
      <c r="AC25" s="82">
        <f>IF('生産者価格評価表（107部門）（山形県２）'!Q$120=0,各種係数!EJ23,各種係数!AG23)</f>
        <v>0</v>
      </c>
      <c r="AD25" s="82">
        <f>IF('生産者価格評価表（107部門）（山形県２）'!R$120=0,各種係数!EK23,各種係数!AH23)</f>
        <v>0</v>
      </c>
      <c r="AE25" s="82">
        <f>IF('生産者価格評価表（107部門）（山形県２）'!S$120=0,各種係数!EL23,各種係数!AI23)</f>
        <v>1.6325997518448377E-5</v>
      </c>
      <c r="AF25" s="82">
        <f>IF('生産者価格評価表（107部門）（山形県２）'!T$120=0,各種係数!EM23,各種係数!AJ23)</f>
        <v>0</v>
      </c>
      <c r="AG25" s="82">
        <f>IF('生産者価格評価表（107部門）（山形県２）'!U$120=0,各種係数!EN23,各種係数!AK23)</f>
        <v>0</v>
      </c>
      <c r="AH25" s="82">
        <f>IF('生産者価格評価表（107部門）（山形県２）'!V$120=0,各種係数!EO23,各種係数!AL23)</f>
        <v>4.7155460906601766E-3</v>
      </c>
      <c r="AI25" s="82">
        <f>IF('生産者価格評価表（107部門）（山形県２）'!W$120=0,各種係数!EP23,各種係数!AM23)</f>
        <v>0</v>
      </c>
      <c r="AJ25" s="82">
        <f>IF('生産者価格評価表（107部門）（山形県２）'!X$120=0,各種係数!EQ23,各種係数!AN23)</f>
        <v>7.2557657424203162E-3</v>
      </c>
      <c r="AK25" s="82">
        <f>IF('生産者価格評価表（107部門）（山形県２）'!Y$120=0,各種係数!ER23,各種係数!AO23)</f>
        <v>0</v>
      </c>
      <c r="AL25" s="82">
        <f>IF('生産者価格評価表（107部門）（山形県２）'!Z$120=0,各種係数!ES23,各種係数!AP23)</f>
        <v>0</v>
      </c>
      <c r="AM25" s="82">
        <f>IF('生産者価格評価表（107部門）（山形県２）'!AA$120=0,各種係数!ET23,各種係数!AQ23)</f>
        <v>1.3111403546827475E-3</v>
      </c>
      <c r="AN25" s="82">
        <f>IF('生産者価格評価表（107部門）（山形県２）'!AB$120=0,各種係数!EU23,各種係数!AR23)</f>
        <v>5.4191426542586985E-3</v>
      </c>
      <c r="AO25" s="82">
        <f>IF('生産者価格評価表（107部門）（山形県２）'!AC$120=0,各種係数!EV23,各種係数!AS23)</f>
        <v>0</v>
      </c>
      <c r="AP25" s="82">
        <f>IF('生産者価格評価表（107部門）（山形県２）'!AD$120=0,各種係数!EW23,各種係数!AT23)</f>
        <v>0</v>
      </c>
      <c r="AQ25" s="82">
        <f>IF('生産者価格評価表（107部門）（山形県２）'!AE$120=0,各種係数!EX23,各種係数!AU23)</f>
        <v>0</v>
      </c>
      <c r="AR25" s="82">
        <f>IF('生産者価格評価表（107部門）（山形県２）'!AF$120=0,各種係数!EY23,各種係数!AV23)</f>
        <v>0</v>
      </c>
      <c r="AS25" s="82">
        <f>IF('生産者価格評価表（107部門）（山形県２）'!AG$120=0,各種係数!EZ23,各種係数!AW23)</f>
        <v>0</v>
      </c>
      <c r="AT25" s="82">
        <f>IF('生産者価格評価表（107部門）（山形県２）'!AH$120=0,各種係数!FA23,各種係数!AX23)</f>
        <v>0</v>
      </c>
      <c r="AU25" s="82">
        <f>IF('生産者価格評価表（107部門）（山形県２）'!AI$120=0,各種係数!FB23,各種係数!AY23)</f>
        <v>0</v>
      </c>
      <c r="AV25" s="82">
        <f>IF('生産者価格評価表（107部門）（山形県２）'!AJ$120=0,各種係数!FC23,各種係数!AZ23)</f>
        <v>0</v>
      </c>
      <c r="AW25" s="82">
        <f>IF('生産者価格評価表（107部門）（山形県２）'!AK$120=0,各種係数!FD23,各種係数!BA23)</f>
        <v>1.9188947166432136E-4</v>
      </c>
      <c r="AX25" s="82">
        <f>IF('生産者価格評価表（107部門）（山形県２）'!AL$120=0,各種係数!FE23,各種係数!BB23)</f>
        <v>0</v>
      </c>
      <c r="AY25" s="82">
        <f>IF('生産者価格評価表（107部門）（山形県２）'!AM$120=0,各種係数!FF23,各種係数!BC23)</f>
        <v>0</v>
      </c>
      <c r="AZ25" s="82">
        <f>IF('生産者価格評価表（107部門）（山形県２）'!AN$120=0,各種係数!FG23,各種係数!BD23)</f>
        <v>0</v>
      </c>
      <c r="BA25" s="82">
        <f>IF('生産者価格評価表（107部門）（山形県２）'!AO$120=0,各種係数!FH23,各種係数!BE23)</f>
        <v>0</v>
      </c>
      <c r="BB25" s="82">
        <f>IF('生産者価格評価表（107部門）（山形県２）'!AP$120=0,各種係数!FI23,各種係数!BF23)</f>
        <v>4.1445623342175064E-5</v>
      </c>
      <c r="BC25" s="82">
        <f>IF('生産者価格評価表（107部門）（山形県２）'!AQ$120=0,各種係数!FJ23,各種係数!BG23)</f>
        <v>0</v>
      </c>
      <c r="BD25" s="82">
        <f>IF('生産者価格評価表（107部門）（山形県２）'!AR$120=0,各種係数!FK23,各種係数!BH23)</f>
        <v>0</v>
      </c>
      <c r="BE25" s="82">
        <f>IF('生産者価格評価表（107部門）（山形県２）'!AS$120=0,各種係数!FL23,各種係数!BI23)</f>
        <v>0</v>
      </c>
      <c r="BF25" s="82">
        <f>IF('生産者価格評価表（107部門）（山形県２）'!AT$120=0,各種係数!FM23,各種係数!BJ23)</f>
        <v>0</v>
      </c>
      <c r="BG25" s="82">
        <f>IF('生産者価格評価表（107部門）（山形県２）'!AU$120=0,各種係数!FN23,各種係数!BK23)</f>
        <v>4.7948982282851049E-6</v>
      </c>
      <c r="BH25" s="82">
        <f>IF('生産者価格評価表（107部門）（山形県２）'!AV$120=0,各種係数!FO23,各種係数!BL23)</f>
        <v>0</v>
      </c>
      <c r="BI25" s="82">
        <f>IF('生産者価格評価表（107部門）（山形県２）'!AW$120=0,各種係数!FP23,各種係数!BM23)</f>
        <v>0</v>
      </c>
      <c r="BJ25" s="82">
        <f>IF('生産者価格評価表（107部門）（山形県２）'!AX$120=0,各種係数!FQ23,各種係数!BN23)</f>
        <v>4.0777213692988356E-6</v>
      </c>
      <c r="BK25" s="82">
        <f>IF('生産者価格評価表（107部門）（山形県２）'!AY$120=0,各種係数!FR23,各種係数!BO23)</f>
        <v>0</v>
      </c>
      <c r="BL25" s="82">
        <f>IF('生産者価格評価表（107部門）（山形県２）'!AZ$120=0,各種係数!FS23,各種係数!BP23)</f>
        <v>0</v>
      </c>
      <c r="BM25" s="82">
        <f>IF('生産者価格評価表（107部門）（山形県２）'!BA$120=0,各種係数!FT23,各種係数!BQ23)</f>
        <v>0</v>
      </c>
      <c r="BN25" s="82">
        <f>IF('生産者価格評価表（107部門）（山形県２）'!BB$120=0,各種係数!FU23,各種係数!BR23)</f>
        <v>0</v>
      </c>
      <c r="BO25" s="82">
        <f>IF('生産者価格評価表（107部門）（山形県２）'!BC$120=0,各種係数!FV23,各種係数!BS23)</f>
        <v>0</v>
      </c>
      <c r="BP25" s="82">
        <f>IF('生産者価格評価表（107部門）（山形県２）'!BD$120=0,各種係数!FW23,各種係数!BT23)</f>
        <v>0</v>
      </c>
      <c r="BQ25" s="82">
        <f>IF('生産者価格評価表（107部門）（山形県２）'!BE$120=0,各種係数!FX23,各種係数!BU23)</f>
        <v>0</v>
      </c>
      <c r="BR25" s="82">
        <f>IF('生産者価格評価表（107部門）（山形県２）'!BF$120=0,各種係数!FY23,各種係数!BV23)</f>
        <v>0</v>
      </c>
      <c r="BS25" s="82">
        <f>IF('生産者価格評価表（107部門）（山形県２）'!BG$120=0,各種係数!FZ23,各種係数!BW23)</f>
        <v>0</v>
      </c>
      <c r="BT25" s="82">
        <f>IF('生産者価格評価表（107部門）（山形県２）'!BH$120=0,各種係数!GA23,各種係数!BX23)</f>
        <v>0</v>
      </c>
      <c r="BU25" s="82">
        <f>IF('生産者価格評価表（107部門）（山形県２）'!BI$120=0,各種係数!GB23,各種係数!BY23)</f>
        <v>0</v>
      </c>
      <c r="BV25" s="82">
        <f>IF('生産者価格評価表（107部門）（山形県２）'!BJ$120=0,各種係数!GC23,各種係数!BZ23)</f>
        <v>1.170836797058858E-5</v>
      </c>
      <c r="BW25" s="82">
        <f>IF('生産者価格評価表（107部門）（山形県２）'!BK$120=0,各種係数!GD23,各種係数!CA23)</f>
        <v>0</v>
      </c>
      <c r="BX25" s="82">
        <f>IF('生産者価格評価表（107部門）（山形県２）'!BL$120=0,各種係数!GE23,各種係数!CB23)</f>
        <v>0</v>
      </c>
      <c r="BY25" s="82">
        <f>IF('生産者価格評価表（107部門）（山形県２）'!BM$120=0,各種係数!GF23,各種係数!CC23)</f>
        <v>0</v>
      </c>
      <c r="BZ25" s="82">
        <f>IF('生産者価格評価表（107部門）（山形県２）'!BN$120=0,各種係数!GG23,各種係数!CD23)</f>
        <v>4.1802883327080764E-4</v>
      </c>
      <c r="CA25" s="82">
        <f>IF('生産者価格評価表（107部門）（山形県２）'!BO$120=0,各種係数!GH23,各種係数!CE23)</f>
        <v>1.6038492381716118E-4</v>
      </c>
      <c r="CB25" s="82">
        <f>IF('生産者価格評価表（107部門）（山形県２）'!BP$120=0,各種係数!GI23,各種係数!CF23)</f>
        <v>9.6764829210076441E-5</v>
      </c>
      <c r="CC25" s="82">
        <f>IF('生産者価格評価表（107部門）（山形県２）'!BQ$120=0,各種係数!GJ23,各種係数!CG23)</f>
        <v>1.080613788631943E-4</v>
      </c>
      <c r="CD25" s="82">
        <f>IF('生産者価格評価表（107部門）（山形県２）'!BR$120=0,各種係数!GK23,各種係数!CH23)</f>
        <v>0</v>
      </c>
      <c r="CE25" s="82">
        <f>IF('生産者価格評価表（107部門）（山形県２）'!BS$120=0,各種係数!GL23,各種係数!CI23)</f>
        <v>0</v>
      </c>
      <c r="CF25" s="82">
        <f>IF('生産者価格評価表（107部門）（山形県２）'!BT$120=0,各種係数!GM23,各種係数!CJ23)</f>
        <v>0</v>
      </c>
      <c r="CG25" s="82">
        <f>IF('生産者価格評価表（107部門）（山形県２）'!BU$120=0,各種係数!GN23,各種係数!CK23)</f>
        <v>0</v>
      </c>
      <c r="CH25" s="82">
        <f>IF('生産者価格評価表（107部門）（山形県２）'!BV$120=0,各種係数!GO23,各種係数!CL23)</f>
        <v>0</v>
      </c>
      <c r="CI25" s="82">
        <f>IF('生産者価格評価表（107部門）（山形県２）'!BW$120=0,各種係数!GP23,各種係数!CM23)</f>
        <v>0</v>
      </c>
      <c r="CJ25" s="82">
        <f>IF('生産者価格評価表（107部門）（山形県２）'!BX$120=0,各種係数!GQ23,各種係数!CN23)</f>
        <v>0</v>
      </c>
      <c r="CK25" s="82">
        <f>IF('生産者価格評価表（107部門）（山形県２）'!BY$120=0,各種係数!GR23,各種係数!CO23)</f>
        <v>0</v>
      </c>
      <c r="CL25" s="82">
        <f>IF('生産者価格評価表（107部門）（山形県２）'!BZ$120=0,各種係数!GS23,各種係数!CP23)</f>
        <v>0</v>
      </c>
      <c r="CM25" s="82">
        <f>IF('生産者価格評価表（107部門）（山形県２）'!CA$120=0,各種係数!GT23,各種係数!CQ23)</f>
        <v>0</v>
      </c>
      <c r="CN25" s="82">
        <f>IF('生産者価格評価表（107部門）（山形県２）'!CB$120=0,各種係数!GU23,各種係数!CR23)</f>
        <v>0</v>
      </c>
      <c r="CO25" s="82">
        <f>IF('生産者価格評価表（107部門）（山形県２）'!CC$120=0,各種係数!GV23,各種係数!CS23)</f>
        <v>0</v>
      </c>
      <c r="CP25" s="82">
        <f>IF('生産者価格評価表（107部門）（山形県２）'!CD$120=0,各種係数!GW23,各種係数!CT23)</f>
        <v>0</v>
      </c>
      <c r="CQ25" s="82">
        <f>IF('生産者価格評価表（107部門）（山形県２）'!CE$120=0,各種係数!GX23,各種係数!CU23)</f>
        <v>0</v>
      </c>
      <c r="CR25" s="82">
        <f>IF('生産者価格評価表（107部門）（山形県２）'!CF$120=0,各種係数!GY23,各種係数!CV23)</f>
        <v>0</v>
      </c>
      <c r="CS25" s="82">
        <f>IF('生産者価格評価表（107部門）（山形県２）'!CG$120=0,各種係数!GZ23,各種係数!CW23)</f>
        <v>0</v>
      </c>
      <c r="CT25" s="82">
        <f>IF('生産者価格評価表（107部門）（山形県２）'!CH$120=0,各種係数!HA23,各種係数!CX23)</f>
        <v>0</v>
      </c>
      <c r="CU25" s="82">
        <f>IF('生産者価格評価表（107部門）（山形県２）'!CI$120=0,各種係数!HB23,各種係数!CY23)</f>
        <v>0</v>
      </c>
      <c r="CV25" s="82">
        <f>IF('生産者価格評価表（107部門）（山形県２）'!CJ$120=0,各種係数!HC23,各種係数!CZ23)</f>
        <v>0</v>
      </c>
      <c r="CW25" s="82">
        <f>IF('生産者価格評価表（107部門）（山形県２）'!CK$120=0,各種係数!HD23,各種係数!DA23)</f>
        <v>0</v>
      </c>
      <c r="CX25" s="82">
        <f>IF('生産者価格評価表（107部門）（山形県２）'!CL$120=0,各種係数!HE23,各種係数!DB23)</f>
        <v>0</v>
      </c>
      <c r="CY25" s="82">
        <f>IF('生産者価格評価表（107部門）（山形県２）'!CM$120=0,各種係数!HF23,各種係数!DC23)</f>
        <v>2.4639705900470373E-6</v>
      </c>
      <c r="CZ25" s="82">
        <f>IF('生産者価格評価表（107部門）（山形県２）'!CN$120=0,各種係数!HG23,各種係数!DD23)</f>
        <v>0</v>
      </c>
      <c r="DA25" s="82">
        <f>IF('生産者価格評価表（107部門）（山形県２）'!CO$120=0,各種係数!HH23,各種係数!DE23)</f>
        <v>0</v>
      </c>
      <c r="DB25" s="82">
        <f>IF('生産者価格評価表（107部門）（山形県２）'!CP$120=0,各種係数!HI23,各種係数!DF23)</f>
        <v>0</v>
      </c>
      <c r="DC25" s="82">
        <f>IF('生産者価格評価表（107部門）（山形県２）'!CQ$120=0,各種係数!HJ23,各種係数!DG23)</f>
        <v>0</v>
      </c>
      <c r="DD25" s="82">
        <f>IF('生産者価格評価表（107部門）（山形県２）'!CR$120=0,各種係数!HK23,各種係数!DH23)</f>
        <v>0</v>
      </c>
      <c r="DE25" s="82">
        <f>IF('生産者価格評価表（107部門）（山形県２）'!CS$120=0,各種係数!HL23,各種係数!DI23)</f>
        <v>0</v>
      </c>
      <c r="DF25" s="82">
        <f>IF('生産者価格評価表（107部門）（山形県２）'!CT$120=0,各種係数!HM23,各種係数!DJ23)</f>
        <v>0</v>
      </c>
      <c r="DG25" s="82">
        <f>IF('生産者価格評価表（107部門）（山形県２）'!CU$120=0,各種係数!HN23,各種係数!DK23)</f>
        <v>0</v>
      </c>
      <c r="DH25" s="82">
        <f>IF('生産者価格評価表（107部門）（山形県２）'!CV$120=0,各種係数!HO23,各種係数!DL23)</f>
        <v>0</v>
      </c>
      <c r="DI25" s="82">
        <f>IF('生産者価格評価表（107部門）（山形県２）'!CW$120=0,各種係数!HP23,各種係数!DM23)</f>
        <v>0</v>
      </c>
      <c r="DJ25" s="82">
        <f>IF('生産者価格評価表（107部門）（山形県２）'!CX$120=0,各種係数!HQ23,各種係数!DN23)</f>
        <v>0</v>
      </c>
      <c r="DK25" s="82">
        <f>IF('生産者価格評価表（107部門）（山形県２）'!CY$120=0,各種係数!HR23,各種係数!DO23)</f>
        <v>0</v>
      </c>
      <c r="DL25" s="82">
        <f>IF('生産者価格評価表（107部門）（山形県２）'!CZ$120=0,各種係数!HS23,各種係数!DP23)</f>
        <v>0</v>
      </c>
      <c r="DM25" s="82">
        <f>IF('生産者価格評価表（107部門）（山形県２）'!DA$120=0,各種係数!HT23,各種係数!DQ23)</f>
        <v>0</v>
      </c>
      <c r="DN25" s="82">
        <f>IF('生産者価格評価表（107部門）（山形県２）'!DB$120=0,各種係数!HU23,各種係数!DR23)</f>
        <v>1.0191082802547771E-4</v>
      </c>
      <c r="DO25" s="82">
        <f>IF('生産者価格評価表（107部門）（山形県２）'!DC$120=0,各種係数!HV23,各種係数!DS23)</f>
        <v>7.6015898182134095E-4</v>
      </c>
      <c r="DP25" s="82">
        <f>IF('生産者価格評価表（107部門）（山形県２）'!DD$120=0,各種係数!HW23,各種係数!DT23)</f>
        <v>0</v>
      </c>
      <c r="DQ25" s="82">
        <f>IF('生産者価格評価表（107部門）（山形県２）'!DE$120=0,各種係数!HX23,各種係数!DU23)</f>
        <v>1.249890997878092E-3</v>
      </c>
      <c r="DR25" s="82">
        <f>各種係数!HY23</f>
        <v>0</v>
      </c>
      <c r="DS25" s="80">
        <f>各種係数!HZ23</f>
        <v>0</v>
      </c>
      <c r="DT25" s="80">
        <f>各種係数!IA23</f>
        <v>0</v>
      </c>
      <c r="DU25" s="80">
        <f>各種係数!IB23</f>
        <v>0</v>
      </c>
      <c r="DV25" s="80">
        <f>各種係数!IC23</f>
        <v>0</v>
      </c>
      <c r="DW25" s="80">
        <f>各種係数!ID23</f>
        <v>0</v>
      </c>
      <c r="DX25" s="80">
        <f>各種係数!IE23</f>
        <v>0</v>
      </c>
      <c r="DY25" s="80">
        <f>各種係数!IF23</f>
        <v>0</v>
      </c>
      <c r="DZ25" s="80">
        <f>各種係数!IG23</f>
        <v>0</v>
      </c>
      <c r="EA25" s="80">
        <f>各種係数!IH23</f>
        <v>0</v>
      </c>
      <c r="EB25" s="80">
        <f>各種係数!II23</f>
        <v>0</v>
      </c>
      <c r="EC25" s="80">
        <f>各種係数!IJ23</f>
        <v>0</v>
      </c>
      <c r="ED25" s="80">
        <f>各種係数!IK23</f>
        <v>0</v>
      </c>
      <c r="EE25" s="80">
        <f>各種係数!IL23</f>
        <v>0</v>
      </c>
      <c r="EF25" s="80">
        <f>各種係数!IM23</f>
        <v>0</v>
      </c>
      <c r="EG25" s="80">
        <f>各種係数!IN23</f>
        <v>0</v>
      </c>
      <c r="EH25" s="80">
        <f>各種係数!IO23</f>
        <v>0</v>
      </c>
      <c r="EI25" s="80">
        <f>各種係数!IP23</f>
        <v>0</v>
      </c>
      <c r="EJ25" s="80">
        <f>各種係数!IQ23</f>
        <v>1</v>
      </c>
      <c r="EK25" s="80">
        <f>各種係数!IR23</f>
        <v>0</v>
      </c>
      <c r="EL25" s="80">
        <f>各種係数!IS23</f>
        <v>0</v>
      </c>
      <c r="EM25" s="80">
        <f>各種係数!IT23</f>
        <v>0</v>
      </c>
      <c r="EN25" s="80">
        <f>各種係数!IU23</f>
        <v>0</v>
      </c>
      <c r="EO25" s="80">
        <f>各種係数!IV23</f>
        <v>0</v>
      </c>
      <c r="EP25" s="80">
        <f>各種係数!IW23</f>
        <v>0</v>
      </c>
      <c r="EQ25" s="80">
        <f>各種係数!IX23</f>
        <v>0</v>
      </c>
      <c r="ER25" s="80">
        <f>各種係数!IY23</f>
        <v>0</v>
      </c>
      <c r="ES25" s="80">
        <f>各種係数!IZ23</f>
        <v>0</v>
      </c>
      <c r="ET25" s="80">
        <f>各種係数!JA23</f>
        <v>0</v>
      </c>
      <c r="EU25" s="80">
        <f>各種係数!JB23</f>
        <v>0</v>
      </c>
      <c r="EV25" s="80">
        <f>各種係数!JC23</f>
        <v>0</v>
      </c>
      <c r="EW25" s="80">
        <f>各種係数!JD23</f>
        <v>0</v>
      </c>
      <c r="EX25" s="80">
        <f>各種係数!JE23</f>
        <v>0</v>
      </c>
      <c r="EY25" s="80">
        <f>各種係数!JF23</f>
        <v>0</v>
      </c>
      <c r="EZ25" s="80">
        <f>各種係数!JG23</f>
        <v>0</v>
      </c>
      <c r="FA25" s="80">
        <f>各種係数!JH23</f>
        <v>0</v>
      </c>
      <c r="FB25" s="80">
        <f>各種係数!JI23</f>
        <v>0</v>
      </c>
      <c r="FC25" s="80">
        <f>各種係数!JJ23</f>
        <v>0</v>
      </c>
      <c r="FD25" s="80">
        <f>各種係数!JK23</f>
        <v>0</v>
      </c>
      <c r="FE25" s="80">
        <f>各種係数!JL23</f>
        <v>0</v>
      </c>
      <c r="FF25" s="80">
        <f>各種係数!JM23</f>
        <v>0</v>
      </c>
      <c r="FG25" s="80">
        <f>各種係数!JN23</f>
        <v>0</v>
      </c>
      <c r="FH25" s="80">
        <f>各種係数!JO23</f>
        <v>0</v>
      </c>
      <c r="FI25" s="80">
        <f>各種係数!JP23</f>
        <v>0</v>
      </c>
      <c r="FJ25" s="80">
        <f>各種係数!JQ23</f>
        <v>0</v>
      </c>
      <c r="FK25" s="80">
        <f>各種係数!JR23</f>
        <v>0</v>
      </c>
      <c r="FL25" s="80">
        <f>各種係数!JS23</f>
        <v>0</v>
      </c>
      <c r="FM25" s="80">
        <f>各種係数!JT23</f>
        <v>0</v>
      </c>
      <c r="FN25" s="80">
        <f>各種係数!JU23</f>
        <v>0</v>
      </c>
      <c r="FO25" s="80">
        <f>各種係数!JV23</f>
        <v>0</v>
      </c>
      <c r="FP25" s="80">
        <f>各種係数!JW23</f>
        <v>0</v>
      </c>
      <c r="FQ25" s="80">
        <f>各種係数!JX23</f>
        <v>0</v>
      </c>
      <c r="FR25" s="80">
        <f>各種係数!JY23</f>
        <v>0</v>
      </c>
      <c r="FS25" s="80">
        <f>各種係数!JZ23</f>
        <v>0</v>
      </c>
      <c r="FT25" s="80">
        <f>各種係数!KA23</f>
        <v>0</v>
      </c>
      <c r="FU25" s="80">
        <f>各種係数!KB23</f>
        <v>0</v>
      </c>
      <c r="FV25" s="80">
        <f>各種係数!KC23</f>
        <v>0</v>
      </c>
      <c r="FW25" s="80">
        <f>各種係数!KD23</f>
        <v>0</v>
      </c>
      <c r="FX25" s="80">
        <f>各種係数!KE23</f>
        <v>0</v>
      </c>
      <c r="FY25" s="80">
        <f>各種係数!KF23</f>
        <v>0</v>
      </c>
      <c r="FZ25" s="80">
        <f>各種係数!KG23</f>
        <v>0</v>
      </c>
      <c r="GA25" s="80">
        <f>各種係数!KH23</f>
        <v>0</v>
      </c>
      <c r="GB25" s="80">
        <f>各種係数!KI23</f>
        <v>0</v>
      </c>
      <c r="GC25" s="80">
        <f>各種係数!KJ23</f>
        <v>0</v>
      </c>
      <c r="GD25" s="80">
        <f>各種係数!KK23</f>
        <v>0</v>
      </c>
      <c r="GE25" s="80">
        <f>各種係数!KL23</f>
        <v>0</v>
      </c>
      <c r="GF25" s="80">
        <f>各種係数!KM23</f>
        <v>0</v>
      </c>
      <c r="GG25" s="80">
        <f>各種係数!KN23</f>
        <v>0</v>
      </c>
      <c r="GH25" s="80">
        <f>各種係数!KO23</f>
        <v>0</v>
      </c>
      <c r="GI25" s="80">
        <f>各種係数!KP23</f>
        <v>0</v>
      </c>
      <c r="GJ25" s="80">
        <f>各種係数!KQ23</f>
        <v>0</v>
      </c>
      <c r="GK25" s="80">
        <f>各種係数!KR23</f>
        <v>0</v>
      </c>
      <c r="GL25" s="80">
        <f>各種係数!KS23</f>
        <v>0</v>
      </c>
      <c r="GM25" s="80">
        <f>各種係数!KT23</f>
        <v>0</v>
      </c>
      <c r="GN25" s="80">
        <f>各種係数!KU23</f>
        <v>0</v>
      </c>
      <c r="GO25" s="80">
        <f>各種係数!KV23</f>
        <v>0</v>
      </c>
      <c r="GP25" s="80">
        <f>各種係数!KW23</f>
        <v>0</v>
      </c>
      <c r="GQ25" s="80">
        <f>各種係数!KX23</f>
        <v>0</v>
      </c>
      <c r="GR25" s="80">
        <f>各種係数!KY23</f>
        <v>0</v>
      </c>
      <c r="GS25" s="80">
        <f>各種係数!KZ23</f>
        <v>0</v>
      </c>
      <c r="GT25" s="80">
        <f>各種係数!LA23</f>
        <v>0</v>
      </c>
      <c r="GU25" s="80">
        <f>各種係数!LB23</f>
        <v>0</v>
      </c>
      <c r="GV25" s="80">
        <f>各種係数!LC23</f>
        <v>0</v>
      </c>
      <c r="GW25" s="80">
        <f>各種係数!LD23</f>
        <v>0</v>
      </c>
      <c r="GX25" s="80">
        <f>各種係数!LE23</f>
        <v>0</v>
      </c>
      <c r="GY25" s="80">
        <f>各種係数!LF23</f>
        <v>0</v>
      </c>
      <c r="GZ25" s="80">
        <f>各種係数!LG23</f>
        <v>0</v>
      </c>
      <c r="HA25" s="80">
        <f>各種係数!LH23</f>
        <v>0</v>
      </c>
      <c r="HB25" s="80">
        <f>各種係数!LI23</f>
        <v>0</v>
      </c>
      <c r="HC25" s="80">
        <f>各種係数!LJ23</f>
        <v>0</v>
      </c>
      <c r="HD25" s="80">
        <f>各種係数!LK23</f>
        <v>0</v>
      </c>
      <c r="HE25" s="80">
        <f>各種係数!LL23</f>
        <v>0</v>
      </c>
      <c r="HF25" s="80">
        <f>各種係数!LM23</f>
        <v>0</v>
      </c>
      <c r="HG25" s="80">
        <f>各種係数!LN23</f>
        <v>0</v>
      </c>
      <c r="HH25" s="80">
        <f>各種係数!LO23</f>
        <v>0</v>
      </c>
      <c r="HI25" s="80">
        <f>各種係数!LP23</f>
        <v>0</v>
      </c>
      <c r="HJ25" s="80">
        <f>各種係数!LQ23</f>
        <v>0</v>
      </c>
      <c r="HK25" s="80">
        <f>各種係数!LR23</f>
        <v>0</v>
      </c>
      <c r="HL25" s="80">
        <f>各種係数!LS23</f>
        <v>0</v>
      </c>
      <c r="HM25" s="80">
        <f>各種係数!LT23</f>
        <v>0</v>
      </c>
      <c r="HN25" s="80">
        <f>各種係数!LU23</f>
        <v>0</v>
      </c>
      <c r="HO25" s="80">
        <f>各種係数!LV23</f>
        <v>0</v>
      </c>
      <c r="HP25" s="80">
        <f>各種係数!LW23</f>
        <v>0</v>
      </c>
      <c r="HQ25" s="80">
        <f>各種係数!LX23</f>
        <v>0</v>
      </c>
      <c r="HR25" s="80">
        <f>各種係数!LY23</f>
        <v>0</v>
      </c>
      <c r="HS25" s="80">
        <f>各種係数!LZ23</f>
        <v>0</v>
      </c>
      <c r="HT25" s="80">
        <f>各種係数!MA23</f>
        <v>0</v>
      </c>
      <c r="HU25" s="760">
        <v>0</v>
      </c>
      <c r="HV25" s="760">
        <f t="shared" si="3"/>
        <v>0</v>
      </c>
      <c r="HW25" s="760">
        <f t="shared" si="4"/>
        <v>0</v>
      </c>
      <c r="HX25" s="240">
        <f>IF(各種係数!$MD23=0,各種係数!$MG23,各種係数!$MD23)</f>
        <v>0</v>
      </c>
      <c r="HY25" s="281">
        <f t="shared" si="5"/>
        <v>0</v>
      </c>
      <c r="HZ25" s="257">
        <f t="shared" si="12"/>
        <v>0</v>
      </c>
      <c r="IA25" s="279">
        <f t="shared" si="13"/>
        <v>0</v>
      </c>
      <c r="IB25" s="279">
        <f t="shared" si="14"/>
        <v>0</v>
      </c>
      <c r="IC25" s="240">
        <f>IF(各種係数!$MD23=0,各種係数!$MG23,各種係数!$MD23)</f>
        <v>0</v>
      </c>
      <c r="ID25" s="281">
        <f t="shared" si="6"/>
        <v>0</v>
      </c>
      <c r="IE25" s="223"/>
      <c r="IF25" s="223"/>
      <c r="IG25" s="240">
        <f>各種係数!J23</f>
        <v>2.817098269597388E-5</v>
      </c>
      <c r="IH25" s="279">
        <f t="shared" si="15"/>
        <v>0</v>
      </c>
      <c r="II25" s="284">
        <f>各種係数!C23</f>
        <v>0</v>
      </c>
      <c r="IJ25" s="279">
        <f t="shared" si="16"/>
        <v>0</v>
      </c>
      <c r="IK25" s="295">
        <v>0</v>
      </c>
      <c r="IL25" s="757">
        <f>IF(各種係数!$E23=0,各種係数!$M23,各種係数!$E23)</f>
        <v>0</v>
      </c>
      <c r="IM25" s="279">
        <f t="shared" si="17"/>
        <v>0</v>
      </c>
      <c r="IN25" s="757">
        <f>IF(各種係数!$F23=0,各種係数!$N23,各種係数!$F23)</f>
        <v>0</v>
      </c>
      <c r="IO25" s="295">
        <f t="shared" si="18"/>
        <v>0</v>
      </c>
      <c r="IP25" s="240">
        <f>IF(各種係数!$MD23=0,各種係数!$MG23,各種係数!$MD23)</f>
        <v>0</v>
      </c>
      <c r="IQ25" s="296">
        <f t="shared" si="19"/>
        <v>0</v>
      </c>
      <c r="IR25" s="297">
        <f t="shared" si="20"/>
        <v>0</v>
      </c>
      <c r="IS25" s="297">
        <f t="shared" si="21"/>
        <v>0</v>
      </c>
      <c r="IT25" s="297">
        <f t="shared" si="22"/>
        <v>0</v>
      </c>
      <c r="IU25" s="298">
        <f t="shared" si="23"/>
        <v>0</v>
      </c>
      <c r="IW25" s="206"/>
      <c r="IX25" s="212"/>
      <c r="IY25" s="208"/>
      <c r="IZ25" s="212"/>
    </row>
    <row r="26" spans="1:260">
      <c r="A26" s="41" t="s">
        <v>234</v>
      </c>
      <c r="B26" s="12" t="s">
        <v>181</v>
      </c>
      <c r="C26" s="331">
        <f>'計算2-1'!AC26</f>
        <v>0</v>
      </c>
      <c r="D26" s="757">
        <f>IF(各種係数!$D24=0,各種係数!$L24,各種係数!$D24)</f>
        <v>0.68299361119561908</v>
      </c>
      <c r="E26" s="757">
        <f>IF(各種係数!$E24=0,各種係数!$M24,各種係数!$E24)</f>
        <v>0.31700638880438087</v>
      </c>
      <c r="F26" s="757">
        <f>IF(各種係数!$F24=0,各種係数!$N24,各種係数!$F24)</f>
        <v>5.6662610282932763E-2</v>
      </c>
      <c r="G26" s="758">
        <f t="shared" si="7"/>
        <v>0</v>
      </c>
      <c r="H26" s="758">
        <f t="shared" si="8"/>
        <v>0</v>
      </c>
      <c r="I26" s="758">
        <f t="shared" si="9"/>
        <v>0</v>
      </c>
      <c r="J26" s="240">
        <f>IF(各種係数!$MD24=0,各種係数!$MG24,各種係数!$MD24)</f>
        <v>1.1332522056586553E-4</v>
      </c>
      <c r="K26" s="281">
        <f t="shared" si="10"/>
        <v>0</v>
      </c>
      <c r="L26" s="758">
        <v>0</v>
      </c>
      <c r="M26" s="774">
        <f>各種係数!C24</f>
        <v>0.10824742268041232</v>
      </c>
      <c r="N26" s="758">
        <f t="shared" si="11"/>
        <v>0</v>
      </c>
      <c r="O26" s="82">
        <f>IF('生産者価格評価表（107部門）（山形県２）'!C$120=0,各種係数!DV24,各種係数!S24)</f>
        <v>1.2070808590733098E-3</v>
      </c>
      <c r="P26" s="82">
        <f>IF('生産者価格評価表（107部門）（山形県２）'!D$120=0,各種係数!DW24,各種係数!T24)</f>
        <v>5.484155559264646E-4</v>
      </c>
      <c r="Q26" s="82">
        <f>IF('生産者価格評価表（107部門）（山形県２）'!E$120=0,各種係数!DX24,各種係数!U24)</f>
        <v>8.2086253709667237E-4</v>
      </c>
      <c r="R26" s="82">
        <f>IF('生産者価格評価表（107部門）（山形県２）'!F$120=0,各種係数!DY24,各種係数!V24)</f>
        <v>6.3556628956400158E-5</v>
      </c>
      <c r="S26" s="82">
        <f>IF('生産者価格評価表（107部門）（山形県２）'!G$120=0,各種係数!DZ24,各種係数!W24)</f>
        <v>3.1133250311332503E-4</v>
      </c>
      <c r="T26" s="82">
        <f>IF('生産者価格評価表（107部門）（山形県２）'!H$120=0,各種係数!EA24,各種係数!X24)</f>
        <v>0</v>
      </c>
      <c r="U26" s="82">
        <f>IF('生産者価格評価表（107部門）（山形県２）'!I$120=0,各種係数!EB24,各種係数!Y24)</f>
        <v>2.201430930104568E-4</v>
      </c>
      <c r="V26" s="82">
        <f>IF('生産者価格評価表（107部門）（山形県２）'!J$120=0,各種係数!EC24,各種係数!Z24)</f>
        <v>3.0529291903744599E-3</v>
      </c>
      <c r="W26" s="82">
        <f>IF('生産者価格評価表（107部門）（山形県２）'!K$120=0,各種係数!ED24,各種係数!AA24)</f>
        <v>4.7196224302055835E-3</v>
      </c>
      <c r="X26" s="82">
        <f>IF('生産者価格評価表（107部門）（山形県２）'!L$120=0,各種係数!EE24,各種係数!AB24)</f>
        <v>3.2362459546925568E-3</v>
      </c>
      <c r="Y26" s="82">
        <f>IF('生産者価格評価表（107部門）（山形県２）'!M$120=0,各種係数!EF24,各種係数!AC24)</f>
        <v>0</v>
      </c>
      <c r="Z26" s="82">
        <f>IF('生産者価格評価表（107部門）（山形県２）'!N$120=0,各種係数!EG24,各種係数!AD24)</f>
        <v>1.2704475628996098E-2</v>
      </c>
      <c r="AA26" s="82">
        <f>IF('生産者価格評価表（107部門）（山形県２）'!O$120=0,各種係数!EH24,各種係数!AE24)</f>
        <v>7.0075525844521321E-4</v>
      </c>
      <c r="AB26" s="82">
        <f>IF('生産者価格評価表（107部門）（山形県２）'!P$120=0,各種係数!EI24,各種係数!AF24)</f>
        <v>3.6592059523083488E-4</v>
      </c>
      <c r="AC26" s="82">
        <f>IF('生産者価格評価表（107部門）（山形県２）'!Q$120=0,各種係数!EJ24,各種係数!AG24)</f>
        <v>4.4410889550117686E-5</v>
      </c>
      <c r="AD26" s="82">
        <f>IF('生産者価格評価表（107部門）（山形県２）'!R$120=0,各種係数!EK24,各種係数!AH24)</f>
        <v>1.2226599646787122E-3</v>
      </c>
      <c r="AE26" s="82">
        <f>IF('生産者価格評価表（107部門）（山形県２）'!S$120=0,各種係数!EL24,各種係数!AI24)</f>
        <v>1.0775158362175928E-3</v>
      </c>
      <c r="AF26" s="82">
        <f>IF('生産者価格評価表（107部門）（山形県２）'!T$120=0,各種係数!EM24,各種係数!AJ24)</f>
        <v>0</v>
      </c>
      <c r="AG26" s="82">
        <f>IF('生産者価格評価表（107部門）（山形県２）'!U$120=0,各種係数!EN24,各種係数!AK24)</f>
        <v>0</v>
      </c>
      <c r="AH26" s="82">
        <f>IF('生産者価格評価表（107部門）（山形県２）'!V$120=0,各種係数!EO24,各種係数!AL24)</f>
        <v>0.21121083054456952</v>
      </c>
      <c r="AI26" s="82">
        <f>IF('生産者価格評価表（107部門）（山形県２）'!W$120=0,各種係数!EP24,各種係数!AM24)</f>
        <v>0</v>
      </c>
      <c r="AJ26" s="82">
        <f>IF('生産者価格評価表（107部門）（山形県２）'!X$120=0,各種係数!EQ24,各種係数!AN24)</f>
        <v>1.9435086810054417E-2</v>
      </c>
      <c r="AK26" s="82">
        <f>IF('生産者価格評価表（107部門）（山形県２）'!Y$120=0,各種係数!ER24,各種係数!AO24)</f>
        <v>0</v>
      </c>
      <c r="AL26" s="82">
        <f>IF('生産者価格評価表（107部門）（山形県２）'!Z$120=0,各種係数!ES24,各種係数!AP24)</f>
        <v>0</v>
      </c>
      <c r="AM26" s="82">
        <f>IF('生産者価格評価表（107部門）（山形県２）'!AA$120=0,各種係数!ET24,各種係数!AQ24)</f>
        <v>3.2431442302593844E-2</v>
      </c>
      <c r="AN26" s="82">
        <f>IF('生産者価格評価表（107部門）（山形県２）'!AB$120=0,各種係数!EU24,各種係数!AR24)</f>
        <v>3.6364315879956643E-2</v>
      </c>
      <c r="AO26" s="82">
        <f>IF('生産者価格評価表（107部門）（山形県２）'!AC$120=0,各種係数!EV24,各種係数!AS24)</f>
        <v>0</v>
      </c>
      <c r="AP26" s="82">
        <f>IF('生産者価格評価表（107部門）（山形県２）'!AD$120=0,各種係数!EW24,各種係数!AT24)</f>
        <v>3.9494470774091627E-4</v>
      </c>
      <c r="AQ26" s="82">
        <f>IF('生産者価格評価表（107部門）（山形県２）'!AE$120=0,各種係数!EX24,各種係数!AU24)</f>
        <v>4.1104008271236024E-3</v>
      </c>
      <c r="AR26" s="82">
        <f>IF('生産者価格評価表（107部門）（山形県２）'!AF$120=0,各種係数!EY24,各種係数!AV24)</f>
        <v>1.6773162939297124E-2</v>
      </c>
      <c r="AS26" s="82">
        <f>IF('生産者価格評価表（107部門）（山形県２）'!AG$120=0,各種係数!EZ24,各種係数!AW24)</f>
        <v>1.2389553650027714E-3</v>
      </c>
      <c r="AT26" s="82">
        <f>IF('生産者価格評価表（107部門）（山形県２）'!AH$120=0,各種係数!FA24,各種係数!AX24)</f>
        <v>4.5097916143610341E-2</v>
      </c>
      <c r="AU26" s="82">
        <f>IF('生産者価格評価表（107部門）（山形県２）'!AI$120=0,各種係数!FB24,各種係数!AY24)</f>
        <v>1.3465824665676077E-3</v>
      </c>
      <c r="AV26" s="82">
        <f>IF('生産者価格評価表（107部門）（山形県２）'!AJ$120=0,各種係数!FC24,各種係数!AZ24)</f>
        <v>1.9292604501607719E-2</v>
      </c>
      <c r="AW26" s="82">
        <f>IF('生産者価格評価表（107部門）（山形県２）'!AK$120=0,各種係数!FD24,各種係数!BA24)</f>
        <v>1.6630420877574517E-3</v>
      </c>
      <c r="AX26" s="82">
        <f>IF('生産者価格評価表（107部門）（山形県２）'!AL$120=0,各種係数!FE24,各種係数!BB24)</f>
        <v>7.9787234042553185E-3</v>
      </c>
      <c r="AY26" s="82">
        <f>IF('生産者価格評価表（107部門）（山形県２）'!AM$120=0,各種係数!FF24,各種係数!BC24)</f>
        <v>1.2903225806451613E-3</v>
      </c>
      <c r="AZ26" s="82">
        <f>IF('生産者価格評価表（107部門）（山形県２）'!AN$120=0,各種係数!FG24,各種係数!BD24)</f>
        <v>1.4525500322788896E-3</v>
      </c>
      <c r="BA26" s="82">
        <f>IF('生産者価格評価表（107部門）（山形県２）'!AO$120=0,各種係数!FH24,各種係数!BE24)</f>
        <v>1.1350737797956867E-4</v>
      </c>
      <c r="BB26" s="82">
        <f>IF('生産者価格評価表（107部門）（山形県２）'!AP$120=0,各種係数!FI24,各種係数!BF24)</f>
        <v>1.201923076923077E-3</v>
      </c>
      <c r="BC26" s="82">
        <f>IF('生産者価格評価表（107部門）（山形県２）'!AQ$120=0,各種係数!FJ24,各種係数!BG24)</f>
        <v>8.5430402080044574E-4</v>
      </c>
      <c r="BD26" s="82">
        <f>IF('生産者価格評価表（107部門）（山形県２）'!AR$120=0,各種係数!FK24,各種係数!BH24)</f>
        <v>4.2996442556240879E-3</v>
      </c>
      <c r="BE26" s="82">
        <f>IF('生産者価格評価表（107部門）（山形県２）'!AS$120=0,各種係数!FL24,各種係数!BI24)</f>
        <v>8.3474503449461096E-4</v>
      </c>
      <c r="BF26" s="82">
        <f>IF('生産者価格評価表（107部門）（山形県２）'!AT$120=0,各種係数!FM24,各種係数!BJ24)</f>
        <v>1.0377976840725365E-3</v>
      </c>
      <c r="BG26" s="82">
        <f>IF('生産者価格評価表（107部門）（山形県２）'!AU$120=0,各種係数!FN24,各種係数!BK24)</f>
        <v>7.1443983601448061E-4</v>
      </c>
      <c r="BH26" s="82">
        <f>IF('生産者価格評価表（107部門）（山形県２）'!AV$120=0,各種係数!FO24,各種係数!BL24)</f>
        <v>6.6081173260572985E-4</v>
      </c>
      <c r="BI26" s="82">
        <f>IF('生産者価格評価表（107部門）（山形県２）'!AW$120=0,各種係数!FP24,各種係数!BM24)</f>
        <v>6.9948969047581196E-3</v>
      </c>
      <c r="BJ26" s="82">
        <f>IF('生産者価格評価表（107部門）（山形県２）'!AX$120=0,各種係数!FQ24,各種係数!BN24)</f>
        <v>3.6373274614145616E-3</v>
      </c>
      <c r="BK26" s="82">
        <f>IF('生産者価格評価表（107部門）（山形県２）'!AY$120=0,各種係数!FR24,各種係数!BO24)</f>
        <v>9.1327144576242047E-4</v>
      </c>
      <c r="BL26" s="82">
        <f>IF('生産者価格評価表（107部門）（山形県２）'!AZ$120=0,各種係数!FS24,各種係数!BP24)</f>
        <v>1.1350737797956867E-3</v>
      </c>
      <c r="BM26" s="82">
        <f>IF('生産者価格評価表（107部門）（山形県２）'!BA$120=0,各種係数!FT24,各種係数!BQ24)</f>
        <v>1.145475372279496E-3</v>
      </c>
      <c r="BN26" s="82">
        <f>IF('生産者価格評価表（107部門）（山形県２）'!BB$120=0,各種係数!FU24,各種係数!BR24)</f>
        <v>2.9327445876033875E-3</v>
      </c>
      <c r="BO26" s="82">
        <f>IF('生産者価格評価表（107部門）（山形県２）'!BC$120=0,各種係数!FV24,各種係数!BS24)</f>
        <v>3.4804345735986925E-3</v>
      </c>
      <c r="BP26" s="82">
        <f>IF('生産者価格評価表（107部門）（山形県２）'!BD$120=0,各種係数!FW24,各種係数!BT24)</f>
        <v>4.6772523299965481E-3</v>
      </c>
      <c r="BQ26" s="82">
        <f>IF('生産者価格評価表（107部門）（山形県２）'!BE$120=0,各種係数!FX24,各種係数!BU24)</f>
        <v>0</v>
      </c>
      <c r="BR26" s="82">
        <f>IF('生産者価格評価表（107部門）（山形県２）'!BF$120=0,各種係数!FY24,各種係数!BV24)</f>
        <v>0</v>
      </c>
      <c r="BS26" s="82">
        <f>IF('生産者価格評価表（107部門）（山形県２）'!BG$120=0,各種係数!FZ24,各種係数!BW24)</f>
        <v>1.480672595526518E-4</v>
      </c>
      <c r="BT26" s="82">
        <f>IF('生産者価格評価表（107部門）（山形県２）'!BH$120=0,各種係数!GA24,各種係数!BX24)</f>
        <v>0</v>
      </c>
      <c r="BU26" s="82">
        <f>IF('生産者価格評価表（107部門）（山形県２）'!BI$120=0,各種係数!GB24,各種係数!BY24)</f>
        <v>2.9265437518290899E-4</v>
      </c>
      <c r="BV26" s="82">
        <f>IF('生産者価格評価表（107部門）（山形県２）'!BJ$120=0,各種係数!GC24,各種係数!BZ24)</f>
        <v>3.7466777505883453E-3</v>
      </c>
      <c r="BW26" s="82">
        <f>IF('生産者価格評価表（107部門）（山形県２）'!BK$120=0,各種係数!GD24,各種係数!CA24)</f>
        <v>4.7258979206049151E-4</v>
      </c>
      <c r="BX26" s="82">
        <f>IF('生産者価格評価表（107部門）（山形県２）'!BL$120=0,各種係数!GE24,各種係数!CB24)</f>
        <v>1.4020488003437282E-4</v>
      </c>
      <c r="BY26" s="82">
        <f>IF('生産者価格評価表（107部門）（山形県２）'!BM$120=0,各種係数!GF24,各種係数!CC24)</f>
        <v>3.3188987577836078E-4</v>
      </c>
      <c r="BZ26" s="82">
        <f>IF('生産者価格評価表（107部門）（山形県２）'!BN$120=0,各種係数!GG24,各種係数!CD24)</f>
        <v>6.2704324990621148E-4</v>
      </c>
      <c r="CA26" s="82">
        <f>IF('生産者価格評価表（107部門）（山形県２）'!BO$120=0,各種係数!GH24,各種係数!CE24)</f>
        <v>6.6827051590483827E-4</v>
      </c>
      <c r="CB26" s="82">
        <f>IF('生産者価格評価表（107部門）（山形県２）'!BP$120=0,各種係数!GI24,各種係数!CF24)</f>
        <v>0</v>
      </c>
      <c r="CC26" s="82">
        <f>IF('生産者価格評価表（107部門）（山形県２）'!BQ$120=0,各種係数!GJ24,各種係数!CG24)</f>
        <v>0</v>
      </c>
      <c r="CD26" s="82">
        <f>IF('生産者価格評価表（107部門）（山形県２）'!BR$120=0,各種係数!GK24,各種係数!CH24)</f>
        <v>6.6961851375226299E-3</v>
      </c>
      <c r="CE26" s="82">
        <f>IF('生産者価格評価表（107部門）（山形県２）'!BS$120=0,各種係数!GL24,各種係数!CI24)</f>
        <v>6.3654849261780564E-3</v>
      </c>
      <c r="CF26" s="82">
        <f>IF('生産者価格評価表（107部門）（山形県２）'!BT$120=0,各種係数!GM24,各種係数!CJ24)</f>
        <v>0</v>
      </c>
      <c r="CG26" s="82">
        <f>IF('生産者価格評価表（107部門）（山形県２）'!BU$120=0,各種係数!GN24,各種係数!CK24)</f>
        <v>0</v>
      </c>
      <c r="CH26" s="82">
        <f>IF('生産者価格評価表（107部門）（山形県２）'!BV$120=0,各種係数!GO24,各種係数!CL24)</f>
        <v>0</v>
      </c>
      <c r="CI26" s="82">
        <f>IF('生産者価格評価表（107部門）（山形県２）'!BW$120=0,各種係数!GP24,各種係数!CM24)</f>
        <v>0</v>
      </c>
      <c r="CJ26" s="82">
        <f>IF('生産者価格評価表（107部門）（山形県２）'!BX$120=0,各種係数!GQ24,各種係数!CN24)</f>
        <v>0</v>
      </c>
      <c r="CK26" s="82">
        <f>IF('生産者価格評価表（107部門）（山形県２）'!BY$120=0,各種係数!GR24,各種係数!CO24)</f>
        <v>0</v>
      </c>
      <c r="CL26" s="82">
        <f>IF('生産者価格評価表（107部門）（山形県２）'!BZ$120=0,各種係数!GS24,各種係数!CP24)</f>
        <v>4.2235590121698833E-5</v>
      </c>
      <c r="CM26" s="82">
        <f>IF('生産者価格評価表（107部門）（山形県２）'!CA$120=0,各種係数!GT24,各種係数!CQ24)</f>
        <v>0</v>
      </c>
      <c r="CN26" s="82">
        <f>IF('生産者価格評価表（107部門）（山形県２）'!CB$120=0,各種係数!GU24,各種係数!CR24)</f>
        <v>0</v>
      </c>
      <c r="CO26" s="82">
        <f>IF('生産者価格評価表（107部門）（山形県２）'!CC$120=0,各種係数!GV24,各種係数!CS24)</f>
        <v>0</v>
      </c>
      <c r="CP26" s="82">
        <f>IF('生産者価格評価表（107部門）（山形県２）'!CD$120=0,各種係数!GW24,各種係数!CT24)</f>
        <v>0</v>
      </c>
      <c r="CQ26" s="82">
        <f>IF('生産者価格評価表（107部門）（山形県２）'!CE$120=0,各種係数!GX24,各種係数!CU24)</f>
        <v>6.3115374905326936E-4</v>
      </c>
      <c r="CR26" s="82">
        <f>IF('生産者価格評価表（107部門）（山形県２）'!CF$120=0,各種係数!GY24,各種係数!CV24)</f>
        <v>3.1158194605181161E-4</v>
      </c>
      <c r="CS26" s="82">
        <f>IF('生産者価格評価表（107部門）（山形県２）'!CG$120=0,各種係数!GZ24,各種係数!CW24)</f>
        <v>0</v>
      </c>
      <c r="CT26" s="82">
        <f>IF('生産者価格評価表（107部門）（山形県２）'!CH$120=0,各種係数!HA24,各種係数!CX24)</f>
        <v>0</v>
      </c>
      <c r="CU26" s="82">
        <f>IF('生産者価格評価表（107部門）（山形県２）'!CI$120=0,各種係数!HB24,各種係数!CY24)</f>
        <v>0</v>
      </c>
      <c r="CV26" s="82">
        <f>IF('生産者価格評価表（107部門）（山形県２）'!CJ$120=0,各種係数!HC24,各種係数!CZ24)</f>
        <v>0</v>
      </c>
      <c r="CW26" s="82">
        <f>IF('生産者価格評価表（107部門）（山形県２）'!CK$120=0,各種係数!HD24,各種係数!DA24)</f>
        <v>0</v>
      </c>
      <c r="CX26" s="82">
        <f>IF('生産者価格評価表（107部門）（山形県２）'!CL$120=0,各種係数!HE24,各種係数!DB24)</f>
        <v>9.568004592642204E-5</v>
      </c>
      <c r="CY26" s="82">
        <f>IF('生産者価格評価表（107部門）（山形県２）'!CM$120=0,各種係数!HF24,各種係数!DC24)</f>
        <v>1.5030220599286927E-4</v>
      </c>
      <c r="CZ26" s="82">
        <f>IF('生産者価格評価表（107部門）（山形県２）'!CN$120=0,各種係数!HG24,各種係数!DD24)</f>
        <v>1.7240264638062194E-5</v>
      </c>
      <c r="DA26" s="82">
        <f>IF('生産者価格評価表（107部門）（山形県２）'!CO$120=0,各種係数!HH24,各種係数!DE24)</f>
        <v>4.2911292821894295E-4</v>
      </c>
      <c r="DB26" s="82">
        <f>IF('生産者価格評価表（107部門）（山形県２）'!CP$120=0,各種係数!HI24,各種係数!DF24)</f>
        <v>2.886331884507917E-4</v>
      </c>
      <c r="DC26" s="82">
        <f>IF('生産者価格評価表（107部門）（山形県２）'!CQ$120=0,各種係数!HJ24,各種係数!DG24)</f>
        <v>1.0814129202871175E-2</v>
      </c>
      <c r="DD26" s="82">
        <f>IF('生産者価格評価表（107部門）（山形県２）'!CR$120=0,各種係数!HK24,各種係数!DH24)</f>
        <v>3.0497393425905629E-4</v>
      </c>
      <c r="DE26" s="82">
        <f>IF('生産者価格評価表（107部門）（山形県２）'!CS$120=0,各種係数!HL24,各種係数!DI24)</f>
        <v>2.9136757343787249E-4</v>
      </c>
      <c r="DF26" s="82">
        <f>IF('生産者価格評価表（107部門）（山形県２）'!CT$120=0,各種係数!HM24,各種係数!DJ24)</f>
        <v>0</v>
      </c>
      <c r="DG26" s="82">
        <f>IF('生産者価格評価表（107部門）（山形県２）'!CU$120=0,各種係数!HN24,各種係数!DK24)</f>
        <v>0</v>
      </c>
      <c r="DH26" s="82">
        <f>IF('生産者価格評価表（107部門）（山形県２）'!CV$120=0,各種係数!HO24,各種係数!DL24)</f>
        <v>2.440214738897023E-4</v>
      </c>
      <c r="DI26" s="82">
        <f>IF('生産者価格評価表（107部門）（山形県２）'!CW$120=0,各種係数!HP24,各種係数!DM24)</f>
        <v>3.9946254130805822E-4</v>
      </c>
      <c r="DJ26" s="82">
        <f>IF('生産者価格評価表（107部門）（山形県２）'!CX$120=0,各種係数!HQ24,各種係数!DN24)</f>
        <v>0</v>
      </c>
      <c r="DK26" s="82">
        <f>IF('生産者価格評価表（107部門）（山形県２）'!CY$120=0,各種係数!HR24,各種係数!DO24)</f>
        <v>7.518373024077589E-5</v>
      </c>
      <c r="DL26" s="82">
        <f>IF('生産者価格評価表（107部門）（山形県２）'!CZ$120=0,各種係数!HS24,各種係数!DP24)</f>
        <v>3.0964997867504867E-4</v>
      </c>
      <c r="DM26" s="82">
        <f>IF('生産者価格評価表（107部門）（山形県２）'!DA$120=0,各種係数!HT24,各種係数!DQ24)</f>
        <v>2.1501773198179331E-3</v>
      </c>
      <c r="DN26" s="82">
        <f>IF('生産者価格評価表（107部門）（山形県２）'!DB$120=0,各種係数!HU24,各種係数!DR24)</f>
        <v>5.0955414012738849E-4</v>
      </c>
      <c r="DO26" s="82">
        <f>IF('生産者価格評価表（107部門）（山形県２）'!DC$120=0,各種係数!HV24,各種係数!DS24)</f>
        <v>0</v>
      </c>
      <c r="DP26" s="82">
        <f>IF('生産者価格評価表（107部門）（山形県２）'!DD$120=0,各種係数!HW24,各種係数!DT24)</f>
        <v>0</v>
      </c>
      <c r="DQ26" s="82">
        <f>IF('生産者価格評価表（107部門）（山形県２）'!DE$120=0,各種係数!HX24,各種係数!DU24)</f>
        <v>9.8828590529895645E-4</v>
      </c>
      <c r="DR26" s="82">
        <f>各種係数!HY24</f>
        <v>1.5521111589167642E-4</v>
      </c>
      <c r="DS26" s="80">
        <f>各種係数!HZ24</f>
        <v>1.0583863414817826E-4</v>
      </c>
      <c r="DT26" s="80">
        <f>各種係数!IA24</f>
        <v>1.3447175726202633E-4</v>
      </c>
      <c r="DU26" s="80">
        <f>各種係数!IB24</f>
        <v>1.420795658960846E-5</v>
      </c>
      <c r="DV26" s="80">
        <f>各種係数!IC24</f>
        <v>4.7434069205968749E-5</v>
      </c>
      <c r="DW26" s="80">
        <f>各種係数!ID24</f>
        <v>1.1833318392544238E-5</v>
      </c>
      <c r="DX26" s="80">
        <f>各種係数!IE24</f>
        <v>4.148706387868643E-5</v>
      </c>
      <c r="DY26" s="80">
        <f>各種係数!IF24</f>
        <v>3.8142992896541915E-4</v>
      </c>
      <c r="DZ26" s="80">
        <f>各種係数!IG24</f>
        <v>5.4953961676727195E-4</v>
      </c>
      <c r="EA26" s="80">
        <f>各種係数!IH24</f>
        <v>3.9806053883837067E-4</v>
      </c>
      <c r="EB26" s="80">
        <f>各種係数!II24</f>
        <v>0</v>
      </c>
      <c r="EC26" s="80">
        <f>各種係数!IJ24</f>
        <v>1.4285592601323647E-3</v>
      </c>
      <c r="ED26" s="80">
        <f>各種係数!IK24</f>
        <v>9.8739304436432922E-5</v>
      </c>
      <c r="EE26" s="80">
        <f>各種係数!IL24</f>
        <v>4.9845602324273657E-5</v>
      </c>
      <c r="EF26" s="80">
        <f>各種係数!IM24</f>
        <v>1.5078383115889602E-5</v>
      </c>
      <c r="EG26" s="80">
        <f>各種係数!IN24</f>
        <v>1.4499958777377544E-4</v>
      </c>
      <c r="EH26" s="80">
        <f>各種係数!IO24</f>
        <v>1.3549058014042243E-4</v>
      </c>
      <c r="EI26" s="80">
        <f>各種係数!IP24</f>
        <v>8.0011191161066997E-6</v>
      </c>
      <c r="EJ26" s="80">
        <f>各種係数!IQ24</f>
        <v>0</v>
      </c>
      <c r="EK26" s="80">
        <f>各種係数!IR24</f>
        <v>1.0234136444021944</v>
      </c>
      <c r="EL26" s="80">
        <f>各種係数!IS24</f>
        <v>0</v>
      </c>
      <c r="EM26" s="80">
        <f>各種係数!IT24</f>
        <v>2.2271503046719173E-3</v>
      </c>
      <c r="EN26" s="80">
        <f>各種係数!IU24</f>
        <v>0</v>
      </c>
      <c r="EO26" s="80">
        <f>各種係数!IV24</f>
        <v>0</v>
      </c>
      <c r="EP26" s="80">
        <f>各種係数!IW24</f>
        <v>3.6876563785075683E-3</v>
      </c>
      <c r="EQ26" s="80">
        <f>各種係数!IX24</f>
        <v>4.092586818087383E-3</v>
      </c>
      <c r="ER26" s="80">
        <f>各種係数!IY24</f>
        <v>7.9781333669449195E-7</v>
      </c>
      <c r="ES26" s="80">
        <f>各種係数!IZ24</f>
        <v>5.3265040635838538E-5</v>
      </c>
      <c r="ET26" s="80">
        <f>各種係数!JA24</f>
        <v>4.7266858408680321E-4</v>
      </c>
      <c r="EU26" s="80">
        <f>各種係数!JB24</f>
        <v>1.8902287433654541E-3</v>
      </c>
      <c r="EV26" s="80">
        <f>各種係数!JC24</f>
        <v>1.6046598233249144E-4</v>
      </c>
      <c r="EW26" s="80">
        <f>各種係数!JD24</f>
        <v>5.0081453693147883E-3</v>
      </c>
      <c r="EX26" s="80">
        <f>各種係数!JE24</f>
        <v>1.692376454637078E-4</v>
      </c>
      <c r="EY26" s="80">
        <f>各種係数!JF24</f>
        <v>2.1427897307836332E-3</v>
      </c>
      <c r="EZ26" s="80">
        <f>各種係数!JG24</f>
        <v>2.1595154897552317E-4</v>
      </c>
      <c r="FA26" s="80">
        <f>各種係数!JH24</f>
        <v>8.9000075503568843E-4</v>
      </c>
      <c r="FB26" s="80">
        <f>各種係数!JI24</f>
        <v>1.4607155092739461E-4</v>
      </c>
      <c r="FC26" s="80">
        <f>各種係数!JJ24</f>
        <v>1.6858898234668491E-4</v>
      </c>
      <c r="FD26" s="80">
        <f>各種係数!JK24</f>
        <v>1.55371790478824E-5</v>
      </c>
      <c r="FE26" s="80">
        <f>各種係数!JL24</f>
        <v>1.4331242428288222E-4</v>
      </c>
      <c r="FF26" s="80">
        <f>各種係数!JM24</f>
        <v>1.0245203644579312E-4</v>
      </c>
      <c r="FG26" s="80">
        <f>各種係数!JN24</f>
        <v>4.838328215169156E-4</v>
      </c>
      <c r="FH26" s="80">
        <f>各種係数!JO24</f>
        <v>9.8291118116362284E-5</v>
      </c>
      <c r="FI26" s="80">
        <f>各種係数!JP24</f>
        <v>1.2226268120375997E-4</v>
      </c>
      <c r="FJ26" s="80">
        <f>各種係数!JQ24</f>
        <v>8.6427544434956988E-5</v>
      </c>
      <c r="FK26" s="80">
        <f>各種係数!JR24</f>
        <v>8.0767352551890087E-5</v>
      </c>
      <c r="FL26" s="80">
        <f>各種係数!JS24</f>
        <v>7.8254631368900669E-4</v>
      </c>
      <c r="FM26" s="80">
        <f>各種係数!JT24</f>
        <v>4.1342420102586259E-4</v>
      </c>
      <c r="FN26" s="80">
        <f>各種係数!JU24</f>
        <v>1.1056142710142469E-4</v>
      </c>
      <c r="FO26" s="80">
        <f>各種係数!JV24</f>
        <v>1.3455346635843281E-4</v>
      </c>
      <c r="FP26" s="80">
        <f>各種係数!JW24</f>
        <v>1.3358445178179954E-4</v>
      </c>
      <c r="FQ26" s="80">
        <f>各種係数!JX24</f>
        <v>3.3533306696350987E-4</v>
      </c>
      <c r="FR26" s="80">
        <f>各種係数!JY24</f>
        <v>3.9365365570607087E-4</v>
      </c>
      <c r="FS26" s="80">
        <f>各種係数!JZ24</f>
        <v>5.2700383316989534E-4</v>
      </c>
      <c r="FT26" s="80">
        <f>各種係数!KA24</f>
        <v>0</v>
      </c>
      <c r="FU26" s="80">
        <f>各種係数!KB24</f>
        <v>3.4766925835312303E-6</v>
      </c>
      <c r="FV26" s="80">
        <f>各種係数!KC24</f>
        <v>2.198805071837485E-5</v>
      </c>
      <c r="FW26" s="80">
        <f>各種係数!KD24</f>
        <v>5.7315090484298759E-6</v>
      </c>
      <c r="FX26" s="80">
        <f>各種係数!KE24</f>
        <v>3.8965850667719178E-5</v>
      </c>
      <c r="FY26" s="80">
        <f>各種係数!KF24</f>
        <v>4.3693392479582675E-4</v>
      </c>
      <c r="FZ26" s="80">
        <f>各種係数!KG24</f>
        <v>6.1220577257453725E-5</v>
      </c>
      <c r="GA26" s="80">
        <f>各種係数!KH24</f>
        <v>2.8993094017543118E-5</v>
      </c>
      <c r="GB26" s="80">
        <f>各種係数!KI24</f>
        <v>5.4352239991326722E-5</v>
      </c>
      <c r="GC26" s="80">
        <f>各種係数!KJ24</f>
        <v>8.5244707566688237E-5</v>
      </c>
      <c r="GD26" s="80">
        <f>各種係数!KK24</f>
        <v>9.0678963506921019E-5</v>
      </c>
      <c r="GE26" s="80">
        <f>各種係数!KL24</f>
        <v>1.6800910969934871E-5</v>
      </c>
      <c r="GF26" s="80">
        <f>各種係数!KM24</f>
        <v>7.7983914841882782E-6</v>
      </c>
      <c r="GG26" s="80">
        <f>各種係数!KN24</f>
        <v>8.2224327880135414E-4</v>
      </c>
      <c r="GH26" s="80">
        <f>各種係数!KO24</f>
        <v>7.2611692936603851E-4</v>
      </c>
      <c r="GI26" s="80">
        <f>各種係数!KP24</f>
        <v>7.4577328291551165E-6</v>
      </c>
      <c r="GJ26" s="80">
        <f>各種係数!KQ24</f>
        <v>5.7848240647750192E-6</v>
      </c>
      <c r="GK26" s="80">
        <f>各種係数!KR24</f>
        <v>4.0552982710767303E-6</v>
      </c>
      <c r="GL26" s="80">
        <f>各種係数!KS24</f>
        <v>1.6701689329606163E-6</v>
      </c>
      <c r="GM26" s="80">
        <f>各種係数!KT24</f>
        <v>8.6815446166618324E-7</v>
      </c>
      <c r="GN26" s="80">
        <f>各種係数!KU24</f>
        <v>2.4888993060002678E-5</v>
      </c>
      <c r="GO26" s="80">
        <f>各種係数!KV24</f>
        <v>1.2938776498781387E-5</v>
      </c>
      <c r="GP26" s="80">
        <f>各種係数!KW24</f>
        <v>2.3128798559172912E-5</v>
      </c>
      <c r="GQ26" s="80">
        <f>各種係数!KX24</f>
        <v>5.5453506093930819E-6</v>
      </c>
      <c r="GR26" s="80">
        <f>各種係数!KY24</f>
        <v>9.4427811620340978E-6</v>
      </c>
      <c r="GS26" s="80">
        <f>各種係数!KZ24</f>
        <v>5.7911805811859579E-6</v>
      </c>
      <c r="GT26" s="80">
        <f>各種係数!LA24</f>
        <v>1.2665652849246605E-4</v>
      </c>
      <c r="GU26" s="80">
        <f>各種係数!LB24</f>
        <v>4.6813123440284802E-5</v>
      </c>
      <c r="GV26" s="80">
        <f>各種係数!LC24</f>
        <v>3.9069304392284183E-6</v>
      </c>
      <c r="GW26" s="80">
        <f>各種係数!LD24</f>
        <v>1.4701892136064713E-5</v>
      </c>
      <c r="GX26" s="80">
        <f>各種係数!LE24</f>
        <v>1.5761725227555473E-5</v>
      </c>
      <c r="GY26" s="80">
        <f>各種係数!LF24</f>
        <v>3.9359067836894734E-6</v>
      </c>
      <c r="GZ26" s="80">
        <f>各種係数!LG24</f>
        <v>1.3119767609882332E-5</v>
      </c>
      <c r="HA26" s="80">
        <f>各種係数!LH24</f>
        <v>2.0201060390230751E-5</v>
      </c>
      <c r="HB26" s="80">
        <f>各種係数!LI24</f>
        <v>4.2022813724480611E-5</v>
      </c>
      <c r="HC26" s="80">
        <f>各種係数!LJ24</f>
        <v>1.758075428275829E-5</v>
      </c>
      <c r="HD26" s="80">
        <f>各種係数!LK24</f>
        <v>6.7298506284108175E-5</v>
      </c>
      <c r="HE26" s="80">
        <f>各種係数!LL24</f>
        <v>3.3033423728663749E-4</v>
      </c>
      <c r="HF26" s="80">
        <f>各種係数!LM24</f>
        <v>1.3510492183525812E-3</v>
      </c>
      <c r="HG26" s="80">
        <f>各種係数!LN24</f>
        <v>6.7322409288465631E-5</v>
      </c>
      <c r="HH26" s="80">
        <f>各種係数!LO24</f>
        <v>5.62389951730757E-5</v>
      </c>
      <c r="HI26" s="80">
        <f>各種係数!LP24</f>
        <v>7.0868459556797444E-6</v>
      </c>
      <c r="HJ26" s="80">
        <f>各種係数!LQ24</f>
        <v>7.622285113659756E-6</v>
      </c>
      <c r="HK26" s="80">
        <f>各種係数!LR24</f>
        <v>3.7372771052998827E-5</v>
      </c>
      <c r="HL26" s="80">
        <f>各種係数!LS24</f>
        <v>5.0865455180360805E-5</v>
      </c>
      <c r="HM26" s="80">
        <f>各種係数!LT24</f>
        <v>3.8162312716601728E-6</v>
      </c>
      <c r="HN26" s="80">
        <f>各種係数!LU24</f>
        <v>5.9188435702069702E-5</v>
      </c>
      <c r="HO26" s="80">
        <f>各種係数!LV24</f>
        <v>8.0228257318106525E-5</v>
      </c>
      <c r="HP26" s="80">
        <f>各種係数!LW24</f>
        <v>2.6936241661964518E-4</v>
      </c>
      <c r="HQ26" s="80">
        <f>各種係数!LX24</f>
        <v>7.4038722250700217E-5</v>
      </c>
      <c r="HR26" s="80">
        <f>各種係数!LY24</f>
        <v>2.4067863892107175E-5</v>
      </c>
      <c r="HS26" s="80">
        <f>各種係数!LZ24</f>
        <v>3.8347078520913367E-5</v>
      </c>
      <c r="HT26" s="80">
        <f>各種係数!MA24</f>
        <v>1.4051034143096653E-4</v>
      </c>
      <c r="HU26" s="760">
        <v>0</v>
      </c>
      <c r="HV26" s="760">
        <f t="shared" si="3"/>
        <v>0</v>
      </c>
      <c r="HW26" s="760">
        <f t="shared" si="4"/>
        <v>0</v>
      </c>
      <c r="HX26" s="240">
        <f>IF(各種係数!$MD24=0,各種係数!$MG24,各種係数!$MD24)</f>
        <v>1.1332522056586553E-4</v>
      </c>
      <c r="HY26" s="281">
        <f t="shared" si="5"/>
        <v>0</v>
      </c>
      <c r="HZ26" s="257">
        <f t="shared" si="12"/>
        <v>0</v>
      </c>
      <c r="IA26" s="279">
        <f t="shared" si="13"/>
        <v>0</v>
      </c>
      <c r="IB26" s="279">
        <f t="shared" si="14"/>
        <v>0</v>
      </c>
      <c r="IC26" s="240">
        <f>IF(各種係数!$MD24=0,各種係数!$MG24,各種係数!$MD24)</f>
        <v>1.1332522056586553E-4</v>
      </c>
      <c r="ID26" s="281">
        <f t="shared" si="6"/>
        <v>0</v>
      </c>
      <c r="IE26" s="223"/>
      <c r="IF26" s="223"/>
      <c r="IG26" s="240">
        <f>各種係数!J24</f>
        <v>4.4423472712881884E-5</v>
      </c>
      <c r="IH26" s="279">
        <f t="shared" si="15"/>
        <v>0</v>
      </c>
      <c r="II26" s="284">
        <f>各種係数!C24</f>
        <v>0.10824742268041232</v>
      </c>
      <c r="IJ26" s="279">
        <f t="shared" si="16"/>
        <v>0</v>
      </c>
      <c r="IK26" s="295">
        <v>0</v>
      </c>
      <c r="IL26" s="757">
        <f>IF(各種係数!$E24=0,各種係数!$M24,各種係数!$E24)</f>
        <v>0.31700638880438087</v>
      </c>
      <c r="IM26" s="279">
        <f t="shared" si="17"/>
        <v>0</v>
      </c>
      <c r="IN26" s="757">
        <f>IF(各種係数!$F24=0,各種係数!$N24,各種係数!$F24)</f>
        <v>5.6662610282932763E-2</v>
      </c>
      <c r="IO26" s="295">
        <f t="shared" si="18"/>
        <v>0</v>
      </c>
      <c r="IP26" s="240">
        <f>IF(各種係数!$MD24=0,各種係数!$MG24,各種係数!$MD24)</f>
        <v>1.1332522056586553E-4</v>
      </c>
      <c r="IQ26" s="296">
        <f t="shared" si="19"/>
        <v>0</v>
      </c>
      <c r="IR26" s="297">
        <f t="shared" si="20"/>
        <v>0</v>
      </c>
      <c r="IS26" s="297">
        <f t="shared" si="21"/>
        <v>0</v>
      </c>
      <c r="IT26" s="297">
        <f t="shared" si="22"/>
        <v>0</v>
      </c>
      <c r="IU26" s="298">
        <f t="shared" si="23"/>
        <v>0</v>
      </c>
      <c r="IW26" s="206"/>
      <c r="IX26" s="212"/>
      <c r="IY26" s="208"/>
      <c r="IZ26" s="212"/>
    </row>
    <row r="27" spans="1:260">
      <c r="A27" s="41" t="s">
        <v>235</v>
      </c>
      <c r="B27" s="12" t="s">
        <v>397</v>
      </c>
      <c r="C27" s="331">
        <f>'計算2-1'!AC27</f>
        <v>0</v>
      </c>
      <c r="D27" s="757">
        <f>IF(各種係数!$D25=0,各種係数!$L25,各種係数!$D25)</f>
        <v>0</v>
      </c>
      <c r="E27" s="757">
        <f>IF(各種係数!$E25=0,各種係数!$M25,各種係数!$E25)</f>
        <v>0</v>
      </c>
      <c r="F27" s="757">
        <f>IF(各種係数!$F25=0,各種係数!$N25,各種係数!$F25)</f>
        <v>0</v>
      </c>
      <c r="G27" s="758">
        <f t="shared" si="7"/>
        <v>0</v>
      </c>
      <c r="H27" s="758">
        <f t="shared" si="8"/>
        <v>0</v>
      </c>
      <c r="I27" s="758">
        <f t="shared" si="9"/>
        <v>0</v>
      </c>
      <c r="J27" s="240">
        <f>IF(各種係数!$MD25=0,各種係数!$MG25,各種係数!$MD25)</f>
        <v>0</v>
      </c>
      <c r="K27" s="281">
        <f t="shared" si="10"/>
        <v>0</v>
      </c>
      <c r="L27" s="758">
        <v>0</v>
      </c>
      <c r="M27" s="774">
        <f>各種係数!C25</f>
        <v>0</v>
      </c>
      <c r="N27" s="758">
        <f t="shared" si="11"/>
        <v>0</v>
      </c>
      <c r="O27" s="82">
        <f>IF('生産者価格評価表（107部門）（山形県２）'!C$120=0,各種係数!DV25,各種係数!S25)</f>
        <v>0</v>
      </c>
      <c r="P27" s="82">
        <f>IF('生産者価格評価表（107部門）（山形県２）'!D$120=0,各種係数!DW25,各種係数!T25)</f>
        <v>0</v>
      </c>
      <c r="Q27" s="82">
        <f>IF('生産者価格評価表（107部門）（山形県２）'!E$120=0,各種係数!DX25,各種係数!U25)</f>
        <v>0</v>
      </c>
      <c r="R27" s="82">
        <f>IF('生産者価格評価表（107部門）（山形県２）'!F$120=0,各種係数!DY25,各種係数!V25)</f>
        <v>0</v>
      </c>
      <c r="S27" s="82">
        <f>IF('生産者価格評価表（107部門）（山形県２）'!G$120=0,各種係数!DZ25,各種係数!W25)</f>
        <v>0</v>
      </c>
      <c r="T27" s="82">
        <f>IF('生産者価格評価表（107部門）（山形県２）'!H$120=0,各種係数!EA25,各種係数!X25)</f>
        <v>0</v>
      </c>
      <c r="U27" s="82">
        <f>IF('生産者価格評価表（107部門）（山形県２）'!I$120=0,各種係数!EB25,各種係数!Y25)</f>
        <v>0</v>
      </c>
      <c r="V27" s="82">
        <f>IF('生産者価格評価表（107部門）（山形県２）'!J$120=0,各種係数!EC25,各種係数!Z25)</f>
        <v>0</v>
      </c>
      <c r="W27" s="82">
        <f>IF('生産者価格評価表（107部門）（山形県２）'!K$120=0,各種係数!ED25,各種係数!AA25)</f>
        <v>0</v>
      </c>
      <c r="X27" s="82">
        <f>IF('生産者価格評価表（107部門）（山形県２）'!L$120=0,各種係数!EE25,各種係数!AB25)</f>
        <v>0</v>
      </c>
      <c r="Y27" s="82">
        <f>IF('生産者価格評価表（107部門）（山形県２）'!M$120=0,各種係数!EF25,各種係数!AC25)</f>
        <v>0</v>
      </c>
      <c r="Z27" s="82">
        <f>IF('生産者価格評価表（107部門）（山形県２）'!N$120=0,各種係数!EG25,各種係数!AD25)</f>
        <v>0</v>
      </c>
      <c r="AA27" s="82">
        <f>IF('生産者価格評価表（107部門）（山形県２）'!O$120=0,各種係数!EH25,各種係数!AE25)</f>
        <v>0</v>
      </c>
      <c r="AB27" s="82">
        <f>IF('生産者価格評価表（107部門）（山形県２）'!P$120=0,各種係数!EI25,各種係数!AF25)</f>
        <v>0</v>
      </c>
      <c r="AC27" s="82">
        <f>IF('生産者価格評価表（107部門）（山形県２）'!Q$120=0,各種係数!EJ25,各種係数!AG25)</f>
        <v>0</v>
      </c>
      <c r="AD27" s="82">
        <f>IF('生産者価格評価表（107部門）（山形県２）'!R$120=0,各種係数!EK25,各種係数!AH25)</f>
        <v>1.3585110718652356E-4</v>
      </c>
      <c r="AE27" s="82">
        <f>IF('生産者価格評価表（107部門）（山形県２）'!S$120=0,各種係数!EL25,各種係数!AI25)</f>
        <v>4.8977992555345133E-5</v>
      </c>
      <c r="AF27" s="82">
        <f>IF('生産者価格評価表（107部門）（山形県２）'!T$120=0,各種係数!EM25,各種係数!AJ25)</f>
        <v>0</v>
      </c>
      <c r="AG27" s="82">
        <f>IF('生産者価格評価表（107部門）（山形県２）'!U$120=0,各種係数!EN25,各種係数!AK25)</f>
        <v>0</v>
      </c>
      <c r="AH27" s="82">
        <f>IF('生産者価格評価表（107部門）（山形県２）'!V$120=0,各種係数!EO25,各種係数!AL25)</f>
        <v>0</v>
      </c>
      <c r="AI27" s="82">
        <f>IF('生産者価格評価表（107部門）（山形県２）'!W$120=0,各種係数!EP25,各種係数!AM25)</f>
        <v>0</v>
      </c>
      <c r="AJ27" s="82">
        <f>IF('生産者価格評価表（107部門）（山形県２）'!X$120=0,各種係数!EQ25,各種係数!AN25)</f>
        <v>0.20627105467737755</v>
      </c>
      <c r="AK27" s="82">
        <f>IF('生産者価格評価表（107部門）（山形県２）'!Y$120=0,各種係数!ER25,各種係数!AO25)</f>
        <v>0</v>
      </c>
      <c r="AL27" s="82">
        <f>IF('生産者価格評価表（107部門）（山形県２）'!Z$120=0,各種係数!ES25,各種係数!AP25)</f>
        <v>0</v>
      </c>
      <c r="AM27" s="82">
        <f>IF('生産者価格評価表（107部門）（山形県２）'!AA$120=0,各種係数!ET25,各種係数!AQ25)</f>
        <v>4.7721652615291175E-4</v>
      </c>
      <c r="AN27" s="82">
        <f>IF('生産者価格評価表（107部門）（山形県２）'!AB$120=0,各種係数!EU25,各種係数!AR25)</f>
        <v>9.9413237657435434E-3</v>
      </c>
      <c r="AO27" s="82">
        <f>IF('生産者価格評価表（107部門）（山形県２）'!AC$120=0,各種係数!EV25,各種係数!AS25)</f>
        <v>0</v>
      </c>
      <c r="AP27" s="82">
        <f>IF('生産者価格評価表（107部門）（山形県２）'!AD$120=0,各種係数!EW25,各種係数!AT25)</f>
        <v>0</v>
      </c>
      <c r="AQ27" s="82">
        <f>IF('生産者価格評価表（107部門）（山形県２）'!AE$120=0,各種係数!EX25,各種係数!AU25)</f>
        <v>1.2608591494244177E-5</v>
      </c>
      <c r="AR27" s="82">
        <f>IF('生産者価格評価表（107部門）（山形県２）'!AF$120=0,各種係数!EY25,各種係数!AV25)</f>
        <v>0</v>
      </c>
      <c r="AS27" s="82">
        <f>IF('生産者価格評価表（107部門）（山形県２）'!AG$120=0,各種係数!EZ25,各種係数!AW25)</f>
        <v>0</v>
      </c>
      <c r="AT27" s="82">
        <f>IF('生産者価格評価表（107部門）（山形県２）'!AH$120=0,各種係数!FA25,各種係数!AX25)</f>
        <v>1.4122520713030378E-3</v>
      </c>
      <c r="AU27" s="82">
        <f>IF('生産者価格評価表（107部門）（山形県２）'!AI$120=0,各種係数!FB25,各種係数!AY25)</f>
        <v>0</v>
      </c>
      <c r="AV27" s="82">
        <f>IF('生産者価格評価表（107部門）（山形県２）'!AJ$120=0,各種係数!FC25,各種係数!AZ25)</f>
        <v>0</v>
      </c>
      <c r="AW27" s="82">
        <f>IF('生産者価格評価表（107部門）（山形県２）'!AK$120=0,各種係数!FD25,各種係数!BA25)</f>
        <v>2.5585262888576181E-4</v>
      </c>
      <c r="AX27" s="82">
        <f>IF('生産者価格評価表（107部門）（山形県２）'!AL$120=0,各種係数!FE25,各種係数!BB25)</f>
        <v>0</v>
      </c>
      <c r="AY27" s="82">
        <f>IF('生産者価格評価表（107部門）（山形県２）'!AM$120=0,各種係数!FF25,各種係数!BC25)</f>
        <v>0</v>
      </c>
      <c r="AZ27" s="82">
        <f>IF('生産者価格評価表（107部門）（山形県２）'!AN$120=0,各種係数!FG25,各種係数!BD25)</f>
        <v>0</v>
      </c>
      <c r="BA27" s="82">
        <f>IF('生産者価格評価表（107部門）（山形県２）'!AO$120=0,各種係数!FH25,各種係数!BE25)</f>
        <v>0</v>
      </c>
      <c r="BB27" s="82">
        <f>IF('生産者価格評価表（107部門）（山形県２）'!AP$120=0,各種係数!FI25,各種係数!BF25)</f>
        <v>0</v>
      </c>
      <c r="BC27" s="82">
        <f>IF('生産者価格評価表（107部門）（山形県２）'!AQ$120=0,各種係数!FJ25,各種係数!BG25)</f>
        <v>0</v>
      </c>
      <c r="BD27" s="82">
        <f>IF('生産者価格評価表（107部門）（山形県２）'!AR$120=0,各種係数!FK25,各種係数!BH25)</f>
        <v>0</v>
      </c>
      <c r="BE27" s="82">
        <f>IF('生産者価格評価表（107部門）（山形県２）'!AS$120=0,各種係数!FL25,各種係数!BI25)</f>
        <v>0</v>
      </c>
      <c r="BF27" s="82">
        <f>IF('生産者価格評価表（107部門）（山形県２）'!AT$120=0,各種係数!FM25,各種係数!BJ25)</f>
        <v>2.7310465370329909E-5</v>
      </c>
      <c r="BG27" s="82">
        <f>IF('生産者価格評価表（107部門）（山形県２）'!AU$120=0,各種係数!FN25,各種係数!BK25)</f>
        <v>4.7948982282851049E-6</v>
      </c>
      <c r="BH27" s="82">
        <f>IF('生産者価格評価表（107部門）（山形県２）'!AV$120=0,各種係数!FO25,各種係数!BL25)</f>
        <v>0</v>
      </c>
      <c r="BI27" s="82">
        <f>IF('生産者価格評価表（107部門）（山形県２）'!AW$120=0,各種係数!FP25,各種係数!BM25)</f>
        <v>9.5384957792156181E-5</v>
      </c>
      <c r="BJ27" s="82">
        <f>IF('生産者価格評価表（107部門）（山形県２）'!AX$120=0,各種係数!FQ25,各種係数!BN25)</f>
        <v>1.3048708381756274E-4</v>
      </c>
      <c r="BK27" s="82">
        <f>IF('生産者価格評価表（107部門）（山形県２）'!AY$120=0,各種係数!FR25,各種係数!BO25)</f>
        <v>0</v>
      </c>
      <c r="BL27" s="82">
        <f>IF('生産者価格評価表（107部門）（山形県２）'!AZ$120=0,各種係数!FS25,各種係数!BP25)</f>
        <v>0</v>
      </c>
      <c r="BM27" s="82">
        <f>IF('生産者価格評価表（107部門）（山形県２）'!BA$120=0,各種係数!FT25,各種係数!BQ25)</f>
        <v>0</v>
      </c>
      <c r="BN27" s="82">
        <f>IF('生産者価格評価表（107部門）（山形県２）'!BB$120=0,各種係数!FU25,各種係数!BR25)</f>
        <v>0</v>
      </c>
      <c r="BO27" s="82">
        <f>IF('生産者価格評価表（107部門）（山形県２）'!BC$120=0,各種係数!FV25,各種係数!BS25)</f>
        <v>0</v>
      </c>
      <c r="BP27" s="82">
        <f>IF('生産者価格評価表（107部門）（山形県２）'!BD$120=0,各種係数!FW25,各種係数!BT25)</f>
        <v>0</v>
      </c>
      <c r="BQ27" s="82">
        <f>IF('生産者価格評価表（107部門）（山形県２）'!BE$120=0,各種係数!FX25,各種係数!BU25)</f>
        <v>0</v>
      </c>
      <c r="BR27" s="82">
        <f>IF('生産者価格評価表（107部門）（山形県２）'!BF$120=0,各種係数!FY25,各種係数!BV25)</f>
        <v>0</v>
      </c>
      <c r="BS27" s="82">
        <f>IF('生産者価格評価表（107部門）（山形県２）'!BG$120=0,各種係数!FZ25,各種係数!BW25)</f>
        <v>0</v>
      </c>
      <c r="BT27" s="82">
        <f>IF('生産者価格評価表（107部門）（山形県２）'!BH$120=0,各種係数!GA25,各種係数!BX25)</f>
        <v>0</v>
      </c>
      <c r="BU27" s="82">
        <f>IF('生産者価格評価表（107部門）（山形県２）'!BI$120=0,各種係数!GB25,各種係数!BY25)</f>
        <v>0</v>
      </c>
      <c r="BV27" s="82">
        <f>IF('生産者価格評価表（107部門）（山形県２）'!BJ$120=0,各種係数!GC25,各種係数!BZ25)</f>
        <v>5.5029329461766326E-4</v>
      </c>
      <c r="BW27" s="82">
        <f>IF('生産者価格評価表（107部門）（山形県２）'!BK$120=0,各種係数!GD25,各種係数!CA25)</f>
        <v>0</v>
      </c>
      <c r="BX27" s="82">
        <f>IF('生産者価格評価表（107部門）（山形県２）'!BL$120=0,各種係数!GE25,各種係数!CB25)</f>
        <v>0</v>
      </c>
      <c r="BY27" s="82">
        <f>IF('生産者価格評価表（107部門）（山形県２）'!BM$120=0,各種係数!GF25,各種係数!CC25)</f>
        <v>0</v>
      </c>
      <c r="BZ27" s="82">
        <f>IF('生産者価格評価表（107部門）（山形県２）'!BN$120=0,各種係数!GG25,各種係数!CD25)</f>
        <v>0</v>
      </c>
      <c r="CA27" s="82">
        <f>IF('生産者価格評価表（107部門）（山形県２）'!BO$120=0,各種係数!GH25,各種係数!CE25)</f>
        <v>0</v>
      </c>
      <c r="CB27" s="82">
        <f>IF('生産者価格評価表（107部門）（山形県２）'!BP$120=0,各種係数!GI25,各種係数!CF25)</f>
        <v>0</v>
      </c>
      <c r="CC27" s="82">
        <f>IF('生産者価格評価表（107部門）（山形県２）'!BQ$120=0,各種係数!GJ25,各種係数!CG25)</f>
        <v>2.1612275772638859E-4</v>
      </c>
      <c r="CD27" s="82">
        <f>IF('生産者価格評価表（107部門）（山形県２）'!BR$120=0,各種係数!GK25,各種係数!CH25)</f>
        <v>0</v>
      </c>
      <c r="CE27" s="82">
        <f>IF('生産者価格評価表（107部門）（山形県２）'!BS$120=0,各種係数!GL25,各種係数!CI25)</f>
        <v>0</v>
      </c>
      <c r="CF27" s="82">
        <f>IF('生産者価格評価表（107部門）（山形県２）'!BT$120=0,各種係数!GM25,各種係数!CJ25)</f>
        <v>0</v>
      </c>
      <c r="CG27" s="82">
        <f>IF('生産者価格評価表（107部門）（山形県２）'!BU$120=0,各種係数!GN25,各種係数!CK25)</f>
        <v>0</v>
      </c>
      <c r="CH27" s="82">
        <f>IF('生産者価格評価表（107部門）（山形県２）'!BV$120=0,各種係数!GO25,各種係数!CL25)</f>
        <v>0</v>
      </c>
      <c r="CI27" s="82">
        <f>IF('生産者価格評価表（107部門）（山形県２）'!BW$120=0,各種係数!GP25,各種係数!CM25)</f>
        <v>0</v>
      </c>
      <c r="CJ27" s="82">
        <f>IF('生産者価格評価表（107部門）（山形県２）'!BX$120=0,各種係数!GQ25,各種係数!CN25)</f>
        <v>0</v>
      </c>
      <c r="CK27" s="82">
        <f>IF('生産者価格評価表（107部門）（山形県２）'!BY$120=0,各種係数!GR25,各種係数!CO25)</f>
        <v>0</v>
      </c>
      <c r="CL27" s="82">
        <f>IF('生産者価格評価表（107部門）（山形県２）'!BZ$120=0,各種係数!GS25,各種係数!CP25)</f>
        <v>0</v>
      </c>
      <c r="CM27" s="82">
        <f>IF('生産者価格評価表（107部門）（山形県２）'!CA$120=0,各種係数!GT25,各種係数!CQ25)</f>
        <v>0</v>
      </c>
      <c r="CN27" s="82">
        <f>IF('生産者価格評価表（107部門）（山形県２）'!CB$120=0,各種係数!GU25,各種係数!CR25)</f>
        <v>0</v>
      </c>
      <c r="CO27" s="82">
        <f>IF('生産者価格評価表（107部門）（山形県２）'!CC$120=0,各種係数!GV25,各種係数!CS25)</f>
        <v>0</v>
      </c>
      <c r="CP27" s="82">
        <f>IF('生産者価格評価表（107部門）（山形県２）'!CD$120=0,各種係数!GW25,各種係数!CT25)</f>
        <v>0</v>
      </c>
      <c r="CQ27" s="82">
        <f>IF('生産者価格評価表（107部門）（山形県２）'!CE$120=0,各種係数!GX25,各種係数!CU25)</f>
        <v>0</v>
      </c>
      <c r="CR27" s="82">
        <f>IF('生産者価格評価表（107部門）（山形県２）'!CF$120=0,各種係数!GY25,各種係数!CV25)</f>
        <v>0</v>
      </c>
      <c r="CS27" s="82">
        <f>IF('生産者価格評価表（107部門）（山形県２）'!CG$120=0,各種係数!GZ25,各種係数!CW25)</f>
        <v>0</v>
      </c>
      <c r="CT27" s="82">
        <f>IF('生産者価格評価表（107部門）（山形県２）'!CH$120=0,各種係数!HA25,各種係数!CX25)</f>
        <v>0</v>
      </c>
      <c r="CU27" s="82">
        <f>IF('生産者価格評価表（107部門）（山形県２）'!CI$120=0,各種係数!HB25,各種係数!CY25)</f>
        <v>0</v>
      </c>
      <c r="CV27" s="82">
        <f>IF('生産者価格評価表（107部門）（山形県２）'!CJ$120=0,各種係数!HC25,各種係数!CZ25)</f>
        <v>0</v>
      </c>
      <c r="CW27" s="82">
        <f>IF('生産者価格評価表（107部門）（山形県２）'!CK$120=0,各種係数!HD25,各種係数!DA25)</f>
        <v>0</v>
      </c>
      <c r="CX27" s="82">
        <f>IF('生産者価格評価表（107部門）（山形県２）'!CL$120=0,各種係数!HE25,各種係数!DB25)</f>
        <v>0</v>
      </c>
      <c r="CY27" s="82">
        <f>IF('生産者価格評価表（107部門）（山形県２）'!CM$120=0,各種係数!HF25,各種係数!DC25)</f>
        <v>0</v>
      </c>
      <c r="CZ27" s="82">
        <f>IF('生産者価格評価表（107部門）（山形県２）'!CN$120=0,各種係数!HG25,各種係数!DD25)</f>
        <v>0</v>
      </c>
      <c r="DA27" s="82">
        <f>IF('生産者価格評価表（107部門）（山形県２）'!CO$120=0,各種係数!HH25,各種係数!DE25)</f>
        <v>9.5358428493098429E-5</v>
      </c>
      <c r="DB27" s="82">
        <f>IF('生産者価格評価表（107部門）（山形県２）'!CP$120=0,各種係数!HI25,各種係数!DF25)</f>
        <v>6.3062713443030118E-5</v>
      </c>
      <c r="DC27" s="82">
        <f>IF('生産者価格評価表（107部門）（山形県２）'!CQ$120=0,各種係数!HJ25,各種係数!DG25)</f>
        <v>4.7223271628258404E-5</v>
      </c>
      <c r="DD27" s="82">
        <f>IF('生産者価格評価表（107部門）（山形県２）'!CR$120=0,各種係数!HK25,各種係数!DH25)</f>
        <v>0</v>
      </c>
      <c r="DE27" s="82">
        <f>IF('生産者価格評価表（107部門）（山形県２）'!CS$120=0,各種係数!HL25,各種係数!DI25)</f>
        <v>0</v>
      </c>
      <c r="DF27" s="82">
        <f>IF('生産者価格評価表（107部門）（山形県２）'!CT$120=0,各種係数!HM25,各種係数!DJ25)</f>
        <v>0</v>
      </c>
      <c r="DG27" s="82">
        <f>IF('生産者価格評価表（107部門）（山形県２）'!CU$120=0,各種係数!HN25,各種係数!DK25)</f>
        <v>0</v>
      </c>
      <c r="DH27" s="82">
        <f>IF('生産者価格評価表（107部門）（山形県２）'!CV$120=0,各種係数!HO25,各種係数!DL25)</f>
        <v>0</v>
      </c>
      <c r="DI27" s="82">
        <f>IF('生産者価格評価表（107部門）（山形県２）'!CW$120=0,各種係数!HP25,各種係数!DM25)</f>
        <v>0</v>
      </c>
      <c r="DJ27" s="82">
        <f>IF('生産者価格評価表（107部門）（山形県２）'!CX$120=0,各種係数!HQ25,各種係数!DN25)</f>
        <v>0</v>
      </c>
      <c r="DK27" s="82">
        <f>IF('生産者価格評価表（107部門）（山形県２）'!CY$120=0,各種係数!HR25,各種係数!DO25)</f>
        <v>0</v>
      </c>
      <c r="DL27" s="82">
        <f>IF('生産者価格評価表（107部門）（山形県２）'!CZ$120=0,各種係数!HS25,各種係数!DP25)</f>
        <v>0</v>
      </c>
      <c r="DM27" s="82">
        <f>IF('生産者価格評価表（107部門）（山形県２）'!DA$120=0,各種係数!HT25,各種係数!DQ25)</f>
        <v>0</v>
      </c>
      <c r="DN27" s="82">
        <f>IF('生産者価格評価表（107部門）（山形県２）'!DB$120=0,各種係数!HU25,各種係数!DR25)</f>
        <v>0</v>
      </c>
      <c r="DO27" s="82">
        <f>IF('生産者価格評価表（107部門）（山形県２）'!DC$120=0,各種係数!HV25,各種係数!DS25)</f>
        <v>0</v>
      </c>
      <c r="DP27" s="82">
        <f>IF('生産者価格評価表（107部門）（山形県２）'!DD$120=0,各種係数!HW25,各種係数!DT25)</f>
        <v>0</v>
      </c>
      <c r="DQ27" s="82">
        <f>IF('生産者価格評価表（107部門）（山形県２）'!DE$120=0,各種係数!HX25,各種係数!DU25)</f>
        <v>0</v>
      </c>
      <c r="DR27" s="82">
        <f>各種係数!HY25</f>
        <v>0</v>
      </c>
      <c r="DS27" s="80">
        <f>各種係数!HZ25</f>
        <v>0</v>
      </c>
      <c r="DT27" s="80">
        <f>各種係数!IA25</f>
        <v>0</v>
      </c>
      <c r="DU27" s="80">
        <f>各種係数!IB25</f>
        <v>0</v>
      </c>
      <c r="DV27" s="80">
        <f>各種係数!IC25</f>
        <v>0</v>
      </c>
      <c r="DW27" s="80">
        <f>各種係数!ID25</f>
        <v>0</v>
      </c>
      <c r="DX27" s="80">
        <f>各種係数!IE25</f>
        <v>0</v>
      </c>
      <c r="DY27" s="80">
        <f>各種係数!IF25</f>
        <v>0</v>
      </c>
      <c r="DZ27" s="80">
        <f>各種係数!IG25</f>
        <v>0</v>
      </c>
      <c r="EA27" s="80">
        <f>各種係数!IH25</f>
        <v>0</v>
      </c>
      <c r="EB27" s="80">
        <f>各種係数!II25</f>
        <v>0</v>
      </c>
      <c r="EC27" s="80">
        <f>各種係数!IJ25</f>
        <v>0</v>
      </c>
      <c r="ED27" s="80">
        <f>各種係数!IK25</f>
        <v>0</v>
      </c>
      <c r="EE27" s="80">
        <f>各種係数!IL25</f>
        <v>0</v>
      </c>
      <c r="EF27" s="80">
        <f>各種係数!IM25</f>
        <v>0</v>
      </c>
      <c r="EG27" s="80">
        <f>各種係数!IN25</f>
        <v>0</v>
      </c>
      <c r="EH27" s="80">
        <f>各種係数!IO25</f>
        <v>0</v>
      </c>
      <c r="EI27" s="80">
        <f>各種係数!IP25</f>
        <v>0</v>
      </c>
      <c r="EJ27" s="80">
        <f>各種係数!IQ25</f>
        <v>0</v>
      </c>
      <c r="EK27" s="80">
        <f>各種係数!IR25</f>
        <v>0</v>
      </c>
      <c r="EL27" s="80">
        <f>各種係数!IS25</f>
        <v>1</v>
      </c>
      <c r="EM27" s="80">
        <f>各種係数!IT25</f>
        <v>0</v>
      </c>
      <c r="EN27" s="80">
        <f>各種係数!IU25</f>
        <v>0</v>
      </c>
      <c r="EO27" s="80">
        <f>各種係数!IV25</f>
        <v>0</v>
      </c>
      <c r="EP27" s="80">
        <f>各種係数!IW25</f>
        <v>0</v>
      </c>
      <c r="EQ27" s="80">
        <f>各種係数!IX25</f>
        <v>0</v>
      </c>
      <c r="ER27" s="80">
        <f>各種係数!IY25</f>
        <v>0</v>
      </c>
      <c r="ES27" s="80">
        <f>各種係数!IZ25</f>
        <v>0</v>
      </c>
      <c r="ET27" s="80">
        <f>各種係数!JA25</f>
        <v>0</v>
      </c>
      <c r="EU27" s="80">
        <f>各種係数!JB25</f>
        <v>0</v>
      </c>
      <c r="EV27" s="80">
        <f>各種係数!JC25</f>
        <v>0</v>
      </c>
      <c r="EW27" s="80">
        <f>各種係数!JD25</f>
        <v>0</v>
      </c>
      <c r="EX27" s="80">
        <f>各種係数!JE25</f>
        <v>0</v>
      </c>
      <c r="EY27" s="80">
        <f>各種係数!JF25</f>
        <v>0</v>
      </c>
      <c r="EZ27" s="80">
        <f>各種係数!JG25</f>
        <v>0</v>
      </c>
      <c r="FA27" s="80">
        <f>各種係数!JH25</f>
        <v>0</v>
      </c>
      <c r="FB27" s="80">
        <f>各種係数!JI25</f>
        <v>0</v>
      </c>
      <c r="FC27" s="80">
        <f>各種係数!JJ25</f>
        <v>0</v>
      </c>
      <c r="FD27" s="80">
        <f>各種係数!JK25</f>
        <v>0</v>
      </c>
      <c r="FE27" s="80">
        <f>各種係数!JL25</f>
        <v>0</v>
      </c>
      <c r="FF27" s="80">
        <f>各種係数!JM25</f>
        <v>0</v>
      </c>
      <c r="FG27" s="80">
        <f>各種係数!JN25</f>
        <v>0</v>
      </c>
      <c r="FH27" s="80">
        <f>各種係数!JO25</f>
        <v>0</v>
      </c>
      <c r="FI27" s="80">
        <f>各種係数!JP25</f>
        <v>0</v>
      </c>
      <c r="FJ27" s="80">
        <f>各種係数!JQ25</f>
        <v>0</v>
      </c>
      <c r="FK27" s="80">
        <f>各種係数!JR25</f>
        <v>0</v>
      </c>
      <c r="FL27" s="80">
        <f>各種係数!JS25</f>
        <v>0</v>
      </c>
      <c r="FM27" s="80">
        <f>各種係数!JT25</f>
        <v>0</v>
      </c>
      <c r="FN27" s="80">
        <f>各種係数!JU25</f>
        <v>0</v>
      </c>
      <c r="FO27" s="80">
        <f>各種係数!JV25</f>
        <v>0</v>
      </c>
      <c r="FP27" s="80">
        <f>各種係数!JW25</f>
        <v>0</v>
      </c>
      <c r="FQ27" s="80">
        <f>各種係数!JX25</f>
        <v>0</v>
      </c>
      <c r="FR27" s="80">
        <f>各種係数!JY25</f>
        <v>0</v>
      </c>
      <c r="FS27" s="80">
        <f>各種係数!JZ25</f>
        <v>0</v>
      </c>
      <c r="FT27" s="80">
        <f>各種係数!KA25</f>
        <v>0</v>
      </c>
      <c r="FU27" s="80">
        <f>各種係数!KB25</f>
        <v>0</v>
      </c>
      <c r="FV27" s="80">
        <f>各種係数!KC25</f>
        <v>0</v>
      </c>
      <c r="FW27" s="80">
        <f>各種係数!KD25</f>
        <v>0</v>
      </c>
      <c r="FX27" s="80">
        <f>各種係数!KE25</f>
        <v>0</v>
      </c>
      <c r="FY27" s="80">
        <f>各種係数!KF25</f>
        <v>0</v>
      </c>
      <c r="FZ27" s="80">
        <f>各種係数!KG25</f>
        <v>0</v>
      </c>
      <c r="GA27" s="80">
        <f>各種係数!KH25</f>
        <v>0</v>
      </c>
      <c r="GB27" s="80">
        <f>各種係数!KI25</f>
        <v>0</v>
      </c>
      <c r="GC27" s="80">
        <f>各種係数!KJ25</f>
        <v>0</v>
      </c>
      <c r="GD27" s="80">
        <f>各種係数!KK25</f>
        <v>0</v>
      </c>
      <c r="GE27" s="80">
        <f>各種係数!KL25</f>
        <v>0</v>
      </c>
      <c r="GF27" s="80">
        <f>各種係数!KM25</f>
        <v>0</v>
      </c>
      <c r="GG27" s="80">
        <f>各種係数!KN25</f>
        <v>0</v>
      </c>
      <c r="GH27" s="80">
        <f>各種係数!KO25</f>
        <v>0</v>
      </c>
      <c r="GI27" s="80">
        <f>各種係数!KP25</f>
        <v>0</v>
      </c>
      <c r="GJ27" s="80">
        <f>各種係数!KQ25</f>
        <v>0</v>
      </c>
      <c r="GK27" s="80">
        <f>各種係数!KR25</f>
        <v>0</v>
      </c>
      <c r="GL27" s="80">
        <f>各種係数!KS25</f>
        <v>0</v>
      </c>
      <c r="GM27" s="80">
        <f>各種係数!KT25</f>
        <v>0</v>
      </c>
      <c r="GN27" s="80">
        <f>各種係数!KU25</f>
        <v>0</v>
      </c>
      <c r="GO27" s="80">
        <f>各種係数!KV25</f>
        <v>0</v>
      </c>
      <c r="GP27" s="80">
        <f>各種係数!KW25</f>
        <v>0</v>
      </c>
      <c r="GQ27" s="80">
        <f>各種係数!KX25</f>
        <v>0</v>
      </c>
      <c r="GR27" s="80">
        <f>各種係数!KY25</f>
        <v>0</v>
      </c>
      <c r="GS27" s="80">
        <f>各種係数!KZ25</f>
        <v>0</v>
      </c>
      <c r="GT27" s="80">
        <f>各種係数!LA25</f>
        <v>0</v>
      </c>
      <c r="GU27" s="80">
        <f>各種係数!LB25</f>
        <v>0</v>
      </c>
      <c r="GV27" s="80">
        <f>各種係数!LC25</f>
        <v>0</v>
      </c>
      <c r="GW27" s="80">
        <f>各種係数!LD25</f>
        <v>0</v>
      </c>
      <c r="GX27" s="80">
        <f>各種係数!LE25</f>
        <v>0</v>
      </c>
      <c r="GY27" s="80">
        <f>各種係数!LF25</f>
        <v>0</v>
      </c>
      <c r="GZ27" s="80">
        <f>各種係数!LG25</f>
        <v>0</v>
      </c>
      <c r="HA27" s="80">
        <f>各種係数!LH25</f>
        <v>0</v>
      </c>
      <c r="HB27" s="80">
        <f>各種係数!LI25</f>
        <v>0</v>
      </c>
      <c r="HC27" s="80">
        <f>各種係数!LJ25</f>
        <v>0</v>
      </c>
      <c r="HD27" s="80">
        <f>各種係数!LK25</f>
        <v>0</v>
      </c>
      <c r="HE27" s="80">
        <f>各種係数!LL25</f>
        <v>0</v>
      </c>
      <c r="HF27" s="80">
        <f>各種係数!LM25</f>
        <v>0</v>
      </c>
      <c r="HG27" s="80">
        <f>各種係数!LN25</f>
        <v>0</v>
      </c>
      <c r="HH27" s="80">
        <f>各種係数!LO25</f>
        <v>0</v>
      </c>
      <c r="HI27" s="80">
        <f>各種係数!LP25</f>
        <v>0</v>
      </c>
      <c r="HJ27" s="80">
        <f>各種係数!LQ25</f>
        <v>0</v>
      </c>
      <c r="HK27" s="80">
        <f>各種係数!LR25</f>
        <v>0</v>
      </c>
      <c r="HL27" s="80">
        <f>各種係数!LS25</f>
        <v>0</v>
      </c>
      <c r="HM27" s="80">
        <f>各種係数!LT25</f>
        <v>0</v>
      </c>
      <c r="HN27" s="80">
        <f>各種係数!LU25</f>
        <v>0</v>
      </c>
      <c r="HO27" s="80">
        <f>各種係数!LV25</f>
        <v>0</v>
      </c>
      <c r="HP27" s="80">
        <f>各種係数!LW25</f>
        <v>0</v>
      </c>
      <c r="HQ27" s="80">
        <f>各種係数!LX25</f>
        <v>0</v>
      </c>
      <c r="HR27" s="80">
        <f>各種係数!LY25</f>
        <v>0</v>
      </c>
      <c r="HS27" s="80">
        <f>各種係数!LZ25</f>
        <v>0</v>
      </c>
      <c r="HT27" s="80">
        <f>各種係数!MA25</f>
        <v>0</v>
      </c>
      <c r="HU27" s="760">
        <v>0</v>
      </c>
      <c r="HV27" s="760">
        <f t="shared" si="3"/>
        <v>0</v>
      </c>
      <c r="HW27" s="760">
        <f t="shared" si="4"/>
        <v>0</v>
      </c>
      <c r="HX27" s="240">
        <f>IF(各種係数!$MD25=0,各種係数!$MG25,各種係数!$MD25)</f>
        <v>0</v>
      </c>
      <c r="HY27" s="281">
        <f t="shared" si="5"/>
        <v>0</v>
      </c>
      <c r="HZ27" s="257">
        <f t="shared" si="12"/>
        <v>0</v>
      </c>
      <c r="IA27" s="279">
        <f t="shared" si="13"/>
        <v>0</v>
      </c>
      <c r="IB27" s="279">
        <f t="shared" si="14"/>
        <v>0</v>
      </c>
      <c r="IC27" s="240">
        <f>IF(各種係数!$MD25=0,各種係数!$MG25,各種係数!$MD25)</f>
        <v>0</v>
      </c>
      <c r="ID27" s="281">
        <f t="shared" si="6"/>
        <v>0</v>
      </c>
      <c r="IE27" s="223"/>
      <c r="IF27" s="223"/>
      <c r="IG27" s="240">
        <f>各種係数!J25</f>
        <v>0</v>
      </c>
      <c r="IH27" s="279">
        <f t="shared" si="15"/>
        <v>0</v>
      </c>
      <c r="II27" s="284">
        <f>各種係数!C25</f>
        <v>0</v>
      </c>
      <c r="IJ27" s="279">
        <f t="shared" si="16"/>
        <v>0</v>
      </c>
      <c r="IK27" s="295">
        <v>0</v>
      </c>
      <c r="IL27" s="757">
        <f>IF(各種係数!$E25=0,各種係数!$M25,各種係数!$E25)</f>
        <v>0</v>
      </c>
      <c r="IM27" s="279">
        <f t="shared" si="17"/>
        <v>0</v>
      </c>
      <c r="IN27" s="757">
        <f>IF(各種係数!$F25=0,各種係数!$N25,各種係数!$F25)</f>
        <v>0</v>
      </c>
      <c r="IO27" s="295">
        <f t="shared" si="18"/>
        <v>0</v>
      </c>
      <c r="IP27" s="240">
        <f>IF(各種係数!$MD25=0,各種係数!$MG25,各種係数!$MD25)</f>
        <v>0</v>
      </c>
      <c r="IQ27" s="296">
        <f t="shared" si="19"/>
        <v>0</v>
      </c>
      <c r="IR27" s="297">
        <f t="shared" si="20"/>
        <v>0</v>
      </c>
      <c r="IS27" s="297">
        <f t="shared" si="21"/>
        <v>0</v>
      </c>
      <c r="IT27" s="297">
        <f t="shared" si="22"/>
        <v>0</v>
      </c>
      <c r="IU27" s="298">
        <f t="shared" si="23"/>
        <v>0</v>
      </c>
      <c r="IW27" s="206"/>
      <c r="IX27" s="212"/>
      <c r="IY27" s="208"/>
      <c r="IZ27" s="212"/>
    </row>
    <row r="28" spans="1:260">
      <c r="A28" s="41" t="s">
        <v>236</v>
      </c>
      <c r="B28" s="12" t="s">
        <v>398</v>
      </c>
      <c r="C28" s="331">
        <f>'計算2-1'!AC28</f>
        <v>0</v>
      </c>
      <c r="D28" s="757">
        <f>IF(各種係数!$D26=0,各種係数!$L26,各種係数!$D26)</f>
        <v>0.66053381705104952</v>
      </c>
      <c r="E28" s="757">
        <f>IF(各種係数!$E26=0,各種係数!$M26,各種係数!$E26)</f>
        <v>0.33946618294895048</v>
      </c>
      <c r="F28" s="757">
        <f>IF(各種係数!$F26=0,各種係数!$N26,各種係数!$F26)</f>
        <v>6.2451412282974864E-2</v>
      </c>
      <c r="G28" s="758">
        <f t="shared" si="7"/>
        <v>0</v>
      </c>
      <c r="H28" s="758">
        <f t="shared" si="8"/>
        <v>0</v>
      </c>
      <c r="I28" s="758">
        <f t="shared" si="9"/>
        <v>0</v>
      </c>
      <c r="J28" s="240">
        <f>IF(各種係数!$MD26=0,各種係数!$MG26,各種係数!$MD26)</f>
        <v>1.0106245141228298E-4</v>
      </c>
      <c r="K28" s="281">
        <f t="shared" si="10"/>
        <v>0</v>
      </c>
      <c r="L28" s="758">
        <v>0</v>
      </c>
      <c r="M28" s="774">
        <f>各種係数!C26</f>
        <v>0.10101830787563648</v>
      </c>
      <c r="N28" s="758">
        <f t="shared" si="11"/>
        <v>0</v>
      </c>
      <c r="O28" s="82">
        <f>IF('生産者価格評価表（107部門）（山形県２）'!C$120=0,各種係数!DV26,各種係数!S26)</f>
        <v>0</v>
      </c>
      <c r="P28" s="82">
        <f>IF('生産者価格評価表（107部門）（山形県２）'!D$120=0,各種係数!DW26,各種係数!T26)</f>
        <v>0</v>
      </c>
      <c r="Q28" s="82">
        <f>IF('生産者価格評価表（107部門）（山形県２）'!E$120=0,各種係数!DX26,各種係数!U26)</f>
        <v>1.8942981625307822E-4</v>
      </c>
      <c r="R28" s="82">
        <f>IF('生産者価格評価表（107部門）（山形県２）'!F$120=0,各種係数!DY26,各種係数!V26)</f>
        <v>6.3556628956400158E-5</v>
      </c>
      <c r="S28" s="82">
        <f>IF('生産者価格評価表（107部門）（山形県２）'!G$120=0,各種係数!DZ26,各種係数!W26)</f>
        <v>0</v>
      </c>
      <c r="T28" s="82">
        <f>IF('生産者価格評価表（107部門）（山形県２）'!H$120=0,各種係数!EA26,各種係数!X26)</f>
        <v>0</v>
      </c>
      <c r="U28" s="82">
        <f>IF('生産者価格評価表（107部門）（山形県２）'!I$120=0,各種係数!EB26,各種係数!Y26)</f>
        <v>5.5035773252614197E-4</v>
      </c>
      <c r="V28" s="82">
        <f>IF('生産者価格評価表（107部門）（山形県２）'!J$120=0,各種係数!EC26,各種係数!Z26)</f>
        <v>2.8414098469305019E-3</v>
      </c>
      <c r="W28" s="82">
        <f>IF('生産者価格評価表（107部門）（山形県２）'!K$120=0,各種係数!ED26,各種係数!AA26)</f>
        <v>6.1595072394208467E-3</v>
      </c>
      <c r="X28" s="82">
        <f>IF('生産者価格評価表（107部門）（山形県２）'!L$120=0,各種係数!EE26,各種係数!AB26)</f>
        <v>0</v>
      </c>
      <c r="Y28" s="82">
        <f>IF('生産者価格評価表（107部門）（山形県２）'!M$120=0,各種係数!EF26,各種係数!AC26)</f>
        <v>0</v>
      </c>
      <c r="Z28" s="82">
        <f>IF('生産者価格評価表（107部門）（山形県２）'!N$120=0,各種係数!EG26,各種係数!AD26)</f>
        <v>1.4033048243793075E-2</v>
      </c>
      <c r="AA28" s="82">
        <f>IF('生産者価格評価表（107部門）（山形県２）'!O$120=0,各種係数!EH26,各種係数!AE26)</f>
        <v>4.4492397361600838E-5</v>
      </c>
      <c r="AB28" s="82">
        <f>IF('生産者価格評価表（107部門）（山形県２）'!P$120=0,各種係数!EI26,各種係数!AF26)</f>
        <v>2.5614441666158443E-3</v>
      </c>
      <c r="AC28" s="82">
        <f>IF('生産者価格評価表（107部門）（山形県２）'!Q$120=0,各種係数!EJ26,各種係数!AG26)</f>
        <v>2.2205444775058843E-3</v>
      </c>
      <c r="AD28" s="82">
        <f>IF('生産者価格評価表（107部門）（山形県２）'!R$120=0,各種係数!EK26,各種係数!AH26)</f>
        <v>2.7170221437304715E-3</v>
      </c>
      <c r="AE28" s="82">
        <f>IF('生産者価格評価表（107部門）（山形県２）'!S$120=0,各種係数!EL26,各種係数!AI26)</f>
        <v>2.1795206687128584E-2</v>
      </c>
      <c r="AF28" s="82">
        <f>IF('生産者価格評価表（107部門）（山形県２）'!T$120=0,各種係数!EM26,各種係数!AJ26)</f>
        <v>4.7843619711571324E-4</v>
      </c>
      <c r="AG28" s="82">
        <f>IF('生産者価格評価表（107部門）（山形県２）'!U$120=0,各種係数!EN26,各種係数!AK26)</f>
        <v>0</v>
      </c>
      <c r="AH28" s="82">
        <f>IF('生産者価格評価表（107部門）（山形県２）'!V$120=0,各種係数!EO26,各種係数!AL26)</f>
        <v>7.3014907210222088E-3</v>
      </c>
      <c r="AI28" s="82">
        <f>IF('生産者価格評価表（107部門）（山形県２）'!W$120=0,各種係数!EP26,各種係数!AM26)</f>
        <v>0</v>
      </c>
      <c r="AJ28" s="82">
        <f>IF('生産者価格評価表（107部門）（山形県２）'!X$120=0,各種係数!EQ26,各種係数!AN26)</f>
        <v>0.30500129567245399</v>
      </c>
      <c r="AK28" s="82">
        <f>IF('生産者価格評価表（107部門）（山形県２）'!Y$120=0,各種係数!ER26,各種係数!AO26)</f>
        <v>0</v>
      </c>
      <c r="AL28" s="82">
        <f>IF('生産者価格評価表（107部門）（山形県２）'!Z$120=0,各種係数!ES26,各種係数!AP26)</f>
        <v>0</v>
      </c>
      <c r="AM28" s="82">
        <f>IF('生産者価格評価表（107部門）（山形県２）'!AA$120=0,各種係数!ET26,各種係数!AQ26)</f>
        <v>7.9936178315088244E-2</v>
      </c>
      <c r="AN28" s="82">
        <f>IF('生産者価格評価表（107部門）（山形県２）'!AB$120=0,各種係数!EU26,各種係数!AR26)</f>
        <v>0.1500355047277348</v>
      </c>
      <c r="AO28" s="82">
        <f>IF('生産者価格評価表（107部門）（山形県２）'!AC$120=0,各種係数!EV26,各種係数!AS26)</f>
        <v>0</v>
      </c>
      <c r="AP28" s="82">
        <f>IF('生産者価格評価表（107部門）（山形県２）'!AD$120=0,各種係数!EW26,各種係数!AT26)</f>
        <v>3.7519747235387046E-3</v>
      </c>
      <c r="AQ28" s="82">
        <f>IF('生産者価格評価表（107部門）（山形県２）'!AE$120=0,各種係数!EX26,各種係数!AU26)</f>
        <v>3.8367943916985031E-2</v>
      </c>
      <c r="AR28" s="82">
        <f>IF('生産者価格評価表（107部門）（山形県２）'!AF$120=0,各種係数!EY26,各種係数!AV26)</f>
        <v>0.10223642172523961</v>
      </c>
      <c r="AS28" s="82">
        <f>IF('生産者価格評価表（107部門）（山形県２）'!AG$120=0,各種係数!EZ26,各種係数!AW26)</f>
        <v>2.5105148185582474E-3</v>
      </c>
      <c r="AT28" s="82">
        <f>IF('生産者価格評価表（107部門）（山形県２）'!AH$120=0,各種係数!FA26,各種係数!AX26)</f>
        <v>1.4718804920913884E-2</v>
      </c>
      <c r="AU28" s="82">
        <f>IF('生産者価格評価表（107部門）（山形県２）'!AI$120=0,各種係数!FB26,各種係数!AY26)</f>
        <v>1.3930163447251114E-4</v>
      </c>
      <c r="AV28" s="82">
        <f>IF('生産者価格評価表（107部門）（山形県２）'!AJ$120=0,各種係数!FC26,各種係数!AZ26)</f>
        <v>0</v>
      </c>
      <c r="AW28" s="82">
        <f>IF('生産者価格評価表（107部門）（山形県２）'!AK$120=0,各種係数!FD26,各種係数!BA26)</f>
        <v>9.5369067417167705E-2</v>
      </c>
      <c r="AX28" s="82">
        <f>IF('生産者価格評価表（107部門）（山形県２）'!AL$120=0,各種係数!FE26,各種係数!BB26)</f>
        <v>0</v>
      </c>
      <c r="AY28" s="82">
        <f>IF('生産者価格評価表（107部門）（山形県２）'!AM$120=0,各種係数!FF26,各種係数!BC26)</f>
        <v>0</v>
      </c>
      <c r="AZ28" s="82">
        <f>IF('生産者価格評価表（107部門）（山形県２）'!AN$120=0,各種係数!FG26,各種係数!BD26)</f>
        <v>0</v>
      </c>
      <c r="BA28" s="82">
        <f>IF('生産者価格評価表（107部門）（山形県２）'!AO$120=0,各種係数!FH26,各種係数!BE26)</f>
        <v>0</v>
      </c>
      <c r="BB28" s="82">
        <f>IF('生産者価格評価表（107部門）（山形県２）'!AP$120=0,各種係数!FI26,各種係数!BF26)</f>
        <v>8.2891246684350128E-5</v>
      </c>
      <c r="BC28" s="82">
        <f>IF('生産者価格評価表（107部門）（山形県２）'!AQ$120=0,各種係数!FJ26,各種係数!BG26)</f>
        <v>5.794409880211719E-3</v>
      </c>
      <c r="BD28" s="82">
        <f>IF('生産者価格評価表（107部門）（山形県２）'!AR$120=0,各種係数!FK26,各種係数!BH26)</f>
        <v>7.677936170757301E-5</v>
      </c>
      <c r="BE28" s="82">
        <f>IF('生産者価格評価表（107部門）（山形県２）'!AS$120=0,各種係数!FL26,各種係数!BI26)</f>
        <v>1.7185927180771401E-4</v>
      </c>
      <c r="BF28" s="82">
        <f>IF('生産者価格評価表（107部門）（山形県２）'!AT$120=0,各種係数!FM26,各種係数!BJ26)</f>
        <v>4.3696744592527855E-4</v>
      </c>
      <c r="BG28" s="82">
        <f>IF('生産者価格評価表（107部門）（山形県２）'!AU$120=0,各種係数!FN26,各種係数!BK26)</f>
        <v>3.8359185826280839E-5</v>
      </c>
      <c r="BH28" s="82">
        <f>IF('生産者価格評価表（107部門）（山形県２）'!AV$120=0,各種係数!FO26,各種係数!BL26)</f>
        <v>1.5134720327421554E-3</v>
      </c>
      <c r="BI28" s="82">
        <f>IF('生産者価格評価表（107部門）（山形県２）'!AW$120=0,各種係数!FP26,各種係数!BM26)</f>
        <v>4.7533503966424497E-3</v>
      </c>
      <c r="BJ28" s="82">
        <f>IF('生産者価格評価表（107部門）（山形県２）'!AX$120=0,各種係数!FQ26,各種係数!BN26)</f>
        <v>6.752706587558872E-3</v>
      </c>
      <c r="BK28" s="82">
        <f>IF('生産者価格評価表（107部門）（山形県２）'!AY$120=0,各種係数!FR26,各種係数!BO26)</f>
        <v>3.9754168815540658E-4</v>
      </c>
      <c r="BL28" s="82">
        <f>IF('生産者価格評価表（107部門）（山形県２）'!AZ$120=0,各種係数!FS26,各種係数!BP26)</f>
        <v>4.8240635641316684E-3</v>
      </c>
      <c r="BM28" s="82">
        <f>IF('生産者価格評価表（107部門）（山形県２）'!BA$120=0,各種係数!FT26,各種係数!BQ26)</f>
        <v>8.3307299802145164E-4</v>
      </c>
      <c r="BN28" s="82">
        <f>IF('生産者価格評価表（107部門）（山形県２）'!BB$120=0,各種係数!FU26,各種係数!BR26)</f>
        <v>2.3066530464296305E-4</v>
      </c>
      <c r="BO28" s="82">
        <f>IF('生産者価格評価表（107部門）（山形県２）'!BC$120=0,各種係数!FV26,各種係数!BS26)</f>
        <v>4.4226516681088358E-4</v>
      </c>
      <c r="BP28" s="82">
        <f>IF('生産者価格評価表（107部門）（山形県２）'!BD$120=0,各種係数!FW26,各種係数!BT26)</f>
        <v>8.6296168450120807E-6</v>
      </c>
      <c r="BQ28" s="82">
        <f>IF('生産者価格評価表（107部門）（山形県２）'!BE$120=0,各種係数!FX26,各種係数!BU26)</f>
        <v>0</v>
      </c>
      <c r="BR28" s="82">
        <f>IF('生産者価格評価表（107部門）（山形県２）'!BF$120=0,各種係数!FY26,各種係数!BV26)</f>
        <v>0</v>
      </c>
      <c r="BS28" s="82">
        <f>IF('生産者価格評価表（107部門）（山形県２）'!BG$120=0,各種係数!FZ26,各種係数!BW26)</f>
        <v>2.2210088932897768E-4</v>
      </c>
      <c r="BT28" s="82">
        <f>IF('生産者価格評価表（107部門）（山形県２）'!BH$120=0,各種係数!GA26,各種係数!BX26)</f>
        <v>5.2687038988408848E-4</v>
      </c>
      <c r="BU28" s="82">
        <f>IF('生産者価格評価表（107部門）（山形県２）'!BI$120=0,各種係数!GB26,各種係数!BY26)</f>
        <v>0</v>
      </c>
      <c r="BV28" s="82">
        <f>IF('生産者価格評価表（107部門）（山形県２）'!BJ$120=0,各種係数!GC26,各種係数!BZ26)</f>
        <v>1.674296619794167E-3</v>
      </c>
      <c r="BW28" s="82">
        <f>IF('生産者価格評価表（107部門）（山形県２）'!BK$120=0,各種係数!GD26,各種係数!CA26)</f>
        <v>0</v>
      </c>
      <c r="BX28" s="82">
        <f>IF('生産者価格評価表（107部門）（山形県２）'!BL$120=0,各種係数!GE26,各種係数!CB26)</f>
        <v>7.2363809049998869E-5</v>
      </c>
      <c r="BY28" s="82">
        <f>IF('生産者価格評価表（107部門）（山形県２）'!BM$120=0,各種係数!GF26,各種係数!CC26)</f>
        <v>2.2125991718557385E-4</v>
      </c>
      <c r="BZ28" s="82">
        <f>IF('生産者価格評価表（107部門）（山形県２）'!BN$120=0,各種係数!GG26,各種係数!CD26)</f>
        <v>0</v>
      </c>
      <c r="CA28" s="82">
        <f>IF('生産者価格評価表（107部門）（山形県２）'!BO$120=0,各種係数!GH26,各種係数!CE26)</f>
        <v>0</v>
      </c>
      <c r="CB28" s="82">
        <f>IF('生産者価格評価表（107部門）（山形県２）'!BP$120=0,各種係数!GI26,各種係数!CF26)</f>
        <v>0</v>
      </c>
      <c r="CC28" s="82">
        <f>IF('生産者価格評価表（107部門）（山形県２）'!BQ$120=0,各種係数!GJ26,各種係数!CG26)</f>
        <v>0</v>
      </c>
      <c r="CD28" s="82">
        <f>IF('生産者価格評価表（107部門）（山形県２）'!BR$120=0,各種係数!GK26,各種係数!CH26)</f>
        <v>6.5435033917159242E-5</v>
      </c>
      <c r="CE28" s="82">
        <f>IF('生産者価格評価表（107部門）（山形県２）'!BS$120=0,各種係数!GL26,各種係数!CI26)</f>
        <v>0</v>
      </c>
      <c r="CF28" s="82">
        <f>IF('生産者価格評価表（107部門）（山形県２）'!BT$120=0,各種係数!GM26,各種係数!CJ26)</f>
        <v>0</v>
      </c>
      <c r="CG28" s="82">
        <f>IF('生産者価格評価表（107部門）（山形県２）'!BU$120=0,各種係数!GN26,各種係数!CK26)</f>
        <v>0</v>
      </c>
      <c r="CH28" s="82">
        <f>IF('生産者価格評価表（107部門）（山形県２）'!BV$120=0,各種係数!GO26,各種係数!CL26)</f>
        <v>0</v>
      </c>
      <c r="CI28" s="82">
        <f>IF('生産者価格評価表（107部門）（山形県２）'!BW$120=0,各種係数!GP26,各種係数!CM26)</f>
        <v>0</v>
      </c>
      <c r="CJ28" s="82">
        <f>IF('生産者価格評価表（107部門）（山形県２）'!BX$120=0,各種係数!GQ26,各種係数!CN26)</f>
        <v>0</v>
      </c>
      <c r="CK28" s="82">
        <f>IF('生産者価格評価表（107部門）（山形県２）'!BY$120=0,各種係数!GR26,各種係数!CO26)</f>
        <v>0</v>
      </c>
      <c r="CL28" s="82">
        <f>IF('生産者価格評価表（107部門）（山形県２）'!BZ$120=0,各種係数!GS26,各種係数!CP26)</f>
        <v>0</v>
      </c>
      <c r="CM28" s="82">
        <f>IF('生産者価格評価表（107部門）（山形県２）'!CA$120=0,各種係数!GT26,各種係数!CQ26)</f>
        <v>0</v>
      </c>
      <c r="CN28" s="82">
        <f>IF('生産者価格評価表（107部門）（山形県２）'!CB$120=0,各種係数!GU26,各種係数!CR26)</f>
        <v>0</v>
      </c>
      <c r="CO28" s="82">
        <f>IF('生産者価格評価表（107部門）（山形県２）'!CC$120=0,各種係数!GV26,各種係数!CS26)</f>
        <v>0</v>
      </c>
      <c r="CP28" s="82">
        <f>IF('生産者価格評価表（107部門）（山形県２）'!CD$120=0,各種係数!GW26,各種係数!CT26)</f>
        <v>0</v>
      </c>
      <c r="CQ28" s="82">
        <f>IF('生産者価格評価表（107部門）（山形県２）'!CE$120=0,各種係数!GX26,各種係数!CU26)</f>
        <v>0</v>
      </c>
      <c r="CR28" s="82">
        <f>IF('生産者価格評価表（107部門）（山形県２）'!CF$120=0,各種係数!GY26,各種係数!CV26)</f>
        <v>5.7865218552479304E-4</v>
      </c>
      <c r="CS28" s="82">
        <f>IF('生産者価格評価表（107部門）（山形県２）'!CG$120=0,各種係数!GZ26,各種係数!CW26)</f>
        <v>0</v>
      </c>
      <c r="CT28" s="82">
        <f>IF('生産者価格評価表（107部門）（山形県２）'!CH$120=0,各種係数!HA26,各種係数!CX26)</f>
        <v>0</v>
      </c>
      <c r="CU28" s="82">
        <f>IF('生産者価格評価表（107部門）（山形県２）'!CI$120=0,各種係数!HB26,各種係数!CY26)</f>
        <v>0</v>
      </c>
      <c r="CV28" s="82">
        <f>IF('生産者価格評価表（107部門）（山形県２）'!CJ$120=0,各種係数!HC26,各種係数!CZ26)</f>
        <v>0</v>
      </c>
      <c r="CW28" s="82">
        <f>IF('生産者価格評価表（107部門）（山形県２）'!CK$120=0,各種係数!HD26,各種係数!DA26)</f>
        <v>0</v>
      </c>
      <c r="CX28" s="82">
        <f>IF('生産者価格評価表（107部門）（山形県２）'!CL$120=0,各種係数!HE26,各種係数!DB26)</f>
        <v>9.568004592642204E-5</v>
      </c>
      <c r="CY28" s="82">
        <f>IF('生産者価格評価表（107部門）（山形県２）'!CM$120=0,各種係数!HF26,各種係数!DC26)</f>
        <v>4.9279411800940746E-6</v>
      </c>
      <c r="CZ28" s="82">
        <f>IF('生産者価格評価表（107部門）（山形県２）'!CN$120=0,各種係数!HG26,各種係数!DD26)</f>
        <v>3.53425425080275E-4</v>
      </c>
      <c r="DA28" s="82">
        <f>IF('生産者価格評価表（107部門）（山形県２）'!CO$120=0,各種係数!HH26,各種係数!DE26)</f>
        <v>1.0608625169857202E-3</v>
      </c>
      <c r="DB28" s="82">
        <f>IF('生産者価格評価表（107部門）（山形県２）'!CP$120=0,各種係数!HI26,各種係数!DF26)</f>
        <v>3.6382334678671218E-4</v>
      </c>
      <c r="DC28" s="82">
        <f>IF('生産者価格評価表（107部門）（山形県２）'!CQ$120=0,各種係数!HJ26,各種係数!DG26)</f>
        <v>6.1390253116735927E-4</v>
      </c>
      <c r="DD28" s="82">
        <f>IF('生産者価格評価表（107部門）（山形県２）'!CR$120=0,各種係数!HK26,各種係数!DH26)</f>
        <v>9.530435445595509E-6</v>
      </c>
      <c r="DE28" s="82">
        <f>IF('生産者価格評価表（107部門）（山形県２）'!CS$120=0,各種係数!HL26,各種係数!DI26)</f>
        <v>6.1805242850457797E-5</v>
      </c>
      <c r="DF28" s="82">
        <f>IF('生産者価格評価表（107部門）（山形県２）'!CT$120=0,各種係数!HM26,各種係数!DJ26)</f>
        <v>0</v>
      </c>
      <c r="DG28" s="82">
        <f>IF('生産者価格評価表（107部門）（山形県２）'!CU$120=0,各種係数!HN26,各種係数!DK26)</f>
        <v>0</v>
      </c>
      <c r="DH28" s="82">
        <f>IF('生産者価格評価表（107部門）（山形県２）'!CV$120=0,各種係数!HO26,各種係数!DL26)</f>
        <v>0</v>
      </c>
      <c r="DI28" s="82">
        <f>IF('生産者価格評価表（107部門）（山形県２）'!CW$120=0,各種係数!HP26,各種係数!DM26)</f>
        <v>3.7525269031969108E-4</v>
      </c>
      <c r="DJ28" s="82">
        <f>IF('生産者価格評価表（107部門）（山形県２）'!CX$120=0,各種係数!HQ26,各種係数!DN26)</f>
        <v>0</v>
      </c>
      <c r="DK28" s="82">
        <f>IF('生産者価格評価表（107部門）（山形県２）'!CY$120=0,各種係数!HR26,各種係数!DO26)</f>
        <v>0</v>
      </c>
      <c r="DL28" s="82">
        <f>IF('生産者価格評価表（107部門）（山形県２）'!CZ$120=0,各種係数!HS26,各種係数!DP26)</f>
        <v>0</v>
      </c>
      <c r="DM28" s="82">
        <f>IF('生産者価格評価表（107部門）（山形県２）'!DA$120=0,各種係数!HT26,各種係数!DQ26)</f>
        <v>7.5395828097511936E-4</v>
      </c>
      <c r="DN28" s="82">
        <f>IF('生産者価格評価表（107部門）（山形県２）'!DB$120=0,各種係数!HU26,各種係数!DR26)</f>
        <v>0</v>
      </c>
      <c r="DO28" s="82">
        <f>IF('生産者価格評価表（107部門）（山形県２）'!DC$120=0,各種係数!HV26,各種係数!DS26)</f>
        <v>8.6875312208153249E-5</v>
      </c>
      <c r="DP28" s="82">
        <f>IF('生産者価格評価表（107部門）（山形県２）'!DD$120=0,各種係数!HW26,各種係数!DT26)</f>
        <v>0</v>
      </c>
      <c r="DQ28" s="82">
        <f>IF('生産者価格評価表（107部門）（山形県２）'!DE$120=0,各種係数!HX26,各種係数!DU26)</f>
        <v>2.6160509257913553E-4</v>
      </c>
      <c r="DR28" s="82">
        <f>各種係数!HY26</f>
        <v>5.7097888905890341E-5</v>
      </c>
      <c r="DS28" s="80">
        <f>各種係数!HZ26</f>
        <v>5.6171408138572785E-5</v>
      </c>
      <c r="DT28" s="80">
        <f>各種係数!IA26</f>
        <v>1.2396749466503352E-4</v>
      </c>
      <c r="DU28" s="80">
        <f>各種係数!IB26</f>
        <v>1.8778511263218094E-5</v>
      </c>
      <c r="DV28" s="80">
        <f>各種係数!IC26</f>
        <v>1.8369956004265273E-5</v>
      </c>
      <c r="DW28" s="80">
        <f>各種係数!ID26</f>
        <v>5.1637795554260331E-6</v>
      </c>
      <c r="DX28" s="80">
        <f>各種係数!IE26</f>
        <v>7.4250826168697476E-5</v>
      </c>
      <c r="DY28" s="80">
        <f>各種係数!IF26</f>
        <v>3.362958534104362E-4</v>
      </c>
      <c r="DZ28" s="80">
        <f>各種係数!IG26</f>
        <v>6.9597381857917169E-4</v>
      </c>
      <c r="EA28" s="80">
        <f>各種係数!IH26</f>
        <v>3.0465266899907337E-5</v>
      </c>
      <c r="EB28" s="80">
        <f>各種係数!II26</f>
        <v>0</v>
      </c>
      <c r="EC28" s="80">
        <f>各種係数!IJ26</f>
        <v>1.4841695019745429E-3</v>
      </c>
      <c r="ED28" s="80">
        <f>各種係数!IK26</f>
        <v>2.8300460408877879E-5</v>
      </c>
      <c r="EE28" s="80">
        <f>各種係数!IL26</f>
        <v>2.8735121582841469E-4</v>
      </c>
      <c r="EF28" s="80">
        <f>各種係数!IM26</f>
        <v>2.6383008733158147E-4</v>
      </c>
      <c r="EG28" s="80">
        <f>各種係数!IN26</f>
        <v>2.9314634326649302E-4</v>
      </c>
      <c r="EH28" s="80">
        <f>各種係数!IO26</f>
        <v>2.3198803243804603E-3</v>
      </c>
      <c r="EI28" s="80">
        <f>各種係数!IP26</f>
        <v>7.6152605218498254E-5</v>
      </c>
      <c r="EJ28" s="80">
        <f>各種係数!IQ26</f>
        <v>0</v>
      </c>
      <c r="EK28" s="80">
        <f>各種係数!IR26</f>
        <v>7.9524378950381264E-4</v>
      </c>
      <c r="EL28" s="80">
        <f>各種係数!IS26</f>
        <v>0</v>
      </c>
      <c r="EM28" s="80">
        <f>各種係数!IT26</f>
        <v>1.0317965897950283</v>
      </c>
      <c r="EN28" s="80">
        <f>各種係数!IU26</f>
        <v>0</v>
      </c>
      <c r="EO28" s="80">
        <f>各種係数!IV26</f>
        <v>0</v>
      </c>
      <c r="EP28" s="80">
        <f>各種係数!IW26</f>
        <v>8.5156199849893335E-3</v>
      </c>
      <c r="EQ28" s="80">
        <f>各種係数!IX26</f>
        <v>1.5752802229428098E-2</v>
      </c>
      <c r="ER28" s="80">
        <f>各種係数!IY26</f>
        <v>1.5000413349734572E-7</v>
      </c>
      <c r="ES28" s="80">
        <f>各種係数!IZ26</f>
        <v>4.1399696534392575E-4</v>
      </c>
      <c r="ET28" s="80">
        <f>各種係数!JA26</f>
        <v>4.0488398320000446E-3</v>
      </c>
      <c r="EU28" s="80">
        <f>各種係数!JB26</f>
        <v>1.0683185221467243E-2</v>
      </c>
      <c r="EV28" s="80">
        <f>各種係数!JC26</f>
        <v>3.0467800282342185E-4</v>
      </c>
      <c r="EW28" s="80">
        <f>各種係数!JD26</f>
        <v>1.5620665722469126E-3</v>
      </c>
      <c r="EX28" s="80">
        <f>各種係数!JE26</f>
        <v>2.9408713173639878E-5</v>
      </c>
      <c r="EY28" s="80">
        <f>各種係数!JF26</f>
        <v>2.7467370235442815E-5</v>
      </c>
      <c r="EZ28" s="80">
        <f>各種係数!JG26</f>
        <v>9.9640931888338741E-3</v>
      </c>
      <c r="FA28" s="80">
        <f>各種係数!JH26</f>
        <v>1.1990899848480941E-5</v>
      </c>
      <c r="FB28" s="80">
        <f>各種係数!JI26</f>
        <v>4.374050942564098E-6</v>
      </c>
      <c r="FC28" s="80">
        <f>各種係数!JJ26</f>
        <v>1.1794829335603976E-5</v>
      </c>
      <c r="FD28" s="80">
        <f>各種係数!JK26</f>
        <v>1.1249387414236385E-6</v>
      </c>
      <c r="FE28" s="80">
        <f>各種係数!JL26</f>
        <v>1.9034641420065517E-5</v>
      </c>
      <c r="FF28" s="80">
        <f>各種係数!JM26</f>
        <v>6.1905135693270921E-4</v>
      </c>
      <c r="FG28" s="80">
        <f>各種係数!JN26</f>
        <v>2.4457834832298617E-5</v>
      </c>
      <c r="FH28" s="80">
        <f>各種係数!JO26</f>
        <v>2.9186838819079678E-5</v>
      </c>
      <c r="FI28" s="80">
        <f>各種係数!JP26</f>
        <v>5.7378413490398441E-5</v>
      </c>
      <c r="FJ28" s="80">
        <f>各種係数!JQ26</f>
        <v>1.3926842145557467E-5</v>
      </c>
      <c r="FK28" s="80">
        <f>各種係数!JR26</f>
        <v>1.7675815386553441E-4</v>
      </c>
      <c r="FL28" s="80">
        <f>各種係数!JS26</f>
        <v>5.1049636606048578E-4</v>
      </c>
      <c r="FM28" s="80">
        <f>各種係数!JT26</f>
        <v>7.2908965846294827E-4</v>
      </c>
      <c r="FN28" s="80">
        <f>各種係数!JU26</f>
        <v>6.1131901899094749E-5</v>
      </c>
      <c r="FO28" s="80">
        <f>各種係数!JV26</f>
        <v>5.2689081280976808E-4</v>
      </c>
      <c r="FP28" s="80">
        <f>各種係数!JW26</f>
        <v>9.7622427536423807E-5</v>
      </c>
      <c r="FQ28" s="80">
        <f>各種係数!JX26</f>
        <v>6.2513867547806166E-5</v>
      </c>
      <c r="FR28" s="80">
        <f>各種係数!JY26</f>
        <v>6.6051822816530671E-5</v>
      </c>
      <c r="FS28" s="80">
        <f>各種係数!JZ26</f>
        <v>1.9965633503214279E-5</v>
      </c>
      <c r="FT28" s="80">
        <f>各種係数!KA26</f>
        <v>0</v>
      </c>
      <c r="FU28" s="80">
        <f>各種係数!KB26</f>
        <v>9.0814462870021793E-6</v>
      </c>
      <c r="FV28" s="80">
        <f>各種係数!KC26</f>
        <v>3.9072134169216747E-5</v>
      </c>
      <c r="FW28" s="80">
        <f>各種係数!KD26</f>
        <v>6.5540278449190313E-5</v>
      </c>
      <c r="FX28" s="80">
        <f>各種係数!KE26</f>
        <v>6.4507203727800518E-6</v>
      </c>
      <c r="FY28" s="80">
        <f>各種係数!KF26</f>
        <v>2.1968267989150539E-4</v>
      </c>
      <c r="FZ28" s="80">
        <f>各種係数!KG26</f>
        <v>4.4281133754655292E-6</v>
      </c>
      <c r="GA28" s="80">
        <f>各種係数!KH26</f>
        <v>2.1472664886343065E-5</v>
      </c>
      <c r="GB28" s="80">
        <f>各種係数!KI26</f>
        <v>4.1095826855710093E-5</v>
      </c>
      <c r="GC28" s="80">
        <f>各種係数!KJ26</f>
        <v>1.6389839660463543E-5</v>
      </c>
      <c r="GD28" s="80">
        <f>各種係数!KK26</f>
        <v>1.6723997192055769E-5</v>
      </c>
      <c r="GE28" s="80">
        <f>各種係数!KL26</f>
        <v>5.4894547594578624E-6</v>
      </c>
      <c r="GF28" s="80">
        <f>各種係数!KM26</f>
        <v>3.5817755802145849E-6</v>
      </c>
      <c r="GG28" s="80">
        <f>各種係数!KN26</f>
        <v>1.9202707427651628E-5</v>
      </c>
      <c r="GH28" s="80">
        <f>各種係数!KO26</f>
        <v>2.2776779129587992E-5</v>
      </c>
      <c r="GI28" s="80">
        <f>各種係数!KP26</f>
        <v>8.1255852316765448E-6</v>
      </c>
      <c r="GJ28" s="80">
        <f>各種係数!KQ26</f>
        <v>4.0613737129120988E-6</v>
      </c>
      <c r="GK28" s="80">
        <f>各種係数!KR26</f>
        <v>1.7799069961481199E-6</v>
      </c>
      <c r="GL28" s="80">
        <f>各種係数!KS26</f>
        <v>1.3049280796816206E-6</v>
      </c>
      <c r="GM28" s="80">
        <f>各種係数!KT26</f>
        <v>7.0782028096432076E-7</v>
      </c>
      <c r="GN28" s="80">
        <f>各種係数!KU26</f>
        <v>4.6436575554024698E-6</v>
      </c>
      <c r="GO28" s="80">
        <f>各種係数!KV26</f>
        <v>6.0706577803482939E-6</v>
      </c>
      <c r="GP28" s="80">
        <f>各種係数!KW26</f>
        <v>1.6617327587950554E-5</v>
      </c>
      <c r="GQ28" s="80">
        <f>各種係数!KX26</f>
        <v>4.61129143326973E-6</v>
      </c>
      <c r="GR28" s="80">
        <f>各種係数!KY26</f>
        <v>1.0745249031615216E-5</v>
      </c>
      <c r="GS28" s="80">
        <f>各種係数!KZ26</f>
        <v>3.5189349838168488E-6</v>
      </c>
      <c r="GT28" s="80">
        <f>各種係数!LA26</f>
        <v>9.5044714573544294E-6</v>
      </c>
      <c r="GU28" s="80">
        <f>各種係数!LB26</f>
        <v>7.0041650574605854E-5</v>
      </c>
      <c r="GV28" s="80">
        <f>各種係数!LC26</f>
        <v>4.5754143972532128E-6</v>
      </c>
      <c r="GW28" s="80">
        <f>各種係数!LD26</f>
        <v>3.7345326793819721E-6</v>
      </c>
      <c r="GX28" s="80">
        <f>各種係数!LE26</f>
        <v>6.117336285536404E-6</v>
      </c>
      <c r="GY28" s="80">
        <f>各種係数!LF26</f>
        <v>5.4741477684103166E-6</v>
      </c>
      <c r="GZ28" s="80">
        <f>各種係数!LG26</f>
        <v>5.8014833173484276E-6</v>
      </c>
      <c r="HA28" s="80">
        <f>各種係数!LH26</f>
        <v>2.0753447947954923E-5</v>
      </c>
      <c r="HB28" s="80">
        <f>各種係数!LI26</f>
        <v>5.9968532994770441E-6</v>
      </c>
      <c r="HC28" s="80">
        <f>各種係数!LJ26</f>
        <v>4.0621152128937285E-5</v>
      </c>
      <c r="HD28" s="80">
        <f>各種係数!LK26</f>
        <v>1.2116935997231697E-4</v>
      </c>
      <c r="HE28" s="80">
        <f>各種係数!LL26</f>
        <v>6.6090611524691493E-4</v>
      </c>
      <c r="HF28" s="80">
        <f>各種係数!LM26</f>
        <v>1.3623510551689214E-4</v>
      </c>
      <c r="HG28" s="80">
        <f>各種係数!LN26</f>
        <v>3.7772460761863942E-5</v>
      </c>
      <c r="HH28" s="80">
        <f>各種係数!LO26</f>
        <v>2.9828368054012519E-5</v>
      </c>
      <c r="HI28" s="80">
        <f>各種係数!LP26</f>
        <v>8.6073336605294941E-6</v>
      </c>
      <c r="HJ28" s="80">
        <f>各種係数!LQ26</f>
        <v>7.2490821690905451E-6</v>
      </c>
      <c r="HK28" s="80">
        <f>各種係数!LR26</f>
        <v>1.0288503290953042E-5</v>
      </c>
      <c r="HL28" s="80">
        <f>各種係数!LS26</f>
        <v>5.1156271659613929E-5</v>
      </c>
      <c r="HM28" s="80">
        <f>各種係数!LT26</f>
        <v>4.7688323711138258E-6</v>
      </c>
      <c r="HN28" s="80">
        <f>各種係数!LU26</f>
        <v>1.5430980377073817E-5</v>
      </c>
      <c r="HO28" s="80">
        <f>各種係数!LV26</f>
        <v>2.9260752000669412E-5</v>
      </c>
      <c r="HP28" s="80">
        <f>各種係数!LW26</f>
        <v>9.4193313786560074E-5</v>
      </c>
      <c r="HQ28" s="80">
        <f>各種係数!LX26</f>
        <v>6.4735500800784E-6</v>
      </c>
      <c r="HR28" s="80">
        <f>各種係数!LY26</f>
        <v>1.9980828827417904E-5</v>
      </c>
      <c r="HS28" s="80">
        <f>各種係数!LZ26</f>
        <v>2.2554740886200343E-4</v>
      </c>
      <c r="HT28" s="80">
        <f>各種係数!MA26</f>
        <v>4.0241771077700716E-5</v>
      </c>
      <c r="HU28" s="760">
        <v>0</v>
      </c>
      <c r="HV28" s="760">
        <f t="shared" si="3"/>
        <v>0</v>
      </c>
      <c r="HW28" s="760">
        <f t="shared" si="4"/>
        <v>0</v>
      </c>
      <c r="HX28" s="240">
        <f>IF(各種係数!$MD26=0,各種係数!$MG26,各種係数!$MD26)</f>
        <v>1.0106245141228298E-4</v>
      </c>
      <c r="HY28" s="281">
        <f t="shared" si="5"/>
        <v>0</v>
      </c>
      <c r="HZ28" s="257">
        <f t="shared" si="12"/>
        <v>0</v>
      </c>
      <c r="IA28" s="279">
        <f t="shared" si="13"/>
        <v>0</v>
      </c>
      <c r="IB28" s="279">
        <f t="shared" si="14"/>
        <v>0</v>
      </c>
      <c r="IC28" s="240">
        <f>IF(各種係数!$MD26=0,各種係数!$MG26,各種係数!$MD26)</f>
        <v>1.0106245141228298E-4</v>
      </c>
      <c r="ID28" s="281">
        <f t="shared" si="6"/>
        <v>0</v>
      </c>
      <c r="IE28" s="223"/>
      <c r="IF28" s="223"/>
      <c r="IG28" s="240">
        <f>各種係数!J26</f>
        <v>5.4174966723026686E-7</v>
      </c>
      <c r="IH28" s="279">
        <f t="shared" si="15"/>
        <v>0</v>
      </c>
      <c r="II28" s="284">
        <f>各種係数!C26</f>
        <v>0.10101830787563648</v>
      </c>
      <c r="IJ28" s="279">
        <f t="shared" si="16"/>
        <v>0</v>
      </c>
      <c r="IK28" s="295">
        <v>0</v>
      </c>
      <c r="IL28" s="757">
        <f>IF(各種係数!$E26=0,各種係数!$M26,各種係数!$E26)</f>
        <v>0.33946618294895048</v>
      </c>
      <c r="IM28" s="279">
        <f t="shared" si="17"/>
        <v>0</v>
      </c>
      <c r="IN28" s="757">
        <f>IF(各種係数!$F26=0,各種係数!$N26,各種係数!$F26)</f>
        <v>6.2451412282974864E-2</v>
      </c>
      <c r="IO28" s="295">
        <f t="shared" si="18"/>
        <v>0</v>
      </c>
      <c r="IP28" s="240">
        <f>IF(各種係数!$MD26=0,各種係数!$MG26,各種係数!$MD26)</f>
        <v>1.0106245141228298E-4</v>
      </c>
      <c r="IQ28" s="296">
        <f t="shared" si="19"/>
        <v>0</v>
      </c>
      <c r="IR28" s="297">
        <f t="shared" si="20"/>
        <v>0</v>
      </c>
      <c r="IS28" s="297">
        <f t="shared" si="21"/>
        <v>0</v>
      </c>
      <c r="IT28" s="297">
        <f t="shared" si="22"/>
        <v>0</v>
      </c>
      <c r="IU28" s="298">
        <f t="shared" si="23"/>
        <v>0</v>
      </c>
      <c r="IW28" s="206"/>
      <c r="IX28" s="212"/>
      <c r="IY28" s="208"/>
      <c r="IZ28" s="212"/>
    </row>
    <row r="29" spans="1:260">
      <c r="A29" s="41" t="s">
        <v>237</v>
      </c>
      <c r="B29" s="12" t="s">
        <v>19</v>
      </c>
      <c r="C29" s="331">
        <f>'計算2-1'!AC29</f>
        <v>0</v>
      </c>
      <c r="D29" s="757">
        <f>IF(各種係数!$D27=0,各種係数!$L27,各種係数!$D27)</f>
        <v>0</v>
      </c>
      <c r="E29" s="757">
        <f>IF(各種係数!$E27=0,各種係数!$M27,各種係数!$E27)</f>
        <v>0</v>
      </c>
      <c r="F29" s="757">
        <f>IF(各種係数!$F27=0,各種係数!$N27,各種係数!$F27)</f>
        <v>0</v>
      </c>
      <c r="G29" s="758">
        <f t="shared" si="7"/>
        <v>0</v>
      </c>
      <c r="H29" s="758">
        <f t="shared" si="8"/>
        <v>0</v>
      </c>
      <c r="I29" s="758">
        <f t="shared" si="9"/>
        <v>0</v>
      </c>
      <c r="J29" s="240">
        <f>IF(各種係数!$MD27=0,各種係数!$MG27,各種係数!$MD27)</f>
        <v>0</v>
      </c>
      <c r="K29" s="281">
        <f t="shared" si="10"/>
        <v>0</v>
      </c>
      <c r="L29" s="758">
        <v>0</v>
      </c>
      <c r="M29" s="774">
        <f>各種係数!C27</f>
        <v>0</v>
      </c>
      <c r="N29" s="758">
        <f t="shared" si="11"/>
        <v>0</v>
      </c>
      <c r="O29" s="82">
        <f>IF('生産者価格評価表（107部門）（山形県２）'!C$120=0,各種係数!DV27,各種係数!S27)</f>
        <v>0</v>
      </c>
      <c r="P29" s="82">
        <f>IF('生産者価格評価表（107部門）（山形県２）'!D$120=0,各種係数!DW27,各種係数!T27)</f>
        <v>0</v>
      </c>
      <c r="Q29" s="82">
        <f>IF('生産者価格評価表（107部門）（山形県２）'!E$120=0,各種係数!DX27,各種係数!U27)</f>
        <v>0</v>
      </c>
      <c r="R29" s="82">
        <f>IF('生産者価格評価表（107部門）（山形県２）'!F$120=0,各種係数!DY27,各種係数!V27)</f>
        <v>0</v>
      </c>
      <c r="S29" s="82">
        <f>IF('生産者価格評価表（107部門）（山形県２）'!G$120=0,各種係数!DZ27,各種係数!W27)</f>
        <v>0</v>
      </c>
      <c r="T29" s="82">
        <f>IF('生産者価格評価表（107部門）（山形県２）'!H$120=0,各種係数!EA27,各種係数!X27)</f>
        <v>0</v>
      </c>
      <c r="U29" s="82">
        <f>IF('生産者価格評価表（107部門）（山形県２）'!I$120=0,各種係数!EB27,各種係数!Y27)</f>
        <v>0</v>
      </c>
      <c r="V29" s="82">
        <f>IF('生産者価格評価表（107部門）（山形県２）'!J$120=0,各種係数!EC27,各種係数!Z27)</f>
        <v>9.1658382159048448E-5</v>
      </c>
      <c r="W29" s="82">
        <f>IF('生産者価格評価表（107部門）（山形県２）'!K$120=0,各種係数!ED27,各種係数!AA27)</f>
        <v>0</v>
      </c>
      <c r="X29" s="82">
        <f>IF('生産者価格評価表（107部門）（山形県２）'!L$120=0,各種係数!EE27,各種係数!AB27)</f>
        <v>0</v>
      </c>
      <c r="Y29" s="82">
        <f>IF('生産者価格評価表（107部門）（山形県２）'!M$120=0,各種係数!EF27,各種係数!AC27)</f>
        <v>0</v>
      </c>
      <c r="Z29" s="82">
        <f>IF('生産者価格評価表（107部門）（山形県２）'!N$120=0,各種係数!EG27,各種係数!AD27)</f>
        <v>0</v>
      </c>
      <c r="AA29" s="82">
        <f>IF('生産者価格評価表（107部門）（山形県２）'!O$120=0,各種係数!EH27,各種係数!AE27)</f>
        <v>0</v>
      </c>
      <c r="AB29" s="82">
        <f>IF('生産者価格評価表（107部門）（山形県２）'!P$120=0,各種係数!EI27,各種係数!AF27)</f>
        <v>3.6592059523083489E-3</v>
      </c>
      <c r="AC29" s="82">
        <f>IF('生産者価格評価表（107部門）（山形県２）'!Q$120=0,各種係数!EJ27,各種係数!AG27)</f>
        <v>6.217524537016477E-4</v>
      </c>
      <c r="AD29" s="82">
        <f>IF('生産者価格評価表（107部門）（山形県２）'!R$120=0,各種係数!EK27,各種係数!AH27)</f>
        <v>1.2226599646787122E-3</v>
      </c>
      <c r="AE29" s="82">
        <f>IF('生産者価格評価表（107部門）（山形県２）'!S$120=0,各種係数!EL27,各種係数!AI27)</f>
        <v>3.2488735061712271E-3</v>
      </c>
      <c r="AF29" s="82">
        <f>IF('生産者価格評価表（107部門）（山形県２）'!T$120=0,各種係数!EM27,各種係数!AJ27)</f>
        <v>4.7843619711571324E-4</v>
      </c>
      <c r="AG29" s="82">
        <f>IF('生産者価格評価表（107部門）（山形県２）'!U$120=0,各種係数!EN27,各種係数!AK27)</f>
        <v>0</v>
      </c>
      <c r="AH29" s="82">
        <f>IF('生産者価格評価表（107部門）（山形県２）'!V$120=0,各種係数!EO27,各種係数!AL27)</f>
        <v>0</v>
      </c>
      <c r="AI29" s="82">
        <f>IF('生産者価格評価表（107部門）（山形県２）'!W$120=0,各種係数!EP27,各種係数!AM27)</f>
        <v>0</v>
      </c>
      <c r="AJ29" s="82">
        <f>IF('生産者価格評価表（107部門）（山形県２）'!X$120=0,各種係数!EQ27,各種係数!AN27)</f>
        <v>0</v>
      </c>
      <c r="AK29" s="82">
        <f>IF('生産者価格評価表（107部門）（山形県２）'!Y$120=0,各種係数!ER27,各種係数!AO27)</f>
        <v>0</v>
      </c>
      <c r="AL29" s="82">
        <f>IF('生産者価格評価表（107部門）（山形県２）'!Z$120=0,各種係数!ES27,各種係数!AP27)</f>
        <v>0</v>
      </c>
      <c r="AM29" s="82">
        <f>IF('生産者価格評価表（107部門）（山形県２）'!AA$120=0,各種係数!ET27,各種係数!AQ27)</f>
        <v>0</v>
      </c>
      <c r="AN29" s="82">
        <f>IF('生産者価格評価表（107部門）（山形県２）'!AB$120=0,各種係数!EU27,各種係数!AR27)</f>
        <v>5.9049968232612023E-3</v>
      </c>
      <c r="AO29" s="82">
        <f>IF('生産者価格評価表（107部門）（山形県２）'!AC$120=0,各種係数!EV27,各種係数!AS27)</f>
        <v>0</v>
      </c>
      <c r="AP29" s="82">
        <f>IF('生産者価格評価表（107部門）（山形県２）'!AD$120=0,各種係数!EW27,各種係数!AT27)</f>
        <v>0</v>
      </c>
      <c r="AQ29" s="82">
        <f>IF('生産者価格評価表（107部門）（山形県２）'!AE$120=0,各種係数!EX27,各種係数!AU27)</f>
        <v>0.15966259409161401</v>
      </c>
      <c r="AR29" s="82">
        <f>IF('生産者価格評価表（107部門）（山形県２）'!AF$120=0,各種係数!EY27,各種係数!AV27)</f>
        <v>1.5974440894568689E-3</v>
      </c>
      <c r="AS29" s="82">
        <f>IF('生産者価格評価表（107部門）（山形県２）'!AG$120=0,各種係数!EZ27,各種係数!AW27)</f>
        <v>7.1402953930422876E-3</v>
      </c>
      <c r="AT29" s="82">
        <f>IF('生産者価格評価表（107部門）（山形県２）'!AH$120=0,各種係数!FA27,各種係数!AX27)</f>
        <v>0</v>
      </c>
      <c r="AU29" s="82">
        <f>IF('生産者価格評価表（107部門）（山形県２）'!AI$120=0,各種係数!FB27,各種係数!AY27)</f>
        <v>0</v>
      </c>
      <c r="AV29" s="82">
        <f>IF('生産者価格評価表（107部門）（山形県２）'!AJ$120=0,各種係数!FC27,各種係数!AZ27)</f>
        <v>0</v>
      </c>
      <c r="AW29" s="82">
        <f>IF('生産者価格評価表（107部門）（山形県２）'!AK$120=0,各種係数!FD27,各種係数!BA27)</f>
        <v>1.5990789305360112E-3</v>
      </c>
      <c r="AX29" s="82">
        <f>IF('生産者価格評価表（107部門）（山形県２）'!AL$120=0,各種係数!FE27,各種係数!BB27)</f>
        <v>0</v>
      </c>
      <c r="AY29" s="82">
        <f>IF('生産者価格評価表（107部門）（山形県２）'!AM$120=0,各種係数!FF27,各種係数!BC27)</f>
        <v>0</v>
      </c>
      <c r="AZ29" s="82">
        <f>IF('生産者価格評価表（107部門）（山形県２）'!AN$120=0,各種係数!FG27,各種係数!BD27)</f>
        <v>0</v>
      </c>
      <c r="BA29" s="82">
        <f>IF('生産者価格評価表（107部門）（山形県２）'!AO$120=0,各種係数!FH27,各種係数!BE27)</f>
        <v>0</v>
      </c>
      <c r="BB29" s="82">
        <f>IF('生産者価格評価表（107部門）（山形県２）'!AP$120=0,各種係数!FI27,各種係数!BF27)</f>
        <v>0</v>
      </c>
      <c r="BC29" s="82">
        <f>IF('生産者価格評価表（107部門）（山形県２）'!AQ$120=0,各種係数!FJ27,各種係数!BG27)</f>
        <v>8.9701922184046799E-3</v>
      </c>
      <c r="BD29" s="82">
        <f>IF('生産者価格評価表（107部門）（山形県２）'!AR$120=0,各種係数!FK27,各種係数!BH27)</f>
        <v>2.5593120569191001E-5</v>
      </c>
      <c r="BE29" s="82">
        <f>IF('生産者価格評価表（107部門）（山形県２）'!AS$120=0,各種係数!FL27,各種係数!BI27)</f>
        <v>1.9641059635167317E-4</v>
      </c>
      <c r="BF29" s="82">
        <f>IF('生産者価格評価表（107部門）（山形県２）'!AT$120=0,各種係数!FM27,各種係数!BJ27)</f>
        <v>0</v>
      </c>
      <c r="BG29" s="82">
        <f>IF('生産者価格評価表（107部門）（山形県２）'!AU$120=0,各種係数!FN27,各種係数!BK27)</f>
        <v>7.192347342427657E-5</v>
      </c>
      <c r="BH29" s="82">
        <f>IF('生産者価格評価表（107部門）（山形県２）'!AV$120=0,各種係数!FO27,各種係数!BL27)</f>
        <v>4.6896316507503413E-3</v>
      </c>
      <c r="BI29" s="82">
        <f>IF('生産者価格評価表（107部門）（山形県２）'!AW$120=0,各種係数!FP27,各種係数!BM27)</f>
        <v>1.7010317472934519E-3</v>
      </c>
      <c r="BJ29" s="82">
        <f>IF('生産者価格評価表（107部門）（山形県２）'!AX$120=0,各種係数!FQ27,各種係数!BN27)</f>
        <v>7.6538830101739149E-3</v>
      </c>
      <c r="BK29" s="82">
        <f>IF('生産者価格評価表（107部門）（山形県２）'!AY$120=0,各種係数!FR27,各種係数!BO27)</f>
        <v>3.3737321643458828E-3</v>
      </c>
      <c r="BL29" s="82">
        <f>IF('生産者価格評価表（107部門）（山形県２）'!AZ$120=0,各種係数!FS27,各種係数!BP27)</f>
        <v>5.9591373439273551E-3</v>
      </c>
      <c r="BM29" s="82">
        <f>IF('生産者価格評価表（107部門）（山形県２）'!BA$120=0,各種係数!FT27,各種係数!BQ27)</f>
        <v>0</v>
      </c>
      <c r="BN29" s="82">
        <f>IF('生産者価格評価表（107部門）（山形県２）'!BB$120=0,各種係数!FU27,各種係数!BR27)</f>
        <v>1.8123702507661383E-3</v>
      </c>
      <c r="BO29" s="82">
        <f>IF('生産者価格評価表（107部門）（山形県２）'!BC$120=0,各種係数!FV27,各種係数!BS27)</f>
        <v>4.5764830304778382E-3</v>
      </c>
      <c r="BP29" s="82">
        <f>IF('生産者価格評価表（107部門）（山形県２）'!BD$120=0,各種係数!FW27,各種係数!BT27)</f>
        <v>1.7431826026924405E-3</v>
      </c>
      <c r="BQ29" s="82">
        <f>IF('生産者価格評価表（107部門）（山形県２）'!BE$120=0,各種係数!FX27,各種係数!BU27)</f>
        <v>0</v>
      </c>
      <c r="BR29" s="82">
        <f>IF('生産者価格評価表（107部門）（山形県２）'!BF$120=0,各種係数!FY27,各種係数!BV27)</f>
        <v>0</v>
      </c>
      <c r="BS29" s="82">
        <f>IF('生産者価格評価表（107部門）（山形県２）'!BG$120=0,各種係数!FZ27,各種係数!BW27)</f>
        <v>2.3875845602865102E-3</v>
      </c>
      <c r="BT29" s="82">
        <f>IF('生産者価格評価表（107部門）（山形県２）'!BH$120=0,各種係数!GA27,各種係数!BX27)</f>
        <v>0</v>
      </c>
      <c r="BU29" s="82">
        <f>IF('生産者価格評価表（107部門）（山形県２）'!BI$120=0,各種係数!GB27,各種係数!BY27)</f>
        <v>0</v>
      </c>
      <c r="BV29" s="82">
        <f>IF('生産者価格評価表（107部門）（山形県２）'!BJ$120=0,各種係数!GC27,各種係数!BZ27)</f>
        <v>5.3975576344413353E-3</v>
      </c>
      <c r="BW29" s="82">
        <f>IF('生産者価格評価表（107部門）（山形県２）'!BK$120=0,各種係数!GD27,各種係数!CA27)</f>
        <v>0</v>
      </c>
      <c r="BX29" s="82">
        <f>IF('生産者価格評価表（107部門）（山形県２）'!BL$120=0,各種係数!GE27,各種係数!CB27)</f>
        <v>0</v>
      </c>
      <c r="BY29" s="82">
        <f>IF('生産者価格評価表（107部門）（山形県２）'!BM$120=0,各種係数!GF27,各種係数!CC27)</f>
        <v>0</v>
      </c>
      <c r="BZ29" s="82">
        <f>IF('生産者価格評価表（107部門）（山形県２）'!BN$120=0,各種係数!GG27,各種係数!CD27)</f>
        <v>0</v>
      </c>
      <c r="CA29" s="82">
        <f>IF('生産者価格評価表（107部門）（山形県２）'!BO$120=0,各種係数!GH27,各種係数!CE27)</f>
        <v>0</v>
      </c>
      <c r="CB29" s="82">
        <f>IF('生産者価格評価表（107部門）（山形県２）'!BP$120=0,各種係数!GI27,各種係数!CF27)</f>
        <v>0</v>
      </c>
      <c r="CC29" s="82">
        <f>IF('生産者価格評価表（107部門）（山形県２）'!BQ$120=0,各種係数!GJ27,各種係数!CG27)</f>
        <v>0</v>
      </c>
      <c r="CD29" s="82">
        <f>IF('生産者価格評価表（107部門）（山形県２）'!BR$120=0,各種係数!GK27,各種係数!CH27)</f>
        <v>0</v>
      </c>
      <c r="CE29" s="82">
        <f>IF('生産者価格評価表（107部門）（山形県２）'!BS$120=0,各種係数!GL27,各種係数!CI27)</f>
        <v>0</v>
      </c>
      <c r="CF29" s="82">
        <f>IF('生産者価格評価表（107部門）（山形県２）'!BT$120=0,各種係数!GM27,各種係数!CJ27)</f>
        <v>0</v>
      </c>
      <c r="CG29" s="82">
        <f>IF('生産者価格評価表（107部門）（山形県２）'!BU$120=0,各種係数!GN27,各種係数!CK27)</f>
        <v>0</v>
      </c>
      <c r="CH29" s="82">
        <f>IF('生産者価格評価表（107部門）（山形県２）'!BV$120=0,各種係数!GO27,各種係数!CL27)</f>
        <v>0</v>
      </c>
      <c r="CI29" s="82">
        <f>IF('生産者価格評価表（107部門）（山形県２）'!BW$120=0,各種係数!GP27,各種係数!CM27)</f>
        <v>0</v>
      </c>
      <c r="CJ29" s="82">
        <f>IF('生産者価格評価表（107部門）（山形県２）'!BX$120=0,各種係数!GQ27,各種係数!CN27)</f>
        <v>0</v>
      </c>
      <c r="CK29" s="82">
        <f>IF('生産者価格評価表（107部門）（山形県２）'!BY$120=0,各種係数!GR27,各種係数!CO27)</f>
        <v>0</v>
      </c>
      <c r="CL29" s="82">
        <f>IF('生産者価格評価表（107部門）（山形県２）'!BZ$120=0,各種係数!GS27,各種係数!CP27)</f>
        <v>0</v>
      </c>
      <c r="CM29" s="82">
        <f>IF('生産者価格評価表（107部門）（山形県２）'!CA$120=0,各種係数!GT27,各種係数!CQ27)</f>
        <v>0</v>
      </c>
      <c r="CN29" s="82">
        <f>IF('生産者価格評価表（107部門）（山形県２）'!CB$120=0,各種係数!GU27,各種係数!CR27)</f>
        <v>0</v>
      </c>
      <c r="CO29" s="82">
        <f>IF('生産者価格評価表（107部門）（山形県２）'!CC$120=0,各種係数!GV27,各種係数!CS27)</f>
        <v>0</v>
      </c>
      <c r="CP29" s="82">
        <f>IF('生産者価格評価表（107部門）（山形県２）'!CD$120=0,各種係数!GW27,各種係数!CT27)</f>
        <v>0</v>
      </c>
      <c r="CQ29" s="82">
        <f>IF('生産者価格評価表（107部門）（山形県２）'!CE$120=0,各種係数!GX27,各種係数!CU27)</f>
        <v>0</v>
      </c>
      <c r="CR29" s="82">
        <f>IF('生産者価格評価表（107部門）（山形県２）'!CF$120=0,各種係数!GY27,各種係数!CV27)</f>
        <v>0</v>
      </c>
      <c r="CS29" s="82">
        <f>IF('生産者価格評価表（107部門）（山形県２）'!CG$120=0,各種係数!GZ27,各種係数!CW27)</f>
        <v>0</v>
      </c>
      <c r="CT29" s="82">
        <f>IF('生産者価格評価表（107部門）（山形県２）'!CH$120=0,各種係数!HA27,各種係数!CX27)</f>
        <v>0</v>
      </c>
      <c r="CU29" s="82">
        <f>IF('生産者価格評価表（107部門）（山形県２）'!CI$120=0,各種係数!HB27,各種係数!CY27)</f>
        <v>0</v>
      </c>
      <c r="CV29" s="82">
        <f>IF('生産者価格評価表（107部門）（山形県２）'!CJ$120=0,各種係数!HC27,各種係数!CZ27)</f>
        <v>0</v>
      </c>
      <c r="CW29" s="82">
        <f>IF('生産者価格評価表（107部門）（山形県２）'!CK$120=0,各種係数!HD27,各種係数!DA27)</f>
        <v>0</v>
      </c>
      <c r="CX29" s="82">
        <f>IF('生産者価格評価表（107部門）（山形県２）'!CL$120=0,各種係数!HE27,各種係数!DB27)</f>
        <v>0</v>
      </c>
      <c r="CY29" s="82">
        <f>IF('生産者価格評価表（107部門）（山形県２）'!CM$120=0,各種係数!HF27,各種係数!DC27)</f>
        <v>0</v>
      </c>
      <c r="CZ29" s="82">
        <f>IF('生産者価格評価表（107部門）（山形県２）'!CN$120=0,各種係数!HG27,各種係数!DD27)</f>
        <v>0</v>
      </c>
      <c r="DA29" s="82">
        <f>IF('生産者価格評価表（107部門）（山形県２）'!CO$120=0,各種係数!HH27,各種係数!DE27)</f>
        <v>0</v>
      </c>
      <c r="DB29" s="82">
        <f>IF('生産者価格評価表（107部門）（山形県２）'!CP$120=0,各種係数!HI27,各種係数!DF27)</f>
        <v>1.4795482769326297E-4</v>
      </c>
      <c r="DC29" s="82">
        <f>IF('生産者価格評価表（107部門）（山形県２）'!CQ$120=0,各種係数!HJ27,各種係数!DG27)</f>
        <v>1.4166981488477522E-4</v>
      </c>
      <c r="DD29" s="82">
        <f>IF('生産者価格評価表（107部門）（山形県２）'!CR$120=0,各種係数!HK27,各種係数!DH27)</f>
        <v>0</v>
      </c>
      <c r="DE29" s="82">
        <f>IF('生産者価格評価表（107部門）（山形県２）'!CS$120=0,各種係数!HL27,各種係数!DI27)</f>
        <v>8.8293204072082569E-6</v>
      </c>
      <c r="DF29" s="82">
        <f>IF('生産者価格評価表（107部門）（山形県２）'!CT$120=0,各種係数!HM27,各種係数!DJ27)</f>
        <v>0</v>
      </c>
      <c r="DG29" s="82">
        <f>IF('生産者価格評価表（107部門）（山形県２）'!CU$120=0,各種係数!HN27,各種係数!DK27)</f>
        <v>0</v>
      </c>
      <c r="DH29" s="82">
        <f>IF('生産者価格評価表（107部門）（山形県２）'!CV$120=0,各種係数!HO27,各種係数!DL27)</f>
        <v>0</v>
      </c>
      <c r="DI29" s="82">
        <f>IF('生産者価格評価表（107部門）（山形県２）'!CW$120=0,各種係数!HP27,各種係数!DM27)</f>
        <v>0</v>
      </c>
      <c r="DJ29" s="82">
        <f>IF('生産者価格評価表（107部門）（山形県２）'!CX$120=0,各種係数!HQ27,各種係数!DN27)</f>
        <v>0</v>
      </c>
      <c r="DK29" s="82">
        <f>IF('生産者価格評価表（107部門）（山形県２）'!CY$120=0,各種係数!HR27,各種係数!DO27)</f>
        <v>0</v>
      </c>
      <c r="DL29" s="82">
        <f>IF('生産者価格評価表（107部門）（山形県２）'!CZ$120=0,各種係数!HS27,各種係数!DP27)</f>
        <v>0</v>
      </c>
      <c r="DM29" s="82">
        <f>IF('生産者価格評価表（107部門）（山形県２）'!DA$120=0,各種係数!HT27,各種係数!DQ27)</f>
        <v>0</v>
      </c>
      <c r="DN29" s="82">
        <f>IF('生産者価格評価表（107部門）（山形県２）'!DB$120=0,各種係数!HU27,各種係数!DR27)</f>
        <v>0</v>
      </c>
      <c r="DO29" s="82">
        <f>IF('生産者価格評価表（107部門）（山形県２）'!DC$120=0,各種係数!HV27,各種係数!DS27)</f>
        <v>0</v>
      </c>
      <c r="DP29" s="82">
        <f>IF('生産者価格評価表（107部門）（山形県２）'!DD$120=0,各種係数!HW27,各種係数!DT27)</f>
        <v>0</v>
      </c>
      <c r="DQ29" s="82">
        <f>IF('生産者価格評価表（107部門）（山形県２）'!DE$120=0,各種係数!HX27,各種係数!DU27)</f>
        <v>1.4824288579484348E-3</v>
      </c>
      <c r="DR29" s="82">
        <f>各種係数!HY27</f>
        <v>0</v>
      </c>
      <c r="DS29" s="80">
        <f>各種係数!HZ27</f>
        <v>0</v>
      </c>
      <c r="DT29" s="80">
        <f>各種係数!IA27</f>
        <v>0</v>
      </c>
      <c r="DU29" s="80">
        <f>各種係数!IB27</f>
        <v>0</v>
      </c>
      <c r="DV29" s="80">
        <f>各種係数!IC27</f>
        <v>0</v>
      </c>
      <c r="DW29" s="80">
        <f>各種係数!ID27</f>
        <v>0</v>
      </c>
      <c r="DX29" s="80">
        <f>各種係数!IE27</f>
        <v>0</v>
      </c>
      <c r="DY29" s="80">
        <f>各種係数!IF27</f>
        <v>0</v>
      </c>
      <c r="DZ29" s="80">
        <f>各種係数!IG27</f>
        <v>0</v>
      </c>
      <c r="EA29" s="80">
        <f>各種係数!IH27</f>
        <v>0</v>
      </c>
      <c r="EB29" s="80">
        <f>各種係数!II27</f>
        <v>0</v>
      </c>
      <c r="EC29" s="80">
        <f>各種係数!IJ27</f>
        <v>0</v>
      </c>
      <c r="ED29" s="80">
        <f>各種係数!IK27</f>
        <v>0</v>
      </c>
      <c r="EE29" s="80">
        <f>各種係数!IL27</f>
        <v>0</v>
      </c>
      <c r="EF29" s="80">
        <f>各種係数!IM27</f>
        <v>0</v>
      </c>
      <c r="EG29" s="80">
        <f>各種係数!IN27</f>
        <v>0</v>
      </c>
      <c r="EH29" s="80">
        <f>各種係数!IO27</f>
        <v>0</v>
      </c>
      <c r="EI29" s="80">
        <f>各種係数!IP27</f>
        <v>0</v>
      </c>
      <c r="EJ29" s="80">
        <f>各種係数!IQ27</f>
        <v>0</v>
      </c>
      <c r="EK29" s="80">
        <f>各種係数!IR27</f>
        <v>0</v>
      </c>
      <c r="EL29" s="80">
        <f>各種係数!IS27</f>
        <v>0</v>
      </c>
      <c r="EM29" s="80">
        <f>各種係数!IT27</f>
        <v>0</v>
      </c>
      <c r="EN29" s="80">
        <f>各種係数!IU27</f>
        <v>1</v>
      </c>
      <c r="EO29" s="80">
        <f>各種係数!IV27</f>
        <v>0</v>
      </c>
      <c r="EP29" s="80">
        <f>各種係数!IW27</f>
        <v>0</v>
      </c>
      <c r="EQ29" s="80">
        <f>各種係数!IX27</f>
        <v>0</v>
      </c>
      <c r="ER29" s="80">
        <f>各種係数!IY27</f>
        <v>0</v>
      </c>
      <c r="ES29" s="80">
        <f>各種係数!IZ27</f>
        <v>0</v>
      </c>
      <c r="ET29" s="80">
        <f>各種係数!JA27</f>
        <v>0</v>
      </c>
      <c r="EU29" s="80">
        <f>各種係数!JB27</f>
        <v>0</v>
      </c>
      <c r="EV29" s="80">
        <f>各種係数!JC27</f>
        <v>0</v>
      </c>
      <c r="EW29" s="80">
        <f>各種係数!JD27</f>
        <v>0</v>
      </c>
      <c r="EX29" s="80">
        <f>各種係数!JE27</f>
        <v>0</v>
      </c>
      <c r="EY29" s="80">
        <f>各種係数!JF27</f>
        <v>0</v>
      </c>
      <c r="EZ29" s="80">
        <f>各種係数!JG27</f>
        <v>0</v>
      </c>
      <c r="FA29" s="80">
        <f>各種係数!JH27</f>
        <v>0</v>
      </c>
      <c r="FB29" s="80">
        <f>各種係数!JI27</f>
        <v>0</v>
      </c>
      <c r="FC29" s="80">
        <f>各種係数!JJ27</f>
        <v>0</v>
      </c>
      <c r="FD29" s="80">
        <f>各種係数!JK27</f>
        <v>0</v>
      </c>
      <c r="FE29" s="80">
        <f>各種係数!JL27</f>
        <v>0</v>
      </c>
      <c r="FF29" s="80">
        <f>各種係数!JM27</f>
        <v>0</v>
      </c>
      <c r="FG29" s="80">
        <f>各種係数!JN27</f>
        <v>0</v>
      </c>
      <c r="FH29" s="80">
        <f>各種係数!JO27</f>
        <v>0</v>
      </c>
      <c r="FI29" s="80">
        <f>各種係数!JP27</f>
        <v>0</v>
      </c>
      <c r="FJ29" s="80">
        <f>各種係数!JQ27</f>
        <v>0</v>
      </c>
      <c r="FK29" s="80">
        <f>各種係数!JR27</f>
        <v>0</v>
      </c>
      <c r="FL29" s="80">
        <f>各種係数!JS27</f>
        <v>0</v>
      </c>
      <c r="FM29" s="80">
        <f>各種係数!JT27</f>
        <v>0</v>
      </c>
      <c r="FN29" s="80">
        <f>各種係数!JU27</f>
        <v>0</v>
      </c>
      <c r="FO29" s="80">
        <f>各種係数!JV27</f>
        <v>0</v>
      </c>
      <c r="FP29" s="80">
        <f>各種係数!JW27</f>
        <v>0</v>
      </c>
      <c r="FQ29" s="80">
        <f>各種係数!JX27</f>
        <v>0</v>
      </c>
      <c r="FR29" s="80">
        <f>各種係数!JY27</f>
        <v>0</v>
      </c>
      <c r="FS29" s="80">
        <f>各種係数!JZ27</f>
        <v>0</v>
      </c>
      <c r="FT29" s="80">
        <f>各種係数!KA27</f>
        <v>0</v>
      </c>
      <c r="FU29" s="80">
        <f>各種係数!KB27</f>
        <v>0</v>
      </c>
      <c r="FV29" s="80">
        <f>各種係数!KC27</f>
        <v>0</v>
      </c>
      <c r="FW29" s="80">
        <f>各種係数!KD27</f>
        <v>0</v>
      </c>
      <c r="FX29" s="80">
        <f>各種係数!KE27</f>
        <v>0</v>
      </c>
      <c r="FY29" s="80">
        <f>各種係数!KF27</f>
        <v>0</v>
      </c>
      <c r="FZ29" s="80">
        <f>各種係数!KG27</f>
        <v>0</v>
      </c>
      <c r="GA29" s="80">
        <f>各種係数!KH27</f>
        <v>0</v>
      </c>
      <c r="GB29" s="80">
        <f>各種係数!KI27</f>
        <v>0</v>
      </c>
      <c r="GC29" s="80">
        <f>各種係数!KJ27</f>
        <v>0</v>
      </c>
      <c r="GD29" s="80">
        <f>各種係数!KK27</f>
        <v>0</v>
      </c>
      <c r="GE29" s="80">
        <f>各種係数!KL27</f>
        <v>0</v>
      </c>
      <c r="GF29" s="80">
        <f>各種係数!KM27</f>
        <v>0</v>
      </c>
      <c r="GG29" s="80">
        <f>各種係数!KN27</f>
        <v>0</v>
      </c>
      <c r="GH29" s="80">
        <f>各種係数!KO27</f>
        <v>0</v>
      </c>
      <c r="GI29" s="80">
        <f>各種係数!KP27</f>
        <v>0</v>
      </c>
      <c r="GJ29" s="80">
        <f>各種係数!KQ27</f>
        <v>0</v>
      </c>
      <c r="GK29" s="80">
        <f>各種係数!KR27</f>
        <v>0</v>
      </c>
      <c r="GL29" s="80">
        <f>各種係数!KS27</f>
        <v>0</v>
      </c>
      <c r="GM29" s="80">
        <f>各種係数!KT27</f>
        <v>0</v>
      </c>
      <c r="GN29" s="80">
        <f>各種係数!KU27</f>
        <v>0</v>
      </c>
      <c r="GO29" s="80">
        <f>各種係数!KV27</f>
        <v>0</v>
      </c>
      <c r="GP29" s="80">
        <f>各種係数!KW27</f>
        <v>0</v>
      </c>
      <c r="GQ29" s="80">
        <f>各種係数!KX27</f>
        <v>0</v>
      </c>
      <c r="GR29" s="80">
        <f>各種係数!KY27</f>
        <v>0</v>
      </c>
      <c r="GS29" s="80">
        <f>各種係数!KZ27</f>
        <v>0</v>
      </c>
      <c r="GT29" s="80">
        <f>各種係数!LA27</f>
        <v>0</v>
      </c>
      <c r="GU29" s="80">
        <f>各種係数!LB27</f>
        <v>0</v>
      </c>
      <c r="GV29" s="80">
        <f>各種係数!LC27</f>
        <v>0</v>
      </c>
      <c r="GW29" s="80">
        <f>各種係数!LD27</f>
        <v>0</v>
      </c>
      <c r="GX29" s="80">
        <f>各種係数!LE27</f>
        <v>0</v>
      </c>
      <c r="GY29" s="80">
        <f>各種係数!LF27</f>
        <v>0</v>
      </c>
      <c r="GZ29" s="80">
        <f>各種係数!LG27</f>
        <v>0</v>
      </c>
      <c r="HA29" s="80">
        <f>各種係数!LH27</f>
        <v>0</v>
      </c>
      <c r="HB29" s="80">
        <f>各種係数!LI27</f>
        <v>0</v>
      </c>
      <c r="HC29" s="80">
        <f>各種係数!LJ27</f>
        <v>0</v>
      </c>
      <c r="HD29" s="80">
        <f>各種係数!LK27</f>
        <v>0</v>
      </c>
      <c r="HE29" s="80">
        <f>各種係数!LL27</f>
        <v>0</v>
      </c>
      <c r="HF29" s="80">
        <f>各種係数!LM27</f>
        <v>0</v>
      </c>
      <c r="HG29" s="80">
        <f>各種係数!LN27</f>
        <v>0</v>
      </c>
      <c r="HH29" s="80">
        <f>各種係数!LO27</f>
        <v>0</v>
      </c>
      <c r="HI29" s="80">
        <f>各種係数!LP27</f>
        <v>0</v>
      </c>
      <c r="HJ29" s="80">
        <f>各種係数!LQ27</f>
        <v>0</v>
      </c>
      <c r="HK29" s="80">
        <f>各種係数!LR27</f>
        <v>0</v>
      </c>
      <c r="HL29" s="80">
        <f>各種係数!LS27</f>
        <v>0</v>
      </c>
      <c r="HM29" s="80">
        <f>各種係数!LT27</f>
        <v>0</v>
      </c>
      <c r="HN29" s="80">
        <f>各種係数!LU27</f>
        <v>0</v>
      </c>
      <c r="HO29" s="80">
        <f>各種係数!LV27</f>
        <v>0</v>
      </c>
      <c r="HP29" s="80">
        <f>各種係数!LW27</f>
        <v>0</v>
      </c>
      <c r="HQ29" s="80">
        <f>各種係数!LX27</f>
        <v>0</v>
      </c>
      <c r="HR29" s="80">
        <f>各種係数!LY27</f>
        <v>0</v>
      </c>
      <c r="HS29" s="80">
        <f>各種係数!LZ27</f>
        <v>0</v>
      </c>
      <c r="HT29" s="80">
        <f>各種係数!MA27</f>
        <v>0</v>
      </c>
      <c r="HU29" s="760">
        <v>0</v>
      </c>
      <c r="HV29" s="760">
        <f t="shared" si="3"/>
        <v>0</v>
      </c>
      <c r="HW29" s="760">
        <f t="shared" si="4"/>
        <v>0</v>
      </c>
      <c r="HX29" s="240">
        <f>IF(各種係数!$MD27=0,各種係数!$MG27,各種係数!$MD27)</f>
        <v>0</v>
      </c>
      <c r="HY29" s="281">
        <f t="shared" si="5"/>
        <v>0</v>
      </c>
      <c r="HZ29" s="257">
        <f t="shared" si="12"/>
        <v>0</v>
      </c>
      <c r="IA29" s="279">
        <f t="shared" si="13"/>
        <v>0</v>
      </c>
      <c r="IB29" s="279">
        <f t="shared" si="14"/>
        <v>0</v>
      </c>
      <c r="IC29" s="240">
        <f>IF(各種係数!$MD27=0,各種係数!$MG27,各種係数!$MD27)</f>
        <v>0</v>
      </c>
      <c r="ID29" s="281">
        <f t="shared" si="6"/>
        <v>0</v>
      </c>
      <c r="IE29" s="223"/>
      <c r="IF29" s="223"/>
      <c r="IG29" s="240">
        <f>各種係数!J27</f>
        <v>0</v>
      </c>
      <c r="IH29" s="279">
        <f t="shared" si="15"/>
        <v>0</v>
      </c>
      <c r="II29" s="284">
        <f>各種係数!C27</f>
        <v>0</v>
      </c>
      <c r="IJ29" s="279">
        <f t="shared" si="16"/>
        <v>0</v>
      </c>
      <c r="IK29" s="295">
        <v>0</v>
      </c>
      <c r="IL29" s="757">
        <f>IF(各種係数!$E27=0,各種係数!$M27,各種係数!$E27)</f>
        <v>0</v>
      </c>
      <c r="IM29" s="279">
        <f t="shared" si="17"/>
        <v>0</v>
      </c>
      <c r="IN29" s="757">
        <f>IF(各種係数!$F27=0,各種係数!$N27,各種係数!$F27)</f>
        <v>0</v>
      </c>
      <c r="IO29" s="295">
        <f t="shared" si="18"/>
        <v>0</v>
      </c>
      <c r="IP29" s="240">
        <f>IF(各種係数!$MD27=0,各種係数!$MG27,各種係数!$MD27)</f>
        <v>0</v>
      </c>
      <c r="IQ29" s="296">
        <f t="shared" si="19"/>
        <v>0</v>
      </c>
      <c r="IR29" s="297">
        <f t="shared" si="20"/>
        <v>0</v>
      </c>
      <c r="IS29" s="297">
        <f t="shared" si="21"/>
        <v>0</v>
      </c>
      <c r="IT29" s="297">
        <f t="shared" si="22"/>
        <v>0</v>
      </c>
      <c r="IU29" s="298">
        <f t="shared" si="23"/>
        <v>0</v>
      </c>
      <c r="IW29" s="206"/>
      <c r="IX29" s="212"/>
      <c r="IY29" s="208"/>
      <c r="IZ29" s="212"/>
    </row>
    <row r="30" spans="1:260">
      <c r="A30" s="41" t="s">
        <v>238</v>
      </c>
      <c r="B30" s="12" t="s">
        <v>20</v>
      </c>
      <c r="C30" s="331">
        <f>'計算2-1'!AC30</f>
        <v>0</v>
      </c>
      <c r="D30" s="757">
        <f>IF(各種係数!$D28=0,各種係数!$L28,各種係数!$D28)</f>
        <v>0</v>
      </c>
      <c r="E30" s="757">
        <f>IF(各種係数!$E28=0,各種係数!$M28,各種係数!$E28)</f>
        <v>0</v>
      </c>
      <c r="F30" s="757">
        <f>IF(各種係数!$F28=0,各種係数!$N28,各種係数!$F28)</f>
        <v>0</v>
      </c>
      <c r="G30" s="758">
        <f t="shared" si="7"/>
        <v>0</v>
      </c>
      <c r="H30" s="758">
        <f t="shared" si="8"/>
        <v>0</v>
      </c>
      <c r="I30" s="758">
        <f t="shared" si="9"/>
        <v>0</v>
      </c>
      <c r="J30" s="240">
        <f>IF(各種係数!$MD28=0,各種係数!$MG28,各種係数!$MD28)</f>
        <v>0</v>
      </c>
      <c r="K30" s="281">
        <f t="shared" si="10"/>
        <v>0</v>
      </c>
      <c r="L30" s="758">
        <v>0</v>
      </c>
      <c r="M30" s="774">
        <f>各種係数!C28</f>
        <v>0</v>
      </c>
      <c r="N30" s="758">
        <f t="shared" si="11"/>
        <v>0</v>
      </c>
      <c r="O30" s="82">
        <f>IF('生産者価格評価表（107部門）（山形県２）'!C$120=0,各種係数!DV28,各種係数!S28)</f>
        <v>0</v>
      </c>
      <c r="P30" s="82">
        <f>IF('生産者価格評価表（107部門）（山形県２）'!D$120=0,各種係数!DW28,各種係数!T28)</f>
        <v>0</v>
      </c>
      <c r="Q30" s="82">
        <f>IF('生産者価格評価表（107部門）（山形県２）'!E$120=0,各種係数!DX28,各種係数!U28)</f>
        <v>0</v>
      </c>
      <c r="R30" s="82">
        <f>IF('生産者価格評価表（107部門）（山形県２）'!F$120=0,各種係数!DY28,各種係数!V28)</f>
        <v>0</v>
      </c>
      <c r="S30" s="82">
        <f>IF('生産者価格評価表（107部門）（山形県２）'!G$120=0,各種係数!DZ28,各種係数!W28)</f>
        <v>0</v>
      </c>
      <c r="T30" s="82">
        <f>IF('生産者価格評価表（107部門）（山形県２）'!H$120=0,各種係数!EA28,各種係数!X28)</f>
        <v>0</v>
      </c>
      <c r="U30" s="82">
        <f>IF('生産者価格評価表（107部門）（山形県２）'!I$120=0,各種係数!EB28,各種係数!Y28)</f>
        <v>0</v>
      </c>
      <c r="V30" s="82">
        <f>IF('生産者価格評価表（107部門）（山形県２）'!J$120=0,各種係数!EC28,各種係数!Z28)</f>
        <v>0</v>
      </c>
      <c r="W30" s="82">
        <f>IF('生産者価格評価表（107部門）（山形県２）'!K$120=0,各種係数!ED28,各種係数!AA28)</f>
        <v>0</v>
      </c>
      <c r="X30" s="82">
        <f>IF('生産者価格評価表（107部門）（山形県２）'!L$120=0,各種係数!EE28,各種係数!AB28)</f>
        <v>0</v>
      </c>
      <c r="Y30" s="82">
        <f>IF('生産者価格評価表（107部門）（山形県２）'!M$120=0,各種係数!EF28,各種係数!AC28)</f>
        <v>0</v>
      </c>
      <c r="Z30" s="82">
        <f>IF('生産者価格評価表（107部門）（山形県２）'!N$120=0,各種係数!EG28,各種係数!AD28)</f>
        <v>0.21738769409615544</v>
      </c>
      <c r="AA30" s="82">
        <f>IF('生産者価格評価表（107部門）（山形県２）'!O$120=0,各種係数!EH28,各種係数!AE28)</f>
        <v>4.7328787693402888E-2</v>
      </c>
      <c r="AB30" s="82">
        <f>IF('生産者価格評価表（107部門）（山形県２）'!P$120=0,各種係数!EI28,各種係数!AF28)</f>
        <v>1.2197353174361163E-4</v>
      </c>
      <c r="AC30" s="82">
        <f>IF('生産者価格評価表（107部門）（山形県２）'!Q$120=0,各種係数!EJ28,各種係数!AG28)</f>
        <v>1.5987920238042367E-3</v>
      </c>
      <c r="AD30" s="82">
        <f>IF('生産者価格評価表（107部門）（山形県２）'!R$120=0,各種係数!EK28,各種係数!AH28)</f>
        <v>1.3585110718652356E-4</v>
      </c>
      <c r="AE30" s="82">
        <f>IF('生産者価格評価表（107部門）（山形県２）'!S$120=0,各種係数!EL28,各種係数!AI28)</f>
        <v>4.8977992555345133E-5</v>
      </c>
      <c r="AF30" s="82">
        <f>IF('生産者価格評価表（107部門）（山形県２）'!T$120=0,各種係数!EM28,各種係数!AJ28)</f>
        <v>0</v>
      </c>
      <c r="AG30" s="82">
        <f>IF('生産者価格評価表（107部門）（山形県２）'!U$120=0,各種係数!EN28,各種係数!AK28)</f>
        <v>0</v>
      </c>
      <c r="AH30" s="82">
        <f>IF('生産者価格評価表（107部門）（山形県２）'!V$120=0,各種係数!EO28,各種係数!AL28)</f>
        <v>0</v>
      </c>
      <c r="AI30" s="82">
        <f>IF('生産者価格評価表（107部門）（山形県２）'!W$120=0,各種係数!EP28,各種係数!AM28)</f>
        <v>0</v>
      </c>
      <c r="AJ30" s="82">
        <f>IF('生産者価格評価表（107部門）（山形県２）'!X$120=0,各種係数!EQ28,各種係数!AN28)</f>
        <v>0</v>
      </c>
      <c r="AK30" s="82">
        <f>IF('生産者価格評価表（107部門）（山形県２）'!Y$120=0,各種係数!ER28,各種係数!AO28)</f>
        <v>0</v>
      </c>
      <c r="AL30" s="82">
        <f>IF('生産者価格評価表（107部門）（山形県２）'!Z$120=0,各種係数!ES28,各種係数!AP28)</f>
        <v>0</v>
      </c>
      <c r="AM30" s="82">
        <f>IF('生産者価格評価表（107部門）（山形県２）'!AA$120=0,各種係数!ET28,各種係数!AQ28)</f>
        <v>0</v>
      </c>
      <c r="AN30" s="82">
        <f>IF('生産者価格評価表（107部門）（山形県２）'!AB$120=0,各種係数!EU28,各種係数!AR28)</f>
        <v>0</v>
      </c>
      <c r="AO30" s="82">
        <f>IF('生産者価格評価表（107部門）（山形県２）'!AC$120=0,各種係数!EV28,各種係数!AS28)</f>
        <v>0</v>
      </c>
      <c r="AP30" s="82">
        <f>IF('生産者価格評価表（107部門）（山形県２）'!AD$120=0,各種係数!EW28,各種係数!AT28)</f>
        <v>7.8988941548183253E-4</v>
      </c>
      <c r="AQ30" s="82">
        <f>IF('生産者価格評価表（107部門）（山形県２）'!AE$120=0,各種係数!EX28,各種係数!AU28)</f>
        <v>3.2782337885034864E-4</v>
      </c>
      <c r="AR30" s="82">
        <f>IF('生産者価格評価表（107部門）（山形県２）'!AF$120=0,各種係数!EY28,各種係数!AV28)</f>
        <v>0</v>
      </c>
      <c r="AS30" s="82">
        <f>IF('生産者価格評価表（107部門）（山形県２）'!AG$120=0,各種係数!EZ28,各種係数!AW28)</f>
        <v>1.793224870398748E-3</v>
      </c>
      <c r="AT30" s="82">
        <f>IF('生産者価格評価表（107部門）（山形県２）'!AH$120=0,各種係数!FA28,各種係数!AX28)</f>
        <v>0</v>
      </c>
      <c r="AU30" s="82">
        <f>IF('生産者価格評価表（107部門）（山形県２）'!AI$120=0,各種係数!FB28,各種係数!AY28)</f>
        <v>0</v>
      </c>
      <c r="AV30" s="82">
        <f>IF('生産者価格評価表（107部門）（山形県２）'!AJ$120=0,各種係数!FC28,各種係数!AZ28)</f>
        <v>0</v>
      </c>
      <c r="AW30" s="82">
        <f>IF('生産者価格評価表（107部門）（山形県２）'!AK$120=0,各種係数!FD28,各種係数!BA28)</f>
        <v>3.0382499680184215E-2</v>
      </c>
      <c r="AX30" s="82">
        <f>IF('生産者価格評価表（107部門）（山形県２）'!AL$120=0,各種係数!FE28,各種係数!BB28)</f>
        <v>0</v>
      </c>
      <c r="AY30" s="82">
        <f>IF('生産者価格評価表（107部門）（山形県２）'!AM$120=0,各種係数!FF28,各種係数!BC28)</f>
        <v>0</v>
      </c>
      <c r="AZ30" s="82">
        <f>IF('生産者価格評価表（107部門）（山形県２）'!AN$120=0,各種係数!FG28,各種係数!BD28)</f>
        <v>0</v>
      </c>
      <c r="BA30" s="82">
        <f>IF('生産者価格評価表（107部門）（山形県２）'!AO$120=0,各種係数!FH28,各種係数!BE28)</f>
        <v>0</v>
      </c>
      <c r="BB30" s="82">
        <f>IF('生産者価格評価表（107部門）（山形県２）'!AP$120=0,各種係数!FI28,各種係数!BF28)</f>
        <v>0</v>
      </c>
      <c r="BC30" s="82">
        <f>IF('生産者価格評価表（107部門）（山形県２）'!AQ$120=0,各種係数!FJ28,各種係数!BG28)</f>
        <v>0</v>
      </c>
      <c r="BD30" s="82">
        <f>IF('生産者価格評価表（107部門）（山形県２）'!AR$120=0,各種係数!FK28,各種係数!BH28)</f>
        <v>0</v>
      </c>
      <c r="BE30" s="82">
        <f>IF('生産者価格評価表（107部門）（山形県２）'!AS$120=0,各種係数!FL28,各種係数!BI28)</f>
        <v>0</v>
      </c>
      <c r="BF30" s="82">
        <f>IF('生産者価格評価表（107部門）（山形県２）'!AT$120=0,各種係数!FM28,各種係数!BJ28)</f>
        <v>0</v>
      </c>
      <c r="BG30" s="82">
        <f>IF('生産者価格評価表（107部門）（山形県２）'!AU$120=0,各種係数!FN28,各種係数!BK28)</f>
        <v>0</v>
      </c>
      <c r="BH30" s="82">
        <f>IF('生産者価格評価表（107部門）（山形県２）'!AV$120=0,各種係数!FO28,各種係数!BL28)</f>
        <v>9.805593451568896E-4</v>
      </c>
      <c r="BI30" s="82">
        <f>IF('生産者価格評価表（107部門）（山形県２）'!AW$120=0,各種係数!FP28,各種係数!BM28)</f>
        <v>0</v>
      </c>
      <c r="BJ30" s="82">
        <f>IF('生産者価格評価表（107部門）（山形県２）'!AX$120=0,各種係数!FQ28,各種係数!BN28)</f>
        <v>0</v>
      </c>
      <c r="BK30" s="82">
        <f>IF('生産者価格評価表（107部門）（山形県２）'!AY$120=0,各種係数!FR28,各種係数!BO28)</f>
        <v>0</v>
      </c>
      <c r="BL30" s="82">
        <f>IF('生産者価格評価表（107部門）（山形県２）'!AZ$120=0,各種係数!FS28,各種係数!BP28)</f>
        <v>0</v>
      </c>
      <c r="BM30" s="82">
        <f>IF('生産者価格評価表（107部門）（山形県２）'!BA$120=0,各種係数!FT28,各種係数!BQ28)</f>
        <v>0</v>
      </c>
      <c r="BN30" s="82">
        <f>IF('生産者価格評価表（107部門）（山形県２）'!BB$120=0,各種係数!FU28,各種係数!BR28)</f>
        <v>0</v>
      </c>
      <c r="BO30" s="82">
        <f>IF('生産者価格評価表（107部門）（山形県２）'!BC$120=0,各種係数!FV28,各種係数!BS28)</f>
        <v>0</v>
      </c>
      <c r="BP30" s="82">
        <f>IF('生産者価格評価表（107部門）（山形県２）'!BD$120=0,各種係数!FW28,各種係数!BT28)</f>
        <v>0</v>
      </c>
      <c r="BQ30" s="82">
        <f>IF('生産者価格評価表（107部門）（山形県２）'!BE$120=0,各種係数!FX28,各種係数!BU28)</f>
        <v>0</v>
      </c>
      <c r="BR30" s="82">
        <f>IF('生産者価格評価表（107部門）（山形県２）'!BF$120=0,各種係数!FY28,各種係数!BV28)</f>
        <v>0</v>
      </c>
      <c r="BS30" s="82">
        <f>IF('生産者価格評価表（107部門）（山形県２）'!BG$120=0,各種係数!FZ28,各種係数!BW28)</f>
        <v>0</v>
      </c>
      <c r="BT30" s="82">
        <f>IF('生産者価格評価表（107部門）（山形県２）'!BH$120=0,各種係数!GA28,各種係数!BX28)</f>
        <v>0</v>
      </c>
      <c r="BU30" s="82">
        <f>IF('生産者価格評価表（107部門）（山形県２）'!BI$120=0,各種係数!GB28,各種係数!BY28)</f>
        <v>0</v>
      </c>
      <c r="BV30" s="82">
        <f>IF('生産者価格評価表（107部門）（山形県２）'!BJ$120=0,各種係数!GC28,各種係数!BZ28)</f>
        <v>1.0315072182088538E-2</v>
      </c>
      <c r="BW30" s="82">
        <f>IF('生産者価格評価表（107部門）（山形県２）'!BK$120=0,各種係数!GD28,各種係数!CA28)</f>
        <v>0</v>
      </c>
      <c r="BX30" s="82">
        <f>IF('生産者価格評価表（107部門）（山形県２）'!BL$120=0,各種係数!GE28,各種係数!CB28)</f>
        <v>0</v>
      </c>
      <c r="BY30" s="82">
        <f>IF('生産者価格評価表（107部門）（山形県２）'!BM$120=0,各種係数!GF28,各種係数!CC28)</f>
        <v>0</v>
      </c>
      <c r="BZ30" s="82">
        <f>IF('生産者価格評価表（107部門）（山形県２）'!BN$120=0,各種係数!GG28,各種係数!CD28)</f>
        <v>0</v>
      </c>
      <c r="CA30" s="82">
        <f>IF('生産者価格評価表（107部門）（山形県２）'!BO$120=0,各種係数!GH28,各種係数!CE28)</f>
        <v>0</v>
      </c>
      <c r="CB30" s="82">
        <f>IF('生産者価格評価表（107部門）（山形県２）'!BP$120=0,各種係数!GI28,各種係数!CF28)</f>
        <v>0</v>
      </c>
      <c r="CC30" s="82">
        <f>IF('生産者価格評価表（107部門）（山形県２）'!BQ$120=0,各種係数!GJ28,各種係数!CG28)</f>
        <v>0</v>
      </c>
      <c r="CD30" s="82">
        <f>IF('生産者価格評価表（107部門）（山形県２）'!BR$120=0,各種係数!GK28,各種係数!CH28)</f>
        <v>0</v>
      </c>
      <c r="CE30" s="82">
        <f>IF('生産者価格評価表（107部門）（山形県２）'!BS$120=0,各種係数!GL28,各種係数!CI28)</f>
        <v>0</v>
      </c>
      <c r="CF30" s="82">
        <f>IF('生産者価格評価表（107部門）（山形県２）'!BT$120=0,各種係数!GM28,各種係数!CJ28)</f>
        <v>0</v>
      </c>
      <c r="CG30" s="82">
        <f>IF('生産者価格評価表（107部門）（山形県２）'!BU$120=0,各種係数!GN28,各種係数!CK28)</f>
        <v>0</v>
      </c>
      <c r="CH30" s="82">
        <f>IF('生産者価格評価表（107部門）（山形県２）'!BV$120=0,各種係数!GO28,各種係数!CL28)</f>
        <v>0</v>
      </c>
      <c r="CI30" s="82">
        <f>IF('生産者価格評価表（107部門）（山形県２）'!BW$120=0,各種係数!GP28,各種係数!CM28)</f>
        <v>0</v>
      </c>
      <c r="CJ30" s="82">
        <f>IF('生産者価格評価表（107部門）（山形県２）'!BX$120=0,各種係数!GQ28,各種係数!CN28)</f>
        <v>0</v>
      </c>
      <c r="CK30" s="82">
        <f>IF('生産者価格評価表（107部門）（山形県２）'!BY$120=0,各種係数!GR28,各種係数!CO28)</f>
        <v>0</v>
      </c>
      <c r="CL30" s="82">
        <f>IF('生産者価格評価表（107部門）（山形県２）'!BZ$120=0,各種係数!GS28,各種係数!CP28)</f>
        <v>0</v>
      </c>
      <c r="CM30" s="82">
        <f>IF('生産者価格評価表（107部門）（山形県２）'!CA$120=0,各種係数!GT28,各種係数!CQ28)</f>
        <v>0</v>
      </c>
      <c r="CN30" s="82">
        <f>IF('生産者価格評価表（107部門）（山形県２）'!CB$120=0,各種係数!GU28,各種係数!CR28)</f>
        <v>0</v>
      </c>
      <c r="CO30" s="82">
        <f>IF('生産者価格評価表（107部門）（山形県２）'!CC$120=0,各種係数!GV28,各種係数!CS28)</f>
        <v>0</v>
      </c>
      <c r="CP30" s="82">
        <f>IF('生産者価格評価表（107部門）（山形県２）'!CD$120=0,各種係数!GW28,各種係数!CT28)</f>
        <v>0</v>
      </c>
      <c r="CQ30" s="82">
        <f>IF('生産者価格評価表（107部門）（山形県２）'!CE$120=0,各種係数!GX28,各種係数!CU28)</f>
        <v>0</v>
      </c>
      <c r="CR30" s="82">
        <f>IF('生産者価格評価表（107部門）（山形県２）'!CF$120=0,各種係数!GY28,各種係数!CV28)</f>
        <v>0</v>
      </c>
      <c r="CS30" s="82">
        <f>IF('生産者価格評価表（107部門）（山形県２）'!CG$120=0,各種係数!GZ28,各種係数!CW28)</f>
        <v>0</v>
      </c>
      <c r="CT30" s="82">
        <f>IF('生産者価格評価表（107部門）（山形県２）'!CH$120=0,各種係数!HA28,各種係数!CX28)</f>
        <v>0</v>
      </c>
      <c r="CU30" s="82">
        <f>IF('生産者価格評価表（107部門）（山形県２）'!CI$120=0,各種係数!HB28,各種係数!CY28)</f>
        <v>0</v>
      </c>
      <c r="CV30" s="82">
        <f>IF('生産者価格評価表（107部門）（山形県２）'!CJ$120=0,各種係数!HC28,各種係数!CZ28)</f>
        <v>0</v>
      </c>
      <c r="CW30" s="82">
        <f>IF('生産者価格評価表（107部門）（山形県２）'!CK$120=0,各種係数!HD28,各種係数!DA28)</f>
        <v>0</v>
      </c>
      <c r="CX30" s="82">
        <f>IF('生産者価格評価表（107部門）（山形県２）'!CL$120=0,各種係数!HE28,各種係数!DB28)</f>
        <v>0</v>
      </c>
      <c r="CY30" s="82">
        <f>IF('生産者価格評価表（107部門）（山形県２）'!CM$120=0,各種係数!HF28,各種係数!DC28)</f>
        <v>0</v>
      </c>
      <c r="CZ30" s="82">
        <f>IF('生産者価格評価表（107部門）（山形県２）'!CN$120=0,各種係数!HG28,各種係数!DD28)</f>
        <v>0</v>
      </c>
      <c r="DA30" s="82">
        <f>IF('生産者価格評価表（107部門）（山形県２）'!CO$120=0,各種係数!HH28,各種係数!DE28)</f>
        <v>0</v>
      </c>
      <c r="DB30" s="82">
        <f>IF('生産者価格評価表（107部門）（山形県２）'!CP$120=0,各種係数!HI28,各種係数!DF28)</f>
        <v>0</v>
      </c>
      <c r="DC30" s="82">
        <f>IF('生産者価格評価表（107部門）（山形県２）'!CQ$120=0,各種係数!HJ28,各種係数!DG28)</f>
        <v>0</v>
      </c>
      <c r="DD30" s="82">
        <f>IF('生産者価格評価表（107部門）（山形県２）'!CR$120=0,各種係数!HK28,各種係数!DH28)</f>
        <v>0</v>
      </c>
      <c r="DE30" s="82">
        <f>IF('生産者価格評価表（107部門）（山形県２）'!CS$120=0,各種係数!HL28,各種係数!DI28)</f>
        <v>0</v>
      </c>
      <c r="DF30" s="82">
        <f>IF('生産者価格評価表（107部門）（山形県２）'!CT$120=0,各種係数!HM28,各種係数!DJ28)</f>
        <v>0</v>
      </c>
      <c r="DG30" s="82">
        <f>IF('生産者価格評価表（107部門）（山形県２）'!CU$120=0,各種係数!HN28,各種係数!DK28)</f>
        <v>0</v>
      </c>
      <c r="DH30" s="82">
        <f>IF('生産者価格評価表（107部門）（山形県２）'!CV$120=0,各種係数!HO28,各種係数!DL28)</f>
        <v>0</v>
      </c>
      <c r="DI30" s="82">
        <f>IF('生産者価格評価表（107部門）（山形県２）'!CW$120=0,各種係数!HP28,各種係数!DM28)</f>
        <v>0</v>
      </c>
      <c r="DJ30" s="82">
        <f>IF('生産者価格評価表（107部門）（山形県２）'!CX$120=0,各種係数!HQ28,各種係数!DN28)</f>
        <v>0</v>
      </c>
      <c r="DK30" s="82">
        <f>IF('生産者価格評価表（107部門）（山形県２）'!CY$120=0,各種係数!HR28,各種係数!DO28)</f>
        <v>0</v>
      </c>
      <c r="DL30" s="82">
        <f>IF('生産者価格評価表（107部門）（山形県２）'!CZ$120=0,各種係数!HS28,各種係数!DP28)</f>
        <v>0</v>
      </c>
      <c r="DM30" s="82">
        <f>IF('生産者価格評価表（107部門）（山形県２）'!DA$120=0,各種係数!HT28,各種係数!DQ28)</f>
        <v>0</v>
      </c>
      <c r="DN30" s="82">
        <f>IF('生産者価格評価表（107部門）（山形県２）'!DB$120=0,各種係数!HU28,各種係数!DR28)</f>
        <v>0</v>
      </c>
      <c r="DO30" s="82">
        <f>IF('生産者価格評価表（107部門）（山形県２）'!DC$120=0,各種係数!HV28,各種係数!DS28)</f>
        <v>0</v>
      </c>
      <c r="DP30" s="82">
        <f>IF('生産者価格評価表（107部門）（山形県２）'!DD$120=0,各種係数!HW28,各種係数!DT28)</f>
        <v>0</v>
      </c>
      <c r="DQ30" s="82">
        <f>IF('生産者価格評価表（107部門）（山形県２）'!DE$120=0,各種係数!HX28,各種係数!DU28)</f>
        <v>1.4533616254396419E-4</v>
      </c>
      <c r="DR30" s="82">
        <f>各種係数!HY28</f>
        <v>0</v>
      </c>
      <c r="DS30" s="80">
        <f>各種係数!HZ28</f>
        <v>0</v>
      </c>
      <c r="DT30" s="80">
        <f>各種係数!IA28</f>
        <v>0</v>
      </c>
      <c r="DU30" s="80">
        <f>各種係数!IB28</f>
        <v>0</v>
      </c>
      <c r="DV30" s="80">
        <f>各種係数!IC28</f>
        <v>0</v>
      </c>
      <c r="DW30" s="80">
        <f>各種係数!ID28</f>
        <v>0</v>
      </c>
      <c r="DX30" s="80">
        <f>各種係数!IE28</f>
        <v>0</v>
      </c>
      <c r="DY30" s="80">
        <f>各種係数!IF28</f>
        <v>0</v>
      </c>
      <c r="DZ30" s="80">
        <f>各種係数!IG28</f>
        <v>0</v>
      </c>
      <c r="EA30" s="80">
        <f>各種係数!IH28</f>
        <v>0</v>
      </c>
      <c r="EB30" s="80">
        <f>各種係数!II28</f>
        <v>0</v>
      </c>
      <c r="EC30" s="80">
        <f>各種係数!IJ28</f>
        <v>0</v>
      </c>
      <c r="ED30" s="80">
        <f>各種係数!IK28</f>
        <v>0</v>
      </c>
      <c r="EE30" s="80">
        <f>各種係数!IL28</f>
        <v>0</v>
      </c>
      <c r="EF30" s="80">
        <f>各種係数!IM28</f>
        <v>0</v>
      </c>
      <c r="EG30" s="80">
        <f>各種係数!IN28</f>
        <v>0</v>
      </c>
      <c r="EH30" s="80">
        <f>各種係数!IO28</f>
        <v>0</v>
      </c>
      <c r="EI30" s="80">
        <f>各種係数!IP28</f>
        <v>0</v>
      </c>
      <c r="EJ30" s="80">
        <f>各種係数!IQ28</f>
        <v>0</v>
      </c>
      <c r="EK30" s="80">
        <f>各種係数!IR28</f>
        <v>0</v>
      </c>
      <c r="EL30" s="80">
        <f>各種係数!IS28</f>
        <v>0</v>
      </c>
      <c r="EM30" s="80">
        <f>各種係数!IT28</f>
        <v>0</v>
      </c>
      <c r="EN30" s="80">
        <f>各種係数!IU28</f>
        <v>0</v>
      </c>
      <c r="EO30" s="80">
        <f>各種係数!IV28</f>
        <v>1</v>
      </c>
      <c r="EP30" s="80">
        <f>各種係数!IW28</f>
        <v>0</v>
      </c>
      <c r="EQ30" s="80">
        <f>各種係数!IX28</f>
        <v>0</v>
      </c>
      <c r="ER30" s="80">
        <f>各種係数!IY28</f>
        <v>0</v>
      </c>
      <c r="ES30" s="80">
        <f>各種係数!IZ28</f>
        <v>0</v>
      </c>
      <c r="ET30" s="80">
        <f>各種係数!JA28</f>
        <v>0</v>
      </c>
      <c r="EU30" s="80">
        <f>各種係数!JB28</f>
        <v>0</v>
      </c>
      <c r="EV30" s="80">
        <f>各種係数!JC28</f>
        <v>0</v>
      </c>
      <c r="EW30" s="80">
        <f>各種係数!JD28</f>
        <v>0</v>
      </c>
      <c r="EX30" s="80">
        <f>各種係数!JE28</f>
        <v>0</v>
      </c>
      <c r="EY30" s="80">
        <f>各種係数!JF28</f>
        <v>0</v>
      </c>
      <c r="EZ30" s="80">
        <f>各種係数!JG28</f>
        <v>0</v>
      </c>
      <c r="FA30" s="80">
        <f>各種係数!JH28</f>
        <v>0</v>
      </c>
      <c r="FB30" s="80">
        <f>各種係数!JI28</f>
        <v>0</v>
      </c>
      <c r="FC30" s="80">
        <f>各種係数!JJ28</f>
        <v>0</v>
      </c>
      <c r="FD30" s="80">
        <f>各種係数!JK28</f>
        <v>0</v>
      </c>
      <c r="FE30" s="80">
        <f>各種係数!JL28</f>
        <v>0</v>
      </c>
      <c r="FF30" s="80">
        <f>各種係数!JM28</f>
        <v>0</v>
      </c>
      <c r="FG30" s="80">
        <f>各種係数!JN28</f>
        <v>0</v>
      </c>
      <c r="FH30" s="80">
        <f>各種係数!JO28</f>
        <v>0</v>
      </c>
      <c r="FI30" s="80">
        <f>各種係数!JP28</f>
        <v>0</v>
      </c>
      <c r="FJ30" s="80">
        <f>各種係数!JQ28</f>
        <v>0</v>
      </c>
      <c r="FK30" s="80">
        <f>各種係数!JR28</f>
        <v>0</v>
      </c>
      <c r="FL30" s="80">
        <f>各種係数!JS28</f>
        <v>0</v>
      </c>
      <c r="FM30" s="80">
        <f>各種係数!JT28</f>
        <v>0</v>
      </c>
      <c r="FN30" s="80">
        <f>各種係数!JU28</f>
        <v>0</v>
      </c>
      <c r="FO30" s="80">
        <f>各種係数!JV28</f>
        <v>0</v>
      </c>
      <c r="FP30" s="80">
        <f>各種係数!JW28</f>
        <v>0</v>
      </c>
      <c r="FQ30" s="80">
        <f>各種係数!JX28</f>
        <v>0</v>
      </c>
      <c r="FR30" s="80">
        <f>各種係数!JY28</f>
        <v>0</v>
      </c>
      <c r="FS30" s="80">
        <f>各種係数!JZ28</f>
        <v>0</v>
      </c>
      <c r="FT30" s="80">
        <f>各種係数!KA28</f>
        <v>0</v>
      </c>
      <c r="FU30" s="80">
        <f>各種係数!KB28</f>
        <v>0</v>
      </c>
      <c r="FV30" s="80">
        <f>各種係数!KC28</f>
        <v>0</v>
      </c>
      <c r="FW30" s="80">
        <f>各種係数!KD28</f>
        <v>0</v>
      </c>
      <c r="FX30" s="80">
        <f>各種係数!KE28</f>
        <v>0</v>
      </c>
      <c r="FY30" s="80">
        <f>各種係数!KF28</f>
        <v>0</v>
      </c>
      <c r="FZ30" s="80">
        <f>各種係数!KG28</f>
        <v>0</v>
      </c>
      <c r="GA30" s="80">
        <f>各種係数!KH28</f>
        <v>0</v>
      </c>
      <c r="GB30" s="80">
        <f>各種係数!KI28</f>
        <v>0</v>
      </c>
      <c r="GC30" s="80">
        <f>各種係数!KJ28</f>
        <v>0</v>
      </c>
      <c r="GD30" s="80">
        <f>各種係数!KK28</f>
        <v>0</v>
      </c>
      <c r="GE30" s="80">
        <f>各種係数!KL28</f>
        <v>0</v>
      </c>
      <c r="GF30" s="80">
        <f>各種係数!KM28</f>
        <v>0</v>
      </c>
      <c r="GG30" s="80">
        <f>各種係数!KN28</f>
        <v>0</v>
      </c>
      <c r="GH30" s="80">
        <f>各種係数!KO28</f>
        <v>0</v>
      </c>
      <c r="GI30" s="80">
        <f>各種係数!KP28</f>
        <v>0</v>
      </c>
      <c r="GJ30" s="80">
        <f>各種係数!KQ28</f>
        <v>0</v>
      </c>
      <c r="GK30" s="80">
        <f>各種係数!KR28</f>
        <v>0</v>
      </c>
      <c r="GL30" s="80">
        <f>各種係数!KS28</f>
        <v>0</v>
      </c>
      <c r="GM30" s="80">
        <f>各種係数!KT28</f>
        <v>0</v>
      </c>
      <c r="GN30" s="80">
        <f>各種係数!KU28</f>
        <v>0</v>
      </c>
      <c r="GO30" s="80">
        <f>各種係数!KV28</f>
        <v>0</v>
      </c>
      <c r="GP30" s="80">
        <f>各種係数!KW28</f>
        <v>0</v>
      </c>
      <c r="GQ30" s="80">
        <f>各種係数!KX28</f>
        <v>0</v>
      </c>
      <c r="GR30" s="80">
        <f>各種係数!KY28</f>
        <v>0</v>
      </c>
      <c r="GS30" s="80">
        <f>各種係数!KZ28</f>
        <v>0</v>
      </c>
      <c r="GT30" s="80">
        <f>各種係数!LA28</f>
        <v>0</v>
      </c>
      <c r="GU30" s="80">
        <f>各種係数!LB28</f>
        <v>0</v>
      </c>
      <c r="GV30" s="80">
        <f>各種係数!LC28</f>
        <v>0</v>
      </c>
      <c r="GW30" s="80">
        <f>各種係数!LD28</f>
        <v>0</v>
      </c>
      <c r="GX30" s="80">
        <f>各種係数!LE28</f>
        <v>0</v>
      </c>
      <c r="GY30" s="80">
        <f>各種係数!LF28</f>
        <v>0</v>
      </c>
      <c r="GZ30" s="80">
        <f>各種係数!LG28</f>
        <v>0</v>
      </c>
      <c r="HA30" s="80">
        <f>各種係数!LH28</f>
        <v>0</v>
      </c>
      <c r="HB30" s="80">
        <f>各種係数!LI28</f>
        <v>0</v>
      </c>
      <c r="HC30" s="80">
        <f>各種係数!LJ28</f>
        <v>0</v>
      </c>
      <c r="HD30" s="80">
        <f>各種係数!LK28</f>
        <v>0</v>
      </c>
      <c r="HE30" s="80">
        <f>各種係数!LL28</f>
        <v>0</v>
      </c>
      <c r="HF30" s="80">
        <f>各種係数!LM28</f>
        <v>0</v>
      </c>
      <c r="HG30" s="80">
        <f>各種係数!LN28</f>
        <v>0</v>
      </c>
      <c r="HH30" s="80">
        <f>各種係数!LO28</f>
        <v>0</v>
      </c>
      <c r="HI30" s="80">
        <f>各種係数!LP28</f>
        <v>0</v>
      </c>
      <c r="HJ30" s="80">
        <f>各種係数!LQ28</f>
        <v>0</v>
      </c>
      <c r="HK30" s="80">
        <f>各種係数!LR28</f>
        <v>0</v>
      </c>
      <c r="HL30" s="80">
        <f>各種係数!LS28</f>
        <v>0</v>
      </c>
      <c r="HM30" s="80">
        <f>各種係数!LT28</f>
        <v>0</v>
      </c>
      <c r="HN30" s="80">
        <f>各種係数!LU28</f>
        <v>0</v>
      </c>
      <c r="HO30" s="80">
        <f>各種係数!LV28</f>
        <v>0</v>
      </c>
      <c r="HP30" s="80">
        <f>各種係数!LW28</f>
        <v>0</v>
      </c>
      <c r="HQ30" s="80">
        <f>各種係数!LX28</f>
        <v>0</v>
      </c>
      <c r="HR30" s="80">
        <f>各種係数!LY28</f>
        <v>0</v>
      </c>
      <c r="HS30" s="80">
        <f>各種係数!LZ28</f>
        <v>0</v>
      </c>
      <c r="HT30" s="80">
        <f>各種係数!MA28</f>
        <v>0</v>
      </c>
      <c r="HU30" s="760">
        <v>0</v>
      </c>
      <c r="HV30" s="760">
        <f t="shared" si="3"/>
        <v>0</v>
      </c>
      <c r="HW30" s="760">
        <f t="shared" si="4"/>
        <v>0</v>
      </c>
      <c r="HX30" s="240">
        <f>IF(各種係数!$MD28=0,各種係数!$MG28,各種係数!$MD28)</f>
        <v>0</v>
      </c>
      <c r="HY30" s="281">
        <f t="shared" si="5"/>
        <v>0</v>
      </c>
      <c r="HZ30" s="257">
        <f t="shared" si="12"/>
        <v>0</v>
      </c>
      <c r="IA30" s="279">
        <f t="shared" si="13"/>
        <v>0</v>
      </c>
      <c r="IB30" s="279">
        <f t="shared" si="14"/>
        <v>0</v>
      </c>
      <c r="IC30" s="240">
        <f>IF(各種係数!$MD28=0,各種係数!$MG28,各種係数!$MD28)</f>
        <v>0</v>
      </c>
      <c r="ID30" s="281">
        <f t="shared" si="6"/>
        <v>0</v>
      </c>
      <c r="IE30" s="223"/>
      <c r="IF30" s="223"/>
      <c r="IG30" s="240">
        <f>各種係数!J28</f>
        <v>0</v>
      </c>
      <c r="IH30" s="279">
        <f t="shared" si="15"/>
        <v>0</v>
      </c>
      <c r="II30" s="284">
        <f>各種係数!C28</f>
        <v>0</v>
      </c>
      <c r="IJ30" s="279">
        <f t="shared" si="16"/>
        <v>0</v>
      </c>
      <c r="IK30" s="295">
        <v>0</v>
      </c>
      <c r="IL30" s="757">
        <f>IF(各種係数!$E28=0,各種係数!$M28,各種係数!$E28)</f>
        <v>0</v>
      </c>
      <c r="IM30" s="279">
        <f t="shared" si="17"/>
        <v>0</v>
      </c>
      <c r="IN30" s="757">
        <f>IF(各種係数!$F28=0,各種係数!$N28,各種係数!$F28)</f>
        <v>0</v>
      </c>
      <c r="IO30" s="295">
        <f t="shared" si="18"/>
        <v>0</v>
      </c>
      <c r="IP30" s="240">
        <f>IF(各種係数!$MD28=0,各種係数!$MG28,各種係数!$MD28)</f>
        <v>0</v>
      </c>
      <c r="IQ30" s="296">
        <f t="shared" si="19"/>
        <v>0</v>
      </c>
      <c r="IR30" s="297">
        <f t="shared" si="20"/>
        <v>0</v>
      </c>
      <c r="IS30" s="297">
        <f t="shared" si="21"/>
        <v>0</v>
      </c>
      <c r="IT30" s="297">
        <f t="shared" si="22"/>
        <v>0</v>
      </c>
      <c r="IU30" s="298">
        <f t="shared" si="23"/>
        <v>0</v>
      </c>
      <c r="IW30" s="206"/>
      <c r="IX30" s="212"/>
      <c r="IY30" s="208"/>
      <c r="IZ30" s="212"/>
    </row>
    <row r="31" spans="1:260">
      <c r="A31" s="41" t="s">
        <v>239</v>
      </c>
      <c r="B31" s="12" t="s">
        <v>21</v>
      </c>
      <c r="C31" s="331">
        <f>'計算2-1'!AC31</f>
        <v>0</v>
      </c>
      <c r="D31" s="757">
        <f>IF(各種係数!$D29=0,各種係数!$L29,各種係数!$D29)</f>
        <v>0.55455934597234069</v>
      </c>
      <c r="E31" s="757">
        <f>IF(各種係数!$E29=0,各種係数!$M29,各種係数!$E29)</f>
        <v>0.44544065402765926</v>
      </c>
      <c r="F31" s="757">
        <f>IF(各種係数!$F29=0,各種係数!$N29,各種係数!$F29)</f>
        <v>4.1787778436561535E-2</v>
      </c>
      <c r="G31" s="758">
        <f t="shared" si="7"/>
        <v>0</v>
      </c>
      <c r="H31" s="758">
        <f t="shared" si="8"/>
        <v>0</v>
      </c>
      <c r="I31" s="758">
        <f t="shared" si="9"/>
        <v>0</v>
      </c>
      <c r="J31" s="240">
        <f>IF(各種係数!$MD29=0,各種係数!$MG29,各種係数!$MD29)</f>
        <v>8.7441492771856758E-5</v>
      </c>
      <c r="K31" s="281">
        <f t="shared" si="10"/>
        <v>0</v>
      </c>
      <c r="L31" s="758">
        <v>0</v>
      </c>
      <c r="M31" s="774">
        <f>各種係数!C29</f>
        <v>0.37980977314233233</v>
      </c>
      <c r="N31" s="758">
        <f t="shared" si="11"/>
        <v>0</v>
      </c>
      <c r="O31" s="82">
        <f>IF('生産者価格評価表（107部門）（山形県２）'!C$120=0,各種係数!DV29,各種係数!S29)</f>
        <v>0</v>
      </c>
      <c r="P31" s="82">
        <f>IF('生産者価格評価表（107部門）（山形県２）'!D$120=0,各種係数!DW29,各種係数!T29)</f>
        <v>1.1850544838932735E-2</v>
      </c>
      <c r="Q31" s="82">
        <f>IF('生産者価格評価表（107部門）（山形県２）'!E$120=0,各種係数!DX29,各種係数!U29)</f>
        <v>1.9006124897392184E-2</v>
      </c>
      <c r="R31" s="82">
        <f>IF('生産者価格評価表（107部門）（山形県２）'!F$120=0,各種係数!DY29,各種係数!V29)</f>
        <v>0</v>
      </c>
      <c r="S31" s="82">
        <f>IF('生産者価格評価表（107部門）（山形県２）'!G$120=0,各種係数!DZ29,各種係数!W29)</f>
        <v>1.8679950186799503E-3</v>
      </c>
      <c r="T31" s="82">
        <f>IF('生産者価格評価表（107部門）（山形県２）'!H$120=0,各種係数!EA29,各種係数!X29)</f>
        <v>0</v>
      </c>
      <c r="U31" s="82">
        <f>IF('生産者価格評価表（107部門）（山形県２）'!I$120=0,各種係数!EB29,各種係数!Y29)</f>
        <v>0</v>
      </c>
      <c r="V31" s="82">
        <f>IF('生産者価格評価表（107部門）（山形県２）'!J$120=0,各種係数!EC29,各種係数!Z29)</f>
        <v>1.7979144192736425E-4</v>
      </c>
      <c r="W31" s="82">
        <f>IF('生産者価格評価表（107部門）（山形県２）'!K$120=0,各種係数!ED29,各種係数!AA29)</f>
        <v>0</v>
      </c>
      <c r="X31" s="82">
        <f>IF('生産者価格評価表（107部門）（山形県２）'!L$120=0,各種係数!EE29,各種係数!AB29)</f>
        <v>0</v>
      </c>
      <c r="Y31" s="82">
        <f>IF('生産者価格評価表（107部門）（山形県２）'!M$120=0,各種係数!EF29,各種係数!AC29)</f>
        <v>0</v>
      </c>
      <c r="Z31" s="82">
        <f>IF('生産者価格評価表（107部門）（山形県２）'!N$120=0,各種係数!EG29,各種係数!AD29)</f>
        <v>0</v>
      </c>
      <c r="AA31" s="82">
        <f>IF('生産者価格評価表（107部門）（山形県２）'!O$120=0,各種係数!EH29,各種係数!AE29)</f>
        <v>1.112309934040021E-5</v>
      </c>
      <c r="AB31" s="82">
        <f>IF('生産者価格評価表（107部門）（山形県２）'!P$120=0,各種係数!EI29,各種係数!AF29)</f>
        <v>0</v>
      </c>
      <c r="AC31" s="82">
        <f>IF('生産者価格評価表（107部門）（山形県２）'!Q$120=0,各種係数!EJ29,各種係数!AG29)</f>
        <v>0</v>
      </c>
      <c r="AD31" s="82">
        <f>IF('生産者価格評価表（107部門）（山形県２）'!R$120=0,各種係数!EK29,各種係数!AH29)</f>
        <v>0</v>
      </c>
      <c r="AE31" s="82">
        <f>IF('生産者価格評価表（107部門）（山形県２）'!S$120=0,各種係数!EL29,各種係数!AI29)</f>
        <v>0</v>
      </c>
      <c r="AF31" s="82">
        <f>IF('生産者価格評価表（107部門）（山形県２）'!T$120=0,各種係数!EM29,各種係数!AJ29)</f>
        <v>0</v>
      </c>
      <c r="AG31" s="82">
        <f>IF('生産者価格評価表（107部門）（山形県２）'!U$120=0,各種係数!EN29,各種係数!AK29)</f>
        <v>0</v>
      </c>
      <c r="AH31" s="82">
        <f>IF('生産者価格評価表（107部門）（山形県２）'!V$120=0,各種係数!EO29,各種係数!AL29)</f>
        <v>0</v>
      </c>
      <c r="AI31" s="82">
        <f>IF('生産者価格評価表（107部門）（山形県２）'!W$120=0,各種係数!EP29,各種係数!AM29)</f>
        <v>0</v>
      </c>
      <c r="AJ31" s="82">
        <f>IF('生産者価格評価表（107部門）（山形県２）'!X$120=0,各種係数!EQ29,各種係数!AN29)</f>
        <v>0</v>
      </c>
      <c r="AK31" s="82">
        <f>IF('生産者価格評価表（107部門）（山形県２）'!Y$120=0,各種係数!ER29,各種係数!AO29)</f>
        <v>0</v>
      </c>
      <c r="AL31" s="82">
        <f>IF('生産者価格評価表（107部門）（山形県２）'!Z$120=0,各種係数!ES29,各種係数!AP29)</f>
        <v>0</v>
      </c>
      <c r="AM31" s="82">
        <f>IF('生産者価格評価表（107部門）（山形県２）'!AA$120=0,各種係数!ET29,各種係数!AQ29)</f>
        <v>4.5157216333338156E-2</v>
      </c>
      <c r="AN31" s="82">
        <f>IF('生産者価格評価表（107部門）（山形県２）'!AB$120=0,各種係数!EU29,各種係数!AR29)</f>
        <v>1.6444294950853982E-3</v>
      </c>
      <c r="AO31" s="82">
        <f>IF('生産者価格評価表（107部門）（山形県２）'!AC$120=0,各種係数!EV29,各種係数!AS29)</f>
        <v>0</v>
      </c>
      <c r="AP31" s="82">
        <f>IF('生産者価格評価表（107部門）（山形県２）'!AD$120=0,各種係数!EW29,各種係数!AT29)</f>
        <v>0</v>
      </c>
      <c r="AQ31" s="82">
        <f>IF('生産者価格評価表（107部門）（山形県２）'!AE$120=0,各種係数!EX29,各種係数!AU29)</f>
        <v>0</v>
      </c>
      <c r="AR31" s="82">
        <f>IF('生産者価格評価表（107部門）（山形県２）'!AF$120=0,各種係数!EY29,各種係数!AV29)</f>
        <v>0</v>
      </c>
      <c r="AS31" s="82">
        <f>IF('生産者価格評価表（107部門）（山形県２）'!AG$120=0,各種係数!EZ29,各種係数!AW29)</f>
        <v>0</v>
      </c>
      <c r="AT31" s="82">
        <f>IF('生産者価格評価表（107部門）（山形県２）'!AH$120=0,各種係数!FA29,各種係数!AX29)</f>
        <v>0</v>
      </c>
      <c r="AU31" s="82">
        <f>IF('生産者価格評価表（107部門）（山形県２）'!AI$120=0,各種係数!FB29,各種係数!AY29)</f>
        <v>0</v>
      </c>
      <c r="AV31" s="82">
        <f>IF('生産者価格評価表（107部門）（山形県２）'!AJ$120=0,各種係数!FC29,各種係数!AZ29)</f>
        <v>0</v>
      </c>
      <c r="AW31" s="82">
        <f>IF('生産者価格評価表（107部門）（山形県２）'!AK$120=0,各種係数!FD29,各種係数!BA29)</f>
        <v>0</v>
      </c>
      <c r="AX31" s="82">
        <f>IF('生産者価格評価表（107部門）（山形県２）'!AL$120=0,各種係数!FE29,各種係数!BB29)</f>
        <v>0</v>
      </c>
      <c r="AY31" s="82">
        <f>IF('生産者価格評価表（107部門）（山形県２）'!AM$120=0,各種係数!FF29,各種係数!BC29)</f>
        <v>0</v>
      </c>
      <c r="AZ31" s="82">
        <f>IF('生産者価格評価表（107部門）（山形県２）'!AN$120=0,各種係数!FG29,各種係数!BD29)</f>
        <v>0</v>
      </c>
      <c r="BA31" s="82">
        <f>IF('生産者価格評価表（107部門）（山形県２）'!AO$120=0,各種係数!FH29,各種係数!BE29)</f>
        <v>0</v>
      </c>
      <c r="BB31" s="82">
        <f>IF('生産者価格評価表（107部門）（山形県２）'!AP$120=0,各種係数!FI29,各種係数!BF29)</f>
        <v>0</v>
      </c>
      <c r="BC31" s="82">
        <f>IF('生産者価格評価表（107部門）（山形県２）'!AQ$120=0,各種係数!FJ29,各種係数!BG29)</f>
        <v>0</v>
      </c>
      <c r="BD31" s="82">
        <f>IF('生産者価格評価表（107部門）（山形県２）'!AR$120=0,各種係数!FK29,各種係数!BH29)</f>
        <v>0</v>
      </c>
      <c r="BE31" s="82">
        <f>IF('生産者価格評価表（107部門）（山形県２）'!AS$120=0,各種係数!FL29,各種係数!BI29)</f>
        <v>0</v>
      </c>
      <c r="BF31" s="82">
        <f>IF('生産者価格評価表（107部門）（山形県２）'!AT$120=0,各種係数!FM29,各種係数!BJ29)</f>
        <v>0</v>
      </c>
      <c r="BG31" s="82">
        <f>IF('生産者価格評価表（107部門）（山形県２）'!AU$120=0,各種係数!FN29,各種係数!BK29)</f>
        <v>0</v>
      </c>
      <c r="BH31" s="82">
        <f>IF('生産者価格評価表（107部門）（山形県２）'!AV$120=0,各種係数!FO29,各種係数!BL29)</f>
        <v>0</v>
      </c>
      <c r="BI31" s="82">
        <f>IF('生産者価格評価表（107部門）（山形県２）'!AW$120=0,各種係数!FP29,各種係数!BM29)</f>
        <v>0</v>
      </c>
      <c r="BJ31" s="82">
        <f>IF('生産者価格評価表（107部門）（山形県２）'!AX$120=0,各種係数!FQ29,各種係数!BN29)</f>
        <v>0</v>
      </c>
      <c r="BK31" s="82">
        <f>IF('生産者価格評価表（107部門）（山形県２）'!AY$120=0,各種係数!FR29,各種係数!BO29)</f>
        <v>0</v>
      </c>
      <c r="BL31" s="82">
        <f>IF('生産者価格評価表（107部門）（山形県２）'!AZ$120=0,各種係数!FS29,各種係数!BP29)</f>
        <v>0</v>
      </c>
      <c r="BM31" s="82">
        <f>IF('生産者価格評価表（107部門）（山形県２）'!BA$120=0,各種係数!FT29,各種係数!BQ29)</f>
        <v>0</v>
      </c>
      <c r="BN31" s="82">
        <f>IF('生産者価格評価表（107部門）（山形県２）'!BB$120=0,各種係数!FU29,各種係数!BR29)</f>
        <v>0</v>
      </c>
      <c r="BO31" s="82">
        <f>IF('生産者価格評価表（107部門）（山形県２）'!BC$120=0,各種係数!FV29,各種係数!BS29)</f>
        <v>0</v>
      </c>
      <c r="BP31" s="82">
        <f>IF('生産者価格評価表（107部門）（山形県２）'!BD$120=0,各種係数!FW29,各種係数!BT29)</f>
        <v>0</v>
      </c>
      <c r="BQ31" s="82">
        <f>IF('生産者価格評価表（107部門）（山形県２）'!BE$120=0,各種係数!FX29,各種係数!BU29)</f>
        <v>0</v>
      </c>
      <c r="BR31" s="82">
        <f>IF('生産者価格評価表（107部門）（山形県２）'!BF$120=0,各種係数!FY29,各種係数!BV29)</f>
        <v>0</v>
      </c>
      <c r="BS31" s="82">
        <f>IF('生産者価格評価表（107部門）（山形県２）'!BG$120=0,各種係数!FZ29,各種係数!BW29)</f>
        <v>0</v>
      </c>
      <c r="BT31" s="82">
        <f>IF('生産者価格評価表（107部門）（山形県２）'!BH$120=0,各種係数!GA29,各種係数!BX29)</f>
        <v>0</v>
      </c>
      <c r="BU31" s="82">
        <f>IF('生産者価格評価表（107部門）（山形県２）'!BI$120=0,各種係数!GB29,各種係数!BY29)</f>
        <v>0</v>
      </c>
      <c r="BV31" s="82">
        <f>IF('生産者価格評価表（107部門）（山形県２）'!BJ$120=0,各種係数!GC29,各種係数!BZ29)</f>
        <v>0</v>
      </c>
      <c r="BW31" s="82">
        <f>IF('生産者価格評価表（107部門）（山形県２）'!BK$120=0,各種係数!GD29,各種係数!CA29)</f>
        <v>0</v>
      </c>
      <c r="BX31" s="82">
        <f>IF('生産者価格評価表（107部門）（山形県２）'!BL$120=0,各種係数!GE29,各種係数!CB29)</f>
        <v>0</v>
      </c>
      <c r="BY31" s="82">
        <f>IF('生産者価格評価表（107部門）（山形県２）'!BM$120=0,各種係数!GF29,各種係数!CC29)</f>
        <v>0</v>
      </c>
      <c r="BZ31" s="82">
        <f>IF('生産者価格評価表（107部門）（山形県２）'!BN$120=0,各種係数!GG29,各種係数!CD29)</f>
        <v>0</v>
      </c>
      <c r="CA31" s="82">
        <f>IF('生産者価格評価表（107部門）（山形県２）'!BO$120=0,各種係数!GH29,各種係数!CE29)</f>
        <v>0</v>
      </c>
      <c r="CB31" s="82">
        <f>IF('生産者価格評価表（107部門）（山形県２）'!BP$120=0,各種係数!GI29,各種係数!CF29)</f>
        <v>0</v>
      </c>
      <c r="CC31" s="82">
        <f>IF('生産者価格評価表（107部門）（山形県２）'!BQ$120=0,各種係数!GJ29,各種係数!CG29)</f>
        <v>0</v>
      </c>
      <c r="CD31" s="82">
        <f>IF('生産者価格評価表（107部門）（山形県２）'!BR$120=0,各種係数!GK29,各種係数!CH29)</f>
        <v>2.1811677972386417E-5</v>
      </c>
      <c r="CE31" s="82">
        <f>IF('生産者価格評価表（107部門）（山形県２）'!BS$120=0,各種係数!GL29,各種係数!CI29)</f>
        <v>4.9067279639289189E-3</v>
      </c>
      <c r="CF31" s="82">
        <f>IF('生産者価格評価表（107部門）（山形県２）'!BT$120=0,各種係数!GM29,各種係数!CJ29)</f>
        <v>0</v>
      </c>
      <c r="CG31" s="82">
        <f>IF('生産者価格評価表（107部門）（山形県２）'!BU$120=0,各種係数!GN29,各種係数!CK29)</f>
        <v>0</v>
      </c>
      <c r="CH31" s="82">
        <f>IF('生産者価格評価表（107部門）（山形県２）'!BV$120=0,各種係数!GO29,各種係数!CL29)</f>
        <v>0</v>
      </c>
      <c r="CI31" s="82">
        <f>IF('生産者価格評価表（107部門）（山形県２）'!BW$120=0,各種係数!GP29,各種係数!CM29)</f>
        <v>0</v>
      </c>
      <c r="CJ31" s="82">
        <f>IF('生産者価格評価表（107部門）（山形県２）'!BX$120=0,各種係数!GQ29,各種係数!CN29)</f>
        <v>0</v>
      </c>
      <c r="CK31" s="82">
        <f>IF('生産者価格評価表（107部門）（山形県２）'!BY$120=0,各種係数!GR29,各種係数!CO29)</f>
        <v>0</v>
      </c>
      <c r="CL31" s="82">
        <f>IF('生産者価格評価表（107部門）（山形県２）'!BZ$120=0,各種係数!GS29,各種係数!CP29)</f>
        <v>1.2067311463342525E-5</v>
      </c>
      <c r="CM31" s="82">
        <f>IF('生産者価格評価表（107部門）（山形県２）'!CA$120=0,各種係数!GT29,各種係数!CQ29)</f>
        <v>0</v>
      </c>
      <c r="CN31" s="82">
        <f>IF('生産者価格評価表（107部門）（山形県２）'!CB$120=0,各種係数!GU29,各種係数!CR29)</f>
        <v>0</v>
      </c>
      <c r="CO31" s="82">
        <f>IF('生産者価格評価表（107部門）（山形県２）'!CC$120=0,各種係数!GV29,各種係数!CS29)</f>
        <v>0</v>
      </c>
      <c r="CP31" s="82">
        <f>IF('生産者価格評価表（107部門）（山形県２）'!CD$120=0,各種係数!GW29,各種係数!CT29)</f>
        <v>0</v>
      </c>
      <c r="CQ31" s="82">
        <f>IF('生産者価格評価表（107部門）（山形県２）'!CE$120=0,各種係数!GX29,各種係数!CU29)</f>
        <v>0</v>
      </c>
      <c r="CR31" s="82">
        <f>IF('生産者価格評価表（107部門）（山形県２）'!CF$120=0,各種係数!GY29,各種係数!CV29)</f>
        <v>0</v>
      </c>
      <c r="CS31" s="82">
        <f>IF('生産者価格評価表（107部門）（山形県２）'!CG$120=0,各種係数!GZ29,各種係数!CW29)</f>
        <v>7.8328981723237601E-4</v>
      </c>
      <c r="CT31" s="82">
        <f>IF('生産者価格評価表（107部門）（山形県２）'!CH$120=0,各種係数!HA29,各種係数!CX29)</f>
        <v>0</v>
      </c>
      <c r="CU31" s="82">
        <f>IF('生産者価格評価表（107部門）（山形県２）'!CI$120=0,各種係数!HB29,各種係数!CY29)</f>
        <v>0</v>
      </c>
      <c r="CV31" s="82">
        <f>IF('生産者価格評価表（107部門）（山形県２）'!CJ$120=0,各種係数!HC29,各種係数!CZ29)</f>
        <v>0</v>
      </c>
      <c r="CW31" s="82">
        <f>IF('生産者価格評価表（107部門）（山形県２）'!CK$120=0,各種係数!HD29,各種係数!DA29)</f>
        <v>0</v>
      </c>
      <c r="CX31" s="82">
        <f>IF('生産者価格評価表（107部門）（山形県２）'!CL$120=0,各種係数!HE29,各種係数!DB29)</f>
        <v>0</v>
      </c>
      <c r="CY31" s="82">
        <f>IF('生産者価格評価表（107部門）（山形県２）'!CM$120=0,各種係数!HF29,各種係数!DC29)</f>
        <v>3.0306838257578559E-4</v>
      </c>
      <c r="CZ31" s="82">
        <f>IF('生産者価格評価表（107部門）（山形県２）'!CN$120=0,各種係数!HG29,各種係数!DD29)</f>
        <v>0</v>
      </c>
      <c r="DA31" s="82">
        <f>IF('生産者価格評価表（107部門）（山形県２）'!CO$120=0,各種係数!HH29,各種係数!DE29)</f>
        <v>1.2634991775335542E-3</v>
      </c>
      <c r="DB31" s="82">
        <f>IF('生産者価格評価表（107部門）（山形県２）'!CP$120=0,各種係数!HI29,各種係数!DF29)</f>
        <v>0.18926090499844769</v>
      </c>
      <c r="DC31" s="82">
        <f>IF('生産者価格評価表（107部門）（山形県２）'!CQ$120=0,各種係数!HJ29,各種係数!DG29)</f>
        <v>1.5583679637325274E-2</v>
      </c>
      <c r="DD31" s="82">
        <f>IF('生産者価格評価表（107部門）（山形県２）'!CR$120=0,各種係数!HK29,各種係数!DH29)</f>
        <v>7.8244875008339123E-3</v>
      </c>
      <c r="DE31" s="82">
        <f>IF('生産者価格評価表（107部門）（山形県２）'!CS$120=0,各種係数!HL29,各種係数!DI29)</f>
        <v>4.0173407852797573E-3</v>
      </c>
      <c r="DF31" s="82">
        <f>IF('生産者価格評価表（107部門）（山形県２）'!CT$120=0,各種係数!HM29,各種係数!DJ29)</f>
        <v>0</v>
      </c>
      <c r="DG31" s="82">
        <f>IF('生産者価格評価表（107部門）（山形県２）'!CU$120=0,各種係数!HN29,各種係数!DK29)</f>
        <v>0</v>
      </c>
      <c r="DH31" s="82">
        <f>IF('生産者価格評価表（107部門）（山形県２）'!CV$120=0,各種係数!HO29,各種係数!DL29)</f>
        <v>0</v>
      </c>
      <c r="DI31" s="82">
        <f>IF('生産者価格評価表（107部門）（山形県２）'!CW$120=0,各種係数!HP29,各種係数!DM29)</f>
        <v>0</v>
      </c>
      <c r="DJ31" s="82">
        <f>IF('生産者価格評価表（107部門）（山形県２）'!CX$120=0,各種係数!HQ29,各種係数!DN29)</f>
        <v>0</v>
      </c>
      <c r="DK31" s="82">
        <f>IF('生産者価格評価表（107部門）（山形県２）'!CY$120=0,各種係数!HR29,各種係数!DO29)</f>
        <v>1.8795932560193973E-5</v>
      </c>
      <c r="DL31" s="82">
        <f>IF('生産者価格評価表（107部門）（山形県２）'!CZ$120=0,各種係数!HS29,各種係数!DP29)</f>
        <v>0</v>
      </c>
      <c r="DM31" s="82">
        <f>IF('生産者価格評価表（107部門）（山形県２）'!DA$120=0,各種係数!HT29,各種係数!DQ29)</f>
        <v>0</v>
      </c>
      <c r="DN31" s="82">
        <f>IF('生産者価格評価表（107部門）（山形県２）'!DB$120=0,各種係数!HU29,各種係数!DR29)</f>
        <v>0</v>
      </c>
      <c r="DO31" s="82">
        <f>IF('生産者価格評価表（107部門）（山形県２）'!DC$120=0,各種係数!HV29,各種係数!DS29)</f>
        <v>0</v>
      </c>
      <c r="DP31" s="82">
        <f>IF('生産者価格評価表（107部門）（山形県２）'!DD$120=0,各種係数!HW29,各種係数!DT29)</f>
        <v>0</v>
      </c>
      <c r="DQ31" s="82">
        <f>IF('生産者価格評価表（107部門）（山形県２）'!DE$120=0,各種係数!HX29,各種係数!DU29)</f>
        <v>1.8603028805627415E-3</v>
      </c>
      <c r="DR31" s="82">
        <f>各種係数!HY29</f>
        <v>4.7815968863582623E-4</v>
      </c>
      <c r="DS31" s="80">
        <f>各種係数!HZ29</f>
        <v>5.3592443225516026E-3</v>
      </c>
      <c r="DT31" s="80">
        <f>各種係数!IA29</f>
        <v>7.4947360444657211E-3</v>
      </c>
      <c r="DU31" s="80">
        <f>各種係数!IB29</f>
        <v>8.1170086310990876E-6</v>
      </c>
      <c r="DV31" s="80">
        <f>各種係数!IC29</f>
        <v>7.466511522359673E-4</v>
      </c>
      <c r="DW31" s="80">
        <f>各種係数!ID29</f>
        <v>1.8526823153631597E-5</v>
      </c>
      <c r="DX31" s="80">
        <f>各種係数!IE29</f>
        <v>1.8320660792758843E-5</v>
      </c>
      <c r="DY31" s="80">
        <f>各種係数!IF29</f>
        <v>6.1307119419738373E-4</v>
      </c>
      <c r="DZ31" s="80">
        <f>各種係数!IG29</f>
        <v>2.3164913926330848E-5</v>
      </c>
      <c r="EA31" s="80">
        <f>各種係数!IH29</f>
        <v>1.8192996496264972E-4</v>
      </c>
      <c r="EB31" s="80">
        <f>各種係数!II29</f>
        <v>0</v>
      </c>
      <c r="EC31" s="80">
        <f>各種係数!IJ29</f>
        <v>2.2246265966776191E-5</v>
      </c>
      <c r="ED31" s="80">
        <f>各種係数!IK29</f>
        <v>1.0600060951682259E-5</v>
      </c>
      <c r="EE31" s="80">
        <f>各種係数!IL29</f>
        <v>6.6231178972808509E-6</v>
      </c>
      <c r="EF31" s="80">
        <f>各種係数!IM29</f>
        <v>5.0347784551618739E-6</v>
      </c>
      <c r="EG31" s="80">
        <f>各種係数!IN29</f>
        <v>7.7687191537150239E-6</v>
      </c>
      <c r="EH31" s="80">
        <f>各種係数!IO29</f>
        <v>5.8459498885924614E-6</v>
      </c>
      <c r="EI31" s="80">
        <f>各種係数!IP29</f>
        <v>5.592714885213157E-6</v>
      </c>
      <c r="EJ31" s="80">
        <f>各種係数!IQ29</f>
        <v>0</v>
      </c>
      <c r="EK31" s="80">
        <f>各種係数!IR29</f>
        <v>2.0681091770256366E-5</v>
      </c>
      <c r="EL31" s="80">
        <f>各種係数!IS29</f>
        <v>0</v>
      </c>
      <c r="EM31" s="80">
        <f>各種係数!IT29</f>
        <v>6.3318240190823495E-6</v>
      </c>
      <c r="EN31" s="80">
        <f>各種係数!IU29</f>
        <v>0</v>
      </c>
      <c r="EO31" s="80">
        <f>各種係数!IV29</f>
        <v>0</v>
      </c>
      <c r="EP31" s="80">
        <f>各種係数!IW29</f>
        <v>1.0174668611135589</v>
      </c>
      <c r="EQ31" s="80">
        <f>各種係数!IX29</f>
        <v>6.4557779926262921E-4</v>
      </c>
      <c r="ER31" s="80">
        <f>各種係数!IY29</f>
        <v>1.6051883710798925E-6</v>
      </c>
      <c r="ES31" s="80">
        <f>各種係数!IZ29</f>
        <v>8.0884121051129685E-6</v>
      </c>
      <c r="ET31" s="80">
        <f>各種係数!JA29</f>
        <v>3.4864637600757678E-6</v>
      </c>
      <c r="EU31" s="80">
        <f>各種係数!JB29</f>
        <v>1.0035368637582782E-5</v>
      </c>
      <c r="EV31" s="80">
        <f>各種係数!JC29</f>
        <v>8.4773900063165732E-5</v>
      </c>
      <c r="EW31" s="80">
        <f>各種係数!JD29</f>
        <v>9.5234743800487808E-6</v>
      </c>
      <c r="EX31" s="80">
        <f>各種係数!JE29</f>
        <v>1.6910413330393023E-5</v>
      </c>
      <c r="EY31" s="80">
        <f>各種係数!JF29</f>
        <v>3.5794010754776675E-6</v>
      </c>
      <c r="EZ31" s="80">
        <f>各種係数!JG29</f>
        <v>1.9135703303644065E-5</v>
      </c>
      <c r="FA31" s="80">
        <f>各種係数!JH29</f>
        <v>1.0267497392462509E-5</v>
      </c>
      <c r="FB31" s="80">
        <f>各種係数!JI29</f>
        <v>2.2951140331404633E-6</v>
      </c>
      <c r="FC31" s="80">
        <f>各種係数!JJ29</f>
        <v>1.5812868998985737E-5</v>
      </c>
      <c r="FD31" s="80">
        <f>各種係数!JK29</f>
        <v>5.0438473038342445E-6</v>
      </c>
      <c r="FE31" s="80">
        <f>各種係数!JL29</f>
        <v>7.3657505194163172E-6</v>
      </c>
      <c r="FF31" s="80">
        <f>各種係数!JM29</f>
        <v>1.0957330747233252E-5</v>
      </c>
      <c r="FG31" s="80">
        <f>各種係数!JN29</f>
        <v>4.1142014522483138E-6</v>
      </c>
      <c r="FH31" s="80">
        <f>各種係数!JO29</f>
        <v>5.5484925990174881E-6</v>
      </c>
      <c r="FI31" s="80">
        <f>各種係数!JP29</f>
        <v>8.1389563696273151E-6</v>
      </c>
      <c r="FJ31" s="80">
        <f>各種係数!JQ29</f>
        <v>6.8079383207355564E-6</v>
      </c>
      <c r="FK31" s="80">
        <f>各種係数!JR29</f>
        <v>4.3461968337855814E-6</v>
      </c>
      <c r="FL31" s="80">
        <f>各種係数!JS29</f>
        <v>4.273833206626203E-6</v>
      </c>
      <c r="FM31" s="80">
        <f>各種係数!JT29</f>
        <v>5.1408534563868805E-6</v>
      </c>
      <c r="FN31" s="80">
        <f>各種係数!JU29</f>
        <v>4.7969754808708583E-6</v>
      </c>
      <c r="FO31" s="80">
        <f>各種係数!JV29</f>
        <v>1.7671692651749379E-6</v>
      </c>
      <c r="FP31" s="80">
        <f>各種係数!JW29</f>
        <v>1.8735323911996889E-6</v>
      </c>
      <c r="FQ31" s="80">
        <f>各種係数!JX29</f>
        <v>1.0597249337766656E-5</v>
      </c>
      <c r="FR31" s="80">
        <f>各種係数!JY29</f>
        <v>2.9775696022269686E-6</v>
      </c>
      <c r="FS31" s="80">
        <f>各種係数!JZ29</f>
        <v>3.1198889976830467E-6</v>
      </c>
      <c r="FT31" s="80">
        <f>各種係数!KA29</f>
        <v>0</v>
      </c>
      <c r="FU31" s="80">
        <f>各種係数!KB29</f>
        <v>1.6302910130905601E-6</v>
      </c>
      <c r="FV31" s="80">
        <f>各種係数!KC29</f>
        <v>2.1252571449390794E-6</v>
      </c>
      <c r="FW31" s="80">
        <f>各種係数!KD29</f>
        <v>5.6075693881829267E-6</v>
      </c>
      <c r="FX31" s="80">
        <f>各種係数!KE29</f>
        <v>8.061291790563057E-6</v>
      </c>
      <c r="FY31" s="80">
        <f>各種係数!KF29</f>
        <v>5.2655019596089377E-6</v>
      </c>
      <c r="FZ31" s="80">
        <f>各種係数!KG29</f>
        <v>1.1605922801340553E-5</v>
      </c>
      <c r="GA31" s="80">
        <f>各種係数!KH29</f>
        <v>1.686726364765827E-5</v>
      </c>
      <c r="GB31" s="80">
        <f>各種係数!KI29</f>
        <v>1.8078368108307117E-5</v>
      </c>
      <c r="GC31" s="80">
        <f>各種係数!KJ29</f>
        <v>1.4741222025212941E-5</v>
      </c>
      <c r="GD31" s="80">
        <f>各種係数!KK29</f>
        <v>1.900954996801865E-5</v>
      </c>
      <c r="GE31" s="80">
        <f>各種係数!KL29</f>
        <v>3.8793330812924891E-5</v>
      </c>
      <c r="GF31" s="80">
        <f>各種係数!KM29</f>
        <v>9.4665770895075527E-6</v>
      </c>
      <c r="GG31" s="80">
        <f>各種係数!KN29</f>
        <v>2.5893797489154542E-5</v>
      </c>
      <c r="GH31" s="80">
        <f>各種係数!KO29</f>
        <v>1.9177097169438299E-3</v>
      </c>
      <c r="GI31" s="80">
        <f>各種係数!KP29</f>
        <v>1.104611680798715E-5</v>
      </c>
      <c r="GJ31" s="80">
        <f>各種係数!KQ29</f>
        <v>1.4250765975830146E-5</v>
      </c>
      <c r="GK31" s="80">
        <f>各種係数!KR29</f>
        <v>7.9956585302418293E-6</v>
      </c>
      <c r="GL31" s="80">
        <f>各種係数!KS29</f>
        <v>2.4971649362992718E-6</v>
      </c>
      <c r="GM31" s="80">
        <f>各種係数!KT29</f>
        <v>9.9527445170784721E-7</v>
      </c>
      <c r="GN31" s="80">
        <f>各種係数!KU29</f>
        <v>4.8447147128929773E-5</v>
      </c>
      <c r="GO31" s="80">
        <f>各種係数!KV29</f>
        <v>1.8835483716738541E-5</v>
      </c>
      <c r="GP31" s="80">
        <f>各種係数!KW29</f>
        <v>4.7568421608319697E-6</v>
      </c>
      <c r="GQ31" s="80">
        <f>各種係数!KX29</f>
        <v>1.4178511681218701E-5</v>
      </c>
      <c r="GR31" s="80">
        <f>各種係数!KY29</f>
        <v>1.210222184625376E-5</v>
      </c>
      <c r="GS31" s="80">
        <f>各種係数!KZ29</f>
        <v>1.0835979723239114E-5</v>
      </c>
      <c r="GT31" s="80">
        <f>各種係数!LA29</f>
        <v>2.6064117569878271E-4</v>
      </c>
      <c r="GU31" s="80">
        <f>各種係数!LB29</f>
        <v>2.8780640076132527E-5</v>
      </c>
      <c r="GV31" s="80">
        <f>各種係数!LC29</f>
        <v>3.1075636171202197E-4</v>
      </c>
      <c r="GW31" s="80">
        <f>各種係数!LD29</f>
        <v>3.5372726581795522E-5</v>
      </c>
      <c r="GX31" s="80">
        <f>各種係数!LE29</f>
        <v>3.3663293905843354E-5</v>
      </c>
      <c r="GY31" s="80">
        <f>各種係数!LF29</f>
        <v>3.9019746767321576E-6</v>
      </c>
      <c r="GZ31" s="80">
        <f>各種係数!LG29</f>
        <v>2.7922718681224766E-5</v>
      </c>
      <c r="HA31" s="80">
        <f>各種係数!LH29</f>
        <v>1.0920481468041212E-5</v>
      </c>
      <c r="HB31" s="80">
        <f>各種係数!LI29</f>
        <v>1.6864270886521454E-4</v>
      </c>
      <c r="HC31" s="80">
        <f>各種係数!LJ29</f>
        <v>2.7955467826479337E-5</v>
      </c>
      <c r="HD31" s="80">
        <f>各種係数!LK29</f>
        <v>5.0339517588476423E-4</v>
      </c>
      <c r="HE31" s="80">
        <f>各種係数!LL29</f>
        <v>7.373312085504248E-2</v>
      </c>
      <c r="HF31" s="80">
        <f>各種係数!LM29</f>
        <v>6.6296951297721224E-3</v>
      </c>
      <c r="HG31" s="80">
        <f>各種係数!LN29</f>
        <v>3.0811315794821823E-3</v>
      </c>
      <c r="HH31" s="80">
        <f>各種係数!LO29</f>
        <v>1.6269814191771546E-3</v>
      </c>
      <c r="HI31" s="80">
        <f>各種係数!LP29</f>
        <v>8.7262722719675375E-6</v>
      </c>
      <c r="HJ31" s="80">
        <f>各種係数!LQ29</f>
        <v>7.2404627424080176E-6</v>
      </c>
      <c r="HK31" s="80">
        <f>各種係数!LR29</f>
        <v>1.4609518142214307E-5</v>
      </c>
      <c r="HL31" s="80">
        <f>各種係数!LS29</f>
        <v>4.0614844677825861E-6</v>
      </c>
      <c r="HM31" s="80">
        <f>各種係数!LT29</f>
        <v>5.6933324586586037E-6</v>
      </c>
      <c r="HN31" s="80">
        <f>各種係数!LU29</f>
        <v>1.0123866379832587E-4</v>
      </c>
      <c r="HO31" s="80">
        <f>各種係数!LV29</f>
        <v>8.6144610049232153E-5</v>
      </c>
      <c r="HP31" s="80">
        <f>各種係数!LW29</f>
        <v>2.9021383506399765E-5</v>
      </c>
      <c r="HQ31" s="80">
        <f>各種係数!LX29</f>
        <v>2.7458911694341217E-5</v>
      </c>
      <c r="HR31" s="80">
        <f>各種係数!LY29</f>
        <v>4.6345664515999719E-5</v>
      </c>
      <c r="HS31" s="80">
        <f>各種係数!LZ29</f>
        <v>3.7958192900523052E-6</v>
      </c>
      <c r="HT31" s="80">
        <f>各種係数!MA29</f>
        <v>8.0965937537837368E-4</v>
      </c>
      <c r="HU31" s="760">
        <v>0</v>
      </c>
      <c r="HV31" s="760">
        <f t="shared" si="3"/>
        <v>0</v>
      </c>
      <c r="HW31" s="760">
        <f t="shared" si="4"/>
        <v>0</v>
      </c>
      <c r="HX31" s="240">
        <f>IF(各種係数!$MD29=0,各種係数!$MG29,各種係数!$MD29)</f>
        <v>8.7441492771856758E-5</v>
      </c>
      <c r="HY31" s="281">
        <f t="shared" si="5"/>
        <v>0</v>
      </c>
      <c r="HZ31" s="257">
        <f t="shared" si="12"/>
        <v>0</v>
      </c>
      <c r="IA31" s="279">
        <f t="shared" si="13"/>
        <v>0</v>
      </c>
      <c r="IB31" s="279">
        <f t="shared" si="14"/>
        <v>0</v>
      </c>
      <c r="IC31" s="240">
        <f>IF(各種係数!$MD29=0,各種係数!$MG29,各種係数!$MD29)</f>
        <v>8.7441492771856758E-5</v>
      </c>
      <c r="ID31" s="281">
        <f t="shared" si="6"/>
        <v>0</v>
      </c>
      <c r="IE31" s="223"/>
      <c r="IF31" s="223"/>
      <c r="IG31" s="240">
        <f>各種係数!J29</f>
        <v>2.4189122641831416E-3</v>
      </c>
      <c r="IH31" s="279">
        <f t="shared" si="15"/>
        <v>0</v>
      </c>
      <c r="II31" s="284">
        <f>各種係数!C29</f>
        <v>0.37980977314233233</v>
      </c>
      <c r="IJ31" s="279">
        <f t="shared" si="16"/>
        <v>0</v>
      </c>
      <c r="IK31" s="295">
        <v>0</v>
      </c>
      <c r="IL31" s="757">
        <f>IF(各種係数!$E29=0,各種係数!$M29,各種係数!$E29)</f>
        <v>0.44544065402765926</v>
      </c>
      <c r="IM31" s="279">
        <f t="shared" si="17"/>
        <v>0</v>
      </c>
      <c r="IN31" s="757">
        <f>IF(各種係数!$F29=0,各種係数!$N29,各種係数!$F29)</f>
        <v>4.1787778436561535E-2</v>
      </c>
      <c r="IO31" s="295">
        <f t="shared" si="18"/>
        <v>0</v>
      </c>
      <c r="IP31" s="240">
        <f>IF(各種係数!$MD29=0,各種係数!$MG29,各種係数!$MD29)</f>
        <v>8.7441492771856758E-5</v>
      </c>
      <c r="IQ31" s="296">
        <f t="shared" si="19"/>
        <v>0</v>
      </c>
      <c r="IR31" s="297">
        <f t="shared" si="20"/>
        <v>0</v>
      </c>
      <c r="IS31" s="297">
        <f t="shared" si="21"/>
        <v>0</v>
      </c>
      <c r="IT31" s="297">
        <f t="shared" si="22"/>
        <v>0</v>
      </c>
      <c r="IU31" s="298">
        <f t="shared" si="23"/>
        <v>0</v>
      </c>
      <c r="IW31" s="206"/>
      <c r="IX31" s="212"/>
      <c r="IY31" s="208"/>
      <c r="IZ31" s="212"/>
    </row>
    <row r="32" spans="1:260">
      <c r="A32" s="41" t="s">
        <v>240</v>
      </c>
      <c r="B32" s="12" t="s">
        <v>241</v>
      </c>
      <c r="C32" s="331">
        <f>'計算2-1'!AC32</f>
        <v>0</v>
      </c>
      <c r="D32" s="757">
        <f>IF(各種係数!$D30=0,各種係数!$L30,各種係数!$D30)</f>
        <v>0.69576185671039359</v>
      </c>
      <c r="E32" s="757">
        <f>IF(各種係数!$E30=0,各種係数!$M30,各種係数!$E30)</f>
        <v>0.30423814328960647</v>
      </c>
      <c r="F32" s="757">
        <f>IF(各種係数!$F30=0,各種係数!$N30,各種係数!$F30)</f>
        <v>9.6741039727921668E-2</v>
      </c>
      <c r="G32" s="758">
        <f t="shared" si="7"/>
        <v>0</v>
      </c>
      <c r="H32" s="758">
        <f t="shared" si="8"/>
        <v>0</v>
      </c>
      <c r="I32" s="758">
        <f t="shared" si="9"/>
        <v>0</v>
      </c>
      <c r="J32" s="240">
        <f>IF(各種係数!$MD30=0,各種係数!$MG30,各種係数!$MD30)</f>
        <v>2.1358896737302388E-4</v>
      </c>
      <c r="K32" s="281">
        <f t="shared" si="10"/>
        <v>0</v>
      </c>
      <c r="L32" s="758">
        <v>0</v>
      </c>
      <c r="M32" s="774">
        <f>各種係数!C30</f>
        <v>3.0612244897959218E-2</v>
      </c>
      <c r="N32" s="758">
        <f t="shared" si="11"/>
        <v>0</v>
      </c>
      <c r="O32" s="82">
        <f>IF('生産者価格評価表（107部門）（山形県２）'!C$120=0,各種係数!DV30,各種係数!S30)</f>
        <v>4.9536347966631374E-2</v>
      </c>
      <c r="P32" s="82">
        <f>IF('生産者価格評価表（107部門）（山形県２）'!D$120=0,各種係数!DW30,各種係数!T30)</f>
        <v>1.5498700493574E-3</v>
      </c>
      <c r="Q32" s="82">
        <f>IF('生産者価格評価表（107部門）（山形県２）'!E$120=0,各種係数!DX30,各種係数!U30)</f>
        <v>7.1983330176169733E-3</v>
      </c>
      <c r="R32" s="82">
        <f>IF('生産者価格評価表（107部門）（山形県２）'!F$120=0,各種係数!DY30,各種係数!V30)</f>
        <v>5.7200966060760134E-4</v>
      </c>
      <c r="S32" s="82">
        <f>IF('生産者価格評価表（107部門）（山形県２）'!G$120=0,各種係数!DZ30,各種係数!W30)</f>
        <v>1.8679950186799503E-3</v>
      </c>
      <c r="T32" s="82">
        <f>IF('生産者価格評価表（107部門）（山形県２）'!H$120=0,各種係数!EA30,各種係数!X30)</f>
        <v>1.4705882352941176E-3</v>
      </c>
      <c r="U32" s="82">
        <f>IF('生産者価格評価表（107部門）（山形県２）'!I$120=0,各種係数!EB30,各種係数!Y30)</f>
        <v>1.8161805173362685E-2</v>
      </c>
      <c r="V32" s="82">
        <f>IF('生産者価格評価表（107部門）（山形県２）'!J$120=0,各種係数!EC30,各種係数!Z30)</f>
        <v>2.4818269630757731E-3</v>
      </c>
      <c r="W32" s="82">
        <f>IF('生産者価格評価表（107部門）（山形県２）'!K$120=0,各種係数!ED30,各種係数!AA30)</f>
        <v>5.4928939018211876E-3</v>
      </c>
      <c r="X32" s="82">
        <f>IF('生産者価格評価表（107部門）（山形県２）'!L$120=0,各種係数!EE30,各種係数!AB30)</f>
        <v>0</v>
      </c>
      <c r="Y32" s="82">
        <f>IF('生産者価格評価表（107部門）（山形県２）'!M$120=0,各種係数!EF30,各種係数!AC30)</f>
        <v>0</v>
      </c>
      <c r="Z32" s="82">
        <f>IF('生産者価格評価表（107部門）（山形県２）'!N$120=0,各種係数!EG30,各種係数!AD30)</f>
        <v>1.5444656647014863E-2</v>
      </c>
      <c r="AA32" s="82">
        <f>IF('生産者価格評価表（107部門）（山形県２）'!O$120=0,各種係数!EH30,各種係数!AE30)</f>
        <v>5.0053947031800938E-3</v>
      </c>
      <c r="AB32" s="82">
        <f>IF('生産者価格評価表（107部門）（山形県２）'!P$120=0,各種係数!EI30,各種係数!AF30)</f>
        <v>1.5856559126669514E-2</v>
      </c>
      <c r="AC32" s="82">
        <f>IF('生産者価格評価表（107部門）（山形県２）'!Q$120=0,各種係数!EJ30,各種係数!AG30)</f>
        <v>2.1805746769107785E-2</v>
      </c>
      <c r="AD32" s="82">
        <f>IF('生産者価格評価表（107部門）（山形県２）'!R$120=0,各種係数!EK30,各種係数!AH30)</f>
        <v>6.5208531449531312E-3</v>
      </c>
      <c r="AE32" s="82">
        <f>IF('生産者価格評価表（107部門）（山形県２）'!S$120=0,各種係数!EL30,各種係数!AI30)</f>
        <v>1.8627963168549599E-2</v>
      </c>
      <c r="AF32" s="82">
        <f>IF('生産者価格評価表（107部門）（山形県２）'!T$120=0,各種係数!EM30,各種係数!AJ30)</f>
        <v>2.8842867883261569E-2</v>
      </c>
      <c r="AG32" s="82">
        <f>IF('生産者価格評価表（107部門）（山形県２）'!U$120=0,各種係数!EN30,各種係数!AK30)</f>
        <v>0</v>
      </c>
      <c r="AH32" s="82">
        <f>IF('生産者価格評価表（107部門）（山形県２）'!V$120=0,各種係数!EO30,各種係数!AL30)</f>
        <v>1.2853665956799513E-2</v>
      </c>
      <c r="AI32" s="82">
        <f>IF('生産者価格評価表（107部門）（山形県２）'!W$120=0,各種係数!EP30,各種係数!AM30)</f>
        <v>0</v>
      </c>
      <c r="AJ32" s="82">
        <f>IF('生産者価格評価表（107部門）（山形県２）'!X$120=0,各種係数!EQ30,各種係数!AN30)</f>
        <v>5.9600932884166886E-3</v>
      </c>
      <c r="AK32" s="82">
        <f>IF('生産者価格評価表（107部門）（山形県２）'!Y$120=0,各種係数!ER30,各種係数!AO30)</f>
        <v>0</v>
      </c>
      <c r="AL32" s="82">
        <f>IF('生産者価格評価表（107部門）（山形県２）'!Z$120=0,各種係数!ES30,各種係数!AP30)</f>
        <v>0</v>
      </c>
      <c r="AM32" s="82">
        <f>IF('生産者価格評価表（107部門）（山形県２）'!AA$120=0,各種係数!ET30,各種係数!AQ30)</f>
        <v>1.8278839062341831E-2</v>
      </c>
      <c r="AN32" s="82">
        <f>IF('生産者価格評価表（107部門）（山形県２）'!AB$120=0,各種係数!EU30,各種係数!AR30)</f>
        <v>0.17838322681915014</v>
      </c>
      <c r="AO32" s="82">
        <f>IF('生産者価格評価表（107部門）（山形県２）'!AC$120=0,各種係数!EV30,各種係数!AS30)</f>
        <v>0</v>
      </c>
      <c r="AP32" s="82">
        <f>IF('生産者価格評価表（107部門）（山形県２）'!AD$120=0,各種係数!EW30,各種係数!AT30)</f>
        <v>3.495260663507109E-2</v>
      </c>
      <c r="AQ32" s="82">
        <f>IF('生産者価格評価表（107部門）（山形県２）'!AE$120=0,各種係数!EX30,各種係数!AU30)</f>
        <v>5.7116919468926126E-3</v>
      </c>
      <c r="AR32" s="82">
        <f>IF('生産者価格評価表（107部門）（山形県２）'!AF$120=0,各種係数!EY30,各種係数!AV30)</f>
        <v>1.3578274760383386E-2</v>
      </c>
      <c r="AS32" s="82">
        <f>IF('生産者価格評価表（107部門）（山形県２）'!AG$120=0,各種係数!EZ30,各種係数!AW30)</f>
        <v>1.7606207818460435E-3</v>
      </c>
      <c r="AT32" s="82">
        <f>IF('生産者価格評価表（107部門）（山形県２）'!AH$120=0,各種係数!FA30,各種係数!AX30)</f>
        <v>2.5734371077077581E-3</v>
      </c>
      <c r="AU32" s="82">
        <f>IF('生産者価格評価表（107部門）（山形県２）'!AI$120=0,各種係数!FB30,各種係数!AY30)</f>
        <v>9.0546062407132252E-3</v>
      </c>
      <c r="AV32" s="82">
        <f>IF('生産者価格評価表（107部門）（山形県２）'!AJ$120=0,各種係数!FC30,各種係数!AZ30)</f>
        <v>0</v>
      </c>
      <c r="AW32" s="82">
        <f>IF('生産者価格評価表（107部門）（山形県２）'!AK$120=0,各種係数!FD30,各種係数!BA30)</f>
        <v>9.7223998976589485E-3</v>
      </c>
      <c r="AX32" s="82">
        <f>IF('生産者価格評価表（107部門）（山形県２）'!AL$120=0,各種係数!FE30,各種係数!BB30)</f>
        <v>0</v>
      </c>
      <c r="AY32" s="82">
        <f>IF('生産者価格評価表（107部門）（山形県２）'!AM$120=0,各種係数!FF30,各種係数!BC30)</f>
        <v>0</v>
      </c>
      <c r="AZ32" s="82">
        <f>IF('生産者価格評価表（107部門）（山形県２）'!AN$120=0,各種係数!FG30,各種係数!BD30)</f>
        <v>5.0032278889606194E-3</v>
      </c>
      <c r="BA32" s="82">
        <f>IF('生産者価格評価表（107部門）（山形県２）'!AO$120=0,各種係数!FH30,各種係数!BE30)</f>
        <v>1.1350737797956867E-4</v>
      </c>
      <c r="BB32" s="82">
        <f>IF('生産者価格評価表（107部門）（山形県２）'!AP$120=0,各種係数!FI30,各種係数!BF30)</f>
        <v>0</v>
      </c>
      <c r="BC32" s="82">
        <f>IF('生産者価格評価表（107部門）（山形県２）'!AQ$120=0,各種係数!FJ30,各種係数!BG30)</f>
        <v>4.0672300120716872E-3</v>
      </c>
      <c r="BD32" s="82">
        <f>IF('生産者価格評価表（107部門）（山形県２）'!AR$120=0,各種係数!FK30,各種係数!BH30)</f>
        <v>6.807770071404806E-3</v>
      </c>
      <c r="BE32" s="82">
        <f>IF('生産者価格評価表（107部門）（山形県２）'!AS$120=0,各種係数!FL30,各種係数!BI30)</f>
        <v>6.3096904077975004E-3</v>
      </c>
      <c r="BF32" s="82">
        <f>IF('生産者価格評価表（107部門）（山形県２）'!AT$120=0,各種係数!FM30,各種係数!BJ30)</f>
        <v>2.6218046755516716E-3</v>
      </c>
      <c r="BG32" s="82">
        <f>IF('生産者価格評価表（107部門）（山形県２）'!AU$120=0,各種係数!FN30,各種係数!BK30)</f>
        <v>3.1790175253530242E-3</v>
      </c>
      <c r="BH32" s="82">
        <f>IF('生産者価格評価表（107部門）（山形県２）'!AV$120=0,各種係数!FO30,各種係数!BL30)</f>
        <v>5.30781036834925E-3</v>
      </c>
      <c r="BI32" s="82">
        <f>IF('生産者価格評価表（107部門）（山形県２）'!AW$120=0,各種係数!FP30,各種係数!BM30)</f>
        <v>2.893343719695404E-3</v>
      </c>
      <c r="BJ32" s="82">
        <f>IF('生産者価格評価表（107部門）（山形県２）'!AX$120=0,各種係数!FQ30,各種係数!BN30)</f>
        <v>7.136012396272963E-3</v>
      </c>
      <c r="BK32" s="82">
        <f>IF('生産者価格評価表（107部門）（山形県２）'!AY$120=0,各種係数!FR30,各種係数!BO30)</f>
        <v>4.4374247894103493E-3</v>
      </c>
      <c r="BL32" s="82">
        <f>IF('生産者価格評価表（107部門）（山形県２）'!AZ$120=0,各種係数!FS30,各種係数!BP30)</f>
        <v>3.6889897843359817E-3</v>
      </c>
      <c r="BM32" s="82">
        <f>IF('生産者価格評価表（107部門）（山形県２）'!BA$120=0,各種係数!FT30,各種係数!BQ30)</f>
        <v>3.019889617827762E-3</v>
      </c>
      <c r="BN32" s="82">
        <f>IF('生産者価格評価表（107部門）（山形県２）'!BB$120=0,各種係数!FU30,各種係数!BR30)</f>
        <v>5.0087323293900553E-3</v>
      </c>
      <c r="BO32" s="82">
        <f>IF('生産者価格評価表（107部門）（山形県２）'!BC$120=0,各種係数!FV30,各種係数!BS30)</f>
        <v>4.2495913854437069E-3</v>
      </c>
      <c r="BP32" s="82">
        <f>IF('生産者価格評価表（107部門）（山形県２）'!BD$120=0,各種係数!FW30,各種係数!BT30)</f>
        <v>7.2575077666551602E-3</v>
      </c>
      <c r="BQ32" s="82">
        <f>IF('生産者価格評価表（107部門）（山形県２）'!BE$120=0,各種係数!FX30,各種係数!BU30)</f>
        <v>0</v>
      </c>
      <c r="BR32" s="82">
        <f>IF('生産者価格評価表（107部門）（山形県２）'!BF$120=0,各種係数!FY30,各種係数!BV30)</f>
        <v>8.5122131754256109E-3</v>
      </c>
      <c r="BS32" s="82">
        <f>IF('生産者価格評価表（107部門）（山形県２）'!BG$120=0,各種係数!FZ30,各種係数!BW30)</f>
        <v>6.6630266798693308E-3</v>
      </c>
      <c r="BT32" s="82">
        <f>IF('生産者価格評価表（107部門）（山形県２）'!BH$120=0,各種係数!GA30,各種係数!BX30)</f>
        <v>5.795574288724974E-3</v>
      </c>
      <c r="BU32" s="82">
        <f>IF('生産者価格評価表（107部門）（山形県２）'!BI$120=0,各種係数!GB30,各種係数!BY30)</f>
        <v>4.4873670861379378E-3</v>
      </c>
      <c r="BV32" s="82">
        <f>IF('生産者価格評価表（107部門）（山形県２）'!BJ$120=0,各種係数!GC30,各種係数!BZ30)</f>
        <v>2.8018124553618472E-2</v>
      </c>
      <c r="BW32" s="82">
        <f>IF('生産者価格評価表（107部門）（山形県２）'!BK$120=0,各種係数!GD30,各種係数!CA30)</f>
        <v>2.3629489603024575E-4</v>
      </c>
      <c r="BX32" s="82">
        <f>IF('生産者価格評価表（107部門）（山形県２）'!BL$120=0,各種係数!GE30,各種係数!CB30)</f>
        <v>5.7122181768842857E-3</v>
      </c>
      <c r="BY32" s="82">
        <f>IF('生産者価格評価表（107部門）（山形県２）'!BM$120=0,各種係数!GF30,各種係数!CC30)</f>
        <v>7.2383601479280588E-3</v>
      </c>
      <c r="BZ32" s="82">
        <f>IF('生産者価格評価表（107部門）（山形県２）'!BN$120=0,各種係数!GG30,各種係数!CD30)</f>
        <v>1.822176965539418E-3</v>
      </c>
      <c r="CA32" s="82">
        <f>IF('生産者価格評価表（107部門）（山形県２）'!BO$120=0,各種係数!GH30,各種係数!CE30)</f>
        <v>2.4057738572574178E-3</v>
      </c>
      <c r="CB32" s="82">
        <f>IF('生産者価格評価表（107部門）（山形県２）'!BP$120=0,各種係数!GI30,各種係数!CF30)</f>
        <v>1.4514724381511467E-4</v>
      </c>
      <c r="CC32" s="82">
        <f>IF('生産者価格評価表（107部門）（山形県２）'!BQ$120=0,各種係数!GJ30,各種係数!CG30)</f>
        <v>2.4854117138534688E-3</v>
      </c>
      <c r="CD32" s="82">
        <f>IF('生産者価格評価表（107部門）（山形県２）'!BR$120=0,各種係数!GK30,各種係数!CH30)</f>
        <v>9.1609047484022947E-4</v>
      </c>
      <c r="CE32" s="82">
        <f>IF('生産者価格評価表（107部門）（山形県２）'!BS$120=0,各種係数!GL30,各種係数!CI30)</f>
        <v>2.5417734948280433E-3</v>
      </c>
      <c r="CF32" s="82">
        <f>IF('生産者価格評価表（107部門）（山形県２）'!BT$120=0,各種係数!GM30,各種係数!CJ30)</f>
        <v>1.1036086162403366E-5</v>
      </c>
      <c r="CG32" s="82">
        <f>IF('生産者価格評価表（107部門）（山形県２）'!BU$120=0,各種係数!GN30,各種係数!CK30)</f>
        <v>1.6873578928274636E-5</v>
      </c>
      <c r="CH32" s="82">
        <f>IF('生産者価格評価表（107部門）（山形県２）'!BV$120=0,各種係数!GO30,各種係数!CL30)</f>
        <v>0</v>
      </c>
      <c r="CI32" s="82">
        <f>IF('生産者価格評価表（107部門）（山形県２）'!BW$120=0,各種係数!GP30,各種係数!CM30)</f>
        <v>1.9601693586325859E-5</v>
      </c>
      <c r="CJ32" s="82">
        <f>IF('生産者価格評価表（107部門）（山形県２）'!BX$120=0,各種係数!GQ30,各種係数!CN30)</f>
        <v>4.2687446398149693E-5</v>
      </c>
      <c r="CK32" s="82">
        <f>IF('生産者価格評価表（107部門）（山形県２）'!BY$120=0,各種係数!GR30,各種係数!CO30)</f>
        <v>0</v>
      </c>
      <c r="CL32" s="82">
        <f>IF('生産者価格評価表（107部門）（山形県２）'!BZ$120=0,各種係数!GS30,各種係数!CP30)</f>
        <v>3.4995203243693324E-4</v>
      </c>
      <c r="CM32" s="82">
        <f>IF('生産者価格評価表（107部門）（山形県２）'!CA$120=0,各種係数!GT30,各種係数!CQ30)</f>
        <v>7.9603046143232413E-5</v>
      </c>
      <c r="CN32" s="82">
        <f>IF('生産者価格評価表（107部門）（山形県２）'!CB$120=0,各種係数!GU30,各種係数!CR30)</f>
        <v>0</v>
      </c>
      <c r="CO32" s="82">
        <f>IF('生産者価格評価表（107部門）（山形県２）'!CC$120=0,各種係数!GV30,各種係数!CS30)</f>
        <v>0</v>
      </c>
      <c r="CP32" s="82">
        <f>IF('生産者価格評価表（107部門）（山形県２）'!CD$120=0,各種係数!GW30,各種係数!CT30)</f>
        <v>0</v>
      </c>
      <c r="CQ32" s="82">
        <f>IF('生産者価格評価表（107部門）（山形県２）'!CE$120=0,各種係数!GX30,各種係数!CU30)</f>
        <v>2.5246149962130775E-4</v>
      </c>
      <c r="CR32" s="82">
        <f>IF('生産者価格評価表（107部門）（山形県２）'!CF$120=0,各種係数!GY30,各種係数!CV30)</f>
        <v>2.6707023947298138E-4</v>
      </c>
      <c r="CS32" s="82">
        <f>IF('生産者価格評価表（107部門）（山形県２）'!CG$120=0,各種係数!GZ30,各種係数!CW30)</f>
        <v>0</v>
      </c>
      <c r="CT32" s="82">
        <f>IF('生産者価格評価表（107部門）（山形県２）'!CH$120=0,各種係数!HA30,各種係数!CX30)</f>
        <v>0</v>
      </c>
      <c r="CU32" s="82">
        <f>IF('生産者価格評価表（107部門）（山形県２）'!CI$120=0,各種係数!HB30,各種係数!CY30)</f>
        <v>4.3767158715632832E-4</v>
      </c>
      <c r="CV32" s="82">
        <f>IF('生産者価格評価表（107部門）（山形県２）'!CJ$120=0,各種係数!HC30,各種係数!CZ30)</f>
        <v>8.6811835346885626E-4</v>
      </c>
      <c r="CW32" s="82">
        <f>IF('生産者価格評価表（107部門）（山形県２）'!CK$120=0,各種係数!HD30,各種係数!DA30)</f>
        <v>0</v>
      </c>
      <c r="CX32" s="82">
        <f>IF('生産者価格評価表（107部門）（山形県２）'!CL$120=0,各種係数!HE30,各種係数!DB30)</f>
        <v>8.8025642252308276E-3</v>
      </c>
      <c r="CY32" s="82">
        <f>IF('生産者価格評価表（107部門）（山形県２）'!CM$120=0,各種係数!HF30,各種係数!DC30)</f>
        <v>4.3858676502837261E-4</v>
      </c>
      <c r="CZ32" s="82">
        <f>IF('生産者価格評価表（107部門）（山形県２）'!CN$120=0,各種係数!HG30,各種係数!DD30)</f>
        <v>3.0170463116608841E-5</v>
      </c>
      <c r="DA32" s="82">
        <f>IF('生産者価格評価表（107部門）（山形県２）'!CO$120=0,各種係数!HH30,各種係数!DE30)</f>
        <v>7.5094762438315018E-4</v>
      </c>
      <c r="DB32" s="82">
        <f>IF('生産者価格評価表（107部門）（山形県２）'!CP$120=0,各種係数!HI30,各種係数!DF30)</f>
        <v>1.612950170754424E-3</v>
      </c>
      <c r="DC32" s="82">
        <f>IF('生産者価格評価表（107部門）（山形県２）'!CQ$120=0,各種係数!HJ30,各種係数!DG30)</f>
        <v>8.641858707971288E-3</v>
      </c>
      <c r="DD32" s="82">
        <f>IF('生産者価格評価表（107部門）（山形県２）'!CR$120=0,各種係数!HK30,各種係数!DH30)</f>
        <v>3.0783306489273496E-3</v>
      </c>
      <c r="DE32" s="82">
        <f>IF('生産者価格評価表（107部門）（山形県２）'!CS$120=0,各種係数!HL30,各種係数!DI30)</f>
        <v>2.8871877731571002E-3</v>
      </c>
      <c r="DF32" s="82">
        <f>IF('生産者価格評価表（107部門）（山形県２）'!CT$120=0,各種係数!HM30,各種係数!DJ30)</f>
        <v>2.5296522147021374E-3</v>
      </c>
      <c r="DG32" s="82">
        <f>IF('生産者価格評価表（107部門）（山形県２）'!CU$120=0,各種係数!HN30,各種係数!DK30)</f>
        <v>3.1024096385542169E-3</v>
      </c>
      <c r="DH32" s="82">
        <f>IF('生産者価格評価表（107部門）（山形県２）'!CV$120=0,各種係数!HO30,各種係数!DL30)</f>
        <v>4.880429477794046E-3</v>
      </c>
      <c r="DI32" s="82">
        <f>IF('生産者価格評価表（107部門）（山形県２）'!CW$120=0,各種係数!HP30,各種係数!DM30)</f>
        <v>8.2192444105506531E-3</v>
      </c>
      <c r="DJ32" s="82">
        <f>IF('生産者価格評価表（107部門）（山形県２）'!CX$120=0,各種係数!HQ30,各種係数!DN30)</f>
        <v>3.2991924364782353E-3</v>
      </c>
      <c r="DK32" s="82">
        <f>IF('生産者価格評価表（107部門）（山形県２）'!CY$120=0,各種係数!HR30,各種係数!DO30)</f>
        <v>2.800593951468902E-3</v>
      </c>
      <c r="DL32" s="82">
        <f>IF('生産者価格評価表（107部門）（山形県２）'!CZ$120=0,各種係数!HS30,各種係数!DP30)</f>
        <v>2.1967621128644961E-3</v>
      </c>
      <c r="DM32" s="82">
        <f>IF('生産者価格評価表（107部門）（山形県２）'!DA$120=0,各種係数!HT30,各種係数!DQ30)</f>
        <v>2.0105554159336517E-2</v>
      </c>
      <c r="DN32" s="82">
        <f>IF('生産者価格評価表（107部門）（山形県２）'!DB$120=0,各種係数!HU30,各種係数!DR30)</f>
        <v>1.8853503184713377E-3</v>
      </c>
      <c r="DO32" s="82">
        <f>IF('生産者価格評価表（107部門）（山形県２）'!DC$120=0,各種係数!HV30,各種係数!DS30)</f>
        <v>8.3834676280867878E-3</v>
      </c>
      <c r="DP32" s="82">
        <f>IF('生産者価格評価表（107部門）（山形県２）'!DD$120=0,各種係数!HW30,各種係数!DT30)</f>
        <v>9.3214019388516041E-3</v>
      </c>
      <c r="DQ32" s="82">
        <f>IF('生産者価格評価表（107部門）（山形県２）'!DE$120=0,各種係数!HX30,各種係数!DU30)</f>
        <v>1.1336220678429207E-3</v>
      </c>
      <c r="DR32" s="82">
        <f>各種係数!HY30</f>
        <v>1.5730625703950687E-3</v>
      </c>
      <c r="DS32" s="80">
        <f>各種係数!HZ30</f>
        <v>1.6323736404421025E-4</v>
      </c>
      <c r="DT32" s="80">
        <f>各種係数!IA30</f>
        <v>2.5903591601754758E-4</v>
      </c>
      <c r="DU32" s="80">
        <f>各種係数!IB30</f>
        <v>3.3571471390082575E-5</v>
      </c>
      <c r="DV32" s="80">
        <f>各種係数!IC30</f>
        <v>7.3106162042643885E-5</v>
      </c>
      <c r="DW32" s="80">
        <f>各種係数!ID30</f>
        <v>6.4686194090910401E-5</v>
      </c>
      <c r="DX32" s="80">
        <f>各種係数!IE30</f>
        <v>5.9144656242792447E-4</v>
      </c>
      <c r="DY32" s="80">
        <f>各種係数!IF30</f>
        <v>2.1797373086716325E-4</v>
      </c>
      <c r="DZ32" s="80">
        <f>各種係数!IG30</f>
        <v>2.066816070447419E-4</v>
      </c>
      <c r="EA32" s="80">
        <f>各種係数!IH30</f>
        <v>5.7510586974356134E-5</v>
      </c>
      <c r="EB32" s="80">
        <f>各種係数!II30</f>
        <v>0</v>
      </c>
      <c r="EC32" s="80">
        <f>各種係数!IJ30</f>
        <v>5.1732946002898416E-4</v>
      </c>
      <c r="ED32" s="80">
        <f>各種係数!IK30</f>
        <v>1.7710187560805073E-4</v>
      </c>
      <c r="EE32" s="80">
        <f>各種係数!IL30</f>
        <v>5.1105787374940376E-4</v>
      </c>
      <c r="EF32" s="80">
        <f>各種係数!IM30</f>
        <v>6.9761376236475816E-4</v>
      </c>
      <c r="EG32" s="80">
        <f>各種係数!IN30</f>
        <v>2.1135114322385793E-4</v>
      </c>
      <c r="EH32" s="80">
        <f>各種係数!IO30</f>
        <v>5.927857434149718E-4</v>
      </c>
      <c r="EI32" s="80">
        <f>各種係数!IP30</f>
        <v>9.1224506662532158E-4</v>
      </c>
      <c r="EJ32" s="80">
        <f>各種係数!IQ30</f>
        <v>0</v>
      </c>
      <c r="EK32" s="80">
        <f>各種係数!IR30</f>
        <v>4.2383682327116367E-4</v>
      </c>
      <c r="EL32" s="80">
        <f>各種係数!IS30</f>
        <v>0</v>
      </c>
      <c r="EM32" s="80">
        <f>各種係数!IT30</f>
        <v>1.9541889160113271E-4</v>
      </c>
      <c r="EN32" s="80">
        <f>各種係数!IU30</f>
        <v>0</v>
      </c>
      <c r="EO32" s="80">
        <f>各種係数!IV30</f>
        <v>0</v>
      </c>
      <c r="EP32" s="80">
        <f>各種係数!IW30</f>
        <v>5.9512684374570977E-4</v>
      </c>
      <c r="EQ32" s="80">
        <f>各種係数!IX30</f>
        <v>1.005509527298712</v>
      </c>
      <c r="ER32" s="80">
        <f>各種係数!IY30</f>
        <v>9.844201955364132E-7</v>
      </c>
      <c r="ES32" s="80">
        <f>各種係数!IZ30</f>
        <v>1.0970394167276484E-3</v>
      </c>
      <c r="ET32" s="80">
        <f>各種係数!JA30</f>
        <v>1.855162676651797E-4</v>
      </c>
      <c r="EU32" s="80">
        <f>各種係数!JB30</f>
        <v>4.4130749851730138E-4</v>
      </c>
      <c r="EV32" s="80">
        <f>各種係数!JC30</f>
        <v>7.5347695851636222E-5</v>
      </c>
      <c r="EW32" s="80">
        <f>各種係数!JD30</f>
        <v>1.0977436372336944E-4</v>
      </c>
      <c r="EX32" s="80">
        <f>各種係数!JE30</f>
        <v>3.2296915317578769E-4</v>
      </c>
      <c r="EY32" s="80">
        <f>各種係数!JF30</f>
        <v>2.4950916632624001E-5</v>
      </c>
      <c r="EZ32" s="80">
        <f>各種係数!JG30</f>
        <v>3.3137696955265689E-4</v>
      </c>
      <c r="FA32" s="80">
        <f>各種係数!JH30</f>
        <v>1.2038573371335478E-5</v>
      </c>
      <c r="FB32" s="80">
        <f>各種係数!JI30</f>
        <v>1.2889213316148882E-5</v>
      </c>
      <c r="FC32" s="80">
        <f>各種係数!JJ30</f>
        <v>1.7393627051589093E-4</v>
      </c>
      <c r="FD32" s="80">
        <f>各種係数!JK30</f>
        <v>7.2900963349202508E-6</v>
      </c>
      <c r="FE32" s="80">
        <f>各種係数!JL30</f>
        <v>7.5402319047923057E-5</v>
      </c>
      <c r="FF32" s="80">
        <f>各種係数!JM30</f>
        <v>1.3369453247174604E-4</v>
      </c>
      <c r="FG32" s="80">
        <f>各種係数!JN30</f>
        <v>2.2054944705954108E-4</v>
      </c>
      <c r="FH32" s="80">
        <f>各種係数!JO30</f>
        <v>2.0410985745339291E-4</v>
      </c>
      <c r="FI32" s="80">
        <f>各種係数!JP30</f>
        <v>9.1968805861331507E-5</v>
      </c>
      <c r="FJ32" s="80">
        <f>各種係数!JQ30</f>
        <v>1.0943635249630099E-4</v>
      </c>
      <c r="FK32" s="80">
        <f>各種係数!JR30</f>
        <v>1.7513510534699663E-4</v>
      </c>
      <c r="FL32" s="80">
        <f>各種係数!JS30</f>
        <v>1.00142447227633E-4</v>
      </c>
      <c r="FM32" s="80">
        <f>各種係数!JT30</f>
        <v>2.3408702346803403E-4</v>
      </c>
      <c r="FN32" s="80">
        <f>各種係数!JU30</f>
        <v>1.5126535144561104E-4</v>
      </c>
      <c r="FO32" s="80">
        <f>各種係数!JV30</f>
        <v>1.2718191750682003E-4</v>
      </c>
      <c r="FP32" s="80">
        <f>各種係数!JW30</f>
        <v>1.0152399466947651E-4</v>
      </c>
      <c r="FQ32" s="80">
        <f>各種係数!JX30</f>
        <v>1.655194014951971E-4</v>
      </c>
      <c r="FR32" s="80">
        <f>各種係数!JY30</f>
        <v>1.4415814305168036E-4</v>
      </c>
      <c r="FS32" s="80">
        <f>各種係数!JZ30</f>
        <v>2.3450302957678175E-4</v>
      </c>
      <c r="FT32" s="80">
        <f>各種係数!KA30</f>
        <v>0</v>
      </c>
      <c r="FU32" s="80">
        <f>各種係数!KB30</f>
        <v>2.7170691327085415E-4</v>
      </c>
      <c r="FV32" s="80">
        <f>各種係数!KC30</f>
        <v>2.1519502400781568E-4</v>
      </c>
      <c r="FW32" s="80">
        <f>各種係数!KD30</f>
        <v>1.9206368187778676E-4</v>
      </c>
      <c r="FX32" s="80">
        <f>各種係数!KE30</f>
        <v>1.5244961848604287E-4</v>
      </c>
      <c r="FY32" s="80">
        <f>各種係数!KF30</f>
        <v>9.0291332458639355E-4</v>
      </c>
      <c r="FZ32" s="80">
        <f>各種係数!KG30</f>
        <v>2.529785031798942E-5</v>
      </c>
      <c r="GA32" s="80">
        <f>各種係数!KH30</f>
        <v>2.0141185433892822E-4</v>
      </c>
      <c r="GB32" s="80">
        <f>各種係数!KI30</f>
        <v>2.4788070807571082E-4</v>
      </c>
      <c r="GC32" s="80">
        <f>各種係数!KJ30</f>
        <v>1.1128565934277271E-4</v>
      </c>
      <c r="GD32" s="80">
        <f>各種係数!KK30</f>
        <v>1.1218631404874804E-4</v>
      </c>
      <c r="GE32" s="80">
        <f>各種係数!KL30</f>
        <v>2.8894330304333714E-5</v>
      </c>
      <c r="GF32" s="80">
        <f>各種係数!KM30</f>
        <v>9.0132818041618084E-5</v>
      </c>
      <c r="GG32" s="80">
        <f>各種係数!KN30</f>
        <v>5.4814915030296624E-5</v>
      </c>
      <c r="GH32" s="80">
        <f>各種係数!KO30</f>
        <v>9.5841192182084177E-5</v>
      </c>
      <c r="GI32" s="80">
        <f>各種係数!KP30</f>
        <v>1.766391569143746E-5</v>
      </c>
      <c r="GJ32" s="80">
        <f>各種係数!KQ30</f>
        <v>1.8967392972029009E-5</v>
      </c>
      <c r="GK32" s="80">
        <f>各種係数!KR30</f>
        <v>1.0670998482771393E-5</v>
      </c>
      <c r="GL32" s="80">
        <f>各種係数!KS30</f>
        <v>8.0858624744788269E-6</v>
      </c>
      <c r="GM32" s="80">
        <f>各種係数!KT30</f>
        <v>4.8270409038978536E-6</v>
      </c>
      <c r="GN32" s="80">
        <f>各種係数!KU30</f>
        <v>1.5866245798952288E-5</v>
      </c>
      <c r="GO32" s="80">
        <f>各種係数!KV30</f>
        <v>3.3619333928533192E-5</v>
      </c>
      <c r="GP32" s="80">
        <f>各種係数!KW30</f>
        <v>7.0278886598783966E-5</v>
      </c>
      <c r="GQ32" s="80">
        <f>各種係数!KX30</f>
        <v>7.4187606534005825E-6</v>
      </c>
      <c r="GR32" s="80">
        <f>各種係数!KY30</f>
        <v>1.7489593428881066E-5</v>
      </c>
      <c r="GS32" s="80">
        <f>各種係数!KZ30</f>
        <v>1.0731574977663791E-5</v>
      </c>
      <c r="GT32" s="80">
        <f>各種係数!LA30</f>
        <v>3.6745709516570877E-5</v>
      </c>
      <c r="GU32" s="80">
        <f>各種係数!LB30</f>
        <v>3.0921967384423148E-5</v>
      </c>
      <c r="GV32" s="80">
        <f>各種係数!LC30</f>
        <v>8.623070285429617E-6</v>
      </c>
      <c r="GW32" s="80">
        <f>各種係数!LD30</f>
        <v>2.0224635658550876E-5</v>
      </c>
      <c r="GX32" s="80">
        <f>各種係数!LE30</f>
        <v>6.7331733689451813E-5</v>
      </c>
      <c r="GY32" s="80">
        <f>各種係数!LF30</f>
        <v>5.1436960665987752E-5</v>
      </c>
      <c r="GZ32" s="80">
        <f>各種係数!LG30</f>
        <v>5.2541879815145384E-5</v>
      </c>
      <c r="HA32" s="80">
        <f>各種係数!LH30</f>
        <v>3.1662061224517365E-4</v>
      </c>
      <c r="HB32" s="80">
        <f>各種係数!LI30</f>
        <v>3.6444534823841537E-5</v>
      </c>
      <c r="HC32" s="80">
        <f>各種係数!LJ30</f>
        <v>1.563780602095458E-5</v>
      </c>
      <c r="HD32" s="80">
        <f>各種係数!LK30</f>
        <v>4.5613747343609637E-5</v>
      </c>
      <c r="HE32" s="80">
        <f>各種係数!LL30</f>
        <v>1.1225919982808156E-4</v>
      </c>
      <c r="HF32" s="80">
        <f>各種係数!LM30</f>
        <v>3.1326283743958488E-4</v>
      </c>
      <c r="HG32" s="80">
        <f>各種係数!LN30</f>
        <v>1.2520400130717831E-4</v>
      </c>
      <c r="HH32" s="80">
        <f>各種係数!LO30</f>
        <v>1.1273845872124727E-4</v>
      </c>
      <c r="HI32" s="80">
        <f>各種係数!LP30</f>
        <v>1.1340285201823068E-4</v>
      </c>
      <c r="HJ32" s="80">
        <f>各種係数!LQ30</f>
        <v>1.2545719649914669E-4</v>
      </c>
      <c r="HK32" s="80">
        <f>各種係数!LR30</f>
        <v>2.298802247354537E-4</v>
      </c>
      <c r="HL32" s="80">
        <f>各種係数!LS30</f>
        <v>2.6708949811293434E-4</v>
      </c>
      <c r="HM32" s="80">
        <f>各種係数!LT30</f>
        <v>1.1805442948240894E-4</v>
      </c>
      <c r="HN32" s="80">
        <f>各種係数!LU30</f>
        <v>1.2218813197415149E-4</v>
      </c>
      <c r="HO32" s="80">
        <f>各種係数!LV30</f>
        <v>1.1530264234943971E-4</v>
      </c>
      <c r="HP32" s="80">
        <f>各種係数!LW30</f>
        <v>6.4417060934782871E-4</v>
      </c>
      <c r="HQ32" s="80">
        <f>各種係数!LX30</f>
        <v>8.082869397985937E-5</v>
      </c>
      <c r="HR32" s="80">
        <f>各種係数!LY30</f>
        <v>2.8891184256659021E-4</v>
      </c>
      <c r="HS32" s="80">
        <f>各種係数!LZ30</f>
        <v>3.8690731276393322E-4</v>
      </c>
      <c r="HT32" s="80">
        <f>各種係数!MA30</f>
        <v>5.7559510012702557E-5</v>
      </c>
      <c r="HU32" s="760">
        <v>0</v>
      </c>
      <c r="HV32" s="760">
        <f t="shared" si="3"/>
        <v>0</v>
      </c>
      <c r="HW32" s="760">
        <f t="shared" si="4"/>
        <v>0</v>
      </c>
      <c r="HX32" s="240">
        <f>IF(各種係数!$MD30=0,各種係数!$MG30,各種係数!$MD30)</f>
        <v>2.1358896737302388E-4</v>
      </c>
      <c r="HY32" s="281">
        <f t="shared" si="5"/>
        <v>0</v>
      </c>
      <c r="HZ32" s="257">
        <f t="shared" si="12"/>
        <v>0</v>
      </c>
      <c r="IA32" s="279">
        <f t="shared" si="13"/>
        <v>0</v>
      </c>
      <c r="IB32" s="279">
        <f t="shared" si="14"/>
        <v>0</v>
      </c>
      <c r="IC32" s="240">
        <f>IF(各種係数!$MD30=0,各種係数!$MG30,各種係数!$MD30)</f>
        <v>2.1358896737302388E-4</v>
      </c>
      <c r="ID32" s="281">
        <f t="shared" si="6"/>
        <v>0</v>
      </c>
      <c r="IE32" s="223"/>
      <c r="IF32" s="223"/>
      <c r="IG32" s="240">
        <f>各種係数!J30</f>
        <v>7.5698681002085199E-3</v>
      </c>
      <c r="IH32" s="279">
        <f t="shared" si="15"/>
        <v>0</v>
      </c>
      <c r="II32" s="284">
        <f>各種係数!C30</f>
        <v>3.0612244897959218E-2</v>
      </c>
      <c r="IJ32" s="279">
        <f t="shared" si="16"/>
        <v>0</v>
      </c>
      <c r="IK32" s="295">
        <v>0</v>
      </c>
      <c r="IL32" s="757">
        <f>IF(各種係数!$E30=0,各種係数!$M30,各種係数!$E30)</f>
        <v>0.30423814328960647</v>
      </c>
      <c r="IM32" s="279">
        <f t="shared" si="17"/>
        <v>0</v>
      </c>
      <c r="IN32" s="757">
        <f>IF(各種係数!$F30=0,各種係数!$N30,各種係数!$F30)</f>
        <v>9.6741039727921668E-2</v>
      </c>
      <c r="IO32" s="295">
        <f t="shared" si="18"/>
        <v>0</v>
      </c>
      <c r="IP32" s="240">
        <f>IF(各種係数!$MD30=0,各種係数!$MG30,各種係数!$MD30)</f>
        <v>2.1358896737302388E-4</v>
      </c>
      <c r="IQ32" s="296">
        <f t="shared" si="19"/>
        <v>0</v>
      </c>
      <c r="IR32" s="297">
        <f t="shared" si="20"/>
        <v>0</v>
      </c>
      <c r="IS32" s="297">
        <f t="shared" si="21"/>
        <v>0</v>
      </c>
      <c r="IT32" s="297">
        <f t="shared" si="22"/>
        <v>0</v>
      </c>
      <c r="IU32" s="298">
        <f t="shared" si="23"/>
        <v>0</v>
      </c>
      <c r="IW32" s="206"/>
      <c r="IX32" s="212"/>
      <c r="IY32" s="208"/>
      <c r="IZ32" s="212"/>
    </row>
    <row r="33" spans="1:260">
      <c r="A33" s="41" t="s">
        <v>242</v>
      </c>
      <c r="B33" s="12" t="s">
        <v>22</v>
      </c>
      <c r="C33" s="331">
        <f>'計算2-1'!AC33</f>
        <v>0</v>
      </c>
      <c r="D33" s="757">
        <f>IF(各種係数!$D31=0,各種係数!$L31,各種係数!$D31)</f>
        <v>0.67878787878787883</v>
      </c>
      <c r="E33" s="757">
        <f>IF(各種係数!$E31=0,各種係数!$M31,各種係数!$E31)</f>
        <v>0.32121212121212123</v>
      </c>
      <c r="F33" s="757">
        <f>IF(各種係数!$F31=0,各種係数!$N31,各種係数!$F31)</f>
        <v>7.575757575757576E-2</v>
      </c>
      <c r="G33" s="758">
        <f t="shared" si="7"/>
        <v>0</v>
      </c>
      <c r="H33" s="758">
        <f t="shared" si="8"/>
        <v>0</v>
      </c>
      <c r="I33" s="758">
        <f t="shared" si="9"/>
        <v>0</v>
      </c>
      <c r="J33" s="240">
        <f>IF(各種係数!$MD31=0,各種係数!$MG31,各種係数!$MD31)</f>
        <v>1.0606060606060606E-4</v>
      </c>
      <c r="K33" s="281">
        <f t="shared" si="10"/>
        <v>0</v>
      </c>
      <c r="L33" s="758">
        <v>0</v>
      </c>
      <c r="M33" s="774">
        <f>各種係数!C31</f>
        <v>1.5812753678104974E-3</v>
      </c>
      <c r="N33" s="758">
        <f t="shared" si="11"/>
        <v>0</v>
      </c>
      <c r="O33" s="82">
        <f>IF('生産者価格評価表（107部門）（山形県２）'!C$120=0,各種係数!DV31,各種係数!S31)</f>
        <v>9.9737613355633647E-3</v>
      </c>
      <c r="P33" s="82">
        <f>IF('生産者価格評価表（107部門）（山形県２）'!D$120=0,各種係数!DW31,各種係数!T31)</f>
        <v>9.2992202961444004E-4</v>
      </c>
      <c r="Q33" s="82">
        <f>IF('生産者価格評価表（107部門）（山形県２）'!E$120=0,各種係数!DX31,各種係数!U31)</f>
        <v>6.2511839363515818E-3</v>
      </c>
      <c r="R33" s="82">
        <f>IF('生産者価格評価表（107部門）（山形県２）'!F$120=0,各種係数!DY31,各種係数!V31)</f>
        <v>9.6606076013728229E-3</v>
      </c>
      <c r="S33" s="82">
        <f>IF('生産者価格評価表（107部門）（山形県２）'!G$120=0,各種係数!DZ31,各種係数!W31)</f>
        <v>6.4445828144458275E-2</v>
      </c>
      <c r="T33" s="82">
        <f>IF('生産者価格評価表（107部門）（山形県２）'!H$120=0,各種係数!EA31,各種係数!X31)</f>
        <v>2.9411764705882353E-3</v>
      </c>
      <c r="U33" s="82">
        <f>IF('生産者価格評価表（107部門）（山形県２）'!I$120=0,各種係数!EB31,各種係数!Y31)</f>
        <v>2.9389102916895983E-2</v>
      </c>
      <c r="V33" s="82">
        <f>IF('生産者価格評価表（107部門）（山形県２）'!J$120=0,各種係数!EC31,各種係数!Z31)</f>
        <v>3.7051138326599968E-3</v>
      </c>
      <c r="W33" s="82">
        <f>IF('生産者価格評価表（107部門）（山形県２）'!K$120=0,各種係数!ED31,各種係数!AA31)</f>
        <v>4.9062741647334877E-3</v>
      </c>
      <c r="X33" s="82">
        <f>IF('生産者価格評価表（107部門）（山形県２）'!L$120=0,各種係数!EE31,各種係数!AB31)</f>
        <v>3.5598705501618123E-2</v>
      </c>
      <c r="Y33" s="82">
        <f>IF('生産者価格評価表（107部門）（山形県２）'!M$120=0,各種係数!EF31,各種係数!AC31)</f>
        <v>0</v>
      </c>
      <c r="Z33" s="82">
        <f>IF('生産者価格評価表（107部門）（山形県２）'!N$120=0,各種係数!EG31,各種係数!AD31)</f>
        <v>9.9642946109773315E-3</v>
      </c>
      <c r="AA33" s="82">
        <f>IF('生産者価格評価表（107部門）（山形県２）'!O$120=0,各種係数!EH31,各種係数!AE31)</f>
        <v>1.8241882918256342E-3</v>
      </c>
      <c r="AB33" s="82">
        <f>IF('生産者価格評価表（107部門）（山形県２）'!P$120=0,各種係数!EI31,各種係数!AF31)</f>
        <v>1.8296029761541745E-3</v>
      </c>
      <c r="AC33" s="82">
        <f>IF('生産者価格評価表（107部門）（山形県２）'!Q$120=0,各種係数!EJ31,各種係数!AG31)</f>
        <v>1.4211484656037659E-3</v>
      </c>
      <c r="AD33" s="82">
        <f>IF('生産者価格評価表（107部門）（山形県２）'!R$120=0,各種係数!EK31,各種係数!AH31)</f>
        <v>3.1245754652900423E-3</v>
      </c>
      <c r="AE33" s="82">
        <f>IF('生産者価格評価表（107部門）（山形県２）'!S$120=0,各種係数!EL31,各種係数!AI31)</f>
        <v>6.4650950173055577E-3</v>
      </c>
      <c r="AF33" s="82">
        <f>IF('生産者価格評価表（107部門）（山形県２）'!T$120=0,各種係数!EM31,各種係数!AJ31)</f>
        <v>1.6061786617456086E-3</v>
      </c>
      <c r="AG33" s="82">
        <f>IF('生産者価格評価表（107部門）（山形県２）'!U$120=0,各種係数!EN31,各種係数!AK31)</f>
        <v>0</v>
      </c>
      <c r="AH33" s="82">
        <f>IF('生産者価格評価表（107部門）（山形県２）'!V$120=0,各種係数!EO31,各種係数!AL31)</f>
        <v>2.3729844843322179E-2</v>
      </c>
      <c r="AI33" s="82">
        <f>IF('生産者価格評価表（107部門）（山形県２）'!W$120=0,各種係数!EP31,各種係数!AM31)</f>
        <v>0</v>
      </c>
      <c r="AJ33" s="82">
        <f>IF('生産者価格評価表（107部門）（山形県２）'!X$120=0,各種係数!EQ31,各種係数!AN31)</f>
        <v>1.8398548846851517E-2</v>
      </c>
      <c r="AK33" s="82">
        <f>IF('生産者価格評価表（107部門）（山形県２）'!Y$120=0,各種係数!ER31,各種係数!AO31)</f>
        <v>0</v>
      </c>
      <c r="AL33" s="82">
        <f>IF('生産者価格評価表（107部門）（山形県２）'!Z$120=0,各種係数!ES31,各種係数!AP31)</f>
        <v>0</v>
      </c>
      <c r="AM33" s="82">
        <f>IF('生産者価格評価表（107部門）（山形県２）'!AA$120=0,各種係数!ET31,各種係数!AQ31)</f>
        <v>2.304136358596887E-3</v>
      </c>
      <c r="AN33" s="82">
        <f>IF('生産者価格評価表（107部門）（山形県２）'!AB$120=0,各種係数!EU31,各種係数!AR31)</f>
        <v>5.0080352804873487E-3</v>
      </c>
      <c r="AO33" s="82">
        <f>IF('生産者価格評価表（107部門）（山形県２）'!AC$120=0,各種係数!EV31,各種係数!AS31)</f>
        <v>5.3030303030303032E-2</v>
      </c>
      <c r="AP33" s="82">
        <f>IF('生産者価格評価表（107部門）（山形県２）'!AD$120=0,各種係数!EW31,各種係数!AT31)</f>
        <v>0.3477488151658768</v>
      </c>
      <c r="AQ33" s="82">
        <f>IF('生産者価格評価表（107部門）（山形県２）'!AE$120=0,各種係数!EX31,各種係数!AU31)</f>
        <v>9.7086154505680172E-4</v>
      </c>
      <c r="AR33" s="82">
        <f>IF('生産者価格評価表（107部門）（山形県２）'!AF$120=0,各種係数!EY31,各種係数!AV31)</f>
        <v>3.9936102236421724E-3</v>
      </c>
      <c r="AS33" s="82">
        <f>IF('生産者価格評価表（107部門）（山形県２）'!AG$120=0,各種係数!EZ31,各種係数!AW31)</f>
        <v>1.793224870398748E-3</v>
      </c>
      <c r="AT33" s="82">
        <f>IF('生産者価格評価表（107部門）（山形県２）'!AH$120=0,各種係数!FA31,各種係数!AX31)</f>
        <v>2.5451920662816971E-2</v>
      </c>
      <c r="AU33" s="82">
        <f>IF('生産者価格評価表（107部門）（山形県２）'!AI$120=0,各種係数!FB31,各種係数!AY31)</f>
        <v>6.8257800891530461E-3</v>
      </c>
      <c r="AV33" s="82">
        <f>IF('生産者価格評価表（107部門）（山形県２）'!AJ$120=0,各種係数!FC31,各種係数!AZ31)</f>
        <v>4.8231511254019289E-2</v>
      </c>
      <c r="AW33" s="82">
        <f>IF('生産者価格評価表（107部門）（山形県２）'!AK$120=0,各種係数!FD31,各種係数!BA31)</f>
        <v>3.0510425994627093E-2</v>
      </c>
      <c r="AX33" s="82">
        <f>IF('生産者価格評価表（107部門）（山形県２）'!AL$120=0,各種係数!FE31,各種係数!BB31)</f>
        <v>0</v>
      </c>
      <c r="AY33" s="82">
        <f>IF('生産者価格評価表（107部門）（山形県２）'!AM$120=0,各種係数!FF31,各種係数!BC31)</f>
        <v>1.2903225806451613E-3</v>
      </c>
      <c r="AZ33" s="82">
        <f>IF('生産者価格評価表（107部門）（山形県２）'!AN$120=0,各種係数!FG31,各種係数!BD31)</f>
        <v>2.9588982139014419E-3</v>
      </c>
      <c r="BA33" s="82">
        <f>IF('生産者価格評価表（107部門）（山形県２）'!AO$120=0,各種係数!FH31,各種係数!BE31)</f>
        <v>1.0215664018161181E-3</v>
      </c>
      <c r="BB33" s="82">
        <f>IF('生産者価格評価表（107部門）（山形県２）'!AP$120=0,各種係数!FI31,各種係数!BF31)</f>
        <v>1.0361405835543768E-3</v>
      </c>
      <c r="BC33" s="82">
        <f>IF('生産者価格評価表（107部門）（山形県２）'!AQ$120=0,各種係数!FJ31,各種係数!BG31)</f>
        <v>1.5786052558269105E-3</v>
      </c>
      <c r="BD33" s="82">
        <f>IF('生産者価格評価表（107部門）（山形県２）'!AR$120=0,各種係数!FK31,各種係数!BH31)</f>
        <v>2.8664295037493922E-3</v>
      </c>
      <c r="BE33" s="82">
        <f>IF('生産者価格評価表（107部門）（山形県２）'!AS$120=0,各種係数!FL31,各種係数!BI31)</f>
        <v>3.1425695416267708E-3</v>
      </c>
      <c r="BF33" s="82">
        <f>IF('生産者価格評価表（107部門）（山形県２）'!AT$120=0,各種係数!FM31,各種係数!BJ31)</f>
        <v>1.2835918724055059E-3</v>
      </c>
      <c r="BG33" s="82">
        <f>IF('生産者価格評価表（107部門）（山形県２）'!AU$120=0,各種係数!FN31,各種係数!BK31)</f>
        <v>1.1220061854187145E-3</v>
      </c>
      <c r="BH33" s="82">
        <f>IF('生産者価格評価表（107部門）（山形県２）'!AV$120=0,各種係数!FO31,各種係数!BL31)</f>
        <v>1.1937244201909959E-3</v>
      </c>
      <c r="BI33" s="82">
        <f>IF('生産者価格評価表（107部門）（山形県２）'!AW$120=0,各種係数!FP31,各種係数!BM31)</f>
        <v>1.9394941417738422E-3</v>
      </c>
      <c r="BJ33" s="82">
        <f>IF('生産者価格評価表（107部門）（山形県２）'!AX$120=0,各種係数!FQ31,各種係数!BN31)</f>
        <v>1.2722490672212369E-3</v>
      </c>
      <c r="BK33" s="82">
        <f>IF('生産者価格評価表（107部門）（山形県２）'!AY$120=0,各種係数!FR31,各種係数!BO31)</f>
        <v>1.2570912841670964E-3</v>
      </c>
      <c r="BL33" s="82">
        <f>IF('生産者価格評価表（107部門）（山形県２）'!AZ$120=0,各種係数!FS31,各種係数!BP31)</f>
        <v>2.8376844494892167E-4</v>
      </c>
      <c r="BM33" s="82">
        <f>IF('生産者価格評価表（107部門）（山形県２）'!BA$120=0,各種係数!FT31,各種係数!BQ31)</f>
        <v>0</v>
      </c>
      <c r="BN33" s="82">
        <f>IF('生産者価格評価表（107部門）（山形県２）'!BB$120=0,各種係数!FU31,各種係数!BR31)</f>
        <v>7.5790028668402151E-4</v>
      </c>
      <c r="BO33" s="82">
        <f>IF('生産者価格評価表（107部門）（山形県２）'!BC$120=0,各種係数!FV31,各種係数!BS31)</f>
        <v>4.9995192769925964E-4</v>
      </c>
      <c r="BP33" s="82">
        <f>IF('生産者価格評価表（107部門）（山形県２）'!BD$120=0,各種係数!FW31,各種係数!BT31)</f>
        <v>1.9848118743527788E-4</v>
      </c>
      <c r="BQ33" s="82">
        <f>IF('生産者価格評価表（107部門）（山形県２）'!BE$120=0,各種係数!FX31,各種係数!BU31)</f>
        <v>0</v>
      </c>
      <c r="BR33" s="82">
        <f>IF('生産者価格評価表（107部門）（山形県２）'!BF$120=0,各種係数!FY31,各種係数!BV31)</f>
        <v>3.7009622501850479E-4</v>
      </c>
      <c r="BS33" s="82">
        <f>IF('生産者価格評価表（107部門）（山形県２）'!BG$120=0,各種係数!FZ31,各種係数!BW31)</f>
        <v>2.5911770421714062E-3</v>
      </c>
      <c r="BT33" s="82">
        <f>IF('生産者価格評価表（107部門）（山形県２）'!BH$120=0,各種係数!GA31,各種係数!BX31)</f>
        <v>8.9567966280295046E-3</v>
      </c>
      <c r="BU33" s="82">
        <f>IF('生産者価格評価表（107部門）（山形県２）'!BI$120=0,各種係数!GB31,各種係数!BY31)</f>
        <v>2.5363379182518778E-3</v>
      </c>
      <c r="BV33" s="82">
        <f>IF('生産者価格評価表（107部門）（山形県２）'!BJ$120=0,各種係数!GC31,各種係数!BZ31)</f>
        <v>8.6641922982355494E-4</v>
      </c>
      <c r="BW33" s="82">
        <f>IF('生産者価格評価表（107部門）（山形県２）'!BK$120=0,各種係数!GD31,各種係数!CA31)</f>
        <v>6.852551984877127E-3</v>
      </c>
      <c r="BX33" s="82">
        <f>IF('生産者価格評価表（107部門）（山形県２）'!BL$120=0,各種係数!GE31,各種係数!CB31)</f>
        <v>1.8543226069062211E-3</v>
      </c>
      <c r="BY33" s="82">
        <f>IF('生産者価格評価表（107部門）（山形県２）'!BM$120=0,各種係数!GF31,各種係数!CC31)</f>
        <v>3.3505073173815468E-3</v>
      </c>
      <c r="BZ33" s="82">
        <f>IF('生産者価格評価表（107部門）（山形県２）'!BN$120=0,各種係数!GG31,各種係数!CD31)</f>
        <v>1.0809796880861783E-2</v>
      </c>
      <c r="CA33" s="82">
        <f>IF('生産者価格評価表（107部門）（山形県２）'!BO$120=0,各種係数!GH31,各種係数!CE31)</f>
        <v>4.9184709970596097E-3</v>
      </c>
      <c r="CB33" s="82">
        <f>IF('生産者価格評価表（107部門）（山形県２）'!BP$120=0,各種係数!GI31,各種係数!CF31)</f>
        <v>1.9377157049317809E-2</v>
      </c>
      <c r="CC33" s="82">
        <f>IF('生産者価格評価表（107部門）（山形県２）'!BQ$120=0,各種係数!GJ31,各種係数!CG31)</f>
        <v>2.8528204019883294E-2</v>
      </c>
      <c r="CD33" s="82">
        <f>IF('生産者価格評価表（107部門）（山形県２）'!BR$120=0,各種係数!GK31,各種係数!CH31)</f>
        <v>9.1827164263746808E-3</v>
      </c>
      <c r="CE33" s="82">
        <f>IF('生産者価格評価表（107部門）（山形県２）'!BS$120=0,各種係数!GL31,各種係数!CI31)</f>
        <v>1.1205905755459288E-2</v>
      </c>
      <c r="CF33" s="82">
        <f>IF('生産者価格評価表（107部門）（山形県２）'!BT$120=0,各種係数!GM31,各種係数!CJ31)</f>
        <v>1.8338296506526925E-3</v>
      </c>
      <c r="CG33" s="82">
        <f>IF('生産者価格評価表（107部門）（山形県２）'!BU$120=0,各種係数!GN31,各種係数!CK31)</f>
        <v>4.6824181525962109E-4</v>
      </c>
      <c r="CH33" s="82">
        <f>IF('生産者価格評価表（107部門）（山形県２）'!BV$120=0,各種係数!GO31,各種係数!CL31)</f>
        <v>1.4166089529685827E-3</v>
      </c>
      <c r="CI33" s="82">
        <f>IF('生産者価格評価表（107部門）（山形県２）'!BW$120=0,各種係数!GP31,各種係数!CM31)</f>
        <v>7.056609691077309E-4</v>
      </c>
      <c r="CJ33" s="82">
        <f>IF('生産者価格評価表（107部門）（山形県２）'!BX$120=0,各種係数!GQ31,各種係数!CN31)</f>
        <v>1.9403384726431679E-6</v>
      </c>
      <c r="CK33" s="82">
        <f>IF('生産者価格評価表（107部門）（山形県２）'!BY$120=0,各種係数!GR31,各種係数!CO31)</f>
        <v>3.6707882534775887E-3</v>
      </c>
      <c r="CL33" s="82">
        <f>IF('生産者価格評価表（107部門）（山形県２）'!BZ$120=0,各種係数!GS31,各種係数!CP31)</f>
        <v>5.4417541043943113E-2</v>
      </c>
      <c r="CM33" s="82">
        <f>IF('生産者価格評価表（107部門）（山形県２）'!CA$120=0,各種係数!GT31,各種係数!CQ31)</f>
        <v>0.33845446263521461</v>
      </c>
      <c r="CN33" s="82">
        <f>IF('生産者価格評価表（107部門）（山形県２）'!CB$120=0,各種係数!GU31,各種係数!CR31)</f>
        <v>5.3937432578209279E-2</v>
      </c>
      <c r="CO33" s="82">
        <f>IF('生産者価格評価表（107部門）（山形県２）'!CC$120=0,各種係数!GV31,各種係数!CS31)</f>
        <v>0.24071207430340558</v>
      </c>
      <c r="CP33" s="82">
        <f>IF('生産者価格評価表（107部門）（山形県２）'!CD$120=0,各種係数!GW31,各種係数!CT31)</f>
        <v>1.7751479289940829E-2</v>
      </c>
      <c r="CQ33" s="82">
        <f>IF('生産者価格評価表（107部門）（山形県２）'!CE$120=0,各種係数!GX31,各種係数!CU31)</f>
        <v>1.2623074981065387E-3</v>
      </c>
      <c r="CR33" s="82">
        <f>IF('生産者価格評価表（107部門）（山形県２）'!CF$120=0,各種係数!GY31,各種係数!CV31)</f>
        <v>1.2018160776284164E-3</v>
      </c>
      <c r="CS33" s="82">
        <f>IF('生産者価格評価表（107部門）（山形県２）'!CG$120=0,各種係数!GZ31,各種係数!CW31)</f>
        <v>4.1775456919060051E-3</v>
      </c>
      <c r="CT33" s="82">
        <f>IF('生産者価格評価表（107部門）（山形県２）'!CH$120=0,各種係数!HA31,各種係数!CX31)</f>
        <v>7.2041045825133542E-4</v>
      </c>
      <c r="CU33" s="82">
        <f>IF('生産者価格評価表（107部門）（山形県２）'!CI$120=0,各種係数!HB31,各種係数!CY31)</f>
        <v>9.5491982652289823E-4</v>
      </c>
      <c r="CV33" s="82">
        <f>IF('生産者価格評価表（107部門）（山形県２）'!CJ$120=0,各種係数!HC31,各種係数!CZ31)</f>
        <v>6.5108876510164217E-4</v>
      </c>
      <c r="CW33" s="82">
        <f>IF('生産者価格評価表（107部門）（山形県２）'!CK$120=0,各種係数!HD31,各種係数!DA31)</f>
        <v>3.3046926635822867E-4</v>
      </c>
      <c r="CX33" s="82">
        <f>IF('生産者価格評価表（107部門）（山形県２）'!CL$120=0,各種係数!HE31,各種係数!DB31)</f>
        <v>1.4352006888963306E-3</v>
      </c>
      <c r="CY33" s="82">
        <f>IF('生産者価格評価表（107部門）（山形県２）'!CM$120=0,各種係数!HF31,各種係数!DC31)</f>
        <v>1.0018504419131253E-2</v>
      </c>
      <c r="CZ33" s="82">
        <f>IF('生産者価格評価表（107部門）（山形県２）'!CN$120=0,各種係数!HG31,各種係数!DD31)</f>
        <v>1.6421352067754239E-3</v>
      </c>
      <c r="DA33" s="82">
        <f>IF('生産者価格評価表（107部門）（山形県２）'!CO$120=0,各種係数!HH31,各種係数!DE31)</f>
        <v>6.0314206021884762E-3</v>
      </c>
      <c r="DB33" s="82">
        <f>IF('生産者価格評価表（107部門）（山形県２）'!CP$120=0,各種係数!HI31,各種係数!DF31)</f>
        <v>2.0616656317913691E-3</v>
      </c>
      <c r="DC33" s="82">
        <f>IF('生産者価格評価表（107部門）（山形県２）'!CQ$120=0,各種係数!HJ31,各種係数!DG31)</f>
        <v>2.9278428409520211E-3</v>
      </c>
      <c r="DD33" s="82">
        <f>IF('生産者価格評価表（107部門）（山形県２）'!CR$120=0,各種係数!HK31,各種係数!DH31)</f>
        <v>1.7059479447615962E-3</v>
      </c>
      <c r="DE33" s="82">
        <f>IF('生産者価格評価表（107部門）（山形県２）'!CS$120=0,各種係数!HL31,各種係数!DI31)</f>
        <v>3.0814328221156818E-3</v>
      </c>
      <c r="DF33" s="82">
        <f>IF('生産者価格評価表（107部門）（山形県２）'!CT$120=0,各種係数!HM31,各種係数!DJ31)</f>
        <v>3.4175433893989145E-3</v>
      </c>
      <c r="DG33" s="82">
        <f>IF('生産者価格評価表（107部門）（山形県２）'!CU$120=0,各種係数!HN31,各種係数!DK31)</f>
        <v>1.8975903614457832E-3</v>
      </c>
      <c r="DH33" s="82">
        <f>IF('生産者価格評価表（107部門）（山形県２）'!CV$120=0,各種係数!HO31,各種係数!DL31)</f>
        <v>1.0980966325036604E-3</v>
      </c>
      <c r="DI33" s="82">
        <f>IF('生産者価格評価表（107部門）（山形県２）'!CW$120=0,各種係数!HP31,各種係数!DM31)</f>
        <v>3.6798973502318094E-3</v>
      </c>
      <c r="DJ33" s="82">
        <f>IF('生産者価格評価表（107部門）（山形県２）'!CX$120=0,各種係数!HQ31,各種係数!DN31)</f>
        <v>1.6865274768564113E-3</v>
      </c>
      <c r="DK33" s="82">
        <f>IF('生産者価格評価表（107部門）（山形県２）'!CY$120=0,各種係数!HR31,各種係数!DO31)</f>
        <v>2.2743078397834708E-3</v>
      </c>
      <c r="DL33" s="82">
        <f>IF('生産者価格評価表（107部門）（山形県２）'!CZ$120=0,各種係数!HS31,各種係数!DP31)</f>
        <v>3.7157997441005838E-3</v>
      </c>
      <c r="DM33" s="82">
        <f>IF('生産者価格評価表（107部門）（山形県２）'!DA$120=0,各種係数!HT31,各種係数!DQ31)</f>
        <v>7.9863729021808945E-3</v>
      </c>
      <c r="DN33" s="82">
        <f>IF('生産者価格評価表（107部門）（山形県２）'!DB$120=0,各種係数!HU31,各種係数!DR31)</f>
        <v>9.171974522292993E-3</v>
      </c>
      <c r="DO33" s="82">
        <f>IF('生産者価格評価表（107部門）（山形県２）'!DC$120=0,各種係数!HV31,各種係数!DS31)</f>
        <v>3.5836066285863215E-3</v>
      </c>
      <c r="DP33" s="82">
        <f>IF('生産者価格評価表（107部門）（山形県２）'!DD$120=0,各種係数!HW31,各種係数!DT31)</f>
        <v>0</v>
      </c>
      <c r="DQ33" s="82">
        <f>IF('生産者価格評価表（107部門）（山形県２）'!DE$120=0,各種係数!HX31,各種係数!DU31)</f>
        <v>1.8922768363224138E-2</v>
      </c>
      <c r="DR33" s="82">
        <f>各種係数!HY31</f>
        <v>5.5235231340856704E-5</v>
      </c>
      <c r="DS33" s="80">
        <f>各種係数!HZ31</f>
        <v>1.9657444479725881E-5</v>
      </c>
      <c r="DT33" s="80">
        <f>各種係数!IA31</f>
        <v>2.7403214924995425E-5</v>
      </c>
      <c r="DU33" s="80">
        <f>各種係数!IB31</f>
        <v>4.0790581045000004E-5</v>
      </c>
      <c r="DV33" s="80">
        <f>各種係数!IC31</f>
        <v>1.2825359239025986E-4</v>
      </c>
      <c r="DW33" s="80">
        <f>各種係数!ID31</f>
        <v>4.3405231466410995E-5</v>
      </c>
      <c r="DX33" s="80">
        <f>各種係数!IE31</f>
        <v>2.2739875407015806E-4</v>
      </c>
      <c r="DY33" s="80">
        <f>各種係数!IF31</f>
        <v>2.2252141300791163E-5</v>
      </c>
      <c r="DZ33" s="80">
        <f>各種係数!IG31</f>
        <v>1.8589667783714625E-5</v>
      </c>
      <c r="EA33" s="80">
        <f>各種係数!IH31</f>
        <v>7.020634834195558E-5</v>
      </c>
      <c r="EB33" s="80">
        <f>各種係数!II31</f>
        <v>0</v>
      </c>
      <c r="EC33" s="80">
        <f>各種係数!IJ31</f>
        <v>2.873105496170393E-5</v>
      </c>
      <c r="ED33" s="80">
        <f>各種係数!IK31</f>
        <v>1.2411519698551402E-5</v>
      </c>
      <c r="EE33" s="80">
        <f>各種係数!IL31</f>
        <v>2.6027233089022537E-5</v>
      </c>
      <c r="EF33" s="80">
        <f>各種係数!IM31</f>
        <v>1.3362306788268031E-5</v>
      </c>
      <c r="EG33" s="80">
        <f>各種係数!IN31</f>
        <v>1.6116748638948339E-5</v>
      </c>
      <c r="EH33" s="80">
        <f>各種係数!IO31</f>
        <v>1.8152396976868449E-5</v>
      </c>
      <c r="EI33" s="80">
        <f>各種係数!IP31</f>
        <v>1.3151641979013976E-5</v>
      </c>
      <c r="EJ33" s="80">
        <f>各種係数!IQ31</f>
        <v>0</v>
      </c>
      <c r="EK33" s="80">
        <f>各種係数!IR31</f>
        <v>5.3584335607021483E-5</v>
      </c>
      <c r="EL33" s="80">
        <f>各種係数!IS31</f>
        <v>0</v>
      </c>
      <c r="EM33" s="80">
        <f>各種係数!IT31</f>
        <v>3.5226298411415937E-5</v>
      </c>
      <c r="EN33" s="80">
        <f>各種係数!IU31</f>
        <v>0</v>
      </c>
      <c r="EO33" s="80">
        <f>各種係数!IV31</f>
        <v>0</v>
      </c>
      <c r="EP33" s="80">
        <f>各種係数!IW31</f>
        <v>1.01993614503822E-5</v>
      </c>
      <c r="EQ33" s="80">
        <f>各種係数!IX31</f>
        <v>1.3476561427202064E-5</v>
      </c>
      <c r="ER33" s="80">
        <f>各種係数!IY31</f>
        <v>1.0000848600646586</v>
      </c>
      <c r="ES33" s="80">
        <f>各種係数!IZ31</f>
        <v>5.6122665611374391E-4</v>
      </c>
      <c r="ET33" s="80">
        <f>各種係数!JA31</f>
        <v>6.2238283084453964E-6</v>
      </c>
      <c r="EU33" s="80">
        <f>各種係数!JB31</f>
        <v>1.1379921741834872E-5</v>
      </c>
      <c r="EV33" s="80">
        <f>各種係数!JC31</f>
        <v>1.8422988306371661E-5</v>
      </c>
      <c r="EW33" s="80">
        <f>各種係数!JD31</f>
        <v>5.5243468674799463E-5</v>
      </c>
      <c r="EX33" s="80">
        <f>各種係数!JE31</f>
        <v>4.4428409470200648E-5</v>
      </c>
      <c r="EY33" s="80">
        <f>各種係数!JF31</f>
        <v>8.64700203473857E-5</v>
      </c>
      <c r="EZ33" s="80">
        <f>各種係数!JG31</f>
        <v>6.6802600994997721E-5</v>
      </c>
      <c r="FA33" s="80">
        <f>各種係数!JH31</f>
        <v>1.1943390023033937E-5</v>
      </c>
      <c r="FB33" s="80">
        <f>各種係数!JI31</f>
        <v>1.1324073187370168E-5</v>
      </c>
      <c r="FC33" s="80">
        <f>各種係数!JJ31</f>
        <v>2.0539305421966114E-5</v>
      </c>
      <c r="FD33" s="80">
        <f>各種係数!JK31</f>
        <v>8.1452881844892717E-6</v>
      </c>
      <c r="FE33" s="80">
        <f>各種係数!JL31</f>
        <v>3.4473219292543522E-5</v>
      </c>
      <c r="FF33" s="80">
        <f>各種係数!JM31</f>
        <v>9.1327237423397099E-6</v>
      </c>
      <c r="FG33" s="80">
        <f>各種係数!JN31</f>
        <v>1.5648888929086214E-5</v>
      </c>
      <c r="FH33" s="80">
        <f>各種係数!JO31</f>
        <v>1.4973223985696593E-5</v>
      </c>
      <c r="FI33" s="80">
        <f>各種係数!JP31</f>
        <v>9.000693854774067E-6</v>
      </c>
      <c r="FJ33" s="80">
        <f>各種係数!JQ31</f>
        <v>8.7883010549861937E-6</v>
      </c>
      <c r="FK33" s="80">
        <f>各種係数!JR31</f>
        <v>1.0569980981369178E-5</v>
      </c>
      <c r="FL33" s="80">
        <f>各種係数!JS31</f>
        <v>9.6309510853211399E-6</v>
      </c>
      <c r="FM33" s="80">
        <f>各種係数!JT31</f>
        <v>6.3092577690985348E-6</v>
      </c>
      <c r="FN33" s="80">
        <f>各種係数!JU31</f>
        <v>7.2331920174980882E-6</v>
      </c>
      <c r="FO33" s="80">
        <f>各種係数!JV31</f>
        <v>5.8506038346947064E-6</v>
      </c>
      <c r="FP33" s="80">
        <f>各種係数!JW31</f>
        <v>3.9007218049602487E-6</v>
      </c>
      <c r="FQ33" s="80">
        <f>各種係数!JX31</f>
        <v>6.6744696663751891E-6</v>
      </c>
      <c r="FR33" s="80">
        <f>各種係数!JY31</f>
        <v>3.5153808330540302E-6</v>
      </c>
      <c r="FS33" s="80">
        <f>各種係数!JZ31</f>
        <v>7.3586760897643561E-6</v>
      </c>
      <c r="FT33" s="80">
        <f>各種係数!KA31</f>
        <v>0</v>
      </c>
      <c r="FU33" s="80">
        <f>各種係数!KB31</f>
        <v>2.9640712802865942E-6</v>
      </c>
      <c r="FV33" s="80">
        <f>各種係数!KC31</f>
        <v>7.6102883848528157E-6</v>
      </c>
      <c r="FW33" s="80">
        <f>各種係数!KD31</f>
        <v>1.910589002850077E-5</v>
      </c>
      <c r="FX33" s="80">
        <f>各種係数!KE31</f>
        <v>7.3123223363670109E-6</v>
      </c>
      <c r="FY33" s="80">
        <f>各種係数!KF31</f>
        <v>3.3014074022984722E-5</v>
      </c>
      <c r="FZ33" s="80">
        <f>各種係数!KG31</f>
        <v>4.5538699960911799E-5</v>
      </c>
      <c r="GA33" s="80">
        <f>各種係数!KH31</f>
        <v>2.086118988321915E-5</v>
      </c>
      <c r="GB33" s="80">
        <f>各種係数!KI31</f>
        <v>2.6351204368246365E-5</v>
      </c>
      <c r="GC33" s="80">
        <f>各種係数!KJ31</f>
        <v>5.11477356497276E-5</v>
      </c>
      <c r="GD33" s="80">
        <f>各種係数!KK31</f>
        <v>3.0561516018560063E-5</v>
      </c>
      <c r="GE33" s="80">
        <f>各種係数!KL31</f>
        <v>4.4787039469927255E-5</v>
      </c>
      <c r="GF33" s="80">
        <f>各種係数!KM31</f>
        <v>5.3297373996999035E-5</v>
      </c>
      <c r="GG33" s="80">
        <f>各種係数!KN31</f>
        <v>2.590880357052061E-5</v>
      </c>
      <c r="GH33" s="80">
        <f>各種係数!KO31</f>
        <v>3.9177175871768661E-5</v>
      </c>
      <c r="GI33" s="80">
        <f>各種係数!KP31</f>
        <v>3.2151290481460999E-5</v>
      </c>
      <c r="GJ33" s="80">
        <f>各種係数!KQ31</f>
        <v>9.7425109064569242E-6</v>
      </c>
      <c r="GK33" s="80">
        <f>各種係数!KR31</f>
        <v>8.7970462214864981E-6</v>
      </c>
      <c r="GL33" s="80">
        <f>各種係数!KS31</f>
        <v>4.7894426789969352E-6</v>
      </c>
      <c r="GM33" s="80">
        <f>各種係数!KT31</f>
        <v>1.4046914813914944E-6</v>
      </c>
      <c r="GN33" s="80">
        <f>各種係数!KU31</f>
        <v>1.2448405711160421E-5</v>
      </c>
      <c r="GO33" s="80">
        <f>各種係数!KV31</f>
        <v>9.0004615802506766E-5</v>
      </c>
      <c r="GP33" s="80">
        <f>各種係数!KW31</f>
        <v>5.421436293146975E-4</v>
      </c>
      <c r="GQ33" s="80">
        <f>各種係数!KX31</f>
        <v>9.150876919838121E-5</v>
      </c>
      <c r="GR33" s="80">
        <f>各種係数!KY31</f>
        <v>3.850122676534316E-4</v>
      </c>
      <c r="GS33" s="80">
        <f>各種係数!KZ31</f>
        <v>2.9516040530364116E-5</v>
      </c>
      <c r="GT33" s="80">
        <f>各種係数!LA31</f>
        <v>7.946590844521434E-6</v>
      </c>
      <c r="GU33" s="80">
        <f>各種係数!LB31</f>
        <v>8.5896687202632715E-6</v>
      </c>
      <c r="GV33" s="80">
        <f>各種係数!LC31</f>
        <v>1.6534395350495171E-5</v>
      </c>
      <c r="GW33" s="80">
        <f>各種係数!LD31</f>
        <v>1.0397116580606168E-5</v>
      </c>
      <c r="GX33" s="80">
        <f>各種係数!LE31</f>
        <v>1.2127597542528376E-5</v>
      </c>
      <c r="GY33" s="80">
        <f>各種係数!LF31</f>
        <v>1.4876785282833344E-5</v>
      </c>
      <c r="GZ33" s="80">
        <f>各種係数!LG31</f>
        <v>1.0805666160458412E-5</v>
      </c>
      <c r="HA33" s="80">
        <f>各種係数!LH31</f>
        <v>1.6663185428831357E-5</v>
      </c>
      <c r="HB33" s="80">
        <f>各種係数!LI31</f>
        <v>2.9090183995108586E-5</v>
      </c>
      <c r="HC33" s="80">
        <f>各種係数!LJ31</f>
        <v>1.3285856121785415E-5</v>
      </c>
      <c r="HD33" s="80">
        <f>各種係数!LK31</f>
        <v>1.7406982426682824E-5</v>
      </c>
      <c r="HE33" s="80">
        <f>各種係数!LL31</f>
        <v>1.0410374023544028E-5</v>
      </c>
      <c r="HF33" s="80">
        <f>各種係数!LM31</f>
        <v>1.1598226757920238E-5</v>
      </c>
      <c r="HG33" s="80">
        <f>各種係数!LN31</f>
        <v>1.1809608257880475E-5</v>
      </c>
      <c r="HH33" s="80">
        <f>各種係数!LO31</f>
        <v>1.31802266502493E-5</v>
      </c>
      <c r="HI33" s="80">
        <f>各種係数!LP31</f>
        <v>1.9008859895208327E-5</v>
      </c>
      <c r="HJ33" s="80">
        <f>各種係数!LQ31</f>
        <v>1.4499447282242028E-5</v>
      </c>
      <c r="HK33" s="80">
        <f>各種係数!LR31</f>
        <v>1.7901348430697963E-5</v>
      </c>
      <c r="HL33" s="80">
        <f>各種係数!LS31</f>
        <v>1.2355218170799848E-5</v>
      </c>
      <c r="HM33" s="80">
        <f>各種係数!LT31</f>
        <v>1.0054786501941835E-5</v>
      </c>
      <c r="HN33" s="80">
        <f>各種係数!LU31</f>
        <v>3.3689033211433965E-5</v>
      </c>
      <c r="HO33" s="80">
        <f>各種係数!LV31</f>
        <v>1.5377607952118967E-5</v>
      </c>
      <c r="HP33" s="80">
        <f>各種係数!LW31</f>
        <v>2.7235402253698012E-5</v>
      </c>
      <c r="HQ33" s="80">
        <f>各種係数!LX31</f>
        <v>3.8906380058732305E-5</v>
      </c>
      <c r="HR33" s="80">
        <f>各種係数!LY31</f>
        <v>3.2170642133475209E-5</v>
      </c>
      <c r="HS33" s="80">
        <f>各種係数!LZ31</f>
        <v>9.6180878458914278E-6</v>
      </c>
      <c r="HT33" s="80">
        <f>各種係数!MA31</f>
        <v>5.0996734667850336E-5</v>
      </c>
      <c r="HU33" s="760">
        <v>0</v>
      </c>
      <c r="HV33" s="760">
        <f t="shared" si="3"/>
        <v>0</v>
      </c>
      <c r="HW33" s="760">
        <f t="shared" si="4"/>
        <v>0</v>
      </c>
      <c r="HX33" s="240">
        <f>IF(各種係数!$MD31=0,各種係数!$MG31,各種係数!$MD31)</f>
        <v>1.0606060606060606E-4</v>
      </c>
      <c r="HY33" s="281">
        <f t="shared" si="5"/>
        <v>0</v>
      </c>
      <c r="HZ33" s="257">
        <f t="shared" si="12"/>
        <v>0</v>
      </c>
      <c r="IA33" s="279">
        <f t="shared" si="13"/>
        <v>0</v>
      </c>
      <c r="IB33" s="279">
        <f t="shared" si="14"/>
        <v>0</v>
      </c>
      <c r="IC33" s="240">
        <f>IF(各種係数!$MD31=0,各種係数!$MG31,各種係数!$MD31)</f>
        <v>1.0606060606060606E-4</v>
      </c>
      <c r="ID33" s="281">
        <f t="shared" si="6"/>
        <v>0</v>
      </c>
      <c r="IE33" s="223"/>
      <c r="IF33" s="223"/>
      <c r="IG33" s="240">
        <f>各種係数!J31</f>
        <v>3.2484393546461265E-2</v>
      </c>
      <c r="IH33" s="279">
        <f t="shared" si="15"/>
        <v>0</v>
      </c>
      <c r="II33" s="284">
        <f>各種係数!C31</f>
        <v>1.5812753678104974E-3</v>
      </c>
      <c r="IJ33" s="279">
        <f t="shared" si="16"/>
        <v>0</v>
      </c>
      <c r="IK33" s="295">
        <v>0</v>
      </c>
      <c r="IL33" s="757">
        <f>IF(各種係数!$E31=0,各種係数!$M31,各種係数!$E31)</f>
        <v>0.32121212121212123</v>
      </c>
      <c r="IM33" s="279">
        <f t="shared" si="17"/>
        <v>0</v>
      </c>
      <c r="IN33" s="757">
        <f>IF(各種係数!$F31=0,各種係数!$N31,各種係数!$F31)</f>
        <v>7.575757575757576E-2</v>
      </c>
      <c r="IO33" s="295">
        <f t="shared" si="18"/>
        <v>0</v>
      </c>
      <c r="IP33" s="240">
        <f>IF(各種係数!$MD31=0,各種係数!$MG31,各種係数!$MD31)</f>
        <v>1.0606060606060606E-4</v>
      </c>
      <c r="IQ33" s="296">
        <f t="shared" si="19"/>
        <v>0</v>
      </c>
      <c r="IR33" s="297">
        <f t="shared" si="20"/>
        <v>0</v>
      </c>
      <c r="IS33" s="297">
        <f t="shared" si="21"/>
        <v>0</v>
      </c>
      <c r="IT33" s="297">
        <f t="shared" si="22"/>
        <v>0</v>
      </c>
      <c r="IU33" s="298">
        <f t="shared" si="23"/>
        <v>0</v>
      </c>
      <c r="IW33" s="206"/>
      <c r="IX33" s="212"/>
      <c r="IY33" s="208"/>
      <c r="IZ33" s="212"/>
    </row>
    <row r="34" spans="1:260">
      <c r="A34" s="41" t="s">
        <v>243</v>
      </c>
      <c r="B34" s="12" t="s">
        <v>23</v>
      </c>
      <c r="C34" s="331">
        <f>'計算2-1'!AC34</f>
        <v>0</v>
      </c>
      <c r="D34" s="757">
        <f>IF(各種係数!$D32=0,各種係数!$L32,各種係数!$D32)</f>
        <v>0.66370458135860977</v>
      </c>
      <c r="E34" s="757">
        <f>IF(各種係数!$E32=0,各種係数!$M32,各種係数!$E32)</f>
        <v>0.33629541864139023</v>
      </c>
      <c r="F34" s="757">
        <f>IF(各種係数!$F32=0,各種係数!$N32,各種係数!$F32)</f>
        <v>9.6761453396524491E-2</v>
      </c>
      <c r="G34" s="758">
        <f t="shared" si="7"/>
        <v>0</v>
      </c>
      <c r="H34" s="758">
        <f t="shared" si="8"/>
        <v>0</v>
      </c>
      <c r="I34" s="758">
        <f t="shared" si="9"/>
        <v>0</v>
      </c>
      <c r="J34" s="240">
        <f>IF(各種係数!$MD32=0,各種係数!$MG32,各種係数!$MD32)</f>
        <v>1.9352290679304897E-4</v>
      </c>
      <c r="K34" s="281">
        <f t="shared" si="10"/>
        <v>0</v>
      </c>
      <c r="L34" s="758">
        <v>0</v>
      </c>
      <c r="M34" s="774">
        <f>各種係数!C32</f>
        <v>0.65307486631016043</v>
      </c>
      <c r="N34" s="758">
        <f t="shared" si="11"/>
        <v>0</v>
      </c>
      <c r="O34" s="82">
        <f>IF('生産者価格評価表（107部門）（山形県２）'!C$120=0,各種係数!DV32,各種係数!S32)</f>
        <v>0</v>
      </c>
      <c r="P34" s="82">
        <f>IF('生産者価格評価表（107部門）（山形県２）'!D$120=0,各種係数!DW32,各種係数!T32)</f>
        <v>0</v>
      </c>
      <c r="Q34" s="82">
        <f>IF('生産者価格評価表（107部門）（山形県２）'!E$120=0,各種係数!DX32,各種係数!U32)</f>
        <v>0</v>
      </c>
      <c r="R34" s="82">
        <f>IF('生産者価格評価表（107部門）（山形県２）'!F$120=0,各種係数!DY32,各種係数!V32)</f>
        <v>0</v>
      </c>
      <c r="S34" s="82">
        <f>IF('生産者価格評価表（107部門）（山形県２）'!G$120=0,各種係数!DZ32,各種係数!W32)</f>
        <v>0</v>
      </c>
      <c r="T34" s="82">
        <f>IF('生産者価格評価表（107部門）（山形県２）'!H$120=0,各種係数!EA32,各種係数!X32)</f>
        <v>0</v>
      </c>
      <c r="U34" s="82">
        <f>IF('生産者価格評価表（107部門）（山形県２）'!I$120=0,各種係数!EB32,各種係数!Y32)</f>
        <v>3.3021463951568521E-4</v>
      </c>
      <c r="V34" s="82">
        <f>IF('生産者価格評価表（107部門）（山形県２）'!J$120=0,各種係数!EC32,各種係数!Z32)</f>
        <v>0</v>
      </c>
      <c r="W34" s="82">
        <f>IF('生産者価格評価表（107部門）（山形県２）'!K$120=0,各種係数!ED32,各種係数!AA32)</f>
        <v>0</v>
      </c>
      <c r="X34" s="82">
        <f>IF('生産者価格評価表（107部門）（山形県２）'!L$120=0,各種係数!EE32,各種係数!AB32)</f>
        <v>0</v>
      </c>
      <c r="Y34" s="82">
        <f>IF('生産者価格評価表（107部門）（山形県２）'!M$120=0,各種係数!EF32,各種係数!AC32)</f>
        <v>0</v>
      </c>
      <c r="Z34" s="82">
        <f>IF('生産者価格評価表（107部門）（山形県２）'!N$120=0,各種係数!EG32,各種係数!AD32)</f>
        <v>0</v>
      </c>
      <c r="AA34" s="82">
        <f>IF('生産者価格評価表（107部門）（山形県２）'!O$120=0,各種係数!EH32,各種係数!AE32)</f>
        <v>0</v>
      </c>
      <c r="AB34" s="82">
        <f>IF('生産者価格評価表（107部門）（山形県２）'!P$120=0,各種係数!EI32,各種係数!AF32)</f>
        <v>0</v>
      </c>
      <c r="AC34" s="82">
        <f>IF('生産者価格評価表（107部門）（山形県２）'!Q$120=0,各種係数!EJ32,各種係数!AG32)</f>
        <v>0</v>
      </c>
      <c r="AD34" s="82">
        <f>IF('生産者価格評価表（107部門）（山形県２）'!R$120=0,各種係数!EK32,各種係数!AH32)</f>
        <v>0</v>
      </c>
      <c r="AE34" s="82">
        <f>IF('生産者価格評価表（107部門）（山形県２）'!S$120=0,各種係数!EL32,各種係数!AI32)</f>
        <v>0</v>
      </c>
      <c r="AF34" s="82">
        <f>IF('生産者価格評価表（107部門）（山形県２）'!T$120=0,各種係数!EM32,各種係数!AJ32)</f>
        <v>0</v>
      </c>
      <c r="AG34" s="82">
        <f>IF('生産者価格評価表（107部門）（山形県２）'!U$120=0,各種係数!EN32,各種係数!AK32)</f>
        <v>0</v>
      </c>
      <c r="AH34" s="82">
        <f>IF('生産者価格評価表（107部門）（山形県２）'!V$120=0,各種係数!EO32,各種係数!AL32)</f>
        <v>5.3240036507453607E-4</v>
      </c>
      <c r="AI34" s="82">
        <f>IF('生産者価格評価表（107部門）（山形県２）'!W$120=0,各種係数!EP32,各種係数!AM32)</f>
        <v>0</v>
      </c>
      <c r="AJ34" s="82">
        <f>IF('生産者価格評価表（107部門）（山形県２）'!X$120=0,各種係数!EQ32,各種係数!AN32)</f>
        <v>0</v>
      </c>
      <c r="AK34" s="82">
        <f>IF('生産者価格評価表（107部門）（山形県２）'!Y$120=0,各種係数!ER32,各種係数!AO32)</f>
        <v>0</v>
      </c>
      <c r="AL34" s="82">
        <f>IF('生産者価格評価表（107部門）（山形県２）'!Z$120=0,各種係数!ES32,各種係数!AP32)</f>
        <v>0</v>
      </c>
      <c r="AM34" s="82">
        <f>IF('生産者価格評価表（107部門）（山形県２）'!AA$120=0,各種係数!ET32,各種係数!AQ32)</f>
        <v>0</v>
      </c>
      <c r="AN34" s="82">
        <f>IF('生産者価格評価表（107部門）（山形県２）'!AB$120=0,各種係数!EU32,各種係数!AR32)</f>
        <v>5.6060096423365849E-5</v>
      </c>
      <c r="AO34" s="82">
        <f>IF('生産者価格評価表（107部門）（山形県２）'!AC$120=0,各種係数!EV32,各種係数!AS32)</f>
        <v>0</v>
      </c>
      <c r="AP34" s="82">
        <f>IF('生産者価格評価表（107部門）（山形県２）'!AD$120=0,各種係数!EW32,各種係数!AT32)</f>
        <v>0</v>
      </c>
      <c r="AQ34" s="82">
        <f>IF('生産者価格評価表（107部門）（山形県２）'!AE$120=0,各種係数!EX32,各種係数!AU32)</f>
        <v>6.304295747122089E-5</v>
      </c>
      <c r="AR34" s="82">
        <f>IF('生産者価格評価表（107部門）（山形県２）'!AF$120=0,各種係数!EY32,各種係数!AV32)</f>
        <v>0</v>
      </c>
      <c r="AS34" s="82">
        <f>IF('生産者価格評価表（107部門）（山形県２）'!AG$120=0,各種係数!EZ32,各種係数!AW32)</f>
        <v>0</v>
      </c>
      <c r="AT34" s="82">
        <f>IF('生産者価格評価表（107部門）（山形県２）'!AH$120=0,各種係数!FA32,各種係数!AX32)</f>
        <v>0</v>
      </c>
      <c r="AU34" s="82">
        <f>IF('生産者価格評価表（107部門）（山形県２）'!AI$120=0,各種係数!FB32,各種係数!AY32)</f>
        <v>0</v>
      </c>
      <c r="AV34" s="82">
        <f>IF('生産者価格評価表（107部門）（山形県２）'!AJ$120=0,各種係数!FC32,各種係数!AZ32)</f>
        <v>0</v>
      </c>
      <c r="AW34" s="82">
        <f>IF('生産者価格評価表（107部門）（山形県２）'!AK$120=0,各種係数!FD32,各種係数!BA32)</f>
        <v>1.5159268261481387E-2</v>
      </c>
      <c r="AX34" s="82">
        <f>IF('生産者価格評価表（107部門）（山形県２）'!AL$120=0,各種係数!FE32,各種係数!BB32)</f>
        <v>2.6595744680851063E-3</v>
      </c>
      <c r="AY34" s="82">
        <f>IF('生産者価格評価表（107部門）（山形県２）'!AM$120=0,各種係数!FF32,各種係数!BC32)</f>
        <v>1.2903225806451613E-2</v>
      </c>
      <c r="AZ34" s="82">
        <f>IF('生産者価格評価表（107部門）（山形県２）'!AN$120=0,各種係数!FG32,各種係数!BD32)</f>
        <v>1.0759629868732516E-2</v>
      </c>
      <c r="BA34" s="82">
        <f>IF('生産者価格評価表（107部門）（山形県２）'!AO$120=0,各種係数!FH32,各種係数!BE32)</f>
        <v>0</v>
      </c>
      <c r="BB34" s="82">
        <f>IF('生産者価格評価表（107部門）（山形県２）'!AP$120=0,各種係数!FI32,各種係数!BF32)</f>
        <v>4.1445623342175068E-4</v>
      </c>
      <c r="BC34" s="82">
        <f>IF('生産者価格評価表（107部門）（山形県２）'!AQ$120=0,各種係数!FJ32,各種係数!BG32)</f>
        <v>7.42873061565605E-5</v>
      </c>
      <c r="BD34" s="82">
        <f>IF('生産者価格評価表（107部門）（山形県２）'!AR$120=0,各種係数!FK32,各種係数!BH32)</f>
        <v>0</v>
      </c>
      <c r="BE34" s="82">
        <f>IF('生産者価格評価表（107部門）（山形県２）'!AS$120=0,各種係数!FL32,各種係数!BI32)</f>
        <v>4.9102649087918293E-5</v>
      </c>
      <c r="BF34" s="82">
        <f>IF('生産者価格評価表（107部門）（山形県２）'!AT$120=0,各種係数!FM32,各種係数!BJ32)</f>
        <v>0</v>
      </c>
      <c r="BG34" s="82">
        <f>IF('生産者価格評価表（107部門）（山形県２）'!AU$120=0,各種係数!FN32,各種係数!BK32)</f>
        <v>9.5897964565702098E-6</v>
      </c>
      <c r="BH34" s="82">
        <f>IF('生産者価格評価表（107部門）（山形県２）'!AV$120=0,各種係数!FO32,各種係数!BL32)</f>
        <v>2.1316507503410641E-5</v>
      </c>
      <c r="BI34" s="82">
        <f>IF('生産者価格評価表（107部門）（山形県２）'!AW$120=0,各種係数!FP32,各種係数!BM32)</f>
        <v>0</v>
      </c>
      <c r="BJ34" s="82">
        <f>IF('生産者価格評価表（107部門）（山形県２）'!AX$120=0,各種係数!FQ32,各種係数!BN32)</f>
        <v>0</v>
      </c>
      <c r="BK34" s="82">
        <f>IF('生産者価格評価表（107部門）（山形県２）'!AY$120=0,各種係数!FR32,各種係数!BO32)</f>
        <v>0</v>
      </c>
      <c r="BL34" s="82">
        <f>IF('生産者価格評価表（107部門）（山形県２）'!AZ$120=0,各種係数!FS32,各種係数!BP32)</f>
        <v>0</v>
      </c>
      <c r="BM34" s="82">
        <f>IF('生産者価格評価表（107部門）（山形県２）'!BA$120=0,各種係数!FT32,各種係数!BQ32)</f>
        <v>0</v>
      </c>
      <c r="BN34" s="82">
        <f>IF('生産者価格評価表（107部門）（山形県２）'!BB$120=0,各種係数!FU32,各種係数!BR32)</f>
        <v>0</v>
      </c>
      <c r="BO34" s="82">
        <f>IF('生産者価格評価表（107部門）（山形県２）'!BC$120=0,各種係数!FV32,各種係数!BS32)</f>
        <v>0</v>
      </c>
      <c r="BP34" s="82">
        <f>IF('生産者価格評価表（107部門）（山形県２）'!BD$120=0,各種係数!FW32,各種係数!BT32)</f>
        <v>0</v>
      </c>
      <c r="BQ34" s="82">
        <f>IF('生産者価格評価表（107部門）（山形県２）'!BE$120=0,各種係数!FX32,各種係数!BU32)</f>
        <v>0</v>
      </c>
      <c r="BR34" s="82">
        <f>IF('生産者価格評価表（107部門）（山形県２）'!BF$120=0,各種係数!FY32,各種係数!BV32)</f>
        <v>0</v>
      </c>
      <c r="BS34" s="82">
        <f>IF('生産者価格評価表（107部門）（山形県２）'!BG$120=0,各種係数!FZ32,各種係数!BW32)</f>
        <v>5.552522233224442E-5</v>
      </c>
      <c r="BT34" s="82">
        <f>IF('生産者価格評価表（107部門）（山形県２）'!BH$120=0,各種係数!GA32,各種係数!BX32)</f>
        <v>0</v>
      </c>
      <c r="BU34" s="82">
        <f>IF('生産者価格評価表（107部門）（山形県２）'!BI$120=0,各種係数!GB32,各種係数!BY32)</f>
        <v>1.95102916788606E-4</v>
      </c>
      <c r="BV34" s="82">
        <f>IF('生産者価格評価表（107部門）（山形県２）'!BJ$120=0,各種係数!GC32,各種係数!BZ32)</f>
        <v>2.3416735941177161E-5</v>
      </c>
      <c r="BW34" s="82">
        <f>IF('生産者価格評価表（107部門）（山形県２）'!BK$120=0,各種係数!GD32,各種係数!CA32)</f>
        <v>2.3629489603024575E-4</v>
      </c>
      <c r="BX34" s="82">
        <f>IF('生産者価格評価表（107部門）（山形県２）'!BL$120=0,各種係数!GE32,各種係数!CB32)</f>
        <v>6.7388797177811443E-4</v>
      </c>
      <c r="BY34" s="82">
        <f>IF('生産者価格評価表（107部門）（山形県２）'!BM$120=0,各種係数!GF32,各種係数!CC32)</f>
        <v>3.160855959793912E-5</v>
      </c>
      <c r="BZ34" s="82">
        <f>IF('生産者価格評価表（107部門）（山形県２）'!BN$120=0,各種係数!GG32,各種係数!CD32)</f>
        <v>2.8383085910284583E-2</v>
      </c>
      <c r="CA34" s="82">
        <f>IF('生産者価格評価表（107部門）（山形県２）'!BO$120=0,各種係数!GH32,各種係数!CE32)</f>
        <v>1.4488104784816894E-2</v>
      </c>
      <c r="CB34" s="82">
        <f>IF('生産者価格評価表（107部門）（山形県２）'!BP$120=0,各種係数!GI32,各種係数!CF32)</f>
        <v>8.3701577266716131E-3</v>
      </c>
      <c r="CC34" s="82">
        <f>IF('生産者価格評価表（107部門）（山形県２）'!BQ$120=0,各種係数!GJ32,各種係数!CG32)</f>
        <v>0</v>
      </c>
      <c r="CD34" s="82">
        <f>IF('生産者価格評価表（107部門）（山形県２）'!BR$120=0,各種係数!GK32,各種係数!CH32)</f>
        <v>0</v>
      </c>
      <c r="CE34" s="82">
        <f>IF('生産者価格評価表（107部門）（山形県２）'!BS$120=0,各種係数!GL32,各種係数!CI32)</f>
        <v>1.7681902572716824E-4</v>
      </c>
      <c r="CF34" s="82">
        <f>IF('生産者価格評価表（107部門）（山形県２）'!BT$120=0,各種係数!GM32,各種係数!CJ32)</f>
        <v>-5.518043081201683E-6</v>
      </c>
      <c r="CG34" s="82">
        <f>IF('生産者価格評価表（107部門）（山形県２）'!BU$120=0,各種係数!GN32,各種係数!CK32)</f>
        <v>0</v>
      </c>
      <c r="CH34" s="82">
        <f>IF('生産者価格評価表（107部門）（山形県２）'!BV$120=0,各種係数!GO32,各種係数!CL32)</f>
        <v>0</v>
      </c>
      <c r="CI34" s="82">
        <f>IF('生産者価格評価表（107部門）（山形県２）'!BW$120=0,各種係数!GP32,各種係数!CM32)</f>
        <v>0</v>
      </c>
      <c r="CJ34" s="82">
        <f>IF('生産者価格評価表（107部門）（山形県２）'!BX$120=0,各種係数!GQ32,各種係数!CN32)</f>
        <v>0</v>
      </c>
      <c r="CK34" s="82">
        <f>IF('生産者価格評価表（107部門）（山形県２）'!BY$120=0,各種係数!GR32,各種係数!CO32)</f>
        <v>0</v>
      </c>
      <c r="CL34" s="82">
        <f>IF('生産者価格評価表（107部門）（山形県２）'!BZ$120=0,各種係数!GS32,各種係数!CP32)</f>
        <v>0</v>
      </c>
      <c r="CM34" s="82">
        <f>IF('生産者価格評価表（107部門）（山形県２）'!CA$120=0,各種係数!GT32,各種係数!CQ32)</f>
        <v>0</v>
      </c>
      <c r="CN34" s="82">
        <f>IF('生産者価格評価表（107部門）（山形県２）'!CB$120=0,各種係数!GU32,各種係数!CR32)</f>
        <v>0</v>
      </c>
      <c r="CO34" s="82">
        <f>IF('生産者価格評価表（107部門）（山形県２）'!CC$120=0,各種係数!GV32,各種係数!CS32)</f>
        <v>0</v>
      </c>
      <c r="CP34" s="82">
        <f>IF('生産者価格評価表（107部門）（山形県２）'!CD$120=0,各種係数!GW32,各種係数!CT32)</f>
        <v>0</v>
      </c>
      <c r="CQ34" s="82">
        <f>IF('生産者価格評価表（107部門）（山形県２）'!CE$120=0,各種係数!GX32,各種係数!CU32)</f>
        <v>0</v>
      </c>
      <c r="CR34" s="82">
        <f>IF('生産者価格評価表（107部門）（山形県２）'!CF$120=0,各種係数!GY32,各種係数!CV32)</f>
        <v>0</v>
      </c>
      <c r="CS34" s="82">
        <f>IF('生産者価格評価表（107部門）（山形県２）'!CG$120=0,各種係数!GZ32,各種係数!CW32)</f>
        <v>0</v>
      </c>
      <c r="CT34" s="82">
        <f>IF('生産者価格評価表（107部門）（山形県２）'!CH$120=0,各種係数!HA32,各種係数!CX32)</f>
        <v>0</v>
      </c>
      <c r="CU34" s="82">
        <f>IF('生産者価格評価表（107部門）（山形県２）'!CI$120=0,各種係数!HB32,各種係数!CY32)</f>
        <v>0</v>
      </c>
      <c r="CV34" s="82">
        <f>IF('生産者価格評価表（107部門）（山形県２）'!CJ$120=0,各種係数!HC32,各種係数!CZ32)</f>
        <v>0</v>
      </c>
      <c r="CW34" s="82">
        <f>IF('生産者価格評価表（107部門）（山形県２）'!CK$120=0,各種係数!HD32,各種係数!DA32)</f>
        <v>0</v>
      </c>
      <c r="CX34" s="82">
        <f>IF('生産者価格評価表（107部門）（山形県２）'!CL$120=0,各種係数!HE32,各種係数!DB32)</f>
        <v>0</v>
      </c>
      <c r="CY34" s="82">
        <f>IF('生産者価格評価表（107部門）（山形県２）'!CM$120=0,各種係数!HF32,各種係数!DC32)</f>
        <v>0</v>
      </c>
      <c r="CZ34" s="82">
        <f>IF('生産者価格評価表（107部門）（山形県２）'!CN$120=0,各種係数!HG32,各種係数!DD32)</f>
        <v>0</v>
      </c>
      <c r="DA34" s="82">
        <f>IF('生産者価格評価表（107部門）（山形県２）'!CO$120=0,各種係数!HH32,各種係数!DE32)</f>
        <v>0</v>
      </c>
      <c r="DB34" s="82">
        <f>IF('生産者価格評価表（107部門）（山形県２）'!CP$120=0,各種係数!HI32,各種係数!DF32)</f>
        <v>0</v>
      </c>
      <c r="DC34" s="82">
        <f>IF('生産者価格評価表（107部門）（山形県２）'!CQ$120=0,各種係数!HJ32,各種係数!DG32)</f>
        <v>0</v>
      </c>
      <c r="DD34" s="82">
        <f>IF('生産者価格評価表（107部門）（山形県２）'!CR$120=0,各種係数!HK32,各種係数!DH32)</f>
        <v>9.530435445595509E-6</v>
      </c>
      <c r="DE34" s="82">
        <f>IF('生産者価格評価表（107部門）（山形県２）'!CS$120=0,各種係数!HL32,各種係数!DI32)</f>
        <v>1.7658640814416514E-5</v>
      </c>
      <c r="DF34" s="82">
        <f>IF('生産者価格評価表（107部門）（山形県２）'!CT$120=0,各種係数!HM32,各種係数!DJ32)</f>
        <v>2.0103196408228908E-4</v>
      </c>
      <c r="DG34" s="82">
        <f>IF('生産者価格評価表（107部門）（山形県２）'!CU$120=0,各種係数!HN32,各種係数!DK32)</f>
        <v>0</v>
      </c>
      <c r="DH34" s="82">
        <f>IF('生産者価格評価表（107部門）（山形県２）'!CV$120=0,各種係数!HO32,各種係数!DL32)</f>
        <v>0</v>
      </c>
      <c r="DI34" s="82">
        <f>IF('生産者価格評価表（107部門）（山形県２）'!CW$120=0,各種係数!HP32,各種係数!DM32)</f>
        <v>0</v>
      </c>
      <c r="DJ34" s="82">
        <f>IF('生産者価格評価表（107部門）（山形県２）'!CX$120=0,各種係数!HQ32,各種係数!DN32)</f>
        <v>0</v>
      </c>
      <c r="DK34" s="82">
        <f>IF('生産者価格評価表（107部門）（山形県２）'!CY$120=0,各種係数!HR32,各種係数!DO32)</f>
        <v>0</v>
      </c>
      <c r="DL34" s="82">
        <f>IF('生産者価格評価表（107部門）（山形県２）'!CZ$120=0,各種係数!HS32,各種係数!DP32)</f>
        <v>4.9076600393781298E-4</v>
      </c>
      <c r="DM34" s="82">
        <f>IF('生産者価格評価表（107部門）（山形県２）'!DA$120=0,各種係数!HT32,各種係数!DQ32)</f>
        <v>0</v>
      </c>
      <c r="DN34" s="82">
        <f>IF('生産者価格評価表（107部門）（山形県２）'!DB$120=0,各種係数!HU32,各種係数!DR32)</f>
        <v>0</v>
      </c>
      <c r="DO34" s="82">
        <f>IF('生産者価格評価表（107部門）（山形県２）'!DC$120=0,各種係数!HV32,各種係数!DS32)</f>
        <v>6.5156484156114936E-5</v>
      </c>
      <c r="DP34" s="82">
        <f>IF('生産者価格評価表（107部門）（山形県２）'!DD$120=0,各種係数!HW32,各種係数!DT32)</f>
        <v>0</v>
      </c>
      <c r="DQ34" s="82">
        <f>IF('生産者価格評価表（107部門）（山形県２）'!DE$120=0,各種係数!HX32,各種係数!DU32)</f>
        <v>0</v>
      </c>
      <c r="DR34" s="82">
        <f>各種係数!HY32</f>
        <v>4.7824979020276708E-5</v>
      </c>
      <c r="DS34" s="80">
        <f>各種係数!HZ32</f>
        <v>7.6655461097474876E-5</v>
      </c>
      <c r="DT34" s="80">
        <f>各種係数!IA32</f>
        <v>2.3444026670453027E-4</v>
      </c>
      <c r="DU34" s="80">
        <f>各種係数!IB32</f>
        <v>5.2813667257594546E-5</v>
      </c>
      <c r="DV34" s="80">
        <f>各種係数!IC32</f>
        <v>5.0339774141246943E-5</v>
      </c>
      <c r="DW34" s="80">
        <f>各種係数!ID32</f>
        <v>3.3256593038128574E-4</v>
      </c>
      <c r="DX34" s="80">
        <f>各種係数!IE32</f>
        <v>3.6962882079094145E-4</v>
      </c>
      <c r="DY34" s="80">
        <f>各種係数!IF32</f>
        <v>7.739391090625671E-5</v>
      </c>
      <c r="DZ34" s="80">
        <f>各種係数!IG32</f>
        <v>7.2551246440391006E-5</v>
      </c>
      <c r="EA34" s="80">
        <f>各種係数!IH32</f>
        <v>9.2119077288349118E-5</v>
      </c>
      <c r="EB34" s="80">
        <f>各種係数!II32</f>
        <v>0</v>
      </c>
      <c r="EC34" s="80">
        <f>各種係数!IJ32</f>
        <v>2.3948948221149099E-4</v>
      </c>
      <c r="ED34" s="80">
        <f>各種係数!IK32</f>
        <v>1.1136869287295811E-4</v>
      </c>
      <c r="EE34" s="80">
        <f>各種係数!IL32</f>
        <v>1.1343654132835874E-4</v>
      </c>
      <c r="EF34" s="80">
        <f>各種係数!IM32</f>
        <v>7.4379298095075615E-5</v>
      </c>
      <c r="EG34" s="80">
        <f>各種係数!IN32</f>
        <v>1.2123989602237726E-4</v>
      </c>
      <c r="EH34" s="80">
        <f>各種係数!IO32</f>
        <v>1.0793884644906043E-4</v>
      </c>
      <c r="EI34" s="80">
        <f>各種係数!IP32</f>
        <v>1.1464555118208257E-4</v>
      </c>
      <c r="EJ34" s="80">
        <f>各種係数!IQ32</f>
        <v>0</v>
      </c>
      <c r="EK34" s="80">
        <f>各種係数!IR32</f>
        <v>1.3110548234813038E-3</v>
      </c>
      <c r="EL34" s="80">
        <f>各種係数!IS32</f>
        <v>0</v>
      </c>
      <c r="EM34" s="80">
        <f>各種係数!IT32</f>
        <v>1.2315954942289666E-4</v>
      </c>
      <c r="EN34" s="80">
        <f>各種係数!IU32</f>
        <v>0</v>
      </c>
      <c r="EO34" s="80">
        <f>各種係数!IV32</f>
        <v>0</v>
      </c>
      <c r="EP34" s="80">
        <f>各種係数!IW32</f>
        <v>6.5807353852997253E-5</v>
      </c>
      <c r="EQ34" s="80">
        <f>各種係数!IX32</f>
        <v>1.3098292306776938E-4</v>
      </c>
      <c r="ER34" s="80">
        <f>各種係数!IY32</f>
        <v>3.4461729048766108E-5</v>
      </c>
      <c r="ES34" s="80">
        <f>各種係数!IZ32</f>
        <v>1.0001303329461706</v>
      </c>
      <c r="ET34" s="80">
        <f>各種係数!JA32</f>
        <v>1.8955110477582849E-4</v>
      </c>
      <c r="EU34" s="80">
        <f>各種係数!JB32</f>
        <v>1.2778733064936444E-4</v>
      </c>
      <c r="EV34" s="80">
        <f>各種係数!JC32</f>
        <v>5.8478983807799154E-5</v>
      </c>
      <c r="EW34" s="80">
        <f>各種係数!JD32</f>
        <v>1.8260849824514996E-4</v>
      </c>
      <c r="EX34" s="80">
        <f>各種係数!JE32</f>
        <v>2.0654491022323415E-4</v>
      </c>
      <c r="EY34" s="80">
        <f>各種係数!JF32</f>
        <v>1.995648806218102E-4</v>
      </c>
      <c r="EZ34" s="80">
        <f>各種係数!JG32</f>
        <v>1.024820022526381E-2</v>
      </c>
      <c r="FA34" s="80">
        <f>各種係数!JH32</f>
        <v>2.4903097649582699E-3</v>
      </c>
      <c r="FB34" s="80">
        <f>各種係数!JI32</f>
        <v>8.5682453847245339E-3</v>
      </c>
      <c r="FC34" s="80">
        <f>各種係数!JJ32</f>
        <v>7.6228378369477771E-3</v>
      </c>
      <c r="FD34" s="80">
        <f>各種係数!JK32</f>
        <v>1.3290728537001861E-4</v>
      </c>
      <c r="FE34" s="80">
        <f>各種係数!JL32</f>
        <v>4.9161979606036845E-4</v>
      </c>
      <c r="FF34" s="80">
        <f>各種係数!JM32</f>
        <v>1.8337256725664764E-4</v>
      </c>
      <c r="FG34" s="80">
        <f>各種係数!JN32</f>
        <v>1.0829552796397264E-4</v>
      </c>
      <c r="FH34" s="80">
        <f>各種係数!JO32</f>
        <v>1.8655966836494573E-4</v>
      </c>
      <c r="FI34" s="80">
        <f>各種係数!JP32</f>
        <v>1.0690560830346537E-4</v>
      </c>
      <c r="FJ34" s="80">
        <f>各種係数!JQ32</f>
        <v>9.9636610450844042E-5</v>
      </c>
      <c r="FK34" s="80">
        <f>各種係数!JR32</f>
        <v>7.5246780615889465E-5</v>
      </c>
      <c r="FL34" s="80">
        <f>各種係数!JS32</f>
        <v>1.5230722788039355E-4</v>
      </c>
      <c r="FM34" s="80">
        <f>各種係数!JT32</f>
        <v>1.2208886474618399E-4</v>
      </c>
      <c r="FN34" s="80">
        <f>各種係数!JU32</f>
        <v>7.2063845560865145E-5</v>
      </c>
      <c r="FO34" s="80">
        <f>各種係数!JV32</f>
        <v>5.0817415360785004E-5</v>
      </c>
      <c r="FP34" s="80">
        <f>各種係数!JW32</f>
        <v>3.4015616940016128E-5</v>
      </c>
      <c r="FQ34" s="80">
        <f>各種係数!JX32</f>
        <v>8.0786601017367936E-5</v>
      </c>
      <c r="FR34" s="80">
        <f>各種係数!JY32</f>
        <v>4.3079354885674008E-5</v>
      </c>
      <c r="FS34" s="80">
        <f>各種係数!JZ32</f>
        <v>2.9028418529170722E-5</v>
      </c>
      <c r="FT34" s="80">
        <f>各種係数!KA32</f>
        <v>0</v>
      </c>
      <c r="FU34" s="80">
        <f>各種係数!KB32</f>
        <v>3.481563353564638E-5</v>
      </c>
      <c r="FV34" s="80">
        <f>各種係数!KC32</f>
        <v>1.2874072521848234E-4</v>
      </c>
      <c r="FW34" s="80">
        <f>各種係数!KD32</f>
        <v>1.2995706510383193E-4</v>
      </c>
      <c r="FX34" s="80">
        <f>各種係数!KE32</f>
        <v>2.2641911924035281E-4</v>
      </c>
      <c r="FY34" s="80">
        <f>各種係数!KF32</f>
        <v>7.0336804546917734E-5</v>
      </c>
      <c r="FZ34" s="80">
        <f>各種係数!KG32</f>
        <v>2.9800155676144944E-4</v>
      </c>
      <c r="GA34" s="80">
        <f>各種係数!KH32</f>
        <v>4.7004553350788716E-4</v>
      </c>
      <c r="GB34" s="80">
        <f>各種係数!KI32</f>
        <v>5.2500189619903657E-5</v>
      </c>
      <c r="GC34" s="80">
        <f>各種係数!KJ32</f>
        <v>1.8571335212394013E-2</v>
      </c>
      <c r="GD34" s="80">
        <f>各種係数!KK32</f>
        <v>9.514907005038235E-3</v>
      </c>
      <c r="GE34" s="80">
        <f>各種係数!KL32</f>
        <v>6.0389338395718702E-3</v>
      </c>
      <c r="GF34" s="80">
        <f>各種係数!KM32</f>
        <v>1.0203770476596096E-4</v>
      </c>
      <c r="GG34" s="80">
        <f>各種係数!KN32</f>
        <v>1.9315679574261296E-4</v>
      </c>
      <c r="GH34" s="80">
        <f>各種係数!KO32</f>
        <v>4.5884411317512994E-4</v>
      </c>
      <c r="GI34" s="80">
        <f>各種係数!KP32</f>
        <v>1.2458869247200077E-4</v>
      </c>
      <c r="GJ34" s="80">
        <f>各種係数!KQ32</f>
        <v>2.9990933199551884E-5</v>
      </c>
      <c r="GK34" s="80">
        <f>各種係数!KR32</f>
        <v>7.3284684045291803E-5</v>
      </c>
      <c r="GL34" s="80">
        <f>各種係数!KS32</f>
        <v>2.7812947334528654E-5</v>
      </c>
      <c r="GM34" s="80">
        <f>各種係数!KT32</f>
        <v>2.3022549636103022E-6</v>
      </c>
      <c r="GN34" s="80">
        <f>各種係数!KU32</f>
        <v>2.7899425650155716E-4</v>
      </c>
      <c r="GO34" s="80">
        <f>各種係数!KV32</f>
        <v>2.5976597878140296E-5</v>
      </c>
      <c r="GP34" s="80">
        <f>各種係数!KW32</f>
        <v>2.8602974411055063E-5</v>
      </c>
      <c r="GQ34" s="80">
        <f>各種係数!KX32</f>
        <v>1.2922407631392497E-5</v>
      </c>
      <c r="GR34" s="80">
        <f>各種係数!KY32</f>
        <v>2.800664654995052E-5</v>
      </c>
      <c r="GS34" s="80">
        <f>各種係数!KZ32</f>
        <v>7.7544498532538169E-6</v>
      </c>
      <c r="GT34" s="80">
        <f>各種係数!LA32</f>
        <v>2.3974870894129759E-4</v>
      </c>
      <c r="GU34" s="80">
        <f>各種係数!LB32</f>
        <v>4.6074609961620187E-5</v>
      </c>
      <c r="GV34" s="80">
        <f>各種係数!LC32</f>
        <v>2.7543889836927697E-5</v>
      </c>
      <c r="GW34" s="80">
        <f>各種係数!LD32</f>
        <v>6.0851300621008898E-5</v>
      </c>
      <c r="GX34" s="80">
        <f>各種係数!LE32</f>
        <v>4.853723764712328E-5</v>
      </c>
      <c r="GY34" s="80">
        <f>各種係数!LF32</f>
        <v>1.8273128761986468E-5</v>
      </c>
      <c r="GZ34" s="80">
        <f>各種係数!LG32</f>
        <v>5.0998953048300633E-5</v>
      </c>
      <c r="HA34" s="80">
        <f>各種係数!LH32</f>
        <v>3.8188627969566078E-5</v>
      </c>
      <c r="HB34" s="80">
        <f>各種係数!LI32</f>
        <v>6.2890337652297075E-5</v>
      </c>
      <c r="HC34" s="80">
        <f>各種係数!LJ32</f>
        <v>1.2644511541847676E-4</v>
      </c>
      <c r="HD34" s="80">
        <f>各種係数!LK32</f>
        <v>6.0150613454150418E-5</v>
      </c>
      <c r="HE34" s="80">
        <f>各種係数!LL32</f>
        <v>5.0951866705440456E-5</v>
      </c>
      <c r="HF34" s="80">
        <f>各種係数!LM32</f>
        <v>6.5645801139920882E-5</v>
      </c>
      <c r="HG34" s="80">
        <f>各種係数!LN32</f>
        <v>1.0794844669333035E-4</v>
      </c>
      <c r="HH34" s="80">
        <f>各種係数!LO32</f>
        <v>7.9378494023317126E-5</v>
      </c>
      <c r="HI34" s="80">
        <f>各種係数!LP32</f>
        <v>1.5712487887768552E-4</v>
      </c>
      <c r="HJ34" s="80">
        <f>各種係数!LQ32</f>
        <v>2.0978811105340297E-5</v>
      </c>
      <c r="HK34" s="80">
        <f>各種係数!LR32</f>
        <v>5.1426515858536272E-5</v>
      </c>
      <c r="HL34" s="80">
        <f>各種係数!LS32</f>
        <v>2.5270289004101544E-5</v>
      </c>
      <c r="HM34" s="80">
        <f>各種係数!LT32</f>
        <v>2.7389799537600015E-5</v>
      </c>
      <c r="HN34" s="80">
        <f>各種係数!LU32</f>
        <v>2.0721235168062014E-4</v>
      </c>
      <c r="HO34" s="80">
        <f>各種係数!LV32</f>
        <v>4.3907174628184201E-4</v>
      </c>
      <c r="HP34" s="80">
        <f>各種係数!LW32</f>
        <v>1.5674721611091033E-4</v>
      </c>
      <c r="HQ34" s="80">
        <f>各種係数!LX32</f>
        <v>1.8317857683019948E-4</v>
      </c>
      <c r="HR34" s="80">
        <f>各種係数!LY32</f>
        <v>1.8966137122199844E-4</v>
      </c>
      <c r="HS34" s="80">
        <f>各種係数!LZ32</f>
        <v>3.1019394354488073E-5</v>
      </c>
      <c r="HT34" s="80">
        <f>各種係数!MA32</f>
        <v>5.2410210740878478E-5</v>
      </c>
      <c r="HU34" s="760">
        <v>0</v>
      </c>
      <c r="HV34" s="760">
        <f t="shared" si="3"/>
        <v>0</v>
      </c>
      <c r="HW34" s="760">
        <f t="shared" si="4"/>
        <v>0</v>
      </c>
      <c r="HX34" s="240">
        <f>IF(各種係数!$MD32=0,各種係数!$MG32,各種係数!$MD32)</f>
        <v>1.9352290679304897E-4</v>
      </c>
      <c r="HY34" s="281">
        <f t="shared" si="5"/>
        <v>0</v>
      </c>
      <c r="HZ34" s="257">
        <f t="shared" si="12"/>
        <v>0</v>
      </c>
      <c r="IA34" s="279">
        <f t="shared" si="13"/>
        <v>0</v>
      </c>
      <c r="IB34" s="279">
        <f t="shared" si="14"/>
        <v>0</v>
      </c>
      <c r="IC34" s="240">
        <f>IF(各種係数!$MD32=0,各種係数!$MG32,各種係数!$MD32)</f>
        <v>1.9352290679304897E-4</v>
      </c>
      <c r="ID34" s="281">
        <f t="shared" si="6"/>
        <v>0</v>
      </c>
      <c r="IE34" s="223"/>
      <c r="IF34" s="223"/>
      <c r="IG34" s="240">
        <f>各種係数!J32</f>
        <v>0</v>
      </c>
      <c r="IH34" s="279">
        <f t="shared" si="15"/>
        <v>0</v>
      </c>
      <c r="II34" s="284">
        <f>各種係数!C32</f>
        <v>0.65307486631016043</v>
      </c>
      <c r="IJ34" s="279">
        <f t="shared" si="16"/>
        <v>0</v>
      </c>
      <c r="IK34" s="295">
        <v>0</v>
      </c>
      <c r="IL34" s="757">
        <f>IF(各種係数!$E32=0,各種係数!$M32,各種係数!$E32)</f>
        <v>0.33629541864139023</v>
      </c>
      <c r="IM34" s="279">
        <f t="shared" si="17"/>
        <v>0</v>
      </c>
      <c r="IN34" s="757">
        <f>IF(各種係数!$F32=0,各種係数!$N32,各種係数!$F32)</f>
        <v>9.6761453396524491E-2</v>
      </c>
      <c r="IO34" s="295">
        <f t="shared" si="18"/>
        <v>0</v>
      </c>
      <c r="IP34" s="240">
        <f>IF(各種係数!$MD32=0,各種係数!$MG32,各種係数!$MD32)</f>
        <v>1.9352290679304897E-4</v>
      </c>
      <c r="IQ34" s="296">
        <f t="shared" si="19"/>
        <v>0</v>
      </c>
      <c r="IR34" s="297">
        <f t="shared" si="20"/>
        <v>0</v>
      </c>
      <c r="IS34" s="297">
        <f t="shared" si="21"/>
        <v>0</v>
      </c>
      <c r="IT34" s="297">
        <f t="shared" si="22"/>
        <v>0</v>
      </c>
      <c r="IU34" s="298">
        <f t="shared" si="23"/>
        <v>0</v>
      </c>
      <c r="IW34" s="206"/>
      <c r="IX34" s="212"/>
      <c r="IY34" s="208"/>
      <c r="IZ34" s="212"/>
    </row>
    <row r="35" spans="1:260">
      <c r="A35" s="41" t="s">
        <v>244</v>
      </c>
      <c r="B35" s="12" t="s">
        <v>24</v>
      </c>
      <c r="C35" s="331">
        <f>'計算2-1'!AC35</f>
        <v>0</v>
      </c>
      <c r="D35" s="757">
        <f>IF(各種係数!$D33=0,各種係数!$L33,各種係数!$D33)</f>
        <v>0.65536936868782392</v>
      </c>
      <c r="E35" s="757">
        <f>IF(各種係数!$E33=0,各種係数!$M33,各種係数!$E33)</f>
        <v>0.34463063131217614</v>
      </c>
      <c r="F35" s="757">
        <f>IF(各種係数!$F33=0,各種係数!$N33,各種係数!$F33)</f>
        <v>0.18128632850424278</v>
      </c>
      <c r="G35" s="758">
        <f t="shared" si="7"/>
        <v>0</v>
      </c>
      <c r="H35" s="758">
        <f t="shared" si="8"/>
        <v>0</v>
      </c>
      <c r="I35" s="758">
        <f t="shared" si="9"/>
        <v>0</v>
      </c>
      <c r="J35" s="240">
        <f>IF(各種係数!$MD33=0,各種係数!$MG33,各種係数!$MD33)</f>
        <v>5.5086936238352819E-4</v>
      </c>
      <c r="K35" s="281">
        <f t="shared" si="10"/>
        <v>0</v>
      </c>
      <c r="L35" s="758">
        <v>0</v>
      </c>
      <c r="M35" s="774">
        <f>各種係数!C33</f>
        <v>4.1710020809988757E-2</v>
      </c>
      <c r="N35" s="758">
        <f t="shared" si="11"/>
        <v>0</v>
      </c>
      <c r="O35" s="82">
        <f>IF('生産者価格評価表（107部門）（山形県２）'!C$120=0,各種係数!DV33,各種係数!S33)</f>
        <v>5.5239293550812477E-3</v>
      </c>
      <c r="P35" s="82">
        <f>IF('生産者価格評価表（107部門）（山形県２）'!D$120=0,各種係数!DW33,各種係数!T33)</f>
        <v>1.7406232862013876E-3</v>
      </c>
      <c r="Q35" s="82">
        <f>IF('生産者価格評価表（107部門）（山形県２）'!E$120=0,各種係数!DX33,各種係数!U33)</f>
        <v>4.6726021342425967E-3</v>
      </c>
      <c r="R35" s="82">
        <f>IF('生産者価格評価表（107部門）（山形県２）'!F$120=0,各種係数!DY33,各種係数!V33)</f>
        <v>1.6461166899707641E-2</v>
      </c>
      <c r="S35" s="82">
        <f>IF('生産者価格評価表（107部門）（山形県２）'!G$120=0,各種係数!DZ33,各種係数!W33)</f>
        <v>1.7745952677459528E-2</v>
      </c>
      <c r="T35" s="82">
        <f>IF('生産者価格評価表（107部門）（山形県２）'!H$120=0,各種係数!EA33,各種係数!X33)</f>
        <v>0</v>
      </c>
      <c r="U35" s="82">
        <f>IF('生産者価格評価表（107部門）（山形県２）'!I$120=0,各種係数!EB33,各種係数!Y33)</f>
        <v>1.100715465052284E-4</v>
      </c>
      <c r="V35" s="82">
        <f>IF('生産者価格評価表（107部門）（山形県２）'!J$120=0,各種係数!EC33,各種係数!Z33)</f>
        <v>1.2268121919749561E-2</v>
      </c>
      <c r="W35" s="82">
        <f>IF('生産者価格評価表（107部門）（山形県２）'!K$120=0,各種係数!ED33,各種係数!AA33)</f>
        <v>4.906274164733488E-2</v>
      </c>
      <c r="X35" s="82">
        <f>IF('生産者価格評価表（107部門）（山形県２）'!L$120=0,各種係数!EE33,各種係数!AB33)</f>
        <v>0</v>
      </c>
      <c r="Y35" s="82">
        <f>IF('生産者価格評価表（107部門）（山形県２）'!M$120=0,各種係数!EF33,各種係数!AC33)</f>
        <v>0</v>
      </c>
      <c r="Z35" s="82">
        <f>IF('生産者価格評価表（107部門）（山形県２）'!N$120=0,各種係数!EG33,各種係数!AD33)</f>
        <v>2.574109441169144E-3</v>
      </c>
      <c r="AA35" s="82">
        <f>IF('生産者価格評価表（107部門）（山形県２）'!O$120=0,各種係数!EH33,各種係数!AE33)</f>
        <v>9.221049353191773E-3</v>
      </c>
      <c r="AB35" s="82">
        <f>IF('生産者価格評価表（107部門）（山形県２）'!P$120=0,各種係数!EI33,各種係数!AF33)</f>
        <v>1.1465511983899494E-2</v>
      </c>
      <c r="AC35" s="82">
        <f>IF('生産者価格評価表（107部門）（山形県２）'!Q$120=0,各種係数!EJ33,各種係数!AG33)</f>
        <v>2.8200914864324734E-2</v>
      </c>
      <c r="AD35" s="82">
        <f>IF('生産者価格評価表（107部門）（山形県２）'!R$120=0,各種係数!EK33,各種係数!AH33)</f>
        <v>1.2226599646787122E-3</v>
      </c>
      <c r="AE35" s="82">
        <f>IF('生産者価格評価表（107部門）（山形県２）'!S$120=0,各種係数!EL33,各種係数!AI33)</f>
        <v>8.536864102396656E-2</v>
      </c>
      <c r="AF35" s="82">
        <f>IF('生産者価格評価表（107部門）（山形県２）'!T$120=0,各種係数!EM33,各種係数!AJ33)</f>
        <v>4.5451438725992756E-2</v>
      </c>
      <c r="AG35" s="82">
        <f>IF('生産者価格評価表（107部門）（山形県２）'!U$120=0,各種係数!EN33,各種係数!AK33)</f>
        <v>0</v>
      </c>
      <c r="AH35" s="82">
        <f>IF('生産者価格評価表（107部門）（山形県２）'!V$120=0,各種係数!EO33,各種係数!AL33)</f>
        <v>6.9212047459689683E-3</v>
      </c>
      <c r="AI35" s="82">
        <f>IF('生産者価格評価表（107部門）（山形県２）'!W$120=0,各種係数!EP33,各種係数!AM33)</f>
        <v>0</v>
      </c>
      <c r="AJ35" s="82">
        <f>IF('生産者価格評価表（107部門）（山形県２）'!X$120=0,各種係数!EQ33,各種係数!AN33)</f>
        <v>5.1826898160145117E-4</v>
      </c>
      <c r="AK35" s="82">
        <f>IF('生産者価格評価表（107部門）（山形県２）'!Y$120=0,各種係数!ER33,各種係数!AO33)</f>
        <v>0</v>
      </c>
      <c r="AL35" s="82">
        <f>IF('生産者価格評価表（107部門）（山形県２）'!Z$120=0,各種係数!ES33,各種係数!AP33)</f>
        <v>0</v>
      </c>
      <c r="AM35" s="82">
        <f>IF('生産者価格評価表（107部門）（山形県２）'!AA$120=0,各種係数!ET33,各種係数!AQ33)</f>
        <v>4.2289096807469645E-2</v>
      </c>
      <c r="AN35" s="82">
        <f>IF('生産者価格評価表（107部門）（山形県２）'!AB$120=0,各種係数!EU33,各種係数!AR33)</f>
        <v>2.7805807825989459E-2</v>
      </c>
      <c r="AO35" s="82">
        <f>IF('生産者価格評価表（107部門）（山形県２）'!AC$120=0,各種係数!EV33,各種係数!AS33)</f>
        <v>0</v>
      </c>
      <c r="AP35" s="82">
        <f>IF('生産者価格評価表（107部門）（山形県２）'!AD$120=0,各種係数!EW33,各種係数!AT33)</f>
        <v>0</v>
      </c>
      <c r="AQ35" s="82">
        <f>IF('生産者価格評価表（107部門）（山形県２）'!AE$120=0,各種係数!EX33,各種係数!AU33)</f>
        <v>0.2582996053510862</v>
      </c>
      <c r="AR35" s="82">
        <f>IF('生産者価格評価表（107部門）（山形県２）'!AF$120=0,各種係数!EY33,各種係数!AV33)</f>
        <v>6.7891373801916927E-2</v>
      </c>
      <c r="AS35" s="82">
        <f>IF('生産者価格評価表（107部門）（山形県２）'!AG$120=0,各種係数!EZ33,各種係数!AW33)</f>
        <v>5.1612272178931239E-2</v>
      </c>
      <c r="AT35" s="82">
        <f>IF('生産者価格評価表（107部門）（山形県２）'!AH$120=0,各種係数!FA33,各種係数!AX33)</f>
        <v>2.6424805423047953E-2</v>
      </c>
      <c r="AU35" s="82">
        <f>IF('生産者価格評価表（107部門）（山形県２）'!AI$120=0,各種係数!FB33,各種係数!AY33)</f>
        <v>1.3001485884101039E-3</v>
      </c>
      <c r="AV35" s="82">
        <f>IF('生産者価格評価表（107部門）（山形県２）'!AJ$120=0,各種係数!FC33,各種係数!AZ33)</f>
        <v>0</v>
      </c>
      <c r="AW35" s="82">
        <f>IF('生産者価格評価表（107部門）（山形県２）'!AK$120=0,各種係数!FD33,各種係数!BA33)</f>
        <v>1.5351157733145709E-3</v>
      </c>
      <c r="AX35" s="82">
        <f>IF('生産者価格評価表（107部門）（山形県２）'!AL$120=0,各種係数!FE33,各種係数!BB33)</f>
        <v>0</v>
      </c>
      <c r="AY35" s="82">
        <f>IF('生産者価格評価表（107部門）（山形県２）'!AM$120=0,各種係数!FF33,各種係数!BC33)</f>
        <v>0</v>
      </c>
      <c r="AZ35" s="82">
        <f>IF('生産者価格評価表（107部門）（山形県２）'!AN$120=0,各種係数!FG33,各種係数!BD33)</f>
        <v>3.2278889606197545E-4</v>
      </c>
      <c r="BA35" s="82">
        <f>IF('生産者価格評価表（107部門）（山形県２）'!AO$120=0,各種係数!FH33,各種係数!BE33)</f>
        <v>0</v>
      </c>
      <c r="BB35" s="82">
        <f>IF('生産者価格評価表（107部門）（山形県２）'!AP$120=0,各種係数!FI33,各種係数!BF33)</f>
        <v>8.2891246684350136E-4</v>
      </c>
      <c r="BC35" s="82">
        <f>IF('生産者価格評価表（107部門）（山形県２）'!AQ$120=0,各種係数!FJ33,各種係数!BG33)</f>
        <v>1.8720401151453247E-2</v>
      </c>
      <c r="BD35" s="82">
        <f>IF('生産者価格評価表（107部門）（山形県２）'!AR$120=0,各種係数!FK33,各種係数!BH33)</f>
        <v>2.6616845391958643E-3</v>
      </c>
      <c r="BE35" s="82">
        <f>IF('生産者価格評価表（107部門）（山形県２）'!AS$120=0,各種係数!FL33,各種係数!BI33)</f>
        <v>1.6694900689892219E-3</v>
      </c>
      <c r="BF35" s="82">
        <f>IF('生産者価格評価表（107部門）（山形県２）'!AT$120=0,各種係数!FM33,各種係数!BJ33)</f>
        <v>4.1785012016604759E-3</v>
      </c>
      <c r="BG35" s="82">
        <f>IF('生産者価格評価表（107部門）（山形県２）'!AU$120=0,各種係数!FN33,各種係数!BK33)</f>
        <v>5.5045431660712997E-3</v>
      </c>
      <c r="BH35" s="82">
        <f>IF('生産者価格評価表（107部門）（山形県２）'!AV$120=0,各種係数!FO33,各種係数!BL33)</f>
        <v>3.7048090040927698E-2</v>
      </c>
      <c r="BI35" s="82">
        <f>IF('生産者価格評価表（107部門）（山形県２）'!AW$120=0,各種係数!FP33,各種係数!BM33)</f>
        <v>2.2256490151503109E-2</v>
      </c>
      <c r="BJ35" s="82">
        <f>IF('生産者価格評価表（107部門）（山形県２）'!AX$120=0,各種係数!FQ33,各種係数!BN33)</f>
        <v>3.4077517483230374E-2</v>
      </c>
      <c r="BK35" s="82">
        <f>IF('生産者価格評価表（107部門）（山形県２）'!AY$120=0,各種係数!FR33,各種係数!BO33)</f>
        <v>1.9791129448169159E-2</v>
      </c>
      <c r="BL35" s="82">
        <f>IF('生産者価格評価表（107部門）（山形県２）'!AZ$120=0,各種係数!FS33,各種係数!BP33)</f>
        <v>4.0862656072644721E-2</v>
      </c>
      <c r="BM35" s="82">
        <f>IF('生産者価格評価表（107部門）（山形県２）'!BA$120=0,各種係数!FT33,各種係数!BQ33)</f>
        <v>7.4976569821930648E-3</v>
      </c>
      <c r="BN35" s="82">
        <f>IF('生産者価格評価表（107部門）（山形県２）'!BB$120=0,各種係数!FU33,各種係数!BR33)</f>
        <v>0.14136487955975879</v>
      </c>
      <c r="BO35" s="82">
        <f>IF('生産者価格評価表（107部門）（山形県２）'!BC$120=0,各種係数!FV33,各種係数!BS33)</f>
        <v>3.4323622728583789E-2</v>
      </c>
      <c r="BP35" s="82">
        <f>IF('生産者価格評価表（107部門）（山形県２）'!BD$120=0,各種係数!FW33,各種係数!BT33)</f>
        <v>2.309285467725233E-2</v>
      </c>
      <c r="BQ35" s="82">
        <f>IF('生産者価格評価表（107部門）（山形県２）'!BE$120=0,各種係数!FX33,各種係数!BU33)</f>
        <v>0</v>
      </c>
      <c r="BR35" s="82">
        <f>IF('生産者価格評価表（107部門）（山形県２）'!BF$120=0,各種係数!FY33,各種係数!BV33)</f>
        <v>5.1813471502590676E-3</v>
      </c>
      <c r="BS35" s="82">
        <f>IF('生産者価格評価表（107部門）（山形県２）'!BG$120=0,各種係数!FZ33,各種係数!BW33)</f>
        <v>2.3727778343312449E-2</v>
      </c>
      <c r="BT35" s="82">
        <f>IF('生産者価格評価表（107部門）（山形県２）'!BH$120=0,各種係数!GA33,各種係数!BX33)</f>
        <v>9.4836670179135937E-3</v>
      </c>
      <c r="BU35" s="82">
        <f>IF('生産者価格評価表（107部門）（山形県２）'!BI$120=0,各種係数!GB33,各種係数!BY33)</f>
        <v>2.8289922934347867E-3</v>
      </c>
      <c r="BV35" s="82">
        <f>IF('生産者価格評価表（107部門）（山形県２）'!BJ$120=0,各種係数!GC33,各種係数!BZ33)</f>
        <v>7.0929293165825621E-2</v>
      </c>
      <c r="BW35" s="82">
        <f>IF('生産者価格評価表（107部門）（山形県２）'!BK$120=0,各種係数!GD33,各種係数!CA33)</f>
        <v>2.3629489603024575E-3</v>
      </c>
      <c r="BX35" s="82">
        <f>IF('生産者価格評価表（107部門）（山形県２）'!BL$120=0,各種係数!GE33,各種係数!CB33)</f>
        <v>1.1103321951109201E-2</v>
      </c>
      <c r="BY35" s="82">
        <f>IF('生産者価格評価表（107部門）（山形県２）'!BM$120=0,各種係数!GF33,各種係数!CC33)</f>
        <v>1.6894775105098462E-2</v>
      </c>
      <c r="BZ35" s="82">
        <f>IF('生産者価格評価表（107部門）（山形県２）'!BN$120=0,各種係数!GG33,各種係数!CD33)</f>
        <v>8.6821373063936981E-3</v>
      </c>
      <c r="CA35" s="82">
        <f>IF('生産者価格評価表（107部門）（山形県２）'!BO$120=0,各種係数!GH33,各種係数!CE33)</f>
        <v>1.2483293237102379E-2</v>
      </c>
      <c r="CB35" s="82">
        <f>IF('生産者価格評価表（107部門）（山形県２）'!BP$120=0,各種係数!GI33,各種係数!CF33)</f>
        <v>0</v>
      </c>
      <c r="CC35" s="82">
        <f>IF('生産者価格評価表（107部門）（山形県２）'!BQ$120=0,各種係数!GJ33,各種係数!CG33)</f>
        <v>0</v>
      </c>
      <c r="CD35" s="82">
        <f>IF('生産者価格評価表（107部門）（山形県２）'!BR$120=0,各種係数!GK33,各種係数!CH33)</f>
        <v>3.1757803127794623E-2</v>
      </c>
      <c r="CE35" s="82">
        <f>IF('生産者価格評価表（107部門）（山形県２）'!BS$120=0,各種係数!GL33,各種係数!CI33)</f>
        <v>1.6134736097604102E-3</v>
      </c>
      <c r="CF35" s="82">
        <f>IF('生産者価格評価表（107部門）（山形県２）'!BT$120=0,各種係数!GM33,各種係数!CJ33)</f>
        <v>6.7209764729036494E-3</v>
      </c>
      <c r="CG35" s="82">
        <f>IF('生産者価格評価表（107部門）（山形県２）'!BU$120=0,各種係数!GN33,各種係数!CK33)</f>
        <v>2.9106923651273744E-3</v>
      </c>
      <c r="CH35" s="82">
        <f>IF('生産者価格評価表（107部門）（山形県２）'!BV$120=0,各種係数!GO33,各種係数!CL33)</f>
        <v>5.036831832777183E-4</v>
      </c>
      <c r="CI35" s="82">
        <f>IF('生産者価格評価表（107部門）（山形県２）'!BW$120=0,各種係数!GP33,各種係数!CM33)</f>
        <v>1.1761016151795515E-3</v>
      </c>
      <c r="CJ35" s="82">
        <f>IF('生産者価格評価表（107部門）（山形県２）'!BX$120=0,各種係数!GQ33,各種係数!CN33)</f>
        <v>4.0359040230977892E-4</v>
      </c>
      <c r="CK35" s="82">
        <f>IF('生産者価格評価表（107部門）（山形県２）'!BY$120=0,各種係数!GR33,各種係数!CO33)</f>
        <v>0</v>
      </c>
      <c r="CL35" s="82">
        <f>IF('生産者価格評価表（107部門）（山形県２）'!BZ$120=0,各種係数!GS33,各種係数!CP33)</f>
        <v>3.3788472097359066E-4</v>
      </c>
      <c r="CM35" s="82">
        <f>IF('生産者価格評価表（107部門）（山形県２）'!CA$120=0,各種係数!GT33,各種係数!CQ33)</f>
        <v>4.422391452401801E-5</v>
      </c>
      <c r="CN35" s="82">
        <f>IF('生産者価格評価表（107部門）（山形県２）'!CB$120=0,各種係数!GU33,各種係数!CR33)</f>
        <v>0</v>
      </c>
      <c r="CO35" s="82">
        <f>IF('生産者価格評価表（107部門）（山形県２）'!CC$120=0,各種係数!GV33,各種係数!CS33)</f>
        <v>7.7399380804953565E-4</v>
      </c>
      <c r="CP35" s="82">
        <f>IF('生産者価格評価表（107部門）（山形県２）'!CD$120=0,各種係数!GW33,各種係数!CT33)</f>
        <v>0</v>
      </c>
      <c r="CQ35" s="82">
        <f>IF('生産者価格評価表（107部門）（山形県２）'!CE$120=0,各種係数!GX33,各種係数!CU33)</f>
        <v>3.7869224943196163E-3</v>
      </c>
      <c r="CR35" s="82">
        <f>IF('生産者価格評価表（107部門）（山形県２）'!CF$120=0,各種係数!GY33,各種係数!CV33)</f>
        <v>4.2286121249888722E-3</v>
      </c>
      <c r="CS35" s="82">
        <f>IF('生産者価格評価表（107部門）（山形県２）'!CG$120=0,各種係数!GZ33,各種係数!CW33)</f>
        <v>0</v>
      </c>
      <c r="CT35" s="82">
        <f>IF('生産者価格評価表（107部門）（山形県２）'!CH$120=0,各種係数!HA33,各種係数!CX33)</f>
        <v>2.6356480179926904E-5</v>
      </c>
      <c r="CU35" s="82">
        <f>IF('生産者価格評価表（107部門）（山形県２）'!CI$120=0,各種係数!HB33,各種係数!CY33)</f>
        <v>7.5597819599729438E-4</v>
      </c>
      <c r="CV35" s="82">
        <f>IF('生産者価格評価表（107部門）（山形県２）'!CJ$120=0,各種係数!HC33,各種係数!CZ33)</f>
        <v>9.2599291036678001E-3</v>
      </c>
      <c r="CW35" s="82">
        <f>IF('生産者価格評価表（107部門）（山形県２）'!CK$120=0,各種係数!HD33,各種係数!DA33)</f>
        <v>0</v>
      </c>
      <c r="CX35" s="82">
        <f>IF('生産者価格評価表（107部門）（山形県２）'!CL$120=0,各種係数!HE33,各種係数!DB33)</f>
        <v>3.3488016074247717E-3</v>
      </c>
      <c r="CY35" s="82">
        <f>IF('生産者価格評価表（107部門）（山形県２）'!CM$120=0,各種係数!HF33,各種係数!DC33)</f>
        <v>7.2933529465392301E-4</v>
      </c>
      <c r="CZ35" s="82">
        <f>IF('生産者価格評価表（107部門）（山形県２）'!CN$120=0,各種係数!HG33,各種係数!DD33)</f>
        <v>2.2412344029480852E-4</v>
      </c>
      <c r="DA35" s="82">
        <f>IF('生産者価格評価表（107部門）（山形県２）'!CO$120=0,各種係数!HH33,各種係数!DE33)</f>
        <v>1.1204615347939065E-3</v>
      </c>
      <c r="DB35" s="82">
        <f>IF('生産者価格評価表（107部門）（山形県２）'!CP$120=0,各種係数!HI33,各種係数!DF33)</f>
        <v>1.1690856876746352E-3</v>
      </c>
      <c r="DC35" s="82">
        <f>IF('生産者価格評価表（107部門）（山形県２）'!CQ$120=0,各種係数!HJ33,各種係数!DG33)</f>
        <v>4.7223271628258404E-5</v>
      </c>
      <c r="DD35" s="82">
        <f>IF('生産者価格評価表（107部門）（山形県２）'!CR$120=0,各種係数!HK33,各種係数!DH33)</f>
        <v>1.6201740257512366E-4</v>
      </c>
      <c r="DE35" s="82">
        <f>IF('生産者価格評価表（107部門）（山形県２）'!CS$120=0,各種係数!HL33,各種係数!DI33)</f>
        <v>2.8253825303066422E-4</v>
      </c>
      <c r="DF35" s="82">
        <f>IF('生産者価格評価表（107部門）（山形県２）'!CT$120=0,各種係数!HM33,各種係数!DJ33)</f>
        <v>2.6804261877638545E-3</v>
      </c>
      <c r="DG35" s="82">
        <f>IF('生産者価格評価表（107部門）（山形県２）'!CU$120=0,各種係数!HN33,各種係数!DK33)</f>
        <v>4.216867469879518E-4</v>
      </c>
      <c r="DH35" s="82">
        <f>IF('生産者価格評価表（107部門）（山形県２）'!CV$120=0,各種係数!HO33,各種係数!DL33)</f>
        <v>4.6364080039043437E-3</v>
      </c>
      <c r="DI35" s="82">
        <f>IF('生産者価格評価表（107部門）（山形県２）'!CW$120=0,各種係数!HP33,各種係数!DM33)</f>
        <v>8.4008182929634061E-3</v>
      </c>
      <c r="DJ35" s="82">
        <f>IF('生産者価格評価表（107部門）（山形県２）'!CX$120=0,各種係数!HQ33,各種係数!DN33)</f>
        <v>1.3603013590703171E-3</v>
      </c>
      <c r="DK35" s="82">
        <f>IF('生産者価格評価表（107部門）（山形県２）'!CY$120=0,各種係数!HR33,各種係数!DO33)</f>
        <v>1.6352461327368757E-3</v>
      </c>
      <c r="DL35" s="82">
        <f>IF('生産者価格評価表（107部門）（山形県２）'!CZ$120=0,各種係数!HS33,各種係数!DP33)</f>
        <v>1.1392782234270658E-3</v>
      </c>
      <c r="DM35" s="82">
        <f>IF('生産者価格評価表（107部門）（山形県２）'!DA$120=0,各種係数!HT33,各種係数!DQ33)</f>
        <v>3.378850073999609E-3</v>
      </c>
      <c r="DN35" s="82">
        <f>IF('生産者価格評価表（107部門）（山形県２）'!DB$120=0,各種係数!HU33,各種係数!DR33)</f>
        <v>6.0382165605095545E-3</v>
      </c>
      <c r="DO35" s="82">
        <f>IF('生産者価格評価表（107部門）（山形県２）'!DC$120=0,各種係数!HV33,各種係数!DS33)</f>
        <v>1.1510978867580305E-3</v>
      </c>
      <c r="DP35" s="82">
        <f>IF('生産者価格評価表（107部門）（山形県２）'!DD$120=0,各種係数!HW33,各種係数!DT33)</f>
        <v>3.7005965697240864E-2</v>
      </c>
      <c r="DQ35" s="82">
        <f>IF('生産者価格評価表（107部門）（山形県２）'!DE$120=0,各種係数!HX33,各種係数!DU33)</f>
        <v>3.5752695985815193E-3</v>
      </c>
      <c r="DR35" s="82">
        <f>各種係数!HY33</f>
        <v>3.2165086192495522E-4</v>
      </c>
      <c r="DS35" s="80">
        <f>各種係数!HZ33</f>
        <v>1.486424336664878E-4</v>
      </c>
      <c r="DT35" s="80">
        <f>各種係数!IA33</f>
        <v>3.0083615266124103E-4</v>
      </c>
      <c r="DU35" s="80">
        <f>各種係数!IB33</f>
        <v>8.0496916449545653E-4</v>
      </c>
      <c r="DV35" s="80">
        <f>各種係数!IC33</f>
        <v>8.1203384197833285E-4</v>
      </c>
      <c r="DW35" s="80">
        <f>各種係数!ID33</f>
        <v>4.2359436022497295E-5</v>
      </c>
      <c r="DX35" s="80">
        <f>各種係数!IE33</f>
        <v>8.4576730922964296E-5</v>
      </c>
      <c r="DY35" s="80">
        <f>各種係数!IF33</f>
        <v>6.3748218832496747E-4</v>
      </c>
      <c r="DZ35" s="80">
        <f>各種係数!IG33</f>
        <v>2.1805123196667322E-3</v>
      </c>
      <c r="EA35" s="80">
        <f>各種係数!IH33</f>
        <v>7.8171366517099935E-5</v>
      </c>
      <c r="EB35" s="80">
        <f>各種係数!II33</f>
        <v>0</v>
      </c>
      <c r="EC35" s="80">
        <f>各種係数!IJ33</f>
        <v>1.4420044227181212E-4</v>
      </c>
      <c r="ED35" s="80">
        <f>各種係数!IK33</f>
        <v>4.5285858151902634E-4</v>
      </c>
      <c r="EE35" s="80">
        <f>各種係数!IL33</f>
        <v>6.1249353811173701E-4</v>
      </c>
      <c r="EF35" s="80">
        <f>各種係数!IM33</f>
        <v>1.2584685286503099E-3</v>
      </c>
      <c r="EG35" s="80">
        <f>各種係数!IN33</f>
        <v>9.9474440794977941E-5</v>
      </c>
      <c r="EH35" s="80">
        <f>各種係数!IO33</f>
        <v>3.6754257377738958E-3</v>
      </c>
      <c r="EI35" s="80">
        <f>各種係数!IP33</f>
        <v>1.9778381537485638E-3</v>
      </c>
      <c r="EJ35" s="80">
        <f>各種係数!IQ33</f>
        <v>0</v>
      </c>
      <c r="EK35" s="80">
        <f>各種係数!IR33</f>
        <v>3.3465132139139119E-4</v>
      </c>
      <c r="EL35" s="80">
        <f>各種係数!IS33</f>
        <v>0</v>
      </c>
      <c r="EM35" s="80">
        <f>各種係数!IT33</f>
        <v>3.9107153309405166E-5</v>
      </c>
      <c r="EN35" s="80">
        <f>各種係数!IU33</f>
        <v>0</v>
      </c>
      <c r="EO35" s="80">
        <f>各種係数!IV33</f>
        <v>0</v>
      </c>
      <c r="EP35" s="80">
        <f>各種係数!IW33</f>
        <v>1.8745712501386856E-3</v>
      </c>
      <c r="EQ35" s="80">
        <f>各種係数!IX33</f>
        <v>1.2325172966130963E-3</v>
      </c>
      <c r="ER35" s="80">
        <f>各種係数!IY33</f>
        <v>3.6539287286116453E-6</v>
      </c>
      <c r="ES35" s="80">
        <f>各種係数!IZ33</f>
        <v>2.6937165252906814E-5</v>
      </c>
      <c r="ET35" s="80">
        <f>各種係数!JA33</f>
        <v>1.0109158026120186</v>
      </c>
      <c r="EU35" s="80">
        <f>各種係数!JB33</f>
        <v>2.8911415137533596E-3</v>
      </c>
      <c r="EV35" s="80">
        <f>各種係数!JC33</f>
        <v>2.3708161650406309E-3</v>
      </c>
      <c r="EW35" s="80">
        <f>各種係数!JD33</f>
        <v>1.1734055851974432E-3</v>
      </c>
      <c r="EX35" s="80">
        <f>各種係数!JE33</f>
        <v>9.4231411669274027E-5</v>
      </c>
      <c r="EY35" s="80">
        <f>各種係数!JF33</f>
        <v>5.7241210823050379E-5</v>
      </c>
      <c r="EZ35" s="80">
        <f>各種係数!JG33</f>
        <v>1.0495902348525947E-4</v>
      </c>
      <c r="FA35" s="80">
        <f>各種係数!JH33</f>
        <v>2.6909277140845893E-5</v>
      </c>
      <c r="FB35" s="80">
        <f>各種係数!JI33</f>
        <v>1.1372049155290207E-5</v>
      </c>
      <c r="FC35" s="80">
        <f>各種係数!JJ33</f>
        <v>4.3645435851711039E-5</v>
      </c>
      <c r="FD35" s="80">
        <f>各種係数!JK33</f>
        <v>2.0001073140620148E-5</v>
      </c>
      <c r="FE35" s="80">
        <f>各種係数!JL33</f>
        <v>6.0704050826189693E-5</v>
      </c>
      <c r="FF35" s="80">
        <f>各種係数!JM33</f>
        <v>8.2190276006385041E-4</v>
      </c>
      <c r="FG35" s="80">
        <f>各種係数!JN33</f>
        <v>1.4952956508401116E-4</v>
      </c>
      <c r="FH35" s="80">
        <f>各種係数!JO33</f>
        <v>1.0013002076814815E-4</v>
      </c>
      <c r="FI35" s="80">
        <f>各種係数!JP33</f>
        <v>2.0872324547773754E-4</v>
      </c>
      <c r="FJ35" s="80">
        <f>各種係数!JQ33</f>
        <v>2.666239663097526E-4</v>
      </c>
      <c r="FK35" s="80">
        <f>各種係数!JR33</f>
        <v>1.6052901879991411E-3</v>
      </c>
      <c r="FL35" s="80">
        <f>各種係数!JS33</f>
        <v>9.7382238034940014E-4</v>
      </c>
      <c r="FM35" s="80">
        <f>各種係数!JT33</f>
        <v>1.4872756750639227E-3</v>
      </c>
      <c r="FN35" s="80">
        <f>各種係数!JU33</f>
        <v>8.9565835086043686E-4</v>
      </c>
      <c r="FO35" s="80">
        <f>各種係数!JV33</f>
        <v>1.7768858659403355E-3</v>
      </c>
      <c r="FP35" s="80">
        <f>各種係数!JW33</f>
        <v>3.4804841815048478E-4</v>
      </c>
      <c r="FQ35" s="80">
        <f>各種係数!JX33</f>
        <v>6.0113022182856132E-3</v>
      </c>
      <c r="FR35" s="80">
        <f>各種係数!JY33</f>
        <v>1.4933931785610078E-3</v>
      </c>
      <c r="FS35" s="80">
        <f>各種係数!JZ33</f>
        <v>1.0150902912693591E-3</v>
      </c>
      <c r="FT35" s="80">
        <f>各種係数!KA33</f>
        <v>0</v>
      </c>
      <c r="FU35" s="80">
        <f>各種係数!KB33</f>
        <v>2.517104838607988E-4</v>
      </c>
      <c r="FV35" s="80">
        <f>各種係数!KC33</f>
        <v>1.0444509602610256E-3</v>
      </c>
      <c r="FW35" s="80">
        <f>各種係数!KD33</f>
        <v>4.3614246721093079E-4</v>
      </c>
      <c r="FX35" s="80">
        <f>各種係数!KE33</f>
        <v>1.5162561136605686E-4</v>
      </c>
      <c r="FY35" s="80">
        <f>各種係数!KF33</f>
        <v>3.128730004358322E-3</v>
      </c>
      <c r="FZ35" s="80">
        <f>各種係数!KG33</f>
        <v>1.34426910415592E-4</v>
      </c>
      <c r="GA35" s="80">
        <f>各種係数!KH33</f>
        <v>5.1000307238182468E-4</v>
      </c>
      <c r="GB35" s="80">
        <f>各種係数!KI33</f>
        <v>7.6137114237909132E-4</v>
      </c>
      <c r="GC35" s="80">
        <f>各種係数!KJ33</f>
        <v>4.0727542050347098E-4</v>
      </c>
      <c r="GD35" s="80">
        <f>各種係数!KK33</f>
        <v>5.6297686719425442E-4</v>
      </c>
      <c r="GE35" s="80">
        <f>各種係数!KL33</f>
        <v>3.5363864241339538E-5</v>
      </c>
      <c r="GF35" s="80">
        <f>各種係数!KM33</f>
        <v>4.1329987209441619E-5</v>
      </c>
      <c r="GG35" s="80">
        <f>各種係数!KN33</f>
        <v>1.5206657744077693E-3</v>
      </c>
      <c r="GH35" s="80">
        <f>各種係数!KO33</f>
        <v>1.220206027793879E-4</v>
      </c>
      <c r="GI35" s="80">
        <f>各種係数!KP33</f>
        <v>3.2719952577279501E-4</v>
      </c>
      <c r="GJ35" s="80">
        <f>各種係数!KQ33</f>
        <v>1.663475926687906E-4</v>
      </c>
      <c r="GK35" s="80">
        <f>各種係数!KR33</f>
        <v>4.8711022435017157E-5</v>
      </c>
      <c r="GL35" s="80">
        <f>各種係数!KS33</f>
        <v>7.0375920523935563E-5</v>
      </c>
      <c r="GM35" s="80">
        <f>各種係数!KT33</f>
        <v>3.2806279449703053E-5</v>
      </c>
      <c r="GN35" s="80">
        <f>各種係数!KU33</f>
        <v>4.6255834437290136E-5</v>
      </c>
      <c r="GO35" s="80">
        <f>各種係数!KV33</f>
        <v>5.8344473851247271E-5</v>
      </c>
      <c r="GP35" s="80">
        <f>各種係数!KW33</f>
        <v>1.4945849604181742E-4</v>
      </c>
      <c r="GQ35" s="80">
        <f>各種係数!KX33</f>
        <v>2.9515109530063748E-5</v>
      </c>
      <c r="GR35" s="80">
        <f>各種係数!KY33</f>
        <v>8.1396753385544845E-5</v>
      </c>
      <c r="GS35" s="80">
        <f>各種係数!KZ33</f>
        <v>3.2099920579877375E-5</v>
      </c>
      <c r="GT35" s="80">
        <f>各種係数!LA33</f>
        <v>1.9565268734289459E-4</v>
      </c>
      <c r="GU35" s="80">
        <f>各種係数!LB33</f>
        <v>2.3163152425781337E-4</v>
      </c>
      <c r="GV35" s="80">
        <f>各種係数!LC33</f>
        <v>2.2071791923408525E-5</v>
      </c>
      <c r="GW35" s="80">
        <f>各種係数!LD33</f>
        <v>4.5478902552731534E-5</v>
      </c>
      <c r="GX35" s="80">
        <f>各種係数!LE33</f>
        <v>1.0364158644977744E-4</v>
      </c>
      <c r="GY35" s="80">
        <f>各種係数!LF33</f>
        <v>4.295498639698401E-4</v>
      </c>
      <c r="GZ35" s="80">
        <f>各種係数!LG33</f>
        <v>8.5822756902005921E-5</v>
      </c>
      <c r="HA35" s="80">
        <f>各種係数!LH33</f>
        <v>2.3336375167927597E-4</v>
      </c>
      <c r="HB35" s="80">
        <f>各種係数!LI33</f>
        <v>8.1439936276481831E-5</v>
      </c>
      <c r="HC35" s="80">
        <f>各種係数!LJ33</f>
        <v>5.1730831733204351E-5</v>
      </c>
      <c r="HD35" s="80">
        <f>各種係数!LK33</f>
        <v>1.186421129943154E-4</v>
      </c>
      <c r="HE35" s="80">
        <f>各種係数!LL33</f>
        <v>2.20615855702367E-4</v>
      </c>
      <c r="HF35" s="80">
        <f>各種係数!LM33</f>
        <v>5.8106336049206422E-5</v>
      </c>
      <c r="HG35" s="80">
        <f>各種係数!LN33</f>
        <v>7.4285917630021893E-5</v>
      </c>
      <c r="HH35" s="80">
        <f>各種係数!LO33</f>
        <v>6.6823748009237118E-5</v>
      </c>
      <c r="HI35" s="80">
        <f>各種係数!LP33</f>
        <v>1.9611302341361185E-4</v>
      </c>
      <c r="HJ35" s="80">
        <f>各種係数!LQ33</f>
        <v>7.4652527690899565E-5</v>
      </c>
      <c r="HK35" s="80">
        <f>各種係数!LR33</f>
        <v>3.0445994770100354E-4</v>
      </c>
      <c r="HL35" s="80">
        <f>各種係数!LS33</f>
        <v>3.9898483862250094E-4</v>
      </c>
      <c r="HM35" s="80">
        <f>各種係数!LT33</f>
        <v>8.6845123867541603E-5</v>
      </c>
      <c r="HN35" s="80">
        <f>各種係数!LU33</f>
        <v>1.529384584819043E-4</v>
      </c>
      <c r="HO35" s="80">
        <f>各種係数!LV33</f>
        <v>1.6652243679078524E-4</v>
      </c>
      <c r="HP35" s="80">
        <f>各種係数!LW33</f>
        <v>2.0442516739422993E-4</v>
      </c>
      <c r="HQ35" s="80">
        <f>各種係数!LX33</f>
        <v>3.0947543668516868E-4</v>
      </c>
      <c r="HR35" s="80">
        <f>各種係数!LY33</f>
        <v>1.1027614620224694E-4</v>
      </c>
      <c r="HS35" s="80">
        <f>各種係数!LZ33</f>
        <v>2.0724026446163456E-3</v>
      </c>
      <c r="HT35" s="80">
        <f>各種係数!MA33</f>
        <v>1.9760910770649564E-4</v>
      </c>
      <c r="HU35" s="760">
        <v>0</v>
      </c>
      <c r="HV35" s="760">
        <f t="shared" si="3"/>
        <v>0</v>
      </c>
      <c r="HW35" s="760">
        <f t="shared" si="4"/>
        <v>0</v>
      </c>
      <c r="HX35" s="240">
        <f>IF(各種係数!$MD33=0,各種係数!$MG33,各種係数!$MD33)</f>
        <v>5.5086936238352819E-4</v>
      </c>
      <c r="HY35" s="281">
        <f t="shared" si="5"/>
        <v>0</v>
      </c>
      <c r="HZ35" s="257">
        <f t="shared" si="12"/>
        <v>0</v>
      </c>
      <c r="IA35" s="279">
        <f t="shared" si="13"/>
        <v>0</v>
      </c>
      <c r="IB35" s="279">
        <f t="shared" si="14"/>
        <v>0</v>
      </c>
      <c r="IC35" s="240">
        <f>IF(各種係数!$MD33=0,各種係数!$MG33,各種係数!$MD33)</f>
        <v>5.5086936238352819E-4</v>
      </c>
      <c r="ID35" s="281">
        <f t="shared" si="6"/>
        <v>0</v>
      </c>
      <c r="IE35" s="223"/>
      <c r="IF35" s="223"/>
      <c r="IG35" s="240">
        <f>各種係数!J33</f>
        <v>1.5477787992768726E-3</v>
      </c>
      <c r="IH35" s="279">
        <f t="shared" si="15"/>
        <v>0</v>
      </c>
      <c r="II35" s="284">
        <f>各種係数!C33</f>
        <v>4.1710020809988757E-2</v>
      </c>
      <c r="IJ35" s="279">
        <f t="shared" si="16"/>
        <v>0</v>
      </c>
      <c r="IK35" s="295">
        <v>0</v>
      </c>
      <c r="IL35" s="757">
        <f>IF(各種係数!$E33=0,各種係数!$M33,各種係数!$E33)</f>
        <v>0.34463063131217614</v>
      </c>
      <c r="IM35" s="279">
        <f t="shared" si="17"/>
        <v>0</v>
      </c>
      <c r="IN35" s="757">
        <f>IF(各種係数!$F33=0,各種係数!$N33,各種係数!$F33)</f>
        <v>0.18128632850424278</v>
      </c>
      <c r="IO35" s="295">
        <f t="shared" si="18"/>
        <v>0</v>
      </c>
      <c r="IP35" s="240">
        <f>IF(各種係数!$MD33=0,各種係数!$MG33,各種係数!$MD33)</f>
        <v>5.5086936238352819E-4</v>
      </c>
      <c r="IQ35" s="296">
        <f t="shared" si="19"/>
        <v>0</v>
      </c>
      <c r="IR35" s="297">
        <f t="shared" si="20"/>
        <v>0</v>
      </c>
      <c r="IS35" s="297">
        <f t="shared" si="21"/>
        <v>0</v>
      </c>
      <c r="IT35" s="297">
        <f t="shared" si="22"/>
        <v>0</v>
      </c>
      <c r="IU35" s="298">
        <f t="shared" si="23"/>
        <v>0</v>
      </c>
      <c r="IW35" s="206"/>
      <c r="IX35" s="212"/>
      <c r="IY35" s="208"/>
      <c r="IZ35" s="212"/>
    </row>
    <row r="36" spans="1:260">
      <c r="A36" s="41" t="s">
        <v>245</v>
      </c>
      <c r="B36" s="12" t="s">
        <v>25</v>
      </c>
      <c r="C36" s="331">
        <f>'計算2-1'!AC36</f>
        <v>0</v>
      </c>
      <c r="D36" s="757">
        <f>IF(各種係数!$D34=0,各種係数!$L34,各種係数!$D34)</f>
        <v>0.50958466453674123</v>
      </c>
      <c r="E36" s="757">
        <f>IF(各種係数!$E34=0,各種係数!$M34,各種係数!$E34)</f>
        <v>0.49041533546325877</v>
      </c>
      <c r="F36" s="757">
        <f>IF(各種係数!$F34=0,各種係数!$N34,各種係数!$F34)</f>
        <v>1.023961661341853</v>
      </c>
      <c r="G36" s="758">
        <f t="shared" si="7"/>
        <v>0</v>
      </c>
      <c r="H36" s="758">
        <f t="shared" si="8"/>
        <v>0</v>
      </c>
      <c r="I36" s="758">
        <f t="shared" si="9"/>
        <v>0</v>
      </c>
      <c r="J36" s="240">
        <f>IF(各種係数!$MD34=0,各種係数!$MG34,各種係数!$MD34)</f>
        <v>2.8434504792332269E-3</v>
      </c>
      <c r="K36" s="281">
        <f t="shared" si="10"/>
        <v>0</v>
      </c>
      <c r="L36" s="758">
        <v>0</v>
      </c>
      <c r="M36" s="774">
        <f>各種係数!C34</f>
        <v>5.3723089077621911E-3</v>
      </c>
      <c r="N36" s="758">
        <f t="shared" si="11"/>
        <v>0</v>
      </c>
      <c r="O36" s="82">
        <f>IF('生産者価格評価表（107部門）（山形県２）'!C$120=0,各種係数!DV34,各種係数!S34)</f>
        <v>2.1123915033782921E-3</v>
      </c>
      <c r="P36" s="82">
        <f>IF('生産者価格評価表（107部門）（山形県２）'!D$120=0,各種係数!DW34,各種係数!T34)</f>
        <v>5.0072724671546768E-4</v>
      </c>
      <c r="Q36" s="82">
        <f>IF('生産者価格評価表（107部門）（山形県２）'!E$120=0,各種係数!DX34,各種係数!U34)</f>
        <v>4.8620319504956745E-3</v>
      </c>
      <c r="R36" s="82">
        <f>IF('生産者価格評価表（107部門）（山形県２）'!F$120=0,各種係数!DY34,各種係数!V34)</f>
        <v>4.4489640269480108E-4</v>
      </c>
      <c r="S36" s="82">
        <f>IF('生産者価格評価表（107部門）（山形県２）'!G$120=0,各種係数!DZ34,各種係数!W34)</f>
        <v>1.5566625155666251E-3</v>
      </c>
      <c r="T36" s="82">
        <f>IF('生産者価格評価表（107部門）（山形県２）'!H$120=0,各種係数!EA34,各種係数!X34)</f>
        <v>5.8823529411764705E-3</v>
      </c>
      <c r="U36" s="82">
        <f>IF('生産者価格評価表（107部門）（山形県２）'!I$120=0,各種係数!EB34,各種係数!Y34)</f>
        <v>3.7424325811777656E-3</v>
      </c>
      <c r="V36" s="82">
        <f>IF('生産者価格評価表（107部門）（山形県２）'!J$120=0,各種係数!EC34,各種係数!Z34)</f>
        <v>5.5700093773575589E-4</v>
      </c>
      <c r="W36" s="82">
        <f>IF('生産者価格評価表（107部門）（山形県２）'!K$120=0,各種係数!ED34,各種係数!AA34)</f>
        <v>1.3332266751993173E-4</v>
      </c>
      <c r="X36" s="82">
        <f>IF('生産者価格評価表（107部門）（山形県２）'!L$120=0,各種係数!EE34,各種係数!AB34)</f>
        <v>0</v>
      </c>
      <c r="Y36" s="82">
        <f>IF('生産者価格評価表（107部門）（山形県２）'!M$120=0,各種係数!EF34,各種係数!AC34)</f>
        <v>0</v>
      </c>
      <c r="Z36" s="82">
        <f>IF('生産者価格評価表（107部門）（山形県２）'!N$120=0,各種係数!EG34,各種係数!AD34)</f>
        <v>0</v>
      </c>
      <c r="AA36" s="82">
        <f>IF('生産者価格評価表（107部門）（山形県２）'!O$120=0,各種係数!EH34,各種係数!AE34)</f>
        <v>1.7685727951236333E-3</v>
      </c>
      <c r="AB36" s="82">
        <f>IF('生産者価格評価表（107部門）（山形県２）'!P$120=0,各種係数!EI34,各種係数!AF34)</f>
        <v>3.0493382935902911E-4</v>
      </c>
      <c r="AC36" s="82">
        <f>IF('生産者価格評価表（107部門）（山形県２）'!Q$120=0,各種係数!EJ34,各種係数!AG34)</f>
        <v>1.0214504596527069E-3</v>
      </c>
      <c r="AD36" s="82">
        <f>IF('生産者価格評価表（107部門）（山形県２）'!R$120=0,各種係数!EK34,各種係数!AH34)</f>
        <v>0</v>
      </c>
      <c r="AE36" s="82">
        <f>IF('生産者価格評価表（107部門）（山形県２）'!S$120=0,各種係数!EL34,各種係数!AI34)</f>
        <v>2.6448115979886373E-3</v>
      </c>
      <c r="AF36" s="82">
        <f>IF('生産者価格評価表（107部門）（山形県２）'!T$120=0,各種係数!EM34,各種係数!AJ34)</f>
        <v>5.4678422527510079E-4</v>
      </c>
      <c r="AG36" s="82">
        <f>IF('生産者価格評価表（107部門）（山形県２）'!U$120=0,各種係数!EN34,各種係数!AK34)</f>
        <v>0</v>
      </c>
      <c r="AH36" s="82">
        <f>IF('生産者価格評価表（107部門）（山形県２）'!V$120=0,各種係数!EO34,各種係数!AL34)</f>
        <v>3.8028597505324003E-4</v>
      </c>
      <c r="AI36" s="82">
        <f>IF('生産者価格評価表（107部門）（山形県２）'!W$120=0,各種係数!EP34,各種係数!AM34)</f>
        <v>0</v>
      </c>
      <c r="AJ36" s="82">
        <f>IF('生産者価格評価表（107部門）（山形県２）'!X$120=0,各種係数!EQ34,各種係数!AN34)</f>
        <v>1.0365379632029023E-3</v>
      </c>
      <c r="AK36" s="82">
        <f>IF('生産者価格評価表（107部門）（山形県２）'!Y$120=0,各種係数!ER34,各種係数!AO34)</f>
        <v>0</v>
      </c>
      <c r="AL36" s="82">
        <f>IF('生産者価格評価表（107部門）（山形県２）'!Z$120=0,各種係数!ES34,各種係数!AP34)</f>
        <v>0</v>
      </c>
      <c r="AM36" s="82">
        <f>IF('生産者価格評価表（107部門）（山形県２）'!AA$120=0,各種係数!ET34,各種係数!AQ34)</f>
        <v>1.7015902397169479E-3</v>
      </c>
      <c r="AN36" s="82">
        <f>IF('生産者価格評価表（107部門）（山形県２）'!AB$120=0,各種係数!EU34,各種係数!AR34)</f>
        <v>1.4949359046230893E-4</v>
      </c>
      <c r="AO36" s="82">
        <f>IF('生産者価格評価表（107部門）（山形県２）'!AC$120=0,各種係数!EV34,各種係数!AS34)</f>
        <v>0</v>
      </c>
      <c r="AP36" s="82">
        <f>IF('生産者価格評価表（107部門）（山形県２）'!AD$120=0,各種係数!EW34,各種係数!AT34)</f>
        <v>7.8988941548183253E-4</v>
      </c>
      <c r="AQ36" s="82">
        <f>IF('生産者価格評価表（107部門）（山形県２）'!AE$120=0,各種係数!EX34,各種係数!AU34)</f>
        <v>7.5651548965465073E-4</v>
      </c>
      <c r="AR36" s="82">
        <f>IF('生産者価格評価表（107部門）（山形県２）'!AF$120=0,各種係数!EY34,各種係数!AV34)</f>
        <v>6.1501597444089458E-2</v>
      </c>
      <c r="AS36" s="82">
        <f>IF('生産者価格評価表（107部門）（山形県２）'!AG$120=0,各種係数!EZ34,各種係数!AW34)</f>
        <v>4.1700629258909064E-2</v>
      </c>
      <c r="AT36" s="82">
        <f>IF('生産者価格評価表（107部門）（山形県２）'!AH$120=0,各種係数!FA34,各種係数!AX34)</f>
        <v>3.1383379362289729E-4</v>
      </c>
      <c r="AU36" s="82">
        <f>IF('生産者価格評価表（107部門）（山形県２）'!AI$120=0,各種係数!FB34,各種係数!AY34)</f>
        <v>6.0364041604754832E-4</v>
      </c>
      <c r="AV36" s="82">
        <f>IF('生産者価格評価表（107部門）（山形県２）'!AJ$120=0,各種係数!FC34,各種係数!AZ34)</f>
        <v>0</v>
      </c>
      <c r="AW36" s="82">
        <f>IF('生産者価格評価表（107部門）（山形県２）'!AK$120=0,各種係数!FD34,各種係数!BA34)</f>
        <v>2.4945631316361776E-3</v>
      </c>
      <c r="AX36" s="82">
        <f>IF('生産者価格評価表（107部門）（山形県２）'!AL$120=0,各種係数!FE34,各種係数!BB34)</f>
        <v>0</v>
      </c>
      <c r="AY36" s="82">
        <f>IF('生産者価格評価表（107部門）（山形県２）'!AM$120=0,各種係数!FF34,各種係数!BC34)</f>
        <v>0</v>
      </c>
      <c r="AZ36" s="82">
        <f>IF('生産者価格評価表（107部門）（山形県２）'!AN$120=0,各種係数!FG34,各種係数!BD34)</f>
        <v>1.2373574349042393E-3</v>
      </c>
      <c r="BA36" s="82">
        <f>IF('生産者価格評価表（107部門）（山形県２）'!AO$120=0,各種係数!FH34,各種係数!BE34)</f>
        <v>1.1350737797956867E-4</v>
      </c>
      <c r="BB36" s="82">
        <f>IF('生産者価格評価表（107部門）（山形県２）'!AP$120=0,各種係数!FI34,各種係数!BF34)</f>
        <v>0</v>
      </c>
      <c r="BC36" s="82">
        <f>IF('生産者価格評価表（107部門）（山形県２）'!AQ$120=0,各種係数!FJ34,各種係数!BG34)</f>
        <v>2.7857739808710187E-4</v>
      </c>
      <c r="BD36" s="82">
        <f>IF('生産者価格評価表（107部門）（山形県２）'!AR$120=0,各種係数!FK34,各種係数!BH34)</f>
        <v>3.1479538300104933E-3</v>
      </c>
      <c r="BE36" s="82">
        <f>IF('生産者価格評価表（107部門）（山形県２）'!AS$120=0,各種係数!FL34,各種係数!BI34)</f>
        <v>5.4012913996710126E-4</v>
      </c>
      <c r="BF36" s="82">
        <f>IF('生産者価格評価表（107部門）（山形県２）'!AT$120=0,各種係数!FM34,各種係数!BJ34)</f>
        <v>9.1763163644308504E-3</v>
      </c>
      <c r="BG36" s="82">
        <f>IF('生産者価格評価表（107部門）（山形県２）'!AU$120=0,各種係数!FN34,各種係数!BK34)</f>
        <v>1.3205149720697178E-2</v>
      </c>
      <c r="BH36" s="82">
        <f>IF('生産者価格評価表（107部門）（山形県２）'!AV$120=0,各種係数!FO34,各種係数!BL34)</f>
        <v>1.1937244201909959E-2</v>
      </c>
      <c r="BI36" s="82">
        <f>IF('生産者価格評価表（107部門）（山形県２）'!AW$120=0,各種係数!FP34,各種係数!BM34)</f>
        <v>6.2636122283515894E-3</v>
      </c>
      <c r="BJ36" s="82">
        <f>IF('生産者価格評価表（107部門）（山形県２）'!AX$120=0,各種係数!FQ34,各種係数!BN34)</f>
        <v>1.5943890553958449E-3</v>
      </c>
      <c r="BK36" s="82">
        <f>IF('生産者価格評価表（107部門）（山形県２）'!AY$120=0,各種係数!FR34,各種係数!BO34)</f>
        <v>8.1979542719614919E-3</v>
      </c>
      <c r="BL36" s="82">
        <f>IF('生産者価格評価表（107部門）（山形県２）'!AZ$120=0,各種係数!FS34,各種係数!BP34)</f>
        <v>9.0805902383654935E-3</v>
      </c>
      <c r="BM36" s="82">
        <f>IF('生産者価格評価表（107部門）（山形県２）'!BA$120=0,各種係数!FT34,各種係数!BQ34)</f>
        <v>1.4578777465375403E-3</v>
      </c>
      <c r="BN36" s="82">
        <f>IF('生産者価格評価表（107部門）（山形県２）'!BB$120=0,各種係数!FU34,各種係数!BR34)</f>
        <v>6.9529113256664582E-3</v>
      </c>
      <c r="BO36" s="82">
        <f>IF('生産者価格評価表（107部門）（山形県２）'!BC$120=0,各種係数!FV34,各種係数!BS34)</f>
        <v>8.3838092491106617E-3</v>
      </c>
      <c r="BP36" s="82">
        <f>IF('生産者価格評価表（107部門）（山形県２）'!BD$120=0,各種係数!FW34,各種係数!BT34)</f>
        <v>2.4249223334483947E-3</v>
      </c>
      <c r="BQ36" s="82">
        <f>IF('生産者価格評価表（107部門）（山形県２）'!BE$120=0,各種係数!FX34,各種係数!BU34)</f>
        <v>0</v>
      </c>
      <c r="BR36" s="82">
        <f>IF('生産者価格評価表（107部門）（山形県２）'!BF$120=0,各種係数!FY34,各種係数!BV34)</f>
        <v>2.4426350851221319E-2</v>
      </c>
      <c r="BS36" s="82">
        <f>IF('生産者価格評価表（107部門）（山形県２）'!BG$120=0,各種係数!FZ34,各種係数!BW34)</f>
        <v>1.6268890143347616E-2</v>
      </c>
      <c r="BT36" s="82">
        <f>IF('生産者価格評価表（107部門）（山形県２）'!BH$120=0,各種係数!GA34,各種係数!BX34)</f>
        <v>8.9567966280295046E-3</v>
      </c>
      <c r="BU36" s="82">
        <f>IF('生産者価格評価表（107部門）（山形県２）'!BI$120=0,各種係数!GB34,各種係数!BY34)</f>
        <v>1.5705784801482783E-2</v>
      </c>
      <c r="BV36" s="82">
        <f>IF('生産者価格評価表（107部門）（山形県２）'!BJ$120=0,各種係数!GC34,各種係数!BZ34)</f>
        <v>8.3948998349120119E-3</v>
      </c>
      <c r="BW36" s="82">
        <f>IF('生産者価格評価表（107部門）（山形県２）'!BK$120=0,各種係数!GD34,各種係数!CA34)</f>
        <v>5.1984877126654066E-3</v>
      </c>
      <c r="BX36" s="82">
        <f>IF('生産者価格評価表（107部門）（山形県２）'!BL$120=0,各種係数!GE34,各種係数!CB34)</f>
        <v>2.4422785554374616E-4</v>
      </c>
      <c r="BY36" s="82">
        <f>IF('生産者価格評価表（107部門）（山形県２）'!BM$120=0,各種係数!GF34,各種係数!CC34)</f>
        <v>2.6867275658248256E-4</v>
      </c>
      <c r="BZ36" s="82">
        <f>IF('生産者価格評価表（107部門）（山形県２）'!BN$120=0,各種係数!GG34,各種係数!CD34)</f>
        <v>3.2852778819872446E-3</v>
      </c>
      <c r="CA36" s="82">
        <f>IF('生産者価格評価表（107部門）（山形県２）'!BO$120=0,各種係数!GH34,各種係数!CE34)</f>
        <v>4.4373162256081261E-3</v>
      </c>
      <c r="CB36" s="82">
        <f>IF('生産者価格評価表（107部門）（山形県２）'!BP$120=0,各種係数!GI34,各種係数!CF34)</f>
        <v>0</v>
      </c>
      <c r="CC36" s="82">
        <f>IF('生産者価格評価表（107部門）（山形県２）'!BQ$120=0,各種係数!GJ34,各種係数!CG34)</f>
        <v>0</v>
      </c>
      <c r="CD36" s="82">
        <f>IF('生産者価格評価表（107部門）（山形県２）'!BR$120=0,各種係数!GK34,各種係数!CH34)</f>
        <v>1.0905838986193209E-3</v>
      </c>
      <c r="CE36" s="82">
        <f>IF('生産者価格評価表（107部門）（山形県２）'!BS$120=0,各種係数!GL34,各種係数!CI34)</f>
        <v>1.1449031915834143E-2</v>
      </c>
      <c r="CF36" s="82">
        <f>IF('生産者価格評価表（107部門）（山形県２）'!BT$120=0,各種係数!GM34,各種係数!CJ34)</f>
        <v>1.269149908676387E-4</v>
      </c>
      <c r="CG36" s="82">
        <f>IF('生産者価格評価表（107部門）（山形県２）'!BU$120=0,各種係数!GN34,各種係数!CK34)</f>
        <v>1.2655184196205975E-5</v>
      </c>
      <c r="CH36" s="82">
        <f>IF('生産者価格評価表（107部門）（山形県２）'!BV$120=0,各種係数!GO34,各種係数!CL34)</f>
        <v>0</v>
      </c>
      <c r="CI36" s="82">
        <f>IF('生産者価格評価表（107部門）（山形県２）'!BW$120=0,各種係数!GP34,各種係数!CM34)</f>
        <v>0</v>
      </c>
      <c r="CJ36" s="82">
        <f>IF('生産者価格評価表（107部門）（山形県２）'!BX$120=0,各種係数!GQ34,各種係数!CN34)</f>
        <v>0</v>
      </c>
      <c r="CK36" s="82">
        <f>IF('生産者価格評価表（107部門）（山形県２）'!BY$120=0,各種係数!GR34,各種係数!CO34)</f>
        <v>9.6599690880989179E-5</v>
      </c>
      <c r="CL36" s="82">
        <f>IF('生産者価格評価表（107部門）（山形県２）'!BZ$120=0,各種係数!GS34,各種係数!CP34)</f>
        <v>1.6049524246245558E-3</v>
      </c>
      <c r="CM36" s="82">
        <f>IF('生産者価格評価表（107部門）（山形県２）'!CA$120=0,各種係数!GT34,各種係数!CQ34)</f>
        <v>6.978533711890042E-3</v>
      </c>
      <c r="CN36" s="82">
        <f>IF('生産者価格評価表（107部門）（山形県２）'!CB$120=0,各種係数!GU34,各種係数!CR34)</f>
        <v>2.1574973031283709E-3</v>
      </c>
      <c r="CO36" s="82">
        <f>IF('生産者価格評価表（107部門）（山形県２）'!CC$120=0,各種係数!GV34,各種係数!CS34)</f>
        <v>0</v>
      </c>
      <c r="CP36" s="82">
        <f>IF('生産者価格評価表（107部門）（山形県２）'!CD$120=0,各種係数!GW34,各種係数!CT34)</f>
        <v>0</v>
      </c>
      <c r="CQ36" s="82">
        <f>IF('生産者価格評価表（107部門）（山形県２）'!CE$120=0,各種係数!GX34,各種係数!CU34)</f>
        <v>6.3115374905326936E-4</v>
      </c>
      <c r="CR36" s="82">
        <f>IF('生産者価格評価表（107部門）（山形県２）'!CF$120=0,各種係数!GY34,各種係数!CV34)</f>
        <v>8.9023413157660459E-5</v>
      </c>
      <c r="CS36" s="82">
        <f>IF('生産者価格評価表（107部門）（山形県２）'!CG$120=0,各種係数!GZ34,各種係数!CW34)</f>
        <v>2.6109660574412532E-4</v>
      </c>
      <c r="CT36" s="82">
        <f>IF('生産者価格評価表（107部門）（山形県２）'!CH$120=0,各種係数!HA34,各種係数!CX34)</f>
        <v>2.1963733483272419E-4</v>
      </c>
      <c r="CU36" s="82">
        <f>IF('生産者価格評価表（107部門）（山形県２）'!CI$120=0,各種係数!HB34,各種係数!CY34)</f>
        <v>3.9788326105120757E-5</v>
      </c>
      <c r="CV36" s="82">
        <f>IF('生産者価格評価表（107部門）（山形県２）'!CJ$120=0,各種係数!HC34,各種係数!CZ34)</f>
        <v>0</v>
      </c>
      <c r="CW36" s="82">
        <f>IF('生産者価格評価表（107部門）（山形県２）'!CK$120=0,各種係数!HD34,各種係数!DA34)</f>
        <v>3.3046926635822867E-4</v>
      </c>
      <c r="CX36" s="82">
        <f>IF('生産者価格評価表（107部門）（山形県２）'!CL$120=0,各種係数!HE34,各種係数!DB34)</f>
        <v>4.784002296321102E-5</v>
      </c>
      <c r="CY36" s="82">
        <f>IF('生産者価格評価表（107部門）（山形県２）'!CM$120=0,各種係数!HF34,各種係数!DC34)</f>
        <v>1.1211066184714019E-3</v>
      </c>
      <c r="CZ36" s="82">
        <f>IF('生産者価格評価表（107部門）（山形県２）'!CN$120=0,各種係数!HG34,各種係数!DD34)</f>
        <v>7.758119087127987E-5</v>
      </c>
      <c r="DA36" s="82">
        <f>IF('生産者価格評価表（107部門）（山形県２）'!CO$120=0,各種係数!HH34,各種係数!DE34)</f>
        <v>9.5358428493098435E-4</v>
      </c>
      <c r="DB36" s="82">
        <f>IF('生産者価格評価表（107部門）（山形県２）'!CP$120=0,各種係数!HI34,各種係数!DF34)</f>
        <v>1.0841935734244024E-3</v>
      </c>
      <c r="DC36" s="82">
        <f>IF('生産者価格評価表（107部門）（山形県２）'!CQ$120=0,各種係数!HJ34,各種係数!DG34)</f>
        <v>9.4446543256516816E-4</v>
      </c>
      <c r="DD36" s="82">
        <f>IF('生産者価格評価表（107部門）（山形県２）'!CR$120=0,各種係数!HK34,各種係数!DH34)</f>
        <v>1.496278364958495E-3</v>
      </c>
      <c r="DE36" s="82">
        <f>IF('生産者価格評価表（107部門）（山形県２）'!CS$120=0,各種係数!HL34,各種係数!DI34)</f>
        <v>1.5363017508542368E-3</v>
      </c>
      <c r="DF36" s="82">
        <f>IF('生産者価格評価表（107部門）（山形県２）'!CT$120=0,各種係数!HM34,各種係数!DJ34)</f>
        <v>5.9136902767540035E-3</v>
      </c>
      <c r="DG36" s="82">
        <f>IF('生産者価格評価表（107部門）（山形県２）'!CU$120=0,各種係数!HN34,各種係数!DK34)</f>
        <v>5.1204819277108433E-4</v>
      </c>
      <c r="DH36" s="82">
        <f>IF('生産者価格評価表（107部門）（山形県２）'!CV$120=0,各種係数!HO34,各種係数!DL34)</f>
        <v>0</v>
      </c>
      <c r="DI36" s="82">
        <f>IF('生産者価格評価表（107部門）（山形県２）'!CW$120=0,各種係数!HP34,各種係数!DM34)</f>
        <v>5.7752599532749874E-2</v>
      </c>
      <c r="DJ36" s="82">
        <f>IF('生産者価格評価表（107部門）（山形県２）'!CX$120=0,各種係数!HQ34,各種係数!DN34)</f>
        <v>4.9241678156391569E-5</v>
      </c>
      <c r="DK36" s="82">
        <f>IF('生産者価格評価表（107部門）（山形県２）'!CY$120=0,各種係数!HR34,各種係数!DO34)</f>
        <v>1.1841437512922204E-3</v>
      </c>
      <c r="DL36" s="82">
        <f>IF('生産者価格評価表（107部門）（山形県２）'!CZ$120=0,各種係数!HS34,各種係数!DP34)</f>
        <v>1.4606131069577765E-4</v>
      </c>
      <c r="DM36" s="82">
        <f>IF('生産者価格評価表（107部門）（山形県２）'!DA$120=0,各種係数!HT34,各種係数!DQ34)</f>
        <v>5.0263885398341287E-4</v>
      </c>
      <c r="DN36" s="82">
        <f>IF('生産者価格評価表（107部門）（山形県２）'!DB$120=0,各種係数!HU34,各種係数!DR34)</f>
        <v>1.6815286624203821E-3</v>
      </c>
      <c r="DO36" s="82">
        <f>IF('生産者価格評価表（107部門）（山形県２）'!DC$120=0,各種係数!HV34,各種係数!DS34)</f>
        <v>6.732836696131877E-4</v>
      </c>
      <c r="DP36" s="82">
        <f>IF('生産者価格評価表（107部門）（山形県２）'!DD$120=0,各種係数!HW34,各種係数!DT34)</f>
        <v>1.0253542132736763E-2</v>
      </c>
      <c r="DQ36" s="82">
        <f>IF('生産者価格評価表（107部門）（山形県２）'!DE$120=0,各種係数!HX34,各種係数!DU34)</f>
        <v>2.6160509257913553E-4</v>
      </c>
      <c r="DR36" s="82">
        <f>各種係数!HY34</f>
        <v>2.3845450161493429E-5</v>
      </c>
      <c r="DS36" s="80">
        <f>各種係数!HZ34</f>
        <v>9.7826031117818556E-6</v>
      </c>
      <c r="DT36" s="80">
        <f>各種係数!IA34</f>
        <v>3.4480991075362784E-5</v>
      </c>
      <c r="DU36" s="80">
        <f>各種係数!IB34</f>
        <v>1.0785245609890706E-5</v>
      </c>
      <c r="DV36" s="80">
        <f>各種係数!IC34</f>
        <v>1.450726142739248E-5</v>
      </c>
      <c r="DW36" s="80">
        <f>各種係数!ID34</f>
        <v>4.2788560514345629E-5</v>
      </c>
      <c r="DX36" s="80">
        <f>各種係数!IE34</f>
        <v>5.7194327312297771E-5</v>
      </c>
      <c r="DY36" s="80">
        <f>各種係数!IF34</f>
        <v>8.8716917283361117E-6</v>
      </c>
      <c r="DZ36" s="80">
        <f>各種係数!IG34</f>
        <v>4.27271933807753E-6</v>
      </c>
      <c r="EA36" s="80">
        <f>各種係数!IH34</f>
        <v>5.4991945225564948E-6</v>
      </c>
      <c r="EB36" s="80">
        <f>各種係数!II34</f>
        <v>0</v>
      </c>
      <c r="EC36" s="80">
        <f>各種係数!IJ34</f>
        <v>3.9317962481841172E-6</v>
      </c>
      <c r="ED36" s="80">
        <f>各種係数!IK34</f>
        <v>1.2898283303290347E-5</v>
      </c>
      <c r="EE36" s="80">
        <f>各種係数!IL34</f>
        <v>8.8975421045129041E-6</v>
      </c>
      <c r="EF36" s="80">
        <f>各種係数!IM34</f>
        <v>8.9359192070163725E-6</v>
      </c>
      <c r="EG36" s="80">
        <f>各種係数!IN34</f>
        <v>3.6971134320238077E-6</v>
      </c>
      <c r="EH36" s="80">
        <f>各種係数!IO34</f>
        <v>1.6996196016166265E-5</v>
      </c>
      <c r="EI36" s="80">
        <f>各種係数!IP34</f>
        <v>5.9526492969433335E-6</v>
      </c>
      <c r="EJ36" s="80">
        <f>各種係数!IQ34</f>
        <v>0</v>
      </c>
      <c r="EK36" s="80">
        <f>各種係数!IR34</f>
        <v>8.7851822134371841E-6</v>
      </c>
      <c r="EL36" s="80">
        <f>各種係数!IS34</f>
        <v>0</v>
      </c>
      <c r="EM36" s="80">
        <f>各種係数!IT34</f>
        <v>9.4395841401078534E-6</v>
      </c>
      <c r="EN36" s="80">
        <f>各種係数!IU34</f>
        <v>0</v>
      </c>
      <c r="EO36" s="80">
        <f>各種係数!IV34</f>
        <v>0</v>
      </c>
      <c r="EP36" s="80">
        <f>各種係数!IW34</f>
        <v>1.2707305943699862E-5</v>
      </c>
      <c r="EQ36" s="80">
        <f>各種係数!IX34</f>
        <v>3.0602227079462182E-6</v>
      </c>
      <c r="ER36" s="80">
        <f>各種係数!IY34</f>
        <v>6.2200516489342052E-7</v>
      </c>
      <c r="ES36" s="80">
        <f>各種係数!IZ34</f>
        <v>9.0089481822453667E-6</v>
      </c>
      <c r="ET36" s="80">
        <f>各種係数!JA34</f>
        <v>6.5383773780770917E-6</v>
      </c>
      <c r="EU36" s="80">
        <f>各種係数!JB34</f>
        <v>1.0003339501789665</v>
      </c>
      <c r="EV36" s="80">
        <f>各種係数!JC34</f>
        <v>2.415567021050488E-4</v>
      </c>
      <c r="EW36" s="80">
        <f>各種係数!JD34</f>
        <v>6.6809644980712251E-6</v>
      </c>
      <c r="EX36" s="80">
        <f>各種係数!JE34</f>
        <v>1.2648936942278726E-5</v>
      </c>
      <c r="EY36" s="80">
        <f>各種係数!JF34</f>
        <v>3.9981272913112091E-6</v>
      </c>
      <c r="EZ36" s="80">
        <f>各種係数!JG34</f>
        <v>1.9089515833489048E-5</v>
      </c>
      <c r="FA36" s="80">
        <f>各種係数!JH34</f>
        <v>4.8831549159183711E-6</v>
      </c>
      <c r="FB36" s="80">
        <f>各種係数!JI34</f>
        <v>2.0142210192356368E-6</v>
      </c>
      <c r="FC36" s="80">
        <f>各種係数!JJ34</f>
        <v>1.1103332289955429E-5</v>
      </c>
      <c r="FD36" s="80">
        <f>各種係数!JK34</f>
        <v>2.4189498434655461E-6</v>
      </c>
      <c r="FE36" s="80">
        <f>各種係数!JL34</f>
        <v>9.7514349621012034E-6</v>
      </c>
      <c r="FF36" s="80">
        <f>各種係数!JM34</f>
        <v>4.0532322345016259E-6</v>
      </c>
      <c r="FG36" s="80">
        <f>各種係数!JN34</f>
        <v>2.0641455986840071E-5</v>
      </c>
      <c r="FH36" s="80">
        <f>各種係数!JO34</f>
        <v>6.1821769890816177E-6</v>
      </c>
      <c r="FI36" s="80">
        <f>各種係数!JP34</f>
        <v>5.2890033388894341E-5</v>
      </c>
      <c r="FJ36" s="80">
        <f>各種係数!JQ34</f>
        <v>7.503066970163687E-5</v>
      </c>
      <c r="FK36" s="80">
        <f>各種係数!JR34</f>
        <v>6.786562586629068E-5</v>
      </c>
      <c r="FL36" s="80">
        <f>各種係数!JS34</f>
        <v>3.6692261089753367E-5</v>
      </c>
      <c r="FM36" s="80">
        <f>各種係数!JT34</f>
        <v>1.138583301804812E-5</v>
      </c>
      <c r="FN36" s="80">
        <f>各種係数!JU34</f>
        <v>4.769869079852334E-5</v>
      </c>
      <c r="FO36" s="80">
        <f>各種係数!JV34</f>
        <v>5.0960261723546447E-5</v>
      </c>
      <c r="FP36" s="80">
        <f>各種係数!JW34</f>
        <v>1.0058248959392782E-5</v>
      </c>
      <c r="FQ36" s="80">
        <f>各種係数!JX34</f>
        <v>3.9784852823821183E-5</v>
      </c>
      <c r="FR36" s="80">
        <f>各種係数!JY34</f>
        <v>4.671065243758137E-5</v>
      </c>
      <c r="FS36" s="80">
        <f>各種係数!JZ34</f>
        <v>1.5249749955354983E-5</v>
      </c>
      <c r="FT36" s="80">
        <f>各種係数!KA34</f>
        <v>0</v>
      </c>
      <c r="FU36" s="80">
        <f>各種係数!KB34</f>
        <v>1.3497890226773707E-4</v>
      </c>
      <c r="FV36" s="80">
        <f>各種係数!KC34</f>
        <v>9.052819702357455E-5</v>
      </c>
      <c r="FW36" s="80">
        <f>各種係数!KD34</f>
        <v>5.1433291981883387E-5</v>
      </c>
      <c r="FX36" s="80">
        <f>各種係数!KE34</f>
        <v>8.9853706592693463E-5</v>
      </c>
      <c r="FY36" s="80">
        <f>各種係数!KF34</f>
        <v>5.3627462539329666E-5</v>
      </c>
      <c r="FZ36" s="80">
        <f>各種係数!KG34</f>
        <v>3.913505870846433E-5</v>
      </c>
      <c r="GA36" s="80">
        <f>各種係数!KH34</f>
        <v>6.9205050778040619E-6</v>
      </c>
      <c r="GB36" s="80">
        <f>各種係数!KI34</f>
        <v>8.1961716532517144E-6</v>
      </c>
      <c r="GC36" s="80">
        <f>各種係数!KJ34</f>
        <v>2.5206073219705305E-5</v>
      </c>
      <c r="GD36" s="80">
        <f>各種係数!KK34</f>
        <v>3.064430439564202E-5</v>
      </c>
      <c r="GE36" s="80">
        <f>各種係数!KL34</f>
        <v>9.7552343339159434E-6</v>
      </c>
      <c r="GF36" s="80">
        <f>各種係数!KM34</f>
        <v>3.5415047978196499E-6</v>
      </c>
      <c r="GG36" s="80">
        <f>各種係数!KN34</f>
        <v>1.2953609417896624E-5</v>
      </c>
      <c r="GH36" s="80">
        <f>各種係数!KO34</f>
        <v>6.9605037431410817E-5</v>
      </c>
      <c r="GI36" s="80">
        <f>各種係数!KP34</f>
        <v>6.9965348213750118E-6</v>
      </c>
      <c r="GJ36" s="80">
        <f>各種係数!KQ34</f>
        <v>3.1701422318930454E-6</v>
      </c>
      <c r="GK36" s="80">
        <f>各種係数!KR34</f>
        <v>2.7966084057369728E-6</v>
      </c>
      <c r="GL36" s="80">
        <f>各種係数!KS34</f>
        <v>1.6784120206948098E-6</v>
      </c>
      <c r="GM36" s="80">
        <f>各種係数!KT34</f>
        <v>3.6853916054583763E-7</v>
      </c>
      <c r="GN36" s="80">
        <f>各種係数!KU34</f>
        <v>4.8863080635445315E-6</v>
      </c>
      <c r="GO36" s="80">
        <f>各種係数!KV34</f>
        <v>3.0343035236142692E-5</v>
      </c>
      <c r="GP36" s="80">
        <f>各種係数!KW34</f>
        <v>1.03984136777872E-4</v>
      </c>
      <c r="GQ36" s="80">
        <f>各種係数!KX34</f>
        <v>1.3686033140513719E-5</v>
      </c>
      <c r="GR36" s="80">
        <f>各種係数!KY34</f>
        <v>5.9143620448695941E-6</v>
      </c>
      <c r="GS36" s="80">
        <f>各種係数!KZ34</f>
        <v>4.8936070225120478E-6</v>
      </c>
      <c r="GT36" s="80">
        <f>各種係数!LA34</f>
        <v>6.8130234811047125E-6</v>
      </c>
      <c r="GU36" s="80">
        <f>各種係数!LB34</f>
        <v>5.0955257285903039E-6</v>
      </c>
      <c r="GV36" s="80">
        <f>各種係数!LC34</f>
        <v>4.338853570339999E-6</v>
      </c>
      <c r="GW36" s="80">
        <f>各種係数!LD34</f>
        <v>5.1133366578891018E-6</v>
      </c>
      <c r="GX36" s="80">
        <f>各種係数!LE34</f>
        <v>5.9454280634371339E-6</v>
      </c>
      <c r="GY36" s="80">
        <f>各種係数!LF34</f>
        <v>5.5471283205648465E-6</v>
      </c>
      <c r="GZ36" s="80">
        <f>各種係数!LG34</f>
        <v>7.5100348608925643E-6</v>
      </c>
      <c r="HA36" s="80">
        <f>各種係数!LH34</f>
        <v>5.0774870052835031E-6</v>
      </c>
      <c r="HB36" s="80">
        <f>各種係数!LI34</f>
        <v>1.694987539452981E-5</v>
      </c>
      <c r="HC36" s="80">
        <f>各種係数!LJ34</f>
        <v>4.0100655153756281E-6</v>
      </c>
      <c r="HD36" s="80">
        <f>各種係数!LK34</f>
        <v>8.9473788437626512E-6</v>
      </c>
      <c r="HE36" s="80">
        <f>各種係数!LL34</f>
        <v>9.1025258653331006E-6</v>
      </c>
      <c r="HF36" s="80">
        <f>各種係数!LM34</f>
        <v>1.0943239979988455E-5</v>
      </c>
      <c r="HG36" s="80">
        <f>各種係数!LN34</f>
        <v>1.26064282923521E-5</v>
      </c>
      <c r="HH36" s="80">
        <f>各種係数!LO34</f>
        <v>1.1866800756882431E-5</v>
      </c>
      <c r="HI36" s="80">
        <f>各種係数!LP34</f>
        <v>3.6635197482238838E-5</v>
      </c>
      <c r="HJ36" s="80">
        <f>各種係数!LQ34</f>
        <v>2.7259754469160996E-5</v>
      </c>
      <c r="HK36" s="80">
        <f>各種係数!LR34</f>
        <v>5.3147508966220865E-6</v>
      </c>
      <c r="HL36" s="80">
        <f>各種係数!LS34</f>
        <v>3.1957038046827671E-4</v>
      </c>
      <c r="HM36" s="80">
        <f>各種係数!LT34</f>
        <v>2.9454464083396835E-6</v>
      </c>
      <c r="HN36" s="80">
        <f>各種係数!LU34</f>
        <v>1.6011396429976685E-5</v>
      </c>
      <c r="HO36" s="80">
        <f>各種係数!LV34</f>
        <v>5.5991672034053902E-6</v>
      </c>
      <c r="HP36" s="80">
        <f>各種係数!LW34</f>
        <v>8.2013717801871787E-6</v>
      </c>
      <c r="HQ36" s="80">
        <f>各種係数!LX34</f>
        <v>1.6446192336797949E-5</v>
      </c>
      <c r="HR36" s="80">
        <f>各種係数!LY34</f>
        <v>1.0907980894758114E-5</v>
      </c>
      <c r="HS36" s="80">
        <f>各種係数!LZ34</f>
        <v>6.0956823617110579E-5</v>
      </c>
      <c r="HT36" s="80">
        <f>各種係数!MA34</f>
        <v>1.2112923804197009E-5</v>
      </c>
      <c r="HU36" s="760">
        <v>0</v>
      </c>
      <c r="HV36" s="760">
        <f t="shared" si="3"/>
        <v>0</v>
      </c>
      <c r="HW36" s="760">
        <f t="shared" si="4"/>
        <v>0</v>
      </c>
      <c r="HX36" s="240">
        <f>IF(各種係数!$MD34=0,各種係数!$MG34,各種係数!$MD34)</f>
        <v>2.8434504792332269E-3</v>
      </c>
      <c r="HY36" s="281">
        <f t="shared" si="5"/>
        <v>0</v>
      </c>
      <c r="HZ36" s="257">
        <f t="shared" si="12"/>
        <v>0</v>
      </c>
      <c r="IA36" s="279">
        <f t="shared" si="13"/>
        <v>0</v>
      </c>
      <c r="IB36" s="279">
        <f t="shared" si="14"/>
        <v>0</v>
      </c>
      <c r="IC36" s="240">
        <f>IF(各種係数!$MD34=0,各種係数!$MG34,各種係数!$MD34)</f>
        <v>2.8434504792332269E-3</v>
      </c>
      <c r="ID36" s="281">
        <f t="shared" si="6"/>
        <v>0</v>
      </c>
      <c r="IE36" s="223"/>
      <c r="IF36" s="223"/>
      <c r="IG36" s="240">
        <f>各種係数!J34</f>
        <v>2.1003634598517448E-3</v>
      </c>
      <c r="IH36" s="279">
        <f t="shared" si="15"/>
        <v>0</v>
      </c>
      <c r="II36" s="284">
        <f>各種係数!C34</f>
        <v>5.3723089077621911E-3</v>
      </c>
      <c r="IJ36" s="279">
        <f t="shared" si="16"/>
        <v>0</v>
      </c>
      <c r="IK36" s="295">
        <v>0</v>
      </c>
      <c r="IL36" s="757">
        <f>IF(各種係数!$E34=0,各種係数!$M34,各種係数!$E34)</f>
        <v>0.49041533546325877</v>
      </c>
      <c r="IM36" s="279">
        <f t="shared" si="17"/>
        <v>0</v>
      </c>
      <c r="IN36" s="757">
        <f>IF(各種係数!$F34=0,各種係数!$N34,各種係数!$F34)</f>
        <v>1.023961661341853</v>
      </c>
      <c r="IO36" s="295">
        <f t="shared" si="18"/>
        <v>0</v>
      </c>
      <c r="IP36" s="240">
        <f>IF(各種係数!$MD34=0,各種係数!$MG34,各種係数!$MD34)</f>
        <v>2.8434504792332269E-3</v>
      </c>
      <c r="IQ36" s="296">
        <f t="shared" si="19"/>
        <v>0</v>
      </c>
      <c r="IR36" s="297">
        <f t="shared" si="20"/>
        <v>0</v>
      </c>
      <c r="IS36" s="297">
        <f t="shared" si="21"/>
        <v>0</v>
      </c>
      <c r="IT36" s="297">
        <f t="shared" si="22"/>
        <v>0</v>
      </c>
      <c r="IU36" s="298">
        <f t="shared" si="23"/>
        <v>0</v>
      </c>
      <c r="IW36" s="206"/>
      <c r="IX36" s="212"/>
      <c r="IY36" s="208"/>
      <c r="IZ36" s="212"/>
    </row>
    <row r="37" spans="1:260">
      <c r="A37" s="41" t="s">
        <v>246</v>
      </c>
      <c r="B37" s="12" t="s">
        <v>399</v>
      </c>
      <c r="C37" s="331">
        <f>'計算2-1'!AC37</f>
        <v>0</v>
      </c>
      <c r="D37" s="757">
        <f>IF(各種係数!$D35=0,各種係数!$L35,各種係数!$D35)</f>
        <v>0.60914218643017837</v>
      </c>
      <c r="E37" s="757">
        <f>IF(各種係数!$E35=0,各種係数!$M35,各種係数!$E35)</f>
        <v>0.39085781356982163</v>
      </c>
      <c r="F37" s="757">
        <f>IF(各種係数!$F35=0,各種係数!$N35,各種係数!$F35)</f>
        <v>0.13351374262332497</v>
      </c>
      <c r="G37" s="758">
        <f t="shared" si="7"/>
        <v>0</v>
      </c>
      <c r="H37" s="758">
        <f t="shared" si="8"/>
        <v>0</v>
      </c>
      <c r="I37" s="758">
        <f t="shared" si="9"/>
        <v>0</v>
      </c>
      <c r="J37" s="240">
        <f>IF(各種係数!$MD35=0,各種係数!$MG35,各種係数!$MD35)</f>
        <v>5.8361318509341073E-4</v>
      </c>
      <c r="K37" s="281">
        <f t="shared" si="10"/>
        <v>0</v>
      </c>
      <c r="L37" s="758">
        <v>0</v>
      </c>
      <c r="M37" s="774">
        <f>各種係数!C35</f>
        <v>0.32447552447552452</v>
      </c>
      <c r="N37" s="758">
        <f t="shared" si="11"/>
        <v>0</v>
      </c>
      <c r="O37" s="82">
        <f>IF('生産者価格評価表（107部門）（山形県２）'!C$120=0,各種係数!DV35,各種係数!S35)</f>
        <v>7.1606491639942101E-5</v>
      </c>
      <c r="P37" s="82">
        <f>IF('生産者価格評価表（107部門）（山形県２）'!D$120=0,各種係数!DW35,各種係数!T35)</f>
        <v>0</v>
      </c>
      <c r="Q37" s="82">
        <f>IF('生産者価格評価表（107部門）（山形県２）'!E$120=0,各種係数!DX35,各種係数!U35)</f>
        <v>0</v>
      </c>
      <c r="R37" s="82">
        <f>IF('生産者価格評価表（107部門）（山形県２）'!F$120=0,各種係数!DY35,各種係数!V35)</f>
        <v>6.3556628956400158E-5</v>
      </c>
      <c r="S37" s="82">
        <f>IF('生産者価格評価表（107部門）（山形県２）'!G$120=0,各種係数!DZ35,各種係数!W35)</f>
        <v>6.2266500622665006E-4</v>
      </c>
      <c r="T37" s="82">
        <f>IF('生産者価格評価表（107部門）（山形県２）'!H$120=0,各種係数!EA35,各種係数!X35)</f>
        <v>0</v>
      </c>
      <c r="U37" s="82">
        <f>IF('生産者価格評価表（107部門）（山形県２）'!I$120=0,各種係数!EB35,各種係数!Y35)</f>
        <v>2.971931755641167E-3</v>
      </c>
      <c r="V37" s="82">
        <f>IF('生産者価格評価表（107部門）（山形県２）'!J$120=0,各種係数!EC35,各種係数!Z35)</f>
        <v>4.2303868688791593E-5</v>
      </c>
      <c r="W37" s="82">
        <f>IF('生産者価格評価表（107部門）（山形県２）'!K$120=0,各種係数!ED35,各種係数!AA35)</f>
        <v>2.6664533503986347E-5</v>
      </c>
      <c r="X37" s="82">
        <f>IF('生産者価格評価表（107部門）（山形県２）'!L$120=0,各種係数!EE35,各種係数!AB35)</f>
        <v>0</v>
      </c>
      <c r="Y37" s="82">
        <f>IF('生産者価格評価表（107部門）（山形県２）'!M$120=0,各種係数!EF35,各種係数!AC35)</f>
        <v>0</v>
      </c>
      <c r="Z37" s="82">
        <f>IF('生産者価格評価表（107部門）（山形県２）'!N$120=0,各種係数!EG35,各種係数!AD35)</f>
        <v>0</v>
      </c>
      <c r="AA37" s="82">
        <f>IF('生産者価格評価表（107部門）（山形県２）'!O$120=0,各種係数!EH35,各種係数!AE35)</f>
        <v>1.0122020399764191E-3</v>
      </c>
      <c r="AB37" s="82">
        <f>IF('生産者価格評価表（107部門）（山形県２）'!P$120=0,各種係数!EI35,各種係数!AF35)</f>
        <v>1.2197353174361163E-4</v>
      </c>
      <c r="AC37" s="82">
        <f>IF('生産者価格評価表（107部門）（山形県２）'!Q$120=0,各種係数!EJ35,各種係数!AG35)</f>
        <v>1.0658613492028246E-3</v>
      </c>
      <c r="AD37" s="82">
        <f>IF('生産者価格評価表（107部門）（山形県２）'!R$120=0,各種係数!EK35,各種係数!AH35)</f>
        <v>0</v>
      </c>
      <c r="AE37" s="82">
        <f>IF('生産者価格評価表（107部門）（山形県２）'!S$120=0,各種係数!EL35,各種係数!AI35)</f>
        <v>6.5303990073793506E-5</v>
      </c>
      <c r="AF37" s="82">
        <f>IF('生産者価格評価表（107部門）（山形県２）'!T$120=0,各種係数!EM35,各種係数!AJ35)</f>
        <v>6.8348028159387599E-5</v>
      </c>
      <c r="AG37" s="82">
        <f>IF('生産者価格評価表（107部門）（山形県２）'!U$120=0,各種係数!EN35,各種係数!AK35)</f>
        <v>0</v>
      </c>
      <c r="AH37" s="82">
        <f>IF('生産者価格評価表（107部門）（山形県２）'!V$120=0,各種係数!EO35,各種係数!AL35)</f>
        <v>0</v>
      </c>
      <c r="AI37" s="82">
        <f>IF('生産者価格評価表（107部門）（山形県２）'!W$120=0,各種係数!EP35,各種係数!AM35)</f>
        <v>0</v>
      </c>
      <c r="AJ37" s="82">
        <f>IF('生産者価格評価表（107部門）（山形県２）'!X$120=0,各種係数!EQ35,各種係数!AN35)</f>
        <v>0</v>
      </c>
      <c r="AK37" s="82">
        <f>IF('生産者価格評価表（107部門）（山形県２）'!Y$120=0,各種係数!ER35,各種係数!AO35)</f>
        <v>0</v>
      </c>
      <c r="AL37" s="82">
        <f>IF('生産者価格評価表（107部門）（山形県２）'!Z$120=0,各種係数!ES35,各種係数!AP35)</f>
        <v>0</v>
      </c>
      <c r="AM37" s="82">
        <f>IF('生産者価格評価表（107部門）（山形県２）'!AA$120=0,各種係数!ET35,各種係数!AQ35)</f>
        <v>9.6407379020790251E-6</v>
      </c>
      <c r="AN37" s="82">
        <f>IF('生産者価格評価表（107部門）（山形県２）'!AB$120=0,各種係数!EU35,各種係数!AR35)</f>
        <v>5.0454086781029264E-4</v>
      </c>
      <c r="AO37" s="82">
        <f>IF('生産者価格評価表（107部門）（山形県２）'!AC$120=0,各種係数!EV35,各種係数!AS35)</f>
        <v>0</v>
      </c>
      <c r="AP37" s="82">
        <f>IF('生産者価格評価表（107部門）（山形県２）'!AD$120=0,各種係数!EW35,各種係数!AT35)</f>
        <v>7.8988941548183253E-4</v>
      </c>
      <c r="AQ37" s="82">
        <f>IF('生産者価格評価表（107部門）（山形県２）'!AE$120=0,各種係数!EX35,各種係数!AU35)</f>
        <v>1.134773234481976E-4</v>
      </c>
      <c r="AR37" s="82">
        <f>IF('生産者価格評価表（107部門）（山形県２）'!AF$120=0,各種係数!EY35,各種係数!AV35)</f>
        <v>0</v>
      </c>
      <c r="AS37" s="82">
        <f>IF('生産者価格評価表（107部門）（山形県２）'!AG$120=0,各種係数!EZ35,各種係数!AW35)</f>
        <v>0.17368197972025692</v>
      </c>
      <c r="AT37" s="82">
        <f>IF('生産者価格評価表（107部門）（山形県２）'!AH$120=0,各種係数!FA35,各種係数!AX35)</f>
        <v>0</v>
      </c>
      <c r="AU37" s="82">
        <f>IF('生産者価格評価表（107部門）（山形県２）'!AI$120=0,各種係数!FB35,各種係数!AY35)</f>
        <v>9.2867756315007425E-5</v>
      </c>
      <c r="AV37" s="82">
        <f>IF('生産者価格評価表（107部門）（山形県２）'!AJ$120=0,各種係数!FC35,各種係数!AZ35)</f>
        <v>0</v>
      </c>
      <c r="AW37" s="82">
        <f>IF('生産者価格評価表（107部門）（山形県２）'!AK$120=0,各種係数!FD35,各種係数!BA35)</f>
        <v>6.3963157221440454E-5</v>
      </c>
      <c r="AX37" s="82">
        <f>IF('生産者価格評価表（107部門）（山形県２）'!AL$120=0,各種係数!FE35,各種係数!BB35)</f>
        <v>0</v>
      </c>
      <c r="AY37" s="82">
        <f>IF('生産者価格評価表（107部門）（山形県２）'!AM$120=0,各種係数!FF35,各種係数!BC35)</f>
        <v>0</v>
      </c>
      <c r="AZ37" s="82">
        <f>IF('生産者価格評価表（107部門）（山形県２）'!AN$120=0,各種係数!FG35,各種係数!BD35)</f>
        <v>3.2278889606197545E-4</v>
      </c>
      <c r="BA37" s="82">
        <f>IF('生産者価格評価表（107部門）（山形県２）'!AO$120=0,各種係数!FH35,各種係数!BE35)</f>
        <v>0</v>
      </c>
      <c r="BB37" s="82">
        <f>IF('生産者価格評価表（107部門）（山形県２）'!AP$120=0,各種係数!FI35,各種係数!BF35)</f>
        <v>0</v>
      </c>
      <c r="BC37" s="82">
        <f>IF('生産者価格評価表（107部門）（山形県２）'!AQ$120=0,各種係数!FJ35,各種係数!BG35)</f>
        <v>3.714365307828025E-5</v>
      </c>
      <c r="BD37" s="82">
        <f>IF('生産者価格評価表（107部門）（山形県２）'!AR$120=0,各種係数!FK35,各種係数!BH35)</f>
        <v>3.0711744683029204E-4</v>
      </c>
      <c r="BE37" s="82">
        <f>IF('生産者価格評価表（107部門）（山形県２）'!AS$120=0,各種係数!FL35,各種係数!BI35)</f>
        <v>2.4551324543959147E-5</v>
      </c>
      <c r="BF37" s="82">
        <f>IF('生産者価格評価表（107部門）（山形県２）'!AT$120=0,各種係数!FM35,各種係数!BJ35)</f>
        <v>0</v>
      </c>
      <c r="BG37" s="82">
        <f>IF('生産者価格評価表（107部門）（山形県２）'!AU$120=0,各種係数!FN35,各種係数!BK35)</f>
        <v>1.8220613267483398E-4</v>
      </c>
      <c r="BH37" s="82">
        <f>IF('生産者価格評価表（107部門）（山形県２）'!AV$120=0,各種係数!FO35,各種係数!BL35)</f>
        <v>2.259549795361528E-3</v>
      </c>
      <c r="BI37" s="82">
        <f>IF('生産者価格評価表（107部門）（山形県２）'!AW$120=0,各種係数!FP35,各種係数!BM35)</f>
        <v>3.0205236634182789E-4</v>
      </c>
      <c r="BJ37" s="82">
        <f>IF('生産者価格評価表（107部門）（山形県２）'!AX$120=0,各種係数!FQ35,各種係数!BN35)</f>
        <v>5.3418149937814745E-4</v>
      </c>
      <c r="BK37" s="82">
        <f>IF('生産者価格評価表（107部門）（山形県２）'!AY$120=0,各種係数!FR35,各種係数!BO35)</f>
        <v>7.5210589651022867E-5</v>
      </c>
      <c r="BL37" s="82">
        <f>IF('生産者価格評価表（107部門）（山形県２）'!AZ$120=0,各種係数!FS35,各種係数!BP35)</f>
        <v>0</v>
      </c>
      <c r="BM37" s="82">
        <f>IF('生産者価格評価表（107部門）（山形県２）'!BA$120=0,各種係数!FT35,各種係数!BQ35)</f>
        <v>3.1240237425804435E-4</v>
      </c>
      <c r="BN37" s="82">
        <f>IF('生産者価格評価表（107部門）（山形県２）'!BB$120=0,各種係数!FU35,各種係数!BR35)</f>
        <v>6.5904372755132301E-5</v>
      </c>
      <c r="BO37" s="82">
        <f>IF('生産者価格評価表（107部門）（山形県２）'!BC$120=0,各種係数!FV35,各種係数!BS35)</f>
        <v>3.653494856263821E-4</v>
      </c>
      <c r="BP37" s="82">
        <f>IF('生産者価格評価表（107部門）（山形県２）'!BD$120=0,各種係数!FW35,各種係数!BT35)</f>
        <v>1.4670348636520539E-4</v>
      </c>
      <c r="BQ37" s="82">
        <f>IF('生産者価格評価表（107部門）（山形県２）'!BE$120=0,各種係数!FX35,各種係数!BU35)</f>
        <v>0</v>
      </c>
      <c r="BR37" s="82">
        <f>IF('生産者価格評価表（107部門）（山形県２）'!BF$120=0,各種係数!FY35,各種係数!BV35)</f>
        <v>0</v>
      </c>
      <c r="BS37" s="82">
        <f>IF('生産者価格評価表（107部門）（山形県２）'!BG$120=0,各種係数!FZ35,各種係数!BW35)</f>
        <v>7.4033629776325898E-5</v>
      </c>
      <c r="BT37" s="82">
        <f>IF('生産者価格評価表（107部門）（山形県２）'!BH$120=0,各種係数!GA35,各種係数!BX35)</f>
        <v>0</v>
      </c>
      <c r="BU37" s="82">
        <f>IF('生産者価格評価表（107部門）（山形県２）'!BI$120=0,各種係数!GB35,各種係数!BY35)</f>
        <v>0</v>
      </c>
      <c r="BV37" s="82">
        <f>IF('生産者価格評価表（107部門）（山形県２）'!BJ$120=0,各種係数!GC35,各種係数!BZ35)</f>
        <v>3.8520530623236426E-3</v>
      </c>
      <c r="BW37" s="82">
        <f>IF('生産者価格評価表（107部門）（山形県２）'!BK$120=0,各種係数!GD35,各種係数!CA35)</f>
        <v>0</v>
      </c>
      <c r="BX37" s="82">
        <f>IF('生産者価格評価表（107部門）（山形県２）'!BL$120=0,各種係数!GE35,各種係数!CB35)</f>
        <v>0</v>
      </c>
      <c r="BY37" s="82">
        <f>IF('生産者価格評価表（107部門）（山形県２）'!BM$120=0,各種係数!GF35,各種係数!CC35)</f>
        <v>1.580427979896956E-5</v>
      </c>
      <c r="BZ37" s="82">
        <f>IF('生産者価格評価表（107部門）（山形県２）'!BN$120=0,各種係数!GG35,各種係数!CD35)</f>
        <v>1.0718688032584812E-5</v>
      </c>
      <c r="CA37" s="82">
        <f>IF('生産者価格評価表（107部門）（山形県２）'!BO$120=0,各種係数!GH35,各種係数!CE35)</f>
        <v>8.0192461908580592E-5</v>
      </c>
      <c r="CB37" s="82">
        <f>IF('生産者価格評価表（107部門）（山形県２）'!BP$120=0,各種係数!GI35,各種係数!CF35)</f>
        <v>4.031867883753185E-5</v>
      </c>
      <c r="CC37" s="82">
        <f>IF('生産者価格評価表（107部門）（山形県２）'!BQ$120=0,各種係数!GJ35,各種係数!CG35)</f>
        <v>3.5660255024854118E-3</v>
      </c>
      <c r="CD37" s="82">
        <f>IF('生産者価格評価表（107部門）（山形県２）'!BR$120=0,各種係数!GK35,各種係数!CH35)</f>
        <v>8.7246711889545669E-5</v>
      </c>
      <c r="CE37" s="82">
        <f>IF('生産者価格評価表（107部門）（山形県２）'!BS$120=0,各種係数!GL35,各種係数!CI35)</f>
        <v>1.7681902572716824E-4</v>
      </c>
      <c r="CF37" s="82">
        <f>IF('生産者価格評価表（107部門）（山形県２）'!BT$120=0,各種係数!GM35,各種係数!CJ35)</f>
        <v>1.0116412315536418E-4</v>
      </c>
      <c r="CG37" s="82">
        <f>IF('生産者価格評価表（107部門）（山形県２）'!BU$120=0,各種係数!GN35,各種係数!CK35)</f>
        <v>1.223334472299911E-4</v>
      </c>
      <c r="CH37" s="82">
        <f>IF('生産者価格評価表（107部門）（山形県２）'!BV$120=0,各種係数!GO35,各種係数!CL35)</f>
        <v>0</v>
      </c>
      <c r="CI37" s="82">
        <f>IF('生産者価格評価表（107部門）（山形県２）'!BW$120=0,各種係数!GP35,各種係数!CM35)</f>
        <v>0</v>
      </c>
      <c r="CJ37" s="82">
        <f>IF('生産者価格評価表（107部門）（山形県２）'!BX$120=0,各種係数!GQ35,各種係数!CN35)</f>
        <v>0</v>
      </c>
      <c r="CK37" s="82">
        <f>IF('生産者価格評価表（107部門）（山形県２）'!BY$120=0,各種係数!GR35,各種係数!CO35)</f>
        <v>1.9319938176197836E-4</v>
      </c>
      <c r="CL37" s="82">
        <f>IF('生産者価格評価表（107部門）（山形県２）'!BZ$120=0,各種係数!GS35,各種係数!CP35)</f>
        <v>3.0168278658356311E-5</v>
      </c>
      <c r="CM37" s="82">
        <f>IF('生産者価格評価表（107部門）（山形県２）'!CA$120=0,各種係数!GT35,各種係数!CQ35)</f>
        <v>0</v>
      </c>
      <c r="CN37" s="82">
        <f>IF('生産者価格評価表（107部門）（山形県２）'!CB$120=0,各種係数!GU35,各種係数!CR35)</f>
        <v>0</v>
      </c>
      <c r="CO37" s="82">
        <f>IF('生産者価格評価表（107部門）（山形県２）'!CC$120=0,各種係数!GV35,各種係数!CS35)</f>
        <v>0</v>
      </c>
      <c r="CP37" s="82">
        <f>IF('生産者価格評価表（107部門）（山形県２）'!CD$120=0,各種係数!GW35,各種係数!CT35)</f>
        <v>0</v>
      </c>
      <c r="CQ37" s="82">
        <f>IF('生産者価格評価表（107部門）（山形県２）'!CE$120=0,各種係数!GX35,各種係数!CU35)</f>
        <v>0</v>
      </c>
      <c r="CR37" s="82">
        <f>IF('生産者価格評価表（107部門）（山形県２）'!CF$120=0,各種係数!GY35,各種係数!CV35)</f>
        <v>8.9023413157660459E-5</v>
      </c>
      <c r="CS37" s="82">
        <f>IF('生産者価格評価表（107部門）（山形県２）'!CG$120=0,各種係数!GZ35,各種係数!CW35)</f>
        <v>3.9164490861618801E-4</v>
      </c>
      <c r="CT37" s="82">
        <f>IF('生産者価格評価表（107部門）（山形県２）'!CH$120=0,各種係数!HA35,各種係数!CX35)</f>
        <v>3.0573517008715208E-3</v>
      </c>
      <c r="CU37" s="82">
        <f>IF('生産者価格評価表（107部門）（山形県２）'!CI$120=0,各種係数!HB35,各種係数!CY35)</f>
        <v>2.3872995663072456E-4</v>
      </c>
      <c r="CV37" s="82">
        <f>IF('生産者価格評価表（107部門）（山形県２）'!CJ$120=0,各種係数!HC35,各種係数!CZ35)</f>
        <v>0</v>
      </c>
      <c r="CW37" s="82">
        <f>IF('生産者価格評価表（107部門）（山形県２）'!CK$120=0,各種係数!HD35,各種係数!DA35)</f>
        <v>1.9828155981493722E-3</v>
      </c>
      <c r="CX37" s="82">
        <f>IF('生産者価格評価表（107部門）（山形県２）'!CL$120=0,各種係数!HE35,各種係数!DB35)</f>
        <v>4.784002296321102E-5</v>
      </c>
      <c r="CY37" s="82">
        <f>IF('生産者価格評価表（107部門）（山形県２）'!CM$120=0,各種係数!HF35,各種係数!DC35)</f>
        <v>2.7350073549522113E-4</v>
      </c>
      <c r="CZ37" s="82">
        <f>IF('生産者価格評価表（107部門）（山形県２）'!CN$120=0,各種係数!HG35,各種係数!DD35)</f>
        <v>4.3100661595155488E-5</v>
      </c>
      <c r="DA37" s="82">
        <f>IF('生産者価格評価表（107部門）（山形県２）'!CO$120=0,各種係数!HH35,各種係数!DE35)</f>
        <v>1.6330130879443107E-3</v>
      </c>
      <c r="DB37" s="82">
        <f>IF('生産者価格評価表（107部門）（山形県２）'!CP$120=0,各種係数!HI35,各種係数!DF35)</f>
        <v>2.6680378764358895E-5</v>
      </c>
      <c r="DC37" s="82">
        <f>IF('生産者価格評価表（107部門）（山形県２）'!CQ$120=0,各種係数!HJ35,各種係数!DG35)</f>
        <v>2.8333962976955044E-4</v>
      </c>
      <c r="DD37" s="82">
        <f>IF('生産者価格評価表（107部門）（山形県２）'!CR$120=0,各種係数!HK35,各種係数!DH35)</f>
        <v>8.5773919010359586E-5</v>
      </c>
      <c r="DE37" s="82">
        <f>IF('生産者価格評価表（107部門）（山形県２）'!CS$120=0,各種係数!HL35,各種係数!DI35)</f>
        <v>4.4146602036041286E-5</v>
      </c>
      <c r="DF37" s="82">
        <f>IF('生産者価格評価表（107部門）（山形県２）'!CT$120=0,各種係数!HM35,各種係数!DJ35)</f>
        <v>1.8930509951082222E-3</v>
      </c>
      <c r="DG37" s="82">
        <f>IF('生産者価格評価表（107部門）（山形県２）'!CU$120=0,各種係数!HN35,各種係数!DK35)</f>
        <v>6.927710843373494E-4</v>
      </c>
      <c r="DH37" s="82">
        <f>IF('生産者価格評価表（107部門）（山形県２）'!CV$120=0,各種係数!HO35,各種係数!DL35)</f>
        <v>0</v>
      </c>
      <c r="DI37" s="82">
        <f>IF('生産者価格評価表（107部門）（山形県２）'!CW$120=0,各種係数!HP35,各種係数!DM35)</f>
        <v>1.2104925494183584E-5</v>
      </c>
      <c r="DJ37" s="82">
        <f>IF('生産者価格評価表（107部門）（山形県２）'!CX$120=0,各種係数!HQ35,各種係数!DN35)</f>
        <v>9.23281465432342E-5</v>
      </c>
      <c r="DK37" s="82">
        <f>IF('生産者価格評価表（107部門）（山形県２）'!CY$120=0,各種係数!HR35,各種係数!DO35)</f>
        <v>4.3230644888446143E-4</v>
      </c>
      <c r="DL37" s="82">
        <f>IF('生産者価格評価表（107部門）（山形県２）'!CZ$120=0,各種係数!HS35,各種係数!DP35)</f>
        <v>1.1684904855662212E-5</v>
      </c>
      <c r="DM37" s="82">
        <f>IF('生産者価格評価表（107部門）（山形県２）'!DA$120=0,各種係数!HT35,各種係数!DQ35)</f>
        <v>3.0716818854541899E-4</v>
      </c>
      <c r="DN37" s="82">
        <f>IF('生産者価格評価表（107部門）（山形県２）'!DB$120=0,各種係数!HU35,各種係数!DR35)</f>
        <v>2.0382165605095542E-4</v>
      </c>
      <c r="DO37" s="82">
        <f>IF('生産者価格評価表（107部門）（山形県２）'!DC$120=0,各種係数!HV35,各種係数!DS35)</f>
        <v>1.4551614794865669E-3</v>
      </c>
      <c r="DP37" s="82">
        <f>IF('生産者価格評価表（107部門）（山形県２）'!DD$120=0,各種係数!HW35,各種係数!DT35)</f>
        <v>0</v>
      </c>
      <c r="DQ37" s="82">
        <f>IF('生産者価格評価表（107部門）（山形県２）'!DE$120=0,各種係数!HX35,各種係数!DU35)</f>
        <v>1.075487602825335E-3</v>
      </c>
      <c r="DR37" s="82">
        <f>各種係数!HY35</f>
        <v>3.4998806447535154E-5</v>
      </c>
      <c r="DS37" s="80">
        <f>各種係数!HZ35</f>
        <v>7.7124826263930789E-6</v>
      </c>
      <c r="DT37" s="80">
        <f>各種係数!IA35</f>
        <v>1.1019238327209224E-5</v>
      </c>
      <c r="DU37" s="80">
        <f>各種係数!IB35</f>
        <v>3.1008976195251748E-5</v>
      </c>
      <c r="DV37" s="80">
        <f>各種係数!IC35</f>
        <v>2.4138374408718853E-4</v>
      </c>
      <c r="DW37" s="80">
        <f>各種係数!ID35</f>
        <v>3.5846195845567616E-5</v>
      </c>
      <c r="DX37" s="80">
        <f>各種係数!IE35</f>
        <v>1.0491698381225318E-3</v>
      </c>
      <c r="DY37" s="80">
        <f>各種係数!IF35</f>
        <v>3.0165726257927061E-5</v>
      </c>
      <c r="DZ37" s="80">
        <f>各種係数!IG35</f>
        <v>2.1884597779649964E-5</v>
      </c>
      <c r="EA37" s="80">
        <f>各種係数!IH35</f>
        <v>1.4627313020089043E-5</v>
      </c>
      <c r="EB37" s="80">
        <f>各種係数!II35</f>
        <v>0</v>
      </c>
      <c r="EC37" s="80">
        <f>各種係数!IJ35</f>
        <v>1.4851086287517761E-5</v>
      </c>
      <c r="ED37" s="80">
        <f>各種係数!IK35</f>
        <v>3.7066215349813419E-4</v>
      </c>
      <c r="EE37" s="80">
        <f>各種係数!IL35</f>
        <v>5.6502963559078733E-5</v>
      </c>
      <c r="EF37" s="80">
        <f>各種係数!IM35</f>
        <v>3.8662897604139259E-4</v>
      </c>
      <c r="EG37" s="80">
        <f>各種係数!IN35</f>
        <v>1.1033748847931316E-5</v>
      </c>
      <c r="EH37" s="80">
        <f>各種係数!IO35</f>
        <v>3.2479477187746218E-5</v>
      </c>
      <c r="EI37" s="80">
        <f>各種係数!IP35</f>
        <v>3.3295858295224666E-5</v>
      </c>
      <c r="EJ37" s="80">
        <f>各種係数!IQ35</f>
        <v>0</v>
      </c>
      <c r="EK37" s="80">
        <f>各種係数!IR35</f>
        <v>2.7601259299128297E-5</v>
      </c>
      <c r="EL37" s="80">
        <f>各種係数!IS35</f>
        <v>0</v>
      </c>
      <c r="EM37" s="80">
        <f>各種係数!IT35</f>
        <v>3.3265875113800215E-6</v>
      </c>
      <c r="EN37" s="80">
        <f>各種係数!IU35</f>
        <v>0</v>
      </c>
      <c r="EO37" s="80">
        <f>各種係数!IV35</f>
        <v>0</v>
      </c>
      <c r="EP37" s="80">
        <f>各種係数!IW35</f>
        <v>3.0203361604383815E-5</v>
      </c>
      <c r="EQ37" s="80">
        <f>各種係数!IX35</f>
        <v>1.843276866367493E-4</v>
      </c>
      <c r="ER37" s="80">
        <f>各種係数!IY35</f>
        <v>6.2002808495999137E-7</v>
      </c>
      <c r="ES37" s="80">
        <f>各種係数!IZ35</f>
        <v>3.0750773188089329E-4</v>
      </c>
      <c r="ET37" s="80">
        <f>各種係数!JA35</f>
        <v>4.8854603010116663E-5</v>
      </c>
      <c r="EU37" s="80">
        <f>各種係数!JB35</f>
        <v>1.0408909877503456E-5</v>
      </c>
      <c r="EV37" s="80">
        <f>各種係数!JC35</f>
        <v>1.0597355833448268</v>
      </c>
      <c r="EW37" s="80">
        <f>各種係数!JD35</f>
        <v>3.8133995606086352E-5</v>
      </c>
      <c r="EX37" s="80">
        <f>各種係数!JE35</f>
        <v>6.8067398341207781E-5</v>
      </c>
      <c r="EY37" s="80">
        <f>各種係数!JF35</f>
        <v>3.1038744816557588E-5</v>
      </c>
      <c r="EZ37" s="80">
        <f>各種係数!JG35</f>
        <v>5.1474755965521887E-5</v>
      </c>
      <c r="FA37" s="80">
        <f>各種係数!JH35</f>
        <v>7.7223203277467479E-6</v>
      </c>
      <c r="FB37" s="80">
        <f>各種係数!JI35</f>
        <v>6.8447691897629531E-6</v>
      </c>
      <c r="FC37" s="80">
        <f>各種係数!JJ35</f>
        <v>1.3732067288381688E-4</v>
      </c>
      <c r="FD37" s="80">
        <f>各種係数!JK35</f>
        <v>7.1583879081298456E-6</v>
      </c>
      <c r="FE37" s="80">
        <f>各種係数!JL35</f>
        <v>1.3107851113744072E-4</v>
      </c>
      <c r="FF37" s="80">
        <f>各種係数!JM35</f>
        <v>2.4440982674523909E-5</v>
      </c>
      <c r="FG37" s="80">
        <f>各種係数!JN35</f>
        <v>1.1490430813210708E-4</v>
      </c>
      <c r="FH37" s="80">
        <f>各種係数!JO35</f>
        <v>1.9239151426847186E-5</v>
      </c>
      <c r="FI37" s="80">
        <f>各種係数!JP35</f>
        <v>1.4141633275985866E-5</v>
      </c>
      <c r="FJ37" s="80">
        <f>各種係数!JQ35</f>
        <v>7.7840262538211697E-5</v>
      </c>
      <c r="FK37" s="80">
        <f>各種係数!JR35</f>
        <v>7.8960173104439041E-4</v>
      </c>
      <c r="FL37" s="80">
        <f>各種係数!JS35</f>
        <v>1.1411573660167721E-4</v>
      </c>
      <c r="FM37" s="80">
        <f>各種係数!JT35</f>
        <v>1.9347426149383051E-4</v>
      </c>
      <c r="FN37" s="80">
        <f>各種係数!JU35</f>
        <v>3.7100676119309784E-5</v>
      </c>
      <c r="FO37" s="80">
        <f>各種係数!JV35</f>
        <v>5.9565761072673894E-6</v>
      </c>
      <c r="FP37" s="80">
        <f>各種係数!JW35</f>
        <v>1.1653427720510313E-4</v>
      </c>
      <c r="FQ37" s="80">
        <f>各種係数!JX35</f>
        <v>3.6890987342388363E-5</v>
      </c>
      <c r="FR37" s="80">
        <f>各種係数!JY35</f>
        <v>1.3445613938197531E-4</v>
      </c>
      <c r="FS37" s="80">
        <f>各種係数!JZ35</f>
        <v>5.9099612522273697E-5</v>
      </c>
      <c r="FT37" s="80">
        <f>各種係数!KA35</f>
        <v>0</v>
      </c>
      <c r="FU37" s="80">
        <f>各種係数!KB35</f>
        <v>6.4614392800717308E-6</v>
      </c>
      <c r="FV37" s="80">
        <f>各種係数!KC35</f>
        <v>3.3410614251385392E-5</v>
      </c>
      <c r="FW37" s="80">
        <f>各種係数!KD35</f>
        <v>1.0822515858993606E-5</v>
      </c>
      <c r="FX37" s="80">
        <f>各種係数!KE35</f>
        <v>1.3376408139215133E-5</v>
      </c>
      <c r="FY37" s="80">
        <f>各種係数!KF35</f>
        <v>1.3701140132664701E-3</v>
      </c>
      <c r="FZ37" s="80">
        <f>各種係数!KG35</f>
        <v>1.9752225815702366E-5</v>
      </c>
      <c r="GA37" s="80">
        <f>各種係数!KH35</f>
        <v>2.1593059056196319E-5</v>
      </c>
      <c r="GB37" s="80">
        <f>各種係数!KI35</f>
        <v>4.0267262629943332E-5</v>
      </c>
      <c r="GC37" s="80">
        <f>各種係数!KJ35</f>
        <v>3.7489664748079254E-5</v>
      </c>
      <c r="GD37" s="80">
        <f>各種係数!KK35</f>
        <v>6.0975298700983522E-5</v>
      </c>
      <c r="GE37" s="80">
        <f>各種係数!KL35</f>
        <v>2.9102905970813496E-5</v>
      </c>
      <c r="GF37" s="80">
        <f>各種係数!KM35</f>
        <v>1.2445187458160205E-3</v>
      </c>
      <c r="GG37" s="80">
        <f>各種係数!KN35</f>
        <v>6.1328088350770689E-5</v>
      </c>
      <c r="GH37" s="80">
        <f>各種係数!KO35</f>
        <v>8.5443459600742448E-5</v>
      </c>
      <c r="GI37" s="80">
        <f>各種係数!KP35</f>
        <v>5.8839153400981808E-5</v>
      </c>
      <c r="GJ37" s="80">
        <f>各種係数!KQ35</f>
        <v>6.6439466385019409E-5</v>
      </c>
      <c r="GK37" s="80">
        <f>各種係数!KR35</f>
        <v>1.6071188456387671E-5</v>
      </c>
      <c r="GL37" s="80">
        <f>各種係数!KS35</f>
        <v>1.0069628553566102E-5</v>
      </c>
      <c r="GM37" s="80">
        <f>各種係数!KT35</f>
        <v>4.0310763079159577E-6</v>
      </c>
      <c r="GN37" s="80">
        <f>各種係数!KU35</f>
        <v>8.284031937153261E-5</v>
      </c>
      <c r="GO37" s="80">
        <f>各種係数!KV35</f>
        <v>2.4528439584868885E-5</v>
      </c>
      <c r="GP37" s="80">
        <f>各種係数!KW35</f>
        <v>2.7481845429477669E-5</v>
      </c>
      <c r="GQ37" s="80">
        <f>各種係数!KX35</f>
        <v>1.9054089712396025E-5</v>
      </c>
      <c r="GR37" s="80">
        <f>各種係数!KY35</f>
        <v>2.3672503345786675E-5</v>
      </c>
      <c r="GS37" s="80">
        <f>各種係数!KZ35</f>
        <v>4.9495076820399193E-6</v>
      </c>
      <c r="GT37" s="80">
        <f>各種係数!LA35</f>
        <v>2.1098452302436322E-5</v>
      </c>
      <c r="GU37" s="80">
        <f>各種係数!LB35</f>
        <v>4.7902487820178305E-5</v>
      </c>
      <c r="GV37" s="80">
        <f>各種係数!LC35</f>
        <v>1.4211341912095897E-4</v>
      </c>
      <c r="GW37" s="80">
        <f>各種係数!LD35</f>
        <v>1.1885537681999609E-3</v>
      </c>
      <c r="GX37" s="80">
        <f>各種係数!LE35</f>
        <v>1.5297733611042161E-4</v>
      </c>
      <c r="GY37" s="80">
        <f>各種係数!LF35</f>
        <v>1.8122554086856468E-5</v>
      </c>
      <c r="GZ37" s="80">
        <f>各種係数!LG35</f>
        <v>7.9810380481805463E-4</v>
      </c>
      <c r="HA37" s="80">
        <f>各種係数!LH35</f>
        <v>5.0251561832698627E-5</v>
      </c>
      <c r="HB37" s="80">
        <f>各種係数!LI35</f>
        <v>1.1167335829873946E-4</v>
      </c>
      <c r="HC37" s="80">
        <f>各種係数!LJ35</f>
        <v>2.8844850384789286E-5</v>
      </c>
      <c r="HD37" s="80">
        <f>各種係数!LK35</f>
        <v>5.7918444270972972E-4</v>
      </c>
      <c r="HE37" s="80">
        <f>各種係数!LL35</f>
        <v>2.5346709942944314E-5</v>
      </c>
      <c r="HF37" s="80">
        <f>各種係数!LM35</f>
        <v>1.2844398741030215E-4</v>
      </c>
      <c r="HG37" s="80">
        <f>各種係数!LN35</f>
        <v>5.7039267268826205E-5</v>
      </c>
      <c r="HH37" s="80">
        <f>各種係数!LO35</f>
        <v>3.0698548885496228E-5</v>
      </c>
      <c r="HI37" s="80">
        <f>各種係数!LP35</f>
        <v>6.7795479943021867E-4</v>
      </c>
      <c r="HJ37" s="80">
        <f>各種係数!LQ35</f>
        <v>2.5544907466236954E-4</v>
      </c>
      <c r="HK37" s="80">
        <f>各種係数!LR35</f>
        <v>7.6156113790214428E-5</v>
      </c>
      <c r="HL37" s="80">
        <f>各種係数!LS35</f>
        <v>1.612639055777012E-5</v>
      </c>
      <c r="HM37" s="80">
        <f>各種係数!LT35</f>
        <v>4.9596374310129662E-5</v>
      </c>
      <c r="HN37" s="80">
        <f>各種係数!LU35</f>
        <v>1.8027117278860216E-4</v>
      </c>
      <c r="HO37" s="80">
        <f>各種係数!LV35</f>
        <v>3.3854299622530791E-5</v>
      </c>
      <c r="HP37" s="80">
        <f>各種係数!LW35</f>
        <v>1.3324874197545748E-4</v>
      </c>
      <c r="HQ37" s="80">
        <f>各種係数!LX35</f>
        <v>9.8330993888857569E-5</v>
      </c>
      <c r="HR37" s="80">
        <f>各種係数!LY35</f>
        <v>5.3357680723198429E-4</v>
      </c>
      <c r="HS37" s="80">
        <f>各種係数!LZ35</f>
        <v>7.8910962415109983E-5</v>
      </c>
      <c r="HT37" s="80">
        <f>各種係数!MA35</f>
        <v>4.4608025893086656E-4</v>
      </c>
      <c r="HU37" s="760">
        <v>0</v>
      </c>
      <c r="HV37" s="760">
        <f t="shared" si="3"/>
        <v>0</v>
      </c>
      <c r="HW37" s="760">
        <f t="shared" si="4"/>
        <v>0</v>
      </c>
      <c r="HX37" s="240">
        <f>IF(各種係数!$MD35=0,各種係数!$MG35,各種係数!$MD35)</f>
        <v>5.8361318509341073E-4</v>
      </c>
      <c r="HY37" s="281">
        <f t="shared" si="5"/>
        <v>0</v>
      </c>
      <c r="HZ37" s="257">
        <f t="shared" si="12"/>
        <v>0</v>
      </c>
      <c r="IA37" s="279">
        <f t="shared" si="13"/>
        <v>0</v>
      </c>
      <c r="IB37" s="279">
        <f t="shared" si="14"/>
        <v>0</v>
      </c>
      <c r="IC37" s="240">
        <f>IF(各種係数!$MD35=0,各種係数!$MG35,各種係数!$MD35)</f>
        <v>5.8361318509341073E-4</v>
      </c>
      <c r="ID37" s="281">
        <f t="shared" si="6"/>
        <v>0</v>
      </c>
      <c r="IE37" s="223"/>
      <c r="IF37" s="223"/>
      <c r="IG37" s="240">
        <f>各種係数!J35</f>
        <v>3.4493201312551093E-3</v>
      </c>
      <c r="IH37" s="279">
        <f t="shared" si="15"/>
        <v>0</v>
      </c>
      <c r="II37" s="284">
        <f>各種係数!C35</f>
        <v>0.32447552447552452</v>
      </c>
      <c r="IJ37" s="279">
        <f t="shared" si="16"/>
        <v>0</v>
      </c>
      <c r="IK37" s="295">
        <v>0</v>
      </c>
      <c r="IL37" s="757">
        <f>IF(各種係数!$E35=0,各種係数!$M35,各種係数!$E35)</f>
        <v>0.39085781356982163</v>
      </c>
      <c r="IM37" s="279">
        <f t="shared" si="17"/>
        <v>0</v>
      </c>
      <c r="IN37" s="757">
        <f>IF(各種係数!$F35=0,各種係数!$N35,各種係数!$F35)</f>
        <v>0.13351374262332497</v>
      </c>
      <c r="IO37" s="295">
        <f t="shared" si="18"/>
        <v>0</v>
      </c>
      <c r="IP37" s="240">
        <f>IF(各種係数!$MD35=0,各種係数!$MG35,各種係数!$MD35)</f>
        <v>5.8361318509341073E-4</v>
      </c>
      <c r="IQ37" s="296">
        <f t="shared" si="19"/>
        <v>0</v>
      </c>
      <c r="IR37" s="297">
        <f t="shared" si="20"/>
        <v>0</v>
      </c>
      <c r="IS37" s="297">
        <f t="shared" si="21"/>
        <v>0</v>
      </c>
      <c r="IT37" s="297">
        <f t="shared" si="22"/>
        <v>0</v>
      </c>
      <c r="IU37" s="298">
        <f t="shared" si="23"/>
        <v>0</v>
      </c>
      <c r="IW37" s="206"/>
      <c r="IX37" s="212"/>
      <c r="IY37" s="208"/>
      <c r="IZ37" s="212"/>
    </row>
    <row r="38" spans="1:260">
      <c r="A38" s="41" t="s">
        <v>247</v>
      </c>
      <c r="B38" s="12" t="s">
        <v>26</v>
      </c>
      <c r="C38" s="331">
        <f>'計算2-1'!AC38</f>
        <v>0</v>
      </c>
      <c r="D38" s="757">
        <f>IF(各種係数!$D36=0,各種係数!$L36,各種係数!$D36)</f>
        <v>0.53904092392668845</v>
      </c>
      <c r="E38" s="757">
        <f>IF(各種係数!$E36=0,各種係数!$M36,各種係数!$E36)</f>
        <v>0.46095907607331155</v>
      </c>
      <c r="F38" s="757">
        <f>IF(各種係数!$F36=0,各種係数!$N36,各種係数!$F36)</f>
        <v>0.26418528747175496</v>
      </c>
      <c r="G38" s="758">
        <f t="shared" si="7"/>
        <v>0</v>
      </c>
      <c r="H38" s="758">
        <f t="shared" si="8"/>
        <v>0</v>
      </c>
      <c r="I38" s="758">
        <f t="shared" si="9"/>
        <v>0</v>
      </c>
      <c r="J38" s="240">
        <f>IF(各種係数!$MD36=0,各種係数!$MG36,各種係数!$MD36)</f>
        <v>5.7023600301280442E-4</v>
      </c>
      <c r="K38" s="281">
        <f t="shared" si="10"/>
        <v>0</v>
      </c>
      <c r="L38" s="758">
        <v>0</v>
      </c>
      <c r="M38" s="774">
        <f>各種係数!C36</f>
        <v>0</v>
      </c>
      <c r="N38" s="758">
        <f t="shared" si="11"/>
        <v>0</v>
      </c>
      <c r="O38" s="82">
        <f>IF('生産者価格評価表（107部門）（山形県２）'!C$120=0,各種係数!DV36,各種係数!S36)</f>
        <v>0</v>
      </c>
      <c r="P38" s="82">
        <f>IF('生産者価格評価表（107部門）（山形県２）'!D$120=0,各種係数!DW36,各種係数!T36)</f>
        <v>0</v>
      </c>
      <c r="Q38" s="82">
        <f>IF('生産者価格評価表（107部門）（山形県２）'!E$120=0,各種係数!DX36,各種係数!U36)</f>
        <v>0</v>
      </c>
      <c r="R38" s="82">
        <f>IF('生産者価格評価表（107部門）（山形県２）'!F$120=0,各種係数!DY36,各種係数!V36)</f>
        <v>8.2623617643320197E-4</v>
      </c>
      <c r="S38" s="82">
        <f>IF('生産者価格評価表（107部門）（山形県２）'!G$120=0,各種係数!DZ36,各種係数!W36)</f>
        <v>0</v>
      </c>
      <c r="T38" s="82">
        <f>IF('生産者価格評価表（107部門）（山形県２）'!H$120=0,各種係数!EA36,各種係数!X36)</f>
        <v>0</v>
      </c>
      <c r="U38" s="82">
        <f>IF('生産者価格評価表（107部門）（山形県２）'!I$120=0,各種係数!EB36,各種係数!Y36)</f>
        <v>0</v>
      </c>
      <c r="V38" s="82">
        <f>IF('生産者価格評価表（107部門）（山形県２）'!J$120=0,各種係数!EC36,各種係数!Z36)</f>
        <v>7.1564044531872441E-4</v>
      </c>
      <c r="W38" s="82">
        <f>IF('生産者価格評価表（107部門）（山形県２）'!K$120=0,各種係数!ED36,各種係数!AA36)</f>
        <v>1.2292349945337707E-2</v>
      </c>
      <c r="X38" s="82">
        <f>IF('生産者価格評価表（107部門）（山形県２）'!L$120=0,各種係数!EE36,各種係数!AB36)</f>
        <v>0</v>
      </c>
      <c r="Y38" s="82">
        <f>IF('生産者価格評価表（107部門）（山形県２）'!M$120=0,各種係数!EF36,各種係数!AC36)</f>
        <v>0</v>
      </c>
      <c r="Z38" s="82">
        <f>IF('生産者価格評価表（107部門）（山形県２）'!N$120=0,各種係数!EG36,各種係数!AD36)</f>
        <v>1.6607157684962219E-4</v>
      </c>
      <c r="AA38" s="82">
        <f>IF('生産者価格評価表（107部門）（山形県２）'!O$120=0,各種係数!EH36,各種係数!AE36)</f>
        <v>7.4524765580681401E-4</v>
      </c>
      <c r="AB38" s="82">
        <f>IF('生産者価格評価表（107部門）（山形県２）'!P$120=0,各種係数!EI36,各種係数!AF36)</f>
        <v>6.0986765871805816E-5</v>
      </c>
      <c r="AC38" s="82">
        <f>IF('生産者価格評価表（107部門）（山形県２）'!Q$120=0,各種係数!EJ36,各種係数!AG36)</f>
        <v>1.1680063951680952E-2</v>
      </c>
      <c r="AD38" s="82">
        <f>IF('生産者価格評価表（107部門）（山形県２）'!R$120=0,各種係数!EK36,各種係数!AH36)</f>
        <v>0</v>
      </c>
      <c r="AE38" s="82">
        <f>IF('生産者価格評価表（107部門）（山形県２）'!S$120=0,各種係数!EL36,各種係数!AI36)</f>
        <v>0</v>
      </c>
      <c r="AF38" s="82">
        <f>IF('生産者価格評価表（107部門）（山形県２）'!T$120=0,各種係数!EM36,各種係数!AJ36)</f>
        <v>0</v>
      </c>
      <c r="AG38" s="82">
        <f>IF('生産者価格評価表（107部門）（山形県２）'!U$120=0,各種係数!EN36,各種係数!AK36)</f>
        <v>0</v>
      </c>
      <c r="AH38" s="82">
        <f>IF('生産者価格評価表（107部門）（山形県２）'!V$120=0,各種係数!EO36,各種係数!AL36)</f>
        <v>1.3690295101916642E-3</v>
      </c>
      <c r="AI38" s="82">
        <f>IF('生産者価格評価表（107部門）（山形県２）'!W$120=0,各種係数!EP36,各種係数!AM36)</f>
        <v>0</v>
      </c>
      <c r="AJ38" s="82">
        <f>IF('生産者価格評価表（107部門）（山形県２）'!X$120=0,各種係数!EQ36,各種係数!AN36)</f>
        <v>2.5913449080072558E-4</v>
      </c>
      <c r="AK38" s="82">
        <f>IF('生産者価格評価表（107部門）（山形県２）'!Y$120=0,各種係数!ER36,各種係数!AO36)</f>
        <v>0</v>
      </c>
      <c r="AL38" s="82">
        <f>IF('生産者価格評価表（107部門）（山形県２）'!Z$120=0,各種係数!ES36,各種係数!AP36)</f>
        <v>0</v>
      </c>
      <c r="AM38" s="82">
        <f>IF('生産者価格評価表（107部門）（山形県２）'!AA$120=0,各種係数!ET36,各種係数!AQ36)</f>
        <v>1.1631550278858344E-2</v>
      </c>
      <c r="AN38" s="82">
        <f>IF('生産者価格評価表（107部門）（山形県２）'!AB$120=0,各種係数!EU36,各種係数!AR36)</f>
        <v>9.9786971633591213E-3</v>
      </c>
      <c r="AO38" s="82">
        <f>IF('生産者価格評価表（107部門）（山形県２）'!AC$120=0,各種係数!EV36,各種係数!AS36)</f>
        <v>0</v>
      </c>
      <c r="AP38" s="82">
        <f>IF('生産者価格評価表（107部門）（山形県２）'!AD$120=0,各種係数!EW36,各種係数!AT36)</f>
        <v>0</v>
      </c>
      <c r="AQ38" s="82">
        <f>IF('生産者価格評価表（107部門）（山形県２）'!AE$120=0,各種係数!EX36,各種係数!AU36)</f>
        <v>3.5556228013768581E-3</v>
      </c>
      <c r="AR38" s="82">
        <f>IF('生産者価格評価表（107部門）（山形県２）'!AF$120=0,各種係数!EY36,各種係数!AV36)</f>
        <v>7.9872204472843447E-4</v>
      </c>
      <c r="AS38" s="82">
        <f>IF('生産者価格評価表（107部門）（山形県２）'!AG$120=0,各種係数!EZ36,各種係数!AW36)</f>
        <v>0</v>
      </c>
      <c r="AT38" s="82">
        <f>IF('生産者価格評価表（107部門）（山形県２）'!AH$120=0,各種係数!FA36,各種係数!AX36)</f>
        <v>5.2253326638212402E-2</v>
      </c>
      <c r="AU38" s="82">
        <f>IF('生産者価格評価表（107部門）（山形県２）'!AI$120=0,各種係数!FB36,各種係数!AY36)</f>
        <v>4.6433878157503712E-5</v>
      </c>
      <c r="AV38" s="82">
        <f>IF('生産者価格評価表（107部門）（山形県２）'!AJ$120=0,各種係数!FC36,各種係数!AZ36)</f>
        <v>0</v>
      </c>
      <c r="AW38" s="82">
        <f>IF('生産者価格評価表（107部門）（山形県２）'!AK$120=0,各種係数!FD36,各種係数!BA36)</f>
        <v>3.8377894332864272E-4</v>
      </c>
      <c r="AX38" s="82">
        <f>IF('生産者価格評価表（107部門）（山形県２）'!AL$120=0,各種係数!FE36,各種係数!BB36)</f>
        <v>0</v>
      </c>
      <c r="AY38" s="82">
        <f>IF('生産者価格評価表（107部門）（山形県２）'!AM$120=0,各種係数!FF36,各種係数!BC36)</f>
        <v>0</v>
      </c>
      <c r="AZ38" s="82">
        <f>IF('生産者価格評価表（107部門）（山形県２）'!AN$120=0,各種係数!FG36,各種係数!BD36)</f>
        <v>0</v>
      </c>
      <c r="BA38" s="82">
        <f>IF('生産者価格評価表（107部門）（山形県２）'!AO$120=0,各種係数!FH36,各種係数!BE36)</f>
        <v>0</v>
      </c>
      <c r="BB38" s="82">
        <f>IF('生産者価格評価表（107部門）（山形県２）'!AP$120=0,各種係数!FI36,各種係数!BF36)</f>
        <v>0</v>
      </c>
      <c r="BC38" s="82">
        <f>IF('生産者価格評価表（107部門）（山形県２）'!AQ$120=0,各種係数!FJ36,各種係数!BG36)</f>
        <v>1.3000278577398087E-4</v>
      </c>
      <c r="BD38" s="82">
        <f>IF('生産者価格評価表（107部門）（山形県２）'!AR$120=0,各種係数!FK36,各種係数!BH36)</f>
        <v>4.3508304967624701E-4</v>
      </c>
      <c r="BE38" s="82">
        <f>IF('生産者価格評価表（107部門）（山形県２）'!AS$120=0,各種係数!FL36,各種係数!BI36)</f>
        <v>5.4012913996710126E-4</v>
      </c>
      <c r="BF38" s="82">
        <f>IF('生産者価格評価表（107部門）（山形県２）'!AT$120=0,各種係数!FM36,各種係数!BJ36)</f>
        <v>1.6386279222197948E-4</v>
      </c>
      <c r="BG38" s="82">
        <f>IF('生産者価格評価表（107部門）（山形県２）'!AU$120=0,各種係数!FN36,各種係数!BK36)</f>
        <v>9.5897964565702098E-5</v>
      </c>
      <c r="BH38" s="82">
        <f>IF('生産者価格評価表（107部門）（山形県２）'!AV$120=0,各種係数!FO36,各種係数!BL36)</f>
        <v>2.4471350613915414E-2</v>
      </c>
      <c r="BI38" s="82">
        <f>IF('生産者価格評価表（107部門）（山形県２）'!AW$120=0,各種係数!FP36,各種係数!BM36)</f>
        <v>1.3878511358758724E-2</v>
      </c>
      <c r="BJ38" s="82">
        <f>IF('生産者価格評価表（107部門）（山形県２）'!AX$120=0,各種係数!FQ36,各種係数!BN36)</f>
        <v>6.5202764695088383E-3</v>
      </c>
      <c r="BK38" s="82">
        <f>IF('生産者価格評価表（107部門）（山形県２）'!AY$120=0,各種係数!FR36,各種係数!BO36)</f>
        <v>1.5042117930204573E-4</v>
      </c>
      <c r="BL38" s="82">
        <f>IF('生産者価格評価表（107部門）（山形県２）'!AZ$120=0,各種係数!FS36,各種係数!BP36)</f>
        <v>2.2701475595913734E-3</v>
      </c>
      <c r="BM38" s="82">
        <f>IF('生産者価格評価表（107部門）（山形県２）'!BA$120=0,各種係数!FT36,各種係数!BQ36)</f>
        <v>7.2893887326877017E-4</v>
      </c>
      <c r="BN38" s="82">
        <f>IF('生産者価格評価表（107部門）（山形県２）'!BB$120=0,各種係数!FU36,各種係数!BR36)</f>
        <v>7.4801463077075166E-3</v>
      </c>
      <c r="BO38" s="82">
        <f>IF('生産者価格評価表（107部門）（山形県２）'!BC$120=0,各種係数!FV36,各種係数!BS36)</f>
        <v>1.3844822613210269E-3</v>
      </c>
      <c r="BP38" s="82">
        <f>IF('生産者価格評価表（107部門）（山形県２）'!BD$120=0,各種係数!FW36,各種係数!BT36)</f>
        <v>6.9036934760096646E-5</v>
      </c>
      <c r="BQ38" s="82">
        <f>IF('生産者価格評価表（107部門）（山形県２）'!BE$120=0,各種係数!FX36,各種係数!BU36)</f>
        <v>0</v>
      </c>
      <c r="BR38" s="82">
        <f>IF('生産者価格評価表（107部門）（山形県２）'!BF$120=0,各種係数!FY36,各種係数!BV36)</f>
        <v>4.0710584752035525E-3</v>
      </c>
      <c r="BS38" s="82">
        <f>IF('生産者価格評価表（107部門）（山形県２）'!BG$120=0,各種係数!FZ36,各種係数!BW36)</f>
        <v>9.2542037220407372E-6</v>
      </c>
      <c r="BT38" s="82">
        <f>IF('生産者価格評価表（107部門）（山形県２）'!BH$120=0,各種係数!GA36,各種係数!BX36)</f>
        <v>0</v>
      </c>
      <c r="BU38" s="82">
        <f>IF('生産者価格評価表（107部門）（山形県２）'!BI$120=0,各種係数!GB36,各種係数!BY36)</f>
        <v>8.7796312554872696E-4</v>
      </c>
      <c r="BV38" s="82">
        <f>IF('生産者価格評価表（107部門）（山形県２）'!BJ$120=0,各種係数!GC36,各種係数!BZ36)</f>
        <v>9.1442353850296806E-3</v>
      </c>
      <c r="BW38" s="82">
        <f>IF('生産者価格評価表（107部門）（山形県２）'!BK$120=0,各種係数!GD36,各種係数!CA36)</f>
        <v>0</v>
      </c>
      <c r="BX38" s="82">
        <f>IF('生産者価格評価表（107部門）（山形県２）'!BL$120=0,各種係数!GE36,各種係数!CB36)</f>
        <v>3.8940774745030641E-3</v>
      </c>
      <c r="BY38" s="82">
        <f>IF('生産者価格評価表（107部門）（山形県２）'!BM$120=0,各種係数!GF36,各種係数!CC36)</f>
        <v>1.9913392546701647E-3</v>
      </c>
      <c r="BZ38" s="82">
        <f>IF('生産者価格評価表（107部門）（山形県２）'!BN$120=0,各種係数!GG36,各種係数!CD36)</f>
        <v>4.8234096146631651E-5</v>
      </c>
      <c r="CA38" s="82">
        <f>IF('生産者価格評価表（107部門）（山形県２）'!BO$120=0,各種係数!GH36,各種係数!CE36)</f>
        <v>2.6730820636193531E-5</v>
      </c>
      <c r="CB38" s="82">
        <f>IF('生産者価格評価表（107部門）（山形県２）'!BP$120=0,各種係数!GI36,各種係数!CF36)</f>
        <v>0</v>
      </c>
      <c r="CC38" s="82">
        <f>IF('生産者価格評価表（107部門）（山形県２）'!BQ$120=0,各種係数!GJ36,各種係数!CG36)</f>
        <v>0</v>
      </c>
      <c r="CD38" s="82">
        <f>IF('生産者価格評価表（107部門）（山形県２）'!BR$120=0,各種係数!GK36,各種係数!CH36)</f>
        <v>0</v>
      </c>
      <c r="CE38" s="82">
        <f>IF('生産者価格評価表（107部門）（山形県２）'!BS$120=0,各種係数!GL36,各種係数!CI36)</f>
        <v>1.1051189107948015E-4</v>
      </c>
      <c r="CF38" s="82">
        <f>IF('生産者価格評価表（107部門）（山形県２）'!BT$120=0,各種係数!GM36,各種係数!CJ36)</f>
        <v>1.0300347084909808E-4</v>
      </c>
      <c r="CG38" s="82">
        <f>IF('生産者価格評価表（107部門）（山形県２）'!BU$120=0,各種係数!GN36,各種係数!CK36)</f>
        <v>4.2183947320686589E-6</v>
      </c>
      <c r="CH38" s="82">
        <f>IF('生産者価格評価表（107部門）（山形県２）'!BV$120=0,各種係数!GO36,各種係数!CL36)</f>
        <v>0</v>
      </c>
      <c r="CI38" s="82">
        <f>IF('生産者価格評価表（107部門）（山形県２）'!BW$120=0,各種係数!GP36,各種係数!CM36)</f>
        <v>0</v>
      </c>
      <c r="CJ38" s="82">
        <f>IF('生産者価格評価表（107部門）（山形県２）'!BX$120=0,各種係数!GQ36,各種係数!CN36)</f>
        <v>0</v>
      </c>
      <c r="CK38" s="82">
        <f>IF('生産者価格評価表（107部門）（山形県２）'!BY$120=0,各種係数!GR36,各種係数!CO36)</f>
        <v>0</v>
      </c>
      <c r="CL38" s="82">
        <f>IF('生産者価格評価表（107部門）（山形県２）'!BZ$120=0,各種係数!GS36,各種係数!CP36)</f>
        <v>1.8100967195013786E-5</v>
      </c>
      <c r="CM38" s="82">
        <f>IF('生産者価格評価表（107部門）（山形県２）'!CA$120=0,各種係数!GT36,各種係数!CQ36)</f>
        <v>0</v>
      </c>
      <c r="CN38" s="82">
        <f>IF('生産者価格評価表（107部門）（山形県２）'!CB$120=0,各種係数!GU36,各種係数!CR36)</f>
        <v>0</v>
      </c>
      <c r="CO38" s="82">
        <f>IF('生産者価格評価表（107部門）（山形県２）'!CC$120=0,各種係数!GV36,各種係数!CS36)</f>
        <v>0</v>
      </c>
      <c r="CP38" s="82">
        <f>IF('生産者価格評価表（107部門）（山形県２）'!CD$120=0,各種係数!GW36,各種係数!CT36)</f>
        <v>0</v>
      </c>
      <c r="CQ38" s="82">
        <f>IF('生産者価格評価表（107部門）（山形県２）'!CE$120=0,各種係数!GX36,各種係数!CU36)</f>
        <v>0</v>
      </c>
      <c r="CR38" s="82">
        <f>IF('生産者価格評価表（107部門）（山形県２）'!CF$120=0,各種係数!GY36,各種係数!CV36)</f>
        <v>0</v>
      </c>
      <c r="CS38" s="82">
        <f>IF('生産者価格評価表（107部門）（山形県２）'!CG$120=0,各種係数!GZ36,各種係数!CW36)</f>
        <v>0</v>
      </c>
      <c r="CT38" s="82">
        <f>IF('生産者価格評価表（107部門）（山形県２）'!CH$120=0,各種係数!HA36,各種係数!CX36)</f>
        <v>0</v>
      </c>
      <c r="CU38" s="82">
        <f>IF('生産者価格評価表（107部門）（山形県２）'!CI$120=0,各種係数!HB36,各種係数!CY36)</f>
        <v>0</v>
      </c>
      <c r="CV38" s="82">
        <f>IF('生産者価格評価表（107部門）（山形県２）'!CJ$120=0,各種係数!HC36,各種係数!CZ36)</f>
        <v>0</v>
      </c>
      <c r="CW38" s="82">
        <f>IF('生産者価格評価表（107部門）（山形県２）'!CK$120=0,各種係数!HD36,各種係数!DA36)</f>
        <v>0</v>
      </c>
      <c r="CX38" s="82">
        <f>IF('生産者価格評価表（107部門）（山形県２）'!CL$120=0,各種係数!HE36,各種係数!DB36)</f>
        <v>0</v>
      </c>
      <c r="CY38" s="82">
        <f>IF('生産者価格評価表（107部門）（山形県２）'!CM$120=0,各種係数!HF36,各種係数!DC36)</f>
        <v>7.8847058881505194E-5</v>
      </c>
      <c r="CZ38" s="82">
        <f>IF('生産者価格評価表（107部門）（山形県２）'!CN$120=0,各種係数!HG36,各種係数!DD36)</f>
        <v>4.1807641747300823E-4</v>
      </c>
      <c r="DA38" s="82">
        <f>IF('生産者価格評価表（107部門）（山形県２）'!CO$120=0,各種係数!HH36,各種係数!DE36)</f>
        <v>4.0050539967101343E-3</v>
      </c>
      <c r="DB38" s="82">
        <f>IF('生産者価格評価表（107部門）（山形県２）'!CP$120=0,各種係数!HI36,各種係数!DF36)</f>
        <v>3.1046258925799441E-4</v>
      </c>
      <c r="DC38" s="82">
        <f>IF('生産者価格評価表（107部門）（山形県２）'!CQ$120=0,各種係数!HJ36,各種係数!DG36)</f>
        <v>3.4472988288628634E-3</v>
      </c>
      <c r="DD38" s="82">
        <f>IF('生産者価格評価表（107部門）（山形県２）'!CR$120=0,各種係数!HK36,各種係数!DH36)</f>
        <v>2.4779132158548326E-4</v>
      </c>
      <c r="DE38" s="82">
        <f>IF('生産者価格評価表（107部門）（山形県２）'!CS$120=0,各種係数!HL36,各種係数!DI36)</f>
        <v>2.4722097140183119E-4</v>
      </c>
      <c r="DF38" s="82">
        <f>IF('生産者価格評価表（107部門）（山形県２）'!CT$120=0,各種係数!HM36,各種係数!DJ36)</f>
        <v>3.1830060979695771E-4</v>
      </c>
      <c r="DG38" s="82">
        <f>IF('生産者価格評価表（107部門）（山形県２）'!CU$120=0,各種係数!HN36,各種係数!DK36)</f>
        <v>0</v>
      </c>
      <c r="DH38" s="82">
        <f>IF('生産者価格評価表（107部門）（山形県２）'!CV$120=0,各種係数!HO36,各種係数!DL36)</f>
        <v>0</v>
      </c>
      <c r="DI38" s="82">
        <f>IF('生産者価格評価表（107部門）（山形県２）'!CW$120=0,各種係数!HP36,各種係数!DM36)</f>
        <v>5.6166854293011829E-3</v>
      </c>
      <c r="DJ38" s="82">
        <f>IF('生産者価格評価表（107部門）（山形県２）'!CX$120=0,各種係数!HQ36,各種係数!DN36)</f>
        <v>6.1552097695489461E-6</v>
      </c>
      <c r="DK38" s="82">
        <f>IF('生産者価格評価表（107部門）（山形県２）'!CY$120=0,各種係数!HR36,各種係数!DO36)</f>
        <v>6.9544950472717705E-4</v>
      </c>
      <c r="DL38" s="82">
        <f>IF('生産者価格評価表（107部門）（山形県２）'!CZ$120=0,各種係数!HS36,各種係数!DP36)</f>
        <v>4.3818393208733296E-4</v>
      </c>
      <c r="DM38" s="82">
        <f>IF('生産者価格評価表（107部門）（山形県２）'!DA$120=0,各種係数!HT36,各種係数!DQ36)</f>
        <v>5.5848761553712546E-5</v>
      </c>
      <c r="DN38" s="82">
        <f>IF('生産者価格評価表（107部門）（山形県２）'!DB$120=0,各種係数!HU36,各種係数!DR36)</f>
        <v>5.3503184713375794E-4</v>
      </c>
      <c r="DO38" s="82">
        <f>IF('生産者価格評価表（107部門）（山形県２）'!DC$120=0,各種係数!HV36,各種係数!DS36)</f>
        <v>2.1718828052038312E-5</v>
      </c>
      <c r="DP38" s="82">
        <f>IF('生産者価格評価表（107部門）（山形県２）'!DD$120=0,各種係数!HW36,各種係数!DT36)</f>
        <v>0</v>
      </c>
      <c r="DQ38" s="82">
        <f>IF('生産者価格評価表（107部門）（山形県２）'!DE$120=0,各種係数!HX36,各種係数!DU36)</f>
        <v>1.2789582303868849E-3</v>
      </c>
      <c r="DR38" s="82">
        <f>各種係数!HY36</f>
        <v>0</v>
      </c>
      <c r="DS38" s="80">
        <f>各種係数!HZ36</f>
        <v>0</v>
      </c>
      <c r="DT38" s="80">
        <f>各種係数!IA36</f>
        <v>0</v>
      </c>
      <c r="DU38" s="80">
        <f>各種係数!IB36</f>
        <v>0</v>
      </c>
      <c r="DV38" s="80">
        <f>各種係数!IC36</f>
        <v>0</v>
      </c>
      <c r="DW38" s="80">
        <f>各種係数!ID36</f>
        <v>0</v>
      </c>
      <c r="DX38" s="80">
        <f>各種係数!IE36</f>
        <v>0</v>
      </c>
      <c r="DY38" s="80">
        <f>各種係数!IF36</f>
        <v>0</v>
      </c>
      <c r="DZ38" s="80">
        <f>各種係数!IG36</f>
        <v>0</v>
      </c>
      <c r="EA38" s="80">
        <f>各種係数!IH36</f>
        <v>0</v>
      </c>
      <c r="EB38" s="80">
        <f>各種係数!II36</f>
        <v>0</v>
      </c>
      <c r="EC38" s="80">
        <f>各種係数!IJ36</f>
        <v>0</v>
      </c>
      <c r="ED38" s="80">
        <f>各種係数!IK36</f>
        <v>0</v>
      </c>
      <c r="EE38" s="80">
        <f>各種係数!IL36</f>
        <v>0</v>
      </c>
      <c r="EF38" s="80">
        <f>各種係数!IM36</f>
        <v>0</v>
      </c>
      <c r="EG38" s="80">
        <f>各種係数!IN36</f>
        <v>0</v>
      </c>
      <c r="EH38" s="80">
        <f>各種係数!IO36</f>
        <v>0</v>
      </c>
      <c r="EI38" s="80">
        <f>各種係数!IP36</f>
        <v>0</v>
      </c>
      <c r="EJ38" s="80">
        <f>各種係数!IQ36</f>
        <v>0</v>
      </c>
      <c r="EK38" s="80">
        <f>各種係数!IR36</f>
        <v>0</v>
      </c>
      <c r="EL38" s="80">
        <f>各種係数!IS36</f>
        <v>0</v>
      </c>
      <c r="EM38" s="80">
        <f>各種係数!IT36</f>
        <v>0</v>
      </c>
      <c r="EN38" s="80">
        <f>各種係数!IU36</f>
        <v>0</v>
      </c>
      <c r="EO38" s="80">
        <f>各種係数!IV36</f>
        <v>0</v>
      </c>
      <c r="EP38" s="80">
        <f>各種係数!IW36</f>
        <v>0</v>
      </c>
      <c r="EQ38" s="80">
        <f>各種係数!IX36</f>
        <v>0</v>
      </c>
      <c r="ER38" s="80">
        <f>各種係数!IY36</f>
        <v>0</v>
      </c>
      <c r="ES38" s="80">
        <f>各種係数!IZ36</f>
        <v>0</v>
      </c>
      <c r="ET38" s="80">
        <f>各種係数!JA36</f>
        <v>0</v>
      </c>
      <c r="EU38" s="80">
        <f>各種係数!JB36</f>
        <v>0</v>
      </c>
      <c r="EV38" s="80">
        <f>各種係数!JC36</f>
        <v>0</v>
      </c>
      <c r="EW38" s="80">
        <f>各種係数!JD36</f>
        <v>1</v>
      </c>
      <c r="EX38" s="80">
        <f>各種係数!JE36</f>
        <v>0</v>
      </c>
      <c r="EY38" s="80">
        <f>各種係数!JF36</f>
        <v>0</v>
      </c>
      <c r="EZ38" s="80">
        <f>各種係数!JG36</f>
        <v>0</v>
      </c>
      <c r="FA38" s="80">
        <f>各種係数!JH36</f>
        <v>0</v>
      </c>
      <c r="FB38" s="80">
        <f>各種係数!JI36</f>
        <v>0</v>
      </c>
      <c r="FC38" s="80">
        <f>各種係数!JJ36</f>
        <v>0</v>
      </c>
      <c r="FD38" s="80">
        <f>各種係数!JK36</f>
        <v>0</v>
      </c>
      <c r="FE38" s="80">
        <f>各種係数!JL36</f>
        <v>0</v>
      </c>
      <c r="FF38" s="80">
        <f>各種係数!JM36</f>
        <v>0</v>
      </c>
      <c r="FG38" s="80">
        <f>各種係数!JN36</f>
        <v>0</v>
      </c>
      <c r="FH38" s="80">
        <f>各種係数!JO36</f>
        <v>0</v>
      </c>
      <c r="FI38" s="80">
        <f>各種係数!JP36</f>
        <v>0</v>
      </c>
      <c r="FJ38" s="80">
        <f>各種係数!JQ36</f>
        <v>0</v>
      </c>
      <c r="FK38" s="80">
        <f>各種係数!JR36</f>
        <v>0</v>
      </c>
      <c r="FL38" s="80">
        <f>各種係数!JS36</f>
        <v>0</v>
      </c>
      <c r="FM38" s="80">
        <f>各種係数!JT36</f>
        <v>0</v>
      </c>
      <c r="FN38" s="80">
        <f>各種係数!JU36</f>
        <v>0</v>
      </c>
      <c r="FO38" s="80">
        <f>各種係数!JV36</f>
        <v>0</v>
      </c>
      <c r="FP38" s="80">
        <f>各種係数!JW36</f>
        <v>0</v>
      </c>
      <c r="FQ38" s="80">
        <f>各種係数!JX36</f>
        <v>0</v>
      </c>
      <c r="FR38" s="80">
        <f>各種係数!JY36</f>
        <v>0</v>
      </c>
      <c r="FS38" s="80">
        <f>各種係数!JZ36</f>
        <v>0</v>
      </c>
      <c r="FT38" s="80">
        <f>各種係数!KA36</f>
        <v>0</v>
      </c>
      <c r="FU38" s="80">
        <f>各種係数!KB36</f>
        <v>0</v>
      </c>
      <c r="FV38" s="80">
        <f>各種係数!KC36</f>
        <v>0</v>
      </c>
      <c r="FW38" s="80">
        <f>各種係数!KD36</f>
        <v>0</v>
      </c>
      <c r="FX38" s="80">
        <f>各種係数!KE36</f>
        <v>0</v>
      </c>
      <c r="FY38" s="80">
        <f>各種係数!KF36</f>
        <v>0</v>
      </c>
      <c r="FZ38" s="80">
        <f>各種係数!KG36</f>
        <v>0</v>
      </c>
      <c r="GA38" s="80">
        <f>各種係数!KH36</f>
        <v>0</v>
      </c>
      <c r="GB38" s="80">
        <f>各種係数!KI36</f>
        <v>0</v>
      </c>
      <c r="GC38" s="80">
        <f>各種係数!KJ36</f>
        <v>0</v>
      </c>
      <c r="GD38" s="80">
        <f>各種係数!KK36</f>
        <v>0</v>
      </c>
      <c r="GE38" s="80">
        <f>各種係数!KL36</f>
        <v>0</v>
      </c>
      <c r="GF38" s="80">
        <f>各種係数!KM36</f>
        <v>0</v>
      </c>
      <c r="GG38" s="80">
        <f>各種係数!KN36</f>
        <v>0</v>
      </c>
      <c r="GH38" s="80">
        <f>各種係数!KO36</f>
        <v>0</v>
      </c>
      <c r="GI38" s="80">
        <f>各種係数!KP36</f>
        <v>0</v>
      </c>
      <c r="GJ38" s="80">
        <f>各種係数!KQ36</f>
        <v>0</v>
      </c>
      <c r="GK38" s="80">
        <f>各種係数!KR36</f>
        <v>0</v>
      </c>
      <c r="GL38" s="80">
        <f>各種係数!KS36</f>
        <v>0</v>
      </c>
      <c r="GM38" s="80">
        <f>各種係数!KT36</f>
        <v>0</v>
      </c>
      <c r="GN38" s="80">
        <f>各種係数!KU36</f>
        <v>0</v>
      </c>
      <c r="GO38" s="80">
        <f>各種係数!KV36</f>
        <v>0</v>
      </c>
      <c r="GP38" s="80">
        <f>各種係数!KW36</f>
        <v>0</v>
      </c>
      <c r="GQ38" s="80">
        <f>各種係数!KX36</f>
        <v>0</v>
      </c>
      <c r="GR38" s="80">
        <f>各種係数!KY36</f>
        <v>0</v>
      </c>
      <c r="GS38" s="80">
        <f>各種係数!KZ36</f>
        <v>0</v>
      </c>
      <c r="GT38" s="80">
        <f>各種係数!LA36</f>
        <v>0</v>
      </c>
      <c r="GU38" s="80">
        <f>各種係数!LB36</f>
        <v>0</v>
      </c>
      <c r="GV38" s="80">
        <f>各種係数!LC36</f>
        <v>0</v>
      </c>
      <c r="GW38" s="80">
        <f>各種係数!LD36</f>
        <v>0</v>
      </c>
      <c r="GX38" s="80">
        <f>各種係数!LE36</f>
        <v>0</v>
      </c>
      <c r="GY38" s="80">
        <f>各種係数!LF36</f>
        <v>0</v>
      </c>
      <c r="GZ38" s="80">
        <f>各種係数!LG36</f>
        <v>0</v>
      </c>
      <c r="HA38" s="80">
        <f>各種係数!LH36</f>
        <v>0</v>
      </c>
      <c r="HB38" s="80">
        <f>各種係数!LI36</f>
        <v>0</v>
      </c>
      <c r="HC38" s="80">
        <f>各種係数!LJ36</f>
        <v>0</v>
      </c>
      <c r="HD38" s="80">
        <f>各種係数!LK36</f>
        <v>0</v>
      </c>
      <c r="HE38" s="80">
        <f>各種係数!LL36</f>
        <v>0</v>
      </c>
      <c r="HF38" s="80">
        <f>各種係数!LM36</f>
        <v>0</v>
      </c>
      <c r="HG38" s="80">
        <f>各種係数!LN36</f>
        <v>0</v>
      </c>
      <c r="HH38" s="80">
        <f>各種係数!LO36</f>
        <v>0</v>
      </c>
      <c r="HI38" s="80">
        <f>各種係数!LP36</f>
        <v>0</v>
      </c>
      <c r="HJ38" s="80">
        <f>各種係数!LQ36</f>
        <v>0</v>
      </c>
      <c r="HK38" s="80">
        <f>各種係数!LR36</f>
        <v>0</v>
      </c>
      <c r="HL38" s="80">
        <f>各種係数!LS36</f>
        <v>0</v>
      </c>
      <c r="HM38" s="80">
        <f>各種係数!LT36</f>
        <v>0</v>
      </c>
      <c r="HN38" s="80">
        <f>各種係数!LU36</f>
        <v>0</v>
      </c>
      <c r="HO38" s="80">
        <f>各種係数!LV36</f>
        <v>0</v>
      </c>
      <c r="HP38" s="80">
        <f>各種係数!LW36</f>
        <v>0</v>
      </c>
      <c r="HQ38" s="80">
        <f>各種係数!LX36</f>
        <v>0</v>
      </c>
      <c r="HR38" s="80">
        <f>各種係数!LY36</f>
        <v>0</v>
      </c>
      <c r="HS38" s="80">
        <f>各種係数!LZ36</f>
        <v>0</v>
      </c>
      <c r="HT38" s="80">
        <f>各種係数!MA36</f>
        <v>0</v>
      </c>
      <c r="HU38" s="760">
        <v>0</v>
      </c>
      <c r="HV38" s="760">
        <f t="shared" si="3"/>
        <v>0</v>
      </c>
      <c r="HW38" s="760">
        <f t="shared" si="4"/>
        <v>0</v>
      </c>
      <c r="HX38" s="240">
        <f>IF(各種係数!$MD36=0,各種係数!$MG36,各種係数!$MD36)</f>
        <v>5.7023600301280442E-4</v>
      </c>
      <c r="HY38" s="281">
        <f t="shared" si="5"/>
        <v>0</v>
      </c>
      <c r="HZ38" s="257">
        <f t="shared" si="12"/>
        <v>0</v>
      </c>
      <c r="IA38" s="279">
        <f t="shared" si="13"/>
        <v>0</v>
      </c>
      <c r="IB38" s="279">
        <f t="shared" si="14"/>
        <v>0</v>
      </c>
      <c r="IC38" s="240">
        <f>IF(各種係数!$MD36=0,各種係数!$MG36,各種係数!$MD36)</f>
        <v>5.7023600301280442E-4</v>
      </c>
      <c r="ID38" s="281">
        <f t="shared" si="6"/>
        <v>0</v>
      </c>
      <c r="IE38" s="223"/>
      <c r="IF38" s="223"/>
      <c r="IG38" s="240">
        <f>各種係数!J36</f>
        <v>7.4761454077776828E-5</v>
      </c>
      <c r="IH38" s="279">
        <f t="shared" si="15"/>
        <v>0</v>
      </c>
      <c r="II38" s="284">
        <f>各種係数!C36</f>
        <v>0</v>
      </c>
      <c r="IJ38" s="279">
        <f t="shared" si="16"/>
        <v>0</v>
      </c>
      <c r="IK38" s="295">
        <v>0</v>
      </c>
      <c r="IL38" s="757">
        <f>IF(各種係数!$E36=0,各種係数!$M36,各種係数!$E36)</f>
        <v>0.46095907607331155</v>
      </c>
      <c r="IM38" s="279">
        <f t="shared" si="17"/>
        <v>0</v>
      </c>
      <c r="IN38" s="757">
        <f>IF(各種係数!$F36=0,各種係数!$N36,各種係数!$F36)</f>
        <v>0.26418528747175496</v>
      </c>
      <c r="IO38" s="295">
        <f t="shared" si="18"/>
        <v>0</v>
      </c>
      <c r="IP38" s="240">
        <f>IF(各種係数!$MD36=0,各種係数!$MG36,各種係数!$MD36)</f>
        <v>5.7023600301280442E-4</v>
      </c>
      <c r="IQ38" s="296">
        <f t="shared" si="19"/>
        <v>0</v>
      </c>
      <c r="IR38" s="297">
        <f t="shared" si="20"/>
        <v>0</v>
      </c>
      <c r="IS38" s="297">
        <f t="shared" si="21"/>
        <v>0</v>
      </c>
      <c r="IT38" s="297">
        <f t="shared" si="22"/>
        <v>0</v>
      </c>
      <c r="IU38" s="298">
        <f t="shared" si="23"/>
        <v>0</v>
      </c>
      <c r="IW38" s="206"/>
      <c r="IX38" s="212"/>
      <c r="IY38" s="208"/>
      <c r="IZ38" s="212"/>
    </row>
    <row r="39" spans="1:260">
      <c r="A39" s="41" t="s">
        <v>248</v>
      </c>
      <c r="B39" s="12" t="s">
        <v>27</v>
      </c>
      <c r="C39" s="331">
        <f>'計算2-1'!AC39</f>
        <v>0</v>
      </c>
      <c r="D39" s="757">
        <f>IF(各種係数!$D37=0,各種係数!$L37,各種係数!$D37)</f>
        <v>0.48333023774145617</v>
      </c>
      <c r="E39" s="757">
        <f>IF(各種係数!$E37=0,各種係数!$M37,各種係数!$E37)</f>
        <v>0.51666976225854389</v>
      </c>
      <c r="F39" s="757">
        <f>IF(各種係数!$F37=0,各種係数!$N37,各種係数!$F37)</f>
        <v>0.1438521545319465</v>
      </c>
      <c r="G39" s="758">
        <f t="shared" si="7"/>
        <v>0</v>
      </c>
      <c r="H39" s="758">
        <f t="shared" si="8"/>
        <v>0</v>
      </c>
      <c r="I39" s="758">
        <f t="shared" si="9"/>
        <v>0</v>
      </c>
      <c r="J39" s="240">
        <f>IF(各種係数!$MD37=0,各種係数!$MG37,各種係数!$MD37)</f>
        <v>4.2208395245170877E-4</v>
      </c>
      <c r="K39" s="281">
        <f t="shared" si="10"/>
        <v>0</v>
      </c>
      <c r="L39" s="758">
        <v>0</v>
      </c>
      <c r="M39" s="774">
        <f>各種係数!C37</f>
        <v>0.59427229198662934</v>
      </c>
      <c r="N39" s="758">
        <f t="shared" si="11"/>
        <v>0</v>
      </c>
      <c r="O39" s="82">
        <f>IF('生産者価格評価表（107部門）（山形県２）'!C$120=0,各種係数!DV37,各種係数!S37)</f>
        <v>0</v>
      </c>
      <c r="P39" s="82">
        <f>IF('生産者価格評価表（107部門）（山形県２）'!D$120=0,各種係数!DW37,各種係数!T37)</f>
        <v>0</v>
      </c>
      <c r="Q39" s="82">
        <f>IF('生産者価格評価表（107部門）（山形県２）'!E$120=0,各種係数!DX37,各種係数!U37)</f>
        <v>0</v>
      </c>
      <c r="R39" s="82">
        <f>IF('生産者価格評価表（107部門）（山形県２）'!F$120=0,各種係数!DY37,各種係数!V37)</f>
        <v>0</v>
      </c>
      <c r="S39" s="82">
        <f>IF('生産者価格評価表（107部門）（山形県２）'!G$120=0,各種係数!DZ37,各種係数!W37)</f>
        <v>0</v>
      </c>
      <c r="T39" s="82">
        <f>IF('生産者価格評価表（107部門）（山形県２）'!H$120=0,各種係数!EA37,各種係数!X37)</f>
        <v>1.4705882352941176E-3</v>
      </c>
      <c r="U39" s="82">
        <f>IF('生産者価格評価表（107部門）（山形県２）'!I$120=0,各種係数!EB37,各種係数!Y37)</f>
        <v>0</v>
      </c>
      <c r="V39" s="82">
        <f>IF('生産者価格評価表（107部門）（山形県２）'!J$120=0,各種係数!EC37,各種係数!Z37)</f>
        <v>0</v>
      </c>
      <c r="W39" s="82">
        <f>IF('生産者価格評価表（107部門）（山形県２）'!K$120=0,各種係数!ED37,各種係数!AA37)</f>
        <v>0</v>
      </c>
      <c r="X39" s="82">
        <f>IF('生産者価格評価表（107部門）（山形県２）'!L$120=0,各種係数!EE37,各種係数!AB37)</f>
        <v>0</v>
      </c>
      <c r="Y39" s="82">
        <f>IF('生産者価格評価表（107部門）（山形県２）'!M$120=0,各種係数!EF37,各種係数!AC37)</f>
        <v>0</v>
      </c>
      <c r="Z39" s="82">
        <f>IF('生産者価格評価表（107部門）（山形県２）'!N$120=0,各種係数!EG37,各種係数!AD37)</f>
        <v>0</v>
      </c>
      <c r="AA39" s="82">
        <f>IF('生産者価格評価表（107部門）（山形県２）'!O$120=0,各種係数!EH37,各種係数!AE37)</f>
        <v>0</v>
      </c>
      <c r="AB39" s="82">
        <f>IF('生産者価格評価表（107部門）（山形県２）'!P$120=0,各種係数!EI37,各種係数!AF37)</f>
        <v>0</v>
      </c>
      <c r="AC39" s="82">
        <f>IF('生産者価格評価表（107部門）（山形県２）'!Q$120=0,各種係数!EJ37,各種係数!AG37)</f>
        <v>0</v>
      </c>
      <c r="AD39" s="82">
        <f>IF('生産者価格評価表（107部門）（山形県２）'!R$120=0,各種係数!EK37,各種係数!AH37)</f>
        <v>0</v>
      </c>
      <c r="AE39" s="82">
        <f>IF('生産者価格評価表（107部門）（山形県２）'!S$120=0,各種係数!EL37,各種係数!AI37)</f>
        <v>0</v>
      </c>
      <c r="AF39" s="82">
        <f>IF('生産者価格評価表（107部門）（山形県２）'!T$120=0,各種係数!EM37,各種係数!AJ37)</f>
        <v>0</v>
      </c>
      <c r="AG39" s="82">
        <f>IF('生産者価格評価表（107部門）（山形県２）'!U$120=0,各種係数!EN37,各種係数!AK37)</f>
        <v>0</v>
      </c>
      <c r="AH39" s="82">
        <f>IF('生産者価格評価表（107部門）（山形県２）'!V$120=0,各種係数!EO37,各種係数!AL37)</f>
        <v>0</v>
      </c>
      <c r="AI39" s="82">
        <f>IF('生産者価格評価表（107部門）（山形県２）'!W$120=0,各種係数!EP37,各種係数!AM37)</f>
        <v>0</v>
      </c>
      <c r="AJ39" s="82">
        <f>IF('生産者価格評価表（107部門）（山形県２）'!X$120=0,各種係数!EQ37,各種係数!AN37)</f>
        <v>0</v>
      </c>
      <c r="AK39" s="82">
        <f>IF('生産者価格評価表（107部門）（山形県２）'!Y$120=0,各種係数!ER37,各種係数!AO37)</f>
        <v>0</v>
      </c>
      <c r="AL39" s="82">
        <f>IF('生産者価格評価表（107部門）（山形県２）'!Z$120=0,各種係数!ES37,各種係数!AP37)</f>
        <v>0</v>
      </c>
      <c r="AM39" s="82">
        <f>IF('生産者価格評価表（107部門）（山形県２）'!AA$120=0,各種係数!ET37,各種係数!AQ37)</f>
        <v>0</v>
      </c>
      <c r="AN39" s="82">
        <f>IF('生産者価格評価表（107部門）（山形県２）'!AB$120=0,各種係数!EU37,各種係数!AR37)</f>
        <v>0</v>
      </c>
      <c r="AO39" s="82">
        <f>IF('生産者価格評価表（107部門）（山形県２）'!AC$120=0,各種係数!EV37,各種係数!AS37)</f>
        <v>0</v>
      </c>
      <c r="AP39" s="82">
        <f>IF('生産者価格評価表（107部門）（山形県２）'!AD$120=0,各種係数!EW37,各種係数!AT37)</f>
        <v>1.9747235387045813E-4</v>
      </c>
      <c r="AQ39" s="82">
        <f>IF('生産者価格評価表（107部門）（山形県２）'!AE$120=0,各種係数!EX37,各種係数!AU37)</f>
        <v>0</v>
      </c>
      <c r="AR39" s="82">
        <f>IF('生産者価格評価表（107部門）（山形県２）'!AF$120=0,各種係数!EY37,各種係数!AV37)</f>
        <v>0</v>
      </c>
      <c r="AS39" s="82">
        <f>IF('生産者価格評価表（107部門）（山形県２）'!AG$120=0,各種係数!EZ37,各種係数!AW37)</f>
        <v>0</v>
      </c>
      <c r="AT39" s="82">
        <f>IF('生産者価格評価表（107部門）（山形県２）'!AH$120=0,各種係数!FA37,各種係数!AX37)</f>
        <v>0</v>
      </c>
      <c r="AU39" s="82">
        <f>IF('生産者価格評価表（107部門）（山形県２）'!AI$120=0,各種係数!FB37,各種係数!AY37)</f>
        <v>0.10577637444279346</v>
      </c>
      <c r="AV39" s="82">
        <f>IF('生産者価格評価表（107部門）（山形県２）'!AJ$120=0,各種係数!FC37,各種係数!AZ37)</f>
        <v>0</v>
      </c>
      <c r="AW39" s="82">
        <f>IF('生産者価格評価表（107部門）（山形県２）'!AK$120=0,各種係数!FD37,各種係数!BA37)</f>
        <v>5.7566841499296403E-4</v>
      </c>
      <c r="AX39" s="82">
        <f>IF('生産者価格評価表（107部門）（山形県２）'!AL$120=0,各種係数!FE37,各種係数!BB37)</f>
        <v>0</v>
      </c>
      <c r="AY39" s="82">
        <f>IF('生産者価格評価表（107部門）（山形県２）'!AM$120=0,各種係数!FF37,各種係数!BC37)</f>
        <v>0</v>
      </c>
      <c r="AZ39" s="82">
        <f>IF('生産者価格評価表（107部門）（山形県２）'!AN$120=0,各種係数!FG37,各種係数!BD37)</f>
        <v>0</v>
      </c>
      <c r="BA39" s="82">
        <f>IF('生産者価格評価表（107部門）（山形県２）'!AO$120=0,各種係数!FH37,各種係数!BE37)</f>
        <v>0</v>
      </c>
      <c r="BB39" s="82">
        <f>IF('生産者価格評価表（107部門）（山形県２）'!AP$120=0,各種係数!FI37,各種係数!BF37)</f>
        <v>0</v>
      </c>
      <c r="BC39" s="82">
        <f>IF('生産者価格評価表（107部門）（山形県２）'!AQ$120=0,各種係数!FJ37,各種係数!BG37)</f>
        <v>0</v>
      </c>
      <c r="BD39" s="82">
        <f>IF('生産者価格評価表（107部門）（山形県２）'!AR$120=0,各種係数!FK37,各種係数!BH37)</f>
        <v>0</v>
      </c>
      <c r="BE39" s="82">
        <f>IF('生産者価格評価表（107部門）（山形県２）'!AS$120=0,各種係数!FL37,各種係数!BI37)</f>
        <v>7.365397363187744E-5</v>
      </c>
      <c r="BF39" s="82">
        <f>IF('生産者価格評価表（107部門）（山形県２）'!AT$120=0,各種係数!FM37,各種係数!BJ37)</f>
        <v>0</v>
      </c>
      <c r="BG39" s="82">
        <f>IF('生産者価格評価表（107部門）（山形県２）'!AU$120=0,各種係数!FN37,各種係数!BK37)</f>
        <v>0</v>
      </c>
      <c r="BH39" s="82">
        <f>IF('生産者価格評価表（107部門）（山形県２）'!AV$120=0,各種係数!FO37,各種係数!BL37)</f>
        <v>0</v>
      </c>
      <c r="BI39" s="82">
        <f>IF('生産者価格評価表（107部門）（山形県２）'!AW$120=0,各種係数!FP37,各種係数!BM37)</f>
        <v>0</v>
      </c>
      <c r="BJ39" s="82">
        <f>IF('生産者価格評価表（107部門）（山形県２）'!AX$120=0,各種係数!FQ37,各種係数!BN37)</f>
        <v>0</v>
      </c>
      <c r="BK39" s="82">
        <f>IF('生産者価格評価表（107部門）（山形県２）'!AY$120=0,各種係数!FR37,各種係数!BO37)</f>
        <v>0</v>
      </c>
      <c r="BL39" s="82">
        <f>IF('生産者価格評価表（107部門）（山形県２）'!AZ$120=0,各種係数!FS37,各種係数!BP37)</f>
        <v>0</v>
      </c>
      <c r="BM39" s="82">
        <f>IF('生産者価格評価表（107部門）（山形県２）'!BA$120=0,各種係数!FT37,各種係数!BQ37)</f>
        <v>0</v>
      </c>
      <c r="BN39" s="82">
        <f>IF('生産者価格評価表（107部門）（山形県２）'!BB$120=0,各種係数!FU37,各種係数!BR37)</f>
        <v>0</v>
      </c>
      <c r="BO39" s="82">
        <f>IF('生産者価格評価表（107部門）（山形県２）'!BC$120=0,各種係数!FV37,各種係数!BS37)</f>
        <v>0</v>
      </c>
      <c r="BP39" s="82">
        <f>IF('生産者価格評価表（107部門）（山形県２）'!BD$120=0,各種係数!FW37,各種係数!BT37)</f>
        <v>0</v>
      </c>
      <c r="BQ39" s="82">
        <f>IF('生産者価格評価表（107部門）（山形県２）'!BE$120=0,各種係数!FX37,各種係数!BU37)</f>
        <v>0</v>
      </c>
      <c r="BR39" s="82">
        <f>IF('生産者価格評価表（107部門）（山形県２）'!BF$120=0,各種係数!FY37,各種係数!BV37)</f>
        <v>0</v>
      </c>
      <c r="BS39" s="82">
        <f>IF('生産者価格評価表（107部門）（山形県２）'!BG$120=0,各種係数!FZ37,各種係数!BW37)</f>
        <v>0</v>
      </c>
      <c r="BT39" s="82">
        <f>IF('生産者価格評価表（107部門）（山形県２）'!BH$120=0,各種係数!GA37,各種係数!BX37)</f>
        <v>0</v>
      </c>
      <c r="BU39" s="82">
        <f>IF('生産者価格評価表（107部門）（山形県２）'!BI$120=0,各種係数!GB37,各種係数!BY37)</f>
        <v>0</v>
      </c>
      <c r="BV39" s="82">
        <f>IF('生産者価格評価表（107部門）（山形県２）'!BJ$120=0,各種係数!GC37,各種係数!BZ37)</f>
        <v>3.9808451100001172E-4</v>
      </c>
      <c r="BW39" s="82">
        <f>IF('生産者価格評価表（107部門）（山形県２）'!BK$120=0,各種係数!GD37,各種係数!CA37)</f>
        <v>0</v>
      </c>
      <c r="BX39" s="82">
        <f>IF('生産者価格評価表（107部門）（山形県２）'!BL$120=0,各種係数!GE37,各種係数!CB37)</f>
        <v>2.7710816128083942E-2</v>
      </c>
      <c r="BY39" s="82">
        <f>IF('生産者価格評価表（107部門）（山形県２）'!BM$120=0,各種係数!GF37,各種係数!CC37)</f>
        <v>3.5844106584062965E-2</v>
      </c>
      <c r="BZ39" s="82">
        <f>IF('生産者価格評価表（107部門）（山形県２）'!BN$120=0,各種係数!GG37,各種係数!CD37)</f>
        <v>5.7184200653839973E-2</v>
      </c>
      <c r="CA39" s="82">
        <f>IF('生産者価格評価表（107部門）（山形県２）'!BO$120=0,各種係数!GH37,各種係数!CE37)</f>
        <v>3.875968992248062E-2</v>
      </c>
      <c r="CB39" s="82">
        <f>IF('生産者価格評価表（107部門）（山形県２）'!BP$120=0,各種係数!GI37,各種係数!CF37)</f>
        <v>0</v>
      </c>
      <c r="CC39" s="82">
        <f>IF('生産者価格評価表（107部門）（山形県２）'!BQ$120=0,各種係数!GJ37,各種係数!CG37)</f>
        <v>0</v>
      </c>
      <c r="CD39" s="82">
        <f>IF('生産者価格評価表（107部門）（山形県２）'!BR$120=0,各種係数!GK37,各種係数!CH37)</f>
        <v>0</v>
      </c>
      <c r="CE39" s="82">
        <f>IF('生産者価格評価表（107部門）（山形県２）'!BS$120=0,各種係数!GL37,各種係数!CI37)</f>
        <v>1.9892140394306426E-4</v>
      </c>
      <c r="CF39" s="82">
        <f>IF('生産者価格評価表（107部門）（山形県２）'!BT$120=0,各種係数!GM37,各種係数!CJ37)</f>
        <v>0</v>
      </c>
      <c r="CG39" s="82">
        <f>IF('生産者価格評価表（107部門）（山形県２）'!BU$120=0,各種係数!GN37,各種係数!CK37)</f>
        <v>0</v>
      </c>
      <c r="CH39" s="82">
        <f>IF('生産者価格評価表（107部門）（山形県２）'!BV$120=0,各種係数!GO37,各種係数!CL37)</f>
        <v>0</v>
      </c>
      <c r="CI39" s="82">
        <f>IF('生産者価格評価表（107部門）（山形県２）'!BW$120=0,各種係数!GP37,各種係数!CM37)</f>
        <v>3.9203387172651718E-5</v>
      </c>
      <c r="CJ39" s="82">
        <f>IF('生産者価格評価表（107部門）（山形県２）'!BX$120=0,各種係数!GQ37,各種係数!CN37)</f>
        <v>1.0089760057744473E-4</v>
      </c>
      <c r="CK39" s="82">
        <f>IF('生産者価格評価表（107部門）（山形県２）'!BY$120=0,各種係数!GR37,各種係数!CO37)</f>
        <v>0</v>
      </c>
      <c r="CL39" s="82">
        <f>IF('生産者価格評価表（107部門）（山形県２）'!BZ$120=0,各種係数!GS37,各種係数!CP37)</f>
        <v>0</v>
      </c>
      <c r="CM39" s="82">
        <f>IF('生産者価格評価表（107部門）（山形県２）'!CA$120=0,各種係数!GT37,各種係数!CQ37)</f>
        <v>0</v>
      </c>
      <c r="CN39" s="82">
        <f>IF('生産者価格評価表（107部門）（山形県２）'!CB$120=0,各種係数!GU37,各種係数!CR37)</f>
        <v>0</v>
      </c>
      <c r="CO39" s="82">
        <f>IF('生産者価格評価表（107部門）（山形県２）'!CC$120=0,各種係数!GV37,各種係数!CS37)</f>
        <v>0</v>
      </c>
      <c r="CP39" s="82">
        <f>IF('生産者価格評価表（107部門）（山形県２）'!CD$120=0,各種係数!GW37,各種係数!CT37)</f>
        <v>0</v>
      </c>
      <c r="CQ39" s="82">
        <f>IF('生産者価格評価表（107部門）（山形県２）'!CE$120=0,各種係数!GX37,各種係数!CU37)</f>
        <v>0</v>
      </c>
      <c r="CR39" s="82">
        <f>IF('生産者価格評価表（107部門）（山形県２）'!CF$120=0,各種係数!GY37,各種係数!CV37)</f>
        <v>0</v>
      </c>
      <c r="CS39" s="82">
        <f>IF('生産者価格評価表（107部門）（山形県２）'!CG$120=0,各種係数!GZ37,各種係数!CW37)</f>
        <v>0</v>
      </c>
      <c r="CT39" s="82">
        <f>IF('生産者価格評価表（107部門）（山形県２）'!CH$120=0,各種係数!HA37,各種係数!CX37)</f>
        <v>0</v>
      </c>
      <c r="CU39" s="82">
        <f>IF('生産者価格評価表（107部門）（山形県２）'!CI$120=0,各種係数!HB37,各種係数!CY37)</f>
        <v>0</v>
      </c>
      <c r="CV39" s="82">
        <f>IF('生産者価格評価表（107部門）（山形県２）'!CJ$120=0,各種係数!HC37,各種係数!CZ37)</f>
        <v>0</v>
      </c>
      <c r="CW39" s="82">
        <f>IF('生産者価格評価表（107部門）（山形県２）'!CK$120=0,各種係数!HD37,各種係数!DA37)</f>
        <v>0</v>
      </c>
      <c r="CX39" s="82">
        <f>IF('生産者価格評価表（107部門）（山形県２）'!CL$120=0,各種係数!HE37,各種係数!DB37)</f>
        <v>0</v>
      </c>
      <c r="CY39" s="82">
        <f>IF('生産者価格評価表（107部門）（山形県２）'!CM$120=0,各種係数!HF37,各種係数!DC37)</f>
        <v>4.9279411800940746E-6</v>
      </c>
      <c r="CZ39" s="82">
        <f>IF('生産者価格評価表（107部門）（山形県２）'!CN$120=0,各種係数!HG37,各種係数!DD37)</f>
        <v>0</v>
      </c>
      <c r="DA39" s="82">
        <f>IF('生産者価格評価表（107部門）（山形県２）'!CO$120=0,各種係数!HH37,各種係数!DE37)</f>
        <v>0</v>
      </c>
      <c r="DB39" s="82">
        <f>IF('生産者価格評価表（107部門）（山形県２）'!CP$120=0,各種係数!HI37,各種係数!DF37)</f>
        <v>0</v>
      </c>
      <c r="DC39" s="82">
        <f>IF('生産者価格評価表（107部門）（山形県２）'!CQ$120=0,各種係数!HJ37,各種係数!DG37)</f>
        <v>0</v>
      </c>
      <c r="DD39" s="82">
        <f>IF('生産者価格評価表（107部門）（山形県２）'!CR$120=0,各種係数!HK37,各種係数!DH37)</f>
        <v>0</v>
      </c>
      <c r="DE39" s="82">
        <f>IF('生産者価格評価表（107部門）（山形県２）'!CS$120=0,各種係数!HL37,各種係数!DI37)</f>
        <v>0</v>
      </c>
      <c r="DF39" s="82">
        <f>IF('生産者価格評価表（107部門）（山形県２）'!CT$120=0,各種係数!HM37,各種係数!DJ37)</f>
        <v>0</v>
      </c>
      <c r="DG39" s="82">
        <f>IF('生産者価格評価表（107部門）（山形県２）'!CU$120=0,各種係数!HN37,各種係数!DK37)</f>
        <v>0</v>
      </c>
      <c r="DH39" s="82">
        <f>IF('生産者価格評価表（107部門）（山形県２）'!CV$120=0,各種係数!HO37,各種係数!DL37)</f>
        <v>0</v>
      </c>
      <c r="DI39" s="82">
        <f>IF('生産者価格評価表（107部門）（山形県２）'!CW$120=0,各種係数!HP37,各種係数!DM37)</f>
        <v>0</v>
      </c>
      <c r="DJ39" s="82">
        <f>IF('生産者価格評価表（107部門）（山形県２）'!CX$120=0,各種係数!HQ37,各種係数!DN37)</f>
        <v>0</v>
      </c>
      <c r="DK39" s="82">
        <f>IF('生産者価格評価表（107部門）（山形県２）'!CY$120=0,各種係数!HR37,各種係数!DO37)</f>
        <v>0</v>
      </c>
      <c r="DL39" s="82">
        <f>IF('生産者価格評価表（107部門）（山形県２）'!CZ$120=0,各種係数!HS37,各種係数!DP37)</f>
        <v>0</v>
      </c>
      <c r="DM39" s="82">
        <f>IF('生産者価格評価表（107部門）（山形県２）'!DA$120=0,各種係数!HT37,各種係数!DQ37)</f>
        <v>0</v>
      </c>
      <c r="DN39" s="82">
        <f>IF('生産者価格評価表（107部門）（山形県２）'!DB$120=0,各種係数!HU37,各種係数!DR37)</f>
        <v>0</v>
      </c>
      <c r="DO39" s="82">
        <f>IF('生産者価格評価表（107部門）（山形県２）'!DC$120=0,各種係数!HV37,各種係数!DS37)</f>
        <v>0</v>
      </c>
      <c r="DP39" s="82">
        <f>IF('生産者価格評価表（107部門）（山形県２）'!DD$120=0,各種係数!HW37,各種係数!DT37)</f>
        <v>0</v>
      </c>
      <c r="DQ39" s="82">
        <f>IF('生産者価格評価表（107部門）（山形県２）'!DE$120=0,各種係数!HX37,各種係数!DU37)</f>
        <v>6.6854634770223528E-4</v>
      </c>
      <c r="DR39" s="82">
        <f>各種係数!HY37</f>
        <v>1.0011870324427268E-4</v>
      </c>
      <c r="DS39" s="80">
        <f>各種係数!HZ37</f>
        <v>6.15626937395729E-5</v>
      </c>
      <c r="DT39" s="80">
        <f>各種係数!IA37</f>
        <v>7.8304220990171232E-5</v>
      </c>
      <c r="DU39" s="80">
        <f>各種係数!IB37</f>
        <v>5.1726986837570915E-5</v>
      </c>
      <c r="DV39" s="80">
        <f>各種係数!IC37</f>
        <v>2.6929121377518817E-5</v>
      </c>
      <c r="DW39" s="80">
        <f>各種係数!ID37</f>
        <v>1.0514463464881094E-3</v>
      </c>
      <c r="DX39" s="80">
        <f>各種係数!IE37</f>
        <v>1.8505663189345858E-4</v>
      </c>
      <c r="DY39" s="80">
        <f>各種係数!IF37</f>
        <v>4.3371929432076063E-5</v>
      </c>
      <c r="DZ39" s="80">
        <f>各種係数!IG37</f>
        <v>3.2235860184853256E-5</v>
      </c>
      <c r="EA39" s="80">
        <f>各種係数!IH37</f>
        <v>2.1485426522517878E-5</v>
      </c>
      <c r="EB39" s="80">
        <f>各種係数!II37</f>
        <v>0</v>
      </c>
      <c r="EC39" s="80">
        <f>各種係数!IJ37</f>
        <v>7.0137605918714165E-5</v>
      </c>
      <c r="ED39" s="80">
        <f>各種係数!IK37</f>
        <v>6.3185921742150609E-5</v>
      </c>
      <c r="EE39" s="80">
        <f>各種係数!IL37</f>
        <v>5.2569903299514863E-5</v>
      </c>
      <c r="EF39" s="80">
        <f>各種係数!IM37</f>
        <v>6.2667692986000847E-5</v>
      </c>
      <c r="EG39" s="80">
        <f>各種係数!IN37</f>
        <v>1.2277541148322023E-4</v>
      </c>
      <c r="EH39" s="80">
        <f>各種係数!IO37</f>
        <v>8.3591598372388497E-5</v>
      </c>
      <c r="EI39" s="80">
        <f>各種係数!IP37</f>
        <v>4.9482134832952385E-5</v>
      </c>
      <c r="EJ39" s="80">
        <f>各種係数!IQ37</f>
        <v>0</v>
      </c>
      <c r="EK39" s="80">
        <f>各種係数!IR37</f>
        <v>1.6782029304241168E-4</v>
      </c>
      <c r="EL39" s="80">
        <f>各種係数!IS37</f>
        <v>0</v>
      </c>
      <c r="EM39" s="80">
        <f>各種係数!IT37</f>
        <v>6.7036639566721103E-5</v>
      </c>
      <c r="EN39" s="80">
        <f>各種係数!IU37</f>
        <v>0</v>
      </c>
      <c r="EO39" s="80">
        <f>各種係数!IV37</f>
        <v>0</v>
      </c>
      <c r="EP39" s="80">
        <f>各種係数!IW37</f>
        <v>5.1451388883599645E-5</v>
      </c>
      <c r="EQ39" s="80">
        <f>各種係数!IX37</f>
        <v>8.4563580143101253E-5</v>
      </c>
      <c r="ER39" s="80">
        <f>各種係数!IY37</f>
        <v>1.4752719750442515E-5</v>
      </c>
      <c r="ES39" s="80">
        <f>各種係数!IZ37</f>
        <v>2.257474187429304E-4</v>
      </c>
      <c r="ET39" s="80">
        <f>各種係数!JA37</f>
        <v>8.8265040738978471E-5</v>
      </c>
      <c r="EU39" s="80">
        <f>各種係数!JB37</f>
        <v>7.244721392765881E-5</v>
      </c>
      <c r="EV39" s="80">
        <f>各種係数!JC37</f>
        <v>3.6737435200849781E-5</v>
      </c>
      <c r="EW39" s="80">
        <f>各種係数!JD37</f>
        <v>1.2340648988658323E-4</v>
      </c>
      <c r="EX39" s="80">
        <f>各種係数!JE37</f>
        <v>1.0672666477416826</v>
      </c>
      <c r="EY39" s="80">
        <f>各種係数!JF37</f>
        <v>9.7878619192762995E-5</v>
      </c>
      <c r="EZ39" s="80">
        <f>各種係数!JG37</f>
        <v>5.4566766556919427E-4</v>
      </c>
      <c r="FA39" s="80">
        <f>各種係数!JH37</f>
        <v>3.4812276152815111E-4</v>
      </c>
      <c r="FB39" s="80">
        <f>各種係数!JI37</f>
        <v>1.0174351254554299E-4</v>
      </c>
      <c r="FC39" s="80">
        <f>各種係数!JJ37</f>
        <v>1.6225850562858244E-4</v>
      </c>
      <c r="FD39" s="80">
        <f>各種係数!JK37</f>
        <v>4.6500623890860929E-5</v>
      </c>
      <c r="FE39" s="80">
        <f>各種係数!JL37</f>
        <v>1.0220478568578627E-4</v>
      </c>
      <c r="FF39" s="80">
        <f>各種係数!JM37</f>
        <v>7.0745139326541963E-5</v>
      </c>
      <c r="FG39" s="80">
        <f>各種係数!JN37</f>
        <v>1.1753898840544575E-4</v>
      </c>
      <c r="FH39" s="80">
        <f>各種係数!JO37</f>
        <v>1.3348713228658672E-4</v>
      </c>
      <c r="FI39" s="80">
        <f>各種係数!JP37</f>
        <v>5.0135829735206846E-5</v>
      </c>
      <c r="FJ39" s="80">
        <f>各種係数!JQ37</f>
        <v>5.1698483618545823E-5</v>
      </c>
      <c r="FK39" s="80">
        <f>各種係数!JR37</f>
        <v>4.4214247583934047E-5</v>
      </c>
      <c r="FL39" s="80">
        <f>各種係数!JS37</f>
        <v>4.6617495855875963E-5</v>
      </c>
      <c r="FM39" s="80">
        <f>各種係数!JT37</f>
        <v>1.0970907854591415E-4</v>
      </c>
      <c r="FN39" s="80">
        <f>各種係数!JU37</f>
        <v>5.9087238364959097E-5</v>
      </c>
      <c r="FO39" s="80">
        <f>各種係数!JV37</f>
        <v>3.7318312229371973E-5</v>
      </c>
      <c r="FP39" s="80">
        <f>各種係数!JW37</f>
        <v>3.0183921392050208E-5</v>
      </c>
      <c r="FQ39" s="80">
        <f>各種係数!JX37</f>
        <v>4.4201013932748129E-5</v>
      </c>
      <c r="FR39" s="80">
        <f>各種係数!JY37</f>
        <v>3.2028729185222178E-5</v>
      </c>
      <c r="FS39" s="80">
        <f>各種係数!JZ37</f>
        <v>4.5134930700217156E-5</v>
      </c>
      <c r="FT39" s="80">
        <f>各種係数!KA37</f>
        <v>0</v>
      </c>
      <c r="FU39" s="80">
        <f>各種係数!KB37</f>
        <v>2.3325647492706293E-5</v>
      </c>
      <c r="FV39" s="80">
        <f>各種係数!KC37</f>
        <v>2.3623589850767253E-5</v>
      </c>
      <c r="FW39" s="80">
        <f>各種係数!KD37</f>
        <v>5.1949302187671418E-5</v>
      </c>
      <c r="FX39" s="80">
        <f>各種係数!KE37</f>
        <v>4.1003609278086723E-5</v>
      </c>
      <c r="FY39" s="80">
        <f>各種係数!KF37</f>
        <v>3.2260266989212865E-4</v>
      </c>
      <c r="FZ39" s="80">
        <f>各種係数!KG37</f>
        <v>3.5304295614805868E-5</v>
      </c>
      <c r="GA39" s="80">
        <f>各種係数!KH37</f>
        <v>1.7614482987636435E-2</v>
      </c>
      <c r="GB39" s="80">
        <f>各種係数!KI37</f>
        <v>2.2787022267449972E-2</v>
      </c>
      <c r="GC39" s="80">
        <f>各種係数!KJ37</f>
        <v>3.6304881846654043E-2</v>
      </c>
      <c r="GD39" s="80">
        <f>各種係数!KK37</f>
        <v>2.4613059945784183E-2</v>
      </c>
      <c r="GE39" s="80">
        <f>各種係数!KL37</f>
        <v>3.0636944075725748E-4</v>
      </c>
      <c r="GF39" s="80">
        <f>各種係数!KM37</f>
        <v>5.1686313122139334E-4</v>
      </c>
      <c r="GG39" s="80">
        <f>各種係数!KN37</f>
        <v>6.1675704300350874E-4</v>
      </c>
      <c r="GH39" s="80">
        <f>各種係数!KO37</f>
        <v>2.3166939662377345E-4</v>
      </c>
      <c r="GI39" s="80">
        <f>各種係数!KP37</f>
        <v>9.7898089326076026E-5</v>
      </c>
      <c r="GJ39" s="80">
        <f>各種係数!KQ37</f>
        <v>6.9420476947341047E-5</v>
      </c>
      <c r="GK39" s="80">
        <f>各種係数!KR37</f>
        <v>9.4640849709883959E-5</v>
      </c>
      <c r="GL39" s="80">
        <f>各種係数!KS37</f>
        <v>2.3135493515989532E-4</v>
      </c>
      <c r="GM39" s="80">
        <f>各種係数!KT37</f>
        <v>2.7293021451831517E-4</v>
      </c>
      <c r="GN39" s="80">
        <f>各種係数!KU37</f>
        <v>3.2507047848613863E-4</v>
      </c>
      <c r="GO39" s="80">
        <f>各種係数!KV37</f>
        <v>3.380165900321077E-5</v>
      </c>
      <c r="GP39" s="80">
        <f>各種係数!KW37</f>
        <v>3.0138399643678357E-4</v>
      </c>
      <c r="GQ39" s="80">
        <f>各種係数!KX37</f>
        <v>7.1129808692738388E-5</v>
      </c>
      <c r="GR39" s="80">
        <f>各種係数!KY37</f>
        <v>3.9575289456514008E-5</v>
      </c>
      <c r="GS39" s="80">
        <f>各種係数!KZ37</f>
        <v>1.4493701753848329E-4</v>
      </c>
      <c r="GT39" s="80">
        <f>各種係数!LA37</f>
        <v>2.6993274194918397E-4</v>
      </c>
      <c r="GU39" s="80">
        <f>各種係数!LB37</f>
        <v>2.2988605917611271E-4</v>
      </c>
      <c r="GV39" s="80">
        <f>各種係数!LC37</f>
        <v>3.5890469445541092E-5</v>
      </c>
      <c r="GW39" s="80">
        <f>各種係数!LD37</f>
        <v>1.1240798881056694E-4</v>
      </c>
      <c r="GX39" s="80">
        <f>各種係数!LE37</f>
        <v>3.3031958649403382E-4</v>
      </c>
      <c r="GY39" s="80">
        <f>各種係数!LF37</f>
        <v>2.7145062393943797E-5</v>
      </c>
      <c r="GZ39" s="80">
        <f>各種係数!LG37</f>
        <v>2.9118509232956024E-4</v>
      </c>
      <c r="HA39" s="80">
        <f>各種係数!LH37</f>
        <v>7.9505381344193967E-5</v>
      </c>
      <c r="HB39" s="80">
        <f>各種係数!LI37</f>
        <v>2.0371797712925003E-4</v>
      </c>
      <c r="HC39" s="80">
        <f>各種係数!LJ37</f>
        <v>1.3467268067324567E-4</v>
      </c>
      <c r="HD39" s="80">
        <f>各種係数!LK37</f>
        <v>1.0302732568646796E-4</v>
      </c>
      <c r="HE39" s="80">
        <f>各種係数!LL37</f>
        <v>5.9127589379091611E-5</v>
      </c>
      <c r="HF39" s="80">
        <f>各種係数!LM37</f>
        <v>5.6285329154045471E-5</v>
      </c>
      <c r="HG39" s="80">
        <f>各種係数!LN37</f>
        <v>9.6843440817171253E-5</v>
      </c>
      <c r="HH39" s="80">
        <f>各種係数!LO37</f>
        <v>6.8571209227230462E-5</v>
      </c>
      <c r="HI39" s="80">
        <f>各種係数!LP37</f>
        <v>6.0557364966038602E-5</v>
      </c>
      <c r="HJ39" s="80">
        <f>各種係数!LQ37</f>
        <v>5.1809494015570461E-5</v>
      </c>
      <c r="HK39" s="80">
        <f>各種係数!LR37</f>
        <v>1.4132483626962453E-4</v>
      </c>
      <c r="HL39" s="80">
        <f>各種係数!LS37</f>
        <v>2.8194088503845313E-5</v>
      </c>
      <c r="HM39" s="80">
        <f>各種係数!LT37</f>
        <v>4.0996278693204682E-5</v>
      </c>
      <c r="HN39" s="80">
        <f>各種係数!LU37</f>
        <v>9.0458778788518111E-5</v>
      </c>
      <c r="HO39" s="80">
        <f>各種係数!LV37</f>
        <v>6.2147990263756588E-5</v>
      </c>
      <c r="HP39" s="80">
        <f>各種係数!LW37</f>
        <v>8.7056898963841655E-5</v>
      </c>
      <c r="HQ39" s="80">
        <f>各種係数!LX37</f>
        <v>1.1130542670044194E-4</v>
      </c>
      <c r="HR39" s="80">
        <f>各種係数!LY37</f>
        <v>1.1394176674436754E-4</v>
      </c>
      <c r="HS39" s="80">
        <f>各種係数!LZ37</f>
        <v>3.7190050568832794E-5</v>
      </c>
      <c r="HT39" s="80">
        <f>各種係数!MA37</f>
        <v>4.9534377928983793E-4</v>
      </c>
      <c r="HU39" s="760">
        <v>0</v>
      </c>
      <c r="HV39" s="760">
        <f t="shared" ref="HV39:HV70" si="24">$HU39*E39</f>
        <v>0</v>
      </c>
      <c r="HW39" s="760">
        <f t="shared" ref="HW39:HW70" si="25">$HU39*F39</f>
        <v>0</v>
      </c>
      <c r="HX39" s="240">
        <f>IF(各種係数!$MD37=0,各種係数!$MG37,各種係数!$MD37)</f>
        <v>4.2208395245170877E-4</v>
      </c>
      <c r="HY39" s="281">
        <f t="shared" si="5"/>
        <v>0</v>
      </c>
      <c r="HZ39" s="257">
        <f t="shared" si="12"/>
        <v>0</v>
      </c>
      <c r="IA39" s="279">
        <f t="shared" si="13"/>
        <v>0</v>
      </c>
      <c r="IB39" s="279">
        <f t="shared" si="14"/>
        <v>0</v>
      </c>
      <c r="IC39" s="240">
        <f>IF(各種係数!$MD37=0,各種係数!$MG37,各種係数!$MD37)</f>
        <v>4.2208395245170877E-4</v>
      </c>
      <c r="ID39" s="281">
        <f t="shared" ref="ID39:ID70" si="26">HZ39*IC39</f>
        <v>0</v>
      </c>
      <c r="IE39" s="223"/>
      <c r="IF39" s="223"/>
      <c r="IG39" s="240">
        <f>各種係数!J37</f>
        <v>7.04274567399347E-6</v>
      </c>
      <c r="IH39" s="279">
        <f t="shared" si="15"/>
        <v>0</v>
      </c>
      <c r="II39" s="284">
        <f>各種係数!C37</f>
        <v>0.59427229198662934</v>
      </c>
      <c r="IJ39" s="279">
        <f t="shared" si="16"/>
        <v>0</v>
      </c>
      <c r="IK39" s="295">
        <v>0</v>
      </c>
      <c r="IL39" s="757">
        <f>IF(各種係数!$E37=0,各種係数!$M37,各種係数!$E37)</f>
        <v>0.51666976225854389</v>
      </c>
      <c r="IM39" s="279">
        <f t="shared" si="17"/>
        <v>0</v>
      </c>
      <c r="IN39" s="757">
        <f>IF(各種係数!$F37=0,各種係数!$N37,各種係数!$F37)</f>
        <v>0.1438521545319465</v>
      </c>
      <c r="IO39" s="295">
        <f t="shared" si="18"/>
        <v>0</v>
      </c>
      <c r="IP39" s="240">
        <f>IF(各種係数!$MD37=0,各種係数!$MG37,各種係数!$MD37)</f>
        <v>4.2208395245170877E-4</v>
      </c>
      <c r="IQ39" s="296">
        <f t="shared" si="19"/>
        <v>0</v>
      </c>
      <c r="IR39" s="297">
        <f t="shared" si="20"/>
        <v>0</v>
      </c>
      <c r="IS39" s="297">
        <f t="shared" si="21"/>
        <v>0</v>
      </c>
      <c r="IT39" s="297">
        <f t="shared" si="22"/>
        <v>0</v>
      </c>
      <c r="IU39" s="298">
        <f t="shared" si="23"/>
        <v>0</v>
      </c>
      <c r="IW39" s="206"/>
      <c r="IX39" s="212"/>
      <c r="IY39" s="208"/>
      <c r="IZ39" s="212"/>
    </row>
    <row r="40" spans="1:260">
      <c r="A40" s="41" t="s">
        <v>249</v>
      </c>
      <c r="B40" s="12" t="s">
        <v>28</v>
      </c>
      <c r="C40" s="331">
        <f>'計算2-1'!AC40</f>
        <v>0</v>
      </c>
      <c r="D40" s="757">
        <f>IF(各種係数!$D38=0,各種係数!$L38,各種係数!$D38)</f>
        <v>0.49196141479099681</v>
      </c>
      <c r="E40" s="757">
        <f>IF(各種係数!$E38=0,各種係数!$M38,各種係数!$E38)</f>
        <v>0.50803858520900325</v>
      </c>
      <c r="F40" s="757">
        <f>IF(各種係数!$F38=0,各種係数!$N38,各種係数!$F38)</f>
        <v>0.24758842443729903</v>
      </c>
      <c r="G40" s="758">
        <f t="shared" si="7"/>
        <v>0</v>
      </c>
      <c r="H40" s="758">
        <f t="shared" si="8"/>
        <v>0</v>
      </c>
      <c r="I40" s="758">
        <f t="shared" si="9"/>
        <v>0</v>
      </c>
      <c r="J40" s="240">
        <f>IF(各種係数!$MD38=0,各種係数!$MG38,各種係数!$MD38)</f>
        <v>9.0032154340836013E-4</v>
      </c>
      <c r="K40" s="281">
        <f t="shared" si="10"/>
        <v>0</v>
      </c>
      <c r="L40" s="758">
        <v>0</v>
      </c>
      <c r="M40" s="774">
        <f>各種係数!C38</f>
        <v>3.1026252983293867E-3</v>
      </c>
      <c r="N40" s="758">
        <f t="shared" si="11"/>
        <v>0</v>
      </c>
      <c r="O40" s="82">
        <f>IF('生産者価格評価表（107部門）（山形県２）'!C$120=0,各種係数!DV38,各種係数!S38)</f>
        <v>7.1606491639942101E-5</v>
      </c>
      <c r="P40" s="82">
        <f>IF('生産者価格評価表（107部門）（山形県２）'!D$120=0,各種係数!DW38,各種係数!T38)</f>
        <v>0</v>
      </c>
      <c r="Q40" s="82">
        <f>IF('生産者価格評価表（107部門）（山形県２）'!E$120=0,各種係数!DX38,各種係数!U38)</f>
        <v>0</v>
      </c>
      <c r="R40" s="82">
        <f>IF('生産者価格評価表（107部門）（山形県２）'!F$120=0,各種係数!DY38,各種係数!V38)</f>
        <v>0</v>
      </c>
      <c r="S40" s="82">
        <f>IF('生産者価格評価表（107部門）（山形県２）'!G$120=0,各種係数!DZ38,各種係数!W38)</f>
        <v>0</v>
      </c>
      <c r="T40" s="82">
        <f>IF('生産者価格評価表（107部門）（山形県２）'!H$120=0,各種係数!EA38,各種係数!X38)</f>
        <v>0</v>
      </c>
      <c r="U40" s="82">
        <f>IF('生産者価格評価表（107部門）（山形県２）'!I$120=0,各種係数!EB38,各種係数!Y38)</f>
        <v>0</v>
      </c>
      <c r="V40" s="82">
        <f>IF('生産者価格評価表（107部門）（山形県２）'!J$120=0,各種係数!EC38,各種係数!Z38)</f>
        <v>0</v>
      </c>
      <c r="W40" s="82">
        <f>IF('生産者価格評価表（107部門）（山形県２）'!K$120=0,各種係数!ED38,各種係数!AA38)</f>
        <v>3.4663893555182251E-4</v>
      </c>
      <c r="X40" s="82">
        <f>IF('生産者価格評価表（107部門）（山形県２）'!L$120=0,各種係数!EE38,各種係数!AB38)</f>
        <v>0</v>
      </c>
      <c r="Y40" s="82">
        <f>IF('生産者価格評価表（107部門）（山形県２）'!M$120=0,各種係数!EF38,各種係数!AC38)</f>
        <v>0</v>
      </c>
      <c r="Z40" s="82">
        <f>IF('生産者価格評価表（107部門）（山形県２）'!N$120=0,各種係数!EG38,各種係数!AD38)</f>
        <v>0</v>
      </c>
      <c r="AA40" s="82">
        <f>IF('生産者価格評価表（107部門）（山形県２）'!O$120=0,各種係数!EH38,各種係数!AE38)</f>
        <v>0</v>
      </c>
      <c r="AB40" s="82">
        <f>IF('生産者価格評価表（107部門）（山形県２）'!P$120=0,各種係数!EI38,各種係数!AF38)</f>
        <v>0</v>
      </c>
      <c r="AC40" s="82">
        <f>IF('生産者価格評価表（107部門）（山形県２）'!Q$120=0,各種係数!EJ38,各種係数!AG38)</f>
        <v>2.0429009193054137E-3</v>
      </c>
      <c r="AD40" s="82">
        <f>IF('生産者価格評価表（107部門）（山形県２）'!R$120=0,各種係数!EK38,各種係数!AH38)</f>
        <v>0</v>
      </c>
      <c r="AE40" s="82">
        <f>IF('生産者価格評価表（107部門）（山形県２）'!S$120=0,各種係数!EL38,各種係数!AI38)</f>
        <v>0</v>
      </c>
      <c r="AF40" s="82">
        <f>IF('生産者価格評価表（107部門）（山形県２）'!T$120=0,各種係数!EM38,各種係数!AJ38)</f>
        <v>0</v>
      </c>
      <c r="AG40" s="82">
        <f>IF('生産者価格評価表（107部門）（山形県２）'!U$120=0,各種係数!EN38,各種係数!AK38)</f>
        <v>0</v>
      </c>
      <c r="AH40" s="82">
        <f>IF('生産者価格評価表（107部門）（山形県２）'!V$120=0,各種係数!EO38,各種係数!AL38)</f>
        <v>3.0422878004259202E-4</v>
      </c>
      <c r="AI40" s="82">
        <f>IF('生産者価格評価表（107部門）（山形県２）'!W$120=0,各種係数!EP38,各種係数!AM38)</f>
        <v>0</v>
      </c>
      <c r="AJ40" s="82">
        <f>IF('生産者価格評価表（107部門）（山形県２）'!X$120=0,各種係数!EQ38,各種係数!AN38)</f>
        <v>0</v>
      </c>
      <c r="AK40" s="82">
        <f>IF('生産者価格評価表（107部門）（山形県２）'!Y$120=0,各種係数!ER38,各種係数!AO38)</f>
        <v>0</v>
      </c>
      <c r="AL40" s="82">
        <f>IF('生産者価格評価表（107部門）（山形県２）'!Z$120=0,各種係数!ES38,各種係数!AP38)</f>
        <v>0</v>
      </c>
      <c r="AM40" s="82">
        <f>IF('生産者価格評価表（107部門）（山形県２）'!AA$120=0,各種係数!ET38,各種係数!AQ38)</f>
        <v>0</v>
      </c>
      <c r="AN40" s="82">
        <f>IF('生産者価格評価表（107部門）（山形県２）'!AB$120=0,各種係数!EU38,各種係数!AR38)</f>
        <v>1.3080689165452031E-4</v>
      </c>
      <c r="AO40" s="82">
        <f>IF('生産者価格評価表（107部門）（山形県２）'!AC$120=0,各種係数!EV38,各種係数!AS38)</f>
        <v>0</v>
      </c>
      <c r="AP40" s="82">
        <f>IF('生産者価格評価表（107部門）（山形県２）'!AD$120=0,各種係数!EW38,各種係数!AT38)</f>
        <v>0</v>
      </c>
      <c r="AQ40" s="82">
        <f>IF('生産者価格評価表（107部門）（山形県２）'!AE$120=0,各種係数!EX38,各種係数!AU38)</f>
        <v>6.304295747122089E-5</v>
      </c>
      <c r="AR40" s="82">
        <f>IF('生産者価格評価表（107部門）（山形県２）'!AF$120=0,各種係数!EY38,各種係数!AV38)</f>
        <v>0</v>
      </c>
      <c r="AS40" s="82">
        <f>IF('生産者価格評価表（107部門）（山形県２）'!AG$120=0,各種係数!EZ38,各種係数!AW38)</f>
        <v>0</v>
      </c>
      <c r="AT40" s="82">
        <f>IF('生産者価格評価表（107部門）（山形県２）'!AH$120=0,各種係数!FA38,各種係数!AX38)</f>
        <v>0</v>
      </c>
      <c r="AU40" s="82">
        <f>IF('生産者価格評価表（107部門）（山形県２）'!AI$120=0,各種係数!FB38,各種係数!AY38)</f>
        <v>9.2867756315007425E-5</v>
      </c>
      <c r="AV40" s="82">
        <f>IF('生産者価格評価表（107部門）（山形県２）'!AJ$120=0,各種係数!FC38,各種係数!AZ38)</f>
        <v>3.2154340836012861E-3</v>
      </c>
      <c r="AW40" s="82">
        <f>IF('生産者価格評価表（107部門）（山形県２）'!AK$120=0,各種係数!FD38,各種係数!BA38)</f>
        <v>0</v>
      </c>
      <c r="AX40" s="82">
        <f>IF('生産者価格評価表（107部門）（山形県２）'!AL$120=0,各種係数!FE38,各種係数!BB38)</f>
        <v>0</v>
      </c>
      <c r="AY40" s="82">
        <f>IF('生産者価格評価表（107部門）（山形県２）'!AM$120=0,各種係数!FF38,各種係数!BC38)</f>
        <v>0</v>
      </c>
      <c r="AZ40" s="82">
        <f>IF('生産者価格評価表（107部門）（山形県２）'!AN$120=0,各種係数!FG38,各種係数!BD38)</f>
        <v>0</v>
      </c>
      <c r="BA40" s="82">
        <f>IF('生産者価格評価表（107部門）（山形県２）'!AO$120=0,各種係数!FH38,各種係数!BE38)</f>
        <v>0</v>
      </c>
      <c r="BB40" s="82">
        <f>IF('生産者価格評価表（107部門）（山形県２）'!AP$120=0,各種係数!FI38,各種係数!BF38)</f>
        <v>0</v>
      </c>
      <c r="BC40" s="82">
        <f>IF('生産者価格評価表（107部門）（山形県２）'!AQ$120=0,各種係数!FJ38,各種係数!BG38)</f>
        <v>0</v>
      </c>
      <c r="BD40" s="82">
        <f>IF('生産者価格評価表（107部門）（山形県２）'!AR$120=0,各種係数!FK38,各種係数!BH38)</f>
        <v>0</v>
      </c>
      <c r="BE40" s="82">
        <f>IF('生産者価格評価表（107部門）（山形県２）'!AS$120=0,各種係数!FL38,各種係数!BI38)</f>
        <v>2.4551324543959147E-5</v>
      </c>
      <c r="BF40" s="82">
        <f>IF('生産者価格評価表（107部門）（山形県２）'!AT$120=0,各種係数!FM38,各種係数!BJ38)</f>
        <v>5.4620930740659818E-5</v>
      </c>
      <c r="BG40" s="82">
        <f>IF('生産者価格評価表（107部門）（山形県２）'!AU$120=0,各種係数!FN38,各種係数!BK38)</f>
        <v>7.6718371652561678E-5</v>
      </c>
      <c r="BH40" s="82">
        <f>IF('生産者価格評価表（107部門）（山形県２）'!AV$120=0,各種係数!FO38,各種係数!BL38)</f>
        <v>4.902796725784448E-4</v>
      </c>
      <c r="BI40" s="82">
        <f>IF('生産者価格評価表（107部門）（山形県２）'!AW$120=0,各種係数!FP38,各種係数!BM38)</f>
        <v>5.2302751856032302E-3</v>
      </c>
      <c r="BJ40" s="82">
        <f>IF('生産者価格評価表（107部門）（山形県２）'!AX$120=0,各種係数!FQ38,各種係数!BN38)</f>
        <v>3.7209207494851876E-2</v>
      </c>
      <c r="BK40" s="82">
        <f>IF('生産者価格評価表（107部門）（山形県２）'!AY$120=0,各種係数!FR38,各種係数!BO38)</f>
        <v>2.5786487880350697E-3</v>
      </c>
      <c r="BL40" s="82">
        <f>IF('生産者価格評価表（107部門）（山形県２）'!AZ$120=0,各種係数!FS38,各種係数!BP38)</f>
        <v>0</v>
      </c>
      <c r="BM40" s="82">
        <f>IF('生産者価格評価表（107部門）（山形県２）'!BA$120=0,各種係数!FT38,各種係数!BQ38)</f>
        <v>4.1653649901072582E-4</v>
      </c>
      <c r="BN40" s="82">
        <f>IF('生産者価格評価表（107部門）（山形県２）'!BB$120=0,各種係数!FU38,各種係数!BR38)</f>
        <v>1.6476093188783075E-4</v>
      </c>
      <c r="BO40" s="82">
        <f>IF('生産者価格評価表（107部門）（山形県２）'!BC$120=0,各種係数!FV38,各種係数!BS38)</f>
        <v>7.8838573214114031E-4</v>
      </c>
      <c r="BP40" s="82">
        <f>IF('生産者価格評価表（107部門）（山形県２）'!BD$120=0,各種係数!FW38,各種係数!BT38)</f>
        <v>0</v>
      </c>
      <c r="BQ40" s="82">
        <f>IF('生産者価格評価表（107部門）（山形県２）'!BE$120=0,各種係数!FX38,各種係数!BU38)</f>
        <v>0</v>
      </c>
      <c r="BR40" s="82">
        <f>IF('生産者価格評価表（107部門）（山形県２）'!BF$120=0,各種係数!FY38,各種係数!BV38)</f>
        <v>0</v>
      </c>
      <c r="BS40" s="82">
        <f>IF('生産者価格評価表（107部門）（山形県２）'!BG$120=0,各種係数!FZ38,各種係数!BW38)</f>
        <v>1.0179624094244811E-4</v>
      </c>
      <c r="BT40" s="82">
        <f>IF('生産者価格評価表（107部門）（山形県２）'!BH$120=0,各種係数!GA38,各種係数!BX38)</f>
        <v>0</v>
      </c>
      <c r="BU40" s="82">
        <f>IF('生産者価格評価表（107部門）（山形県２）'!BI$120=0,各種係数!GB38,各種係数!BY38)</f>
        <v>0</v>
      </c>
      <c r="BV40" s="82">
        <f>IF('生産者価格評価表（107部門）（山形県２）'!BJ$120=0,各種係数!GC38,各種係数!BZ38)</f>
        <v>2.8100083129412593E-4</v>
      </c>
      <c r="BW40" s="82">
        <f>IF('生産者価格評価表（107部門）（山形県２）'!BK$120=0,各種係数!GD38,各種係数!CA38)</f>
        <v>0</v>
      </c>
      <c r="BX40" s="82">
        <f>IF('生産者価格評価表（107部門）（山形県２）'!BL$120=0,各種係数!GE38,各種係数!CB38)</f>
        <v>5.6036724633092873E-3</v>
      </c>
      <c r="BY40" s="82">
        <f>IF('生産者価格評価表（107部門）（山形県２）'!BM$120=0,各種係数!GF38,各種係数!CC38)</f>
        <v>8.5343110914435629E-4</v>
      </c>
      <c r="BZ40" s="82">
        <f>IF('生産者価格評価表（107部門）（山形県２）'!BN$120=0,各種係数!GG38,各種係数!CD38)</f>
        <v>2.4117048073315827E-4</v>
      </c>
      <c r="CA40" s="82">
        <f>IF('生産者価格評価表（107部門）（山形県２）'!BO$120=0,各種係数!GH38,各種係数!CE38)</f>
        <v>3.7423148890670943E-4</v>
      </c>
      <c r="CB40" s="82">
        <f>IF('生産者価格評価表（107部門）（山形県２）'!BP$120=0,各種係数!GI38,各種係数!CF38)</f>
        <v>0</v>
      </c>
      <c r="CC40" s="82">
        <f>IF('生産者価格評価表（107部門）（山形県２）'!BQ$120=0,各種係数!GJ38,各種係数!CG38)</f>
        <v>0</v>
      </c>
      <c r="CD40" s="82">
        <f>IF('生産者価格評価表（107部門）（山形県２）'!BR$120=0,各種係数!GK38,各種係数!CH38)</f>
        <v>0</v>
      </c>
      <c r="CE40" s="82">
        <f>IF('生産者価格評価表（107部門）（山形県２）'!BS$120=0,各種係数!GL38,各種係数!CI38)</f>
        <v>1.5471664751127222E-4</v>
      </c>
      <c r="CF40" s="82">
        <f>IF('生産者価格評価表（107部門）（山形県２）'!BT$120=0,各種係数!GM38,各種係数!CJ38)</f>
        <v>6.9895212361887983E-5</v>
      </c>
      <c r="CG40" s="82">
        <f>IF('生産者価格評価表（107部門）（山形県２）'!BU$120=0,各種係数!GN38,各種係数!CK38)</f>
        <v>4.2183947320686589E-6</v>
      </c>
      <c r="CH40" s="82">
        <f>IF('生産者価格評価表（107部門）（山形県２）'!BV$120=0,各種係数!GO38,各種係数!CL38)</f>
        <v>0</v>
      </c>
      <c r="CI40" s="82">
        <f>IF('生産者価格評価表（107部門）（山形県２）'!BW$120=0,各種係数!GP38,各種係数!CM38)</f>
        <v>0</v>
      </c>
      <c r="CJ40" s="82">
        <f>IF('生産者価格評価表（107部門）（山形県２）'!BX$120=0,各種係数!GQ38,各種係数!CN38)</f>
        <v>0</v>
      </c>
      <c r="CK40" s="82">
        <f>IF('生産者価格評価表（107部門）（山形県２）'!BY$120=0,各種係数!GR38,各種係数!CO38)</f>
        <v>0</v>
      </c>
      <c r="CL40" s="82">
        <f>IF('生産者価格評価表（107部門）（山形県２）'!BZ$120=0,各種係数!GS38,各種係数!CP38)</f>
        <v>1.8100967195013786E-5</v>
      </c>
      <c r="CM40" s="82">
        <f>IF('生産者価格評価表（107部門）（山形県２）'!CA$120=0,各種係数!GT38,各種係数!CQ38)</f>
        <v>0</v>
      </c>
      <c r="CN40" s="82">
        <f>IF('生産者価格評価表（107部門）（山形県２）'!CB$120=0,各種係数!GU38,各種係数!CR38)</f>
        <v>0</v>
      </c>
      <c r="CO40" s="82">
        <f>IF('生産者価格評価表（107部門）（山形県２）'!CC$120=0,各種係数!GV38,各種係数!CS38)</f>
        <v>0</v>
      </c>
      <c r="CP40" s="82">
        <f>IF('生産者価格評価表（107部門）（山形県２）'!CD$120=0,各種係数!GW38,各種係数!CT38)</f>
        <v>0</v>
      </c>
      <c r="CQ40" s="82">
        <f>IF('生産者価格評価表（107部門）（山形県２）'!CE$120=0,各種係数!GX38,各種係数!CU38)</f>
        <v>0</v>
      </c>
      <c r="CR40" s="82">
        <f>IF('生産者価格評価表（107部門）（山形県２）'!CF$120=0,各種係数!GY38,各種係数!CV38)</f>
        <v>0</v>
      </c>
      <c r="CS40" s="82">
        <f>IF('生産者価格評価表（107部門）（山形県２）'!CG$120=0,各種係数!GZ38,各種係数!CW38)</f>
        <v>0</v>
      </c>
      <c r="CT40" s="82">
        <f>IF('生産者価格評価表（107部門）（山形県２）'!CH$120=0,各種係数!HA38,各種係数!CX38)</f>
        <v>0</v>
      </c>
      <c r="CU40" s="82">
        <f>IF('生産者価格評価表（107部門）（山形県２）'!CI$120=0,各種係数!HB38,各種係数!CY38)</f>
        <v>0</v>
      </c>
      <c r="CV40" s="82">
        <f>IF('生産者価格評価表（107部門）（山形県２）'!CJ$120=0,各種係数!HC38,各種係数!CZ38)</f>
        <v>0</v>
      </c>
      <c r="CW40" s="82">
        <f>IF('生産者価格評価表（107部門）（山形県２）'!CK$120=0,各種係数!HD38,各種係数!DA38)</f>
        <v>0</v>
      </c>
      <c r="CX40" s="82">
        <f>IF('生産者価格評価表（107部門）（山形県２）'!CL$120=0,各種係数!HE38,各種係数!DB38)</f>
        <v>0</v>
      </c>
      <c r="CY40" s="82">
        <f>IF('生産者価格評価表（107部門）（山形県２）'!CM$120=0,各種係数!HF38,各種係数!DC38)</f>
        <v>4.6815441210893705E-5</v>
      </c>
      <c r="CZ40" s="82">
        <f>IF('生産者価格評価表（107部門）（山形県２）'!CN$120=0,各種係数!HG38,各種係数!DD38)</f>
        <v>9.482145550934207E-5</v>
      </c>
      <c r="DA40" s="82">
        <f>IF('生産者価格評価表（107部門）（山形県２）'!CO$120=0,各種係数!HH38,各種係数!DE38)</f>
        <v>3.5759410684911914E-5</v>
      </c>
      <c r="DB40" s="82">
        <f>IF('生産者価格評価表（107部門）（山形県２）'!CP$120=0,各種係数!HI38,各種係数!DF38)</f>
        <v>1.697842285004657E-4</v>
      </c>
      <c r="DC40" s="82">
        <f>IF('生産者価格評価表（107部門）（山形県２）'!CQ$120=0,各種係数!HJ38,各種係数!DG38)</f>
        <v>2.3611635814129204E-4</v>
      </c>
      <c r="DD40" s="82">
        <f>IF('生産者価格評価表（107部門）（山形県２）'!CR$120=0,各種係数!HK38,各種係数!DH38)</f>
        <v>1.0006957217875284E-3</v>
      </c>
      <c r="DE40" s="82">
        <f>IF('生産者価格評価表（107部門）（山形県２）'!CS$120=0,各種係数!HL38,各種係数!DI38)</f>
        <v>7.0634563257666058E-4</v>
      </c>
      <c r="DF40" s="82">
        <f>IF('生産者価格評価表（107部門）（山形県２）'!CT$120=0,各種係数!HM38,各種係数!DJ38)</f>
        <v>2.0103196408228908E-4</v>
      </c>
      <c r="DG40" s="82">
        <f>IF('生産者価格評価表（107部門）（山形県２）'!CU$120=0,各種係数!HN38,各種係数!DK38)</f>
        <v>0</v>
      </c>
      <c r="DH40" s="82">
        <f>IF('生産者価格評価表（107部門）（山形県２）'!CV$120=0,各種係数!HO38,各種係数!DL38)</f>
        <v>0</v>
      </c>
      <c r="DI40" s="82">
        <f>IF('生産者価格評価表（107部門）（山形県２）'!CW$120=0,各種係数!HP38,各種係数!DM38)</f>
        <v>0</v>
      </c>
      <c r="DJ40" s="82">
        <f>IF('生産者価格評価表（107部門）（山形県２）'!CX$120=0,各種係数!HQ38,各種係数!DN38)</f>
        <v>6.1552097695489461E-6</v>
      </c>
      <c r="DK40" s="82">
        <f>IF('生産者価格評価表（107部門）（山形県２）'!CY$120=0,各種係数!HR38,各種係数!DO38)</f>
        <v>9.7738849313008672E-4</v>
      </c>
      <c r="DL40" s="82">
        <f>IF('生産者価格評価表（107部門）（山形県２）'!CZ$120=0,各種係数!HS38,各種係数!DP38)</f>
        <v>1.156805580710559E-3</v>
      </c>
      <c r="DM40" s="82">
        <f>IF('生産者価格評価表（107部門）（山形県２）'!DA$120=0,各種係数!HT38,各種係数!DQ38)</f>
        <v>0</v>
      </c>
      <c r="DN40" s="82">
        <f>IF('生産者価格評価表（107部門）（山形県２）'!DB$120=0,各種係数!HU38,各種係数!DR38)</f>
        <v>0</v>
      </c>
      <c r="DO40" s="82">
        <f>IF('生産者価格評価表（107部門）（山形県２）'!DC$120=0,各種係数!HV38,各種係数!DS38)</f>
        <v>1.9546945246834481E-4</v>
      </c>
      <c r="DP40" s="82">
        <f>IF('生産者価格評価表（107部門）（山形県２）'!DD$120=0,各種係数!HW38,各種係数!DT38)</f>
        <v>0</v>
      </c>
      <c r="DQ40" s="82">
        <f>IF('生産者価格評価表（107部門）（山形県２）'!DE$120=0,各種係数!HX38,各種係数!DU38)</f>
        <v>1.1336220678429207E-3</v>
      </c>
      <c r="DR40" s="82">
        <f>各種係数!HY38</f>
        <v>2.7715608359001637E-7</v>
      </c>
      <c r="DS40" s="80">
        <f>各種係数!HZ38</f>
        <v>3.8890978282694295E-8</v>
      </c>
      <c r="DT40" s="80">
        <f>各種係数!IA38</f>
        <v>3.1372907537829452E-8</v>
      </c>
      <c r="DU40" s="80">
        <f>各種係数!IB38</f>
        <v>2.7176966541710347E-8</v>
      </c>
      <c r="DV40" s="80">
        <f>各種係数!IC38</f>
        <v>7.0307724007732314E-8</v>
      </c>
      <c r="DW40" s="80">
        <f>各種係数!ID38</f>
        <v>7.7620524533716464E-8</v>
      </c>
      <c r="DX40" s="80">
        <f>各種係数!IE38</f>
        <v>9.4877642667693728E-8</v>
      </c>
      <c r="DY40" s="80">
        <f>各種係数!IF38</f>
        <v>6.4061240051893928E-8</v>
      </c>
      <c r="DZ40" s="80">
        <f>各種係数!IG38</f>
        <v>1.1213448947346933E-6</v>
      </c>
      <c r="EA40" s="80">
        <f>各種係数!IH38</f>
        <v>2.6902931592679102E-8</v>
      </c>
      <c r="EB40" s="80">
        <f>各種係数!II38</f>
        <v>0</v>
      </c>
      <c r="EC40" s="80">
        <f>各種係数!IJ38</f>
        <v>3.5576482543961702E-8</v>
      </c>
      <c r="ED40" s="80">
        <f>各種係数!IK38</f>
        <v>4.3648816958292078E-8</v>
      </c>
      <c r="EE40" s="80">
        <f>各種係数!IL38</f>
        <v>3.6615781211095534E-8</v>
      </c>
      <c r="EF40" s="80">
        <f>各種係数!IM38</f>
        <v>6.397637291197934E-6</v>
      </c>
      <c r="EG40" s="80">
        <f>各種係数!IN38</f>
        <v>4.9314149074660494E-8</v>
      </c>
      <c r="EH40" s="80">
        <f>各種係数!IO38</f>
        <v>3.8152103262174286E-8</v>
      </c>
      <c r="EI40" s="80">
        <f>各種係数!IP38</f>
        <v>2.8746671198438105E-8</v>
      </c>
      <c r="EJ40" s="80">
        <f>各種係数!IQ38</f>
        <v>0</v>
      </c>
      <c r="EK40" s="80">
        <f>各種係数!IR38</f>
        <v>1.0169649741627205E-6</v>
      </c>
      <c r="EL40" s="80">
        <f>各種係数!IS38</f>
        <v>0</v>
      </c>
      <c r="EM40" s="80">
        <f>各種係数!IT38</f>
        <v>1.7110601836856345E-8</v>
      </c>
      <c r="EN40" s="80">
        <f>各種係数!IU38</f>
        <v>0</v>
      </c>
      <c r="EO40" s="80">
        <f>各種係数!IV38</f>
        <v>0</v>
      </c>
      <c r="EP40" s="80">
        <f>各種係数!IW38</f>
        <v>3.9981976010267302E-8</v>
      </c>
      <c r="EQ40" s="80">
        <f>各種係数!IX38</f>
        <v>4.4393536589036923E-7</v>
      </c>
      <c r="ER40" s="80">
        <f>各種係数!IY38</f>
        <v>3.2264523157952562E-9</v>
      </c>
      <c r="ES40" s="80">
        <f>各種係数!IZ38</f>
        <v>4.7696358968266676E-8</v>
      </c>
      <c r="ET40" s="80">
        <f>各種係数!JA38</f>
        <v>2.2650548163375095E-7</v>
      </c>
      <c r="EU40" s="80">
        <f>各種係数!JB38</f>
        <v>4.4132520485643265E-8</v>
      </c>
      <c r="EV40" s="80">
        <f>各種係数!JC38</f>
        <v>4.192725076170557E-8</v>
      </c>
      <c r="EW40" s="80">
        <f>各種係数!JD38</f>
        <v>5.4479205930848138E-8</v>
      </c>
      <c r="EX40" s="80">
        <f>各種係数!JE38</f>
        <v>3.8086869423081179E-7</v>
      </c>
      <c r="EY40" s="80">
        <f>各種係数!JF38</f>
        <v>1.0000100056427972</v>
      </c>
      <c r="EZ40" s="80">
        <f>各種係数!JG38</f>
        <v>8.4670054074238666E-8</v>
      </c>
      <c r="FA40" s="80">
        <f>各種係数!JH38</f>
        <v>7.1166297729957915E-8</v>
      </c>
      <c r="FB40" s="80">
        <f>各種係数!JI38</f>
        <v>1.9758946417853302E-8</v>
      </c>
      <c r="FC40" s="80">
        <f>各種係数!JJ38</f>
        <v>7.9994045707044301E-8</v>
      </c>
      <c r="FD40" s="80">
        <f>各種係数!JK38</f>
        <v>3.3969239728419924E-8</v>
      </c>
      <c r="FE40" s="80">
        <f>各種係数!JL38</f>
        <v>3.8479150424230759E-8</v>
      </c>
      <c r="FF40" s="80">
        <f>各種係数!JM38</f>
        <v>5.3144681812233675E-8</v>
      </c>
      <c r="FG40" s="80">
        <f>各種係数!JN38</f>
        <v>3.7721172706582748E-8</v>
      </c>
      <c r="FH40" s="80">
        <f>各種係数!JO38</f>
        <v>1.1327200393301704E-7</v>
      </c>
      <c r="FI40" s="80">
        <f>各種係数!JP38</f>
        <v>2.3795970343099427E-7</v>
      </c>
      <c r="FJ40" s="80">
        <f>各種係数!JQ38</f>
        <v>3.109998312066585E-7</v>
      </c>
      <c r="FK40" s="80">
        <f>各種係数!JR38</f>
        <v>1.6445154120908488E-6</v>
      </c>
      <c r="FL40" s="80">
        <f>各種係数!JS38</f>
        <v>1.649133320007319E-5</v>
      </c>
      <c r="FM40" s="80">
        <f>各種係数!JT38</f>
        <v>1.1572279050252129E-4</v>
      </c>
      <c r="FN40" s="80">
        <f>各種係数!JU38</f>
        <v>8.2879673695188896E-6</v>
      </c>
      <c r="FO40" s="80">
        <f>各種係数!JV38</f>
        <v>1.0823757820240006E-7</v>
      </c>
      <c r="FP40" s="80">
        <f>各種係数!JW38</f>
        <v>1.5310079082072113E-6</v>
      </c>
      <c r="FQ40" s="80">
        <f>各種係数!JX38</f>
        <v>6.5017237104323328E-7</v>
      </c>
      <c r="FR40" s="80">
        <f>各種係数!JY38</f>
        <v>2.6580995383204205E-6</v>
      </c>
      <c r="FS40" s="80">
        <f>各種係数!JZ38</f>
        <v>2.665620024629172E-7</v>
      </c>
      <c r="FT40" s="80">
        <f>各種係数!KA38</f>
        <v>0</v>
      </c>
      <c r="FU40" s="80">
        <f>各種係数!KB38</f>
        <v>2.512560735103156E-8</v>
      </c>
      <c r="FV40" s="80">
        <f>各種係数!KC38</f>
        <v>3.9394291327366462E-7</v>
      </c>
      <c r="FW40" s="80">
        <f>各種係数!KD38</f>
        <v>5.0954416769286832E-8</v>
      </c>
      <c r="FX40" s="80">
        <f>各種係数!KE38</f>
        <v>4.5464435695820036E-8</v>
      </c>
      <c r="FY40" s="80">
        <f>各種係数!KF38</f>
        <v>9.3840961681733262E-7</v>
      </c>
      <c r="FZ40" s="80">
        <f>各種係数!KG38</f>
        <v>4.6977474503072855E-8</v>
      </c>
      <c r="GA40" s="80">
        <f>各種係数!KH38</f>
        <v>1.7481920333208214E-5</v>
      </c>
      <c r="GB40" s="80">
        <f>各種係数!KI38</f>
        <v>2.7646149762645257E-6</v>
      </c>
      <c r="GC40" s="80">
        <f>各種係数!KJ38</f>
        <v>8.034487239458506E-7</v>
      </c>
      <c r="GD40" s="80">
        <f>各種係数!KK38</f>
        <v>1.228366248464964E-6</v>
      </c>
      <c r="GE40" s="80">
        <f>各種係数!KL38</f>
        <v>7.0568466578552471E-8</v>
      </c>
      <c r="GF40" s="80">
        <f>各種係数!KM38</f>
        <v>8.3443988966321919E-8</v>
      </c>
      <c r="GG40" s="80">
        <f>各種係数!KN38</f>
        <v>1.3176632452136209E-7</v>
      </c>
      <c r="GH40" s="80">
        <f>各種係数!KO38</f>
        <v>5.8441730270936177E-7</v>
      </c>
      <c r="GI40" s="80">
        <f>各種係数!KP38</f>
        <v>2.6507131902227606E-7</v>
      </c>
      <c r="GJ40" s="80">
        <f>各種係数!KQ38</f>
        <v>5.3741467033900467E-8</v>
      </c>
      <c r="GK40" s="80">
        <f>各種係数!KR38</f>
        <v>4.545111133942469E-8</v>
      </c>
      <c r="GL40" s="80">
        <f>各種係数!KS38</f>
        <v>3.4644002305600001E-8</v>
      </c>
      <c r="GM40" s="80">
        <f>各種係数!KT38</f>
        <v>2.8436445688656355E-8</v>
      </c>
      <c r="GN40" s="80">
        <f>各種係数!KU38</f>
        <v>8.7788261763409592E-8</v>
      </c>
      <c r="GO40" s="80">
        <f>各種係数!KV38</f>
        <v>1.1297734423144552E-7</v>
      </c>
      <c r="GP40" s="80">
        <f>各種係数!KW38</f>
        <v>7.2271881287764401E-8</v>
      </c>
      <c r="GQ40" s="80">
        <f>各種係数!KX38</f>
        <v>5.089511944645872E-8</v>
      </c>
      <c r="GR40" s="80">
        <f>各種係数!KY38</f>
        <v>4.3179950385618444E-8</v>
      </c>
      <c r="GS40" s="80">
        <f>各種係数!KZ38</f>
        <v>2.6472517416641219E-8</v>
      </c>
      <c r="GT40" s="80">
        <f>各種係数!LA38</f>
        <v>9.2581500424857063E-8</v>
      </c>
      <c r="GU40" s="80">
        <f>各種係数!LB38</f>
        <v>7.7004211748167781E-8</v>
      </c>
      <c r="GV40" s="80">
        <f>各種係数!LC38</f>
        <v>1.6248306361962797E-8</v>
      </c>
      <c r="GW40" s="80">
        <f>各種係数!LD38</f>
        <v>4.6955033403438894E-8</v>
      </c>
      <c r="GX40" s="80">
        <f>各種係数!LE38</f>
        <v>9.945992419614343E-8</v>
      </c>
      <c r="GY40" s="80">
        <f>各種係数!LF38</f>
        <v>2.4973833190057844E-8</v>
      </c>
      <c r="GZ40" s="80">
        <f>各種係数!LG38</f>
        <v>8.3784664797078283E-8</v>
      </c>
      <c r="HA40" s="80">
        <f>各種係数!LH38</f>
        <v>4.538508102672495E-8</v>
      </c>
      <c r="HB40" s="80">
        <f>各種係数!LI38</f>
        <v>1.9795246563815604E-7</v>
      </c>
      <c r="HC40" s="80">
        <f>各種係数!LJ38</f>
        <v>3.6610512491890574E-7</v>
      </c>
      <c r="HD40" s="80">
        <f>各種係数!LK38</f>
        <v>1.4942830947381521E-7</v>
      </c>
      <c r="HE40" s="80">
        <f>各種係数!LL38</f>
        <v>5.820047720387084E-7</v>
      </c>
      <c r="HF40" s="80">
        <f>各種係数!LM38</f>
        <v>8.7717114543657696E-7</v>
      </c>
      <c r="HG40" s="80">
        <f>各種係数!LN38</f>
        <v>3.1858256044524712E-6</v>
      </c>
      <c r="HH40" s="80">
        <f>各種係数!LO38</f>
        <v>2.2443365730703836E-6</v>
      </c>
      <c r="HI40" s="80">
        <f>各種係数!LP38</f>
        <v>6.7123151987362471E-7</v>
      </c>
      <c r="HJ40" s="80">
        <f>各種係数!LQ38</f>
        <v>4.5187804945705276E-8</v>
      </c>
      <c r="HK40" s="80">
        <f>各種係数!LR38</f>
        <v>5.308594504110389E-8</v>
      </c>
      <c r="HL40" s="80">
        <f>各種係数!LS38</f>
        <v>7.0157465285603711E-8</v>
      </c>
      <c r="HM40" s="80">
        <f>各種係数!LT38</f>
        <v>5.1423749758599631E-8</v>
      </c>
      <c r="HN40" s="80">
        <f>各種係数!LU38</f>
        <v>3.135578874527311E-6</v>
      </c>
      <c r="HO40" s="80">
        <f>各種係数!LV38</f>
        <v>3.6776541866970357E-6</v>
      </c>
      <c r="HP40" s="80">
        <f>各種係数!LW38</f>
        <v>5.4967990507055816E-8</v>
      </c>
      <c r="HQ40" s="80">
        <f>各種係数!LX38</f>
        <v>5.1588188100417661E-8</v>
      </c>
      <c r="HR40" s="80">
        <f>各種係数!LY38</f>
        <v>6.9775920360629532E-7</v>
      </c>
      <c r="HS40" s="80">
        <f>各種係数!LZ38</f>
        <v>1.3132689515008125E-7</v>
      </c>
      <c r="HT40" s="80">
        <f>各種係数!MA38</f>
        <v>3.5947198754799605E-6</v>
      </c>
      <c r="HU40" s="760">
        <v>0</v>
      </c>
      <c r="HV40" s="760">
        <f t="shared" si="24"/>
        <v>0</v>
      </c>
      <c r="HW40" s="760">
        <f t="shared" si="25"/>
        <v>0</v>
      </c>
      <c r="HX40" s="240">
        <f>IF(各種係数!$MD38=0,各種係数!$MG38,各種係数!$MD38)</f>
        <v>9.0032154340836013E-4</v>
      </c>
      <c r="HY40" s="281">
        <f t="shared" si="5"/>
        <v>0</v>
      </c>
      <c r="HZ40" s="257">
        <f t="shared" si="12"/>
        <v>0</v>
      </c>
      <c r="IA40" s="279">
        <f t="shared" si="13"/>
        <v>0</v>
      </c>
      <c r="IB40" s="279">
        <f t="shared" si="14"/>
        <v>0</v>
      </c>
      <c r="IC40" s="240">
        <f>IF(各種係数!$MD38=0,各種係数!$MG38,各種係数!$MD38)</f>
        <v>9.0032154340836013E-4</v>
      </c>
      <c r="ID40" s="281">
        <f t="shared" si="26"/>
        <v>0</v>
      </c>
      <c r="IE40" s="223"/>
      <c r="IF40" s="223"/>
      <c r="IG40" s="240">
        <f>各種係数!J38</f>
        <v>2.8225157662696907E-4</v>
      </c>
      <c r="IH40" s="279">
        <f t="shared" si="15"/>
        <v>0</v>
      </c>
      <c r="II40" s="284">
        <f>各種係数!C38</f>
        <v>3.1026252983293867E-3</v>
      </c>
      <c r="IJ40" s="279">
        <f t="shared" si="16"/>
        <v>0</v>
      </c>
      <c r="IK40" s="295">
        <v>0</v>
      </c>
      <c r="IL40" s="757">
        <f>IF(各種係数!$E38=0,各種係数!$M38,各種係数!$E38)</f>
        <v>0.50803858520900325</v>
      </c>
      <c r="IM40" s="279">
        <f t="shared" si="17"/>
        <v>0</v>
      </c>
      <c r="IN40" s="757">
        <f>IF(各種係数!$F38=0,各種係数!$N38,各種係数!$F38)</f>
        <v>0.24758842443729903</v>
      </c>
      <c r="IO40" s="295">
        <f t="shared" si="18"/>
        <v>0</v>
      </c>
      <c r="IP40" s="240">
        <f>IF(各種係数!$MD38=0,各種係数!$MG38,各種係数!$MD38)</f>
        <v>9.0032154340836013E-4</v>
      </c>
      <c r="IQ40" s="296">
        <f t="shared" si="19"/>
        <v>0</v>
      </c>
      <c r="IR40" s="297">
        <f t="shared" si="20"/>
        <v>0</v>
      </c>
      <c r="IS40" s="297">
        <f t="shared" si="21"/>
        <v>0</v>
      </c>
      <c r="IT40" s="297">
        <f t="shared" si="22"/>
        <v>0</v>
      </c>
      <c r="IU40" s="298">
        <f t="shared" si="23"/>
        <v>0</v>
      </c>
      <c r="IW40" s="206"/>
      <c r="IX40" s="212"/>
      <c r="IY40" s="208"/>
      <c r="IZ40" s="212"/>
    </row>
    <row r="41" spans="1:260">
      <c r="A41" s="41" t="s">
        <v>250</v>
      </c>
      <c r="B41" s="12" t="s">
        <v>29</v>
      </c>
      <c r="C41" s="331">
        <f>'計算2-1'!AC41</f>
        <v>0</v>
      </c>
      <c r="D41" s="757">
        <f>IF(各種係数!$D39=0,各種係数!$L39,各種係数!$D39)</f>
        <v>0.56613790456696944</v>
      </c>
      <c r="E41" s="757">
        <f>IF(各種係数!$E39=0,各種係数!$M39,各種係数!$E39)</f>
        <v>0.43386209543303056</v>
      </c>
      <c r="F41" s="757">
        <f>IF(各種係数!$F39=0,各種係数!$N39,各種係数!$F39)</f>
        <v>0.21869003454010491</v>
      </c>
      <c r="G41" s="758">
        <f t="shared" si="7"/>
        <v>0</v>
      </c>
      <c r="H41" s="758">
        <f t="shared" si="8"/>
        <v>0</v>
      </c>
      <c r="I41" s="758">
        <f t="shared" si="9"/>
        <v>0</v>
      </c>
      <c r="J41" s="240">
        <f>IF(各種係数!$MD39=0,各種係数!$MG39,各種係数!$MD39)</f>
        <v>6.8056799283612644E-4</v>
      </c>
      <c r="K41" s="281">
        <f t="shared" si="10"/>
        <v>0</v>
      </c>
      <c r="L41" s="758">
        <v>0</v>
      </c>
      <c r="M41" s="774">
        <f>各種係数!C39</f>
        <v>2.4983563445101886E-2</v>
      </c>
      <c r="N41" s="758">
        <f t="shared" si="11"/>
        <v>0</v>
      </c>
      <c r="O41" s="82">
        <f>IF('生産者価格評価表（107部門）（山形県２）'!C$120=0,各種係数!DV39,各種係数!S39)</f>
        <v>2.5062272073979736E-3</v>
      </c>
      <c r="P41" s="82">
        <f>IF('生産者価格評価表（107部門）（山形県２）'!D$120=0,各種係数!DW39,各種係数!T39)</f>
        <v>1.4306492763299077E-3</v>
      </c>
      <c r="Q41" s="82">
        <f>IF('生産者価格評価表（107部門）（山形県２）'!E$120=0,各種係数!DX39,各種係数!U39)</f>
        <v>4.2305992296520802E-3</v>
      </c>
      <c r="R41" s="82">
        <f>IF('生産者価格評価表（107部門）（山形県２）'!F$120=0,各種係数!DY39,各種係数!V39)</f>
        <v>0</v>
      </c>
      <c r="S41" s="82">
        <f>IF('生産者価格評価表（107部門）（山形県２）'!G$120=0,各種係数!DZ39,各種係数!W39)</f>
        <v>0</v>
      </c>
      <c r="T41" s="82">
        <f>IF('生産者価格評価表（107部門）（山形県２）'!H$120=0,各種係数!EA39,各種係数!X39)</f>
        <v>1.4705882352941176E-3</v>
      </c>
      <c r="U41" s="82">
        <f>IF('生産者価格評価表（107部門）（山形県２）'!I$120=0,各種係数!EB39,各種係数!Y39)</f>
        <v>0</v>
      </c>
      <c r="V41" s="82">
        <f>IF('生産者価格評価表（107部門）（山形県２）'!J$120=0,各種係数!EC39,各種係数!Z39)</f>
        <v>8.4607737377583186E-5</v>
      </c>
      <c r="W41" s="82">
        <f>IF('生産者価格評価表（107部門）（山形県２）'!K$120=0,各種係数!ED39,各種係数!AA39)</f>
        <v>1.3332266751993173E-4</v>
      </c>
      <c r="X41" s="82">
        <f>IF('生産者価格評価表（107部門）（山形県２）'!L$120=0,各種係数!EE39,各種係数!AB39)</f>
        <v>0</v>
      </c>
      <c r="Y41" s="82">
        <f>IF('生産者価格評価表（107部門）（山形県２）'!M$120=0,各種係数!EF39,各種係数!AC39)</f>
        <v>0</v>
      </c>
      <c r="Z41" s="82">
        <f>IF('生産者価格評価表（107部門）（山形県２）'!N$120=0,各種係数!EG39,各種係数!AD39)</f>
        <v>0</v>
      </c>
      <c r="AA41" s="82">
        <f>IF('生産者価格評価表（107部門）（山形県２）'!O$120=0,各種係数!EH39,各種係数!AE39)</f>
        <v>0</v>
      </c>
      <c r="AB41" s="82">
        <f>IF('生産者価格評価表（107部門）（山形県２）'!P$120=0,各種係数!EI39,各種係数!AF39)</f>
        <v>1.2197353174361163E-4</v>
      </c>
      <c r="AC41" s="82">
        <f>IF('生産者価格評価表（107部門）（山形県２）'!Q$120=0,各種係数!EJ39,各種係数!AG39)</f>
        <v>9.7703957010258913E-4</v>
      </c>
      <c r="AD41" s="82">
        <f>IF('生産者価格評価表（107部門）（山形県２）'!R$120=0,各種係数!EK39,各種係数!AH39)</f>
        <v>1.3585110718652356E-4</v>
      </c>
      <c r="AE41" s="82">
        <f>IF('生産者価格評価表（107部門）（山形県２）'!S$120=0,各種係数!EL39,各種係数!AI39)</f>
        <v>1.6325997518448377E-5</v>
      </c>
      <c r="AF41" s="82">
        <f>IF('生産者価格評価表（107部門）（山形県２）'!T$120=0,各種係数!EM39,各種係数!AJ39)</f>
        <v>0</v>
      </c>
      <c r="AG41" s="82">
        <f>IF('生産者価格評価表（107部門）（山形県２）'!U$120=0,各種係数!EN39,各種係数!AK39)</f>
        <v>0</v>
      </c>
      <c r="AH41" s="82">
        <f>IF('生産者価格評価表（107部門）（山形県２）'!V$120=0,各種係数!EO39,各種係数!AL39)</f>
        <v>1.9774870702768482E-2</v>
      </c>
      <c r="AI41" s="82">
        <f>IF('生産者価格評価表（107部門）（山形県２）'!W$120=0,各種係数!EP39,各種係数!AM39)</f>
        <v>0</v>
      </c>
      <c r="AJ41" s="82">
        <f>IF('生産者価格評価表（107部門）（山形県２）'!X$120=0,各種係数!EQ39,各種係数!AN39)</f>
        <v>2.5913449080072558E-4</v>
      </c>
      <c r="AK41" s="82">
        <f>IF('生産者価格評価表（107部門）（山形県２）'!Y$120=0,各種係数!ER39,各種係数!AO39)</f>
        <v>0</v>
      </c>
      <c r="AL41" s="82">
        <f>IF('生産者価格評価表（107部門）（山形県２）'!Z$120=0,各種係数!ES39,各種係数!AP39)</f>
        <v>0</v>
      </c>
      <c r="AM41" s="82">
        <f>IF('生産者価格評価表（107部門）（山形県２）'!AA$120=0,各種係数!ET39,各種係数!AQ39)</f>
        <v>1.3448829373400241E-3</v>
      </c>
      <c r="AN41" s="82">
        <f>IF('生産者価格評価表（107部門）（山形県２）'!AB$120=0,各種係数!EU39,各種係数!AR39)</f>
        <v>4.8585416900250402E-4</v>
      </c>
      <c r="AO41" s="82">
        <f>IF('生産者価格評価表（107部門）（山形県２）'!AC$120=0,各種係数!EV39,各種係数!AS39)</f>
        <v>0</v>
      </c>
      <c r="AP41" s="82">
        <f>IF('生産者価格評価表（107部門）（山形県２）'!AD$120=0,各種係数!EW39,各種係数!AT39)</f>
        <v>1.1058451816745656E-2</v>
      </c>
      <c r="AQ41" s="82">
        <f>IF('生産者価格評価表（107部門）（山形県２）'!AE$120=0,各種係数!EX39,各種係数!AU39)</f>
        <v>1.3869450643668596E-4</v>
      </c>
      <c r="AR41" s="82">
        <f>IF('生産者価格評価表（107部門）（山形県２）'!AF$120=0,各種係数!EY39,各種係数!AV39)</f>
        <v>0</v>
      </c>
      <c r="AS41" s="82">
        <f>IF('生産者価格評価表（107部門）（山形県２）'!AG$120=0,各種係数!EZ39,各種係数!AW39)</f>
        <v>6.5208177105409023E-5</v>
      </c>
      <c r="AT41" s="82">
        <f>IF('生産者価格評価表（107部門）（山形県２）'!AH$120=0,各種係数!FA39,各種係数!AX39)</f>
        <v>1.4467737886015566E-2</v>
      </c>
      <c r="AU41" s="82">
        <f>IF('生産者価格評価表（107部門）（山形県２）'!AI$120=0,各種係数!FB39,各種係数!AY39)</f>
        <v>1.7552005943536404E-2</v>
      </c>
      <c r="AV41" s="82">
        <f>IF('生産者価格評価表（107部門）（山形県２）'!AJ$120=0,各種係数!FC39,各種係数!AZ39)</f>
        <v>2.2508038585209004E-2</v>
      </c>
      <c r="AW41" s="82">
        <f>IF('生産者価格評価表（107部門）（山形県２）'!AK$120=0,各種係数!FD39,各種係数!BA39)</f>
        <v>3.1086094409620058E-2</v>
      </c>
      <c r="AX41" s="82">
        <f>IF('生産者価格評価表（107部門）（山形県２）'!AL$120=0,各種係数!FE39,各種係数!BB39)</f>
        <v>3.4574468085106384E-2</v>
      </c>
      <c r="AY41" s="82">
        <f>IF('生産者価格評価表（107部門）（山形県２）'!AM$120=0,各種係数!FF39,各種係数!BC39)</f>
        <v>0</v>
      </c>
      <c r="AZ41" s="82">
        <f>IF('生産者価格評価表（107部門）（山形県２）'!AN$120=0,各種係数!FG39,各種係数!BD39)</f>
        <v>1.4902087368194534E-2</v>
      </c>
      <c r="BA41" s="82">
        <f>IF('生産者価格評価表（107部門）（山形県２）'!AO$120=0,各種係数!FH39,各種係数!BE39)</f>
        <v>0</v>
      </c>
      <c r="BB41" s="82">
        <f>IF('生産者価格評価表（107部門）（山形県２）'!AP$120=0,各種係数!FI39,各種係数!BF39)</f>
        <v>1.0775862068965517E-3</v>
      </c>
      <c r="BC41" s="82">
        <f>IF('生産者価格評価表（107部門）（山形県２）'!AQ$120=0,各種係数!FJ39,各種係数!BG39)</f>
        <v>1.8200390008357322E-3</v>
      </c>
      <c r="BD41" s="82">
        <f>IF('生産者価格評価表（107部門）（山形県２）'!AR$120=0,各種係数!FK39,各種係数!BH39)</f>
        <v>3.1735469505796842E-3</v>
      </c>
      <c r="BE41" s="82">
        <f>IF('生産者価格評価表（107部門）（山形県２）'!AS$120=0,各種係数!FL39,各種係数!BI39)</f>
        <v>2.4551324543959146E-3</v>
      </c>
      <c r="BF41" s="82">
        <f>IF('生産者価格評価表（107部門）（山形県２）'!AT$120=0,各種係数!FM39,各種係数!BJ39)</f>
        <v>6.5272012235088484E-3</v>
      </c>
      <c r="BG41" s="82">
        <f>IF('生産者価格評価表（107部門）（山形県２）'!AU$120=0,各種係数!FN39,各種係数!BK39)</f>
        <v>5.403850303277313E-3</v>
      </c>
      <c r="BH41" s="82">
        <f>IF('生産者価格評価表（107部門）（山形県２）'!AV$120=0,各種係数!FO39,各種係数!BL39)</f>
        <v>1.4708390177353343E-3</v>
      </c>
      <c r="BI41" s="82">
        <f>IF('生産者価格評価表（107部門）（山形県２）'!AW$120=0,各種係数!FP39,各種係数!BM39)</f>
        <v>1.1541579892850897E-2</v>
      </c>
      <c r="BJ41" s="82">
        <f>IF('生産者価格評価表（107部門）（山形県２）'!AX$120=0,各種係数!FQ39,各種係数!BN39)</f>
        <v>3.4130527861031255E-3</v>
      </c>
      <c r="BK41" s="82">
        <f>IF('生産者価格評価表（107部門）（山形県２）'!AY$120=0,各種係数!FR39,各種係数!BO39)</f>
        <v>5.2647412755716001E-3</v>
      </c>
      <c r="BL41" s="82">
        <f>IF('生産者価格評価表（107部門）（山形県２）'!AZ$120=0,各種係数!FS39,各種係数!BP39)</f>
        <v>1.70261066969353E-3</v>
      </c>
      <c r="BM41" s="82">
        <f>IF('生産者価格評価表（107部門）（山形県２）'!BA$120=0,各種係数!FT39,各種係数!BQ39)</f>
        <v>1.6661459960429033E-3</v>
      </c>
      <c r="BN41" s="82">
        <f>IF('生産者価格評価表（107部門）（山形県２）'!BB$120=0,各種係数!FU39,各種係数!BR39)</f>
        <v>9.2266121857185221E-4</v>
      </c>
      <c r="BO41" s="82">
        <f>IF('生産者価格評価表（107部門）（山形県２）'!BC$120=0,各種係数!FV39,各種係数!BS39)</f>
        <v>2.4036150370156718E-3</v>
      </c>
      <c r="BP41" s="82">
        <f>IF('生産者価格評価表（107部門）（山形県２）'!BD$120=0,各種係数!FW39,各種係数!BT39)</f>
        <v>1.7086641353123921E-3</v>
      </c>
      <c r="BQ41" s="82">
        <f>IF('生産者価格評価表（107部門）（山形県２）'!BE$120=0,各種係数!FX39,各種係数!BU39)</f>
        <v>0</v>
      </c>
      <c r="BR41" s="82">
        <f>IF('生産者価格評価表（107部門）（山形県２）'!BF$120=0,各種係数!FY39,各種係数!BV39)</f>
        <v>3.7009622501850479E-4</v>
      </c>
      <c r="BS41" s="82">
        <f>IF('生産者価格評価表（107部門）（山形県２）'!BG$120=0,各種係数!FZ39,各種係数!BW39)</f>
        <v>1.4899267992485588E-3</v>
      </c>
      <c r="BT41" s="82">
        <f>IF('生産者価格評価表（107部門）（山形県２）'!BH$120=0,各種係数!GA39,各種係数!BX39)</f>
        <v>0</v>
      </c>
      <c r="BU41" s="82">
        <f>IF('生産者価格評価表（107部門）（山形県２）'!BI$120=0,各種係数!GB39,各種係数!BY39)</f>
        <v>2.9265437518290899E-4</v>
      </c>
      <c r="BV41" s="82">
        <f>IF('生産者価格評価表（107部門）（山形県２）'!BJ$120=0,各種係数!GC39,各種係数!BZ39)</f>
        <v>3.7466777505883453E-3</v>
      </c>
      <c r="BW41" s="82">
        <f>IF('生産者価格評価表（107部門）（山形県２）'!BK$120=0,各種係数!GD39,各種係数!CA39)</f>
        <v>0</v>
      </c>
      <c r="BX41" s="82">
        <f>IF('生産者価格評価表（107部門）（山形県２）'!BL$120=0,各種係数!GE39,各種係数!CB39)</f>
        <v>9.4660907713529779E-3</v>
      </c>
      <c r="BY41" s="82">
        <f>IF('生産者価格評価表（107部門）（山形県２）'!BM$120=0,各種係数!GF39,各種係数!CC39)</f>
        <v>1.6468059550526281E-2</v>
      </c>
      <c r="BZ41" s="82">
        <f>IF('生産者価格評価表（107部門）（山形県２）'!BN$120=0,各種係数!GG39,各種係数!CD39)</f>
        <v>5.3379066402272366E-3</v>
      </c>
      <c r="CA41" s="82">
        <f>IF('生産者価格評価表（107部門）（山形県２）'!BO$120=0,各種係数!GH39,各種係数!CE39)</f>
        <v>1.2910986367281475E-2</v>
      </c>
      <c r="CB41" s="82">
        <f>IF('生産者価格評価表（107部門）（山形県２）'!BP$120=0,各種係数!GI39,各種係数!CF39)</f>
        <v>3.225494307002548E-5</v>
      </c>
      <c r="CC41" s="82">
        <f>IF('生産者価格評価表（107部門）（山形県２）'!BQ$120=0,各種係数!GJ39,各種係数!CG39)</f>
        <v>0</v>
      </c>
      <c r="CD41" s="82">
        <f>IF('生産者価格評価表（107部門）（山形県２）'!BR$120=0,各種係数!GK39,各種係数!CH39)</f>
        <v>3.7952319671952363E-3</v>
      </c>
      <c r="CE41" s="82">
        <f>IF('生産者価格評価表（107部門）（山形県２）'!BS$120=0,各種係数!GL39,各種係数!CI39)</f>
        <v>0</v>
      </c>
      <c r="CF41" s="82">
        <f>IF('生産者価格評価表（107部門）（山形県２）'!BT$120=0,各種係数!GM39,各種係数!CJ39)</f>
        <v>6.0698473893218511E-5</v>
      </c>
      <c r="CG41" s="82">
        <f>IF('生産者価格評価表（107部門）（山形県２）'!BU$120=0,各種係数!GN39,各種係数!CK39)</f>
        <v>0</v>
      </c>
      <c r="CH41" s="82">
        <f>IF('生産者価格評価表（107部門）（山形県２）'!BV$120=0,各種係数!GO39,各種係数!CL39)</f>
        <v>0</v>
      </c>
      <c r="CI41" s="82">
        <f>IF('生産者価格評価表（107部門）（山形県２）'!BW$120=0,各種係数!GP39,各種係数!CM39)</f>
        <v>0</v>
      </c>
      <c r="CJ41" s="82">
        <f>IF('生産者価格評価表（107部門）（山形県２）'!BX$120=0,各種係数!GQ39,各種係数!CN39)</f>
        <v>0</v>
      </c>
      <c r="CK41" s="82">
        <f>IF('生産者価格評価表（107部門）（山形県２）'!BY$120=0,各種係数!GR39,各種係数!CO39)</f>
        <v>0</v>
      </c>
      <c r="CL41" s="82">
        <f>IF('生産者価格評価表（107部門）（山形県２）'!BZ$120=0,各種係数!GS39,各種係数!CP39)</f>
        <v>0</v>
      </c>
      <c r="CM41" s="82">
        <f>IF('生産者価格評価表（107部門）（山形県２）'!CA$120=0,各種係数!GT39,各種係数!CQ39)</f>
        <v>0</v>
      </c>
      <c r="CN41" s="82">
        <f>IF('生産者価格評価表（107部門）（山形県２）'!CB$120=0,各種係数!GU39,各種係数!CR39)</f>
        <v>0</v>
      </c>
      <c r="CO41" s="82">
        <f>IF('生産者価格評価表（107部門）（山形県２）'!CC$120=0,各種係数!GV39,各種係数!CS39)</f>
        <v>0</v>
      </c>
      <c r="CP41" s="82">
        <f>IF('生産者価格評価表（107部門）（山形県２）'!CD$120=0,各種係数!GW39,各種係数!CT39)</f>
        <v>0</v>
      </c>
      <c r="CQ41" s="82">
        <f>IF('生産者価格評価表（107部門）（山形県２）'!CE$120=0,各種係数!GX39,各種係数!CU39)</f>
        <v>0</v>
      </c>
      <c r="CR41" s="82">
        <f>IF('生産者価格評価表（107部門）（山形県２）'!CF$120=0,各種係数!GY39,各種係数!CV39)</f>
        <v>0</v>
      </c>
      <c r="CS41" s="82">
        <f>IF('生産者価格評価表（107部門）（山形県２）'!CG$120=0,各種係数!GZ39,各種係数!CW39)</f>
        <v>0</v>
      </c>
      <c r="CT41" s="82">
        <f>IF('生産者価格評価表（107部門）（山形県２）'!CH$120=0,各種係数!HA39,各種係数!CX39)</f>
        <v>0</v>
      </c>
      <c r="CU41" s="82">
        <f>IF('生産者価格評価表（107部門）（山形県２）'!CI$120=0,各種係数!HB39,各種係数!CY39)</f>
        <v>0</v>
      </c>
      <c r="CV41" s="82">
        <f>IF('生産者価格評価表（107部門）（山形県２）'!CJ$120=0,各種係数!HC39,各種係数!CZ39)</f>
        <v>0</v>
      </c>
      <c r="CW41" s="82">
        <f>IF('生産者価格評価表（107部門）（山形県２）'!CK$120=0,各種係数!HD39,各種係数!DA39)</f>
        <v>0</v>
      </c>
      <c r="CX41" s="82">
        <f>IF('生産者価格評価表（107部門）（山形県２）'!CL$120=0,各種係数!HE39,各種係数!DB39)</f>
        <v>4.784002296321102E-5</v>
      </c>
      <c r="CY41" s="82">
        <f>IF('生産者価格評価表（107部門）（山形県２）'!CM$120=0,各種係数!HF39,各種係数!DC39)</f>
        <v>4.9279411800940746E-5</v>
      </c>
      <c r="CZ41" s="82">
        <f>IF('生産者価格評価表（107部門）（山形県２）'!CN$120=0,各種係数!HG39,各種係数!DD39)</f>
        <v>8.5770316574359411E-4</v>
      </c>
      <c r="DA41" s="82">
        <f>IF('生産者価格評価表（107部門）（山形県２）'!CO$120=0,各種係数!HH39,各種係数!DE39)</f>
        <v>4.0527332109566833E-4</v>
      </c>
      <c r="DB41" s="82">
        <f>IF('生産者価格評価表（107部門）（山形県２）'!CP$120=0,各種係数!HI39,各種係数!DF39)</f>
        <v>3.8807823657249301E-5</v>
      </c>
      <c r="DC41" s="82">
        <f>IF('生産者価格評価表（107部門）（山形県２）'!CQ$120=0,各種係数!HJ39,各種係数!DG39)</f>
        <v>0</v>
      </c>
      <c r="DD41" s="82">
        <f>IF('生産者価格評価表（107部門）（山形県２）'!CR$120=0,各種係数!HK39,各種係数!DH39)</f>
        <v>0</v>
      </c>
      <c r="DE41" s="82">
        <f>IF('生産者価格評価表（107部門）（山形県２）'!CS$120=0,各種係数!HL39,各種係数!DI39)</f>
        <v>8.8293204072082569E-6</v>
      </c>
      <c r="DF41" s="82">
        <f>IF('生産者価格評価表（107部門）（山形県２）'!CT$120=0,各種係数!HM39,各種係数!DJ39)</f>
        <v>0</v>
      </c>
      <c r="DG41" s="82">
        <f>IF('生産者価格評価表（107部門）（山形県２）'!CU$120=0,各種係数!HN39,各種係数!DK39)</f>
        <v>0</v>
      </c>
      <c r="DH41" s="82">
        <f>IF('生産者価格評価表（107部門）（山形県２）'!CV$120=0,各種係数!HO39,各種係数!DL39)</f>
        <v>0</v>
      </c>
      <c r="DI41" s="82">
        <f>IF('生産者価格評価表（107部門）（山形県２）'!CW$120=0,各種係数!HP39,各種係数!DM39)</f>
        <v>2.1788865889530451E-4</v>
      </c>
      <c r="DJ41" s="82">
        <f>IF('生産者価格評価表（107部門）（山形県２）'!CX$120=0,各種係数!HQ39,各種係数!DN39)</f>
        <v>0</v>
      </c>
      <c r="DK41" s="82">
        <f>IF('生産者価格評価表（107部門）（山形県２）'!CY$120=0,各種係数!HR39,各種係数!DO39)</f>
        <v>3.7591865120387945E-5</v>
      </c>
      <c r="DL41" s="82">
        <f>IF('生産者価格評価表（107部門）（山形県２）'!CZ$120=0,各種係数!HS39,各種係数!DP39)</f>
        <v>7.5951881561804382E-5</v>
      </c>
      <c r="DM41" s="82">
        <f>IF('生産者価格評価表（107部門）（山形県２）'!DA$120=0,各種係数!HT39,各種係数!DQ39)</f>
        <v>5.5848761553712546E-5</v>
      </c>
      <c r="DN41" s="82">
        <f>IF('生産者価格評価表（107部門）（山形県２）'!DB$120=0,各種係数!HU39,各種係数!DR39)</f>
        <v>7.6433121019108278E-4</v>
      </c>
      <c r="DO41" s="82">
        <f>IF('生産者価格評価表（107部門）（山形県２）'!DC$120=0,各種係数!HV39,各種係数!DS39)</f>
        <v>5.4297070130095778E-4</v>
      </c>
      <c r="DP41" s="82">
        <f>IF('生産者価格評価表（107部門）（山形県２）'!DD$120=0,各種係数!HW39,各種係数!DT39)</f>
        <v>4.94034302759135E-3</v>
      </c>
      <c r="DQ41" s="82">
        <f>IF('生産者価格評価表（107部門）（山形県２）'!DE$120=0,各種係数!HX39,各種係数!DU39)</f>
        <v>1.5405633229660205E-3</v>
      </c>
      <c r="DR41" s="82">
        <f>各種係数!HY39</f>
        <v>7.2688947906094281E-5</v>
      </c>
      <c r="DS41" s="80">
        <f>各種係数!HZ39</f>
        <v>4.9174550172593661E-5</v>
      </c>
      <c r="DT41" s="80">
        <f>各種係数!IA39</f>
        <v>1.099229483523651E-4</v>
      </c>
      <c r="DU41" s="80">
        <f>各種係数!IB39</f>
        <v>1.8379601484154073E-6</v>
      </c>
      <c r="DV41" s="80">
        <f>各種係数!IC39</f>
        <v>1.7566530103592661E-6</v>
      </c>
      <c r="DW41" s="80">
        <f>各種係数!ID39</f>
        <v>4.1096098409804829E-5</v>
      </c>
      <c r="DX41" s="80">
        <f>各種係数!IE39</f>
        <v>5.8085708921974718E-6</v>
      </c>
      <c r="DY41" s="80">
        <f>各種係数!IF39</f>
        <v>1.3316318871167405E-5</v>
      </c>
      <c r="DZ41" s="80">
        <f>各種係数!IG39</f>
        <v>6.3464601625340994E-6</v>
      </c>
      <c r="EA41" s="80">
        <f>各種係数!IH39</f>
        <v>3.8388725614915244E-6</v>
      </c>
      <c r="EB41" s="80">
        <f>各種係数!II39</f>
        <v>0</v>
      </c>
      <c r="EC41" s="80">
        <f>各種係数!IJ39</f>
        <v>4.198792073050932E-6</v>
      </c>
      <c r="ED41" s="80">
        <f>各種係数!IK39</f>
        <v>2.7402467498126113E-6</v>
      </c>
      <c r="EE41" s="80">
        <f>各種係数!IL39</f>
        <v>5.0083752899057914E-6</v>
      </c>
      <c r="EF41" s="80">
        <f>各種係数!IM39</f>
        <v>2.700668517551437E-5</v>
      </c>
      <c r="EG41" s="80">
        <f>各種係数!IN39</f>
        <v>6.5476437158329138E-6</v>
      </c>
      <c r="EH41" s="80">
        <f>各種係数!IO39</f>
        <v>2.7347393826931044E-6</v>
      </c>
      <c r="EI41" s="80">
        <f>各種係数!IP39</f>
        <v>1.4742662917700042E-6</v>
      </c>
      <c r="EJ41" s="80">
        <f>各種係数!IQ39</f>
        <v>0</v>
      </c>
      <c r="EK41" s="80">
        <f>各種係数!IR39</f>
        <v>5.1051035565947251E-4</v>
      </c>
      <c r="EL41" s="80">
        <f>各種係数!IS39</f>
        <v>0</v>
      </c>
      <c r="EM41" s="80">
        <f>各種係数!IT39</f>
        <v>9.4569673706894639E-6</v>
      </c>
      <c r="EN41" s="80">
        <f>各種係数!IU39</f>
        <v>0</v>
      </c>
      <c r="EO41" s="80">
        <f>各種係数!IV39</f>
        <v>0</v>
      </c>
      <c r="EP41" s="80">
        <f>各種係数!IW39</f>
        <v>3.825252794285418E-5</v>
      </c>
      <c r="EQ41" s="80">
        <f>各種係数!IX39</f>
        <v>1.6675163503835666E-5</v>
      </c>
      <c r="ER41" s="80">
        <f>各種係数!IY39</f>
        <v>5.463195852804712E-7</v>
      </c>
      <c r="ES41" s="80">
        <f>各種係数!IZ39</f>
        <v>2.790625252846541E-4</v>
      </c>
      <c r="ET41" s="80">
        <f>各種係数!JA39</f>
        <v>5.9405165347101585E-6</v>
      </c>
      <c r="EU41" s="80">
        <f>各種係数!JB39</f>
        <v>3.6226875969369285E-6</v>
      </c>
      <c r="EV41" s="80">
        <f>各種係数!JC39</f>
        <v>4.3902764076822171E-6</v>
      </c>
      <c r="EW41" s="80">
        <f>各種係数!JD39</f>
        <v>3.6767601225858645E-4</v>
      </c>
      <c r="EX41" s="80">
        <f>各種係数!JE39</f>
        <v>4.729983654393606E-4</v>
      </c>
      <c r="EY41" s="80">
        <f>各種係数!JF39</f>
        <v>5.6653407654892046E-4</v>
      </c>
      <c r="EZ41" s="80">
        <f>各種係数!JG39</f>
        <v>1.000785034450753</v>
      </c>
      <c r="FA41" s="80">
        <f>各種係数!JH39</f>
        <v>8.7255336221308188E-4</v>
      </c>
      <c r="FB41" s="80">
        <f>各種係数!JI39</f>
        <v>4.6290888595459998E-6</v>
      </c>
      <c r="FC41" s="80">
        <f>各種係数!JJ39</f>
        <v>3.7914182234985054E-4</v>
      </c>
      <c r="FD41" s="80">
        <f>各種係数!JK39</f>
        <v>1.3005287815808482E-6</v>
      </c>
      <c r="FE41" s="80">
        <f>各種係数!JL39</f>
        <v>2.9692704003801096E-5</v>
      </c>
      <c r="FF41" s="80">
        <f>各種係数!JM39</f>
        <v>4.8191372479589815E-5</v>
      </c>
      <c r="FG41" s="80">
        <f>各種係数!JN39</f>
        <v>8.4144344039478126E-5</v>
      </c>
      <c r="FH41" s="80">
        <f>各種係数!JO39</f>
        <v>6.4577535685425151E-5</v>
      </c>
      <c r="FI41" s="80">
        <f>各種係数!JP39</f>
        <v>1.6889253741415641E-4</v>
      </c>
      <c r="FJ41" s="80">
        <f>各種係数!JQ39</f>
        <v>1.4174084598082525E-4</v>
      </c>
      <c r="FK41" s="80">
        <f>各種係数!JR39</f>
        <v>3.9869345408482985E-5</v>
      </c>
      <c r="FL41" s="80">
        <f>各種係数!JS39</f>
        <v>2.9125611715861212E-4</v>
      </c>
      <c r="FM41" s="80">
        <f>各種係数!JT39</f>
        <v>8.9431671999520921E-5</v>
      </c>
      <c r="FN41" s="80">
        <f>各種係数!JU39</f>
        <v>1.3873502584548324E-4</v>
      </c>
      <c r="FO41" s="80">
        <f>各種係数!JV39</f>
        <v>4.5840830751882326E-5</v>
      </c>
      <c r="FP41" s="80">
        <f>各種係数!JW39</f>
        <v>4.4464735272456378E-5</v>
      </c>
      <c r="FQ41" s="80">
        <f>各種係数!JX39</f>
        <v>2.580229882938012E-5</v>
      </c>
      <c r="FR41" s="80">
        <f>各種係数!JY39</f>
        <v>6.3396419145640194E-5</v>
      </c>
      <c r="FS41" s="80">
        <f>各種係数!JZ39</f>
        <v>4.6533317368618456E-5</v>
      </c>
      <c r="FT41" s="80">
        <f>各種係数!KA39</f>
        <v>0</v>
      </c>
      <c r="FU41" s="80">
        <f>各種係数!KB39</f>
        <v>1.097552923304825E-5</v>
      </c>
      <c r="FV41" s="80">
        <f>各種係数!KC39</f>
        <v>4.1050553535460471E-5</v>
      </c>
      <c r="FW41" s="80">
        <f>各種係数!KD39</f>
        <v>4.9239072001434639E-6</v>
      </c>
      <c r="FX41" s="80">
        <f>各種係数!KE39</f>
        <v>1.1086768008938435E-5</v>
      </c>
      <c r="FY41" s="80">
        <f>各種係数!KF39</f>
        <v>9.90642898235163E-5</v>
      </c>
      <c r="FZ41" s="80">
        <f>各種係数!KG39</f>
        <v>1.6224492462934453E-6</v>
      </c>
      <c r="GA41" s="80">
        <f>各種係数!KH39</f>
        <v>2.4741200101976616E-4</v>
      </c>
      <c r="GB41" s="80">
        <f>各種係数!KI39</f>
        <v>4.2561976900177422E-4</v>
      </c>
      <c r="GC41" s="80">
        <f>各種係数!KJ39</f>
        <v>1.5683671203462464E-4</v>
      </c>
      <c r="GD41" s="80">
        <f>各種係数!KK39</f>
        <v>3.391439949529098E-4</v>
      </c>
      <c r="GE41" s="80">
        <f>各種係数!KL39</f>
        <v>8.8650210208795974E-6</v>
      </c>
      <c r="GF41" s="80">
        <f>各種係数!KM39</f>
        <v>1.0394081651107917E-5</v>
      </c>
      <c r="GG41" s="80">
        <f>各種係数!KN39</f>
        <v>1.1700576593500416E-4</v>
      </c>
      <c r="GH41" s="80">
        <f>各種係数!KO39</f>
        <v>4.9839171935203034E-6</v>
      </c>
      <c r="GI41" s="80">
        <f>各種係数!KP39</f>
        <v>4.5403317109780075E-6</v>
      </c>
      <c r="GJ41" s="80">
        <f>各種係数!KQ39</f>
        <v>2.2484122128175632E-6</v>
      </c>
      <c r="GK41" s="80">
        <f>各種係数!KR39</f>
        <v>2.5604935095954645E-6</v>
      </c>
      <c r="GL41" s="80">
        <f>各種係数!KS39</f>
        <v>4.1185001903451021E-6</v>
      </c>
      <c r="GM41" s="80">
        <f>各種係数!KT39</f>
        <v>3.9956944853041254E-6</v>
      </c>
      <c r="GN41" s="80">
        <f>各種係数!KU39</f>
        <v>7.7700150296131472E-6</v>
      </c>
      <c r="GO41" s="80">
        <f>各種係数!KV39</f>
        <v>1.888246131241669E-6</v>
      </c>
      <c r="GP41" s="80">
        <f>各種係数!KW39</f>
        <v>8.6765790444572613E-6</v>
      </c>
      <c r="GQ41" s="80">
        <f>各種係数!KX39</f>
        <v>2.1545570784082847E-6</v>
      </c>
      <c r="GR41" s="80">
        <f>各種係数!KY39</f>
        <v>1.733215533266979E-6</v>
      </c>
      <c r="GS41" s="80">
        <f>各種係数!KZ39</f>
        <v>3.6461824982195935E-6</v>
      </c>
      <c r="GT41" s="80">
        <f>各種係数!LA39</f>
        <v>5.9931008045925802E-6</v>
      </c>
      <c r="GU41" s="80">
        <f>各種係数!LB39</f>
        <v>5.5949842991758115E-6</v>
      </c>
      <c r="GV41" s="80">
        <f>各種係数!LC39</f>
        <v>1.3373519662109276E-6</v>
      </c>
      <c r="GW41" s="80">
        <f>各種係数!LD39</f>
        <v>3.508165766777391E-6</v>
      </c>
      <c r="GX41" s="80">
        <f>各種係数!LE39</f>
        <v>8.0427405922230847E-6</v>
      </c>
      <c r="GY41" s="80">
        <f>各種係数!LF39</f>
        <v>1.2637427802636717E-6</v>
      </c>
      <c r="GZ41" s="80">
        <f>各種係数!LG39</f>
        <v>7.1358482097372577E-6</v>
      </c>
      <c r="HA41" s="80">
        <f>各種係数!LH39</f>
        <v>4.3052004302460156E-6</v>
      </c>
      <c r="HB41" s="80">
        <f>各種係数!LI39</f>
        <v>6.2745291317477291E-6</v>
      </c>
      <c r="HC41" s="80">
        <f>各種係数!LJ39</f>
        <v>2.5877917129363678E-5</v>
      </c>
      <c r="HD41" s="80">
        <f>各種係数!LK39</f>
        <v>1.4901660451679828E-5</v>
      </c>
      <c r="HE41" s="80">
        <f>各種係数!LL39</f>
        <v>5.8221176118461861E-6</v>
      </c>
      <c r="HF41" s="80">
        <f>各種係数!LM39</f>
        <v>3.4154025196544641E-6</v>
      </c>
      <c r="HG41" s="80">
        <f>各種係数!LN39</f>
        <v>4.0939306832985134E-6</v>
      </c>
      <c r="HH41" s="80">
        <f>各種係数!LO39</f>
        <v>3.768697526605237E-6</v>
      </c>
      <c r="HI41" s="80">
        <f>各種係数!LP39</f>
        <v>2.8651010224069472E-6</v>
      </c>
      <c r="HJ41" s="80">
        <f>各種係数!LQ39</f>
        <v>2.2550194701763532E-6</v>
      </c>
      <c r="HK41" s="80">
        <f>各種係数!LR39</f>
        <v>4.0845977149640292E-6</v>
      </c>
      <c r="HL41" s="80">
        <f>各種係数!LS39</f>
        <v>8.131161189224024E-6</v>
      </c>
      <c r="HM41" s="80">
        <f>各種係数!LT39</f>
        <v>1.5301011059045012E-6</v>
      </c>
      <c r="HN41" s="80">
        <f>各種係数!LU39</f>
        <v>5.4263444728895934E-6</v>
      </c>
      <c r="HO41" s="80">
        <f>各種係数!LV39</f>
        <v>6.5693183395319872E-6</v>
      </c>
      <c r="HP41" s="80">
        <f>各種係数!LW39</f>
        <v>6.0371348610196354E-6</v>
      </c>
      <c r="HQ41" s="80">
        <f>各種係数!LX39</f>
        <v>2.2889827847901213E-5</v>
      </c>
      <c r="HR41" s="80">
        <f>各種係数!LY39</f>
        <v>1.8339511053902171E-5</v>
      </c>
      <c r="HS41" s="80">
        <f>各種係数!LZ39</f>
        <v>1.2936117488931311E-4</v>
      </c>
      <c r="HT41" s="80">
        <f>各種係数!MA39</f>
        <v>4.1325599267172006E-5</v>
      </c>
      <c r="HU41" s="760">
        <v>0</v>
      </c>
      <c r="HV41" s="760">
        <f t="shared" si="24"/>
        <v>0</v>
      </c>
      <c r="HW41" s="760">
        <f t="shared" si="25"/>
        <v>0</v>
      </c>
      <c r="HX41" s="240">
        <f>IF(各種係数!$MD39=0,各種係数!$MG39,各種係数!$MD39)</f>
        <v>6.8056799283612644E-4</v>
      </c>
      <c r="HY41" s="281">
        <f t="shared" si="5"/>
        <v>0</v>
      </c>
      <c r="HZ41" s="257">
        <f t="shared" si="12"/>
        <v>0</v>
      </c>
      <c r="IA41" s="279">
        <f t="shared" si="13"/>
        <v>0</v>
      </c>
      <c r="IB41" s="279">
        <f t="shared" si="14"/>
        <v>0</v>
      </c>
      <c r="IC41" s="240">
        <f>IF(各種係数!$MD39=0,各種係数!$MG39,各種係数!$MD39)</f>
        <v>6.8056799283612644E-4</v>
      </c>
      <c r="ID41" s="281">
        <f t="shared" si="26"/>
        <v>0</v>
      </c>
      <c r="IE41" s="223"/>
      <c r="IF41" s="223"/>
      <c r="IG41" s="240">
        <f>各種係数!J39</f>
        <v>3.7380727038888417E-4</v>
      </c>
      <c r="IH41" s="279">
        <f t="shared" si="15"/>
        <v>0</v>
      </c>
      <c r="II41" s="284">
        <f>各種係数!C39</f>
        <v>2.4983563445101886E-2</v>
      </c>
      <c r="IJ41" s="279">
        <f t="shared" si="16"/>
        <v>0</v>
      </c>
      <c r="IK41" s="295">
        <v>0</v>
      </c>
      <c r="IL41" s="757">
        <f>IF(各種係数!$E39=0,各種係数!$M39,各種係数!$E39)</f>
        <v>0.43386209543303056</v>
      </c>
      <c r="IM41" s="279">
        <f t="shared" si="17"/>
        <v>0</v>
      </c>
      <c r="IN41" s="757">
        <f>IF(各種係数!$F39=0,各種係数!$N39,各種係数!$F39)</f>
        <v>0.21869003454010491</v>
      </c>
      <c r="IO41" s="295">
        <f t="shared" si="18"/>
        <v>0</v>
      </c>
      <c r="IP41" s="240">
        <f>IF(各種係数!$MD39=0,各種係数!$MG39,各種係数!$MD39)</f>
        <v>6.8056799283612644E-4</v>
      </c>
      <c r="IQ41" s="296">
        <f t="shared" si="19"/>
        <v>0</v>
      </c>
      <c r="IR41" s="297">
        <f t="shared" si="20"/>
        <v>0</v>
      </c>
      <c r="IS41" s="297">
        <f t="shared" si="21"/>
        <v>0</v>
      </c>
      <c r="IT41" s="297">
        <f t="shared" si="22"/>
        <v>0</v>
      </c>
      <c r="IU41" s="298">
        <f t="shared" si="23"/>
        <v>0</v>
      </c>
      <c r="IW41" s="206"/>
      <c r="IX41" s="212"/>
      <c r="IY41" s="208"/>
      <c r="IZ41" s="212"/>
    </row>
    <row r="42" spans="1:260">
      <c r="A42" s="41" t="s">
        <v>251</v>
      </c>
      <c r="B42" s="12" t="s">
        <v>30</v>
      </c>
      <c r="C42" s="331">
        <f>'計算2-1'!AC42</f>
        <v>0</v>
      </c>
      <c r="D42" s="757">
        <f>IF(各種係数!$D40=0,各種係数!$L40,各種係数!$D40)</f>
        <v>0.66223404255319152</v>
      </c>
      <c r="E42" s="757">
        <f>IF(各種係数!$E40=0,各種係数!$M40,各種係数!$E40)</f>
        <v>0.33776595744680848</v>
      </c>
      <c r="F42" s="757">
        <f>IF(各種係数!$F40=0,各種係数!$N40,各種係数!$F40)</f>
        <v>0.24468085106382978</v>
      </c>
      <c r="G42" s="758">
        <f t="shared" si="7"/>
        <v>0</v>
      </c>
      <c r="H42" s="758">
        <f t="shared" si="8"/>
        <v>0</v>
      </c>
      <c r="I42" s="758">
        <f t="shared" si="9"/>
        <v>0</v>
      </c>
      <c r="J42" s="240">
        <f>IF(各種係数!$MD40=0,各種係数!$MG40,各種係数!$MD40)</f>
        <v>3.9893617021276594E-4</v>
      </c>
      <c r="K42" s="281">
        <f t="shared" si="10"/>
        <v>0</v>
      </c>
      <c r="L42" s="758">
        <v>0</v>
      </c>
      <c r="M42" s="774">
        <f>各種係数!C40</f>
        <v>0</v>
      </c>
      <c r="N42" s="758">
        <f t="shared" si="11"/>
        <v>0</v>
      </c>
      <c r="O42" s="82">
        <f>IF('生産者価格評価表（107部門）（山形県２）'!C$120=0,各種係数!DV40,各種係数!S40)</f>
        <v>0</v>
      </c>
      <c r="P42" s="82">
        <f>IF('生産者価格評価表（107部門）（山形県２）'!D$120=0,各種係数!DW40,各種係数!T40)</f>
        <v>0</v>
      </c>
      <c r="Q42" s="82">
        <f>IF('生産者価格評価表（107部門）（山形県２）'!E$120=0,各種係数!DX40,各種係数!U40)</f>
        <v>0</v>
      </c>
      <c r="R42" s="82">
        <f>IF('生産者価格評価表（107部門）（山形県２）'!F$120=0,各種係数!DY40,各種係数!V40)</f>
        <v>0</v>
      </c>
      <c r="S42" s="82">
        <f>IF('生産者価格評価表（107部門）（山形県２）'!G$120=0,各種係数!DZ40,各種係数!W40)</f>
        <v>0</v>
      </c>
      <c r="T42" s="82">
        <f>IF('生産者価格評価表（107部門）（山形県２）'!H$120=0,各種係数!EA40,各種係数!X40)</f>
        <v>0</v>
      </c>
      <c r="U42" s="82">
        <f>IF('生産者価格評価表（107部門）（山形県２）'!I$120=0,各種係数!EB40,各種係数!Y40)</f>
        <v>0</v>
      </c>
      <c r="V42" s="82">
        <f>IF('生産者価格評価表（107部門）（山形県２）'!J$120=0,各種係数!EC40,各種係数!Z40)</f>
        <v>0</v>
      </c>
      <c r="W42" s="82">
        <f>IF('生産者価格評価表（107部門）（山形県２）'!K$120=0,各種係数!ED40,各種係数!AA40)</f>
        <v>0</v>
      </c>
      <c r="X42" s="82">
        <f>IF('生産者価格評価表（107部門）（山形県２）'!L$120=0,各種係数!EE40,各種係数!AB40)</f>
        <v>0</v>
      </c>
      <c r="Y42" s="82">
        <f>IF('生産者価格評価表（107部門）（山形県２）'!M$120=0,各種係数!EF40,各種係数!AC40)</f>
        <v>0</v>
      </c>
      <c r="Z42" s="82">
        <f>IF('生産者価格評価表（107部門）（山形県２）'!N$120=0,各種係数!EG40,各種係数!AD40)</f>
        <v>0</v>
      </c>
      <c r="AA42" s="82">
        <f>IF('生産者価格評価表（107部門）（山形県２）'!O$120=0,各種係数!EH40,各種係数!AE40)</f>
        <v>0</v>
      </c>
      <c r="AB42" s="82">
        <f>IF('生産者価格評価表（107部門）（山形県２）'!P$120=0,各種係数!EI40,各種係数!AF40)</f>
        <v>0</v>
      </c>
      <c r="AC42" s="82">
        <f>IF('生産者価格評価表（107部門）（山形県２）'!Q$120=0,各種係数!EJ40,各種係数!AG40)</f>
        <v>0</v>
      </c>
      <c r="AD42" s="82">
        <f>IF('生産者価格評価表（107部門）（山形県２）'!R$120=0,各種係数!EK40,各種係数!AH40)</f>
        <v>0</v>
      </c>
      <c r="AE42" s="82">
        <f>IF('生産者価格評価表（107部門）（山形県２）'!S$120=0,各種係数!EL40,各種係数!AI40)</f>
        <v>0</v>
      </c>
      <c r="AF42" s="82">
        <f>IF('生産者価格評価表（107部門）（山形県２）'!T$120=0,各種係数!EM40,各種係数!AJ40)</f>
        <v>0</v>
      </c>
      <c r="AG42" s="82">
        <f>IF('生産者価格評価表（107部門）（山形県２）'!U$120=0,各種係数!EN40,各種係数!AK40)</f>
        <v>0</v>
      </c>
      <c r="AH42" s="82">
        <f>IF('生産者価格評価表（107部門）（山形県２）'!V$120=0,各種係数!EO40,各種係数!AL40)</f>
        <v>0</v>
      </c>
      <c r="AI42" s="82">
        <f>IF('生産者価格評価表（107部門）（山形県２）'!W$120=0,各種係数!EP40,各種係数!AM40)</f>
        <v>0</v>
      </c>
      <c r="AJ42" s="82">
        <f>IF('生産者価格評価表（107部門）（山形県２）'!X$120=0,各種係数!EQ40,各種係数!AN40)</f>
        <v>0</v>
      </c>
      <c r="AK42" s="82">
        <f>IF('生産者価格評価表（107部門）（山形県２）'!Y$120=0,各種係数!ER40,各種係数!AO40)</f>
        <v>0</v>
      </c>
      <c r="AL42" s="82">
        <f>IF('生産者価格評価表（107部門）（山形県２）'!Z$120=0,各種係数!ES40,各種係数!AP40)</f>
        <v>0</v>
      </c>
      <c r="AM42" s="82">
        <f>IF('生産者価格評価表（107部門）（山形県２）'!AA$120=0,各種係数!ET40,各種係数!AQ40)</f>
        <v>0</v>
      </c>
      <c r="AN42" s="82">
        <f>IF('生産者価格評価表（107部門）（山形県２）'!AB$120=0,各種係数!EU40,各種係数!AR40)</f>
        <v>0</v>
      </c>
      <c r="AO42" s="82">
        <f>IF('生産者価格評価表（107部門）（山形県２）'!AC$120=0,各種係数!EV40,各種係数!AS40)</f>
        <v>0</v>
      </c>
      <c r="AP42" s="82">
        <f>IF('生産者価格評価表（107部門）（山形県２）'!AD$120=0,各種係数!EW40,各種係数!AT40)</f>
        <v>0</v>
      </c>
      <c r="AQ42" s="82">
        <f>IF('生産者価格評価表（107部門）（山形県２）'!AE$120=0,各種係数!EX40,各種係数!AU40)</f>
        <v>0</v>
      </c>
      <c r="AR42" s="82">
        <f>IF('生産者価格評価表（107部門）（山形県２）'!AF$120=0,各種係数!EY40,各種係数!AV40)</f>
        <v>0</v>
      </c>
      <c r="AS42" s="82">
        <f>IF('生産者価格評価表（107部門）（山形県２）'!AG$120=0,各種係数!EZ40,各種係数!AW40)</f>
        <v>0</v>
      </c>
      <c r="AT42" s="82">
        <f>IF('生産者価格評価表（107部門）（山形県２）'!AH$120=0,各種係数!FA40,各種係数!AX40)</f>
        <v>0</v>
      </c>
      <c r="AU42" s="82">
        <f>IF('生産者価格評価表（107部門）（山形県２）'!AI$120=0,各種係数!FB40,各種係数!AY40)</f>
        <v>0</v>
      </c>
      <c r="AV42" s="82">
        <f>IF('生産者価格評価表（107部門）（山形県２）'!AJ$120=0,各種係数!FC40,各種係数!AZ40)</f>
        <v>0</v>
      </c>
      <c r="AW42" s="82">
        <f>IF('生産者価格評価表（107部門）（山形県２）'!AK$120=0,各種係数!FD40,各種係数!BA40)</f>
        <v>0</v>
      </c>
      <c r="AX42" s="82">
        <f>IF('生産者価格評価表（107部門）（山形県２）'!AL$120=0,各種係数!FE40,各種係数!BB40)</f>
        <v>0.35372340425531917</v>
      </c>
      <c r="AY42" s="82">
        <f>IF('生産者価格評価表（107部門）（山形県２）'!AM$120=0,各種係数!FF40,各種係数!BC40)</f>
        <v>0.72258064516129028</v>
      </c>
      <c r="AZ42" s="82">
        <f>IF('生産者価格評価表（107部門）（山形県２）'!AN$120=0,各種係数!FG40,各種係数!BD40)</f>
        <v>0.16424574994620186</v>
      </c>
      <c r="BA42" s="82">
        <f>IF('生産者価格評価表（107部門）（山形県２）'!AO$120=0,各種係数!FH40,各種係数!BE40)</f>
        <v>-5.2213393870601593E-3</v>
      </c>
      <c r="BB42" s="82">
        <f>IF('生産者価格評価表（107部門）（山形県２）'!AP$120=0,各種係数!FI40,各種係数!BF40)</f>
        <v>0</v>
      </c>
      <c r="BC42" s="82">
        <f>IF('生産者価格評価表（107部門）（山形県２）'!AQ$120=0,各種係数!FJ40,各種係数!BG40)</f>
        <v>0</v>
      </c>
      <c r="BD42" s="82">
        <f>IF('生産者価格評価表（107部門）（山形県２）'!AR$120=0,各種係数!FK40,各種係数!BH40)</f>
        <v>-4.6067617024543801E-4</v>
      </c>
      <c r="BE42" s="82">
        <f>IF('生産者価格評価表（107部門）（山形県２）'!AS$120=0,各種係数!FL40,各種係数!BI40)</f>
        <v>-1.7431440426210994E-3</v>
      </c>
      <c r="BF42" s="82">
        <f>IF('生産者価格評価表（107部門）（山形県２）'!AT$120=0,各種係数!FM40,各種係数!BJ40)</f>
        <v>-4.642779112956085E-4</v>
      </c>
      <c r="BG42" s="82">
        <f>IF('生産者価格評価表（107部門）（山形県２）'!AU$120=0,各種係数!FN40,各種係数!BK40)</f>
        <v>-6.9526024310134023E-4</v>
      </c>
      <c r="BH42" s="82">
        <f>IF('生産者価格評価表（107部門）（山形県２）'!AV$120=0,各種係数!FO40,各種係数!BL40)</f>
        <v>-1.4921555252387449E-4</v>
      </c>
      <c r="BI42" s="82">
        <f>IF('生産者価格評価表（107部門）（山形県２）'!AW$120=0,各種係数!FP40,各種係数!BM40)</f>
        <v>0</v>
      </c>
      <c r="BJ42" s="82">
        <f>IF('生産者価格評価表（107部門）（山形県２）'!AX$120=0,各種係数!FQ40,各種係数!BN40)</f>
        <v>-4.0777213692988356E-6</v>
      </c>
      <c r="BK42" s="82">
        <f>IF('生産者価格評価表（107部門）（山形県２）'!AY$120=0,各種係数!FR40,各種係数!BO40)</f>
        <v>-1.5042117930204573E-4</v>
      </c>
      <c r="BL42" s="82">
        <f>IF('生産者価格評価表（107部門）（山形県２）'!AZ$120=0,各種係数!FS40,各種係数!BP40)</f>
        <v>-5.6753688989784334E-4</v>
      </c>
      <c r="BM42" s="82">
        <f>IF('生産者価格評価表（107部門）（山形県２）'!BA$120=0,各種係数!FT40,各種係数!BQ40)</f>
        <v>0</v>
      </c>
      <c r="BN42" s="82">
        <f>IF('生産者価格評価表（107部門）（山形県２）'!BB$120=0,各種係数!FU40,各種係数!BR40)</f>
        <v>-3.295218637756615E-5</v>
      </c>
      <c r="BO42" s="82">
        <f>IF('生産者価格評価表（107部門）（山形県２）'!BC$120=0,各種係数!FV40,各種係数!BS40)</f>
        <v>-1.346024420728776E-4</v>
      </c>
      <c r="BP42" s="82">
        <f>IF('生産者価格評価表（107部門）（山形県２）'!BD$120=0,各種係数!FW40,各種係数!BT40)</f>
        <v>-2.5888850535036244E-5</v>
      </c>
      <c r="BQ42" s="82">
        <f>IF('生産者価格評価表（107部門）（山形県２）'!BE$120=0,各種係数!FX40,各種係数!BU40)</f>
        <v>0</v>
      </c>
      <c r="BR42" s="82">
        <f>IF('生産者価格評価表（107部門）（山形県２）'!BF$120=0,各種係数!FY40,各種係数!BV40)</f>
        <v>-3.7009622501850479E-4</v>
      </c>
      <c r="BS42" s="82">
        <f>IF('生産者価格評価表（107部門）（山形県２）'!BG$120=0,各種係数!FZ40,各種係数!BW40)</f>
        <v>-1.5732146327469254E-4</v>
      </c>
      <c r="BT42" s="82">
        <f>IF('生産者価格評価表（107部門）（山形県２）'!BH$120=0,各種係数!GA40,各種係数!BX40)</f>
        <v>0</v>
      </c>
      <c r="BU42" s="82">
        <f>IF('生産者価格評価表（107部門）（山形県２）'!BI$120=0,各種係数!GB40,各種係数!BY40)</f>
        <v>-1.95102916788606E-4</v>
      </c>
      <c r="BV42" s="82">
        <f>IF('生産者価格評価表（107部門）（山形県２）'!BJ$120=0,各種係数!GC40,各種係数!BZ40)</f>
        <v>-8.1958575794120056E-5</v>
      </c>
      <c r="BW42" s="82">
        <f>IF('生産者価格評価表（107部門）（山形県２）'!BK$120=0,各種係数!GD40,各種係数!CA40)</f>
        <v>0</v>
      </c>
      <c r="BX42" s="82">
        <f>IF('生産者価格評価表（107部門）（山形県２）'!BL$120=0,各種係数!GE40,各種係数!CB40)</f>
        <v>0</v>
      </c>
      <c r="BY42" s="82">
        <f>IF('生産者価格評価表（107部門）（山形県２）'!BM$120=0,各種係数!GF40,各種係数!CC40)</f>
        <v>-4.109112747732086E-4</v>
      </c>
      <c r="BZ42" s="82">
        <f>IF('生産者価格評価表（107部門）（山形県２）'!BN$120=0,各種係数!GG40,各種係数!CD40)</f>
        <v>-9.1108848276970892E-5</v>
      </c>
      <c r="CA42" s="82">
        <f>IF('生産者価格評価表（107部門）（山形県２）'!BO$120=0,各種係数!GH40,各種係数!CE40)</f>
        <v>-1.0692328254477412E-4</v>
      </c>
      <c r="CB42" s="82">
        <f>IF('生産者価格評価表（107部門）（山形県２）'!BP$120=0,各種係数!GI40,各種係数!CF40)</f>
        <v>0</v>
      </c>
      <c r="CC42" s="82">
        <f>IF('生産者価格評価表（107部門）（山形県２）'!BQ$120=0,各種係数!GJ40,各種係数!CG40)</f>
        <v>0</v>
      </c>
      <c r="CD42" s="82">
        <f>IF('生産者価格評価表（107部門）（山形県２）'!BR$120=0,各種係数!GK40,各種係数!CH40)</f>
        <v>0</v>
      </c>
      <c r="CE42" s="82">
        <f>IF('生産者価格評価表（107部門）（山形県２）'!BS$120=0,各種係数!GL40,各種係数!CI40)</f>
        <v>0</v>
      </c>
      <c r="CF42" s="82">
        <f>IF('生産者価格評価表（107部門）（山形県２）'!BT$120=0,各種係数!GM40,各種係数!CJ40)</f>
        <v>0</v>
      </c>
      <c r="CG42" s="82">
        <f>IF('生産者価格評価表（107部門）（山形県２）'!BU$120=0,各種係数!GN40,各種係数!CK40)</f>
        <v>0</v>
      </c>
      <c r="CH42" s="82">
        <f>IF('生産者価格評価表（107部門）（山形県２）'!BV$120=0,各種係数!GO40,各種係数!CL40)</f>
        <v>0</v>
      </c>
      <c r="CI42" s="82">
        <f>IF('生産者価格評価表（107部門）（山形県２）'!BW$120=0,各種係数!GP40,各種係数!CM40)</f>
        <v>0</v>
      </c>
      <c r="CJ42" s="82">
        <f>IF('生産者価格評価表（107部門）（山形県２）'!BX$120=0,各種係数!GQ40,各種係数!CN40)</f>
        <v>0</v>
      </c>
      <c r="CK42" s="82">
        <f>IF('生産者価格評価表（107部門）（山形県２）'!BY$120=0,各種係数!GR40,各種係数!CO40)</f>
        <v>0</v>
      </c>
      <c r="CL42" s="82">
        <f>IF('生産者価格評価表（107部門）（山形県２）'!BZ$120=0,各種係数!GS40,各種係数!CP40)</f>
        <v>0</v>
      </c>
      <c r="CM42" s="82">
        <f>IF('生産者価格評価表（107部門）（山形県２）'!CA$120=0,各種係数!GT40,各種係数!CQ40)</f>
        <v>0</v>
      </c>
      <c r="CN42" s="82">
        <f>IF('生産者価格評価表（107部門）（山形県２）'!CB$120=0,各種係数!GU40,各種係数!CR40)</f>
        <v>0</v>
      </c>
      <c r="CO42" s="82">
        <f>IF('生産者価格評価表（107部門）（山形県２）'!CC$120=0,各種係数!GV40,各種係数!CS40)</f>
        <v>0</v>
      </c>
      <c r="CP42" s="82">
        <f>IF('生産者価格評価表（107部門）（山形県２）'!CD$120=0,各種係数!GW40,各種係数!CT40)</f>
        <v>0</v>
      </c>
      <c r="CQ42" s="82">
        <f>IF('生産者価格評価表（107部門）（山形県２）'!CE$120=0,各種係数!GX40,各種係数!CU40)</f>
        <v>0</v>
      </c>
      <c r="CR42" s="82">
        <f>IF('生産者価格評価表（107部門）（山形県２）'!CF$120=0,各種係数!GY40,各種係数!CV40)</f>
        <v>0</v>
      </c>
      <c r="CS42" s="82">
        <f>IF('生産者価格評価表（107部門）（山形県２）'!CG$120=0,各種係数!GZ40,各種係数!CW40)</f>
        <v>0</v>
      </c>
      <c r="CT42" s="82">
        <f>IF('生産者価格評価表（107部門）（山形県２）'!CH$120=0,各種係数!HA40,各種係数!CX40)</f>
        <v>0</v>
      </c>
      <c r="CU42" s="82">
        <f>IF('生産者価格評価表（107部門）（山形県２）'!CI$120=0,各種係数!HB40,各種係数!CY40)</f>
        <v>0</v>
      </c>
      <c r="CV42" s="82">
        <f>IF('生産者価格評価表（107部門）（山形県２）'!CJ$120=0,各種係数!HC40,各種係数!CZ40)</f>
        <v>0</v>
      </c>
      <c r="CW42" s="82">
        <f>IF('生産者価格評価表（107部門）（山形県２）'!CK$120=0,各種係数!HD40,各種係数!DA40)</f>
        <v>0</v>
      </c>
      <c r="CX42" s="82">
        <f>IF('生産者価格評価表（107部門）（山形県２）'!CL$120=0,各種係数!HE40,各種係数!DB40)</f>
        <v>0</v>
      </c>
      <c r="CY42" s="82">
        <f>IF('生産者価格評価表（107部門）（山形県２）'!CM$120=0,各種係数!HF40,各種係数!DC40)</f>
        <v>0</v>
      </c>
      <c r="CZ42" s="82">
        <f>IF('生産者価格評価表（107部門）（山形県２）'!CN$120=0,各種係数!HG40,各種係数!DD40)</f>
        <v>0</v>
      </c>
      <c r="DA42" s="82">
        <f>IF('生産者価格評価表（107部門）（山形県２）'!CO$120=0,各種係数!HH40,各種係数!DE40)</f>
        <v>0</v>
      </c>
      <c r="DB42" s="82">
        <f>IF('生産者価格評価表（107部門）（山形県２）'!CP$120=0,各種係数!HI40,各種係数!DF40)</f>
        <v>0</v>
      </c>
      <c r="DC42" s="82">
        <f>IF('生産者価格評価表（107部門）（山形県２）'!CQ$120=0,各種係数!HJ40,各種係数!DG40)</f>
        <v>0</v>
      </c>
      <c r="DD42" s="82">
        <f>IF('生産者価格評価表（107部門）（山形県２）'!CR$120=0,各種係数!HK40,各種係数!DH40)</f>
        <v>0</v>
      </c>
      <c r="DE42" s="82">
        <f>IF('生産者価格評価表（107部門）（山形県２）'!CS$120=0,各種係数!HL40,各種係数!DI40)</f>
        <v>0</v>
      </c>
      <c r="DF42" s="82">
        <f>IF('生産者価格評価表（107部門）（山形県２）'!CT$120=0,各種係数!HM40,各種係数!DJ40)</f>
        <v>0</v>
      </c>
      <c r="DG42" s="82">
        <f>IF('生産者価格評価表（107部門）（山形県２）'!CU$120=0,各種係数!HN40,各種係数!DK40)</f>
        <v>0</v>
      </c>
      <c r="DH42" s="82">
        <f>IF('生産者価格評価表（107部門）（山形県２）'!CV$120=0,各種係数!HO40,各種係数!DL40)</f>
        <v>0</v>
      </c>
      <c r="DI42" s="82">
        <f>IF('生産者価格評価表（107部門）（山形県２）'!CW$120=0,各種係数!HP40,各種係数!DM40)</f>
        <v>0</v>
      </c>
      <c r="DJ42" s="82">
        <f>IF('生産者価格評価表（107部門）（山形県２）'!CX$120=0,各種係数!HQ40,各種係数!DN40)</f>
        <v>0</v>
      </c>
      <c r="DK42" s="82">
        <f>IF('生産者価格評価表（107部門）（山形県２）'!CY$120=0,各種係数!HR40,各種係数!DO40)</f>
        <v>0</v>
      </c>
      <c r="DL42" s="82">
        <f>IF('生産者価格評価表（107部門）（山形県２）'!CZ$120=0,各種係数!HS40,各種係数!DP40)</f>
        <v>0</v>
      </c>
      <c r="DM42" s="82">
        <f>IF('生産者価格評価表（107部門）（山形県２）'!DA$120=0,各種係数!HT40,各種係数!DQ40)</f>
        <v>0</v>
      </c>
      <c r="DN42" s="82">
        <f>IF('生産者価格評価表（107部門）（山形県２）'!DB$120=0,各種係数!HU40,各種係数!DR40)</f>
        <v>0</v>
      </c>
      <c r="DO42" s="82">
        <f>IF('生産者価格評価表（107部門）（山形県２）'!DC$120=0,各種係数!HV40,各種係数!DS40)</f>
        <v>0</v>
      </c>
      <c r="DP42" s="82">
        <f>IF('生産者価格評価表（107部門）（山形県２）'!DD$120=0,各種係数!HW40,各種係数!DT40)</f>
        <v>0</v>
      </c>
      <c r="DQ42" s="82">
        <f>IF('生産者価格評価表（107部門）（山形県２）'!DE$120=0,各種係数!HX40,各種係数!DU40)</f>
        <v>0</v>
      </c>
      <c r="DR42" s="82">
        <f>各種係数!HY40</f>
        <v>0</v>
      </c>
      <c r="DS42" s="80">
        <f>各種係数!HZ40</f>
        <v>0</v>
      </c>
      <c r="DT42" s="80">
        <f>各種係数!IA40</f>
        <v>0</v>
      </c>
      <c r="DU42" s="80">
        <f>各種係数!IB40</f>
        <v>0</v>
      </c>
      <c r="DV42" s="80">
        <f>各種係数!IC40</f>
        <v>0</v>
      </c>
      <c r="DW42" s="80">
        <f>各種係数!ID40</f>
        <v>0</v>
      </c>
      <c r="DX42" s="80">
        <f>各種係数!IE40</f>
        <v>0</v>
      </c>
      <c r="DY42" s="80">
        <f>各種係数!IF40</f>
        <v>0</v>
      </c>
      <c r="DZ42" s="80">
        <f>各種係数!IG40</f>
        <v>0</v>
      </c>
      <c r="EA42" s="80">
        <f>各種係数!IH40</f>
        <v>0</v>
      </c>
      <c r="EB42" s="80">
        <f>各種係数!II40</f>
        <v>0</v>
      </c>
      <c r="EC42" s="80">
        <f>各種係数!IJ40</f>
        <v>0</v>
      </c>
      <c r="ED42" s="80">
        <f>各種係数!IK40</f>
        <v>0</v>
      </c>
      <c r="EE42" s="80">
        <f>各種係数!IL40</f>
        <v>0</v>
      </c>
      <c r="EF42" s="80">
        <f>各種係数!IM40</f>
        <v>0</v>
      </c>
      <c r="EG42" s="80">
        <f>各種係数!IN40</f>
        <v>0</v>
      </c>
      <c r="EH42" s="80">
        <f>各種係数!IO40</f>
        <v>0</v>
      </c>
      <c r="EI42" s="80">
        <f>各種係数!IP40</f>
        <v>0</v>
      </c>
      <c r="EJ42" s="80">
        <f>各種係数!IQ40</f>
        <v>0</v>
      </c>
      <c r="EK42" s="80">
        <f>各種係数!IR40</f>
        <v>0</v>
      </c>
      <c r="EL42" s="80">
        <f>各種係数!IS40</f>
        <v>0</v>
      </c>
      <c r="EM42" s="80">
        <f>各種係数!IT40</f>
        <v>0</v>
      </c>
      <c r="EN42" s="80">
        <f>各種係数!IU40</f>
        <v>0</v>
      </c>
      <c r="EO42" s="80">
        <f>各種係数!IV40</f>
        <v>0</v>
      </c>
      <c r="EP42" s="80">
        <f>各種係数!IW40</f>
        <v>0</v>
      </c>
      <c r="EQ42" s="80">
        <f>各種係数!IX40</f>
        <v>0</v>
      </c>
      <c r="ER42" s="80">
        <f>各種係数!IY40</f>
        <v>0</v>
      </c>
      <c r="ES42" s="80">
        <f>各種係数!IZ40</f>
        <v>0</v>
      </c>
      <c r="ET42" s="80">
        <f>各種係数!JA40</f>
        <v>0</v>
      </c>
      <c r="EU42" s="80">
        <f>各種係数!JB40</f>
        <v>0</v>
      </c>
      <c r="EV42" s="80">
        <f>各種係数!JC40</f>
        <v>0</v>
      </c>
      <c r="EW42" s="80">
        <f>各種係数!JD40</f>
        <v>0</v>
      </c>
      <c r="EX42" s="80">
        <f>各種係数!JE40</f>
        <v>0</v>
      </c>
      <c r="EY42" s="80">
        <f>各種係数!JF40</f>
        <v>0</v>
      </c>
      <c r="EZ42" s="80">
        <f>各種係数!JG40</f>
        <v>0</v>
      </c>
      <c r="FA42" s="80">
        <f>各種係数!JH40</f>
        <v>1</v>
      </c>
      <c r="FB42" s="80">
        <f>各種係数!JI40</f>
        <v>0</v>
      </c>
      <c r="FC42" s="80">
        <f>各種係数!JJ40</f>
        <v>0</v>
      </c>
      <c r="FD42" s="80">
        <f>各種係数!JK40</f>
        <v>0</v>
      </c>
      <c r="FE42" s="80">
        <f>各種係数!JL40</f>
        <v>0</v>
      </c>
      <c r="FF42" s="80">
        <f>各種係数!JM40</f>
        <v>0</v>
      </c>
      <c r="FG42" s="80">
        <f>各種係数!JN40</f>
        <v>0</v>
      </c>
      <c r="FH42" s="80">
        <f>各種係数!JO40</f>
        <v>0</v>
      </c>
      <c r="FI42" s="80">
        <f>各種係数!JP40</f>
        <v>0</v>
      </c>
      <c r="FJ42" s="80">
        <f>各種係数!JQ40</f>
        <v>0</v>
      </c>
      <c r="FK42" s="80">
        <f>各種係数!JR40</f>
        <v>0</v>
      </c>
      <c r="FL42" s="80">
        <f>各種係数!JS40</f>
        <v>0</v>
      </c>
      <c r="FM42" s="80">
        <f>各種係数!JT40</f>
        <v>0</v>
      </c>
      <c r="FN42" s="80">
        <f>各種係数!JU40</f>
        <v>0</v>
      </c>
      <c r="FO42" s="80">
        <f>各種係数!JV40</f>
        <v>0</v>
      </c>
      <c r="FP42" s="80">
        <f>各種係数!JW40</f>
        <v>0</v>
      </c>
      <c r="FQ42" s="80">
        <f>各種係数!JX40</f>
        <v>0</v>
      </c>
      <c r="FR42" s="80">
        <f>各種係数!JY40</f>
        <v>0</v>
      </c>
      <c r="FS42" s="80">
        <f>各種係数!JZ40</f>
        <v>0</v>
      </c>
      <c r="FT42" s="80">
        <f>各種係数!KA40</f>
        <v>0</v>
      </c>
      <c r="FU42" s="80">
        <f>各種係数!KB40</f>
        <v>0</v>
      </c>
      <c r="FV42" s="80">
        <f>各種係数!KC40</f>
        <v>0</v>
      </c>
      <c r="FW42" s="80">
        <f>各種係数!KD40</f>
        <v>0</v>
      </c>
      <c r="FX42" s="80">
        <f>各種係数!KE40</f>
        <v>0</v>
      </c>
      <c r="FY42" s="80">
        <f>各種係数!KF40</f>
        <v>0</v>
      </c>
      <c r="FZ42" s="80">
        <f>各種係数!KG40</f>
        <v>0</v>
      </c>
      <c r="GA42" s="80">
        <f>各種係数!KH40</f>
        <v>0</v>
      </c>
      <c r="GB42" s="80">
        <f>各種係数!KI40</f>
        <v>0</v>
      </c>
      <c r="GC42" s="80">
        <f>各種係数!KJ40</f>
        <v>0</v>
      </c>
      <c r="GD42" s="80">
        <f>各種係数!KK40</f>
        <v>0</v>
      </c>
      <c r="GE42" s="80">
        <f>各種係数!KL40</f>
        <v>0</v>
      </c>
      <c r="GF42" s="80">
        <f>各種係数!KM40</f>
        <v>0</v>
      </c>
      <c r="GG42" s="80">
        <f>各種係数!KN40</f>
        <v>0</v>
      </c>
      <c r="GH42" s="80">
        <f>各種係数!KO40</f>
        <v>0</v>
      </c>
      <c r="GI42" s="80">
        <f>各種係数!KP40</f>
        <v>0</v>
      </c>
      <c r="GJ42" s="80">
        <f>各種係数!KQ40</f>
        <v>0</v>
      </c>
      <c r="GK42" s="80">
        <f>各種係数!KR40</f>
        <v>0</v>
      </c>
      <c r="GL42" s="80">
        <f>各種係数!KS40</f>
        <v>0</v>
      </c>
      <c r="GM42" s="80">
        <f>各種係数!KT40</f>
        <v>0</v>
      </c>
      <c r="GN42" s="80">
        <f>各種係数!KU40</f>
        <v>0</v>
      </c>
      <c r="GO42" s="80">
        <f>各種係数!KV40</f>
        <v>0</v>
      </c>
      <c r="GP42" s="80">
        <f>各種係数!KW40</f>
        <v>0</v>
      </c>
      <c r="GQ42" s="80">
        <f>各種係数!KX40</f>
        <v>0</v>
      </c>
      <c r="GR42" s="80">
        <f>各種係数!KY40</f>
        <v>0</v>
      </c>
      <c r="GS42" s="80">
        <f>各種係数!KZ40</f>
        <v>0</v>
      </c>
      <c r="GT42" s="80">
        <f>各種係数!LA40</f>
        <v>0</v>
      </c>
      <c r="GU42" s="80">
        <f>各種係数!LB40</f>
        <v>0</v>
      </c>
      <c r="GV42" s="80">
        <f>各種係数!LC40</f>
        <v>0</v>
      </c>
      <c r="GW42" s="80">
        <f>各種係数!LD40</f>
        <v>0</v>
      </c>
      <c r="GX42" s="80">
        <f>各種係数!LE40</f>
        <v>0</v>
      </c>
      <c r="GY42" s="80">
        <f>各種係数!LF40</f>
        <v>0</v>
      </c>
      <c r="GZ42" s="80">
        <f>各種係数!LG40</f>
        <v>0</v>
      </c>
      <c r="HA42" s="80">
        <f>各種係数!LH40</f>
        <v>0</v>
      </c>
      <c r="HB42" s="80">
        <f>各種係数!LI40</f>
        <v>0</v>
      </c>
      <c r="HC42" s="80">
        <f>各種係数!LJ40</f>
        <v>0</v>
      </c>
      <c r="HD42" s="80">
        <f>各種係数!LK40</f>
        <v>0</v>
      </c>
      <c r="HE42" s="80">
        <f>各種係数!LL40</f>
        <v>0</v>
      </c>
      <c r="HF42" s="80">
        <f>各種係数!LM40</f>
        <v>0</v>
      </c>
      <c r="HG42" s="80">
        <f>各種係数!LN40</f>
        <v>0</v>
      </c>
      <c r="HH42" s="80">
        <f>各種係数!LO40</f>
        <v>0</v>
      </c>
      <c r="HI42" s="80">
        <f>各種係数!LP40</f>
        <v>0</v>
      </c>
      <c r="HJ42" s="80">
        <f>各種係数!LQ40</f>
        <v>0</v>
      </c>
      <c r="HK42" s="80">
        <f>各種係数!LR40</f>
        <v>0</v>
      </c>
      <c r="HL42" s="80">
        <f>各種係数!LS40</f>
        <v>0</v>
      </c>
      <c r="HM42" s="80">
        <f>各種係数!LT40</f>
        <v>0</v>
      </c>
      <c r="HN42" s="80">
        <f>各種係数!LU40</f>
        <v>0</v>
      </c>
      <c r="HO42" s="80">
        <f>各種係数!LV40</f>
        <v>0</v>
      </c>
      <c r="HP42" s="80">
        <f>各種係数!LW40</f>
        <v>0</v>
      </c>
      <c r="HQ42" s="80">
        <f>各種係数!LX40</f>
        <v>0</v>
      </c>
      <c r="HR42" s="80">
        <f>各種係数!LY40</f>
        <v>0</v>
      </c>
      <c r="HS42" s="80">
        <f>各種係数!LZ40</f>
        <v>0</v>
      </c>
      <c r="HT42" s="80">
        <f>各種係数!MA40</f>
        <v>0</v>
      </c>
      <c r="HU42" s="760">
        <v>0</v>
      </c>
      <c r="HV42" s="760">
        <f t="shared" si="24"/>
        <v>0</v>
      </c>
      <c r="HW42" s="760">
        <f t="shared" si="25"/>
        <v>0</v>
      </c>
      <c r="HX42" s="240">
        <f>IF(各種係数!$MD40=0,各種係数!$MG40,各種係数!$MD40)</f>
        <v>3.9893617021276594E-4</v>
      </c>
      <c r="HY42" s="281">
        <f t="shared" si="5"/>
        <v>0</v>
      </c>
      <c r="HZ42" s="257">
        <f t="shared" si="12"/>
        <v>0</v>
      </c>
      <c r="IA42" s="279">
        <f t="shared" si="13"/>
        <v>0</v>
      </c>
      <c r="IB42" s="279">
        <f t="shared" si="14"/>
        <v>0</v>
      </c>
      <c r="IC42" s="240">
        <f>IF(各種係数!$MD40=0,各種係数!$MG40,各種係数!$MD40)</f>
        <v>3.9893617021276594E-4</v>
      </c>
      <c r="ID42" s="281">
        <f t="shared" si="26"/>
        <v>0</v>
      </c>
      <c r="IE42" s="223"/>
      <c r="IF42" s="223"/>
      <c r="IG42" s="240">
        <f>各種係数!J40</f>
        <v>0</v>
      </c>
      <c r="IH42" s="279">
        <f t="shared" si="15"/>
        <v>0</v>
      </c>
      <c r="II42" s="284">
        <f>各種係数!C40</f>
        <v>0</v>
      </c>
      <c r="IJ42" s="279">
        <f t="shared" si="16"/>
        <v>0</v>
      </c>
      <c r="IK42" s="295">
        <v>0</v>
      </c>
      <c r="IL42" s="757">
        <f>IF(各種係数!$E40=0,各種係数!$M40,各種係数!$E40)</f>
        <v>0.33776595744680848</v>
      </c>
      <c r="IM42" s="279">
        <f t="shared" si="17"/>
        <v>0</v>
      </c>
      <c r="IN42" s="757">
        <f>IF(各種係数!$F40=0,各種係数!$N40,各種係数!$F40)</f>
        <v>0.24468085106382978</v>
      </c>
      <c r="IO42" s="295">
        <f t="shared" si="18"/>
        <v>0</v>
      </c>
      <c r="IP42" s="240">
        <f>IF(各種係数!$MD40=0,各種係数!$MG40,各種係数!$MD40)</f>
        <v>3.9893617021276594E-4</v>
      </c>
      <c r="IQ42" s="296">
        <f t="shared" si="19"/>
        <v>0</v>
      </c>
      <c r="IR42" s="297">
        <f t="shared" si="20"/>
        <v>0</v>
      </c>
      <c r="IS42" s="297">
        <f t="shared" si="21"/>
        <v>0</v>
      </c>
      <c r="IT42" s="297">
        <f t="shared" si="22"/>
        <v>0</v>
      </c>
      <c r="IU42" s="298">
        <f t="shared" si="23"/>
        <v>0</v>
      </c>
      <c r="IW42" s="206"/>
      <c r="IX42" s="212"/>
      <c r="IY42" s="208"/>
      <c r="IZ42" s="212"/>
    </row>
    <row r="43" spans="1:260">
      <c r="A43" s="41" t="s">
        <v>252</v>
      </c>
      <c r="B43" s="12" t="s">
        <v>31</v>
      </c>
      <c r="C43" s="331">
        <f>'計算2-1'!AC43</f>
        <v>0</v>
      </c>
      <c r="D43" s="757">
        <f>IF(各種係数!$D41=0,各種係数!$L41,各種係数!$D41)</f>
        <v>0.80645161290322576</v>
      </c>
      <c r="E43" s="757">
        <f>IF(各種係数!$E41=0,各種係数!$M41,各種係数!$E41)</f>
        <v>0.19354838709677419</v>
      </c>
      <c r="F43" s="757">
        <f>IF(各種係数!$F41=0,各種係数!$N41,各種係数!$F41)</f>
        <v>0.27483870967741936</v>
      </c>
      <c r="G43" s="758">
        <f t="shared" si="7"/>
        <v>0</v>
      </c>
      <c r="H43" s="758">
        <f t="shared" si="8"/>
        <v>0</v>
      </c>
      <c r="I43" s="758">
        <f t="shared" si="9"/>
        <v>0</v>
      </c>
      <c r="J43" s="240">
        <f>IF(各種係数!$MD41=0,各種係数!$MG41,各種係数!$MD41)</f>
        <v>4.6451612903225807E-4</v>
      </c>
      <c r="K43" s="281">
        <f t="shared" si="10"/>
        <v>0</v>
      </c>
      <c r="L43" s="758">
        <v>0</v>
      </c>
      <c r="M43" s="774">
        <f>各種係数!C41</f>
        <v>1.4331681337377056E-2</v>
      </c>
      <c r="N43" s="758">
        <f t="shared" si="11"/>
        <v>0</v>
      </c>
      <c r="O43" s="82">
        <f>IF('生産者価格評価表（107部門）（山形県２）'!C$120=0,各種係数!DV41,各種係数!S41)</f>
        <v>3.0688496417118046E-5</v>
      </c>
      <c r="P43" s="82">
        <f>IF('生産者価格評価表（107部門）（山形県２）'!D$120=0,各種係数!DW41,各種係数!T41)</f>
        <v>0</v>
      </c>
      <c r="Q43" s="82">
        <f>IF('生産者価格評価表（107部門）（山形県２）'!E$120=0,各種係数!DX41,各種係数!U41)</f>
        <v>0</v>
      </c>
      <c r="R43" s="82">
        <f>IF('生産者価格評価表（107部門）（山形県２）'!F$120=0,各種係数!DY41,各種係数!V41)</f>
        <v>0</v>
      </c>
      <c r="S43" s="82">
        <f>IF('生産者価格評価表（107部門）（山形県２）'!G$120=0,各種係数!DZ41,各種係数!W41)</f>
        <v>0</v>
      </c>
      <c r="T43" s="82">
        <f>IF('生産者価格評価表（107部門）（山形県２）'!H$120=0,各種係数!EA41,各種係数!X41)</f>
        <v>8.8235294117647058E-3</v>
      </c>
      <c r="U43" s="82">
        <f>IF('生産者価格評価表（107部門）（山形県２）'!I$120=0,各種係数!EB41,各種係数!Y41)</f>
        <v>6.6042927903137041E-4</v>
      </c>
      <c r="V43" s="82">
        <f>IF('生産者価格評価表（107部門）（山形県２）'!J$120=0,各種係数!EC41,各種係数!Z41)</f>
        <v>0</v>
      </c>
      <c r="W43" s="82">
        <f>IF('生産者価格評価表（107部門）（山形県２）'!K$120=0,各種係数!ED41,各種係数!AA41)</f>
        <v>0</v>
      </c>
      <c r="X43" s="82">
        <f>IF('生産者価格評価表（107部門）（山形県２）'!L$120=0,各種係数!EE41,各種係数!AB41)</f>
        <v>0</v>
      </c>
      <c r="Y43" s="82">
        <f>IF('生産者価格評価表（107部門）（山形県２）'!M$120=0,各種係数!EF41,各種係数!AC41)</f>
        <v>0</v>
      </c>
      <c r="Z43" s="82">
        <f>IF('生産者価格評価表（107部門）（山形県２）'!N$120=0,各種係数!EG41,各種係数!AD41)</f>
        <v>0</v>
      </c>
      <c r="AA43" s="82">
        <f>IF('生産者価格評価表（107部門）（山形県２）'!O$120=0,各種係数!EH41,各種係数!AE41)</f>
        <v>1.334771920848025E-4</v>
      </c>
      <c r="AB43" s="82">
        <f>IF('生産者価格評価表（107部門）（山形県２）'!P$120=0,各種係数!EI41,各種係数!AF41)</f>
        <v>8.5381472220528141E-4</v>
      </c>
      <c r="AC43" s="82">
        <f>IF('生産者価格評価表（107部門）（山形県２）'!Q$120=0,各種係数!EJ41,各種係数!AG41)</f>
        <v>5.8178265310654172E-3</v>
      </c>
      <c r="AD43" s="82">
        <f>IF('生産者価格評価表（107部門）（山形県２）'!R$120=0,各種係数!EK41,各種係数!AH41)</f>
        <v>0</v>
      </c>
      <c r="AE43" s="82">
        <f>IF('生産者価格評価表（107部門）（山形県２）'!S$120=0,各種係数!EL41,各種係数!AI41)</f>
        <v>0</v>
      </c>
      <c r="AF43" s="82">
        <f>IF('生産者価格評価表（107部門）（山形県２）'!T$120=0,各種係数!EM41,各種係数!AJ41)</f>
        <v>0</v>
      </c>
      <c r="AG43" s="82">
        <f>IF('生産者価格評価表（107部門）（山形県２）'!U$120=0,各種係数!EN41,各種係数!AK41)</f>
        <v>0</v>
      </c>
      <c r="AH43" s="82">
        <f>IF('生産者価格評価表（107部門）（山形県２）'!V$120=0,各種係数!EO41,各種係数!AL41)</f>
        <v>0</v>
      </c>
      <c r="AI43" s="82">
        <f>IF('生産者価格評価表（107部門）（山形県２）'!W$120=0,各種係数!EP41,各種係数!AM41)</f>
        <v>0</v>
      </c>
      <c r="AJ43" s="82">
        <f>IF('生産者価格評価表（107部門）（山形県２）'!X$120=0,各種係数!EQ41,各種係数!AN41)</f>
        <v>0</v>
      </c>
      <c r="AK43" s="82">
        <f>IF('生産者価格評価表（107部門）（山形県２）'!Y$120=0,各種係数!ER41,各種係数!AO41)</f>
        <v>0</v>
      </c>
      <c r="AL43" s="82">
        <f>IF('生産者価格評価表（107部門）（山形県２）'!Z$120=0,各種係数!ES41,各種係数!AP41)</f>
        <v>0</v>
      </c>
      <c r="AM43" s="82">
        <f>IF('生産者価格評価表（107部門）（山形県２）'!AA$120=0,各種係数!ET41,各種係数!AQ41)</f>
        <v>0</v>
      </c>
      <c r="AN43" s="82">
        <f>IF('生産者価格評価表（107部門）（山形県２）'!AB$120=0,各種係数!EU41,各種係数!AR41)</f>
        <v>0</v>
      </c>
      <c r="AO43" s="82">
        <f>IF('生産者価格評価表（107部門）（山形県２）'!AC$120=0,各種係数!EV41,各種係数!AS41)</f>
        <v>0</v>
      </c>
      <c r="AP43" s="82">
        <f>IF('生産者価格評価表（107部門）（山形県２）'!AD$120=0,各種係数!EW41,各種係数!AT41)</f>
        <v>0</v>
      </c>
      <c r="AQ43" s="82">
        <f>IF('生産者価格評価表（107部門）（山形県２）'!AE$120=0,各種係数!EX41,各種係数!AU41)</f>
        <v>1.487813796320813E-3</v>
      </c>
      <c r="AR43" s="82">
        <f>IF('生産者価格評価表（107部門）（山形県２）'!AF$120=0,各種係数!EY41,各種係数!AV41)</f>
        <v>6.3897763578274758E-3</v>
      </c>
      <c r="AS43" s="82">
        <f>IF('生産者価格評価表（107部門）（山形県２）'!AG$120=0,各種係数!EZ41,各種係数!AW41)</f>
        <v>0</v>
      </c>
      <c r="AT43" s="82">
        <f>IF('生産者価格評価表（107部門）（山形県２）'!AH$120=0,各種係数!FA41,各種係数!AX41)</f>
        <v>0</v>
      </c>
      <c r="AU43" s="82">
        <f>IF('生産者価格評価表（107部門）（山形県２）'!AI$120=0,各種係数!FB41,各種係数!AY41)</f>
        <v>1.7505572065378901E-2</v>
      </c>
      <c r="AV43" s="82">
        <f>IF('生産者価格評価表（107部門）（山形県２）'!AJ$120=0,各種係数!FC41,各種係数!AZ41)</f>
        <v>0</v>
      </c>
      <c r="AW43" s="82">
        <f>IF('生産者価格評価表（107部門）（山形県２）'!AK$120=0,各種係数!FD41,各種係数!BA41)</f>
        <v>1.6630420877574517E-3</v>
      </c>
      <c r="AX43" s="82">
        <f>IF('生産者価格評価表（107部門）（山形県２）'!AL$120=0,各種係数!FE41,各種係数!BB41)</f>
        <v>0</v>
      </c>
      <c r="AY43" s="82">
        <f>IF('生産者価格評価表（107部門）（山形県２）'!AM$120=0,各種係数!FF41,各種係数!BC41)</f>
        <v>1.2903225806451613E-3</v>
      </c>
      <c r="AZ43" s="82">
        <f>IF('生産者価格評価表（107部門）（山形県２）'!AN$120=0,各種係数!FG41,各種係数!BD41)</f>
        <v>8.2364966645147406E-2</v>
      </c>
      <c r="BA43" s="82">
        <f>IF('生産者価格評価表（107部門）（山形県２）'!AO$120=0,各種係数!FH41,各種係数!BE41)</f>
        <v>0.56878547105561861</v>
      </c>
      <c r="BB43" s="82">
        <f>IF('生産者価格評価表（107部門）（山形県２）'!AP$120=0,各種係数!FI41,各種係数!BF41)</f>
        <v>4.1445623342175068E-4</v>
      </c>
      <c r="BC43" s="82">
        <f>IF('生産者価格評価表（107部門）（山形県２）'!AQ$120=0,各種係数!FJ41,各種係数!BG41)</f>
        <v>1.4486024700529297E-3</v>
      </c>
      <c r="BD43" s="82">
        <f>IF('生産者価格評価表（107部門）（山形県２）'!AR$120=0,各種係数!FK41,各種係数!BH41)</f>
        <v>0.15926598930207561</v>
      </c>
      <c r="BE43" s="82">
        <f>IF('生産者価格評価表（107部門）（山形県２）'!AS$120=0,各種係数!FL41,各種係数!BI41)</f>
        <v>0.12062065748447129</v>
      </c>
      <c r="BF43" s="82">
        <f>IF('生産者価格評価表（107部門）（山形県２）'!AT$120=0,各種係数!FM41,各種係数!BJ41)</f>
        <v>6.4889665719903872E-2</v>
      </c>
      <c r="BG43" s="82">
        <f>IF('生産者価格評価表（107部門）（山形県２）'!AU$120=0,各種係数!FN41,各種係数!BK41)</f>
        <v>5.893409412385222E-2</v>
      </c>
      <c r="BH43" s="82">
        <f>IF('生産者価格評価表（107部門）（山形県２）'!AV$120=0,各種係数!FO41,各種係数!BL41)</f>
        <v>1.2534106412005457E-2</v>
      </c>
      <c r="BI43" s="82">
        <f>IF('生産者価格評価表（107部門）（山形県２）'!AW$120=0,各種係数!FP41,各種係数!BM41)</f>
        <v>6.3589971861437449E-4</v>
      </c>
      <c r="BJ43" s="82">
        <f>IF('生産者価格評価表（107部門）（山形県２）'!AX$120=0,各種係数!FQ41,各種係数!BN41)</f>
        <v>5.6435663751095884E-3</v>
      </c>
      <c r="BK43" s="82">
        <f>IF('生産者価格評価表（107部門）（山形県２）'!AY$120=0,各種係数!FR41,各種係数!BO41)</f>
        <v>4.3364277118789755E-2</v>
      </c>
      <c r="BL43" s="82">
        <f>IF('生産者価格評価表（107部門）（山形県２）'!AZ$120=0,各種係数!FS41,各種係数!BP41)</f>
        <v>3.1782065834279227E-2</v>
      </c>
      <c r="BM43" s="82">
        <f>IF('生産者価格評価表（107部門）（山形県２）'!BA$120=0,各種係数!FT41,各種係数!BQ41)</f>
        <v>4.0612308653545769E-3</v>
      </c>
      <c r="BN43" s="82">
        <f>IF('生産者価格評価表（107部門）（山形県２）'!BB$120=0,各種係数!FU41,各種係数!BR41)</f>
        <v>3.9377862721191551E-2</v>
      </c>
      <c r="BO43" s="82">
        <f>IF('生産者価格評価表（107部門）（山形県２）'!BC$120=0,各種係数!FV41,各種係数!BS41)</f>
        <v>1.1421978655898472E-2</v>
      </c>
      <c r="BP43" s="82">
        <f>IF('生産者価格評価表（107部門）（山形県２）'!BD$120=0,各種係数!FW41,各種係数!BT41)</f>
        <v>6.1011391094235416E-3</v>
      </c>
      <c r="BQ43" s="82">
        <f>IF('生産者価格評価表（107部門）（山形県２）'!BE$120=0,各種係数!FX41,各種係数!BU41)</f>
        <v>0</v>
      </c>
      <c r="BR43" s="82">
        <f>IF('生産者価格評価表（107部門）（山形県２）'!BF$120=0,各種係数!FY41,各種係数!BV41)</f>
        <v>5.6254626202812734E-2</v>
      </c>
      <c r="BS43" s="82">
        <f>IF('生産者価格評価表（107部門）（山形県２）'!BG$120=0,各種係数!FZ41,各種係数!BW41)</f>
        <v>1.9406065205119425E-2</v>
      </c>
      <c r="BT43" s="82">
        <f>IF('生産者価格評価表（107部門）（山形県２）'!BH$120=0,各種係数!GA41,各種係数!BX41)</f>
        <v>1.3171759747102213E-2</v>
      </c>
      <c r="BU43" s="82">
        <f>IF('生産者価格評価表（107部門）（山形県２）'!BI$120=0,各種係数!GB41,各種係数!BY41)</f>
        <v>3.0923812310994048E-2</v>
      </c>
      <c r="BV43" s="82">
        <f>IF('生産者価格評価表（107部門）（山形県２）'!BJ$120=0,各種係数!GC41,各種係数!BZ41)</f>
        <v>7.8211898043531718E-3</v>
      </c>
      <c r="BW43" s="82">
        <f>IF('生産者価格評価表（107部門）（山形県２）'!BK$120=0,各種係数!GD41,各種係数!CA41)</f>
        <v>0</v>
      </c>
      <c r="BX43" s="82">
        <f>IF('生産者価格評価表（107部門）（山形県２）'!BL$120=0,各種係数!GE41,各種係数!CB41)</f>
        <v>1.5300422876009136E-2</v>
      </c>
      <c r="BY43" s="82">
        <f>IF('生産者価格評価表（107部門）（山形県２）'!BM$120=0,各種係数!GF41,各種係数!CC41)</f>
        <v>1.4160634699876726E-2</v>
      </c>
      <c r="BZ43" s="82">
        <f>IF('生産者価格評価表（107部門）（山形県２）'!BN$120=0,各種係数!GG41,各種係数!CD41)</f>
        <v>2.0258320381585294E-2</v>
      </c>
      <c r="CA43" s="82">
        <f>IF('生産者価格評価表（107部門）（山形県２）'!BO$120=0,各種係数!GH41,各種係数!CE41)</f>
        <v>3.0580058807805399E-2</v>
      </c>
      <c r="CB43" s="82">
        <f>IF('生産者価格評価表（107部門）（山形県２）'!BP$120=0,各種係数!GI41,各種係数!CF41)</f>
        <v>0</v>
      </c>
      <c r="CC43" s="82">
        <f>IF('生産者価格評価表（107部門）（山形県２）'!BQ$120=0,各種係数!GJ41,各種係数!CG41)</f>
        <v>0</v>
      </c>
      <c r="CD43" s="82">
        <f>IF('生産者価格評価表（107部門）（山形県２）'!BR$120=0,各種係数!GK41,各種係数!CH41)</f>
        <v>0</v>
      </c>
      <c r="CE43" s="82">
        <f>IF('生産者価格評価表（107部門）（山形県２）'!BS$120=0,各種係数!GL41,各種係数!CI41)</f>
        <v>0</v>
      </c>
      <c r="CF43" s="82">
        <f>IF('生産者価格評価表（107部門）（山形県２）'!BT$120=0,各種係数!GM41,各種係数!CJ41)</f>
        <v>0</v>
      </c>
      <c r="CG43" s="82">
        <f>IF('生産者価格評価表（107部門）（山形県２）'!BU$120=0,各種係数!GN41,各種係数!CK41)</f>
        <v>0</v>
      </c>
      <c r="CH43" s="82">
        <f>IF('生産者価格評価表（107部門）（山形県２）'!BV$120=0,各種係数!GO41,各種係数!CL41)</f>
        <v>0</v>
      </c>
      <c r="CI43" s="82">
        <f>IF('生産者価格評価表（107部門）（山形県２）'!BW$120=0,各種係数!GP41,各種係数!CM41)</f>
        <v>0</v>
      </c>
      <c r="CJ43" s="82">
        <f>IF('生産者価格評価表（107部門）（山形県２）'!BX$120=0,各種係数!GQ41,各種係数!CN41)</f>
        <v>0</v>
      </c>
      <c r="CK43" s="82">
        <f>IF('生産者価格評価表（107部門）（山形県２）'!BY$120=0,各種係数!GR41,各種係数!CO41)</f>
        <v>0</v>
      </c>
      <c r="CL43" s="82">
        <f>IF('生産者価格評価表（107部門）（山形県２）'!BZ$120=0,各種係数!GS41,各種係数!CP41)</f>
        <v>0</v>
      </c>
      <c r="CM43" s="82">
        <f>IF('生産者価格評価表（107部門）（山形県２）'!CA$120=0,各種係数!GT41,各種係数!CQ41)</f>
        <v>0</v>
      </c>
      <c r="CN43" s="82">
        <f>IF('生産者価格評価表（107部門）（山形県２）'!CB$120=0,各種係数!GU41,各種係数!CR41)</f>
        <v>0</v>
      </c>
      <c r="CO43" s="82">
        <f>IF('生産者価格評価表（107部門）（山形県２）'!CC$120=0,各種係数!GV41,各種係数!CS41)</f>
        <v>0</v>
      </c>
      <c r="CP43" s="82">
        <f>IF('生産者価格評価表（107部門）（山形県２）'!CD$120=0,各種係数!GW41,各種係数!CT41)</f>
        <v>0</v>
      </c>
      <c r="CQ43" s="82">
        <f>IF('生産者価格評価表（107部門）（山形県２）'!CE$120=0,各種係数!GX41,各種係数!CU41)</f>
        <v>0</v>
      </c>
      <c r="CR43" s="82">
        <f>IF('生産者価格評価表（107部門）（山形県２）'!CF$120=0,各種係数!GY41,各種係数!CV41)</f>
        <v>1.8694916763108698E-3</v>
      </c>
      <c r="CS43" s="82">
        <f>IF('生産者価格評価表（107部門）（山形県２）'!CG$120=0,各種係数!GZ41,各種係数!CW41)</f>
        <v>0</v>
      </c>
      <c r="CT43" s="82">
        <f>IF('生産者価格評価表（107部門）（山形県２）'!CH$120=0,各種係数!HA41,各種係数!CX41)</f>
        <v>0</v>
      </c>
      <c r="CU43" s="82">
        <f>IF('生産者価格評価表（107部門）（山形県２）'!CI$120=0,各種係数!HB41,各種係数!CY41)</f>
        <v>0</v>
      </c>
      <c r="CV43" s="82">
        <f>IF('生産者価格評価表（107部門）（山形県２）'!CJ$120=0,各種係数!HC41,各種係数!CZ41)</f>
        <v>0</v>
      </c>
      <c r="CW43" s="82">
        <f>IF('生産者価格評価表（107部門）（山形県２）'!CK$120=0,各種係数!HD41,各種係数!DA41)</f>
        <v>0</v>
      </c>
      <c r="CX43" s="82">
        <f>IF('生産者価格評価表（107部門）（山形県２）'!CL$120=0,各種係数!HE41,各種係数!DB41)</f>
        <v>0</v>
      </c>
      <c r="CY43" s="82">
        <f>IF('生産者価格評価表（107部門）（山形県２）'!CM$120=0,各種係数!HF41,各種係数!DC41)</f>
        <v>0</v>
      </c>
      <c r="CZ43" s="82">
        <f>IF('生産者価格評価表（107部門）（山形県２）'!CN$120=0,各種係数!HG41,各種係数!DD41)</f>
        <v>0</v>
      </c>
      <c r="DA43" s="82">
        <f>IF('生産者価格評価表（107部門）（山形県２）'!CO$120=0,各種係数!HH41,各種係数!DE41)</f>
        <v>0</v>
      </c>
      <c r="DB43" s="82">
        <f>IF('生産者価格評価表（107部門）（山形県２）'!CP$120=0,各種係数!HI41,各種係数!DF41)</f>
        <v>0</v>
      </c>
      <c r="DC43" s="82">
        <f>IF('生産者価格評価表（107部門）（山形県２）'!CQ$120=0,各種係数!HJ41,各種係数!DG41)</f>
        <v>0</v>
      </c>
      <c r="DD43" s="82">
        <f>IF('生産者価格評価表（107部門）（山形県２）'!CR$120=0,各種係数!HK41,各種係数!DH41)</f>
        <v>0</v>
      </c>
      <c r="DE43" s="82">
        <f>IF('生産者価格評価表（107部門）（山形県２）'!CS$120=0,各種係数!HL41,各種係数!DI41)</f>
        <v>0</v>
      </c>
      <c r="DF43" s="82">
        <f>IF('生産者価格評価表（107部門）（山形県２）'!CT$120=0,各種係数!HM41,各種係数!DJ41)</f>
        <v>0</v>
      </c>
      <c r="DG43" s="82">
        <f>IF('生産者価格評価表（107部門）（山形県２）'!CU$120=0,各種係数!HN41,各種係数!DK41)</f>
        <v>0</v>
      </c>
      <c r="DH43" s="82">
        <f>IF('生産者価格評価表（107部門）（山形県２）'!CV$120=0,各種係数!HO41,各種係数!DL41)</f>
        <v>0</v>
      </c>
      <c r="DI43" s="82">
        <f>IF('生産者価格評価表（107部門）（山形県２）'!CW$120=0,各種係数!HP41,各種係数!DM41)</f>
        <v>3.8735761581387468E-4</v>
      </c>
      <c r="DJ43" s="82">
        <f>IF('生産者価格評価表（107部門）（山形県２）'!CX$120=0,各種係数!HQ41,各種係数!DN41)</f>
        <v>0</v>
      </c>
      <c r="DK43" s="82">
        <f>IF('生産者価格評価表（107部門）（山形県２）'!CY$120=0,各種係数!HR41,各種係数!DO41)</f>
        <v>0</v>
      </c>
      <c r="DL43" s="82">
        <f>IF('生産者価格評価表（107部門）（山形県２）'!CZ$120=0,各種係数!HS41,各種係数!DP41)</f>
        <v>0</v>
      </c>
      <c r="DM43" s="82">
        <f>IF('生産者価格評価表（107部門）（山形県２）'!DA$120=0,各種係数!HT41,各種係数!DQ41)</f>
        <v>0</v>
      </c>
      <c r="DN43" s="82">
        <f>IF('生産者価格評価表（107部門）（山形県２）'!DB$120=0,各種係数!HU41,各種係数!DR41)</f>
        <v>0</v>
      </c>
      <c r="DO43" s="82">
        <f>IF('生産者価格評価表（107部門）（山形県２）'!DC$120=0,各種係数!HV41,各種係数!DS41)</f>
        <v>2.1718828052038312E-5</v>
      </c>
      <c r="DP43" s="82">
        <f>IF('生産者価格評価表（107部門）（山形県２）'!DD$120=0,各種係数!HW41,各種係数!DT41)</f>
        <v>0</v>
      </c>
      <c r="DQ43" s="82">
        <f>IF('生産者価格評価表（107部門）（山形県２）'!DE$120=0,各種係数!HX41,各種係数!DU41)</f>
        <v>3.3717989710199694E-3</v>
      </c>
      <c r="DR43" s="82">
        <f>各種係数!HY41</f>
        <v>2.904865252599821E-6</v>
      </c>
      <c r="DS43" s="80">
        <f>各種係数!HZ41</f>
        <v>1.2512207257084106E-6</v>
      </c>
      <c r="DT43" s="80">
        <f>各種係数!IA41</f>
        <v>1.4785132925023245E-6</v>
      </c>
      <c r="DU43" s="80">
        <f>各種係数!IB41</f>
        <v>1.4095266647381278E-6</v>
      </c>
      <c r="DV43" s="80">
        <f>各種係数!IC41</f>
        <v>4.3986994394181676E-6</v>
      </c>
      <c r="DW43" s="80">
        <f>各種係数!ID41</f>
        <v>1.3534896668523103E-4</v>
      </c>
      <c r="DX43" s="80">
        <f>各種係数!IE41</f>
        <v>1.9700960426692922E-5</v>
      </c>
      <c r="DY43" s="80">
        <f>各種係数!IF41</f>
        <v>2.4228613326122372E-6</v>
      </c>
      <c r="DZ43" s="80">
        <f>各種係数!IG41</f>
        <v>1.3515798306616508E-5</v>
      </c>
      <c r="EA43" s="80">
        <f>各種係数!IH41</f>
        <v>8.0158059678544984E-7</v>
      </c>
      <c r="EB43" s="80">
        <f>各種係数!II41</f>
        <v>0</v>
      </c>
      <c r="EC43" s="80">
        <f>各種係数!IJ41</f>
        <v>1.2279856707910479E-6</v>
      </c>
      <c r="ED43" s="80">
        <f>各種係数!IK41</f>
        <v>5.1004283471698224E-6</v>
      </c>
      <c r="EE43" s="80">
        <f>各種係数!IL41</f>
        <v>1.6891337180843421E-5</v>
      </c>
      <c r="EF43" s="80">
        <f>各種係数!IM41</f>
        <v>1.0629708190493305E-4</v>
      </c>
      <c r="EG43" s="80">
        <f>各種係数!IN41</f>
        <v>2.0376171817214876E-6</v>
      </c>
      <c r="EH43" s="80">
        <f>各種係数!IO41</f>
        <v>1.6835552280691726E-6</v>
      </c>
      <c r="EI43" s="80">
        <f>各種係数!IP41</f>
        <v>1.0785761865034206E-6</v>
      </c>
      <c r="EJ43" s="80">
        <f>各種係数!IQ41</f>
        <v>0</v>
      </c>
      <c r="EK43" s="80">
        <f>各種係数!IR41</f>
        <v>4.3080594928668979E-6</v>
      </c>
      <c r="EL43" s="80">
        <f>各種係数!IS41</f>
        <v>0</v>
      </c>
      <c r="EM43" s="80">
        <f>各種係数!IT41</f>
        <v>1.1192382917334764E-6</v>
      </c>
      <c r="EN43" s="80">
        <f>各種係数!IU41</f>
        <v>0</v>
      </c>
      <c r="EO43" s="80">
        <f>各種係数!IV41</f>
        <v>0</v>
      </c>
      <c r="EP43" s="80">
        <f>各種係数!IW41</f>
        <v>4.6183235362542549E-6</v>
      </c>
      <c r="EQ43" s="80">
        <f>各種係数!IX41</f>
        <v>3.657409602317364E-6</v>
      </c>
      <c r="ER43" s="80">
        <f>各種係数!IY41</f>
        <v>1.5270129873473635E-6</v>
      </c>
      <c r="ES43" s="80">
        <f>各種係数!IZ41</f>
        <v>2.1256027480881696E-6</v>
      </c>
      <c r="ET43" s="80">
        <f>各種係数!JA41</f>
        <v>2.3878542862089856E-5</v>
      </c>
      <c r="EU43" s="80">
        <f>各種係数!JB41</f>
        <v>1.0045406947311976E-4</v>
      </c>
      <c r="EV43" s="80">
        <f>各種係数!JC41</f>
        <v>4.2157673881711322E-6</v>
      </c>
      <c r="EW43" s="80">
        <f>各種係数!JD41</f>
        <v>5.4585388036283949E-6</v>
      </c>
      <c r="EX43" s="80">
        <f>各種係数!JE41</f>
        <v>2.8262262760482689E-4</v>
      </c>
      <c r="EY43" s="80">
        <f>各種係数!JF41</f>
        <v>8.3129143934515758E-6</v>
      </c>
      <c r="EZ43" s="80">
        <f>各種係数!JG41</f>
        <v>3.440858102447214E-5</v>
      </c>
      <c r="FA43" s="80">
        <f>各種係数!JH41</f>
        <v>4.4902440036912275E-6</v>
      </c>
      <c r="FB43" s="80">
        <f>各種係数!JI41</f>
        <v>1.0000198882947464</v>
      </c>
      <c r="FC43" s="80">
        <f>各種係数!JJ41</f>
        <v>1.1888725531825481E-3</v>
      </c>
      <c r="FD43" s="80">
        <f>各種係数!JK41</f>
        <v>8.1527620371269743E-3</v>
      </c>
      <c r="FE43" s="80">
        <f>各種係数!JL41</f>
        <v>9.5132892758453416E-6</v>
      </c>
      <c r="FF43" s="80">
        <f>各種係数!JM41</f>
        <v>2.466018261241842E-5</v>
      </c>
      <c r="FG43" s="80">
        <f>各種係数!JN41</f>
        <v>2.5236411512251223E-3</v>
      </c>
      <c r="FH43" s="80">
        <f>各種係数!JO41</f>
        <v>1.9105059092017977E-3</v>
      </c>
      <c r="FI43" s="80">
        <f>各種係数!JP41</f>
        <v>1.0031484107485072E-3</v>
      </c>
      <c r="FJ43" s="80">
        <f>各種係数!JQ41</f>
        <v>9.2209067249201843E-4</v>
      </c>
      <c r="FK43" s="80">
        <f>各種係数!JR41</f>
        <v>2.0975277404341726E-4</v>
      </c>
      <c r="FL43" s="80">
        <f>各種係数!JS41</f>
        <v>1.4804382912110713E-5</v>
      </c>
      <c r="FM43" s="80">
        <f>各種係数!JT41</f>
        <v>1.0079593140305459E-4</v>
      </c>
      <c r="FN43" s="80">
        <f>各種係数!JU41</f>
        <v>6.7298137847165214E-4</v>
      </c>
      <c r="FO43" s="80">
        <f>各種係数!JV41</f>
        <v>5.2547488790000466E-4</v>
      </c>
      <c r="FP43" s="80">
        <f>各種係数!JW41</f>
        <v>6.549505759668241E-5</v>
      </c>
      <c r="FQ43" s="80">
        <f>各種係数!JX41</f>
        <v>5.8992446613825389E-4</v>
      </c>
      <c r="FR43" s="80">
        <f>各種係数!JY41</f>
        <v>1.7659988007590158E-4</v>
      </c>
      <c r="FS43" s="80">
        <f>各種係数!JZ41</f>
        <v>9.490498953646664E-5</v>
      </c>
      <c r="FT43" s="80">
        <f>各種係数!KA41</f>
        <v>0</v>
      </c>
      <c r="FU43" s="80">
        <f>各種係数!KB41</f>
        <v>8.2997300310329054E-4</v>
      </c>
      <c r="FV43" s="80">
        <f>各種係数!KC41</f>
        <v>3.0795960423614968E-4</v>
      </c>
      <c r="FW43" s="80">
        <f>各種係数!KD41</f>
        <v>2.7918401127894802E-4</v>
      </c>
      <c r="FX43" s="80">
        <f>各種係数!KE41</f>
        <v>5.5226276892999659E-4</v>
      </c>
      <c r="FY43" s="80">
        <f>各種係数!KF41</f>
        <v>1.2879425656416507E-4</v>
      </c>
      <c r="FZ43" s="80">
        <f>各種係数!KG41</f>
        <v>1.3601825255718768E-6</v>
      </c>
      <c r="GA43" s="80">
        <f>各種係数!KH41</f>
        <v>2.492110811076127E-4</v>
      </c>
      <c r="GB43" s="80">
        <f>各種係数!KI41</f>
        <v>2.5406416528134164E-4</v>
      </c>
      <c r="GC43" s="80">
        <f>各種係数!KJ41</f>
        <v>3.1173369543057702E-4</v>
      </c>
      <c r="GD43" s="80">
        <f>各種係数!KK41</f>
        <v>4.6532397606880257E-4</v>
      </c>
      <c r="GE43" s="80">
        <f>各種係数!KL41</f>
        <v>4.8199885459992726E-6</v>
      </c>
      <c r="GF43" s="80">
        <f>各種係数!KM41</f>
        <v>7.2940244708655965E-6</v>
      </c>
      <c r="GG43" s="80">
        <f>各種係数!KN41</f>
        <v>8.6392856009521623E-6</v>
      </c>
      <c r="GH43" s="80">
        <f>各種係数!KO41</f>
        <v>2.8634777545604361E-6</v>
      </c>
      <c r="GI43" s="80">
        <f>各種係数!KP41</f>
        <v>2.4393569645024587E-6</v>
      </c>
      <c r="GJ43" s="80">
        <f>各種係数!KQ41</f>
        <v>1.300843161375421E-6</v>
      </c>
      <c r="GK43" s="80">
        <f>各種係数!KR41</f>
        <v>1.6198531825355609E-6</v>
      </c>
      <c r="GL43" s="80">
        <f>各種係数!KS41</f>
        <v>2.5626091630300139E-6</v>
      </c>
      <c r="GM43" s="80">
        <f>各種係数!KT41</f>
        <v>2.4737081053557396E-6</v>
      </c>
      <c r="GN43" s="80">
        <f>各種係数!KU41</f>
        <v>1.1548159595690345E-5</v>
      </c>
      <c r="GO43" s="80">
        <f>各種係数!KV41</f>
        <v>2.7616170530063945E-6</v>
      </c>
      <c r="GP43" s="80">
        <f>各種係数!KW41</f>
        <v>8.7095891735589367E-6</v>
      </c>
      <c r="GQ43" s="80">
        <f>各種係数!KX41</f>
        <v>3.7065118725225019E-6</v>
      </c>
      <c r="GR43" s="80">
        <f>各種係数!KY41</f>
        <v>1.8420752763818249E-5</v>
      </c>
      <c r="GS43" s="80">
        <f>各種係数!KZ41</f>
        <v>2.3201354179532196E-6</v>
      </c>
      <c r="GT43" s="80">
        <f>各種係数!LA41</f>
        <v>4.1668083855511202E-6</v>
      </c>
      <c r="GU43" s="80">
        <f>各種係数!LB41</f>
        <v>3.1605780293777989E-5</v>
      </c>
      <c r="GV43" s="80">
        <f>各種係数!LC41</f>
        <v>6.670503807899544E-7</v>
      </c>
      <c r="GW43" s="80">
        <f>各種係数!LD41</f>
        <v>1.935282337574349E-6</v>
      </c>
      <c r="GX43" s="80">
        <f>各種係数!LE41</f>
        <v>4.6608655326064879E-6</v>
      </c>
      <c r="GY43" s="80">
        <f>各種係数!LF41</f>
        <v>1.096561206486096E-6</v>
      </c>
      <c r="GZ43" s="80">
        <f>各種係数!LG41</f>
        <v>4.137826676867622E-6</v>
      </c>
      <c r="HA43" s="80">
        <f>各種係数!LH41</f>
        <v>1.8151842293082752E-6</v>
      </c>
      <c r="HB43" s="80">
        <f>各種係数!LI41</f>
        <v>4.4288443733866212E-6</v>
      </c>
      <c r="HC43" s="80">
        <f>各種係数!LJ41</f>
        <v>2.3930437901276928E-6</v>
      </c>
      <c r="HD43" s="80">
        <f>各種係数!LK41</f>
        <v>1.8434755034626362E-6</v>
      </c>
      <c r="HE43" s="80">
        <f>各種係数!LL41</f>
        <v>1.3825446356235716E-6</v>
      </c>
      <c r="HF43" s="80">
        <f>各種係数!LM41</f>
        <v>1.755463555426457E-6</v>
      </c>
      <c r="HG43" s="80">
        <f>各種係数!LN41</f>
        <v>2.343017788831885E-6</v>
      </c>
      <c r="HH43" s="80">
        <f>各種係数!LO41</f>
        <v>1.4641696064504881E-6</v>
      </c>
      <c r="HI43" s="80">
        <f>各種係数!LP41</f>
        <v>2.2054997078971212E-6</v>
      </c>
      <c r="HJ43" s="80">
        <f>各種係数!LQ41</f>
        <v>2.8051221988132489E-6</v>
      </c>
      <c r="HK43" s="80">
        <f>各種係数!LR41</f>
        <v>2.3152571032846022E-6</v>
      </c>
      <c r="HL43" s="80">
        <f>各種係数!LS41</f>
        <v>1.7367367104519745E-5</v>
      </c>
      <c r="HM43" s="80">
        <f>各種係数!LT41</f>
        <v>1.0913303103347988E-6</v>
      </c>
      <c r="HN43" s="80">
        <f>各種係数!LU41</f>
        <v>2.8331952814527535E-6</v>
      </c>
      <c r="HO43" s="80">
        <f>各種係数!LV41</f>
        <v>2.1129116254242583E-6</v>
      </c>
      <c r="HP43" s="80">
        <f>各種係数!LW41</f>
        <v>2.5385912071318819E-6</v>
      </c>
      <c r="HQ43" s="80">
        <f>各種係数!LX41</f>
        <v>2.1674315716572875E-6</v>
      </c>
      <c r="HR43" s="80">
        <f>各種係数!LY41</f>
        <v>4.0881542583699586E-6</v>
      </c>
      <c r="HS43" s="80">
        <f>各種係数!LZ41</f>
        <v>7.1693938878826133E-6</v>
      </c>
      <c r="HT43" s="80">
        <f>各種係数!MA41</f>
        <v>5.3262259946970117E-5</v>
      </c>
      <c r="HU43" s="760">
        <v>0</v>
      </c>
      <c r="HV43" s="760">
        <f t="shared" si="24"/>
        <v>0</v>
      </c>
      <c r="HW43" s="760">
        <f t="shared" si="25"/>
        <v>0</v>
      </c>
      <c r="HX43" s="240">
        <f>IF(各種係数!$MD41=0,各種係数!$MG41,各種係数!$MD41)</f>
        <v>4.6451612903225807E-4</v>
      </c>
      <c r="HY43" s="281">
        <f t="shared" si="5"/>
        <v>0</v>
      </c>
      <c r="HZ43" s="257">
        <f t="shared" si="12"/>
        <v>0</v>
      </c>
      <c r="IA43" s="279">
        <f t="shared" si="13"/>
        <v>0</v>
      </c>
      <c r="IB43" s="279">
        <f t="shared" si="14"/>
        <v>0</v>
      </c>
      <c r="IC43" s="240">
        <f>IF(各種係数!$MD41=0,各種係数!$MG41,各種係数!$MD41)</f>
        <v>4.6451612903225807E-4</v>
      </c>
      <c r="ID43" s="281">
        <f t="shared" si="26"/>
        <v>0</v>
      </c>
      <c r="IE43" s="223"/>
      <c r="IF43" s="223"/>
      <c r="IG43" s="240">
        <f>各種係数!J41</f>
        <v>0</v>
      </c>
      <c r="IH43" s="279">
        <f t="shared" si="15"/>
        <v>0</v>
      </c>
      <c r="II43" s="284">
        <f>各種係数!C41</f>
        <v>1.4331681337377056E-2</v>
      </c>
      <c r="IJ43" s="279">
        <f t="shared" si="16"/>
        <v>0</v>
      </c>
      <c r="IK43" s="295">
        <v>0</v>
      </c>
      <c r="IL43" s="757">
        <f>IF(各種係数!$E41=0,各種係数!$M41,各種係数!$E41)</f>
        <v>0.19354838709677419</v>
      </c>
      <c r="IM43" s="279">
        <f t="shared" si="17"/>
        <v>0</v>
      </c>
      <c r="IN43" s="757">
        <f>IF(各種係数!$F41=0,各種係数!$N41,各種係数!$F41)</f>
        <v>0.27483870967741936</v>
      </c>
      <c r="IO43" s="295">
        <f t="shared" si="18"/>
        <v>0</v>
      </c>
      <c r="IP43" s="240">
        <f>IF(各種係数!$MD41=0,各種係数!$MG41,各種係数!$MD41)</f>
        <v>4.6451612903225807E-4</v>
      </c>
      <c r="IQ43" s="296">
        <f t="shared" si="19"/>
        <v>0</v>
      </c>
      <c r="IR43" s="297">
        <f t="shared" si="20"/>
        <v>0</v>
      </c>
      <c r="IS43" s="297">
        <f t="shared" si="21"/>
        <v>0</v>
      </c>
      <c r="IT43" s="297">
        <f t="shared" si="22"/>
        <v>0</v>
      </c>
      <c r="IU43" s="298">
        <f t="shared" si="23"/>
        <v>0</v>
      </c>
      <c r="IW43" s="206"/>
      <c r="IX43" s="212"/>
      <c r="IY43" s="208"/>
      <c r="IZ43" s="212"/>
    </row>
    <row r="44" spans="1:260">
      <c r="A44" s="41" t="s">
        <v>253</v>
      </c>
      <c r="B44" s="12" t="s">
        <v>400</v>
      </c>
      <c r="C44" s="331">
        <f>'計算2-1'!AC44</f>
        <v>0</v>
      </c>
      <c r="D44" s="757">
        <f>IF(各種係数!$D42=0,各種係数!$L42,各種係数!$D42)</f>
        <v>0.58553905745642354</v>
      </c>
      <c r="E44" s="757">
        <f>IF(各種係数!$E42=0,各種係数!$M42,各種係数!$E42)</f>
        <v>0.41446094254357652</v>
      </c>
      <c r="F44" s="757">
        <f>IF(各種係数!$F42=0,各種係数!$N42,各種係数!$F42)</f>
        <v>0.59834301700021519</v>
      </c>
      <c r="G44" s="758">
        <f t="shared" si="7"/>
        <v>0</v>
      </c>
      <c r="H44" s="758">
        <f t="shared" si="8"/>
        <v>0</v>
      </c>
      <c r="I44" s="758">
        <f t="shared" si="9"/>
        <v>0</v>
      </c>
      <c r="J44" s="240">
        <f>IF(各種係数!$MD42=0,各種係数!$MG42,各種係数!$MD42)</f>
        <v>1.5278674413600171E-3</v>
      </c>
      <c r="K44" s="281">
        <f t="shared" si="10"/>
        <v>0</v>
      </c>
      <c r="L44" s="758">
        <v>0</v>
      </c>
      <c r="M44" s="774">
        <f>各種係数!C42</f>
        <v>0.12305496074232691</v>
      </c>
      <c r="N44" s="758">
        <f t="shared" si="11"/>
        <v>0</v>
      </c>
      <c r="O44" s="82">
        <f>IF('生産者価格評価表（107部門）（山形県２）'!C$120=0,各種係数!DV42,各種係数!S42)</f>
        <v>0</v>
      </c>
      <c r="P44" s="82">
        <f>IF('生産者価格評価表（107部門）（山形県２）'!D$120=0,各種係数!DW42,各種係数!T42)</f>
        <v>0</v>
      </c>
      <c r="Q44" s="82">
        <f>IF('生産者価格評価表（107部門）（山形県２）'!E$120=0,各種係数!DX42,各種係数!U42)</f>
        <v>0</v>
      </c>
      <c r="R44" s="82">
        <f>IF('生産者価格評価表（107部門）（山形県２）'!F$120=0,各種係数!DY42,各種係数!V42)</f>
        <v>0</v>
      </c>
      <c r="S44" s="82">
        <f>IF('生産者価格評価表（107部門）（山形県２）'!G$120=0,各種係数!DZ42,各種係数!W42)</f>
        <v>0</v>
      </c>
      <c r="T44" s="82">
        <f>IF('生産者価格評価表（107部門）（山形県２）'!H$120=0,各種係数!EA42,各種係数!X42)</f>
        <v>0</v>
      </c>
      <c r="U44" s="82">
        <f>IF('生産者価格評価表（107部門）（山形県２）'!I$120=0,各種係数!EB42,各種係数!Y42)</f>
        <v>2.201430930104568E-4</v>
      </c>
      <c r="V44" s="82">
        <f>IF('生産者価格評価表（107部門）（山形県２）'!J$120=0,各種係数!EC42,各種係数!Z42)</f>
        <v>0</v>
      </c>
      <c r="W44" s="82">
        <f>IF('生産者価格評価表（107部門）（山形県２）'!K$120=0,各種係数!ED42,各種係数!AA42)</f>
        <v>0</v>
      </c>
      <c r="X44" s="82">
        <f>IF('生産者価格評価表（107部門）（山形県２）'!L$120=0,各種係数!EE42,各種係数!AB42)</f>
        <v>0</v>
      </c>
      <c r="Y44" s="82">
        <f>IF('生産者価格評価表（107部門）（山形県２）'!M$120=0,各種係数!EF42,各種係数!AC42)</f>
        <v>0</v>
      </c>
      <c r="Z44" s="82">
        <f>IF('生産者価格評価表（107部門）（山形県２）'!N$120=0,各種係数!EG42,各種係数!AD42)</f>
        <v>0</v>
      </c>
      <c r="AA44" s="82">
        <f>IF('生産者価格評価表（107部門）（山形県２）'!O$120=0,各種係数!EH42,各種係数!AE42)</f>
        <v>0</v>
      </c>
      <c r="AB44" s="82">
        <f>IF('生産者価格評価表（107部門）（山形県２）'!P$120=0,各種係数!EI42,各種係数!AF42)</f>
        <v>0</v>
      </c>
      <c r="AC44" s="82">
        <f>IF('生産者価格評価表（107部門）（山形県２）'!Q$120=0,各種係数!EJ42,各種係数!AG42)</f>
        <v>1.7764355820047074E-4</v>
      </c>
      <c r="AD44" s="82">
        <f>IF('生産者価格評価表（107部門）（山形県２）'!R$120=0,各種係数!EK42,各種係数!AH42)</f>
        <v>0</v>
      </c>
      <c r="AE44" s="82">
        <f>IF('生産者価格評価表（107部門）（山形県２）'!S$120=0,各種係数!EL42,各種係数!AI42)</f>
        <v>0</v>
      </c>
      <c r="AF44" s="82">
        <f>IF('生産者価格評価表（107部門）（山形県２）'!T$120=0,各種係数!EM42,各種係数!AJ42)</f>
        <v>0</v>
      </c>
      <c r="AG44" s="82">
        <f>IF('生産者価格評価表（107部門）（山形県２）'!U$120=0,各種係数!EN42,各種係数!AK42)</f>
        <v>0</v>
      </c>
      <c r="AH44" s="82">
        <f>IF('生産者価格評価表（107部門）（山形県２）'!V$120=0,各種係数!EO42,各種係数!AL42)</f>
        <v>0</v>
      </c>
      <c r="AI44" s="82">
        <f>IF('生産者価格評価表（107部門）（山形県２）'!W$120=0,各種係数!EP42,各種係数!AM42)</f>
        <v>0</v>
      </c>
      <c r="AJ44" s="82">
        <f>IF('生産者価格評価表（107部門）（山形県２）'!X$120=0,各種係数!EQ42,各種係数!AN42)</f>
        <v>0</v>
      </c>
      <c r="AK44" s="82">
        <f>IF('生産者価格評価表（107部門）（山形県２）'!Y$120=0,各種係数!ER42,各種係数!AO42)</f>
        <v>0</v>
      </c>
      <c r="AL44" s="82">
        <f>IF('生産者価格評価表（107部門）（山形県２）'!Z$120=0,各種係数!ES42,各種係数!AP42)</f>
        <v>0</v>
      </c>
      <c r="AM44" s="82">
        <f>IF('生産者価格評価表（107部門）（山形県２）'!AA$120=0,各種係数!ET42,各種係数!AQ42)</f>
        <v>0</v>
      </c>
      <c r="AN44" s="82">
        <f>IF('生産者価格評価表（107部門）（山形県２）'!AB$120=0,各種係数!EU42,各種係数!AR42)</f>
        <v>0</v>
      </c>
      <c r="AO44" s="82">
        <f>IF('生産者価格評価表（107部門）（山形県２）'!AC$120=0,各種係数!EV42,各種係数!AS42)</f>
        <v>0</v>
      </c>
      <c r="AP44" s="82">
        <f>IF('生産者価格評価表（107部門）（山形県２）'!AD$120=0,各種係数!EW42,各種係数!AT42)</f>
        <v>0</v>
      </c>
      <c r="AQ44" s="82">
        <f>IF('生産者価格評価表（107部門）（山形県２）'!AE$120=0,各種係数!EX42,各種係数!AU42)</f>
        <v>0</v>
      </c>
      <c r="AR44" s="82">
        <f>IF('生産者価格評価表（107部門）（山形県２）'!AF$120=0,各種係数!EY42,各種係数!AV42)</f>
        <v>0</v>
      </c>
      <c r="AS44" s="82">
        <f>IF('生産者価格評価表（107部門）（山形県２）'!AG$120=0,各種係数!EZ42,各種係数!AW42)</f>
        <v>9.7812265658113527E-5</v>
      </c>
      <c r="AT44" s="82">
        <f>IF('生産者価格評価表（107部門）（山形県２）'!AH$120=0,各種係数!FA42,各種係数!AX42)</f>
        <v>0</v>
      </c>
      <c r="AU44" s="82">
        <f>IF('生産者価格評価表（107部門）（山形県２）'!AI$120=0,各種係数!FB42,各種係数!AY42)</f>
        <v>1.3930163447251114E-4</v>
      </c>
      <c r="AV44" s="82">
        <f>IF('生産者価格評価表（107部門）（山形県２）'!AJ$120=0,各種係数!FC42,各種係数!AZ42)</f>
        <v>3.2154340836012861E-3</v>
      </c>
      <c r="AW44" s="82">
        <f>IF('生産者価格評価表（107部門）（山形県２）'!AK$120=0,各種係数!FD42,各種係数!BA42)</f>
        <v>1.2792631444288091E-4</v>
      </c>
      <c r="AX44" s="82">
        <f>IF('生産者価格評価表（107部門）（山形県２）'!AL$120=0,各種係数!FE42,各種係数!BB42)</f>
        <v>0</v>
      </c>
      <c r="AY44" s="82">
        <f>IF('生産者価格評価表（107部門）（山形県２）'!AM$120=0,各種係数!FF42,各種係数!BC42)</f>
        <v>0</v>
      </c>
      <c r="AZ44" s="82">
        <f>IF('生産者価格評価表（107部門）（山形県２）'!AN$120=0,各種係数!FG42,各種係数!BD42)</f>
        <v>6.2405853238648593E-3</v>
      </c>
      <c r="BA44" s="82">
        <f>IF('生産者価格評価表（107部門）（山形県２）'!AO$120=0,各種係数!FH42,各種係数!BE42)</f>
        <v>0</v>
      </c>
      <c r="BB44" s="82">
        <f>IF('生産者価格評価表（107部門）（山形県２）'!AP$120=0,各種係数!FI42,各種係数!BF42)</f>
        <v>0</v>
      </c>
      <c r="BC44" s="82">
        <f>IF('生産者価格評価表（107部門）（山形県２）'!AQ$120=0,各種係数!FJ42,各種係数!BG42)</f>
        <v>0</v>
      </c>
      <c r="BD44" s="82">
        <f>IF('生産者価格評価表（107部門）（山形県２）'!AR$120=0,各種係数!FK42,各種係数!BH42)</f>
        <v>1.3871471348501523E-2</v>
      </c>
      <c r="BE44" s="82">
        <f>IF('生産者価格評価表（107部門）（山形県２）'!AS$120=0,各種係数!FL42,各種係数!BI42)</f>
        <v>5.5731506714787266E-3</v>
      </c>
      <c r="BF44" s="82">
        <f>IF('生産者価格評価表（107部門）（山形県２）'!AT$120=0,各種係数!FM42,各種係数!BJ42)</f>
        <v>2.7856674677736507E-2</v>
      </c>
      <c r="BG44" s="82">
        <f>IF('生産者価格評価表（107部門）（山形県２）'!AU$120=0,各種係数!FN42,各種係数!BK42)</f>
        <v>3.071611805039438E-2</v>
      </c>
      <c r="BH44" s="82">
        <f>IF('生産者価格評価表（107部門）（山形県２）'!AV$120=0,各種係数!FO42,各種係数!BL42)</f>
        <v>4.028819918144611E-3</v>
      </c>
      <c r="BI44" s="82">
        <f>IF('生産者価格評価表（107部門）（山形県２）'!AW$120=0,各種係数!FP42,各種係数!BM42)</f>
        <v>0</v>
      </c>
      <c r="BJ44" s="82">
        <f>IF('生産者価格評価表（107部門）（山形県２）'!AX$120=0,各種係数!FQ42,各種係数!BN42)</f>
        <v>3.6699492323689524E-4</v>
      </c>
      <c r="BK44" s="82">
        <f>IF('生産者価格評価表（107部門）（山形県２）'!AY$120=0,各種係数!FR42,各種係数!BO42)</f>
        <v>1.2495702252019942E-2</v>
      </c>
      <c r="BL44" s="82">
        <f>IF('生産者価格評価表（107部門）（山形県２）'!AZ$120=0,各種係数!FS42,各種係数!BP42)</f>
        <v>1.1350737797956867E-3</v>
      </c>
      <c r="BM44" s="82">
        <f>IF('生産者価格評価表（107部門）（山形県２）'!BA$120=0,各種係数!FT42,各種係数!BQ42)</f>
        <v>2.0826824950536289E-3</v>
      </c>
      <c r="BN44" s="82">
        <f>IF('生産者価格評価表（107部門）（山形県２）'!BB$120=0,各種係数!FU42,各種係数!BR42)</f>
        <v>1.6476093188783075E-4</v>
      </c>
      <c r="BO44" s="82">
        <f>IF('生産者価格評価表（107部門）（山形県２）'!BC$120=0,各種係数!FV42,各種係数!BS42)</f>
        <v>1.596000384578406E-3</v>
      </c>
      <c r="BP44" s="82">
        <f>IF('生産者価格評価表（107部門）（山形県２）'!BD$120=0,各種係数!FW42,各種係数!BT42)</f>
        <v>2.8218847083189506E-3</v>
      </c>
      <c r="BQ44" s="82">
        <f>IF('生産者価格評価表（107部門）（山形県２）'!BE$120=0,各種係数!FX42,各種係数!BU42)</f>
        <v>0</v>
      </c>
      <c r="BR44" s="82">
        <f>IF('生産者価格評価表（107部門）（山形県２）'!BF$120=0,各種係数!FY42,各種係数!BV42)</f>
        <v>3.7009622501850479E-4</v>
      </c>
      <c r="BS44" s="82">
        <f>IF('生産者価格評価表（107部門）（山形県２）'!BG$120=0,各種係数!FZ42,各種係数!BW42)</f>
        <v>2.3450152231651228E-2</v>
      </c>
      <c r="BT44" s="82">
        <f>IF('生産者価格評価表（107部門）（山形県２）'!BH$120=0,各種係数!GA42,各種係数!BX42)</f>
        <v>5.1633298208640675E-2</v>
      </c>
      <c r="BU44" s="82">
        <f>IF('生産者価格評価表（107部門）（山形県２）'!BI$120=0,各種係数!GB42,各種係数!BY42)</f>
        <v>2.8387474392742171E-2</v>
      </c>
      <c r="BV44" s="82">
        <f>IF('生産者価格評価表（107部門）（山形県２）'!BJ$120=0,各種係数!GC42,各種係数!BZ42)</f>
        <v>1.7211300916765212E-3</v>
      </c>
      <c r="BW44" s="82">
        <f>IF('生産者価格評価表（107部門）（山形県２）'!BK$120=0,各種係数!GD42,各種係数!CA42)</f>
        <v>0</v>
      </c>
      <c r="BX44" s="82">
        <f>IF('生産者価格評価表（107部門）（山形県２）'!BL$120=0,各種係数!GE42,各種係数!CB42)</f>
        <v>3.0754618846249519E-4</v>
      </c>
      <c r="BY44" s="82">
        <f>IF('生産者価格評価表（107部門）（山形県２）'!BM$120=0,各種係数!GF42,各種係数!CC42)</f>
        <v>2.5286847678351296E-4</v>
      </c>
      <c r="BZ44" s="82">
        <f>IF('生産者価格評価表（107部門）（山形県２）'!BN$120=0,各種係数!GG42,各種係数!CD42)</f>
        <v>1.1897743716169141E-3</v>
      </c>
      <c r="CA44" s="82">
        <f>IF('生産者価格評価表（107部門）（山形県２）'!BO$120=0,各種係数!GH42,各種係数!CE42)</f>
        <v>1.0451750868751671E-2</v>
      </c>
      <c r="CB44" s="82">
        <f>IF('生産者価格評価表（107部門）（山形県２）'!BP$120=0,各種係数!GI42,各種係数!CF42)</f>
        <v>0</v>
      </c>
      <c r="CC44" s="82">
        <f>IF('生産者価格評価表（107部門）（山形県２）'!BQ$120=0,各種係数!GJ42,各種係数!CG42)</f>
        <v>0</v>
      </c>
      <c r="CD44" s="82">
        <f>IF('生産者価格評価表（107部門）（山形県２）'!BR$120=0,各種係数!GK42,各種係数!CH42)</f>
        <v>2.1811677972386417E-5</v>
      </c>
      <c r="CE44" s="82">
        <f>IF('生産者価格評価表（107部門）（山形県２）'!BS$120=0,各種係数!GL42,各種係数!CI42)</f>
        <v>0</v>
      </c>
      <c r="CF44" s="82">
        <f>IF('生産者価格評価表（107部門）（山形県２）'!BT$120=0,各種係数!GM42,各種係数!CJ42)</f>
        <v>0</v>
      </c>
      <c r="CG44" s="82">
        <f>IF('生産者価格評価表（107部門）（山形県２）'!BU$120=0,各種係数!GN42,各種係数!CK42)</f>
        <v>0</v>
      </c>
      <c r="CH44" s="82">
        <f>IF('生産者価格評価表（107部門）（山形県２）'!BV$120=0,各種係数!GO42,各種係数!CL42)</f>
        <v>0</v>
      </c>
      <c r="CI44" s="82">
        <f>IF('生産者価格評価表（107部門）（山形県２）'!BW$120=0,各種係数!GP42,各種係数!CM42)</f>
        <v>0</v>
      </c>
      <c r="CJ44" s="82">
        <f>IF('生産者価格評価表（107部門）（山形県２）'!BX$120=0,各種係数!GQ42,各種係数!CN42)</f>
        <v>0</v>
      </c>
      <c r="CK44" s="82">
        <f>IF('生産者価格評価表（107部門）（山形県２）'!BY$120=0,各種係数!GR42,各種係数!CO42)</f>
        <v>0</v>
      </c>
      <c r="CL44" s="82">
        <f>IF('生産者価格評価表（107部門）（山形県２）'!BZ$120=0,各種係数!GS42,各種係数!CP42)</f>
        <v>0</v>
      </c>
      <c r="CM44" s="82">
        <f>IF('生産者価格評価表（107部門）（山形県２）'!CA$120=0,各種係数!GT42,各種係数!CQ42)</f>
        <v>0</v>
      </c>
      <c r="CN44" s="82">
        <f>IF('生産者価格評価表（107部門）（山形県２）'!CB$120=0,各種係数!GU42,各種係数!CR42)</f>
        <v>0</v>
      </c>
      <c r="CO44" s="82">
        <f>IF('生産者価格評価表（107部門）（山形県２）'!CC$120=0,各種係数!GV42,各種係数!CS42)</f>
        <v>0</v>
      </c>
      <c r="CP44" s="82">
        <f>IF('生産者価格評価表（107部門）（山形県２）'!CD$120=0,各種係数!GW42,各種係数!CT42)</f>
        <v>0</v>
      </c>
      <c r="CQ44" s="82">
        <f>IF('生産者価格評価表（107部門）（山形県２）'!CE$120=0,各種係数!GX42,各種係数!CU42)</f>
        <v>0</v>
      </c>
      <c r="CR44" s="82">
        <f>IF('生産者価格評価表（107部門）（山形県２）'!CF$120=0,各種係数!GY42,各種係数!CV42)</f>
        <v>0</v>
      </c>
      <c r="CS44" s="82">
        <f>IF('生産者価格評価表（107部門）（山形県２）'!CG$120=0,各種係数!GZ42,各種係数!CW42)</f>
        <v>0</v>
      </c>
      <c r="CT44" s="82">
        <f>IF('生産者価格評価表（107部門）（山形県２）'!CH$120=0,各種係数!HA42,各種係数!CX42)</f>
        <v>0</v>
      </c>
      <c r="CU44" s="82">
        <f>IF('生産者価格評価表（107部門）（山形県２）'!CI$120=0,各種係数!HB42,各種係数!CY42)</f>
        <v>0</v>
      </c>
      <c r="CV44" s="82">
        <f>IF('生産者価格評価表（107部門）（山形県２）'!CJ$120=0,各種係数!HC42,各種係数!CZ42)</f>
        <v>0</v>
      </c>
      <c r="CW44" s="82">
        <f>IF('生産者価格評価表（107部門）（山形県２）'!CK$120=0,各種係数!HD42,各種係数!DA42)</f>
        <v>0</v>
      </c>
      <c r="CX44" s="82">
        <f>IF('生産者価格評価表（107部門）（山形県２）'!CL$120=0,各種係数!HE42,各種係数!DB42)</f>
        <v>0</v>
      </c>
      <c r="CY44" s="82">
        <f>IF('生産者価格評価表（107部門）（山形県２）'!CM$120=0,各種係数!HF42,各種係数!DC42)</f>
        <v>2.4639705900470373E-6</v>
      </c>
      <c r="CZ44" s="82">
        <f>IF('生産者価格評価表（107部門）（山形県２）'!CN$120=0,各種係数!HG42,各種係数!DD42)</f>
        <v>0</v>
      </c>
      <c r="DA44" s="82">
        <f>IF('生産者価格評価表（107部門）（山形県２）'!CO$120=0,各種係数!HH42,各種係数!DE42)</f>
        <v>0</v>
      </c>
      <c r="DB44" s="82">
        <f>IF('生産者価格評価表（107部門）（山形県２）'!CP$120=0,各種係数!HI42,各種係数!DF42)</f>
        <v>0</v>
      </c>
      <c r="DC44" s="82">
        <f>IF('生産者価格評価表（107部門）（山形県２）'!CQ$120=0,各種係数!HJ42,各種係数!DG42)</f>
        <v>0</v>
      </c>
      <c r="DD44" s="82">
        <f>IF('生産者価格評価表（107部門）（山形県２）'!CR$120=0,各種係数!HK42,各種係数!DH42)</f>
        <v>0</v>
      </c>
      <c r="DE44" s="82">
        <f>IF('生産者価格評価表（107部門）（山形県２）'!CS$120=0,各種係数!HL42,各種係数!DI42)</f>
        <v>8.8293204072082569E-6</v>
      </c>
      <c r="DF44" s="82">
        <f>IF('生産者価格評価表（107部門）（山形県２）'!CT$120=0,各種係数!HM42,各種係数!DJ42)</f>
        <v>0</v>
      </c>
      <c r="DG44" s="82">
        <f>IF('生産者価格評価表（107部門）（山形県２）'!CU$120=0,各種係数!HN42,各種係数!DK42)</f>
        <v>0</v>
      </c>
      <c r="DH44" s="82">
        <f>IF('生産者価格評価表（107部門）（山形県２）'!CV$120=0,各種係数!HO42,各種係数!DL42)</f>
        <v>0</v>
      </c>
      <c r="DI44" s="82">
        <f>IF('生産者価格評価表（107部門）（山形県２）'!CW$120=0,各種係数!HP42,各種係数!DM42)</f>
        <v>0</v>
      </c>
      <c r="DJ44" s="82">
        <f>IF('生産者価格評価表（107部門）（山形県２）'!CX$120=0,各種係数!HQ42,各種係数!DN42)</f>
        <v>0</v>
      </c>
      <c r="DK44" s="82">
        <f>IF('生産者価格評価表（107部門）（山形県２）'!CY$120=0,各種係数!HR42,各種係数!DO42)</f>
        <v>1.8795932560193973E-5</v>
      </c>
      <c r="DL44" s="82">
        <f>IF('生産者価格評価表（107部門）（山形県２）'!CZ$120=0,各種係数!HS42,各種係数!DP42)</f>
        <v>2.921226213915553E-5</v>
      </c>
      <c r="DM44" s="82">
        <f>IF('生産者価格評価表（107部門）（山形県２）'!DA$120=0,各種係数!HT42,各種係数!DQ42)</f>
        <v>0</v>
      </c>
      <c r="DN44" s="82">
        <f>IF('生産者価格評価表（107部門）（山形県２）'!DB$120=0,各種係数!HU42,各種係数!DR42)</f>
        <v>0</v>
      </c>
      <c r="DO44" s="82">
        <f>IF('生産者価格評価表（107部門）（山形県２）'!DC$120=0,各種係数!HV42,各種係数!DS42)</f>
        <v>0</v>
      </c>
      <c r="DP44" s="82">
        <f>IF('生産者価格評価表（107部門）（山形県２）'!DD$120=0,各種係数!HW42,各種係数!DT42)</f>
        <v>0</v>
      </c>
      <c r="DQ44" s="82">
        <f>IF('生産者価格評価表（107部門）（山形県２）'!DE$120=0,各種係数!HX42,各種係数!DU42)</f>
        <v>8.138825102461995E-4</v>
      </c>
      <c r="DR44" s="82">
        <f>各種係数!HY42</f>
        <v>2.4263307984795334E-6</v>
      </c>
      <c r="DS44" s="80">
        <f>各種係数!HZ42</f>
        <v>9.9212628487131489E-7</v>
      </c>
      <c r="DT44" s="80">
        <f>各種係数!IA42</f>
        <v>1.4386192127055752E-6</v>
      </c>
      <c r="DU44" s="80">
        <f>各種係数!IB42</f>
        <v>1.6381440080451835E-6</v>
      </c>
      <c r="DV44" s="80">
        <f>各種係数!IC42</f>
        <v>6.0100023748712812E-5</v>
      </c>
      <c r="DW44" s="80">
        <f>各種係数!ID42</f>
        <v>6.368791116902508E-6</v>
      </c>
      <c r="DX44" s="80">
        <f>各種係数!IE42</f>
        <v>3.6746868476548662E-5</v>
      </c>
      <c r="DY44" s="80">
        <f>各種係数!IF42</f>
        <v>2.0195889121517075E-6</v>
      </c>
      <c r="DZ44" s="80">
        <f>各種係数!IG42</f>
        <v>5.4877567514730879E-6</v>
      </c>
      <c r="EA44" s="80">
        <f>各種係数!IH42</f>
        <v>7.9540595211242142E-7</v>
      </c>
      <c r="EB44" s="80">
        <f>各種係数!II42</f>
        <v>0</v>
      </c>
      <c r="EC44" s="80">
        <f>各種係数!IJ42</f>
        <v>9.7298051220548964E-7</v>
      </c>
      <c r="ED44" s="80">
        <f>各種係数!IK42</f>
        <v>3.1013926489870264E-6</v>
      </c>
      <c r="EE44" s="80">
        <f>各種係数!IL42</f>
        <v>2.7649208088761312E-6</v>
      </c>
      <c r="EF44" s="80">
        <f>各種係数!IM42</f>
        <v>2.912215771950471E-5</v>
      </c>
      <c r="EG44" s="80">
        <f>各種係数!IN42</f>
        <v>1.176041262756511E-6</v>
      </c>
      <c r="EH44" s="80">
        <f>各種係数!IO42</f>
        <v>9.9297428483018372E-7</v>
      </c>
      <c r="EI44" s="80">
        <f>各種係数!IP42</f>
        <v>8.2916419839228433E-7</v>
      </c>
      <c r="EJ44" s="80">
        <f>各種係数!IQ42</f>
        <v>0</v>
      </c>
      <c r="EK44" s="80">
        <f>各種係数!IR42</f>
        <v>2.4016221699849234E-6</v>
      </c>
      <c r="EL44" s="80">
        <f>各種係数!IS42</f>
        <v>0</v>
      </c>
      <c r="EM44" s="80">
        <f>各種係数!IT42</f>
        <v>7.7278943257605581E-7</v>
      </c>
      <c r="EN44" s="80">
        <f>各種係数!IU42</f>
        <v>0</v>
      </c>
      <c r="EO44" s="80">
        <f>各種係数!IV42</f>
        <v>0</v>
      </c>
      <c r="EP44" s="80">
        <f>各種係数!IW42</f>
        <v>2.2427314349498687E-6</v>
      </c>
      <c r="EQ44" s="80">
        <f>各種係数!IX42</f>
        <v>1.6917396789259182E-6</v>
      </c>
      <c r="ER44" s="80">
        <f>各種係数!IY42</f>
        <v>9.9100733334947115E-8</v>
      </c>
      <c r="ES44" s="80">
        <f>各種係数!IZ42</f>
        <v>2.3169198983543674E-6</v>
      </c>
      <c r="ET44" s="80">
        <f>各種係数!JA42</f>
        <v>2.8003666651699377E-6</v>
      </c>
      <c r="EU44" s="80">
        <f>各種係数!JB42</f>
        <v>4.005839845999655E-6</v>
      </c>
      <c r="EV44" s="80">
        <f>各種係数!JC42</f>
        <v>1.5637513241404505E-5</v>
      </c>
      <c r="EW44" s="80">
        <f>各種係数!JD42</f>
        <v>3.8198287529947271E-6</v>
      </c>
      <c r="EX44" s="80">
        <f>各種係数!JE42</f>
        <v>2.2602016211491948E-5</v>
      </c>
      <c r="EY44" s="80">
        <f>各種係数!JF42</f>
        <v>4.0259188766574239E-4</v>
      </c>
      <c r="EZ44" s="80">
        <f>各種係数!JG42</f>
        <v>2.1484279971701536E-5</v>
      </c>
      <c r="FA44" s="80">
        <f>各種係数!JH42</f>
        <v>2.0627744370697446E-6</v>
      </c>
      <c r="FB44" s="80">
        <f>各種係数!JI42</f>
        <v>7.6134197720532411E-7</v>
      </c>
      <c r="FC44" s="80">
        <f>各種係数!JJ42</f>
        <v>1.0007734666184587</v>
      </c>
      <c r="FD44" s="80">
        <f>各種係数!JK42</f>
        <v>1.0611844465522318E-6</v>
      </c>
      <c r="FE44" s="80">
        <f>各種係数!JL42</f>
        <v>5.2480968360329239E-6</v>
      </c>
      <c r="FF44" s="80">
        <f>各種係数!JM42</f>
        <v>1.9723611905580113E-6</v>
      </c>
      <c r="FG44" s="80">
        <f>各種係数!JN42</f>
        <v>1.7172509370469811E-3</v>
      </c>
      <c r="FH44" s="80">
        <f>各種係数!JO42</f>
        <v>6.9225273484770512E-4</v>
      </c>
      <c r="FI44" s="80">
        <f>各種係数!JP42</f>
        <v>3.4771183679894262E-3</v>
      </c>
      <c r="FJ44" s="80">
        <f>各種係数!JQ42</f>
        <v>3.8622036910986308E-3</v>
      </c>
      <c r="FK44" s="80">
        <f>各種係数!JR42</f>
        <v>5.0924825969098488E-4</v>
      </c>
      <c r="FL44" s="80">
        <f>各種係数!JS42</f>
        <v>4.4529719504499707E-6</v>
      </c>
      <c r="FM44" s="80">
        <f>各種係数!JT42</f>
        <v>5.1055191932950888E-5</v>
      </c>
      <c r="FN44" s="80">
        <f>各種係数!JU42</f>
        <v>1.5893399705907267E-3</v>
      </c>
      <c r="FO44" s="80">
        <f>各種係数!JV42</f>
        <v>1.528410376633053E-4</v>
      </c>
      <c r="FP44" s="80">
        <f>各種係数!JW42</f>
        <v>2.6306283243412917E-4</v>
      </c>
      <c r="FQ44" s="80">
        <f>各種係数!JX42</f>
        <v>2.6096942765438439E-5</v>
      </c>
      <c r="FR44" s="80">
        <f>各種係数!JY42</f>
        <v>2.0417529223389937E-4</v>
      </c>
      <c r="FS44" s="80">
        <f>各種係数!JZ42</f>
        <v>3.5134623695446001E-4</v>
      </c>
      <c r="FT44" s="80">
        <f>各種係数!KA42</f>
        <v>0</v>
      </c>
      <c r="FU44" s="80">
        <f>各種係数!KB42</f>
        <v>1.0395801955747067E-4</v>
      </c>
      <c r="FV44" s="80">
        <f>各種係数!KC42</f>
        <v>2.9409183237619537E-3</v>
      </c>
      <c r="FW44" s="80">
        <f>各種係数!KD42</f>
        <v>6.5722938350482067E-3</v>
      </c>
      <c r="FX44" s="80">
        <f>各種係数!KE42</f>
        <v>3.6590058969572228E-3</v>
      </c>
      <c r="FY44" s="80">
        <f>各種係数!KF42</f>
        <v>2.2297038040300517E-4</v>
      </c>
      <c r="FZ44" s="80">
        <f>各種係数!KG42</f>
        <v>2.0652557675179624E-6</v>
      </c>
      <c r="GA44" s="80">
        <f>各種係数!KH42</f>
        <v>5.7224419703014902E-5</v>
      </c>
      <c r="GB44" s="80">
        <f>各種係数!KI42</f>
        <v>5.8318045068401369E-5</v>
      </c>
      <c r="GC44" s="80">
        <f>各種係数!KJ42</f>
        <v>1.561138562565684E-4</v>
      </c>
      <c r="GD44" s="80">
        <f>各種係数!KK42</f>
        <v>1.3034618408594404E-3</v>
      </c>
      <c r="GE44" s="80">
        <f>各種係数!KL42</f>
        <v>2.5714041121112859E-6</v>
      </c>
      <c r="GF44" s="80">
        <f>各種係数!KM42</f>
        <v>2.0541253689234913E-6</v>
      </c>
      <c r="GG44" s="80">
        <f>各種係数!KN42</f>
        <v>8.8515586738625891E-6</v>
      </c>
      <c r="GH44" s="80">
        <f>各種係数!KO42</f>
        <v>3.8015476528656147E-6</v>
      </c>
      <c r="GI44" s="80">
        <f>各種係数!KP42</f>
        <v>2.0230333049933948E-6</v>
      </c>
      <c r="GJ44" s="80">
        <f>各種係数!KQ42</f>
        <v>1.2589467369987027E-6</v>
      </c>
      <c r="GK44" s="80">
        <f>各種係数!KR42</f>
        <v>1.451607286735452E-6</v>
      </c>
      <c r="GL44" s="80">
        <f>各種係数!KS42</f>
        <v>9.3616891649112382E-7</v>
      </c>
      <c r="GM44" s="80">
        <f>各種係数!KT42</f>
        <v>6.4823626865757428E-7</v>
      </c>
      <c r="GN44" s="80">
        <f>各種係数!KU42</f>
        <v>4.6836106633788337E-5</v>
      </c>
      <c r="GO44" s="80">
        <f>各種係数!KV42</f>
        <v>4.7966730490756207E-6</v>
      </c>
      <c r="GP44" s="80">
        <f>各種係数!KW42</f>
        <v>1.1495281351931376E-5</v>
      </c>
      <c r="GQ44" s="80">
        <f>各種係数!KX42</f>
        <v>2.1265581083435086E-5</v>
      </c>
      <c r="GR44" s="80">
        <f>各種係数!KY42</f>
        <v>9.3187238602626156E-5</v>
      </c>
      <c r="GS44" s="80">
        <f>各種係数!KZ42</f>
        <v>1.2387089954635494E-6</v>
      </c>
      <c r="GT44" s="80">
        <f>各種係数!LA42</f>
        <v>1.9183074848653483E-6</v>
      </c>
      <c r="GU44" s="80">
        <f>各種係数!LB42</f>
        <v>4.2590913159396394E-6</v>
      </c>
      <c r="GV44" s="80">
        <f>各種係数!LC42</f>
        <v>6.297046160710199E-7</v>
      </c>
      <c r="GW44" s="80">
        <f>各種係数!LD42</f>
        <v>1.4452386181183774E-6</v>
      </c>
      <c r="GX44" s="80">
        <f>各種係数!LE42</f>
        <v>2.8670211180927124E-6</v>
      </c>
      <c r="GY44" s="80">
        <f>各種係数!LF42</f>
        <v>1.5467037469627757E-6</v>
      </c>
      <c r="GZ44" s="80">
        <f>各種係数!LG42</f>
        <v>2.4593355082542466E-6</v>
      </c>
      <c r="HA44" s="80">
        <f>各種係数!LH42</f>
        <v>1.7685207125795559E-6</v>
      </c>
      <c r="HB44" s="80">
        <f>各種係数!LI42</f>
        <v>6.8216433037959731E-6</v>
      </c>
      <c r="HC44" s="80">
        <f>各種係数!LJ42</f>
        <v>2.2342288699345134E-6</v>
      </c>
      <c r="HD44" s="80">
        <f>各種係数!LK42</f>
        <v>1.9031675484648119E-6</v>
      </c>
      <c r="HE44" s="80">
        <f>各種係数!LL42</f>
        <v>1.0666917618972107E-6</v>
      </c>
      <c r="HF44" s="80">
        <f>各種係数!LM42</f>
        <v>2.6083039316695059E-6</v>
      </c>
      <c r="HG44" s="80">
        <f>各種係数!LN42</f>
        <v>2.5771385200400806E-6</v>
      </c>
      <c r="HH44" s="80">
        <f>各種係数!LO42</f>
        <v>2.4918940794820274E-6</v>
      </c>
      <c r="HI44" s="80">
        <f>各種係数!LP42</f>
        <v>2.0700626974358285E-6</v>
      </c>
      <c r="HJ44" s="80">
        <f>各種係数!LQ42</f>
        <v>5.1953171840159078E-6</v>
      </c>
      <c r="HK44" s="80">
        <f>各種係数!LR42</f>
        <v>1.7840495701298673E-6</v>
      </c>
      <c r="HL44" s="80">
        <f>各種係数!LS42</f>
        <v>4.9972574583104385E-5</v>
      </c>
      <c r="HM44" s="80">
        <f>各種係数!LT42</f>
        <v>1.2900701747187368E-6</v>
      </c>
      <c r="HN44" s="80">
        <f>各種係数!LU42</f>
        <v>4.2862286542376382E-6</v>
      </c>
      <c r="HO44" s="80">
        <f>各種係数!LV42</f>
        <v>5.3280884052544877E-6</v>
      </c>
      <c r="HP44" s="80">
        <f>各種係数!LW42</f>
        <v>2.2474936329585879E-6</v>
      </c>
      <c r="HQ44" s="80">
        <f>各種係数!LX42</f>
        <v>1.8907331815939447E-6</v>
      </c>
      <c r="HR44" s="80">
        <f>各種係数!LY42</f>
        <v>3.5662605104136267E-6</v>
      </c>
      <c r="HS44" s="80">
        <f>各種係数!LZ42</f>
        <v>1.1799349299192957E-5</v>
      </c>
      <c r="HT44" s="80">
        <f>各種係数!MA42</f>
        <v>1.0350864408735902E-4</v>
      </c>
      <c r="HU44" s="760">
        <v>0</v>
      </c>
      <c r="HV44" s="760">
        <f t="shared" si="24"/>
        <v>0</v>
      </c>
      <c r="HW44" s="760">
        <f t="shared" si="25"/>
        <v>0</v>
      </c>
      <c r="HX44" s="240">
        <f>IF(各種係数!$MD42=0,各種係数!$MG42,各種係数!$MD42)</f>
        <v>1.5278674413600171E-3</v>
      </c>
      <c r="HY44" s="281">
        <f t="shared" si="5"/>
        <v>0</v>
      </c>
      <c r="HZ44" s="257">
        <f t="shared" si="12"/>
        <v>0</v>
      </c>
      <c r="IA44" s="279">
        <f t="shared" si="13"/>
        <v>0</v>
      </c>
      <c r="IB44" s="279">
        <f t="shared" si="14"/>
        <v>0</v>
      </c>
      <c r="IC44" s="240">
        <f>IF(各種係数!$MD42=0,各種係数!$MG42,各種係数!$MD42)</f>
        <v>1.5278674413600171E-3</v>
      </c>
      <c r="ID44" s="281">
        <f t="shared" si="26"/>
        <v>0</v>
      </c>
      <c r="IE44" s="223"/>
      <c r="IF44" s="223"/>
      <c r="IG44" s="240">
        <f>各種係数!J42</f>
        <v>0</v>
      </c>
      <c r="IH44" s="279">
        <f t="shared" si="15"/>
        <v>0</v>
      </c>
      <c r="II44" s="284">
        <f>各種係数!C42</f>
        <v>0.12305496074232691</v>
      </c>
      <c r="IJ44" s="279">
        <f t="shared" si="16"/>
        <v>0</v>
      </c>
      <c r="IK44" s="295">
        <v>0</v>
      </c>
      <c r="IL44" s="757">
        <f>IF(各種係数!$E42=0,各種係数!$M42,各種係数!$E42)</f>
        <v>0.41446094254357652</v>
      </c>
      <c r="IM44" s="279">
        <f t="shared" si="17"/>
        <v>0</v>
      </c>
      <c r="IN44" s="757">
        <f>IF(各種係数!$F42=0,各種係数!$N42,各種係数!$F42)</f>
        <v>0.59834301700021519</v>
      </c>
      <c r="IO44" s="295">
        <f t="shared" si="18"/>
        <v>0</v>
      </c>
      <c r="IP44" s="240">
        <f>IF(各種係数!$MD42=0,各種係数!$MG42,各種係数!$MD42)</f>
        <v>1.5278674413600171E-3</v>
      </c>
      <c r="IQ44" s="296">
        <f t="shared" si="19"/>
        <v>0</v>
      </c>
      <c r="IR44" s="297">
        <f t="shared" si="20"/>
        <v>0</v>
      </c>
      <c r="IS44" s="297">
        <f t="shared" si="21"/>
        <v>0</v>
      </c>
      <c r="IT44" s="297">
        <f t="shared" si="22"/>
        <v>0</v>
      </c>
      <c r="IU44" s="298">
        <f t="shared" si="23"/>
        <v>0</v>
      </c>
      <c r="IW44" s="206"/>
      <c r="IX44" s="212"/>
      <c r="IY44" s="208"/>
      <c r="IZ44" s="212"/>
    </row>
    <row r="45" spans="1:260">
      <c r="A45" s="41" t="s">
        <v>254</v>
      </c>
      <c r="B45" s="12" t="s">
        <v>32</v>
      </c>
      <c r="C45" s="331">
        <f>'計算2-1'!AC45</f>
        <v>0</v>
      </c>
      <c r="D45" s="757">
        <f>IF(各種係数!$D43=0,各種係数!$L43,各種係数!$D43)</f>
        <v>0.71486946651532346</v>
      </c>
      <c r="E45" s="757">
        <f>IF(各種係数!$E43=0,各種係数!$M43,各種係数!$E43)</f>
        <v>0.28513053348467648</v>
      </c>
      <c r="F45" s="757">
        <f>IF(各種係数!$F43=0,各種係数!$N43,各種係数!$F43)</f>
        <v>8.9897843359818388E-2</v>
      </c>
      <c r="G45" s="758">
        <f t="shared" si="7"/>
        <v>0</v>
      </c>
      <c r="H45" s="758">
        <f t="shared" si="8"/>
        <v>0</v>
      </c>
      <c r="I45" s="758">
        <f t="shared" si="9"/>
        <v>0</v>
      </c>
      <c r="J45" s="240">
        <f>IF(各種係数!$MD43=0,各種係数!$MG43,各種係数!$MD43)</f>
        <v>2.6901248581157777E-4</v>
      </c>
      <c r="K45" s="281">
        <f t="shared" si="10"/>
        <v>0</v>
      </c>
      <c r="L45" s="758">
        <v>0</v>
      </c>
      <c r="M45" s="774">
        <f>各種係数!C43</f>
        <v>0.26796996066277268</v>
      </c>
      <c r="N45" s="758">
        <f t="shared" si="11"/>
        <v>0</v>
      </c>
      <c r="O45" s="82">
        <f>IF('生産者価格評価表（107部門）（山形県２）'!C$120=0,各種係数!DV43,各種係数!S43)</f>
        <v>0</v>
      </c>
      <c r="P45" s="82">
        <f>IF('生産者価格評価表（107部門）（山形県２）'!D$120=0,各種係数!DW43,各種係数!T43)</f>
        <v>0</v>
      </c>
      <c r="Q45" s="82">
        <f>IF('生産者価格評価表（107部門）（山形県２）'!E$120=0,各種係数!DX43,各種係数!U43)</f>
        <v>0</v>
      </c>
      <c r="R45" s="82">
        <f>IF('生産者価格評価表（107部門）（山形県２）'!F$120=0,各種係数!DY43,各種係数!V43)</f>
        <v>0</v>
      </c>
      <c r="S45" s="82">
        <f>IF('生産者価格評価表（107部門）（山形県２）'!G$120=0,各種係数!DZ43,各種係数!W43)</f>
        <v>0</v>
      </c>
      <c r="T45" s="82">
        <f>IF('生産者価格評価表（107部門）（山形県２）'!H$120=0,各種係数!EA43,各種係数!X43)</f>
        <v>0</v>
      </c>
      <c r="U45" s="82">
        <f>IF('生産者価格評価表（107部門）（山形県２）'!I$120=0,各種係数!EB43,各種係数!Y43)</f>
        <v>0</v>
      </c>
      <c r="V45" s="82">
        <f>IF('生産者価格評価表（107部門）（山形県２）'!J$120=0,各種係数!EC43,各種係数!Z43)</f>
        <v>0</v>
      </c>
      <c r="W45" s="82">
        <f>IF('生産者価格評価表（107部門）（山形県２）'!K$120=0,各種係数!ED43,各種係数!AA43)</f>
        <v>0</v>
      </c>
      <c r="X45" s="82">
        <f>IF('生産者価格評価表（107部門）（山形県２）'!L$120=0,各種係数!EE43,各種係数!AB43)</f>
        <v>0</v>
      </c>
      <c r="Y45" s="82">
        <f>IF('生産者価格評価表（107部門）（山形県２）'!M$120=0,各種係数!EF43,各種係数!AC43)</f>
        <v>0</v>
      </c>
      <c r="Z45" s="82">
        <f>IF('生産者価格評価表（107部門）（山形県２）'!N$120=0,各種係数!EG43,各種係数!AD43)</f>
        <v>0</v>
      </c>
      <c r="AA45" s="82">
        <f>IF('生産者価格評価表（107部門）（山形県２）'!O$120=0,各種係数!EH43,各種係数!AE43)</f>
        <v>0</v>
      </c>
      <c r="AB45" s="82">
        <f>IF('生産者価格評価表（107部門）（山形県２）'!P$120=0,各種係数!EI43,各種係数!AF43)</f>
        <v>6.0986765871805816E-5</v>
      </c>
      <c r="AC45" s="82">
        <f>IF('生産者価格評価表（107部門）（山形県２）'!Q$120=0,各種係数!EJ43,各種係数!AG43)</f>
        <v>5.8178265310654172E-3</v>
      </c>
      <c r="AD45" s="82">
        <f>IF('生産者価格評価表（107部門）（山形県２）'!R$120=0,各種係数!EK43,各種係数!AH43)</f>
        <v>0</v>
      </c>
      <c r="AE45" s="82">
        <f>IF('生産者価格評価表（107部門）（山形県２）'!S$120=0,各種係数!EL43,各種係数!AI43)</f>
        <v>0</v>
      </c>
      <c r="AF45" s="82">
        <f>IF('生産者価格評価表（107部門）（山形県２）'!T$120=0,各種係数!EM43,各種係数!AJ43)</f>
        <v>0</v>
      </c>
      <c r="AG45" s="82">
        <f>IF('生産者価格評価表（107部門）（山形県２）'!U$120=0,各種係数!EN43,各種係数!AK43)</f>
        <v>0</v>
      </c>
      <c r="AH45" s="82">
        <f>IF('生産者価格評価表（107部門）（山形県２）'!V$120=0,各種係数!EO43,各種係数!AL43)</f>
        <v>0</v>
      </c>
      <c r="AI45" s="82">
        <f>IF('生産者価格評価表（107部門）（山形県２）'!W$120=0,各種係数!EP43,各種係数!AM43)</f>
        <v>0</v>
      </c>
      <c r="AJ45" s="82">
        <f>IF('生産者価格評価表（107部門）（山形県２）'!X$120=0,各種係数!EQ43,各種係数!AN43)</f>
        <v>0</v>
      </c>
      <c r="AK45" s="82">
        <f>IF('生産者価格評価表（107部門）（山形県２）'!Y$120=0,各種係数!ER43,各種係数!AO43)</f>
        <v>0</v>
      </c>
      <c r="AL45" s="82">
        <f>IF('生産者価格評価表（107部門）（山形県２）'!Z$120=0,各種係数!ES43,各種係数!AP43)</f>
        <v>0</v>
      </c>
      <c r="AM45" s="82">
        <f>IF('生産者価格評価表（107部門）（山形県２）'!AA$120=0,各種係数!ET43,各種係数!AQ43)</f>
        <v>0</v>
      </c>
      <c r="AN45" s="82">
        <f>IF('生産者価格評価表（107部門）（山形県２）'!AB$120=0,各種係数!EU43,各種係数!AR43)</f>
        <v>1.8686698807788616E-5</v>
      </c>
      <c r="AO45" s="82">
        <f>IF('生産者価格評価表（107部門）（山形県２）'!AC$120=0,各種係数!EV43,各種係数!AS43)</f>
        <v>0</v>
      </c>
      <c r="AP45" s="82">
        <f>IF('生産者価格評価表（107部門）（山形県２）'!AD$120=0,各種係数!EW43,各種係数!AT43)</f>
        <v>0</v>
      </c>
      <c r="AQ45" s="82">
        <f>IF('生産者価格評価表（107部門）（山形県２）'!AE$120=0,各種係数!EX43,各種係数!AU43)</f>
        <v>6.304295747122089E-5</v>
      </c>
      <c r="AR45" s="82">
        <f>IF('生産者価格評価表（107部門）（山形県２）'!AF$120=0,各種係数!EY43,各種係数!AV43)</f>
        <v>0</v>
      </c>
      <c r="AS45" s="82">
        <f>IF('生産者価格評価表（107部門）（山形県２）'!AG$120=0,各種係数!EZ43,各種係数!AW43)</f>
        <v>0</v>
      </c>
      <c r="AT45" s="82">
        <f>IF('生産者価格評価表（107部門）（山形県２）'!AH$120=0,各種係数!FA43,各種係数!AX43)</f>
        <v>6.2766758724579463E-5</v>
      </c>
      <c r="AU45" s="82">
        <f>IF('生産者価格評価表（107部門）（山形県２）'!AI$120=0,各種係数!FB43,各種係数!AY43)</f>
        <v>3.5754086181277859E-3</v>
      </c>
      <c r="AV45" s="82">
        <f>IF('生産者価格評価表（107部門）（山形県２）'!AJ$120=0,各種係数!FC43,各種係数!AZ43)</f>
        <v>0</v>
      </c>
      <c r="AW45" s="82">
        <f>IF('生産者価格評価表（107部門）（山形県２）'!AK$120=0,各種係数!FD43,各種係数!BA43)</f>
        <v>1.6630420877574517E-3</v>
      </c>
      <c r="AX45" s="82">
        <f>IF('生産者価格評価表（107部門）（山形県２）'!AL$120=0,各種係数!FE43,各種係数!BB43)</f>
        <v>0</v>
      </c>
      <c r="AY45" s="82">
        <f>IF('生産者価格評価表（107部門）（山形県２）'!AM$120=0,各種係数!FF43,各種係数!BC43)</f>
        <v>0</v>
      </c>
      <c r="AZ45" s="82">
        <f>IF('生産者価格評価表（107部門）（山形県２）'!AN$120=0,各種係数!FG43,各種係数!BD43)</f>
        <v>6.9937594146761352E-4</v>
      </c>
      <c r="BA45" s="82">
        <f>IF('生産者価格評価表（107部門）（山形県２）'!AO$120=0,各種係数!FH43,各種係数!BE43)</f>
        <v>0</v>
      </c>
      <c r="BB45" s="82">
        <f>IF('生産者価格評価表（107部門）（山形県２）'!AP$120=0,各種係数!FI43,各種係数!BF43)</f>
        <v>0</v>
      </c>
      <c r="BC45" s="82">
        <f>IF('生産者価格評価表（107部門）（山形県２）'!AQ$120=0,各種係数!FJ43,各種係数!BG43)</f>
        <v>6.1287027579162408E-4</v>
      </c>
      <c r="BD45" s="82">
        <f>IF('生産者価格評価表（107部門）（山形県２）'!AR$120=0,各種係数!FK43,各種係数!BH43)</f>
        <v>0.10099045376602769</v>
      </c>
      <c r="BE45" s="82">
        <f>IF('生産者価格評価表（107部門）（山形県２）'!AS$120=0,各種係数!FL43,各種係数!BI43)</f>
        <v>7.6845645822592124E-2</v>
      </c>
      <c r="BF45" s="82">
        <f>IF('生産者価格評価表（107部門）（山形県２）'!AT$120=0,各種係数!FM43,各種係数!BJ43)</f>
        <v>2.0728643216080402E-2</v>
      </c>
      <c r="BG45" s="82">
        <f>IF('生産者価格評価表（107部門）（山形県２）'!AU$120=0,各種係数!FN43,各種係数!BK43)</f>
        <v>2.0301599098559133E-2</v>
      </c>
      <c r="BH45" s="82">
        <f>IF('生産者価格評価表（107部門）（山形県２）'!AV$120=0,各種係数!FO43,各種係数!BL43)</f>
        <v>7.0983969986357434E-3</v>
      </c>
      <c r="BI45" s="82">
        <f>IF('生産者価格評価表（107部門）（山形県２）'!AW$120=0,各種係数!FP43,各種係数!BM43)</f>
        <v>2.0666740854967172E-4</v>
      </c>
      <c r="BJ45" s="82">
        <f>IF('生産者価格評価表（107部門）（山形県２）'!AX$120=0,各種係数!FQ43,各種係数!BN43)</f>
        <v>4.3631618651497547E-3</v>
      </c>
      <c r="BK45" s="82">
        <f>IF('生産者価格評価表（107部門）（山形県２）'!AY$120=0,各種係数!FR43,各種係数!BO43)</f>
        <v>9.5732336255801957E-3</v>
      </c>
      <c r="BL45" s="82">
        <f>IF('生産者価格評価表（107部門）（山形県２）'!AZ$120=0,各種係数!FS43,各種係数!BP43)</f>
        <v>2.6390465380249715E-2</v>
      </c>
      <c r="BM45" s="82">
        <f>IF('生産者価格評価表（107部門）（山形県２）'!BA$120=0,各種係数!FT43,各種係数!BQ43)</f>
        <v>0</v>
      </c>
      <c r="BN45" s="82">
        <f>IF('生産者価格評価表（107部門）（山形県２）'!BB$120=0,各種係数!FU43,各種係数!BR43)</f>
        <v>7.1835766303094207E-3</v>
      </c>
      <c r="BO45" s="82">
        <f>IF('生産者価格評価表（107部門）（山形県２）'!BC$120=0,各種係数!FV43,各種係数!BS43)</f>
        <v>1.8267474281319104E-3</v>
      </c>
      <c r="BP45" s="82">
        <f>IF('生産者価格評価表（107部門）（山形県２）'!BD$120=0,各種係数!FW43,各種係数!BT43)</f>
        <v>8.45702450811184E-4</v>
      </c>
      <c r="BQ45" s="82">
        <f>IF('生産者価格評価表（107部門）（山形県２）'!BE$120=0,各種係数!FX43,各種係数!BU43)</f>
        <v>0</v>
      </c>
      <c r="BR45" s="82">
        <f>IF('生産者価格評価表（107部門）（山形県２）'!BF$120=0,各種係数!FY43,各種係数!BV43)</f>
        <v>4.4411547002220575E-3</v>
      </c>
      <c r="BS45" s="82">
        <f>IF('生産者価格評価表（107部門）（山形県２）'!BG$120=0,各種係数!FZ43,各種係数!BW43)</f>
        <v>6.6075014575370863E-3</v>
      </c>
      <c r="BT45" s="82">
        <f>IF('生産者価格評価表（107部門）（山形県２）'!BH$120=0,各種係数!GA43,各種係数!BX43)</f>
        <v>2.8977871443624868E-2</v>
      </c>
      <c r="BU45" s="82">
        <f>IF('生産者価格評価表（107部門）（山形県２）'!BI$120=0,各種係数!GB43,各種係数!BY43)</f>
        <v>3.5216076480343382E-2</v>
      </c>
      <c r="BV45" s="82">
        <f>IF('生産者価格評価表（107部門）（山形県２）'!BJ$120=0,各種係数!GC43,各種係数!BZ43)</f>
        <v>1.8733388752941726E-3</v>
      </c>
      <c r="BW45" s="82">
        <f>IF('生産者価格評価表（107部門）（山形県２）'!BK$120=0,各種係数!GD43,各種係数!CA43)</f>
        <v>0</v>
      </c>
      <c r="BX45" s="82">
        <f>IF('生産者価格評価表（107部門）（山形県２）'!BL$120=0,各種係数!GE43,各種係数!CB43)</f>
        <v>2.4422785554374616E-4</v>
      </c>
      <c r="BY45" s="82">
        <f>IF('生産者価格評価表（107部門）（山形県２）'!BM$120=0,各種係数!GF43,各種係数!CC43)</f>
        <v>6.9538831115466065E-4</v>
      </c>
      <c r="BZ45" s="82">
        <f>IF('生産者価格評価表（107部門）（山形県２）'!BN$120=0,各種係数!GG43,各種係数!CD43)</f>
        <v>4.1266948925451527E-4</v>
      </c>
      <c r="CA45" s="82">
        <f>IF('生産者価格評価表（107部門）（山形県２）'!BO$120=0,各種係数!GH43,各種係数!CE43)</f>
        <v>5.3461641272387062E-5</v>
      </c>
      <c r="CB45" s="82">
        <f>IF('生産者価格評価表（107部門）（山形県２）'!BP$120=0,各種係数!GI43,各種係数!CF43)</f>
        <v>0</v>
      </c>
      <c r="CC45" s="82">
        <f>IF('生産者価格評価表（107部門）（山形県２）'!BQ$120=0,各種係数!GJ43,各種係数!CG43)</f>
        <v>0</v>
      </c>
      <c r="CD45" s="82">
        <f>IF('生産者価格評価表（107部門）（山形県２）'!BR$120=0,各種係数!GK43,各種係数!CH43)</f>
        <v>0</v>
      </c>
      <c r="CE45" s="82">
        <f>IF('生産者価格評価表（107部門）（山形県２）'!BS$120=0,各種係数!GL43,各種係数!CI43)</f>
        <v>0</v>
      </c>
      <c r="CF45" s="82">
        <f>IF('生産者価格評価表（107部門）（山形県２）'!BT$120=0,各種係数!GM43,各種係数!CJ43)</f>
        <v>0</v>
      </c>
      <c r="CG45" s="82">
        <f>IF('生産者価格評価表（107部門）（山形県２）'!BU$120=0,各種係数!GN43,各種係数!CK43)</f>
        <v>0</v>
      </c>
      <c r="CH45" s="82">
        <f>IF('生産者価格評価表（107部門）（山形県２）'!BV$120=0,各種係数!GO43,各種係数!CL43)</f>
        <v>0</v>
      </c>
      <c r="CI45" s="82">
        <f>IF('生産者価格評価表（107部門）（山形県２）'!BW$120=0,各種係数!GP43,各種係数!CM43)</f>
        <v>0</v>
      </c>
      <c r="CJ45" s="82">
        <f>IF('生産者価格評価表（107部門）（山形県２）'!BX$120=0,各種係数!GQ43,各種係数!CN43)</f>
        <v>0</v>
      </c>
      <c r="CK45" s="82">
        <f>IF('生産者価格評価表（107部門）（山形県２）'!BY$120=0,各種係数!GR43,各種係数!CO43)</f>
        <v>0</v>
      </c>
      <c r="CL45" s="82">
        <f>IF('生産者価格評価表（107部門）（山形県２）'!BZ$120=0,各種係数!GS43,各種係数!CP43)</f>
        <v>0</v>
      </c>
      <c r="CM45" s="82">
        <f>IF('生産者価格評価表（107部門）（山形県２）'!CA$120=0,各種係数!GT43,各種係数!CQ43)</f>
        <v>0</v>
      </c>
      <c r="CN45" s="82">
        <f>IF('生産者価格評価表（107部門）（山形県２）'!CB$120=0,各種係数!GU43,各種係数!CR43)</f>
        <v>0</v>
      </c>
      <c r="CO45" s="82">
        <f>IF('生産者価格評価表（107部門）（山形県２）'!CC$120=0,各種係数!GV43,各種係数!CS43)</f>
        <v>0</v>
      </c>
      <c r="CP45" s="82">
        <f>IF('生産者価格評価表（107部門）（山形県２）'!CD$120=0,各種係数!GW43,各種係数!CT43)</f>
        <v>0</v>
      </c>
      <c r="CQ45" s="82">
        <f>IF('生産者価格評価表（107部門）（山形県２）'!CE$120=0,各種係数!GX43,各種係数!CU43)</f>
        <v>0</v>
      </c>
      <c r="CR45" s="82">
        <f>IF('生産者価格評価表（107部門）（山形県２）'!CF$120=0,各種係数!GY43,各種係数!CV43)</f>
        <v>0</v>
      </c>
      <c r="CS45" s="82">
        <f>IF('生産者価格評価表（107部門）（山形県２）'!CG$120=0,各種係数!GZ43,各種係数!CW43)</f>
        <v>0</v>
      </c>
      <c r="CT45" s="82">
        <f>IF('生産者価格評価表（107部門）（山形県２）'!CH$120=0,各種係数!HA43,各種係数!CX43)</f>
        <v>0</v>
      </c>
      <c r="CU45" s="82">
        <f>IF('生産者価格評価表（107部門）（山形県２）'!CI$120=0,各種係数!HB43,各種係数!CY43)</f>
        <v>0</v>
      </c>
      <c r="CV45" s="82">
        <f>IF('生産者価格評価表（107部門）（山形県２）'!CJ$120=0,各種係数!HC43,各種係数!CZ43)</f>
        <v>0</v>
      </c>
      <c r="CW45" s="82">
        <f>IF('生産者価格評価表（107部門）（山形県２）'!CK$120=0,各種係数!HD43,各種係数!DA43)</f>
        <v>0</v>
      </c>
      <c r="CX45" s="82">
        <f>IF('生産者価格評価表（107部門）（山形県２）'!CL$120=0,各種係数!HE43,各種係数!DB43)</f>
        <v>0</v>
      </c>
      <c r="CY45" s="82">
        <f>IF('生産者価格評価表（107部門）（山形県２）'!CM$120=0,各種係数!HF43,各種係数!DC43)</f>
        <v>2.4639705900470373E-5</v>
      </c>
      <c r="CZ45" s="82">
        <f>IF('生産者価格評価表（107部門）（山形県２）'!CN$120=0,各種係数!HG43,各種係数!DD43)</f>
        <v>0</v>
      </c>
      <c r="DA45" s="82">
        <f>IF('生産者価格評価表（107部門）（山形県２）'!CO$120=0,各種係数!HH43,各種係数!DE43)</f>
        <v>0</v>
      </c>
      <c r="DB45" s="82">
        <f>IF('生産者価格評価表（107部門）（山形県２）'!CP$120=0,各種係数!HI43,各種係数!DF43)</f>
        <v>0</v>
      </c>
      <c r="DC45" s="82">
        <f>IF('生産者価格評価表（107部門）（山形県２）'!CQ$120=0,各種係数!HJ43,各種係数!DG43)</f>
        <v>0</v>
      </c>
      <c r="DD45" s="82">
        <f>IF('生産者価格評価表（107部門）（山形県２）'!CR$120=0,各種係数!HK43,各種係数!DH43)</f>
        <v>0</v>
      </c>
      <c r="DE45" s="82">
        <f>IF('生産者価格評価表（107部門）（山形県２）'!CS$120=0,各種係数!HL43,各種係数!DI43)</f>
        <v>0</v>
      </c>
      <c r="DF45" s="82">
        <f>IF('生産者価格評価表（107部門）（山形県２）'!CT$120=0,各種係数!HM43,各種係数!DJ43)</f>
        <v>0</v>
      </c>
      <c r="DG45" s="82">
        <f>IF('生産者価格評価表（107部門）（山形県２）'!CU$120=0,各種係数!HN43,各種係数!DK43)</f>
        <v>0</v>
      </c>
      <c r="DH45" s="82">
        <f>IF('生産者価格評価表（107部門）（山形県２）'!CV$120=0,各種係数!HO43,各種係数!DL43)</f>
        <v>0</v>
      </c>
      <c r="DI45" s="82">
        <f>IF('生産者価格評価表（107部門）（山形県２）'!CW$120=0,各種係数!HP43,各種係数!DM43)</f>
        <v>2.0578373340112091E-4</v>
      </c>
      <c r="DJ45" s="82">
        <f>IF('生産者価格評価表（107部門）（山形県２）'!CX$120=0,各種係数!HQ43,各種係数!DN43)</f>
        <v>0</v>
      </c>
      <c r="DK45" s="82">
        <f>IF('生産者価格評価表（107部門）（山形県２）'!CY$120=0,各種係数!HR43,各種係数!DO43)</f>
        <v>0</v>
      </c>
      <c r="DL45" s="82">
        <f>IF('生産者価格評価表（107部門）（山形県２）'!CZ$120=0,各種係数!HS43,各種係数!DP43)</f>
        <v>0</v>
      </c>
      <c r="DM45" s="82">
        <f>IF('生産者価格評価表（107部門）（山形県２）'!DA$120=0,各種係数!HT43,各種係数!DQ43)</f>
        <v>0</v>
      </c>
      <c r="DN45" s="82">
        <f>IF('生産者価格評価表（107部門）（山形県２）'!DB$120=0,各種係数!HU43,各種係数!DR43)</f>
        <v>0</v>
      </c>
      <c r="DO45" s="82">
        <f>IF('生産者価格評価表（107部門）（山形県２）'!DC$120=0,各種係数!HV43,各種係数!DS43)</f>
        <v>0</v>
      </c>
      <c r="DP45" s="82">
        <f>IF('生産者価格評価表（107部門）（山形県２）'!DD$120=0,各種係数!HW43,各種係数!DT43)</f>
        <v>0</v>
      </c>
      <c r="DQ45" s="82">
        <f>IF('生産者価格評価表（107部門）（山形県２）'!DE$120=0,各種係数!HX43,各種係数!DU43)</f>
        <v>6.3947911519344244E-4</v>
      </c>
      <c r="DR45" s="82">
        <f>各種係数!HY43</f>
        <v>1.214583556624157E-5</v>
      </c>
      <c r="DS45" s="80">
        <f>各種係数!HZ43</f>
        <v>5.652426627163399E-6</v>
      </c>
      <c r="DT45" s="80">
        <f>各種係数!IA43</f>
        <v>6.2374373570833155E-6</v>
      </c>
      <c r="DU45" s="80">
        <f>各種係数!IB43</f>
        <v>6.945248454407587E-6</v>
      </c>
      <c r="DV45" s="80">
        <f>各種係数!IC43</f>
        <v>8.0530587178741179E-5</v>
      </c>
      <c r="DW45" s="80">
        <f>各種係数!ID43</f>
        <v>7.4793316659955405E-5</v>
      </c>
      <c r="DX45" s="80">
        <f>各種係数!IE43</f>
        <v>7.5634171319098571E-5</v>
      </c>
      <c r="DY45" s="80">
        <f>各種係数!IF43</f>
        <v>1.8382057948168685E-5</v>
      </c>
      <c r="DZ45" s="80">
        <f>各種係数!IG43</f>
        <v>1.408258897643532E-4</v>
      </c>
      <c r="EA45" s="80">
        <f>各種係数!IH43</f>
        <v>3.7879789885364463E-6</v>
      </c>
      <c r="EB45" s="80">
        <f>各種係数!II43</f>
        <v>0</v>
      </c>
      <c r="EC45" s="80">
        <f>各種係数!IJ43</f>
        <v>4.5343135791741476E-6</v>
      </c>
      <c r="ED45" s="80">
        <f>各種係数!IK43</f>
        <v>2.0440874578653805E-5</v>
      </c>
      <c r="EE45" s="80">
        <f>各種係数!IL43</f>
        <v>5.3948047234123391E-5</v>
      </c>
      <c r="EF45" s="80">
        <f>各種係数!IM43</f>
        <v>1.6540422050457914E-3</v>
      </c>
      <c r="EG45" s="80">
        <f>各種係数!IN43</f>
        <v>8.5386075060985004E-6</v>
      </c>
      <c r="EH45" s="80">
        <f>各種係数!IO43</f>
        <v>7.9851686725142617E-6</v>
      </c>
      <c r="EI45" s="80">
        <f>各種係数!IP43</f>
        <v>4.8143744102539034E-6</v>
      </c>
      <c r="EJ45" s="80">
        <f>各種係数!IQ43</f>
        <v>0</v>
      </c>
      <c r="EK45" s="80">
        <f>各種係数!IR43</f>
        <v>2.7312210020331508E-5</v>
      </c>
      <c r="EL45" s="80">
        <f>各種係数!IS43</f>
        <v>0</v>
      </c>
      <c r="EM45" s="80">
        <f>各種係数!IT43</f>
        <v>4.8470787299137825E-6</v>
      </c>
      <c r="EN45" s="80">
        <f>各種係数!IU43</f>
        <v>0</v>
      </c>
      <c r="EO45" s="80">
        <f>各種係数!IV43</f>
        <v>0</v>
      </c>
      <c r="EP45" s="80">
        <f>各種係数!IW43</f>
        <v>4.3107810088055365E-5</v>
      </c>
      <c r="EQ45" s="80">
        <f>各種係数!IX43</f>
        <v>3.4381295913482101E-5</v>
      </c>
      <c r="ER45" s="80">
        <f>各種係数!IY43</f>
        <v>1.0314170776370001E-6</v>
      </c>
      <c r="ES45" s="80">
        <f>各種係数!IZ43</f>
        <v>7.7187372422864688E-6</v>
      </c>
      <c r="ET45" s="80">
        <f>各種係数!JA43</f>
        <v>2.8974735042814715E-5</v>
      </c>
      <c r="EU45" s="80">
        <f>各種係数!JB43</f>
        <v>8.5705798682863681E-5</v>
      </c>
      <c r="EV45" s="80">
        <f>各種係数!JC43</f>
        <v>3.5829980035749655E-5</v>
      </c>
      <c r="EW45" s="80">
        <f>各種係数!JD43</f>
        <v>5.4865172751617384E-5</v>
      </c>
      <c r="EX45" s="80">
        <f>各種係数!JE43</f>
        <v>1.0682619169930245E-3</v>
      </c>
      <c r="EY45" s="80">
        <f>各種係数!JF43</f>
        <v>6.7321987922796481E-5</v>
      </c>
      <c r="EZ45" s="80">
        <f>各種係数!JG43</f>
        <v>4.9417596286338973E-4</v>
      </c>
      <c r="FA45" s="80">
        <f>各種係数!JH43</f>
        <v>1.3308183567476144E-5</v>
      </c>
      <c r="FB45" s="80">
        <f>各種係数!JI43</f>
        <v>4.1648319729369411E-6</v>
      </c>
      <c r="FC45" s="80">
        <f>各種係数!JJ43</f>
        <v>2.2904723529968747E-4</v>
      </c>
      <c r="FD45" s="80">
        <f>各種係数!JK43</f>
        <v>1.0000037063192984</v>
      </c>
      <c r="FE45" s="80">
        <f>各種係数!JL43</f>
        <v>1.295101992712543E-5</v>
      </c>
      <c r="FF45" s="80">
        <f>各種係数!JM43</f>
        <v>1.7979293531006721E-4</v>
      </c>
      <c r="FG45" s="80">
        <f>各種係数!JN43</f>
        <v>2.7247170189832082E-2</v>
      </c>
      <c r="FH45" s="80">
        <f>各種係数!JO43</f>
        <v>2.0722655199929357E-2</v>
      </c>
      <c r="FI45" s="80">
        <f>各種係数!JP43</f>
        <v>5.7402146279214835E-3</v>
      </c>
      <c r="FJ45" s="80">
        <f>各種係数!JQ43</f>
        <v>5.6474714412035063E-3</v>
      </c>
      <c r="FK45" s="80">
        <f>各種係数!JR43</f>
        <v>2.0321892700236959E-3</v>
      </c>
      <c r="FL45" s="80">
        <f>各種係数!JS43</f>
        <v>1.0088189682876017E-4</v>
      </c>
      <c r="FM45" s="80">
        <f>各種係数!JT43</f>
        <v>1.2653401465468601E-3</v>
      </c>
      <c r="FN45" s="80">
        <f>各種係数!JU43</f>
        <v>2.7457699673809261E-3</v>
      </c>
      <c r="FO45" s="80">
        <f>各種係数!JV43</f>
        <v>7.1831334517790295E-3</v>
      </c>
      <c r="FP45" s="80">
        <f>各種係数!JW43</f>
        <v>6.2329968430465193E-5</v>
      </c>
      <c r="FQ45" s="80">
        <f>各種係数!JX43</f>
        <v>2.0092204217317731E-3</v>
      </c>
      <c r="FR45" s="80">
        <f>各種係数!JY43</f>
        <v>5.6851397964928746E-4</v>
      </c>
      <c r="FS45" s="80">
        <f>各種係数!JZ43</f>
        <v>2.7221237831470771E-4</v>
      </c>
      <c r="FT45" s="80">
        <f>各種係数!KA43</f>
        <v>0</v>
      </c>
      <c r="FU45" s="80">
        <f>各種係数!KB43</f>
        <v>1.2558560263157084E-3</v>
      </c>
      <c r="FV45" s="80">
        <f>各種係数!KC43</f>
        <v>1.8476822089262955E-3</v>
      </c>
      <c r="FW45" s="80">
        <f>各種係数!KD43</f>
        <v>8.1069192843268058E-3</v>
      </c>
      <c r="FX45" s="80">
        <f>各種係数!KE43</f>
        <v>9.8667366637132173E-3</v>
      </c>
      <c r="FY45" s="80">
        <f>各種係数!KF43</f>
        <v>6.0437901973714198E-4</v>
      </c>
      <c r="FZ45" s="80">
        <f>各種係数!KG43</f>
        <v>6.5307918704216333E-6</v>
      </c>
      <c r="GA45" s="80">
        <f>各種係数!KH43</f>
        <v>3.3318864333814556E-4</v>
      </c>
      <c r="GB45" s="80">
        <f>各種係数!KI43</f>
        <v>6.6386124023082576E-4</v>
      </c>
      <c r="GC45" s="80">
        <f>各種係数!KJ43</f>
        <v>2.5204302260877908E-4</v>
      </c>
      <c r="GD45" s="80">
        <f>各種係数!KK43</f>
        <v>2.2877035368258015E-4</v>
      </c>
      <c r="GE45" s="80">
        <f>各種係数!KL43</f>
        <v>1.4324007607703303E-5</v>
      </c>
      <c r="GF45" s="80">
        <f>各種係数!KM43</f>
        <v>1.9982976337927605E-5</v>
      </c>
      <c r="GG45" s="80">
        <f>各種係数!KN43</f>
        <v>2.8548306075129412E-5</v>
      </c>
      <c r="GH45" s="80">
        <f>各種係数!KO43</f>
        <v>1.1323247380844267E-5</v>
      </c>
      <c r="GI45" s="80">
        <f>各種係数!KP43</f>
        <v>1.2543127070210858E-5</v>
      </c>
      <c r="GJ45" s="80">
        <f>各種係数!KQ43</f>
        <v>5.0771992959614679E-6</v>
      </c>
      <c r="GK45" s="80">
        <f>各種係数!KR43</f>
        <v>5.4661532686970249E-6</v>
      </c>
      <c r="GL45" s="80">
        <f>各種係数!KS43</f>
        <v>7.917388223784106E-6</v>
      </c>
      <c r="GM45" s="80">
        <f>各種係数!KT43</f>
        <v>7.3224597932037647E-6</v>
      </c>
      <c r="GN45" s="80">
        <f>各種係数!KU43</f>
        <v>1.3331926516340934E-4</v>
      </c>
      <c r="GO45" s="80">
        <f>各種係数!KV43</f>
        <v>1.490954807850665E-5</v>
      </c>
      <c r="GP45" s="80">
        <f>各種係数!KW43</f>
        <v>3.6620298023403324E-5</v>
      </c>
      <c r="GQ45" s="80">
        <f>各種係数!KX43</f>
        <v>3.547176338616039E-5</v>
      </c>
      <c r="GR45" s="80">
        <f>各種係数!KY43</f>
        <v>2.5253721961766514E-4</v>
      </c>
      <c r="GS45" s="80">
        <f>各種係数!KZ43</f>
        <v>6.5859619100677976E-6</v>
      </c>
      <c r="GT45" s="80">
        <f>各種係数!LA43</f>
        <v>1.7034557092452616E-5</v>
      </c>
      <c r="GU45" s="80">
        <f>各種係数!LB43</f>
        <v>2.4462863852299207E-5</v>
      </c>
      <c r="GV45" s="80">
        <f>各種係数!LC43</f>
        <v>2.5096989212523935E-6</v>
      </c>
      <c r="GW45" s="80">
        <f>各種係数!LD43</f>
        <v>7.8284204767028455E-6</v>
      </c>
      <c r="GX45" s="80">
        <f>各種係数!LE43</f>
        <v>1.4745484914638459E-5</v>
      </c>
      <c r="GY45" s="80">
        <f>各種係数!LF43</f>
        <v>5.6247760403805264E-6</v>
      </c>
      <c r="GZ45" s="80">
        <f>各種係数!LG43</f>
        <v>1.3958733319986424E-5</v>
      </c>
      <c r="HA45" s="80">
        <f>各種係数!LH43</f>
        <v>7.8274699030052412E-6</v>
      </c>
      <c r="HB45" s="80">
        <f>各種係数!LI43</f>
        <v>3.6054360800009021E-5</v>
      </c>
      <c r="HC45" s="80">
        <f>各種係数!LJ43</f>
        <v>8.3777922441805907E-6</v>
      </c>
      <c r="HD45" s="80">
        <f>各種係数!LK43</f>
        <v>7.3219337818620786E-6</v>
      </c>
      <c r="HE45" s="80">
        <f>各種係数!LL43</f>
        <v>7.7960388642193645E-6</v>
      </c>
      <c r="HF45" s="80">
        <f>各種係数!LM43</f>
        <v>7.3611170751507015E-6</v>
      </c>
      <c r="HG45" s="80">
        <f>各種係数!LN43</f>
        <v>1.0350311748927924E-5</v>
      </c>
      <c r="HH45" s="80">
        <f>各種係数!LO43</f>
        <v>6.6919905184555895E-6</v>
      </c>
      <c r="HI45" s="80">
        <f>各種係数!LP43</f>
        <v>1.3998862969003135E-5</v>
      </c>
      <c r="HJ45" s="80">
        <f>各種係数!LQ43</f>
        <v>1.6132165906785154E-5</v>
      </c>
      <c r="HK45" s="80">
        <f>各種係数!LR43</f>
        <v>8.1108371097802979E-6</v>
      </c>
      <c r="HL45" s="80">
        <f>各種係数!LS43</f>
        <v>1.2659516894555846E-4</v>
      </c>
      <c r="HM45" s="80">
        <f>各種係数!LT43</f>
        <v>4.7547920720261697E-6</v>
      </c>
      <c r="HN45" s="80">
        <f>各種係数!LU43</f>
        <v>1.0133823695735079E-5</v>
      </c>
      <c r="HO45" s="80">
        <f>各種係数!LV43</f>
        <v>1.4243392689350511E-5</v>
      </c>
      <c r="HP45" s="80">
        <f>各種係数!LW43</f>
        <v>1.4619431071096277E-5</v>
      </c>
      <c r="HQ45" s="80">
        <f>各種係数!LX43</f>
        <v>8.7241077474416619E-6</v>
      </c>
      <c r="HR45" s="80">
        <f>各種係数!LY43</f>
        <v>2.2138194146270458E-5</v>
      </c>
      <c r="HS45" s="80">
        <f>各種係数!LZ43</f>
        <v>3.5039680874584017E-5</v>
      </c>
      <c r="HT45" s="80">
        <f>各種係数!MA43</f>
        <v>1.9846517511157942E-4</v>
      </c>
      <c r="HU45" s="760">
        <v>0</v>
      </c>
      <c r="HV45" s="760">
        <f t="shared" si="24"/>
        <v>0</v>
      </c>
      <c r="HW45" s="760">
        <f t="shared" si="25"/>
        <v>0</v>
      </c>
      <c r="HX45" s="240">
        <f>IF(各種係数!$MD43=0,各種係数!$MG43,各種係数!$MD43)</f>
        <v>2.6901248581157777E-4</v>
      </c>
      <c r="HY45" s="281">
        <f t="shared" si="5"/>
        <v>0</v>
      </c>
      <c r="HZ45" s="257">
        <f t="shared" si="12"/>
        <v>0</v>
      </c>
      <c r="IA45" s="279">
        <f t="shared" si="13"/>
        <v>0</v>
      </c>
      <c r="IB45" s="279">
        <f t="shared" si="14"/>
        <v>0</v>
      </c>
      <c r="IC45" s="240">
        <f>IF(各種係数!$MD43=0,各種係数!$MG43,各種係数!$MD43)</f>
        <v>2.6901248581157777E-4</v>
      </c>
      <c r="ID45" s="281">
        <f t="shared" si="26"/>
        <v>0</v>
      </c>
      <c r="IE45" s="223"/>
      <c r="IF45" s="223"/>
      <c r="IG45" s="240">
        <f>各種係数!J43</f>
        <v>0</v>
      </c>
      <c r="IH45" s="279">
        <f t="shared" si="15"/>
        <v>0</v>
      </c>
      <c r="II45" s="284">
        <f>各種係数!C43</f>
        <v>0.26796996066277268</v>
      </c>
      <c r="IJ45" s="279">
        <f t="shared" si="16"/>
        <v>0</v>
      </c>
      <c r="IK45" s="295">
        <v>0</v>
      </c>
      <c r="IL45" s="757">
        <f>IF(各種係数!$E43=0,各種係数!$M43,各種係数!$E43)</f>
        <v>0.28513053348467648</v>
      </c>
      <c r="IM45" s="279">
        <f t="shared" si="17"/>
        <v>0</v>
      </c>
      <c r="IN45" s="757">
        <f>IF(各種係数!$F43=0,各種係数!$N43,各種係数!$F43)</f>
        <v>8.9897843359818388E-2</v>
      </c>
      <c r="IO45" s="295">
        <f t="shared" si="18"/>
        <v>0</v>
      </c>
      <c r="IP45" s="240">
        <f>IF(各種係数!$MD43=0,各種係数!$MG43,各種係数!$MD43)</f>
        <v>2.6901248581157777E-4</v>
      </c>
      <c r="IQ45" s="296">
        <f t="shared" si="19"/>
        <v>0</v>
      </c>
      <c r="IR45" s="297">
        <f t="shared" si="20"/>
        <v>0</v>
      </c>
      <c r="IS45" s="297">
        <f t="shared" si="21"/>
        <v>0</v>
      </c>
      <c r="IT45" s="297">
        <f t="shared" si="22"/>
        <v>0</v>
      </c>
      <c r="IU45" s="298">
        <f t="shared" si="23"/>
        <v>0</v>
      </c>
      <c r="IW45" s="206"/>
      <c r="IX45" s="212"/>
      <c r="IY45" s="208"/>
      <c r="IZ45" s="212"/>
    </row>
    <row r="46" spans="1:260">
      <c r="A46" s="41" t="s">
        <v>255</v>
      </c>
      <c r="B46" s="12" t="s">
        <v>33</v>
      </c>
      <c r="C46" s="331">
        <f>'計算2-1'!AC46</f>
        <v>0</v>
      </c>
      <c r="D46" s="757">
        <f>IF(各種係数!$D44=0,各種係数!$L44,各種係数!$D44)</f>
        <v>0.63221153846153844</v>
      </c>
      <c r="E46" s="757">
        <f>IF(各種係数!$E44=0,各種係数!$M44,各種係数!$E44)</f>
        <v>0.36778846153846156</v>
      </c>
      <c r="F46" s="757">
        <f>IF(各種係数!$F44=0,各種係数!$N44,各種係数!$F44)</f>
        <v>9.0931697612732093E-2</v>
      </c>
      <c r="G46" s="758">
        <f t="shared" si="7"/>
        <v>0</v>
      </c>
      <c r="H46" s="758">
        <f t="shared" si="8"/>
        <v>0</v>
      </c>
      <c r="I46" s="758">
        <f t="shared" si="9"/>
        <v>0</v>
      </c>
      <c r="J46" s="240">
        <f>IF(各種係数!$MD44=0,各種係数!$MG44,各種係数!$MD44)</f>
        <v>1.8443302387267905E-4</v>
      </c>
      <c r="K46" s="281">
        <f t="shared" si="10"/>
        <v>0</v>
      </c>
      <c r="L46" s="758">
        <v>0</v>
      </c>
      <c r="M46" s="774">
        <f>各種係数!C44</f>
        <v>2.5069176737696486E-3</v>
      </c>
      <c r="N46" s="758">
        <f t="shared" si="11"/>
        <v>0</v>
      </c>
      <c r="O46" s="82">
        <f>IF('生産者価格評価表（107部門）（山形県２）'!C$120=0,各種係数!DV44,各種係数!S44)</f>
        <v>0</v>
      </c>
      <c r="P46" s="82">
        <f>IF('生産者価格評価表（107部門）（山形県２）'!D$120=0,各種係数!DW44,各種係数!T44)</f>
        <v>0</v>
      </c>
      <c r="Q46" s="82">
        <f>IF('生産者価格評価表（107部門）（山形県２）'!E$120=0,各種係数!DX44,各種係数!U44)</f>
        <v>0</v>
      </c>
      <c r="R46" s="82">
        <f>IF('生産者価格評価表（107部門）（山形県２）'!F$120=0,各種係数!DY44,各種係数!V44)</f>
        <v>0</v>
      </c>
      <c r="S46" s="82">
        <f>IF('生産者価格評価表（107部門）（山形県２）'!G$120=0,各種係数!DZ44,各種係数!W44)</f>
        <v>0</v>
      </c>
      <c r="T46" s="82">
        <f>IF('生産者価格評価表（107部門）（山形県２）'!H$120=0,各種係数!EA44,各種係数!X44)</f>
        <v>0</v>
      </c>
      <c r="U46" s="82">
        <f>IF('生産者価格評価表（107部門）（山形県２）'!I$120=0,各種係数!EB44,各種係数!Y44)</f>
        <v>0</v>
      </c>
      <c r="V46" s="82">
        <f>IF('生産者価格評価表（107部門）（山形県２）'!J$120=0,各種係数!EC44,各種係数!Z44)</f>
        <v>0</v>
      </c>
      <c r="W46" s="82">
        <f>IF('生産者価格評価表（107部門）（山形県２）'!K$120=0,各種係数!ED44,各種係数!AA44)</f>
        <v>0</v>
      </c>
      <c r="X46" s="82">
        <f>IF('生産者価格評価表（107部門）（山形県２）'!L$120=0,各種係数!EE44,各種係数!AB44)</f>
        <v>0</v>
      </c>
      <c r="Y46" s="82">
        <f>IF('生産者価格評価表（107部門）（山形県２）'!M$120=0,各種係数!EF44,各種係数!AC44)</f>
        <v>0</v>
      </c>
      <c r="Z46" s="82">
        <f>IF('生産者価格評価表（107部門）（山形県２）'!N$120=0,各種係数!EG44,各種係数!AD44)</f>
        <v>0</v>
      </c>
      <c r="AA46" s="82">
        <f>IF('生産者価格評価表（107部門）（山形県２）'!O$120=0,各種係数!EH44,各種係数!AE44)</f>
        <v>0</v>
      </c>
      <c r="AB46" s="82">
        <f>IF('生産者価格評価表（107部門）（山形県２）'!P$120=0,各種係数!EI44,各種係数!AF44)</f>
        <v>0</v>
      </c>
      <c r="AC46" s="82">
        <f>IF('生産者価格評価表（107部門）（山形県２）'!Q$120=0,各種係数!EJ44,各種係数!AG44)</f>
        <v>8.8821779100235372E-5</v>
      </c>
      <c r="AD46" s="82">
        <f>IF('生産者価格評価表（107部門）（山形県２）'!R$120=0,各種係数!EK44,各種係数!AH44)</f>
        <v>0</v>
      </c>
      <c r="AE46" s="82">
        <f>IF('生産者価格評価表（107部門）（山形県２）'!S$120=0,各種係数!EL44,各種係数!AI44)</f>
        <v>0</v>
      </c>
      <c r="AF46" s="82">
        <f>IF('生産者価格評価表（107部門）（山形県２）'!T$120=0,各種係数!EM44,各種係数!AJ44)</f>
        <v>-5.4678422527510079E-4</v>
      </c>
      <c r="AG46" s="82">
        <f>IF('生産者価格評価表（107部門）（山形県２）'!U$120=0,各種係数!EN44,各種係数!AK44)</f>
        <v>0</v>
      </c>
      <c r="AH46" s="82">
        <f>IF('生産者価格評価表（107部門）（山形県２）'!V$120=0,各種係数!EO44,各種係数!AL44)</f>
        <v>2.4262245208396715E-2</v>
      </c>
      <c r="AI46" s="82">
        <f>IF('生産者価格評価表（107部門）（山形県２）'!W$120=0,各種係数!EP44,各種係数!AM44)</f>
        <v>0</v>
      </c>
      <c r="AJ46" s="82">
        <f>IF('生産者価格評価表（107部門）（山形県２）'!X$120=0,各種係数!EQ44,各種係数!AN44)</f>
        <v>2.5913449080072558E-4</v>
      </c>
      <c r="AK46" s="82">
        <f>IF('生産者価格評価表（107部門）（山形県２）'!Y$120=0,各種係数!ER44,各種係数!AO44)</f>
        <v>0</v>
      </c>
      <c r="AL46" s="82">
        <f>IF('生産者価格評価表（107部門）（山形県２）'!Z$120=0,各種係数!ES44,各種係数!AP44)</f>
        <v>0</v>
      </c>
      <c r="AM46" s="82">
        <f>IF('生産者価格評価表（107部門）（山形県２）'!AA$120=0,各種係数!ET44,各種係数!AQ44)</f>
        <v>0</v>
      </c>
      <c r="AN46" s="82">
        <f>IF('生産者価格評価表（107部門）（山形県２）'!AB$120=0,各種係数!EU44,各種係数!AR44)</f>
        <v>7.7362933064244873E-3</v>
      </c>
      <c r="AO46" s="82">
        <f>IF('生産者価格評価表（107部門）（山形県２）'!AC$120=0,各種係数!EV44,各種係数!AS44)</f>
        <v>0</v>
      </c>
      <c r="AP46" s="82">
        <f>IF('生産者価格評価表（107部門）（山形県２）'!AD$120=0,各種係数!EW44,各種係数!AT44)</f>
        <v>0</v>
      </c>
      <c r="AQ46" s="82">
        <f>IF('生産者価格評価表（107部門）（山形県２）'!AE$120=0,各種係数!EX44,各種係数!AU44)</f>
        <v>5.9260380022947636E-4</v>
      </c>
      <c r="AR46" s="82">
        <f>IF('生産者価格評価表（107部門）（山形県２）'!AF$120=0,各種係数!EY44,各種係数!AV44)</f>
        <v>0</v>
      </c>
      <c r="AS46" s="82">
        <f>IF('生産者価格評価表（107部門）（山形県２）'!AG$120=0,各種係数!EZ44,各種係数!AW44)</f>
        <v>0</v>
      </c>
      <c r="AT46" s="82">
        <f>IF('生産者価格評価表（107部門）（山形県２）'!AH$120=0,各種係数!FA44,各種係数!AX44)</f>
        <v>7.8772282199347232E-3</v>
      </c>
      <c r="AU46" s="82">
        <f>IF('生産者価格評価表（107部門）（山形県２）'!AI$120=0,各種係数!FB44,各種係数!AY44)</f>
        <v>0</v>
      </c>
      <c r="AV46" s="82">
        <f>IF('生産者価格評価表（107部門）（山形県２）'!AJ$120=0,各種係数!FC44,各種係数!AZ44)</f>
        <v>3.215434083601286E-2</v>
      </c>
      <c r="AW46" s="82">
        <f>IF('生産者価格評価表（107部門）（山形県２）'!AK$120=0,各種係数!FD44,各種係数!BA44)</f>
        <v>5.7566841499296405E-3</v>
      </c>
      <c r="AX46" s="82">
        <f>IF('生産者価格評価表（107部門）（山形県２）'!AL$120=0,各種係数!FE44,各種係数!BB44)</f>
        <v>1.5957446808510637E-2</v>
      </c>
      <c r="AY46" s="82">
        <f>IF('生産者価格評価表（107部門）（山形県２）'!AM$120=0,各種係数!FF44,各種係数!BC44)</f>
        <v>0</v>
      </c>
      <c r="AZ46" s="82">
        <f>IF('生産者価格評価表（107部門）（山形県２）'!AN$120=0,各種係数!FG44,各種係数!BD44)</f>
        <v>1.9905315257155152E-3</v>
      </c>
      <c r="BA46" s="82">
        <f>IF('生産者価格評価表（107部門）（山形県２）'!AO$120=0,各種係数!FH44,各種係数!BE44)</f>
        <v>-2.2701475595913735E-4</v>
      </c>
      <c r="BB46" s="82">
        <f>IF('生産者価格評価表（107部門）（山形県２）'!AP$120=0,各種係数!FI44,各種係数!BF44)</f>
        <v>0.15285145888594165</v>
      </c>
      <c r="BC46" s="82">
        <f>IF('生産者価格評価表（107部門）（山形県２）'!AQ$120=0,各種係数!FJ44,各種係数!BG44)</f>
        <v>0.49094623456216918</v>
      </c>
      <c r="BD46" s="82">
        <f>IF('生産者価格評価表（107部門）（山形県２）'!AR$120=0,各種係数!FK44,各種係数!BH44)</f>
        <v>-3.3271056739948303E-4</v>
      </c>
      <c r="BE46" s="82">
        <f>IF('生産者価格評価表（107部門）（山形県２）'!AS$120=0,各種係数!FL44,各種係数!BI44)</f>
        <v>2.1605165598684049E-2</v>
      </c>
      <c r="BF46" s="82">
        <f>IF('生産者価格評価表（107部門）（山形県２）'!AT$120=0,各種係数!FM44,各種係数!BJ44)</f>
        <v>1.6386279222197948E-4</v>
      </c>
      <c r="BG46" s="82">
        <f>IF('生産者価格評価表（107部門）（山形県２）'!AU$120=0,各種係数!FN44,各種係数!BK44)</f>
        <v>1.2562633358106975E-3</v>
      </c>
      <c r="BH46" s="82">
        <f>IF('生産者価格評価表（107部門）（山形県２）'!AV$120=0,各種係数!FO44,各種係数!BL44)</f>
        <v>2.4663199181446112E-2</v>
      </c>
      <c r="BI46" s="82">
        <f>IF('生産者価格評価表（107部門）（山形県２）'!AW$120=0,各種係数!FP44,各種係数!BM44)</f>
        <v>1.2908764287871802E-2</v>
      </c>
      <c r="BJ46" s="82">
        <f>IF('生産者価格評価表（107部門）（山形県２）'!AX$120=0,各種係数!FQ44,各種係数!BN44)</f>
        <v>1.6575937366199767E-2</v>
      </c>
      <c r="BK46" s="82">
        <f>IF('生産者価格評価表（107部門）（山形県２）'!AY$120=0,各種係数!FR44,各種係数!BO44)</f>
        <v>8.5095410005157305E-3</v>
      </c>
      <c r="BL46" s="82">
        <f>IF('生産者価格評価表（107部門）（山形県２）'!AZ$120=0,各種係数!FS44,各種係数!BP44)</f>
        <v>8.5130533484676502E-4</v>
      </c>
      <c r="BM46" s="82">
        <f>IF('生産者価格評価表（107部門）（山形県２）'!BA$120=0,各種係数!FT44,各種係数!BQ44)</f>
        <v>1.145475372279496E-3</v>
      </c>
      <c r="BN46" s="82">
        <f>IF('生産者価格評価表（107部門）（山形県２）'!BB$120=0,各種係数!FU44,各種係数!BR44)</f>
        <v>4.1519754835733355E-3</v>
      </c>
      <c r="BO46" s="82">
        <f>IF('生産者価格評価表（107部門）（山形県２）'!BC$120=0,各種係数!FV44,各種係数!BS44)</f>
        <v>4.4418805884049607E-3</v>
      </c>
      <c r="BP46" s="82">
        <f>IF('生産者価格評価表（107部門）（山形県２）'!BD$120=0,各種係数!FW44,各種係数!BT44)</f>
        <v>-1.0355540214014498E-4</v>
      </c>
      <c r="BQ46" s="82">
        <f>IF('生産者価格評価表（107部門）（山形県２）'!BE$120=0,各種係数!FX44,各種係数!BU44)</f>
        <v>0</v>
      </c>
      <c r="BR46" s="82">
        <f>IF('生産者価格評価表（107部門）（山形県２）'!BF$120=0,各種係数!FY44,各種係数!BV44)</f>
        <v>-3.7009622501850479E-4</v>
      </c>
      <c r="BS46" s="82">
        <f>IF('生産者価格評価表（107部門）（山形県２）'!BG$120=0,各種係数!FZ44,各種係数!BW44)</f>
        <v>8.208478701450134E-3</v>
      </c>
      <c r="BT46" s="82">
        <f>IF('生産者価格評価表（107部門）（山形県２）'!BH$120=0,各種係数!GA44,各種係数!BX44)</f>
        <v>0</v>
      </c>
      <c r="BU46" s="82">
        <f>IF('生産者価格評価表（107部門）（山形県２）'!BI$120=0,各種係数!GB44,各種係数!BY44)</f>
        <v>2.9265437518290899E-4</v>
      </c>
      <c r="BV46" s="82">
        <f>IF('生産者価格評価表（107部門）（山形県２）'!BJ$120=0,各種係数!GC44,各種係数!BZ44)</f>
        <v>1.1661534498706225E-2</v>
      </c>
      <c r="BW46" s="82">
        <f>IF('生産者価格評価表（107部門）（山形県２）'!BK$120=0,各種係数!GD44,各種係数!CA44)</f>
        <v>0</v>
      </c>
      <c r="BX46" s="82">
        <f>IF('生産者価格評価表（107部門）（山形県２）'!BL$120=0,各種係数!GE44,各種係数!CB44)</f>
        <v>8.1409285181248726E-5</v>
      </c>
      <c r="BY46" s="82">
        <f>IF('生産者価格評価表（107部門）（山形県２）'!BM$120=0,各種係数!GF44,各種係数!CC44)</f>
        <v>0</v>
      </c>
      <c r="BZ46" s="82">
        <f>IF('生産者価格評価表（107部門）（山形県２）'!BN$120=0,各種係数!GG44,各種係数!CD44)</f>
        <v>-5.359344016292406E-6</v>
      </c>
      <c r="CA46" s="82">
        <f>IF('生産者価格評価表（107部門）（山形県２）'!BO$120=0,各種係数!GH44,各種係数!CE44)</f>
        <v>0</v>
      </c>
      <c r="CB46" s="82">
        <f>IF('生産者価格評価表（107部門）（山形県２）'!BP$120=0,各種係数!GI44,各種係数!CF44)</f>
        <v>1.612747153501274E-5</v>
      </c>
      <c r="CC46" s="82">
        <f>IF('生産者価格評価表（107部門）（山形県２）'!BQ$120=0,各種係数!GJ44,各種係数!CG44)</f>
        <v>0</v>
      </c>
      <c r="CD46" s="82">
        <f>IF('生産者価格評価表（107部門）（山形県２）'!BR$120=0,各種係数!GK44,各種係数!CH44)</f>
        <v>2.1811677972386417E-5</v>
      </c>
      <c r="CE46" s="82">
        <f>IF('生産者価格評価表（107部門）（山形県２）'!BS$120=0,各種係数!GL44,各種係数!CI44)</f>
        <v>0</v>
      </c>
      <c r="CF46" s="82">
        <f>IF('生産者価格評価表（107部門）（山形県２）'!BT$120=0,各種係数!GM44,各種係数!CJ44)</f>
        <v>0</v>
      </c>
      <c r="CG46" s="82">
        <f>IF('生産者価格評価表（107部門）（山形県２）'!BU$120=0,各種係数!GN44,各種係数!CK44)</f>
        <v>0</v>
      </c>
      <c r="CH46" s="82">
        <f>IF('生産者価格評価表（107部門）（山形県２）'!BV$120=0,各種係数!GO44,各種係数!CL44)</f>
        <v>0</v>
      </c>
      <c r="CI46" s="82">
        <f>IF('生産者価格評価表（107部門）（山形県２）'!BW$120=0,各種係数!GP44,各種係数!CM44)</f>
        <v>0</v>
      </c>
      <c r="CJ46" s="82">
        <f>IF('生産者価格評価表（107部門）（山形県２）'!BX$120=0,各種係数!GQ44,各種係数!CN44)</f>
        <v>0</v>
      </c>
      <c r="CK46" s="82">
        <f>IF('生産者価格評価表（107部門）（山形県２）'!BY$120=0,各種係数!GR44,各種係数!CO44)</f>
        <v>0</v>
      </c>
      <c r="CL46" s="82">
        <f>IF('生産者価格評価表（107部門）（山形県２）'!BZ$120=0,各種係数!GS44,各種係数!CP44)</f>
        <v>0</v>
      </c>
      <c r="CM46" s="82">
        <f>IF('生産者価格評価表（107部門）（山形県２）'!CA$120=0,各種係数!GT44,各種係数!CQ44)</f>
        <v>0</v>
      </c>
      <c r="CN46" s="82">
        <f>IF('生産者価格評価表（107部門）（山形県２）'!CB$120=0,各種係数!GU44,各種係数!CR44)</f>
        <v>0</v>
      </c>
      <c r="CO46" s="82">
        <f>IF('生産者価格評価表（107部門）（山形県２）'!CC$120=0,各種係数!GV44,各種係数!CS44)</f>
        <v>0</v>
      </c>
      <c r="CP46" s="82">
        <f>IF('生産者価格評価表（107部門）（山形県２）'!CD$120=0,各種係数!GW44,各種係数!CT44)</f>
        <v>0</v>
      </c>
      <c r="CQ46" s="82">
        <f>IF('生産者価格評価表（107部門）（山形県２）'!CE$120=0,各種係数!GX44,各種係数!CU44)</f>
        <v>0</v>
      </c>
      <c r="CR46" s="82">
        <f>IF('生産者価格評価表（107部門）（山形県２）'!CF$120=0,各種係数!GY44,各種係数!CV44)</f>
        <v>0</v>
      </c>
      <c r="CS46" s="82">
        <f>IF('生産者価格評価表（107部門）（山形県２）'!CG$120=0,各種係数!GZ44,各種係数!CW44)</f>
        <v>0</v>
      </c>
      <c r="CT46" s="82">
        <f>IF('生産者価格評価表（107部門）（山形県２）'!CH$120=0,各種係数!HA44,各種係数!CX44)</f>
        <v>0</v>
      </c>
      <c r="CU46" s="82">
        <f>IF('生産者価格評価表（107部門）（山形県２）'!CI$120=0,各種係数!HB44,各種係数!CY44)</f>
        <v>0</v>
      </c>
      <c r="CV46" s="82">
        <f>IF('生産者価格評価表（107部門）（山形県２）'!CJ$120=0,各種係数!HC44,各種係数!CZ44)</f>
        <v>0</v>
      </c>
      <c r="CW46" s="82">
        <f>IF('生産者価格評価表（107部門）（山形県２）'!CK$120=0,各種係数!HD44,各種係数!DA44)</f>
        <v>0</v>
      </c>
      <c r="CX46" s="82">
        <f>IF('生産者価格評価表（107部門）（山形県２）'!CL$120=0,各種係数!HE44,各種係数!DB44)</f>
        <v>2.3920011481605511E-4</v>
      </c>
      <c r="CY46" s="82">
        <f>IF('生産者価格評価表（107部門）（山形県２）'!CM$120=0,各種係数!HF44,各種係数!DC44)</f>
        <v>2.4639705900470373E-6</v>
      </c>
      <c r="CZ46" s="82">
        <f>IF('生産者価格評価表（107部門）（山形県２）'!CN$120=0,各種係数!HG44,各種係数!DD44)</f>
        <v>0</v>
      </c>
      <c r="DA46" s="82">
        <f>IF('生産者価格評価表（107部門）（山形県２）'!CO$120=0,各種係数!HH44,各種係数!DE44)</f>
        <v>1.1919803561637304E-5</v>
      </c>
      <c r="DB46" s="82">
        <f>IF('生産者価格評価表（107部門）（山形県２）'!CP$120=0,各種係数!HI44,各種係数!DF44)</f>
        <v>0</v>
      </c>
      <c r="DC46" s="82">
        <f>IF('生産者価格評価表（107部門）（山形県２）'!CQ$120=0,各種係数!HJ44,各種係数!DG44)</f>
        <v>0</v>
      </c>
      <c r="DD46" s="82">
        <f>IF('生産者価格評価表（107部門）（山形県２）'!CR$120=0,各種係数!HK44,各種係数!DH44)</f>
        <v>0</v>
      </c>
      <c r="DE46" s="82">
        <f>IF('生産者価格評価表（107部門）（山形県２）'!CS$120=0,各種係数!HL44,各種係数!DI44)</f>
        <v>0</v>
      </c>
      <c r="DF46" s="82">
        <f>IF('生産者価格評価表（107部門）（山形県２）'!CT$120=0,各種係数!HM44,各種係数!DJ44)</f>
        <v>0</v>
      </c>
      <c r="DG46" s="82">
        <f>IF('生産者価格評価表（107部門）（山形県２）'!CU$120=0,各種係数!HN44,各種係数!DK44)</f>
        <v>0</v>
      </c>
      <c r="DH46" s="82">
        <f>IF('生産者価格評価表（107部門）（山形県２）'!CV$120=0,各種係数!HO44,各種係数!DL44)</f>
        <v>0</v>
      </c>
      <c r="DI46" s="82">
        <f>IF('生産者価格評価表（107部門）（山形県２）'!CW$120=0,各種係数!HP44,各種係数!DM44)</f>
        <v>0</v>
      </c>
      <c r="DJ46" s="82">
        <f>IF('生産者価格評価表（107部門）（山形県２）'!CX$120=0,各種係数!HQ44,各種係数!DN44)</f>
        <v>0</v>
      </c>
      <c r="DK46" s="82">
        <f>IF('生産者価格評価表（107部門）（山形県２）'!CY$120=0,各種係数!HR44,各種係数!DO44)</f>
        <v>0</v>
      </c>
      <c r="DL46" s="82">
        <f>IF('生産者価格評価表（107部門）（山形県２）'!CZ$120=0,各種係数!HS44,各種係数!DP44)</f>
        <v>0</v>
      </c>
      <c r="DM46" s="82">
        <f>IF('生産者価格評価表（107部門）（山形県２）'!DA$120=0,各種係数!HT44,各種係数!DQ44)</f>
        <v>0</v>
      </c>
      <c r="DN46" s="82">
        <f>IF('生産者価格評価表（107部門）（山形県２）'!DB$120=0,各種係数!HU44,各種係数!DR44)</f>
        <v>0</v>
      </c>
      <c r="DO46" s="82">
        <f>IF('生産者価格評価表（107部門）（山形県２）'!DC$120=0,各種係数!HV44,各種係数!DS44)</f>
        <v>0</v>
      </c>
      <c r="DP46" s="82">
        <f>IF('生産者価格評価表（107部門）（山形県２）'!DD$120=0,各種係数!HW44,各種係数!DT44)</f>
        <v>0</v>
      </c>
      <c r="DQ46" s="82">
        <f>IF('生産者価格評価表（107部門）（山形県２）'!DE$120=0,各種係数!HX44,各種係数!DU44)</f>
        <v>1.627765020492399E-3</v>
      </c>
      <c r="DR46" s="82">
        <f>各種係数!HY44</f>
        <v>1.3881325258278567E-7</v>
      </c>
      <c r="DS46" s="80">
        <f>各種係数!HZ44</f>
        <v>5.6535652020070544E-8</v>
      </c>
      <c r="DT46" s="80">
        <f>各種係数!IA44</f>
        <v>8.0875099028012388E-8</v>
      </c>
      <c r="DU46" s="80">
        <f>各種係数!IB44</f>
        <v>6.5200403951430255E-8</v>
      </c>
      <c r="DV46" s="80">
        <f>各種係数!IC44</f>
        <v>2.5075234081136869E-7</v>
      </c>
      <c r="DW46" s="80">
        <f>各種係数!ID44</f>
        <v>1.0865714266468346E-6</v>
      </c>
      <c r="DX46" s="80">
        <f>各種係数!IE44</f>
        <v>4.4164613418034972E-7</v>
      </c>
      <c r="DY46" s="80">
        <f>各種係数!IF44</f>
        <v>9.7795050067293761E-7</v>
      </c>
      <c r="DZ46" s="80">
        <f>各種係数!IG44</f>
        <v>1.5440054011650505E-6</v>
      </c>
      <c r="EA46" s="80">
        <f>各種係数!IH44</f>
        <v>1.065353181451017E-7</v>
      </c>
      <c r="EB46" s="80">
        <f>各種係数!II44</f>
        <v>0</v>
      </c>
      <c r="EC46" s="80">
        <f>各種係数!IJ44</f>
        <v>1.4745233858771749E-7</v>
      </c>
      <c r="ED46" s="80">
        <f>各種係数!IK44</f>
        <v>3.6397725980164407E-7</v>
      </c>
      <c r="EE46" s="80">
        <f>各種係数!IL44</f>
        <v>5.8308305352874106E-7</v>
      </c>
      <c r="EF46" s="80">
        <f>各種係数!IM44</f>
        <v>1.842867776347415E-6</v>
      </c>
      <c r="EG46" s="80">
        <f>各種係数!IN44</f>
        <v>7.4924320211772689E-8</v>
      </c>
      <c r="EH46" s="80">
        <f>各種係数!IO44</f>
        <v>4.2806516374011301E-7</v>
      </c>
      <c r="EI46" s="80">
        <f>各種係数!IP44</f>
        <v>-6.9765813745523964E-7</v>
      </c>
      <c r="EJ46" s="80">
        <f>各種係数!IQ44</f>
        <v>0</v>
      </c>
      <c r="EK46" s="80">
        <f>各種係数!IR44</f>
        <v>6.2433850263441038E-5</v>
      </c>
      <c r="EL46" s="80">
        <f>各種係数!IS44</f>
        <v>0</v>
      </c>
      <c r="EM46" s="80">
        <f>各種係数!IT44</f>
        <v>8.3994194261626273E-7</v>
      </c>
      <c r="EN46" s="80">
        <f>各種係数!IU44</f>
        <v>0</v>
      </c>
      <c r="EO46" s="80">
        <f>各種係数!IV44</f>
        <v>0</v>
      </c>
      <c r="EP46" s="80">
        <f>各種係数!IW44</f>
        <v>7.5139909341143779E-7</v>
      </c>
      <c r="EQ46" s="80">
        <f>各種係数!IX44</f>
        <v>2.1148328337123103E-5</v>
      </c>
      <c r="ER46" s="80">
        <f>各種係数!IY44</f>
        <v>1.4470351151552489E-8</v>
      </c>
      <c r="ES46" s="80">
        <f>各種係数!IZ44</f>
        <v>1.0375204210576938E-7</v>
      </c>
      <c r="ET46" s="80">
        <f>各種係数!JA44</f>
        <v>2.1109486690611658E-6</v>
      </c>
      <c r="EU46" s="80">
        <f>各種係数!JB44</f>
        <v>8.5582756181661594E-7</v>
      </c>
      <c r="EV46" s="80">
        <f>各種係数!JC44</f>
        <v>5.8867108576232299E-7</v>
      </c>
      <c r="EW46" s="80">
        <f>各種係数!JD44</f>
        <v>2.0442887623755999E-5</v>
      </c>
      <c r="EX46" s="80">
        <f>各種係数!JE44</f>
        <v>2.6438534724653975E-7</v>
      </c>
      <c r="EY46" s="80">
        <f>各種係数!JF44</f>
        <v>8.1039556815506471E-5</v>
      </c>
      <c r="EZ46" s="80">
        <f>各種係数!JG44</f>
        <v>1.5896651243972146E-5</v>
      </c>
      <c r="FA46" s="80">
        <f>各種係数!JH44</f>
        <v>4.0199826777526357E-5</v>
      </c>
      <c r="FB46" s="80">
        <f>各種係数!JI44</f>
        <v>5.5186998690811791E-8</v>
      </c>
      <c r="FC46" s="80">
        <f>各種係数!JJ44</f>
        <v>5.3042447759988046E-6</v>
      </c>
      <c r="FD46" s="80">
        <f>各種係数!JK44</f>
        <v>-5.2840232208821387E-7</v>
      </c>
      <c r="FE46" s="80">
        <f>各種係数!JL44</f>
        <v>1.0003834461043914</v>
      </c>
      <c r="FF46" s="80">
        <f>各種係数!JM44</f>
        <v>1.2467013006219761E-3</v>
      </c>
      <c r="FG46" s="80">
        <f>各種係数!JN44</f>
        <v>1.9115826543675021E-5</v>
      </c>
      <c r="FH46" s="80">
        <f>各種係数!JO44</f>
        <v>6.3428025261219823E-5</v>
      </c>
      <c r="FI46" s="80">
        <f>各種係数!JP44</f>
        <v>1.0788329978381741E-5</v>
      </c>
      <c r="FJ46" s="80">
        <f>各種係数!JQ44</f>
        <v>9.2745015023730744E-6</v>
      </c>
      <c r="FK46" s="80">
        <f>各種係数!JR44</f>
        <v>6.8174825369400486E-5</v>
      </c>
      <c r="FL46" s="80">
        <f>各種係数!JS44</f>
        <v>3.6479435356487745E-5</v>
      </c>
      <c r="FM46" s="80">
        <f>各種係数!JT44</f>
        <v>5.4382960421558745E-5</v>
      </c>
      <c r="FN46" s="80">
        <f>各種係数!JU44</f>
        <v>3.7833864328809942E-5</v>
      </c>
      <c r="FO46" s="80">
        <f>各種係数!JV44</f>
        <v>1.3495833721702201E-5</v>
      </c>
      <c r="FP46" s="80">
        <f>各種係数!JW44</f>
        <v>9.125592664328487E-6</v>
      </c>
      <c r="FQ46" s="80">
        <f>各種係数!JX44</f>
        <v>1.7186976689003014E-5</v>
      </c>
      <c r="FR46" s="80">
        <f>各種係数!JY44</f>
        <v>2.2292410874253534E-5</v>
      </c>
      <c r="FS46" s="80">
        <f>各種係数!JZ44</f>
        <v>9.9251188885055592E-6</v>
      </c>
      <c r="FT46" s="80">
        <f>各種係数!KA44</f>
        <v>0</v>
      </c>
      <c r="FU46" s="80">
        <f>各種係数!KB44</f>
        <v>2.3042527737921793E-6</v>
      </c>
      <c r="FV46" s="80">
        <f>各種係数!KC44</f>
        <v>3.1880004479455313E-5</v>
      </c>
      <c r="FW46" s="80">
        <f>各種係数!KD44</f>
        <v>5.2163970513914522E-6</v>
      </c>
      <c r="FX46" s="80">
        <f>各種係数!KE44</f>
        <v>2.9200524887638215E-6</v>
      </c>
      <c r="FY46" s="80">
        <f>各種係数!KF44</f>
        <v>3.4710348452353544E-5</v>
      </c>
      <c r="FZ46" s="80">
        <f>各種係数!KG44</f>
        <v>7.1764001101784068E-8</v>
      </c>
      <c r="GA46" s="80">
        <f>各種係数!KH44</f>
        <v>2.2920018241585757E-6</v>
      </c>
      <c r="GB46" s="80">
        <f>各種係数!KI44</f>
        <v>3.3620187385563339E-6</v>
      </c>
      <c r="GC46" s="80">
        <f>各種係数!KJ44</f>
        <v>1.1998683663186021E-6</v>
      </c>
      <c r="GD46" s="80">
        <f>各種係数!KK44</f>
        <v>5.0198958761869646E-6</v>
      </c>
      <c r="GE46" s="80">
        <f>各種係数!KL44</f>
        <v>2.7044387579700438E-7</v>
      </c>
      <c r="GF46" s="80">
        <f>各種係数!KM44</f>
        <v>1.1898407720416262E-7</v>
      </c>
      <c r="GG46" s="80">
        <f>各種係数!KN44</f>
        <v>3.6222597136043383E-7</v>
      </c>
      <c r="GH46" s="80">
        <f>各種係数!KO44</f>
        <v>2.1327450759738528E-7</v>
      </c>
      <c r="GI46" s="80">
        <f>各種係数!KP44</f>
        <v>1.0474563754576138E-7</v>
      </c>
      <c r="GJ46" s="80">
        <f>各種係数!KQ44</f>
        <v>5.8862280806576355E-8</v>
      </c>
      <c r="GK46" s="80">
        <f>各種係数!KR44</f>
        <v>6.7907408205174751E-8</v>
      </c>
      <c r="GL46" s="80">
        <f>各種係数!KS44</f>
        <v>4.8376738254203249E-8</v>
      </c>
      <c r="GM46" s="80">
        <f>各種係数!KT44</f>
        <v>3.7136709985992779E-8</v>
      </c>
      <c r="GN46" s="80">
        <f>各種係数!KU44</f>
        <v>1.4960243673929095E-7</v>
      </c>
      <c r="GO46" s="80">
        <f>各種係数!KV44</f>
        <v>1.3970173650838733E-7</v>
      </c>
      <c r="GP46" s="80">
        <f>各種係数!KW44</f>
        <v>2.5330212221958984E-7</v>
      </c>
      <c r="GQ46" s="80">
        <f>各種係数!KX44</f>
        <v>1.0417545478710959E-7</v>
      </c>
      <c r="GR46" s="80">
        <f>各種係数!KY44</f>
        <v>1.47780106546681E-7</v>
      </c>
      <c r="GS46" s="80">
        <f>各種係数!KZ44</f>
        <v>5.1685128556321291E-8</v>
      </c>
      <c r="GT46" s="80">
        <f>各種係数!LA44</f>
        <v>1.1724341424271E-7</v>
      </c>
      <c r="GU46" s="80">
        <f>各種係数!LB44</f>
        <v>1.5602019264124484E-7</v>
      </c>
      <c r="GV46" s="80">
        <f>各種係数!LC44</f>
        <v>3.0001312761805708E-8</v>
      </c>
      <c r="GW46" s="80">
        <f>各種係数!LD44</f>
        <v>8.9055740355573972E-8</v>
      </c>
      <c r="GX46" s="80">
        <f>各種係数!LE44</f>
        <v>2.3925185825829104E-7</v>
      </c>
      <c r="GY46" s="80">
        <f>各種係数!LF44</f>
        <v>1.2559503886079534E-7</v>
      </c>
      <c r="GZ46" s="80">
        <f>各種係数!LG44</f>
        <v>1.7464568481319817E-7</v>
      </c>
      <c r="HA46" s="80">
        <f>各種係数!LH44</f>
        <v>9.022965940829393E-7</v>
      </c>
      <c r="HB46" s="80">
        <f>各種係数!LI44</f>
        <v>1.8515076141622733E-7</v>
      </c>
      <c r="HC46" s="80">
        <f>各種係数!LJ44</f>
        <v>1.2463363383621011E-7</v>
      </c>
      <c r="HD46" s="80">
        <f>各種係数!LK44</f>
        <v>1.5344853585537209E-7</v>
      </c>
      <c r="HE46" s="80">
        <f>各種係数!LL44</f>
        <v>5.5865880296303008E-7</v>
      </c>
      <c r="HF46" s="80">
        <f>各種係数!LM44</f>
        <v>2.1223469319712883E-7</v>
      </c>
      <c r="HG46" s="80">
        <f>各種係数!LN44</f>
        <v>1.9942955680828252E-7</v>
      </c>
      <c r="HH46" s="80">
        <f>各種係数!LO44</f>
        <v>1.9648178067874743E-7</v>
      </c>
      <c r="HI46" s="80">
        <f>各種係数!LP44</f>
        <v>2.1073471784198886E-7</v>
      </c>
      <c r="HJ46" s="80">
        <f>各種係数!LQ44</f>
        <v>2.0909228818709472E-7</v>
      </c>
      <c r="HK46" s="80">
        <f>各種係数!LR44</f>
        <v>2.1584218357030518E-7</v>
      </c>
      <c r="HL46" s="80">
        <f>各種係数!LS44</f>
        <v>8.9361859546347506E-7</v>
      </c>
      <c r="HM46" s="80">
        <f>各種係数!LT44</f>
        <v>1.0662741552796744E-7</v>
      </c>
      <c r="HN46" s="80">
        <f>各種係数!LU44</f>
        <v>2.7780179515784211E-7</v>
      </c>
      <c r="HO46" s="80">
        <f>各種係数!LV44</f>
        <v>2.4125234196864834E-7</v>
      </c>
      <c r="HP46" s="80">
        <f>各種係数!LW44</f>
        <v>3.2648416083892758E-7</v>
      </c>
      <c r="HQ46" s="80">
        <f>各種係数!LX44</f>
        <v>1.611149776750884E-7</v>
      </c>
      <c r="HR46" s="80">
        <f>各種係数!LY44</f>
        <v>3.4324962342028532E-7</v>
      </c>
      <c r="HS46" s="80">
        <f>各種係数!LZ44</f>
        <v>2.0748709039206992E-6</v>
      </c>
      <c r="HT46" s="80">
        <f>各種係数!MA44</f>
        <v>4.7633078517469937E-6</v>
      </c>
      <c r="HU46" s="760">
        <v>0</v>
      </c>
      <c r="HV46" s="760">
        <f t="shared" si="24"/>
        <v>0</v>
      </c>
      <c r="HW46" s="760">
        <f t="shared" si="25"/>
        <v>0</v>
      </c>
      <c r="HX46" s="240">
        <f>IF(各種係数!$MD44=0,各種係数!$MG44,各種係数!$MD44)</f>
        <v>1.8443302387267905E-4</v>
      </c>
      <c r="HY46" s="281">
        <f t="shared" si="5"/>
        <v>0</v>
      </c>
      <c r="HZ46" s="257">
        <f t="shared" si="12"/>
        <v>0</v>
      </c>
      <c r="IA46" s="279">
        <f t="shared" si="13"/>
        <v>0</v>
      </c>
      <c r="IB46" s="279">
        <f t="shared" si="14"/>
        <v>0</v>
      </c>
      <c r="IC46" s="240">
        <f>IF(各種係数!$MD44=0,各種係数!$MG44,各種係数!$MD44)</f>
        <v>1.8443302387267905E-4</v>
      </c>
      <c r="ID46" s="281">
        <f t="shared" si="26"/>
        <v>0</v>
      </c>
      <c r="IE46" s="223"/>
      <c r="IF46" s="223"/>
      <c r="IG46" s="240">
        <f>各種係数!J44</f>
        <v>6.4414035433678731E-4</v>
      </c>
      <c r="IH46" s="279">
        <f t="shared" si="15"/>
        <v>0</v>
      </c>
      <c r="II46" s="284">
        <f>各種係数!C44</f>
        <v>2.5069176737696486E-3</v>
      </c>
      <c r="IJ46" s="279">
        <f t="shared" si="16"/>
        <v>0</v>
      </c>
      <c r="IK46" s="295">
        <v>0</v>
      </c>
      <c r="IL46" s="757">
        <f>IF(各種係数!$E44=0,各種係数!$M44,各種係数!$E44)</f>
        <v>0.36778846153846156</v>
      </c>
      <c r="IM46" s="279">
        <f t="shared" si="17"/>
        <v>0</v>
      </c>
      <c r="IN46" s="757">
        <f>IF(各種係数!$F44=0,各種係数!$N44,各種係数!$F44)</f>
        <v>9.0931697612732093E-2</v>
      </c>
      <c r="IO46" s="295">
        <f t="shared" si="18"/>
        <v>0</v>
      </c>
      <c r="IP46" s="240">
        <f>IF(各種係数!$MD44=0,各種係数!$MG44,各種係数!$MD44)</f>
        <v>1.8443302387267905E-4</v>
      </c>
      <c r="IQ46" s="296">
        <f t="shared" si="19"/>
        <v>0</v>
      </c>
      <c r="IR46" s="297">
        <f t="shared" si="20"/>
        <v>0</v>
      </c>
      <c r="IS46" s="297">
        <f t="shared" si="21"/>
        <v>0</v>
      </c>
      <c r="IT46" s="297">
        <f t="shared" si="22"/>
        <v>0</v>
      </c>
      <c r="IU46" s="298">
        <f t="shared" si="23"/>
        <v>0</v>
      </c>
      <c r="IW46" s="206"/>
      <c r="IX46" s="212"/>
      <c r="IY46" s="208"/>
      <c r="IZ46" s="212"/>
    </row>
    <row r="47" spans="1:260">
      <c r="A47" s="41" t="s">
        <v>256</v>
      </c>
      <c r="B47" s="12" t="s">
        <v>34</v>
      </c>
      <c r="C47" s="331">
        <f>'計算2-1'!AC47</f>
        <v>0</v>
      </c>
      <c r="D47" s="757">
        <f>IF(各種係数!$D45=0,各種係数!$L45,各種係数!$D45)</f>
        <v>0.75817624663385641</v>
      </c>
      <c r="E47" s="757">
        <f>IF(各種係数!$E45=0,各種係数!$M45,各種係数!$E45)</f>
        <v>0.24182375336614356</v>
      </c>
      <c r="F47" s="757">
        <f>IF(各種係数!$F45=0,各種係数!$N45,各種係数!$F45)</f>
        <v>0.11575819481846039</v>
      </c>
      <c r="G47" s="758">
        <f t="shared" si="7"/>
        <v>0</v>
      </c>
      <c r="H47" s="758">
        <f t="shared" si="8"/>
        <v>0</v>
      </c>
      <c r="I47" s="758">
        <f t="shared" si="9"/>
        <v>0</v>
      </c>
      <c r="J47" s="240">
        <f>IF(各種係数!$MD45=0,各種係数!$MG45,各種係数!$MD45)</f>
        <v>2.5146253133995726E-4</v>
      </c>
      <c r="K47" s="281">
        <f t="shared" si="10"/>
        <v>0</v>
      </c>
      <c r="L47" s="758">
        <v>0</v>
      </c>
      <c r="M47" s="774">
        <f>各種係数!C45</f>
        <v>0.20909266782743274</v>
      </c>
      <c r="N47" s="758">
        <f t="shared" si="11"/>
        <v>0</v>
      </c>
      <c r="O47" s="82">
        <f>IF('生産者価格評価表（107部門）（山形県２）'!C$120=0,各種係数!DV45,各種係数!S45)</f>
        <v>0</v>
      </c>
      <c r="P47" s="82">
        <f>IF('生産者価格評価表（107部門）（山形県２）'!D$120=0,各種係数!DW45,各種係数!T45)</f>
        <v>0</v>
      </c>
      <c r="Q47" s="82">
        <f>IF('生産者価格評価表（107部門）（山形県２）'!E$120=0,各種係数!DX45,各種係数!U45)</f>
        <v>0</v>
      </c>
      <c r="R47" s="82">
        <f>IF('生産者価格評価表（107部門）（山形県２）'!F$120=0,各種係数!DY45,各種係数!V45)</f>
        <v>0</v>
      </c>
      <c r="S47" s="82">
        <f>IF('生産者価格評価表（107部門）（山形県２）'!G$120=0,各種係数!DZ45,各種係数!W45)</f>
        <v>0</v>
      </c>
      <c r="T47" s="82">
        <f>IF('生産者価格評価表（107部門）（山形県２）'!H$120=0,各種係数!EA45,各種係数!X45)</f>
        <v>2.9411764705882353E-3</v>
      </c>
      <c r="U47" s="82">
        <f>IF('生産者価格評価表（107部門）（山形県２）'!I$120=0,各種係数!EB45,各種係数!Y45)</f>
        <v>2.201430930104568E-4</v>
      </c>
      <c r="V47" s="82">
        <f>IF('生産者価格評価表（107部門）（山形県２）'!J$120=0,各種係数!EC45,各種係数!Z45)</f>
        <v>3.1128596710169143E-3</v>
      </c>
      <c r="W47" s="82">
        <f>IF('生産者価格評価表（107部門）（山形県２）'!K$120=0,各種係数!ED45,各種係数!AA45)</f>
        <v>3.8130282910700478E-3</v>
      </c>
      <c r="X47" s="82">
        <f>IF('生産者価格評価表（107部門）（山形県２）'!L$120=0,各種係数!EE45,各種係数!AB45)</f>
        <v>0</v>
      </c>
      <c r="Y47" s="82">
        <f>IF('生産者価格評価表（107部門）（山形県２）'!M$120=0,各種係数!EF45,各種係数!AC45)</f>
        <v>0</v>
      </c>
      <c r="Z47" s="82">
        <f>IF('生産者価格評価表（107部門）（山形県２）'!N$120=0,各種係数!EG45,各種係数!AD45)</f>
        <v>0</v>
      </c>
      <c r="AA47" s="82">
        <f>IF('生産者価格評価表（107部門）（山形県２）'!O$120=0,各種係数!EH45,各種係数!AE45)</f>
        <v>0</v>
      </c>
      <c r="AB47" s="82">
        <f>IF('生産者価格評価表（107部門）（山形県２）'!P$120=0,各種係数!EI45,各種係数!AF45)</f>
        <v>1.4636823809233395E-3</v>
      </c>
      <c r="AC47" s="82">
        <f>IF('生産者価格評価表（107部門）（山形県２）'!Q$120=0,各種係数!EJ45,各種係数!AG45)</f>
        <v>4.6187325132122396E-3</v>
      </c>
      <c r="AD47" s="82">
        <f>IF('生産者価格評価表（107部門）（山形県２）'!R$120=0,各種係数!EK45,各種係数!AH45)</f>
        <v>0</v>
      </c>
      <c r="AE47" s="82">
        <f>IF('生産者価格評価表（107部門）（山形県２）'!S$120=0,各種係数!EL45,各種係数!AI45)</f>
        <v>1.3387317965127669E-3</v>
      </c>
      <c r="AF47" s="82">
        <f>IF('生産者価格評価表（107部門）（山形県２）'!T$120=0,各種係数!EM45,各種係数!AJ45)</f>
        <v>2.3921809855785661E-3</v>
      </c>
      <c r="AG47" s="82">
        <f>IF('生産者価格評価表（107部門）（山形県２）'!U$120=0,各種係数!EN45,各種係数!AK45)</f>
        <v>0</v>
      </c>
      <c r="AH47" s="82">
        <f>IF('生産者価格評価表（107部門）（山形県２）'!V$120=0,各種係数!EO45,各種係数!AL45)</f>
        <v>0</v>
      </c>
      <c r="AI47" s="82">
        <f>IF('生産者価格評価表（107部門）（山形県２）'!W$120=0,各種係数!EP45,各種係数!AM45)</f>
        <v>0</v>
      </c>
      <c r="AJ47" s="82">
        <f>IF('生産者価格評価表（107部門）（山形県２）'!X$120=0,各種係数!EQ45,各種係数!AN45)</f>
        <v>0</v>
      </c>
      <c r="AK47" s="82">
        <f>IF('生産者価格評価表（107部門）（山形県２）'!Y$120=0,各種係数!ER45,各種係数!AO45)</f>
        <v>0</v>
      </c>
      <c r="AL47" s="82">
        <f>IF('生産者価格評価表（107部門）（山形県２）'!Z$120=0,各種係数!ES45,各種係数!AP45)</f>
        <v>0</v>
      </c>
      <c r="AM47" s="82">
        <f>IF('生産者価格評価表（107部門）（山形県２）'!AA$120=0,各種係数!ET45,各種係数!AQ45)</f>
        <v>1.2822181409765103E-3</v>
      </c>
      <c r="AN47" s="82">
        <f>IF('生産者価格評価表（107部門）（山形県２）'!AB$120=0,各種係数!EU45,各種係数!AR45)</f>
        <v>4.8024815936016747E-3</v>
      </c>
      <c r="AO47" s="82">
        <f>IF('生産者価格評価表（107部門）（山形県２）'!AC$120=0,各種係数!EV45,各種係数!AS45)</f>
        <v>0</v>
      </c>
      <c r="AP47" s="82">
        <f>IF('生産者価格評価表（107部門）（山形県２）'!AD$120=0,各種係数!EW45,各種係数!AT45)</f>
        <v>0</v>
      </c>
      <c r="AQ47" s="82">
        <f>IF('生産者価格評価表（107部門）（山形県２）'!AE$120=0,各種係数!EX45,各種係数!AU45)</f>
        <v>1.9543316816078475E-3</v>
      </c>
      <c r="AR47" s="82">
        <f>IF('生産者価格評価表（107部門）（山形県２）'!AF$120=0,各種係数!EY45,各種係数!AV45)</f>
        <v>1.5974440894568689E-3</v>
      </c>
      <c r="AS47" s="82">
        <f>IF('生産者価格評価表（107部門）（山形県２）'!AG$120=0,各種係数!EZ45,各種係数!AW45)</f>
        <v>1.0759349222392489E-3</v>
      </c>
      <c r="AT47" s="82">
        <f>IF('生産者価格評価表（107部門）（山形県２）'!AH$120=0,各種係数!FA45,各種係数!AX45)</f>
        <v>6.2766758724579457E-4</v>
      </c>
      <c r="AU47" s="82">
        <f>IF('生産者価格評価表（107部門）（山形県２）'!AI$120=0,各種係数!FB45,各種係数!AY45)</f>
        <v>9.2867756315007425E-5</v>
      </c>
      <c r="AV47" s="82">
        <f>IF('生産者価格評価表（107部門）（山形県２）'!AJ$120=0,各種係数!FC45,各種係数!AZ45)</f>
        <v>0</v>
      </c>
      <c r="AW47" s="82">
        <f>IF('生産者価格評価表（107部門）（山形県２）'!AK$120=0,各種係数!FD45,各種係数!BA45)</f>
        <v>4.5413841627222722E-3</v>
      </c>
      <c r="AX47" s="82">
        <f>IF('生産者価格評価表（107部門）（山形県２）'!AL$120=0,各種係数!FE45,各種係数!BB45)</f>
        <v>0</v>
      </c>
      <c r="AY47" s="82">
        <f>IF('生産者価格評価表（107部門）（山形県２）'!AM$120=0,各種係数!FF45,各種係数!BC45)</f>
        <v>0</v>
      </c>
      <c r="AZ47" s="82">
        <f>IF('生産者価格評価表（107部門）（山形県２）'!AN$120=0,各種係数!FG45,各種係数!BD45)</f>
        <v>1.6139444803098772E-4</v>
      </c>
      <c r="BA47" s="82">
        <f>IF('生産者価格評価表（107部門）（山形県２）'!AO$120=0,各種係数!FH45,各種係数!BE45)</f>
        <v>0</v>
      </c>
      <c r="BB47" s="82">
        <f>IF('生産者価格評価表（107部門）（山形県２）'!AP$120=0,各種係数!FI45,各種係数!BF45)</f>
        <v>4.1445623342175064E-5</v>
      </c>
      <c r="BC47" s="82">
        <f>IF('生産者価格評価表（107部門）（山形県２）'!AQ$120=0,各種係数!FJ45,各種係数!BG45)</f>
        <v>5.8872690129074194E-2</v>
      </c>
      <c r="BD47" s="82">
        <f>IF('生産者価格評価表（107部門）（山形県２）'!AR$120=0,各種係数!FK45,各種係数!BH45)</f>
        <v>7.4603946459191772E-2</v>
      </c>
      <c r="BE47" s="82">
        <f>IF('生産者価格評価表（107部門）（山形県２）'!AS$120=0,各種係数!FL45,各種係数!BI45)</f>
        <v>3.3831725221575702E-2</v>
      </c>
      <c r="BF47" s="82">
        <f>IF('生産者価格評価表（107部門）（山形県２）'!AT$120=0,各種係数!FM45,各種係数!BJ45)</f>
        <v>3.7442648022722305E-2</v>
      </c>
      <c r="BG47" s="82">
        <f>IF('生産者価格評価表（107部門）（山形県２）'!AU$120=0,各種係数!FN45,各種係数!BK45)</f>
        <v>2.1011244036345328E-2</v>
      </c>
      <c r="BH47" s="82">
        <f>IF('生産者価格評価表（107部門）（山形県２）'!AV$120=0,各種係数!FO45,各種係数!BL45)</f>
        <v>2.1700204638472033E-2</v>
      </c>
      <c r="BI47" s="82">
        <f>IF('生産者価格評価表（107部門）（山形県２）'!AW$120=0,各種係数!FP45,各種係数!BM45)</f>
        <v>1.4355436147719504E-2</v>
      </c>
      <c r="BJ47" s="82">
        <f>IF('生産者価格評価表（107部門）（山形県２）'!AX$120=0,各種係数!FQ45,各種係数!BN45)</f>
        <v>4.7228168899219117E-2</v>
      </c>
      <c r="BK47" s="82">
        <f>IF('生産者価格評価表（107部門）（山形県２）'!AY$120=0,各種係数!FR45,各種係数!BO45)</f>
        <v>5.8051830840639508E-2</v>
      </c>
      <c r="BL47" s="82">
        <f>IF('生産者価格評価表（107部門）（山形県２）'!AZ$120=0,各種係数!FS45,各種係数!BP45)</f>
        <v>4.1713961407491486E-2</v>
      </c>
      <c r="BM47" s="82">
        <f>IF('生産者価格評価表（107部門）（山形県２）'!BA$120=0,各種係数!FT45,各種係数!BQ45)</f>
        <v>2.218056857232115E-2</v>
      </c>
      <c r="BN47" s="82">
        <f>IF('生産者価格評価表（107部門）（山形県２）'!BB$120=0,各種係数!FU45,各種係数!BR45)</f>
        <v>2.4219856987511123E-2</v>
      </c>
      <c r="BO47" s="82">
        <f>IF('生産者価格評価表（107部門）（山形県２）'!BC$120=0,各種係数!FV45,各種係数!BS45)</f>
        <v>4.0765311027785793E-2</v>
      </c>
      <c r="BP47" s="82">
        <f>IF('生産者価格評価表（107部門）（山形県２）'!BD$120=0,各種係数!FW45,各種係数!BT45)</f>
        <v>3.7254055919917158E-2</v>
      </c>
      <c r="BQ47" s="82">
        <f>IF('生産者価格評価表（107部門）（山形県２）'!BE$120=0,各種係数!FX45,各種係数!BU45)</f>
        <v>0</v>
      </c>
      <c r="BR47" s="82">
        <f>IF('生産者価格評価表（107部門）（山形県２）'!BF$120=0,各種係数!FY45,各種係数!BV45)</f>
        <v>9.6225018504811251E-3</v>
      </c>
      <c r="BS47" s="82">
        <f>IF('生産者価格評価表（107部門）（山形県２）'!BG$120=0,各種係数!FZ45,各種係数!BW45)</f>
        <v>4.0302057209487409E-2</v>
      </c>
      <c r="BT47" s="82">
        <f>IF('生産者価格評価表（107部門）（山形県２）'!BH$120=0,各種係数!GA45,各種係数!BX45)</f>
        <v>1.7913593256059009E-2</v>
      </c>
      <c r="BU47" s="82">
        <f>IF('生産者価格評価表（107部門）（山形県２）'!BI$120=0,各種係数!GB45,各種係数!BY45)</f>
        <v>6.7310506292069068E-3</v>
      </c>
      <c r="BV47" s="82">
        <f>IF('生産者価格評価表（107部門）（山形県２）'!BJ$120=0,各種係数!GC45,各種係数!BZ45)</f>
        <v>1.6543923942441661E-2</v>
      </c>
      <c r="BW47" s="82">
        <f>IF('生産者価格評価表（107部門）（山形県２）'!BK$120=0,各種係数!GD45,各種係数!CA45)</f>
        <v>0</v>
      </c>
      <c r="BX47" s="82">
        <f>IF('生産者価格評価表（107部門）（山形県２）'!BL$120=0,各種係数!GE45,各種係数!CB45)</f>
        <v>6.3001741254155265E-3</v>
      </c>
      <c r="BY47" s="82">
        <f>IF('生産者価格評価表（107部門）（山形県２）'!BM$120=0,各種係数!GF45,各種係数!CC45)</f>
        <v>9.1980908430002849E-3</v>
      </c>
      <c r="BZ47" s="82">
        <f>IF('生産者価格評価表（107部門）（山形県２）'!BN$120=0,各種係数!GG45,各種係数!CD45)</f>
        <v>3.735462779355807E-3</v>
      </c>
      <c r="CA47" s="82">
        <f>IF('生産者価格評価表（107部門）（山形県２）'!BO$120=0,各種係数!GH45,各種係数!CE45)</f>
        <v>1.7989842288158246E-2</v>
      </c>
      <c r="CB47" s="82">
        <f>IF('生産者価格評価表（107部門）（山形県２）'!BP$120=0,各種係数!GI45,各種係数!CF45)</f>
        <v>4.2737799567783765E-4</v>
      </c>
      <c r="CC47" s="82">
        <f>IF('生産者価格評価表（107部門）（山形県２）'!BQ$120=0,各種係数!GJ45,各種係数!CG45)</f>
        <v>0</v>
      </c>
      <c r="CD47" s="82">
        <f>IF('生産者価格評価表（107部門）（山形県２）'!BR$120=0,各種係数!GK45,各種係数!CH45)</f>
        <v>2.1811677972386417E-4</v>
      </c>
      <c r="CE47" s="82">
        <f>IF('生産者価格評価表（107部門）（山形県２）'!BS$120=0,各種係数!GL45,各種係数!CI45)</f>
        <v>0</v>
      </c>
      <c r="CF47" s="82">
        <f>IF('生産者価格評価表（107部門）（山形県２）'!BT$120=0,各種係数!GM45,各種係数!CJ45)</f>
        <v>1.287543385613726E-5</v>
      </c>
      <c r="CG47" s="82">
        <f>IF('生産者価格評価表（107部門）（山形県２）'!BU$120=0,各種係数!GN45,各種係数!CK45)</f>
        <v>0</v>
      </c>
      <c r="CH47" s="82">
        <f>IF('生産者価格評価表（107部門）（山形県２）'!BV$120=0,各種係数!GO45,各種係数!CL45)</f>
        <v>0</v>
      </c>
      <c r="CI47" s="82">
        <f>IF('生産者価格評価表（107部門）（山形県２）'!BW$120=0,各種係数!GP45,各種係数!CM45)</f>
        <v>0</v>
      </c>
      <c r="CJ47" s="82">
        <f>IF('生産者価格評価表（107部門）（山形県２）'!BX$120=0,各種係数!GQ45,各種係数!CN45)</f>
        <v>0</v>
      </c>
      <c r="CK47" s="82">
        <f>IF('生産者価格評価表（107部門）（山形県２）'!BY$120=0,各種係数!GR45,各種係数!CO45)</f>
        <v>0</v>
      </c>
      <c r="CL47" s="82">
        <f>IF('生産者価格評価表（107部門）（山形県２）'!BZ$120=0,各種係数!GS45,各種係数!CP45)</f>
        <v>0</v>
      </c>
      <c r="CM47" s="82">
        <f>IF('生産者価格評価表（107部門）（山形県２）'!CA$120=0,各種係数!GT45,各種係数!CQ45)</f>
        <v>0</v>
      </c>
      <c r="CN47" s="82">
        <f>IF('生産者価格評価表（107部門）（山形県２）'!CB$120=0,各種係数!GU45,各種係数!CR45)</f>
        <v>0</v>
      </c>
      <c r="CO47" s="82">
        <f>IF('生産者価格評価表（107部門）（山形県２）'!CC$120=0,各種係数!GV45,各種係数!CS45)</f>
        <v>0</v>
      </c>
      <c r="CP47" s="82">
        <f>IF('生産者価格評価表（107部門）（山形県２）'!CD$120=0,各種係数!GW45,各種係数!CT45)</f>
        <v>0</v>
      </c>
      <c r="CQ47" s="82">
        <f>IF('生産者価格評価表（107部門）（山形県２）'!CE$120=0,各種係数!GX45,各種係数!CU45)</f>
        <v>0</v>
      </c>
      <c r="CR47" s="82">
        <f>IF('生産者価格評価表（107部門）（山形県２）'!CF$120=0,各種係数!GY45,各種係数!CV45)</f>
        <v>4.451170657883023E-5</v>
      </c>
      <c r="CS47" s="82">
        <f>IF('生産者価格評価表（107部門）（山形県２）'!CG$120=0,各種係数!GZ45,各種係数!CW45)</f>
        <v>0</v>
      </c>
      <c r="CT47" s="82">
        <f>IF('生産者価格評価表（107部門）（山形県２）'!CH$120=0,各種係数!HA45,各種係数!CX45)</f>
        <v>0</v>
      </c>
      <c r="CU47" s="82">
        <f>IF('生産者価格評価表（107部門）（山形県２）'!CI$120=0,各種係数!HB45,各種係数!CY45)</f>
        <v>0</v>
      </c>
      <c r="CV47" s="82">
        <f>IF('生産者価格評価表（107部門）（山形県２）'!CJ$120=0,各種係数!HC45,各種係数!CZ45)</f>
        <v>0</v>
      </c>
      <c r="CW47" s="82">
        <f>IF('生産者価格評価表（107部門）（山形県２）'!CK$120=0,各種係数!HD45,各種係数!DA45)</f>
        <v>0</v>
      </c>
      <c r="CX47" s="82">
        <f>IF('生産者価格評価表（107部門）（山形県２）'!CL$120=0,各種係数!HE45,各種係数!DB45)</f>
        <v>4.7840022963211023E-4</v>
      </c>
      <c r="CY47" s="82">
        <f>IF('生産者価格評価表（107部門）（山形県２）'!CM$120=0,各種係数!HF45,各種係数!DC45)</f>
        <v>1.7494191189333964E-4</v>
      </c>
      <c r="CZ47" s="82">
        <f>IF('生産者価格評価表（107部門）（山形県２）'!CN$120=0,各種係数!HG45,各種係数!DD45)</f>
        <v>0</v>
      </c>
      <c r="DA47" s="82">
        <f>IF('生産者価格評価表（107部門）（山形県２）'!CO$120=0,各種係数!HH45,各種係数!DE45)</f>
        <v>1.1919803561637304E-5</v>
      </c>
      <c r="DB47" s="82">
        <f>IF('生産者価格評価表（107部門）（山形県２）'!CP$120=0,各種係数!HI45,各種係数!DF45)</f>
        <v>1.6735873952188761E-3</v>
      </c>
      <c r="DC47" s="82">
        <f>IF('生産者価格評価表（107部門）（山形県２）'!CQ$120=0,各種係数!HJ45,各種係数!DG45)</f>
        <v>0</v>
      </c>
      <c r="DD47" s="82">
        <f>IF('生産者価格評価表（107部門）（山形県２）'!CR$120=0,各種係数!HK45,各種係数!DH45)</f>
        <v>1.3342609623833712E-4</v>
      </c>
      <c r="DE47" s="82">
        <f>IF('生産者価格評価表（107部門）（山形県２）'!CS$120=0,各種係数!HL45,各種係数!DI45)</f>
        <v>3.7083145710274678E-4</v>
      </c>
      <c r="DF47" s="82">
        <f>IF('生産者価格評価表（107部門）（山形県２）'!CT$120=0,各種係数!HM45,各種係数!DJ45)</f>
        <v>2.3453729142933725E-4</v>
      </c>
      <c r="DG47" s="82">
        <f>IF('生産者価格評価表（107部門）（山形県２）'!CU$120=0,各種係数!HN45,各種係数!DK45)</f>
        <v>0</v>
      </c>
      <c r="DH47" s="82">
        <f>IF('生産者価格評価表（107部門）（山形県２）'!CV$120=0,各種係数!HO45,各種係数!DL45)</f>
        <v>0</v>
      </c>
      <c r="DI47" s="82">
        <f>IF('生産者価格評価表（107部門）（山形県２）'!CW$120=0,各種係数!HP45,各種係数!DM45)</f>
        <v>1.5615353887496821E-3</v>
      </c>
      <c r="DJ47" s="82">
        <f>IF('生産者価格評価表（107部門）（山形県２）'!CX$120=0,各種係数!HQ45,各種係数!DN45)</f>
        <v>3.693125861729368E-5</v>
      </c>
      <c r="DK47" s="82">
        <f>IF('生産者価格評価表（107部門）（山形県２）'!CY$120=0,各種係数!HR45,各種係数!DO45)</f>
        <v>6.0146984192620712E-4</v>
      </c>
      <c r="DL47" s="82">
        <f>IF('生産者価格評価表（107部門）（山形県２）'!CZ$120=0,各種係数!HS45,各種係数!DP45)</f>
        <v>3.3301978838637305E-4</v>
      </c>
      <c r="DM47" s="82">
        <f>IF('生産者価格評価表（107部門）（山形県２）'!DA$120=0,各種係数!HT45,各種係数!DQ45)</f>
        <v>5.5848761553712548E-4</v>
      </c>
      <c r="DN47" s="82">
        <f>IF('生産者価格評価表（107部門）（山形県２）'!DB$120=0,各種係数!HU45,各種係数!DR45)</f>
        <v>0</v>
      </c>
      <c r="DO47" s="82">
        <f>IF('生産者価格評価表（107部門）（山形県２）'!DC$120=0,各種係数!HV45,各種係数!DS45)</f>
        <v>3.0406359272853637E-4</v>
      </c>
      <c r="DP47" s="82">
        <f>IF('生産者価格評価表（107部門）（山形県２）'!DD$120=0,各種係数!HW45,各種係数!DT45)</f>
        <v>9.3214019388516034E-4</v>
      </c>
      <c r="DQ47" s="82">
        <f>IF('生産者価格評価表（107部門）（山形県２）'!DE$120=0,各種係数!HX45,各種係数!DU45)</f>
        <v>2.0928407406330843E-3</v>
      </c>
      <c r="DR47" s="82">
        <f>各種係数!HY45</f>
        <v>3.2678885805005031E-5</v>
      </c>
      <c r="DS47" s="80">
        <f>各種係数!HZ45</f>
        <v>2.046147060096793E-5</v>
      </c>
      <c r="DT47" s="80">
        <f>各種係数!IA45</f>
        <v>3.0988283434805163E-5</v>
      </c>
      <c r="DU47" s="80">
        <f>各種係数!IB45</f>
        <v>2.3453238679800513E-5</v>
      </c>
      <c r="DV47" s="80">
        <f>各種係数!IC45</f>
        <v>6.9645031101220193E-5</v>
      </c>
      <c r="DW47" s="80">
        <f>各種係数!ID45</f>
        <v>6.8572038882116397E-4</v>
      </c>
      <c r="DX47" s="80">
        <f>各種係数!IE45</f>
        <v>1.364746955257209E-4</v>
      </c>
      <c r="DY47" s="80">
        <f>各種係数!IF45</f>
        <v>7.1454830598782109E-4</v>
      </c>
      <c r="DZ47" s="80">
        <f>各種係数!IG45</f>
        <v>8.9893476087505979E-4</v>
      </c>
      <c r="EA47" s="80">
        <f>各種係数!IH45</f>
        <v>5.316250716959334E-5</v>
      </c>
      <c r="EB47" s="80">
        <f>各種係数!II45</f>
        <v>0</v>
      </c>
      <c r="EC47" s="80">
        <f>各種係数!IJ45</f>
        <v>1.8770559428172801E-5</v>
      </c>
      <c r="ED47" s="80">
        <f>各種係数!IK45</f>
        <v>4.8919421013672557E-5</v>
      </c>
      <c r="EE47" s="80">
        <f>各種係数!IL45</f>
        <v>3.4968617938825066E-4</v>
      </c>
      <c r="EF47" s="80">
        <f>各種係数!IM45</f>
        <v>1.0480914764298026E-3</v>
      </c>
      <c r="EG47" s="80">
        <f>各種係数!IN45</f>
        <v>2.3121051266615693E-5</v>
      </c>
      <c r="EH47" s="80">
        <f>各種係数!IO45</f>
        <v>3.0785696219616629E-4</v>
      </c>
      <c r="EI47" s="80">
        <f>各種係数!IP45</f>
        <v>5.3052405766256157E-4</v>
      </c>
      <c r="EJ47" s="80">
        <f>各種係数!IQ45</f>
        <v>0</v>
      </c>
      <c r="EK47" s="80">
        <f>各種係数!IR45</f>
        <v>5.1032305480017769E-5</v>
      </c>
      <c r="EL47" s="80">
        <f>各種係数!IS45</f>
        <v>0</v>
      </c>
      <c r="EM47" s="80">
        <f>各種係数!IT45</f>
        <v>1.4705652638285893E-5</v>
      </c>
      <c r="EN47" s="80">
        <f>各種係数!IU45</f>
        <v>0</v>
      </c>
      <c r="EO47" s="80">
        <f>各種係数!IV45</f>
        <v>0</v>
      </c>
      <c r="EP47" s="80">
        <f>各種係数!IW45</f>
        <v>3.0868269727269576E-4</v>
      </c>
      <c r="EQ47" s="80">
        <f>各種係数!IX45</f>
        <v>1.0508960182286687E-3</v>
      </c>
      <c r="ER47" s="80">
        <f>各種係数!IY45</f>
        <v>8.6083642697148995E-6</v>
      </c>
      <c r="ES47" s="80">
        <f>各種係数!IZ45</f>
        <v>2.4225498058719046E-5</v>
      </c>
      <c r="ET47" s="80">
        <f>各種係数!JA45</f>
        <v>4.3876468506733941E-4</v>
      </c>
      <c r="EU47" s="80">
        <f>各種係数!JB45</f>
        <v>3.8555148973076927E-4</v>
      </c>
      <c r="EV47" s="80">
        <f>各種係数!JC45</f>
        <v>2.881613917176615E-4</v>
      </c>
      <c r="EW47" s="80">
        <f>各種係数!JD45</f>
        <v>1.7755557534390303E-4</v>
      </c>
      <c r="EX47" s="80">
        <f>各種係数!JE45</f>
        <v>7.2126269725398233E-5</v>
      </c>
      <c r="EY47" s="80">
        <f>各種係数!JF45</f>
        <v>5.2051980386936706E-5</v>
      </c>
      <c r="EZ47" s="80">
        <f>各種係数!JG45</f>
        <v>1.0158145479353502E-3</v>
      </c>
      <c r="FA47" s="80">
        <f>各種係数!JH45</f>
        <v>5.510860454994533E-5</v>
      </c>
      <c r="FB47" s="80">
        <f>各種係数!JI45</f>
        <v>1.6818790097814682E-5</v>
      </c>
      <c r="FC47" s="80">
        <f>各種係数!JJ45</f>
        <v>8.8419221884550292E-5</v>
      </c>
      <c r="FD47" s="80">
        <f>各種係数!JK45</f>
        <v>1.069870326964719E-5</v>
      </c>
      <c r="FE47" s="80">
        <f>各種係数!JL45</f>
        <v>3.9909267423429979E-5</v>
      </c>
      <c r="FF47" s="80">
        <f>各種係数!JM45</f>
        <v>1.0124857093955297</v>
      </c>
      <c r="FG47" s="80">
        <f>各種係数!JN45</f>
        <v>1.5888325126479627E-2</v>
      </c>
      <c r="FH47" s="80">
        <f>各種係数!JO45</f>
        <v>7.2248750642526774E-3</v>
      </c>
      <c r="FI47" s="80">
        <f>各種係数!JP45</f>
        <v>8.0920941938497984E-3</v>
      </c>
      <c r="FJ47" s="80">
        <f>各種係数!JQ45</f>
        <v>4.6246666294994729E-3</v>
      </c>
      <c r="FK47" s="80">
        <f>各種係数!JR45</f>
        <v>4.6953403542005397E-3</v>
      </c>
      <c r="FL47" s="80">
        <f>各種係数!JS45</f>
        <v>3.0952640959776901E-3</v>
      </c>
      <c r="FM47" s="80">
        <f>各種係数!JT45</f>
        <v>1.007735607189685E-2</v>
      </c>
      <c r="FN47" s="80">
        <f>各種係数!JU45</f>
        <v>1.2670027416724213E-2</v>
      </c>
      <c r="FO47" s="80">
        <f>各種係数!JV45</f>
        <v>8.9439774126461643E-3</v>
      </c>
      <c r="FP47" s="80">
        <f>各種係数!JW45</f>
        <v>4.7696284475633975E-3</v>
      </c>
      <c r="FQ47" s="80">
        <f>各種係数!JX45</f>
        <v>5.2012473477238393E-3</v>
      </c>
      <c r="FR47" s="80">
        <f>各種係数!JY45</f>
        <v>8.7088987096109113E-3</v>
      </c>
      <c r="FS47" s="80">
        <f>各種係数!JZ45</f>
        <v>7.9508444878437258E-3</v>
      </c>
      <c r="FT47" s="80">
        <f>各種係数!KA45</f>
        <v>0</v>
      </c>
      <c r="FU47" s="80">
        <f>各種係数!KB45</f>
        <v>2.2388477607823225E-3</v>
      </c>
      <c r="FV47" s="80">
        <f>各種係数!KC45</f>
        <v>8.7453869063154038E-3</v>
      </c>
      <c r="FW47" s="80">
        <f>各種係数!KD45</f>
        <v>3.9929591594489349E-3</v>
      </c>
      <c r="FX47" s="80">
        <f>各種係数!KE45</f>
        <v>1.5640436415521716E-3</v>
      </c>
      <c r="FY47" s="80">
        <f>各種係数!KF45</f>
        <v>3.6498375229169202E-3</v>
      </c>
      <c r="FZ47" s="80">
        <f>各種係数!KG45</f>
        <v>2.2638490069604502E-5</v>
      </c>
      <c r="GA47" s="80">
        <f>各種係数!KH45</f>
        <v>1.4966989050869122E-3</v>
      </c>
      <c r="GB47" s="80">
        <f>各種係数!KI45</f>
        <v>2.2012596968280286E-3</v>
      </c>
      <c r="GC47" s="80">
        <f>各種係数!KJ45</f>
        <v>8.7097321480213879E-4</v>
      </c>
      <c r="GD47" s="80">
        <f>各種係数!KK45</f>
        <v>3.9433336779427716E-3</v>
      </c>
      <c r="GE47" s="80">
        <f>各種係数!KL45</f>
        <v>1.4765522727477388E-4</v>
      </c>
      <c r="GF47" s="80">
        <f>各種係数!KM45</f>
        <v>6.3331254611790683E-5</v>
      </c>
      <c r="GG47" s="80">
        <f>各種係数!KN45</f>
        <v>1.361655503318324E-4</v>
      </c>
      <c r="GH47" s="80">
        <f>各種係数!KO45</f>
        <v>4.0032745599895964E-5</v>
      </c>
      <c r="GI47" s="80">
        <f>各種係数!KP45</f>
        <v>3.078764895636317E-5</v>
      </c>
      <c r="GJ47" s="80">
        <f>各種係数!KQ45</f>
        <v>1.9653219352590958E-5</v>
      </c>
      <c r="GK47" s="80">
        <f>各種係数!KR45</f>
        <v>1.9144256867616165E-5</v>
      </c>
      <c r="GL47" s="80">
        <f>各種係数!KS45</f>
        <v>2.4496507049656155E-5</v>
      </c>
      <c r="GM47" s="80">
        <f>各種係数!KT45</f>
        <v>2.1415432101054442E-5</v>
      </c>
      <c r="GN47" s="80">
        <f>各種係数!KU45</f>
        <v>6.40731277331356E-5</v>
      </c>
      <c r="GO47" s="80">
        <f>各種係数!KV45</f>
        <v>4.3546568371100157E-5</v>
      </c>
      <c r="GP47" s="80">
        <f>各種係数!KW45</f>
        <v>1.31971220737174E-4</v>
      </c>
      <c r="GQ47" s="80">
        <f>各種係数!KX45</f>
        <v>3.0059784834041646E-5</v>
      </c>
      <c r="GR47" s="80">
        <f>各種係数!KY45</f>
        <v>5.5808710892967389E-5</v>
      </c>
      <c r="GS47" s="80">
        <f>各種係数!KZ45</f>
        <v>2.3669627272577095E-5</v>
      </c>
      <c r="GT47" s="80">
        <f>各種係数!LA45</f>
        <v>4.1802911350445783E-5</v>
      </c>
      <c r="GU47" s="80">
        <f>各種係数!LB45</f>
        <v>5.2495809357510819E-5</v>
      </c>
      <c r="GV47" s="80">
        <f>各種係数!LC45</f>
        <v>1.0971736553217884E-5</v>
      </c>
      <c r="GW47" s="80">
        <f>各種係数!LD45</f>
        <v>2.5535503218389361E-5</v>
      </c>
      <c r="GX47" s="80">
        <f>各種係数!LE45</f>
        <v>6.2568429788969958E-5</v>
      </c>
      <c r="GY47" s="80">
        <f>各種係数!LF45</f>
        <v>2.4196402023364594E-5</v>
      </c>
      <c r="GZ47" s="80">
        <f>各種係数!LG45</f>
        <v>5.3356713910090219E-5</v>
      </c>
      <c r="HA47" s="80">
        <f>各種係数!LH45</f>
        <v>1.452840112922019E-4</v>
      </c>
      <c r="HB47" s="80">
        <f>各種係数!LI45</f>
        <v>8.2643045582579704E-5</v>
      </c>
      <c r="HC47" s="80">
        <f>各種係数!LJ45</f>
        <v>3.1220888253978213E-5</v>
      </c>
      <c r="HD47" s="80">
        <f>各種係数!LK45</f>
        <v>3.2375617212996886E-5</v>
      </c>
      <c r="HE47" s="80">
        <f>各種係数!LL45</f>
        <v>3.9451092710818204E-4</v>
      </c>
      <c r="HF47" s="80">
        <f>各種係数!LM45</f>
        <v>2.7390136364364926E-5</v>
      </c>
      <c r="HG47" s="80">
        <f>各種係数!LN45</f>
        <v>6.492813233077344E-5</v>
      </c>
      <c r="HH47" s="80">
        <f>各種係数!LO45</f>
        <v>1.0471993724972062E-4</v>
      </c>
      <c r="HI47" s="80">
        <f>各種係数!LP45</f>
        <v>8.6637916802366667E-5</v>
      </c>
      <c r="HJ47" s="80">
        <f>各種係数!LQ45</f>
        <v>5.5384892303111571E-5</v>
      </c>
      <c r="HK47" s="80">
        <f>各種係数!LR45</f>
        <v>5.5277435878418834E-5</v>
      </c>
      <c r="HL47" s="80">
        <f>各種係数!LS45</f>
        <v>4.7917714823935076E-4</v>
      </c>
      <c r="HM47" s="80">
        <f>各種係数!LT45</f>
        <v>2.5962388839735624E-5</v>
      </c>
      <c r="HN47" s="80">
        <f>各種係数!LU45</f>
        <v>1.6808860992190592E-4</v>
      </c>
      <c r="HO47" s="80">
        <f>各種係数!LV45</f>
        <v>1.3092369413613523E-4</v>
      </c>
      <c r="HP47" s="80">
        <f>各種係数!LW45</f>
        <v>1.5201370819367305E-4</v>
      </c>
      <c r="HQ47" s="80">
        <f>各種係数!LX45</f>
        <v>3.7208425240098376E-5</v>
      </c>
      <c r="HR47" s="80">
        <f>各種係数!LY45</f>
        <v>1.1196016904832691E-4</v>
      </c>
      <c r="HS47" s="80">
        <f>各種係数!LZ45</f>
        <v>4.1616261124020968E-4</v>
      </c>
      <c r="HT47" s="80">
        <f>各種係数!MA45</f>
        <v>4.821011719645037E-4</v>
      </c>
      <c r="HU47" s="760">
        <v>0</v>
      </c>
      <c r="HV47" s="760">
        <f t="shared" si="24"/>
        <v>0</v>
      </c>
      <c r="HW47" s="760">
        <f t="shared" si="25"/>
        <v>0</v>
      </c>
      <c r="HX47" s="240">
        <f>IF(各種係数!$MD45=0,各種係数!$MG45,各種係数!$MD45)</f>
        <v>2.5146253133995726E-4</v>
      </c>
      <c r="HY47" s="281">
        <f t="shared" si="5"/>
        <v>0</v>
      </c>
      <c r="HZ47" s="257">
        <f t="shared" si="12"/>
        <v>0</v>
      </c>
      <c r="IA47" s="279">
        <f t="shared" si="13"/>
        <v>0</v>
      </c>
      <c r="IB47" s="279">
        <f t="shared" si="14"/>
        <v>0</v>
      </c>
      <c r="IC47" s="240">
        <f>IF(各種係数!$MD45=0,各種係数!$MG45,各種係数!$MD45)</f>
        <v>2.5146253133995726E-4</v>
      </c>
      <c r="ID47" s="281">
        <f t="shared" si="26"/>
        <v>0</v>
      </c>
      <c r="IE47" s="223"/>
      <c r="IF47" s="223"/>
      <c r="IG47" s="240">
        <f>各種係数!J45</f>
        <v>4.550697204734242E-5</v>
      </c>
      <c r="IH47" s="279">
        <f t="shared" si="15"/>
        <v>0</v>
      </c>
      <c r="II47" s="284">
        <f>各種係数!C45</f>
        <v>0.20909266782743274</v>
      </c>
      <c r="IJ47" s="279">
        <f t="shared" si="16"/>
        <v>0</v>
      </c>
      <c r="IK47" s="295">
        <v>0</v>
      </c>
      <c r="IL47" s="757">
        <f>IF(各種係数!$E45=0,各種係数!$M45,各種係数!$E45)</f>
        <v>0.24182375336614356</v>
      </c>
      <c r="IM47" s="279">
        <f t="shared" si="17"/>
        <v>0</v>
      </c>
      <c r="IN47" s="757">
        <f>IF(各種係数!$F45=0,各種係数!$N45,各種係数!$F45)</f>
        <v>0.11575819481846039</v>
      </c>
      <c r="IO47" s="295">
        <f t="shared" si="18"/>
        <v>0</v>
      </c>
      <c r="IP47" s="240">
        <f>IF(各種係数!$MD45=0,各種係数!$MG45,各種係数!$MD45)</f>
        <v>2.5146253133995726E-4</v>
      </c>
      <c r="IQ47" s="296">
        <f t="shared" si="19"/>
        <v>0</v>
      </c>
      <c r="IR47" s="297">
        <f t="shared" si="20"/>
        <v>0</v>
      </c>
      <c r="IS47" s="297">
        <f t="shared" si="21"/>
        <v>0</v>
      </c>
      <c r="IT47" s="297">
        <f t="shared" si="22"/>
        <v>0</v>
      </c>
      <c r="IU47" s="298">
        <f t="shared" si="23"/>
        <v>0</v>
      </c>
      <c r="IW47" s="206"/>
      <c r="IX47" s="212"/>
      <c r="IY47" s="208"/>
      <c r="IZ47" s="212"/>
    </row>
    <row r="48" spans="1:260">
      <c r="A48" s="41" t="s">
        <v>257</v>
      </c>
      <c r="B48" s="12" t="s">
        <v>401</v>
      </c>
      <c r="C48" s="331">
        <f>'計算2-1'!AC48</f>
        <v>0</v>
      </c>
      <c r="D48" s="757">
        <f>IF(各種係数!$D46=0,各種係数!$L46,各種係数!$D46)</f>
        <v>0.60118240217029661</v>
      </c>
      <c r="E48" s="757">
        <f>IF(各種係数!$E46=0,各種係数!$M46,各種係数!$E46)</f>
        <v>0.39881759782970339</v>
      </c>
      <c r="F48" s="757">
        <f>IF(各種係数!$F46=0,各種係数!$N46,各種係数!$F46)</f>
        <v>0.20988918178793539</v>
      </c>
      <c r="G48" s="758">
        <f t="shared" si="7"/>
        <v>0</v>
      </c>
      <c r="H48" s="758">
        <f t="shared" si="8"/>
        <v>0</v>
      </c>
      <c r="I48" s="758">
        <f t="shared" si="9"/>
        <v>0</v>
      </c>
      <c r="J48" s="240">
        <f>IF(各種係数!$MD46=0,各種係数!$MG46,各種係数!$MD46)</f>
        <v>6.8077700714048062E-4</v>
      </c>
      <c r="K48" s="281">
        <f t="shared" si="10"/>
        <v>0</v>
      </c>
      <c r="L48" s="758">
        <v>0</v>
      </c>
      <c r="M48" s="774">
        <f>各種係数!C46</f>
        <v>9.6451127819548899E-2</v>
      </c>
      <c r="N48" s="758">
        <f t="shared" si="11"/>
        <v>0</v>
      </c>
      <c r="O48" s="82">
        <f>IF('生産者価格評価表（107部門）（山形県２）'!C$120=0,各種係数!DV46,各種係数!S46)</f>
        <v>0</v>
      </c>
      <c r="P48" s="82">
        <f>IF('生産者価格評価表（107部門）（山形県２）'!D$120=0,各種係数!DW46,各種係数!T46)</f>
        <v>0</v>
      </c>
      <c r="Q48" s="82">
        <f>IF('生産者価格評価表（107部門）（山形県２）'!E$120=0,各種係数!DX46,各種係数!U46)</f>
        <v>0</v>
      </c>
      <c r="R48" s="82">
        <f>IF('生産者価格評価表（107部門）（山形県２）'!F$120=0,各種係数!DY46,各種係数!V46)</f>
        <v>6.3556628956400158E-5</v>
      </c>
      <c r="S48" s="82">
        <f>IF('生産者価格評価表（107部門）（山形県２）'!G$120=0,各種係数!DZ46,各種係数!W46)</f>
        <v>3.1133250311332503E-4</v>
      </c>
      <c r="T48" s="82">
        <f>IF('生産者価格評価表（107部門）（山形県２）'!H$120=0,各種係数!EA46,各種係数!X46)</f>
        <v>1.4705882352941176E-3</v>
      </c>
      <c r="U48" s="82">
        <f>IF('生産者価格評価表（107部門）（山形県２）'!I$120=0,各種係数!EB46,各種係数!Y46)</f>
        <v>0</v>
      </c>
      <c r="V48" s="82">
        <f>IF('生産者価格評価表（107部門）（山形県２）'!J$120=0,各種係数!EC46,各種係数!Z46)</f>
        <v>0</v>
      </c>
      <c r="W48" s="82">
        <f>IF('生産者価格評価表（107部門）（山形県２）'!K$120=0,各種係数!ED46,各種係数!AA46)</f>
        <v>0</v>
      </c>
      <c r="X48" s="82">
        <f>IF('生産者価格評価表（107部門）（山形県２）'!L$120=0,各種係数!EE46,各種係数!AB46)</f>
        <v>0</v>
      </c>
      <c r="Y48" s="82">
        <f>IF('生産者価格評価表（107部門）（山形県２）'!M$120=0,各種係数!EF46,各種係数!AC46)</f>
        <v>0</v>
      </c>
      <c r="Z48" s="82">
        <f>IF('生産者価格評価表（107部門）（山形県２）'!N$120=0,各種係数!EG46,各種係数!AD46)</f>
        <v>0</v>
      </c>
      <c r="AA48" s="82">
        <f>IF('生産者価格評価表（107部門）（山形県２）'!O$120=0,各種係数!EH46,各種係数!AE46)</f>
        <v>0</v>
      </c>
      <c r="AB48" s="82">
        <f>IF('生産者価格評価表（107部門）（山形県２）'!P$120=0,各種係数!EI46,各種係数!AF46)</f>
        <v>6.0986765871805816E-5</v>
      </c>
      <c r="AC48" s="82">
        <f>IF('生産者価格評価表（107部門）（山形県２）'!Q$120=0,各種係数!EJ46,各種係数!AG46)</f>
        <v>3.9969800595105918E-4</v>
      </c>
      <c r="AD48" s="82">
        <f>IF('生産者価格評価表（107部門）（山形県２）'!R$120=0,各種係数!EK46,各種係数!AH46)</f>
        <v>0</v>
      </c>
      <c r="AE48" s="82">
        <f>IF('生産者価格評価表（107部門）（山形県２）'!S$120=0,各種係数!EL46,各種係数!AI46)</f>
        <v>0</v>
      </c>
      <c r="AF48" s="82">
        <f>IF('生産者価格評価表（107部門）（山形県２）'!T$120=0,各種係数!EM46,各種係数!AJ46)</f>
        <v>0</v>
      </c>
      <c r="AG48" s="82">
        <f>IF('生産者価格評価表（107部門）（山形県２）'!U$120=0,各種係数!EN46,各種係数!AK46)</f>
        <v>0</v>
      </c>
      <c r="AH48" s="82">
        <f>IF('生産者価格評価表（107部門）（山形県２）'!V$120=0,各種係数!EO46,各種係数!AL46)</f>
        <v>0</v>
      </c>
      <c r="AI48" s="82">
        <f>IF('生産者価格評価表（107部門）（山形県２）'!W$120=0,各種係数!EP46,各種係数!AM46)</f>
        <v>0</v>
      </c>
      <c r="AJ48" s="82">
        <f>IF('生産者価格評価表（107部門）（山形県２）'!X$120=0,各種係数!EQ46,各種係数!AN46)</f>
        <v>0</v>
      </c>
      <c r="AK48" s="82">
        <f>IF('生産者価格評価表（107部門）（山形県２）'!Y$120=0,各種係数!ER46,各種係数!AO46)</f>
        <v>0</v>
      </c>
      <c r="AL48" s="82">
        <f>IF('生産者価格評価表（107部門）（山形県２）'!Z$120=0,各種係数!ES46,各種係数!AP46)</f>
        <v>0</v>
      </c>
      <c r="AM48" s="82">
        <f>IF('生産者価格評価表（107部門）（山形県２）'!AA$120=0,各種係数!ET46,各種係数!AQ46)</f>
        <v>0</v>
      </c>
      <c r="AN48" s="82">
        <f>IF('生産者価格評価表（107部門）（山形県２）'!AB$120=0,各種係数!EU46,各種係数!AR46)</f>
        <v>0</v>
      </c>
      <c r="AO48" s="82">
        <f>IF('生産者価格評価表（107部門）（山形県２）'!AC$120=0,各種係数!EV46,各種係数!AS46)</f>
        <v>0</v>
      </c>
      <c r="AP48" s="82">
        <f>IF('生産者価格評価表（107部門）（山形県２）'!AD$120=0,各種係数!EW46,各種係数!AT46)</f>
        <v>0</v>
      </c>
      <c r="AQ48" s="82">
        <f>IF('生産者価格評価表（107部門）（山形県２）'!AE$120=0,各種係数!EX46,各種係数!AU46)</f>
        <v>0</v>
      </c>
      <c r="AR48" s="82">
        <f>IF('生産者価格評価表（107部門）（山形県２）'!AF$120=0,各種係数!EY46,各種係数!AV46)</f>
        <v>0</v>
      </c>
      <c r="AS48" s="82">
        <f>IF('生産者価格評価表（107部門）（山形県２）'!AG$120=0,各種係数!EZ46,各種係数!AW46)</f>
        <v>0</v>
      </c>
      <c r="AT48" s="82">
        <f>IF('生産者価格評価表（107部門）（山形県２）'!AH$120=0,各種係数!FA46,各種係数!AX46)</f>
        <v>0</v>
      </c>
      <c r="AU48" s="82">
        <f>IF('生産者価格評価表（107部門）（山形県２）'!AI$120=0,各種係数!FB46,各種係数!AY46)</f>
        <v>2.3216939078751856E-4</v>
      </c>
      <c r="AV48" s="82">
        <f>IF('生産者価格評価表（107部門）（山形県２）'!AJ$120=0,各種係数!FC46,各種係数!AZ46)</f>
        <v>0</v>
      </c>
      <c r="AW48" s="82">
        <f>IF('生産者価格評価表（107部門）（山形県２）'!AK$120=0,各種係数!FD46,各種係数!BA46)</f>
        <v>0</v>
      </c>
      <c r="AX48" s="82">
        <f>IF('生産者価格評価表（107部門）（山形県２）'!AL$120=0,各種係数!FE46,各種係数!BB46)</f>
        <v>0</v>
      </c>
      <c r="AY48" s="82">
        <f>IF('生産者価格評価表（107部門）（山形県２）'!AM$120=0,各種係数!FF46,各種係数!BC46)</f>
        <v>0</v>
      </c>
      <c r="AZ48" s="82">
        <f>IF('生産者価格評価表（107部門）（山形県２）'!AN$120=0,各種係数!FG46,各種係数!BD46)</f>
        <v>5.3798149343662581E-5</v>
      </c>
      <c r="BA48" s="82">
        <f>IF('生産者価格評価表（107部門）（山形県２）'!AO$120=0,各種係数!FH46,各種係数!BE46)</f>
        <v>0</v>
      </c>
      <c r="BB48" s="82">
        <f>IF('生産者価格評価表（107部門）（山形県２）'!AP$120=0,各種係数!FI46,各種係数!BF46)</f>
        <v>0</v>
      </c>
      <c r="BC48" s="82">
        <f>IF('生産者価格評価表（107部門）（山形県２）'!AQ$120=0,各種係数!FJ46,各種係数!BG46)</f>
        <v>0</v>
      </c>
      <c r="BD48" s="82">
        <f>IF('生産者価格評価表（107部門）（山形県２）'!AR$120=0,各種係数!FK46,各種係数!BH46)</f>
        <v>1.840145368924833E-2</v>
      </c>
      <c r="BE48" s="82">
        <f>IF('生産者価格評価表（107部門）（山形県２）'!AS$120=0,各種係数!FL46,各種係数!BI46)</f>
        <v>1.2030149026539983E-3</v>
      </c>
      <c r="BF48" s="82">
        <f>IF('生産者価格評価表（107部門）（山形県２）'!AT$120=0,各種係数!FM46,各種係数!BJ46)</f>
        <v>4.0965698055494865E-4</v>
      </c>
      <c r="BG48" s="82">
        <f>IF('生産者価格評価表（107部門）（山形県２）'!AU$120=0,各種係数!FN46,各種係数!BK46)</f>
        <v>1.5823164153340845E-4</v>
      </c>
      <c r="BH48" s="82">
        <f>IF('生産者価格評価表（107部門）（山形県２）'!AV$120=0,各種係数!FO46,各種係数!BL46)</f>
        <v>0</v>
      </c>
      <c r="BI48" s="82">
        <f>IF('生産者価格評価表（107部門）（山形県２）'!AW$120=0,各種係数!FP46,各種係数!BM46)</f>
        <v>0</v>
      </c>
      <c r="BJ48" s="82">
        <f>IF('生産者価格評価表（107部門）（山形県２）'!AX$120=0,各種係数!FQ46,各種係数!BN46)</f>
        <v>3.6699492323689522E-5</v>
      </c>
      <c r="BK48" s="82">
        <f>IF('生産者価格評価表（107部門）（山形県２）'!AY$120=0,各種係数!FR46,各種係数!BO46)</f>
        <v>0</v>
      </c>
      <c r="BL48" s="82">
        <f>IF('生産者価格評価表（107部門）（山形県２）'!AZ$120=0,各種係数!FS46,各種係数!BP46)</f>
        <v>0</v>
      </c>
      <c r="BM48" s="82">
        <f>IF('生産者価格評価表（107部門）（山形県２）'!BA$120=0,各種係数!FT46,各種係数!BQ46)</f>
        <v>0</v>
      </c>
      <c r="BN48" s="82">
        <f>IF('生産者価格評価表（107部門）（山形県２）'!BB$120=0,各種係数!FU46,各種係数!BR46)</f>
        <v>0</v>
      </c>
      <c r="BO48" s="82">
        <f>IF('生産者価格評価表（107部門）（山形県２）'!BC$120=0,各種係数!FV46,各種係数!BS46)</f>
        <v>3.8457840592250748E-5</v>
      </c>
      <c r="BP48" s="82">
        <f>IF('生産者価格評価表（107部門）（山形県２）'!BD$120=0,各種係数!FW46,各種係数!BT46)</f>
        <v>0</v>
      </c>
      <c r="BQ48" s="82">
        <f>IF('生産者価格評価表（107部門）（山形県２）'!BE$120=0,各種係数!FX46,各種係数!BU46)</f>
        <v>0</v>
      </c>
      <c r="BR48" s="82">
        <f>IF('生産者価格評価表（107部門）（山形県２）'!BF$120=0,各種係数!FY46,各種係数!BV46)</f>
        <v>0</v>
      </c>
      <c r="BS48" s="82">
        <f>IF('生産者価格評価表（107部門）（山形県２）'!BG$120=0,各種係数!FZ46,各種係数!BW46)</f>
        <v>0</v>
      </c>
      <c r="BT48" s="82">
        <f>IF('生産者価格評価表（107部門）（山形県２）'!BH$120=0,各種係数!GA46,各種係数!BX46)</f>
        <v>1.053740779768177E-3</v>
      </c>
      <c r="BU48" s="82">
        <f>IF('生産者価格評価表（107部門）（山形県２）'!BI$120=0,各種係数!GB46,各種係数!BY46)</f>
        <v>8.7796312554872696E-4</v>
      </c>
      <c r="BV48" s="82">
        <f>IF('生産者価格評価表（107部門）（山形県２）'!BJ$120=0,各種係数!GC46,各種係数!BZ46)</f>
        <v>6.8493952627943187E-3</v>
      </c>
      <c r="BW48" s="82">
        <f>IF('生産者価格評価表（107部門）（山形県２）'!BK$120=0,各種係数!GD46,各種係数!CA46)</f>
        <v>0</v>
      </c>
      <c r="BX48" s="82">
        <f>IF('生産者価格評価表（107部門）（山形県２）'!BL$120=0,各種係数!GE46,各種係数!CB46)</f>
        <v>7.1717057506614501E-2</v>
      </c>
      <c r="BY48" s="82">
        <f>IF('生産者価格評価表（107部門）（山形県２）'!BM$120=0,各種係数!GF46,各種係数!CC46)</f>
        <v>9.8476467427379338E-2</v>
      </c>
      <c r="BZ48" s="82">
        <f>IF('生産者価格評価表（107部門）（山形県２）'!BN$120=0,各種係数!GG46,各種係数!CD46)</f>
        <v>3.0081997963449274E-2</v>
      </c>
      <c r="CA48" s="82">
        <f>IF('生産者価格評価表（107部門）（山形県２）'!BO$120=0,各種係数!GH46,各種係数!CE46)</f>
        <v>6.2015503875968991E-2</v>
      </c>
      <c r="CB48" s="82">
        <f>IF('生産者価格評価表（107部門）（山形県２）'!BP$120=0,各種係数!GI46,各種係数!CF46)</f>
        <v>0</v>
      </c>
      <c r="CC48" s="82">
        <f>IF('生産者価格評価表（107部門）（山形県２）'!BQ$120=0,各種係数!GJ46,各種係数!CG46)</f>
        <v>0</v>
      </c>
      <c r="CD48" s="82">
        <f>IF('生産者価格評価表（107部門）（山形県２）'!BR$120=0,各種係数!GK46,各種係数!CH46)</f>
        <v>0</v>
      </c>
      <c r="CE48" s="82">
        <f>IF('生産者価格評価表（107部門）（山形県２）'!BS$120=0,各種係数!GL46,各種係数!CI46)</f>
        <v>0</v>
      </c>
      <c r="CF48" s="82">
        <f>IF('生産者価格評価表（107部門）（山形県２）'!BT$120=0,各種係数!GM46,各種係数!CJ46)</f>
        <v>0</v>
      </c>
      <c r="CG48" s="82">
        <f>IF('生産者価格評価表（107部門）（山形県２）'!BU$120=0,各種係数!GN46,各種係数!CK46)</f>
        <v>0</v>
      </c>
      <c r="CH48" s="82">
        <f>IF('生産者価格評価表（107部門）（山形県２）'!BV$120=0,各種係数!GO46,各種係数!CL46)</f>
        <v>0</v>
      </c>
      <c r="CI48" s="82">
        <f>IF('生産者価格評価表（107部門）（山形県２）'!BW$120=0,各種係数!GP46,各種係数!CM46)</f>
        <v>7.8406774345303435E-5</v>
      </c>
      <c r="CJ48" s="82">
        <f>IF('生産者価格評価表（107部門）（山形県２）'!BX$120=0,各種係数!GQ46,各種係数!CN46)</f>
        <v>5.8210154179295036E-6</v>
      </c>
      <c r="CK48" s="82">
        <f>IF('生産者価格評価表（107部門）（山形県２）'!BY$120=0,各種係数!GR46,各種係数!CO46)</f>
        <v>0</v>
      </c>
      <c r="CL48" s="82">
        <f>IF('生産者価格評価表（107部門）（山形県２）'!BZ$120=0,各種係数!GS46,各種係数!CP46)</f>
        <v>0</v>
      </c>
      <c r="CM48" s="82">
        <f>IF('生産者価格評価表（107部門）（山形県２）'!CA$120=0,各種係数!GT46,各種係数!CQ46)</f>
        <v>0</v>
      </c>
      <c r="CN48" s="82">
        <f>IF('生産者価格評価表（107部門）（山形県２）'!CB$120=0,各種係数!GU46,各種係数!CR46)</f>
        <v>4.6232085067036521E-4</v>
      </c>
      <c r="CO48" s="82">
        <f>IF('生産者価格評価表（107部門）（山形県２）'!CC$120=0,各種係数!GV46,各種係数!CS46)</f>
        <v>0</v>
      </c>
      <c r="CP48" s="82">
        <f>IF('生産者価格評価表（107部門）（山形県２）'!CD$120=0,各種係数!GW46,各種係数!CT46)</f>
        <v>0</v>
      </c>
      <c r="CQ48" s="82">
        <f>IF('生産者価格評価表（107部門）（山形県２）'!CE$120=0,各種係数!GX46,各種係数!CU46)</f>
        <v>0</v>
      </c>
      <c r="CR48" s="82">
        <f>IF('生産者価格評価表（107部門）（山形県２）'!CF$120=0,各種係数!GY46,各種係数!CV46)</f>
        <v>0</v>
      </c>
      <c r="CS48" s="82">
        <f>IF('生産者価格評価表（107部門）（山形県２）'!CG$120=0,各種係数!GZ46,各種係数!CW46)</f>
        <v>0</v>
      </c>
      <c r="CT48" s="82">
        <f>IF('生産者価格評価表（107部門）（山形県２）'!CH$120=0,各種係数!HA46,各種係数!CX46)</f>
        <v>0</v>
      </c>
      <c r="CU48" s="82">
        <f>IF('生産者価格評価表（107部門）（山形県２）'!CI$120=0,各種係数!HB46,各種係数!CY46)</f>
        <v>0</v>
      </c>
      <c r="CV48" s="82">
        <f>IF('生産者価格評価表（107部門）（山形県２）'!CJ$120=0,各種係数!HC46,各種係数!CZ46)</f>
        <v>0</v>
      </c>
      <c r="CW48" s="82">
        <f>IF('生産者価格評価表（107部門）（山形県２）'!CK$120=0,各種係数!HD46,各種係数!DA46)</f>
        <v>0</v>
      </c>
      <c r="CX48" s="82">
        <f>IF('生産者価格評価表（107部門）（山形県２）'!CL$120=0,各種係数!HE46,各種係数!DB46)</f>
        <v>0</v>
      </c>
      <c r="CY48" s="82">
        <f>IF('生産者価格評価表（107部門）（山形県２）'!CM$120=0,各種係数!HF46,各種係数!DC46)</f>
        <v>2.4639705900470373E-6</v>
      </c>
      <c r="CZ48" s="82">
        <f>IF('生産者価格評価表（107部門）（山形県２）'!CN$120=0,各種係数!HG46,各種係数!DD46)</f>
        <v>0</v>
      </c>
      <c r="DA48" s="82">
        <f>IF('生産者価格評価表（107部門）（山形県２）'!CO$120=0,各種係数!HH46,各種係数!DE46)</f>
        <v>0</v>
      </c>
      <c r="DB48" s="82">
        <f>IF('生産者価格評価表（107部門）（山形県２）'!CP$120=0,各種係数!HI46,各種係数!DF46)</f>
        <v>0</v>
      </c>
      <c r="DC48" s="82">
        <f>IF('生産者価格評価表（107部門）（山形県２）'!CQ$120=0,各種係数!HJ46,各種係数!DG46)</f>
        <v>0</v>
      </c>
      <c r="DD48" s="82">
        <f>IF('生産者価格評価表（107部門）（山形県２）'!CR$120=0,各種係数!HK46,各種係数!DH46)</f>
        <v>0</v>
      </c>
      <c r="DE48" s="82">
        <f>IF('生産者価格評価表（107部門）（山形県２）'!CS$120=0,各種係数!HL46,各種係数!DI46)</f>
        <v>0</v>
      </c>
      <c r="DF48" s="82">
        <f>IF('生産者価格評価表（107部門）（山形県２）'!CT$120=0,各種係数!HM46,各種係数!DJ46)</f>
        <v>0</v>
      </c>
      <c r="DG48" s="82">
        <f>IF('生産者価格評価表（107部門）（山形県２）'!CU$120=0,各種係数!HN46,各種係数!DK46)</f>
        <v>9.0361445783132533E-5</v>
      </c>
      <c r="DH48" s="82">
        <f>IF('生産者価格評価表（107部門）（山形県２）'!CV$120=0,各種係数!HO46,各種係数!DL46)</f>
        <v>0</v>
      </c>
      <c r="DI48" s="82">
        <f>IF('生産者価格評価表（107部門）（山形県２）'!CW$120=0,各種係数!HP46,各種係数!DM46)</f>
        <v>2.4209850988367166E-4</v>
      </c>
      <c r="DJ48" s="82">
        <f>IF('生産者価格評価表（107部門）（山形県２）'!CX$120=0,各種係数!HQ46,各種係数!DN46)</f>
        <v>0</v>
      </c>
      <c r="DK48" s="82">
        <f>IF('生産者価格評価表（107部門）（山形県２）'!CY$120=0,各種係数!HR46,各種係数!DO46)</f>
        <v>0</v>
      </c>
      <c r="DL48" s="82">
        <f>IF('生産者価格評価表（107部門）（山形県２）'!CZ$120=0,各種係数!HS46,各種係数!DP46)</f>
        <v>0</v>
      </c>
      <c r="DM48" s="82">
        <f>IF('生産者価格評価表（107部門）（山形県２）'!DA$120=0,各種係数!HT46,各種係数!DQ46)</f>
        <v>0</v>
      </c>
      <c r="DN48" s="82">
        <f>IF('生産者価格評価表（107部門）（山形県２）'!DB$120=0,各種係数!HU46,各種係数!DR46)</f>
        <v>0</v>
      </c>
      <c r="DO48" s="82">
        <f>IF('生産者価格評価表（107部門）（山形県２）'!DC$120=0,各種係数!HV46,各種係数!DS46)</f>
        <v>0</v>
      </c>
      <c r="DP48" s="82">
        <f>IF('生産者価格評価表（107部門）（山形県２）'!DD$120=0,各種係数!HW46,各種係数!DT46)</f>
        <v>0</v>
      </c>
      <c r="DQ48" s="82">
        <f>IF('生産者価格評価表（107部門）（山形県２）'!DE$120=0,各種係数!HX46,各種係数!DU46)</f>
        <v>4.6507572014068538E-4</v>
      </c>
      <c r="DR48" s="82">
        <f>各種係数!HY46</f>
        <v>4.159710405689216E-5</v>
      </c>
      <c r="DS48" s="80">
        <f>各種係数!HZ46</f>
        <v>2.5874264533389981E-5</v>
      </c>
      <c r="DT48" s="80">
        <f>各種係数!IA46</f>
        <v>3.3037337521146695E-5</v>
      </c>
      <c r="DU48" s="80">
        <f>各種係数!IB46</f>
        <v>2.8601883899498136E-5</v>
      </c>
      <c r="DV48" s="80">
        <f>各種係数!IC46</f>
        <v>4.3170569603952155E-5</v>
      </c>
      <c r="DW48" s="80">
        <f>各種係数!ID46</f>
        <v>1.913580885531441E-4</v>
      </c>
      <c r="DX48" s="80">
        <f>各種係数!IE46</f>
        <v>7.8085654400410334E-5</v>
      </c>
      <c r="DY48" s="80">
        <f>各種係数!IF46</f>
        <v>1.771322049784064E-5</v>
      </c>
      <c r="DZ48" s="80">
        <f>各種係数!IG46</f>
        <v>1.4243954544581506E-5</v>
      </c>
      <c r="EA48" s="80">
        <f>各種係数!IH46</f>
        <v>8.5583371480636837E-6</v>
      </c>
      <c r="EB48" s="80">
        <f>各種係数!II46</f>
        <v>0</v>
      </c>
      <c r="EC48" s="80">
        <f>各種係数!IJ46</f>
        <v>2.9187143315257994E-5</v>
      </c>
      <c r="ED48" s="80">
        <f>各種係数!IK46</f>
        <v>3.0646082632730103E-5</v>
      </c>
      <c r="EE48" s="80">
        <f>各種係数!IL46</f>
        <v>2.9194158602486716E-5</v>
      </c>
      <c r="EF48" s="80">
        <f>各種係数!IM46</f>
        <v>6.6814317232574236E-5</v>
      </c>
      <c r="EG48" s="80">
        <f>各種係数!IN46</f>
        <v>5.1297048183368232E-5</v>
      </c>
      <c r="EH48" s="80">
        <f>各種係数!IO46</f>
        <v>3.4767527089614259E-5</v>
      </c>
      <c r="EI48" s="80">
        <f>各種係数!IP46</f>
        <v>2.055955330276157E-5</v>
      </c>
      <c r="EJ48" s="80">
        <f>各種係数!IQ46</f>
        <v>0</v>
      </c>
      <c r="EK48" s="80">
        <f>各種係数!IR46</f>
        <v>6.9655178567431955E-5</v>
      </c>
      <c r="EL48" s="80">
        <f>各種係数!IS46</f>
        <v>0</v>
      </c>
      <c r="EM48" s="80">
        <f>各種係数!IT46</f>
        <v>2.8062832936480642E-5</v>
      </c>
      <c r="EN48" s="80">
        <f>各種係数!IU46</f>
        <v>0</v>
      </c>
      <c r="EO48" s="80">
        <f>各種係数!IV46</f>
        <v>0</v>
      </c>
      <c r="EP48" s="80">
        <f>各種係数!IW46</f>
        <v>2.1283426398125192E-5</v>
      </c>
      <c r="EQ48" s="80">
        <f>各種係数!IX46</f>
        <v>3.5293990566978543E-5</v>
      </c>
      <c r="ER48" s="80">
        <f>各種係数!IY46</f>
        <v>3.4584008584772473E-6</v>
      </c>
      <c r="ES48" s="80">
        <f>各種係数!IZ46</f>
        <v>4.1601038329281078E-5</v>
      </c>
      <c r="ET48" s="80">
        <f>各種係数!JA46</f>
        <v>3.6879616843765239E-5</v>
      </c>
      <c r="EU48" s="80">
        <f>各種係数!JB46</f>
        <v>3.0101555584585498E-5</v>
      </c>
      <c r="EV48" s="80">
        <f>各種係数!JC46</f>
        <v>1.7185428834003612E-5</v>
      </c>
      <c r="EW48" s="80">
        <f>各種係数!JD46</f>
        <v>5.1801273002896129E-5</v>
      </c>
      <c r="EX48" s="80">
        <f>各種係数!JE46</f>
        <v>1.0266667722038434E-4</v>
      </c>
      <c r="EY48" s="80">
        <f>各種係数!JF46</f>
        <v>4.1759656209711675E-5</v>
      </c>
      <c r="EZ48" s="80">
        <f>各種係数!JG46</f>
        <v>7.3470742503158946E-5</v>
      </c>
      <c r="FA48" s="80">
        <f>各種係数!JH46</f>
        <v>1.4465129437067587E-4</v>
      </c>
      <c r="FB48" s="80">
        <f>各種係数!JI46</f>
        <v>4.2225812208997463E-5</v>
      </c>
      <c r="FC48" s="80">
        <f>各種係数!JJ46</f>
        <v>7.1634040648545076E-5</v>
      </c>
      <c r="FD48" s="80">
        <f>各種係数!JK46</f>
        <v>1.8942787681443053E-5</v>
      </c>
      <c r="FE48" s="80">
        <f>各種係数!JL46</f>
        <v>4.2403969192348447E-5</v>
      </c>
      <c r="FF48" s="80">
        <f>各種係数!JM46</f>
        <v>2.8732905813640822E-5</v>
      </c>
      <c r="FG48" s="80">
        <f>各種係数!JN46</f>
        <v>1.0018276084495523</v>
      </c>
      <c r="FH48" s="80">
        <f>各種係数!JO46</f>
        <v>1.5270464205451679E-4</v>
      </c>
      <c r="FI48" s="80">
        <f>各種係数!JP46</f>
        <v>6.0625549474565955E-5</v>
      </c>
      <c r="FJ48" s="80">
        <f>各種係数!JQ46</f>
        <v>3.7291882252323517E-5</v>
      </c>
      <c r="FK48" s="80">
        <f>各種係数!JR46</f>
        <v>1.9166760984334811E-5</v>
      </c>
      <c r="FL48" s="80">
        <f>各種係数!JS46</f>
        <v>1.9647522029362663E-5</v>
      </c>
      <c r="FM48" s="80">
        <f>各種係数!JT46</f>
        <v>5.0203395620275797E-5</v>
      </c>
      <c r="FN48" s="80">
        <f>各種係数!JU46</f>
        <v>2.5066911292831178E-5</v>
      </c>
      <c r="FO48" s="80">
        <f>各種係数!JV46</f>
        <v>1.6079431066499468E-5</v>
      </c>
      <c r="FP48" s="80">
        <f>各種係数!JW46</f>
        <v>1.3507002858708526E-5</v>
      </c>
      <c r="FQ48" s="80">
        <f>各種係数!JX46</f>
        <v>1.7876937715234295E-5</v>
      </c>
      <c r="FR48" s="80">
        <f>各種係数!JY46</f>
        <v>1.7811753023808347E-5</v>
      </c>
      <c r="FS48" s="80">
        <f>各種係数!JZ46</f>
        <v>1.9003745407273999E-5</v>
      </c>
      <c r="FT48" s="80">
        <f>各種係数!KA46</f>
        <v>0</v>
      </c>
      <c r="FU48" s="80">
        <f>各種係数!KB46</f>
        <v>9.8679096483528911E-6</v>
      </c>
      <c r="FV48" s="80">
        <f>各種係数!KC46</f>
        <v>1.0078387413631102E-5</v>
      </c>
      <c r="FW48" s="80">
        <f>各種係数!KD46</f>
        <v>1.26588324034131E-4</v>
      </c>
      <c r="FX48" s="80">
        <f>各種係数!KE46</f>
        <v>1.0497095816318195E-4</v>
      </c>
      <c r="FY48" s="80">
        <f>各種係数!KF46</f>
        <v>7.0534249399914755E-4</v>
      </c>
      <c r="FZ48" s="80">
        <f>各種係数!KG46</f>
        <v>1.5014794853849763E-5</v>
      </c>
      <c r="GA48" s="80">
        <f>各種係数!KH46</f>
        <v>6.9460419661734937E-3</v>
      </c>
      <c r="GB48" s="80">
        <f>各種係数!KI46</f>
        <v>9.5390878954860758E-3</v>
      </c>
      <c r="GC48" s="80">
        <f>各種係数!KJ46</f>
        <v>2.9245051972555027E-3</v>
      </c>
      <c r="GD48" s="80">
        <f>各種係数!KK46</f>
        <v>6.0062484180449724E-3</v>
      </c>
      <c r="GE48" s="80">
        <f>各種係数!KL46</f>
        <v>1.2577541137952827E-4</v>
      </c>
      <c r="GF48" s="80">
        <f>各種係数!KM46</f>
        <v>2.1418802323735559E-4</v>
      </c>
      <c r="GG48" s="80">
        <f>各種係数!KN46</f>
        <v>2.5737156430713211E-4</v>
      </c>
      <c r="GH48" s="80">
        <f>各種係数!KO46</f>
        <v>4.1718968728427563E-5</v>
      </c>
      <c r="GI48" s="80">
        <f>各種係数!KP46</f>
        <v>4.0370067736715435E-5</v>
      </c>
      <c r="GJ48" s="80">
        <f>各種係数!KQ46</f>
        <v>2.8527701390447434E-5</v>
      </c>
      <c r="GK48" s="80">
        <f>各種係数!KR46</f>
        <v>3.8772440596576185E-5</v>
      </c>
      <c r="GL48" s="80">
        <f>各種係数!KS46</f>
        <v>9.3970074496508541E-5</v>
      </c>
      <c r="GM48" s="80">
        <f>各種係数!KT46</f>
        <v>8.8004860837128149E-5</v>
      </c>
      <c r="GN48" s="80">
        <f>各種係数!KU46</f>
        <v>1.3501854530940138E-4</v>
      </c>
      <c r="GO48" s="80">
        <f>各種係数!KV46</f>
        <v>1.4198492162661621E-5</v>
      </c>
      <c r="GP48" s="80">
        <f>各種係数!KW46</f>
        <v>1.3151526255367497E-4</v>
      </c>
      <c r="GQ48" s="80">
        <f>各種係数!KX46</f>
        <v>7.4068787416413929E-5</v>
      </c>
      <c r="GR48" s="80">
        <f>各種係数!KY46</f>
        <v>1.8197481340457115E-5</v>
      </c>
      <c r="GS48" s="80">
        <f>各種係数!KZ46</f>
        <v>6.083413942150633E-5</v>
      </c>
      <c r="GT48" s="80">
        <f>各種係数!LA46</f>
        <v>1.1259181062525603E-4</v>
      </c>
      <c r="GU48" s="80">
        <f>各種係数!LB46</f>
        <v>9.5160080771583192E-5</v>
      </c>
      <c r="GV48" s="80">
        <f>各種係数!LC46</f>
        <v>1.4967957504088069E-5</v>
      </c>
      <c r="GW48" s="80">
        <f>各種係数!LD46</f>
        <v>4.6673401933257719E-5</v>
      </c>
      <c r="GX48" s="80">
        <f>各種係数!LE46</f>
        <v>1.3750229579806151E-4</v>
      </c>
      <c r="GY48" s="80">
        <f>各種係数!LF46</f>
        <v>1.2995099600834321E-5</v>
      </c>
      <c r="GZ48" s="80">
        <f>各種係数!LG46</f>
        <v>1.2174139939917882E-4</v>
      </c>
      <c r="HA48" s="80">
        <f>各種係数!LH46</f>
        <v>3.4923797798328266E-5</v>
      </c>
      <c r="HB48" s="80">
        <f>各種係数!LI46</f>
        <v>8.3812289982597074E-5</v>
      </c>
      <c r="HC48" s="80">
        <f>各種係数!LJ46</f>
        <v>5.5319356978365125E-5</v>
      </c>
      <c r="HD48" s="80">
        <f>各種係数!LK46</f>
        <v>4.3666478753568878E-5</v>
      </c>
      <c r="HE48" s="80">
        <f>各種係数!LL46</f>
        <v>2.4442204841229513E-5</v>
      </c>
      <c r="HF48" s="80">
        <f>各種係数!LM46</f>
        <v>2.183384419982061E-5</v>
      </c>
      <c r="HG48" s="80">
        <f>各種係数!LN46</f>
        <v>3.9698379230662442E-5</v>
      </c>
      <c r="HH48" s="80">
        <f>各種係数!LO46</f>
        <v>2.8752136738450686E-5</v>
      </c>
      <c r="HI48" s="80">
        <f>各種係数!LP46</f>
        <v>2.6079549584036594E-5</v>
      </c>
      <c r="HJ48" s="80">
        <f>各種係数!LQ46</f>
        <v>3.2814367932350109E-5</v>
      </c>
      <c r="HK48" s="80">
        <f>各種係数!LR46</f>
        <v>5.9631579694892253E-5</v>
      </c>
      <c r="HL48" s="80">
        <f>各種係数!LS46</f>
        <v>3.5997008883366164E-5</v>
      </c>
      <c r="HM48" s="80">
        <f>各種係数!LT46</f>
        <v>1.7587617325868968E-5</v>
      </c>
      <c r="HN48" s="80">
        <f>各種係数!LU46</f>
        <v>3.6313486173248859E-5</v>
      </c>
      <c r="HO48" s="80">
        <f>各種係数!LV46</f>
        <v>2.5626933513712723E-5</v>
      </c>
      <c r="HP48" s="80">
        <f>各種係数!LW46</f>
        <v>3.5959184464504678E-5</v>
      </c>
      <c r="HQ48" s="80">
        <f>各種係数!LX46</f>
        <v>4.7481097876892153E-5</v>
      </c>
      <c r="HR48" s="80">
        <f>各種係数!LY46</f>
        <v>4.7522823259374731E-5</v>
      </c>
      <c r="HS48" s="80">
        <f>各種係数!LZ46</f>
        <v>4.3482612841124373E-5</v>
      </c>
      <c r="HT48" s="80">
        <f>各種係数!MA46</f>
        <v>7.4230112090518168E-5</v>
      </c>
      <c r="HU48" s="760">
        <v>0</v>
      </c>
      <c r="HV48" s="760">
        <f t="shared" si="24"/>
        <v>0</v>
      </c>
      <c r="HW48" s="760">
        <f t="shared" si="25"/>
        <v>0</v>
      </c>
      <c r="HX48" s="240">
        <f>IF(各種係数!$MD46=0,各種係数!$MG46,各種係数!$MD46)</f>
        <v>6.8077700714048062E-4</v>
      </c>
      <c r="HY48" s="281">
        <f t="shared" si="5"/>
        <v>0</v>
      </c>
      <c r="HZ48" s="257">
        <f t="shared" si="12"/>
        <v>0</v>
      </c>
      <c r="IA48" s="279">
        <f t="shared" si="13"/>
        <v>0</v>
      </c>
      <c r="IB48" s="279">
        <f t="shared" si="14"/>
        <v>0</v>
      </c>
      <c r="IC48" s="240">
        <f>IF(各種係数!$MD46=0,各種係数!$MG46,各種係数!$MD46)</f>
        <v>6.8077700714048062E-4</v>
      </c>
      <c r="ID48" s="281">
        <f t="shared" si="26"/>
        <v>0</v>
      </c>
      <c r="IE48" s="223"/>
      <c r="IF48" s="223"/>
      <c r="IG48" s="240">
        <f>各種係数!J46</f>
        <v>1.9123763253228423E-4</v>
      </c>
      <c r="IH48" s="279">
        <f t="shared" si="15"/>
        <v>0</v>
      </c>
      <c r="II48" s="284">
        <f>各種係数!C46</f>
        <v>9.6451127819548899E-2</v>
      </c>
      <c r="IJ48" s="279">
        <f t="shared" si="16"/>
        <v>0</v>
      </c>
      <c r="IK48" s="295">
        <v>0</v>
      </c>
      <c r="IL48" s="757">
        <f>IF(各種係数!$E46=0,各種係数!$M46,各種係数!$E46)</f>
        <v>0.39881759782970339</v>
      </c>
      <c r="IM48" s="279">
        <f t="shared" si="17"/>
        <v>0</v>
      </c>
      <c r="IN48" s="757">
        <f>IF(各種係数!$F46=0,各種係数!$N46,各種係数!$F46)</f>
        <v>0.20988918178793539</v>
      </c>
      <c r="IO48" s="295">
        <f t="shared" si="18"/>
        <v>0</v>
      </c>
      <c r="IP48" s="240">
        <f>IF(各種係数!$MD46=0,各種係数!$MG46,各種係数!$MD46)</f>
        <v>6.8077700714048062E-4</v>
      </c>
      <c r="IQ48" s="296">
        <f t="shared" si="19"/>
        <v>0</v>
      </c>
      <c r="IR48" s="297">
        <f t="shared" si="20"/>
        <v>0</v>
      </c>
      <c r="IS48" s="297">
        <f t="shared" si="21"/>
        <v>0</v>
      </c>
      <c r="IT48" s="297">
        <f t="shared" si="22"/>
        <v>0</v>
      </c>
      <c r="IU48" s="298">
        <f t="shared" si="23"/>
        <v>0</v>
      </c>
      <c r="IW48" s="206"/>
      <c r="IX48" s="212"/>
      <c r="IY48" s="208"/>
      <c r="IZ48" s="212"/>
    </row>
    <row r="49" spans="1:260">
      <c r="A49" s="41" t="s">
        <v>258</v>
      </c>
      <c r="B49" s="12" t="s">
        <v>35</v>
      </c>
      <c r="C49" s="331">
        <f>'計算2-1'!AC49</f>
        <v>0</v>
      </c>
      <c r="D49" s="757">
        <f>IF(各種係数!$D47=0,各種係数!$L47,各種係数!$D47)</f>
        <v>0.48555154550588003</v>
      </c>
      <c r="E49" s="757">
        <f>IF(各種係数!$E47=0,各種係数!$M47,各種係数!$E47)</f>
        <v>0.51444845449411991</v>
      </c>
      <c r="F49" s="757">
        <f>IF(各種係数!$F47=0,各種係数!$N47,各種係数!$F47)</f>
        <v>0.29029486140777294</v>
      </c>
      <c r="G49" s="758">
        <f t="shared" si="7"/>
        <v>0</v>
      </c>
      <c r="H49" s="758">
        <f t="shared" si="8"/>
        <v>0</v>
      </c>
      <c r="I49" s="758">
        <f t="shared" si="9"/>
        <v>0</v>
      </c>
      <c r="J49" s="240">
        <f>IF(各種係数!$MD47=0,各種係数!$MG47,各種係数!$MD47)</f>
        <v>9.7346001816798013E-4</v>
      </c>
      <c r="K49" s="281">
        <f t="shared" si="10"/>
        <v>0</v>
      </c>
      <c r="L49" s="758">
        <v>0</v>
      </c>
      <c r="M49" s="774">
        <f>各種係数!C47</f>
        <v>0.11873096069544542</v>
      </c>
      <c r="N49" s="758">
        <f t="shared" si="11"/>
        <v>0</v>
      </c>
      <c r="O49" s="82">
        <f>IF('生産者価格評価表（107部門）（山形県２）'!C$120=0,各種係数!DV47,各種係数!S47)</f>
        <v>1.6674083053300804E-3</v>
      </c>
      <c r="P49" s="82">
        <f>IF('生産者価格評価表（107部門）（山形県２）'!D$120=0,各種係数!DW47,各種係数!T47)</f>
        <v>3.8150647368797539E-4</v>
      </c>
      <c r="Q49" s="82">
        <f>IF('生産者価格評価表（107部門）（山形県２）'!E$120=0,各種係数!DX47,各種係数!U47)</f>
        <v>6.3143272084359412E-5</v>
      </c>
      <c r="R49" s="82">
        <f>IF('生産者価格評価表（107部門）（山形県２）'!F$120=0,各種係数!DY47,各種係数!V47)</f>
        <v>5.7200966060760134E-4</v>
      </c>
      <c r="S49" s="82">
        <f>IF('生産者価格評価表（107部門）（山形県２）'!G$120=0,各種係数!DZ47,各種係数!W47)</f>
        <v>6.2266500622665006E-4</v>
      </c>
      <c r="T49" s="82">
        <f>IF('生産者価格評価表（107部門）（山形県２）'!H$120=0,各種係数!EA47,各種係数!X47)</f>
        <v>2.3529411764705882E-2</v>
      </c>
      <c r="U49" s="82">
        <f>IF('生産者価格評価表（107部門）（山形県２）'!I$120=0,各種係数!EB47,各種係数!Y47)</f>
        <v>2.1904237754540451E-2</v>
      </c>
      <c r="V49" s="82">
        <f>IF('生産者価格評価表（107部門）（山形県２）'!J$120=0,各種係数!EC47,各種係数!Z47)</f>
        <v>5.0764642426549909E-3</v>
      </c>
      <c r="W49" s="82">
        <f>IF('生産者価格評価表（107部門）（山形県２）'!K$120=0,各種係数!ED47,各種係数!AA47)</f>
        <v>5.4982268085219846E-2</v>
      </c>
      <c r="X49" s="82">
        <f>IF('生産者価格評価表（107部門）（山形県２）'!L$120=0,各種係数!EE47,各種係数!AB47)</f>
        <v>0</v>
      </c>
      <c r="Y49" s="82">
        <f>IF('生産者価格評価表（107部門）（山形県２）'!M$120=0,各種係数!EF47,各種係数!AC47)</f>
        <v>0</v>
      </c>
      <c r="Z49" s="82">
        <f>IF('生産者価格評価表（107部門）（山形県２）'!N$120=0,各種係数!EG47,各種係数!AD47)</f>
        <v>8.3035788424811095E-5</v>
      </c>
      <c r="AA49" s="82">
        <f>IF('生産者価格評価表（107部門）（山形県２）'!O$120=0,各種係数!EH47,各種係数!AE47)</f>
        <v>4.7606865176912892E-3</v>
      </c>
      <c r="AB49" s="82">
        <f>IF('生産者価格評価表（107部門）（山形県２）'!P$120=0,各種係数!EI47,各種係数!AF47)</f>
        <v>1.2502287003720193E-2</v>
      </c>
      <c r="AC49" s="82">
        <f>IF('生産者価格評価表（107部門）（山形県２）'!Q$120=0,各種係数!EJ47,各種係数!AG47)</f>
        <v>3.1620553359683792E-2</v>
      </c>
      <c r="AD49" s="82">
        <f>IF('生産者価格評価表（107部門）（山形県２）'!R$120=0,各種係数!EK47,各種係数!AH47)</f>
        <v>9.5095775030566503E-4</v>
      </c>
      <c r="AE49" s="82">
        <f>IF('生産者価格評価表（107部門）（山形県２）'!S$120=0,各種係数!EL47,各種係数!AI47)</f>
        <v>1.3713837915496636E-3</v>
      </c>
      <c r="AF49" s="82">
        <f>IF('生産者価格評価表（107部門）（山形県２）'!T$120=0,各種係数!EM47,各種係数!AJ47)</f>
        <v>5.4678422527510079E-4</v>
      </c>
      <c r="AG49" s="82">
        <f>IF('生産者価格評価表（107部門）（山形県２）'!U$120=0,各種係数!EN47,各種係数!AK47)</f>
        <v>0</v>
      </c>
      <c r="AH49" s="82">
        <f>IF('生産者価格評価表（107部門）（山形県２）'!V$120=0,各種係数!EO47,各種係数!AL47)</f>
        <v>7.3775479160328571E-3</v>
      </c>
      <c r="AI49" s="82">
        <f>IF('生産者価格評価表（107部門）（山形県２）'!W$120=0,各種係数!EP47,各種係数!AM47)</f>
        <v>0</v>
      </c>
      <c r="AJ49" s="82">
        <f>IF('生産者価格評価表（107部門）（山形県２）'!X$120=0,各種係数!EQ47,各種係数!AN47)</f>
        <v>5.1826898160145117E-4</v>
      </c>
      <c r="AK49" s="82">
        <f>IF('生産者価格評価表（107部門）（山形県２）'!Y$120=0,各種係数!ER47,各種係数!AO47)</f>
        <v>0</v>
      </c>
      <c r="AL49" s="82">
        <f>IF('生産者価格評価表（107部門）（山形県２）'!Z$120=0,各種係数!ES47,各種係数!AP47)</f>
        <v>0</v>
      </c>
      <c r="AM49" s="82">
        <f>IF('生産者価格評価表（107部門）（山形県２）'!AA$120=0,各種係数!ET47,各種係数!AQ47)</f>
        <v>1.5608354663465942E-2</v>
      </c>
      <c r="AN49" s="82">
        <f>IF('生産者価格評価表（107部門）（山形県２）'!AB$120=0,各種係数!EU47,各種係数!AR47)</f>
        <v>1.0016070560974697E-2</v>
      </c>
      <c r="AO49" s="82">
        <f>IF('生産者価格評価表（107部門）（山形県２）'!AC$120=0,各種係数!EV47,各種係数!AS47)</f>
        <v>0</v>
      </c>
      <c r="AP49" s="82">
        <f>IF('生産者価格評価表（107部門）（山形県２）'!AD$120=0,各種係数!EW47,各種係数!AT47)</f>
        <v>0</v>
      </c>
      <c r="AQ49" s="82">
        <f>IF('生産者価格評価表（107部門）（山形県２）'!AE$120=0,各種係数!EX47,各種係数!AU47)</f>
        <v>1.9417230901136034E-3</v>
      </c>
      <c r="AR49" s="82">
        <f>IF('生産者価格評価表（107部門）（山形県２）'!AF$120=0,各種係数!EY47,各種係数!AV47)</f>
        <v>3.2747603833865817E-2</v>
      </c>
      <c r="AS49" s="82">
        <f>IF('生産者価格評価表（107部門）（山形県２）'!AG$120=0,各種係数!EZ47,各種係数!AW47)</f>
        <v>1.1411430993446579E-2</v>
      </c>
      <c r="AT49" s="82">
        <f>IF('生産者価格評価表（107部門）（山形県２）'!AH$120=0,各種係数!FA47,各種係数!AX47)</f>
        <v>1.16118503640472E-2</v>
      </c>
      <c r="AU49" s="82">
        <f>IF('生産者価格評価表（107部門）（山形県２）'!AI$120=0,各種係数!FB47,各種係数!AY47)</f>
        <v>1.2769316493313521E-2</v>
      </c>
      <c r="AV49" s="82">
        <f>IF('生産者価格評価表（107部門）（山形県２）'!AJ$120=0,各種係数!FC47,各種係数!AZ47)</f>
        <v>2.2508038585209004E-2</v>
      </c>
      <c r="AW49" s="82">
        <f>IF('生産者価格評価表（107部門）（山形県２）'!AK$120=0,各種係数!FD47,各種係数!BA47)</f>
        <v>1.3943968274274018E-2</v>
      </c>
      <c r="AX49" s="82">
        <f>IF('生産者価格評価表（107部門）（山形県２）'!AL$120=0,各種係数!FE47,各種係数!BB47)</f>
        <v>0</v>
      </c>
      <c r="AY49" s="82">
        <f>IF('生産者価格評価表（107部門）（山形県２）'!AM$120=0,各種係数!FF47,各種係数!BC47)</f>
        <v>0</v>
      </c>
      <c r="AZ49" s="82">
        <f>IF('生産者価格評価表（107部門）（山形県２）'!AN$120=0,各種係数!FG47,各種係数!BD47)</f>
        <v>1.1943189154293092E-2</v>
      </c>
      <c r="BA49" s="82">
        <f>IF('生産者価格評価表（107部門）（山形県２）'!AO$120=0,各種係数!FH47,各種係数!BE47)</f>
        <v>1.1350737797956867E-4</v>
      </c>
      <c r="BB49" s="82">
        <f>IF('生産者価格評価表（107部門）（山形県２）'!AP$120=0,各種係数!FI47,各種係数!BF47)</f>
        <v>4.1445623342175064E-5</v>
      </c>
      <c r="BC49" s="82">
        <f>IF('生産者価格評価表（107部門）（山形県２）'!AQ$120=0,各種係数!FJ47,各種係数!BG47)</f>
        <v>3.2314978178103818E-3</v>
      </c>
      <c r="BD49" s="82">
        <f>IF('生産者価格評価表（107部門）（山形県２）'!AR$120=0,各種係数!FK47,各種係数!BH47)</f>
        <v>5.1518951705781489E-2</v>
      </c>
      <c r="BE49" s="82">
        <f>IF('生産者価格評価表（107部門）（山形県２）'!AS$120=0,各種係数!FL47,各種係数!BI47)</f>
        <v>4.8808033193390783E-2</v>
      </c>
      <c r="BF49" s="82">
        <f>IF('生産者価格評価表（107部門）（山形県２）'!AT$120=0,各種係数!FM47,各種係数!BJ47)</f>
        <v>4.4597989949748743E-2</v>
      </c>
      <c r="BG49" s="82">
        <f>IF('生産者価格評価表（107部門）（山形県２）'!AU$120=0,各種係数!FN47,各種係数!BK47)</f>
        <v>3.5563760159190619E-2</v>
      </c>
      <c r="BH49" s="82">
        <f>IF('生産者価格評価表（107部門）（山形県２）'!AV$120=0,各種係数!FO47,各種係数!BL47)</f>
        <v>4.4167803547066849E-2</v>
      </c>
      <c r="BI49" s="82">
        <f>IF('生産者価格評価表（107部門）（山形県２）'!AW$120=0,各種係数!FP47,各種係数!BM47)</f>
        <v>1.395799882358552E-2</v>
      </c>
      <c r="BJ49" s="82">
        <f>IF('生産者価格評価表（107部門）（山形県２）'!AX$120=0,各種係数!FQ47,各種係数!BN47)</f>
        <v>3.3751299773686461E-2</v>
      </c>
      <c r="BK49" s="82">
        <f>IF('生産者価格評価表（107部門）（山形県２）'!AY$120=0,各種係数!FR47,各種係数!BO47)</f>
        <v>3.8292934502320783E-2</v>
      </c>
      <c r="BL49" s="82">
        <f>IF('生産者価格評価表（107部門）（山形県２）'!AZ$120=0,各種係数!FS47,各種係数!BP47)</f>
        <v>2.8376844494892167E-2</v>
      </c>
      <c r="BM49" s="82">
        <f>IF('生産者価格評価表（107部門）（山形県２）'!BA$120=0,各種係数!FT47,各種係数!BQ47)</f>
        <v>2.0306154326772883E-2</v>
      </c>
      <c r="BN49" s="82">
        <f>IF('生産者価格評価表（107部門）（山形県２）'!BB$120=0,各種係数!FU47,各種係数!BR47)</f>
        <v>2.9063828385013344E-2</v>
      </c>
      <c r="BO49" s="82">
        <f>IF('生産者価格評価表（107部門）（山形県２）'!BC$120=0,各種係数!FV47,各種係数!BS47)</f>
        <v>2.6247476204211133E-2</v>
      </c>
      <c r="BP49" s="82">
        <f>IF('生産者価格評価表（107部門）（山形県２）'!BD$120=0,各種係数!FW47,各種係数!BT47)</f>
        <v>1.4325163962720055E-2</v>
      </c>
      <c r="BQ49" s="82">
        <f>IF('生産者価格評価表（107部門）（山形県２）'!BE$120=0,各種係数!FX47,各種係数!BU47)</f>
        <v>0</v>
      </c>
      <c r="BR49" s="82">
        <f>IF('生産者価格評価表（107部門）（山形県２）'!BF$120=0,各種係数!FY47,各種係数!BV47)</f>
        <v>7.4019245003700959E-3</v>
      </c>
      <c r="BS49" s="82">
        <f>IF('生産者価格評価表（107部門）（山形県２）'!BG$120=0,各種係数!FZ47,各種係数!BW47)</f>
        <v>1.1419687392998269E-2</v>
      </c>
      <c r="BT49" s="82">
        <f>IF('生産者価格評価表（107部門）（山形県２）'!BH$120=0,各種係数!GA47,各種係数!BX47)</f>
        <v>2.8451001053740779E-2</v>
      </c>
      <c r="BU49" s="82">
        <f>IF('生産者価格評価表（107部門）（山形県２）'!BI$120=0,各種係数!GB47,各種係数!BY47)</f>
        <v>8.9747341722758757E-3</v>
      </c>
      <c r="BV49" s="82">
        <f>IF('生産者価格評価表（107部門）（山形県２）'!BJ$120=0,各種係数!GC47,各種係数!BZ47)</f>
        <v>2.4915407041412499E-2</v>
      </c>
      <c r="BW49" s="82">
        <f>IF('生産者価格評価表（107部門）（山形県２）'!BK$120=0,各種係数!GD47,各種係数!CA47)</f>
        <v>0</v>
      </c>
      <c r="BX49" s="82">
        <f>IF('生産者価格評価表（107部門）（山形県２）'!BL$120=0,各種係数!GE47,各種係数!CB47)</f>
        <v>1.927590963569345E-2</v>
      </c>
      <c r="BY49" s="82">
        <f>IF('生産者価格評価表（107部門）（山形県２）'!BM$120=0,各種係数!GF47,各種係数!CC47)</f>
        <v>7.4185289376363123E-2</v>
      </c>
      <c r="BZ49" s="82">
        <f>IF('生産者価格評価表（107部門）（山形県２）'!BN$120=0,各種係数!GG47,各種係数!CD47)</f>
        <v>7.401254086499812E-3</v>
      </c>
      <c r="CA49" s="82">
        <f>IF('生産者価格評価表（107部門）（山形県２）'!BO$120=0,各種係数!GH47,各種係数!CE47)</f>
        <v>6.1748195669607056E-3</v>
      </c>
      <c r="CB49" s="82">
        <f>IF('生産者価格評価表（107部門）（山形県２）'!BP$120=0,各種係数!GI47,各種係数!CF47)</f>
        <v>3.3867690223526756E-4</v>
      </c>
      <c r="CC49" s="82">
        <f>IF('生産者価格評価表（107部門）（山形県２）'!BQ$120=0,各種係数!GJ47,各種係数!CG47)</f>
        <v>1.1886751674951373E-3</v>
      </c>
      <c r="CD49" s="82">
        <f>IF('生産者価格評価表（107部門）（山形県２）'!BR$120=0,各種係数!GK47,各種係数!CH47)</f>
        <v>7.1978537308875175E-4</v>
      </c>
      <c r="CE49" s="82">
        <f>IF('生産者価格評価表（107部門）（山形県２）'!BS$120=0,各種係数!GL47,各種係数!CI47)</f>
        <v>1.3261426929537617E-4</v>
      </c>
      <c r="CF49" s="82">
        <f>IF('生産者価格評価表（107部門）（山形県２）'!BT$120=0,各種係数!GM47,各種係数!CJ47)</f>
        <v>2.4095454787914014E-3</v>
      </c>
      <c r="CG49" s="82">
        <f>IF('生産者価格評価表（107部門）（山形県２）'!BU$120=0,各種係数!GN47,各種係数!CK47)</f>
        <v>1.0967826303378512E-4</v>
      </c>
      <c r="CH49" s="82">
        <f>IF('生産者価格評価表（107部門）（山形県２）'!BV$120=0,各種係数!GO47,各種係数!CL47)</f>
        <v>3.1480198954857394E-5</v>
      </c>
      <c r="CI49" s="82">
        <f>IF('生産者価格評価表（107部門）（山形県２）'!BW$120=0,各種係数!GP47,各種係数!CM47)</f>
        <v>2.5482201662223617E-4</v>
      </c>
      <c r="CJ49" s="82">
        <f>IF('生産者価格評価表（107部門）（山形県２）'!BX$120=0,各種係数!GQ47,各種係数!CN47)</f>
        <v>3.744853252201314E-4</v>
      </c>
      <c r="CK49" s="82">
        <f>IF('生産者価格評価表（107部門）（山形県２）'!BY$120=0,各種係数!GR47,各種係数!CO47)</f>
        <v>1.9319938176197836E-4</v>
      </c>
      <c r="CL49" s="82">
        <f>IF('生産者価格評価表（107部門）（山形県２）'!BZ$120=0,各種係数!GS47,各種係数!CP47)</f>
        <v>1.1825965234075675E-3</v>
      </c>
      <c r="CM49" s="82">
        <f>IF('生産者価格評価表（107部門）（山形県２）'!CA$120=0,各種係数!GT47,各種係数!CQ47)</f>
        <v>0</v>
      </c>
      <c r="CN49" s="82">
        <f>IF('生産者価格評価表（107部門）（山形県２）'!CB$120=0,各種係数!GU47,各種係数!CR47)</f>
        <v>2.0033903529049161E-3</v>
      </c>
      <c r="CO49" s="82">
        <f>IF('生産者価格評価表（107部門）（山形県２）'!CC$120=0,各種係数!GV47,各種係数!CS47)</f>
        <v>0</v>
      </c>
      <c r="CP49" s="82">
        <f>IF('生産者価格評価表（107部門）（山形県２）'!CD$120=0,各種係数!GW47,各種係数!CT47)</f>
        <v>0</v>
      </c>
      <c r="CQ49" s="82">
        <f>IF('生産者価格評価表（107部門）（山形県２）'!CE$120=0,各種係数!GX47,各種係数!CU47)</f>
        <v>2.6508457460237313E-3</v>
      </c>
      <c r="CR49" s="82">
        <f>IF('生産者価格評価表（107部門）（山形県２）'!CF$120=0,各種係数!GY47,各種係数!CV47)</f>
        <v>4.0950770052523818E-3</v>
      </c>
      <c r="CS49" s="82">
        <f>IF('生産者価格評価表（107部門）（山形県２）'!CG$120=0,各種係数!GZ47,各種係数!CW47)</f>
        <v>0</v>
      </c>
      <c r="CT49" s="82">
        <f>IF('生産者価格評価表（107部門）（山形県２）'!CH$120=0,各種係数!HA47,各種係数!CX47)</f>
        <v>6.0619904413831884E-4</v>
      </c>
      <c r="CU49" s="82">
        <f>IF('生産者価格評価表（107部門）（山形県２）'!CI$120=0,各種係数!HB47,各種係数!CY47)</f>
        <v>7.9576652210241515E-5</v>
      </c>
      <c r="CV49" s="82">
        <f>IF('生産者価格評価表（107部門）（山形県２）'!CJ$120=0,各種係数!HC47,各種係数!CZ47)</f>
        <v>2.1702958836721407E-4</v>
      </c>
      <c r="CW49" s="82">
        <f>IF('生産者価格評価表（107部門）（山形県２）'!CK$120=0,各種係数!HD47,各種係数!DA47)</f>
        <v>3.3046926635822867E-4</v>
      </c>
      <c r="CX49" s="82">
        <f>IF('生産者価格評価表（107部門）（山形県２）'!CL$120=0,各種係数!HE47,各種係数!DB47)</f>
        <v>3.3488016074247718E-4</v>
      </c>
      <c r="CY49" s="82">
        <f>IF('生産者価格評価表（107部門）（山形県２）'!CM$120=0,各種係数!HF47,各種係数!DC47)</f>
        <v>4.0606235323975169E-3</v>
      </c>
      <c r="CZ49" s="82">
        <f>IF('生産者価格評価表（107部門）（山形県２）'!CN$120=0,各種係数!HG47,各種係数!DD47)</f>
        <v>1.3792211710449755E-4</v>
      </c>
      <c r="DA49" s="82">
        <f>IF('生産者価格評価表（107部門）（山形県２）'!CO$120=0,各種係数!HH47,各種係数!DE47)</f>
        <v>1.1919803561637304E-4</v>
      </c>
      <c r="DB49" s="82">
        <f>IF('生産者価格評価表（107部門）（山形県２）'!CP$120=0,各種係数!HI47,各種係数!DF47)</f>
        <v>2.4739987581496431E-4</v>
      </c>
      <c r="DC49" s="82">
        <f>IF('生産者価格評価表（107部門）（山形県２）'!CQ$120=0,各種係数!HJ47,各種係数!DG47)</f>
        <v>0</v>
      </c>
      <c r="DD49" s="82">
        <f>IF('生産者価格評価表（107部門）（山形県２）'!CR$120=0,各種係数!HK47,各種係数!DH47)</f>
        <v>5.7182612673573052E-4</v>
      </c>
      <c r="DE49" s="82">
        <f>IF('生産者価格評価表（107部門）（山形県２）'!CS$120=0,各種係数!HL47,各種係数!DI47)</f>
        <v>5.2092990402528719E-4</v>
      </c>
      <c r="DF49" s="82">
        <f>IF('生産者価格評価表（107部門）（山形県２）'!CT$120=0,各種係数!HM47,各種係数!DJ47)</f>
        <v>2.613415533069758E-3</v>
      </c>
      <c r="DG49" s="82">
        <f>IF('生産者価格評価表（107部門）（山形県２）'!CU$120=0,各種係数!HN47,各種係数!DK47)</f>
        <v>7.5301204819277112E-4</v>
      </c>
      <c r="DH49" s="82">
        <f>IF('生産者価格評価表（107部門）（山形県２）'!CV$120=0,各種係数!HO47,各種係数!DL47)</f>
        <v>0</v>
      </c>
      <c r="DI49" s="82">
        <f>IF('生産者価格評価表（107部門）（山形県２）'!CW$120=0,各種係数!HP47,各種係数!DM47)</f>
        <v>2.8930771931098766E-3</v>
      </c>
      <c r="DJ49" s="82">
        <f>IF('生産者価格評価表（107部門）（山形県２）'!CX$120=0,各種係数!HQ47,各種係数!DN47)</f>
        <v>2.0927713216466418E-4</v>
      </c>
      <c r="DK49" s="82">
        <f>IF('生産者価格評価表（107部門）（山形県２）'!CY$120=0,各種係数!HR47,各種係数!DO47)</f>
        <v>8.6461289776892285E-4</v>
      </c>
      <c r="DL49" s="82">
        <f>IF('生産者価格評価表（107部門）（山形県２）'!CZ$120=0,各種係数!HS47,各種係数!DP47)</f>
        <v>2.58820642552918E-3</v>
      </c>
      <c r="DM49" s="82">
        <f>IF('生産者価格評価表（107部門）（山形県２）'!DA$120=0,各種係数!HT47,各種係数!DQ47)</f>
        <v>3.155455027784759E-3</v>
      </c>
      <c r="DN49" s="82">
        <f>IF('生産者価格評価表（107部門）（山形県２）'!DB$120=0,各種係数!HU47,各種係数!DR47)</f>
        <v>1.78343949044586E-4</v>
      </c>
      <c r="DO49" s="82">
        <f>IF('生産者価格評価表（107部門）（山形県２）'!DC$120=0,各種係数!HV47,各種係数!DS47)</f>
        <v>4.6695480311882368E-3</v>
      </c>
      <c r="DP49" s="82">
        <f>IF('生産者価格評価表（107部門）（山形県２）'!DD$120=0,各種係数!HW47,各種係数!DT47)</f>
        <v>3.7285607755406411E-4</v>
      </c>
      <c r="DQ49" s="82">
        <f>IF('生産者価格評価表（107部門）（山形県２）'!DE$120=0,各種係数!HX47,各種係数!DU47)</f>
        <v>5.2321018515827109E-3</v>
      </c>
      <c r="DR49" s="82">
        <f>各種係数!HY47</f>
        <v>2.808087571178258E-4</v>
      </c>
      <c r="DS49" s="80">
        <f>各種係数!HZ47</f>
        <v>1.2801899084694229E-4</v>
      </c>
      <c r="DT49" s="80">
        <f>各種係数!IA47</f>
        <v>8.5592454069748953E-5</v>
      </c>
      <c r="DU49" s="80">
        <f>各種係数!IB47</f>
        <v>1.2545738499395627E-4</v>
      </c>
      <c r="DV49" s="80">
        <f>各種係数!IC47</f>
        <v>1.8562055895568255E-4</v>
      </c>
      <c r="DW49" s="80">
        <f>各種係数!ID47</f>
        <v>2.9011169360489476E-3</v>
      </c>
      <c r="DX49" s="80">
        <f>各種係数!IE47</f>
        <v>2.766810330137477E-3</v>
      </c>
      <c r="DY49" s="80">
        <f>各種係数!IF47</f>
        <v>7.1027688557956663E-4</v>
      </c>
      <c r="DZ49" s="80">
        <f>各種係数!IG47</f>
        <v>6.7090854242364793E-3</v>
      </c>
      <c r="EA49" s="80">
        <f>各種係数!IH47</f>
        <v>9.3966621781635729E-5</v>
      </c>
      <c r="EB49" s="80">
        <f>各種係数!II47</f>
        <v>0</v>
      </c>
      <c r="EC49" s="80">
        <f>各種係数!IJ47</f>
        <v>6.6873013564412799E-5</v>
      </c>
      <c r="ED49" s="80">
        <f>各種係数!IK47</f>
        <v>6.4429073861797413E-4</v>
      </c>
      <c r="EE49" s="80">
        <f>各種係数!IL47</f>
        <v>1.5843777867813682E-3</v>
      </c>
      <c r="EF49" s="80">
        <f>各種係数!IM47</f>
        <v>3.8831747700818712E-3</v>
      </c>
      <c r="EG49" s="80">
        <f>各種係数!IN47</f>
        <v>2.0776096185799896E-4</v>
      </c>
      <c r="EH49" s="80">
        <f>各種係数!IO47</f>
        <v>2.3002837961142437E-4</v>
      </c>
      <c r="EI49" s="80">
        <f>各種係数!IP47</f>
        <v>1.0972862275246452E-4</v>
      </c>
      <c r="EJ49" s="80">
        <f>各種係数!IQ47</f>
        <v>0</v>
      </c>
      <c r="EK49" s="80">
        <f>各種係数!IR47</f>
        <v>1.0238345372917985E-3</v>
      </c>
      <c r="EL49" s="80">
        <f>各種係数!IS47</f>
        <v>0</v>
      </c>
      <c r="EM49" s="80">
        <f>各種係数!IT47</f>
        <v>1.036521445225192E-4</v>
      </c>
      <c r="EN49" s="80">
        <f>各種係数!IU47</f>
        <v>0</v>
      </c>
      <c r="EO49" s="80">
        <f>各種係数!IV47</f>
        <v>0</v>
      </c>
      <c r="EP49" s="80">
        <f>各種係数!IW47</f>
        <v>1.9481087735305107E-3</v>
      </c>
      <c r="EQ49" s="80">
        <f>各種係数!IX47</f>
        <v>1.265481643965137E-3</v>
      </c>
      <c r="ER49" s="80">
        <f>各種係数!IY47</f>
        <v>3.5278201137733771E-5</v>
      </c>
      <c r="ES49" s="80">
        <f>各種係数!IZ47</f>
        <v>1.3188404169255238E-4</v>
      </c>
      <c r="ET49" s="80">
        <f>各種係数!JA47</f>
        <v>2.9191495874812077E-4</v>
      </c>
      <c r="EU49" s="80">
        <f>各種係数!JB47</f>
        <v>3.9673345423023362E-3</v>
      </c>
      <c r="EV49" s="80">
        <f>各種係数!JC47</f>
        <v>1.5107453651703438E-3</v>
      </c>
      <c r="EW49" s="80">
        <f>各種係数!JD47</f>
        <v>1.5245009106625417E-3</v>
      </c>
      <c r="EX49" s="80">
        <f>各種係数!JE47</f>
        <v>1.7854110496587558E-3</v>
      </c>
      <c r="EY49" s="80">
        <f>各種係数!JF47</f>
        <v>2.8059435020574941E-3</v>
      </c>
      <c r="EZ49" s="80">
        <f>各種係数!JG47</f>
        <v>1.8007543579532396E-3</v>
      </c>
      <c r="FA49" s="80">
        <f>各種係数!JH47</f>
        <v>1.6054657961531128E-4</v>
      </c>
      <c r="FB49" s="80">
        <f>各種係数!JI47</f>
        <v>4.8747177877139931E-5</v>
      </c>
      <c r="FC49" s="80">
        <f>各種係数!JJ47</f>
        <v>1.5298786952157781E-3</v>
      </c>
      <c r="FD49" s="80">
        <f>各種係数!JK47</f>
        <v>5.3219226380356057E-5</v>
      </c>
      <c r="FE49" s="80">
        <f>各種係数!JL47</f>
        <v>3.8035194799407313E-4</v>
      </c>
      <c r="FF49" s="80">
        <f>各種係数!JM47</f>
        <v>4.4411715162748054E-4</v>
      </c>
      <c r="FG49" s="80">
        <f>各種係数!JN47</f>
        <v>6.2407709627983077E-3</v>
      </c>
      <c r="FH49" s="80">
        <f>各種係数!JO47</f>
        <v>1.0058885657771004</v>
      </c>
      <c r="FI49" s="80">
        <f>各種係数!JP47</f>
        <v>5.4437850599776171E-3</v>
      </c>
      <c r="FJ49" s="80">
        <f>各種係数!JQ47</f>
        <v>4.3947732392053355E-3</v>
      </c>
      <c r="FK49" s="80">
        <f>各種係数!JR47</f>
        <v>5.3465016757682253E-3</v>
      </c>
      <c r="FL49" s="80">
        <f>各種係数!JS47</f>
        <v>1.7214198874246816E-3</v>
      </c>
      <c r="FM49" s="80">
        <f>各種係数!JT47</f>
        <v>4.1119558575027828E-3</v>
      </c>
      <c r="FN49" s="80">
        <f>各種係数!JU47</f>
        <v>4.7560662593652955E-3</v>
      </c>
      <c r="FO49" s="80">
        <f>各種係数!JV47</f>
        <v>3.4604959564706922E-3</v>
      </c>
      <c r="FP49" s="80">
        <f>各種係数!JW47</f>
        <v>2.4762664892865036E-3</v>
      </c>
      <c r="FQ49" s="80">
        <f>各種係数!JX47</f>
        <v>3.5331303771446924E-3</v>
      </c>
      <c r="FR49" s="80">
        <f>各種係数!JY47</f>
        <v>3.1913198088095421E-3</v>
      </c>
      <c r="FS49" s="80">
        <f>各種係数!JZ47</f>
        <v>1.7709213885149571E-3</v>
      </c>
      <c r="FT49" s="80">
        <f>各種係数!KA47</f>
        <v>0</v>
      </c>
      <c r="FU49" s="80">
        <f>各種係数!KB47</f>
        <v>9.4078258246253039E-4</v>
      </c>
      <c r="FV49" s="80">
        <f>各種係数!KC47</f>
        <v>1.4472404939398207E-3</v>
      </c>
      <c r="FW49" s="80">
        <f>各種係数!KD47</f>
        <v>3.5729241607120204E-3</v>
      </c>
      <c r="FX49" s="80">
        <f>各種係数!KE47</f>
        <v>1.1749195692698658E-3</v>
      </c>
      <c r="FY49" s="80">
        <f>各種係数!KF47</f>
        <v>3.1270013974993307E-3</v>
      </c>
      <c r="FZ49" s="80">
        <f>各種係数!KG47</f>
        <v>8.2366099186066374E-5</v>
      </c>
      <c r="GA49" s="80">
        <f>各種係数!KH47</f>
        <v>2.4489004194839662E-3</v>
      </c>
      <c r="GB49" s="80">
        <f>各種係数!KI47</f>
        <v>9.0340777213133473E-3</v>
      </c>
      <c r="GC49" s="80">
        <f>各種係数!KJ47</f>
        <v>1.0259687063889353E-3</v>
      </c>
      <c r="GD49" s="80">
        <f>各種係数!KK47</f>
        <v>8.8515859374067559E-4</v>
      </c>
      <c r="GE49" s="80">
        <f>各種係数!KL47</f>
        <v>2.0173534287016895E-4</v>
      </c>
      <c r="GF49" s="80">
        <f>各種係数!KM47</f>
        <v>3.8835048826135516E-4</v>
      </c>
      <c r="GG49" s="80">
        <f>各種係数!KN47</f>
        <v>3.7406769171306173E-4</v>
      </c>
      <c r="GH49" s="80">
        <f>各種係数!KO47</f>
        <v>1.0106580652363104E-4</v>
      </c>
      <c r="GI49" s="80">
        <f>各種係数!KP47</f>
        <v>3.5062022686383306E-4</v>
      </c>
      <c r="GJ49" s="80">
        <f>各種係数!KQ47</f>
        <v>5.8459181615485018E-5</v>
      </c>
      <c r="GK49" s="80">
        <f>各種係数!KR47</f>
        <v>5.5826499213050215E-5</v>
      </c>
      <c r="GL49" s="80">
        <f>各種係数!KS47</f>
        <v>1.1960948847141868E-4</v>
      </c>
      <c r="GM49" s="80">
        <f>各種係数!KT47</f>
        <v>1.2983909705986484E-4</v>
      </c>
      <c r="GN49" s="80">
        <f>各種係数!KU47</f>
        <v>1.9202870905429484E-4</v>
      </c>
      <c r="GO49" s="80">
        <f>各種係数!KV47</f>
        <v>2.02445499890481E-4</v>
      </c>
      <c r="GP49" s="80">
        <f>各種係数!KW47</f>
        <v>2.6314859064370148E-4</v>
      </c>
      <c r="GQ49" s="80">
        <f>各種係数!KX47</f>
        <v>3.1140826687018177E-4</v>
      </c>
      <c r="GR49" s="80">
        <f>各種係数!KY47</f>
        <v>1.2588985201452167E-4</v>
      </c>
      <c r="GS49" s="80">
        <f>各種係数!KZ47</f>
        <v>7.5203418108737429E-5</v>
      </c>
      <c r="GT49" s="80">
        <f>各種係数!LA47</f>
        <v>4.4447816908235998E-4</v>
      </c>
      <c r="GU49" s="80">
        <f>各種係数!LB47</f>
        <v>6.1010690944444501E-4</v>
      </c>
      <c r="GV49" s="80">
        <f>各種係数!LC47</f>
        <v>2.9288520784436102E-5</v>
      </c>
      <c r="GW49" s="80">
        <f>各種係数!LD47</f>
        <v>1.4479506998534648E-4</v>
      </c>
      <c r="GX49" s="80">
        <f>各種係数!LE47</f>
        <v>1.7566450425492096E-4</v>
      </c>
      <c r="GY49" s="80">
        <f>各種係数!LF47</f>
        <v>6.3611409979408452E-5</v>
      </c>
      <c r="GZ49" s="80">
        <f>各種係数!LG47</f>
        <v>1.9491466405934665E-4</v>
      </c>
      <c r="HA49" s="80">
        <f>各種係数!LH47</f>
        <v>1.0954090350756229E-4</v>
      </c>
      <c r="HB49" s="80">
        <f>各種係数!LI47</f>
        <v>5.9011270921899229E-4</v>
      </c>
      <c r="HC49" s="80">
        <f>各種係数!LJ47</f>
        <v>9.2504302428858507E-5</v>
      </c>
      <c r="HD49" s="80">
        <f>各種係数!LK47</f>
        <v>8.0659842779052114E-5</v>
      </c>
      <c r="HE49" s="80">
        <f>各種係数!LL47</f>
        <v>2.1927365034559378E-4</v>
      </c>
      <c r="HF49" s="80">
        <f>各種係数!LM47</f>
        <v>6.4753531509079121E-5</v>
      </c>
      <c r="HG49" s="80">
        <f>各種係数!LN47</f>
        <v>1.5107371875901945E-4</v>
      </c>
      <c r="HH49" s="80">
        <f>各種係数!LO47</f>
        <v>1.240634978507556E-4</v>
      </c>
      <c r="HI49" s="80">
        <f>各種係数!LP47</f>
        <v>3.7471953905177774E-4</v>
      </c>
      <c r="HJ49" s="80">
        <f>各種係数!LQ47</f>
        <v>1.6368336640915104E-4</v>
      </c>
      <c r="HK49" s="80">
        <f>各種係数!LR47</f>
        <v>9.4807806735204073E-5</v>
      </c>
      <c r="HL49" s="80">
        <f>各種係数!LS47</f>
        <v>4.3269145681332276E-4</v>
      </c>
      <c r="HM49" s="80">
        <f>各種係数!LT47</f>
        <v>6.1123453023396714E-5</v>
      </c>
      <c r="HN49" s="80">
        <f>各種係数!LU47</f>
        <v>2.3023839221697866E-4</v>
      </c>
      <c r="HO49" s="80">
        <f>各種係数!LV47</f>
        <v>4.9937193166680856E-4</v>
      </c>
      <c r="HP49" s="80">
        <f>各種係数!LW47</f>
        <v>4.4708188598127348E-4</v>
      </c>
      <c r="HQ49" s="80">
        <f>各種係数!LX47</f>
        <v>1.0221043375281426E-4</v>
      </c>
      <c r="HR49" s="80">
        <f>各種係数!LY47</f>
        <v>6.5906117409671129E-4</v>
      </c>
      <c r="HS49" s="80">
        <f>各種係数!LZ47</f>
        <v>2.7296170792800165E-4</v>
      </c>
      <c r="HT49" s="80">
        <f>各種係数!MA47</f>
        <v>8.1065986236416167E-4</v>
      </c>
      <c r="HU49" s="760">
        <v>0</v>
      </c>
      <c r="HV49" s="760">
        <f t="shared" si="24"/>
        <v>0</v>
      </c>
      <c r="HW49" s="760">
        <f t="shared" si="25"/>
        <v>0</v>
      </c>
      <c r="HX49" s="240">
        <f>IF(各種係数!$MD47=0,各種係数!$MG47,各種係数!$MD47)</f>
        <v>9.7346001816798013E-4</v>
      </c>
      <c r="HY49" s="281">
        <f t="shared" si="5"/>
        <v>0</v>
      </c>
      <c r="HZ49" s="257">
        <f t="shared" si="12"/>
        <v>0</v>
      </c>
      <c r="IA49" s="279">
        <f t="shared" si="13"/>
        <v>0</v>
      </c>
      <c r="IB49" s="279">
        <f t="shared" si="14"/>
        <v>0</v>
      </c>
      <c r="IC49" s="240">
        <f>IF(各種係数!$MD47=0,各種係数!$MG47,各種係数!$MD47)</f>
        <v>9.7346001816798013E-4</v>
      </c>
      <c r="ID49" s="281">
        <f t="shared" si="26"/>
        <v>0</v>
      </c>
      <c r="IE49" s="223"/>
      <c r="IF49" s="223"/>
      <c r="IG49" s="240">
        <f>各種係数!J47</f>
        <v>8.9388695092994035E-4</v>
      </c>
      <c r="IH49" s="279">
        <f t="shared" si="15"/>
        <v>0</v>
      </c>
      <c r="II49" s="284">
        <f>各種係数!C47</f>
        <v>0.11873096069544542</v>
      </c>
      <c r="IJ49" s="279">
        <f t="shared" si="16"/>
        <v>0</v>
      </c>
      <c r="IK49" s="295">
        <v>0</v>
      </c>
      <c r="IL49" s="757">
        <f>IF(各種係数!$E47=0,各種係数!$M47,各種係数!$E47)</f>
        <v>0.51444845449411991</v>
      </c>
      <c r="IM49" s="279">
        <f t="shared" si="17"/>
        <v>0</v>
      </c>
      <c r="IN49" s="757">
        <f>IF(各種係数!$F47=0,各種係数!$N47,各種係数!$F47)</f>
        <v>0.29029486140777294</v>
      </c>
      <c r="IO49" s="295">
        <f t="shared" si="18"/>
        <v>0</v>
      </c>
      <c r="IP49" s="240">
        <f>IF(各種係数!$MD47=0,各種係数!$MG47,各種係数!$MD47)</f>
        <v>9.7346001816798013E-4</v>
      </c>
      <c r="IQ49" s="296">
        <f t="shared" si="19"/>
        <v>0</v>
      </c>
      <c r="IR49" s="297">
        <f t="shared" si="20"/>
        <v>0</v>
      </c>
      <c r="IS49" s="297">
        <f t="shared" si="21"/>
        <v>0</v>
      </c>
      <c r="IT49" s="297">
        <f t="shared" si="22"/>
        <v>0</v>
      </c>
      <c r="IU49" s="298">
        <f t="shared" si="23"/>
        <v>0</v>
      </c>
      <c r="IW49" s="206"/>
      <c r="IX49" s="212"/>
      <c r="IY49" s="208"/>
      <c r="IZ49" s="212"/>
    </row>
    <row r="50" spans="1:260">
      <c r="A50" s="41" t="s">
        <v>259</v>
      </c>
      <c r="B50" s="12" t="s">
        <v>260</v>
      </c>
      <c r="C50" s="331">
        <f>'計算2-1'!AC50</f>
        <v>0</v>
      </c>
      <c r="D50" s="757">
        <f>IF(各種係数!$D48=0,各種係数!$L48,各種係数!$D48)</f>
        <v>0.54028293642123659</v>
      </c>
      <c r="E50" s="757">
        <f>IF(各種係数!$E48=0,各種係数!$M48,各種係数!$E48)</f>
        <v>0.45971706357876341</v>
      </c>
      <c r="F50" s="757">
        <f>IF(各種係数!$F48=0,各種係数!$N48,各種係数!$F48)</f>
        <v>0.33905942757264584</v>
      </c>
      <c r="G50" s="758">
        <f t="shared" si="7"/>
        <v>0</v>
      </c>
      <c r="H50" s="758">
        <f t="shared" si="8"/>
        <v>0</v>
      </c>
      <c r="I50" s="758">
        <f t="shared" si="9"/>
        <v>0</v>
      </c>
      <c r="J50" s="240">
        <f>IF(各種係数!$MD48=0,各種係数!$MG48,各種係数!$MD48)</f>
        <v>7.4803364649333624E-4</v>
      </c>
      <c r="K50" s="281">
        <f t="shared" si="10"/>
        <v>0</v>
      </c>
      <c r="L50" s="758">
        <v>0</v>
      </c>
      <c r="M50" s="774">
        <f>各種係数!C48</f>
        <v>7.3172052717096925E-2</v>
      </c>
      <c r="N50" s="758">
        <f t="shared" si="11"/>
        <v>0</v>
      </c>
      <c r="O50" s="82">
        <f>IF('生産者価格評価表（107部門）（山形県２）'!C$120=0,各種係数!DV48,各種係数!S48)</f>
        <v>0</v>
      </c>
      <c r="P50" s="82">
        <f>IF('生産者価格評価表（107部門）（山形県２）'!D$120=0,各種係数!DW48,各種係数!T48)</f>
        <v>0</v>
      </c>
      <c r="Q50" s="82">
        <f>IF('生産者価格評価表（107部門）（山形県２）'!E$120=0,各種係数!DX48,各種係数!U48)</f>
        <v>0</v>
      </c>
      <c r="R50" s="82">
        <f>IF('生産者価格評価表（107部門）（山形県２）'!F$120=0,各種係数!DY48,各種係数!V48)</f>
        <v>0</v>
      </c>
      <c r="S50" s="82">
        <f>IF('生産者価格評価表（107部門）（山形県２）'!G$120=0,各種係数!DZ48,各種係数!W48)</f>
        <v>0</v>
      </c>
      <c r="T50" s="82">
        <f>IF('生産者価格評価表（107部門）（山形県２）'!H$120=0,各種係数!EA48,各種係数!X48)</f>
        <v>1.4705882352941176E-3</v>
      </c>
      <c r="U50" s="82">
        <f>IF('生産者価格評価表（107部門）（山形県２）'!I$120=0,各種係数!EB48,各種係数!Y48)</f>
        <v>2.5316455696202532E-3</v>
      </c>
      <c r="V50" s="82">
        <f>IF('生産者価格評価表（107部門）（山形県２）'!J$120=0,各種係数!EC48,各種係数!Z48)</f>
        <v>0</v>
      </c>
      <c r="W50" s="82">
        <f>IF('生産者価格評価表（107部門）（山形県２）'!K$120=0,各種係数!ED48,各種係数!AA48)</f>
        <v>0</v>
      </c>
      <c r="X50" s="82">
        <f>IF('生産者価格評価表（107部門）（山形県２）'!L$120=0,各種係数!EE48,各種係数!AB48)</f>
        <v>0</v>
      </c>
      <c r="Y50" s="82">
        <f>IF('生産者価格評価表（107部門）（山形県２）'!M$120=0,各種係数!EF48,各種係数!AC48)</f>
        <v>0</v>
      </c>
      <c r="Z50" s="82">
        <f>IF('生産者価格評価表（107部門）（山形県２）'!N$120=0,各種係数!EG48,各種係数!AD48)</f>
        <v>0</v>
      </c>
      <c r="AA50" s="82">
        <f>IF('生産者価格評価表（107部門）（山形県２）'!O$120=0,各種係数!EH48,各種係数!AE48)</f>
        <v>0</v>
      </c>
      <c r="AB50" s="82">
        <f>IF('生産者価格評価表（107部門）（山形県２）'!P$120=0,各種係数!EI48,各種係数!AF48)</f>
        <v>1.2197353174361163E-4</v>
      </c>
      <c r="AC50" s="82">
        <f>IF('生産者価格評価表（107部門）（山形県２）'!Q$120=0,各種係数!EJ48,各種係数!AG48)</f>
        <v>1.114713327707954E-2</v>
      </c>
      <c r="AD50" s="82">
        <f>IF('生産者価格評価表（107部門）（山形県２）'!R$120=0,各種係数!EK48,各種係数!AH48)</f>
        <v>0</v>
      </c>
      <c r="AE50" s="82">
        <f>IF('生産者価格評価表（107部門）（山形県２）'!S$120=0,各種係数!EL48,各種係数!AI48)</f>
        <v>0</v>
      </c>
      <c r="AF50" s="82">
        <f>IF('生産者価格評価表（107部門）（山形県２）'!T$120=0,各種係数!EM48,各種係数!AJ48)</f>
        <v>0</v>
      </c>
      <c r="AG50" s="82">
        <f>IF('生産者価格評価表（107部門）（山形県２）'!U$120=0,各種係数!EN48,各種係数!AK48)</f>
        <v>0</v>
      </c>
      <c r="AH50" s="82">
        <f>IF('生産者価格評価表（107部門）（山形県２）'!V$120=0,各種係数!EO48,各種係数!AL48)</f>
        <v>0</v>
      </c>
      <c r="AI50" s="82">
        <f>IF('生産者価格評価表（107部門）（山形県２）'!W$120=0,各種係数!EP48,各種係数!AM48)</f>
        <v>0</v>
      </c>
      <c r="AJ50" s="82">
        <f>IF('生産者価格評価表（107部門）（山形県２）'!X$120=0,各種係数!EQ48,各種係数!AN48)</f>
        <v>0</v>
      </c>
      <c r="AK50" s="82">
        <f>IF('生産者価格評価表（107部門）（山形県２）'!Y$120=0,各種係数!ER48,各種係数!AO48)</f>
        <v>0</v>
      </c>
      <c r="AL50" s="82">
        <f>IF('生産者価格評価表（107部門）（山形県２）'!Z$120=0,各種係数!ES48,各種係数!AP48)</f>
        <v>0</v>
      </c>
      <c r="AM50" s="82">
        <f>IF('生産者価格評価表（107部門）（山形県２）'!AA$120=0,各種係数!ET48,各種係数!AQ48)</f>
        <v>0</v>
      </c>
      <c r="AN50" s="82">
        <f>IF('生産者価格評価表（107部門）（山形県２）'!AB$120=0,各種係数!EU48,各種係数!AR48)</f>
        <v>2.0555368688567478E-4</v>
      </c>
      <c r="AO50" s="82">
        <f>IF('生産者価格評価表（107部門）（山形県２）'!AC$120=0,各種係数!EV48,各種係数!AS48)</f>
        <v>0</v>
      </c>
      <c r="AP50" s="82">
        <f>IF('生産者価格評価表（107部門）（山形県２）'!AD$120=0,各種係数!EW48,各種係数!AT48)</f>
        <v>0</v>
      </c>
      <c r="AQ50" s="82">
        <f>IF('生産者価格評価表（107部門）（山形県２）'!AE$120=0,各種係数!EX48,各種係数!AU48)</f>
        <v>5.0434365976976712E-4</v>
      </c>
      <c r="AR50" s="82">
        <f>IF('生産者価格評価表（107部門）（山形県２）'!AF$120=0,各種係数!EY48,各種係数!AV48)</f>
        <v>0</v>
      </c>
      <c r="AS50" s="82">
        <f>IF('生産者価格評価表（107部門）（山形県２）'!AG$120=0,各種係数!EZ48,各種係数!AW48)</f>
        <v>0</v>
      </c>
      <c r="AT50" s="82">
        <f>IF('生産者価格評価表（107部門）（山形県２）'!AH$120=0,各種係数!FA48,各種係数!AX48)</f>
        <v>9.1011800150640222E-4</v>
      </c>
      <c r="AU50" s="82">
        <f>IF('生産者価格評価表（107部門）（山形県２）'!AI$120=0,各種係数!FB48,各種係数!AY48)</f>
        <v>0</v>
      </c>
      <c r="AV50" s="82">
        <f>IF('生産者価格評価表（107部門）（山形県２）'!AJ$120=0,各種係数!FC48,各種係数!AZ48)</f>
        <v>6.4308681672025723E-3</v>
      </c>
      <c r="AW50" s="82">
        <f>IF('生産者価格評価表（107部門）（山形県２）'!AK$120=0,各種係数!FD48,各種係数!BA48)</f>
        <v>2.3666368171932966E-3</v>
      </c>
      <c r="AX50" s="82">
        <f>IF('生産者価格評価表（107部門）（山形県２）'!AL$120=0,各種係数!FE48,各種係数!BB48)</f>
        <v>0</v>
      </c>
      <c r="AY50" s="82">
        <f>IF('生産者価格評価表（107部門）（山形県２）'!AM$120=0,各種係数!FF48,各種係数!BC48)</f>
        <v>0</v>
      </c>
      <c r="AZ50" s="82">
        <f>IF('生産者価格評価表（107部門）（山形県２）'!AN$120=0,各種係数!FG48,各種係数!BD48)</f>
        <v>1.8829352270281902E-3</v>
      </c>
      <c r="BA50" s="82">
        <f>IF('生産者価格評価表（107部門）（山形県２）'!AO$120=0,各種係数!FH48,各種係数!BE48)</f>
        <v>0</v>
      </c>
      <c r="BB50" s="82">
        <f>IF('生産者価格評価表（107部門）（山形県２）'!AP$120=0,各種係数!FI48,各種係数!BF48)</f>
        <v>0</v>
      </c>
      <c r="BC50" s="82">
        <f>IF('生産者価格評価表（107部門）（山形県２）'!AQ$120=0,各種係数!FJ48,各種係数!BG48)</f>
        <v>0</v>
      </c>
      <c r="BD50" s="82">
        <f>IF('生産者価格評価表（107部門）（山形県２）'!AR$120=0,各種係数!FK48,各種係数!BH48)</f>
        <v>1.126097305044404E-3</v>
      </c>
      <c r="BE50" s="82">
        <f>IF('生産者価格評価表（107部門）（山形県２）'!AS$120=0,各種係数!FL48,各種係数!BI48)</f>
        <v>7.6109106086273356E-4</v>
      </c>
      <c r="BF50" s="82">
        <f>IF('生産者価格評価表（107部門）（山形県２）'!AT$120=0,各種係数!FM48,各種係数!BJ48)</f>
        <v>0.14195979899497488</v>
      </c>
      <c r="BG50" s="82">
        <f>IF('生産者価格評価表（107部門）（山形県２）'!AU$120=0,各種係数!FN48,各種係数!BK48)</f>
        <v>4.6448179137397808E-2</v>
      </c>
      <c r="BH50" s="82">
        <f>IF('生産者価格評価表（107部門）（山形県２）'!AV$120=0,各種係数!FO48,各種係数!BL48)</f>
        <v>1.6648192360163711E-2</v>
      </c>
      <c r="BI50" s="82">
        <f>IF('生産者価格評価表（107部門）（山形県２）'!AW$120=0,各種係数!FP48,各種係数!BM48)</f>
        <v>2.0348790995659985E-3</v>
      </c>
      <c r="BJ50" s="82">
        <f>IF('生産者価格評価表（107部門）（山形県２）'!AX$120=0,各種係数!FQ48,各種係数!BN48)</f>
        <v>2.6627520541521398E-3</v>
      </c>
      <c r="BK50" s="82">
        <f>IF('生産者価格評価表（107部門）（山形県２）'!AY$120=0,各種係数!FR48,各種係数!BO48)</f>
        <v>2.1080453842186694E-2</v>
      </c>
      <c r="BL50" s="82">
        <f>IF('生産者価格評価表（107部門）（山形県２）'!AZ$120=0,各種係数!FS48,各種係数!BP48)</f>
        <v>2.2985244040862655E-2</v>
      </c>
      <c r="BM50" s="82">
        <f>IF('生産者価格評価表（107部門）（山形県２）'!BA$120=0,各種係数!FT48,各種係数!BQ48)</f>
        <v>2.707487243569718E-3</v>
      </c>
      <c r="BN50" s="82">
        <f>IF('生産者価格評価表（107部門）（山形県２）'!BB$120=0,各種係数!FU48,各種係数!BR48)</f>
        <v>3.295218637756615E-5</v>
      </c>
      <c r="BO50" s="82">
        <f>IF('生産者価格評価表（107部門）（山形県２）'!BC$120=0,各種係数!FV48,各種係数!BS48)</f>
        <v>6.8647245457167582E-3</v>
      </c>
      <c r="BP50" s="82">
        <f>IF('生産者価格評価表（107部門）（山形県２）'!BD$120=0,各種係数!FW48,各種係数!BT48)</f>
        <v>2.5025888850535035E-4</v>
      </c>
      <c r="BQ50" s="82">
        <f>IF('生産者価格評価表（107部門）（山形県２）'!BE$120=0,各種係数!FX48,各種係数!BU48)</f>
        <v>0</v>
      </c>
      <c r="BR50" s="82">
        <f>IF('生産者価格評価表（107部門）（山形県２）'!BF$120=0,各種係数!FY48,各種係数!BV48)</f>
        <v>7.4019245003700959E-4</v>
      </c>
      <c r="BS50" s="82">
        <f>IF('生産者価格評価表（107部門）（山形県２）'!BG$120=0,各種係数!FZ48,各種係数!BW48)</f>
        <v>9.4855588150917561E-3</v>
      </c>
      <c r="BT50" s="82">
        <f>IF('生産者価格評価表（107部門）（山形県２）'!BH$120=0,各種係数!GA48,各種係数!BX48)</f>
        <v>2.4236037934668071E-2</v>
      </c>
      <c r="BU50" s="82">
        <f>IF('生産者価格評価表（107部門）（山形県２）'!BI$120=0,各種係数!GB48,各種係数!BY48)</f>
        <v>1.7949468344551751E-2</v>
      </c>
      <c r="BV50" s="82">
        <f>IF('生産者価格評価表（107部門）（山形県２）'!BJ$120=0,各種係数!GC48,各種係数!BZ48)</f>
        <v>3.1261342481471509E-3</v>
      </c>
      <c r="BW50" s="82">
        <f>IF('生産者価格評価表（107部門）（山形県２）'!BK$120=0,各種係数!GD48,各種係数!CA48)</f>
        <v>0</v>
      </c>
      <c r="BX50" s="82">
        <f>IF('生産者価格評価表（107部門）（山形県２）'!BL$120=0,各種係数!GE48,各種係数!CB48)</f>
        <v>9.0545216073811084E-3</v>
      </c>
      <c r="BY50" s="82">
        <f>IF('生産者価格評価表（107部門）（山形県２）'!BM$120=0,各種係数!GF48,各種係数!CC48)</f>
        <v>7.4280115055156933E-4</v>
      </c>
      <c r="BZ50" s="82">
        <f>IF('生産者価格評価表（107部門）（山形県２）'!BN$120=0,各種係数!GG48,各種係数!CD48)</f>
        <v>3.7140254032906371E-3</v>
      </c>
      <c r="CA50" s="82">
        <f>IF('生産者価格評価表（107部門）（山形県２）'!BO$120=0,各種係数!GH48,各種係数!CE48)</f>
        <v>7.1905907511360598E-3</v>
      </c>
      <c r="CB50" s="82">
        <f>IF('生産者価格評価表（107部門）（山形県２）'!BP$120=0,各種係数!GI48,各種係数!CF48)</f>
        <v>0</v>
      </c>
      <c r="CC50" s="82">
        <f>IF('生産者価格評価表（107部門）（山形県２）'!BQ$120=0,各種係数!GJ48,各種係数!CG48)</f>
        <v>0</v>
      </c>
      <c r="CD50" s="82">
        <f>IF('生産者価格評価表（107部門）（山形県２）'!BR$120=0,各種係数!GK48,各種係数!CH48)</f>
        <v>8.3320609854516114E-3</v>
      </c>
      <c r="CE50" s="82">
        <f>IF('生産者価格評価表（107部門）（山形県２）'!BS$120=0,各種係数!GL48,各種係数!CI48)</f>
        <v>0</v>
      </c>
      <c r="CF50" s="82">
        <f>IF('生産者価格評価表（107部門）（山形県２）'!BT$120=0,各種係数!GM48,各種係数!CJ48)</f>
        <v>5.518043081201683E-6</v>
      </c>
      <c r="CG50" s="82">
        <f>IF('生産者価格評価表（107部門）（山形県２）'!BU$120=0,各種係数!GN48,各種係数!CK48)</f>
        <v>0</v>
      </c>
      <c r="CH50" s="82">
        <f>IF('生産者価格評価表（107部門）（山形県２）'!BV$120=0,各種係数!GO48,各種係数!CL48)</f>
        <v>0</v>
      </c>
      <c r="CI50" s="82">
        <f>IF('生産者価格評価表（107部門）（山形県２）'!BW$120=0,各種係数!GP48,各種係数!CM48)</f>
        <v>0</v>
      </c>
      <c r="CJ50" s="82">
        <f>IF('生産者価格評価表（107部門）（山形県２）'!BX$120=0,各種係数!GQ48,各種係数!CN48)</f>
        <v>0</v>
      </c>
      <c r="CK50" s="82">
        <f>IF('生産者価格評価表（107部門）（山形県２）'!BY$120=0,各種係数!GR48,各種係数!CO48)</f>
        <v>1.9319938176197836E-4</v>
      </c>
      <c r="CL50" s="82">
        <f>IF('生産者価格評価表（107部門）（山形県２）'!BZ$120=0,各種係数!GS48,各種係数!CP48)</f>
        <v>0</v>
      </c>
      <c r="CM50" s="82">
        <f>IF('生産者価格評価表（107部門）（山形県２）'!CA$120=0,各種係数!GT48,各種係数!CQ48)</f>
        <v>0</v>
      </c>
      <c r="CN50" s="82">
        <f>IF('生産者価格評価表（107部門）（山形県２）'!CB$120=0,各種係数!GU48,各種係数!CR48)</f>
        <v>0</v>
      </c>
      <c r="CO50" s="82">
        <f>IF('生産者価格評価表（107部門）（山形県２）'!CC$120=0,各種係数!GV48,各種係数!CS48)</f>
        <v>0</v>
      </c>
      <c r="CP50" s="82">
        <f>IF('生産者価格評価表（107部門）（山形県２）'!CD$120=0,各種係数!GW48,各種係数!CT48)</f>
        <v>0</v>
      </c>
      <c r="CQ50" s="82">
        <f>IF('生産者価格評価表（107部門）（山形県２）'!CE$120=0,各種係数!GX48,各種係数!CU48)</f>
        <v>1.2623074981065388E-4</v>
      </c>
      <c r="CR50" s="82">
        <f>IF('生産者価格評価表（107部門）（山形県２）'!CF$120=0,各種係数!GY48,各種係数!CV48)</f>
        <v>2.2255853289415115E-4</v>
      </c>
      <c r="CS50" s="82">
        <f>IF('生産者価格評価表（107部門）（山形県２）'!CG$120=0,各種係数!GZ48,各種係数!CW48)</f>
        <v>0</v>
      </c>
      <c r="CT50" s="82">
        <f>IF('生産者価格評価表（107部門）（山形県２）'!CH$120=0,各種係数!HA48,各種係数!CX48)</f>
        <v>0</v>
      </c>
      <c r="CU50" s="82">
        <f>IF('生産者価格評価表（107部門）（山形県２）'!CI$120=0,各種係数!HB48,各種係数!CY48)</f>
        <v>0</v>
      </c>
      <c r="CV50" s="82">
        <f>IF('生産者価格評価表（107部門）（山形県２）'!CJ$120=0,各種係数!HC48,各種係数!CZ48)</f>
        <v>0</v>
      </c>
      <c r="CW50" s="82">
        <f>IF('生産者価格評価表（107部門）（山形県２）'!CK$120=0,各種係数!HD48,各種係数!DA48)</f>
        <v>0</v>
      </c>
      <c r="CX50" s="82">
        <f>IF('生産者価格評価表（107部門）（山形県２）'!CL$120=0,各種係数!HE48,各種係数!DB48)</f>
        <v>0</v>
      </c>
      <c r="CY50" s="82">
        <f>IF('生産者価格評価表（107部門）（山形県２）'!CM$120=0,各種係数!HF48,各種係数!DC48)</f>
        <v>2.9567647080564445E-4</v>
      </c>
      <c r="CZ50" s="82">
        <f>IF('生産者価格評価表（107部門）（山形県２）'!CN$120=0,各種係数!HG48,各種係数!DD48)</f>
        <v>0</v>
      </c>
      <c r="DA50" s="82">
        <f>IF('生産者価格評価表（107部門）（山形県２）'!CO$120=0,各種係数!HH48,各種係数!DE48)</f>
        <v>0</v>
      </c>
      <c r="DB50" s="82">
        <f>IF('生産者価格評価表（107部門）（山形県２）'!CP$120=0,各種係数!HI48,各種係数!DF48)</f>
        <v>0</v>
      </c>
      <c r="DC50" s="82">
        <f>IF('生産者価格評価表（107部門）（山形県２）'!CQ$120=0,各種係数!HJ48,各種係数!DG48)</f>
        <v>0</v>
      </c>
      <c r="DD50" s="82">
        <f>IF('生産者価格評価表（107部門）（山形県２）'!CR$120=0,各種係数!HK48,各種係数!DH48)</f>
        <v>0</v>
      </c>
      <c r="DE50" s="82">
        <f>IF('生産者価格評価表（107部門）（山形県２）'!CS$120=0,各種係数!HL48,各種係数!DI48)</f>
        <v>0</v>
      </c>
      <c r="DF50" s="82">
        <f>IF('生産者価格評価表（107部門）（山形県２）'!CT$120=0,各種係数!HM48,各種係数!DJ48)</f>
        <v>0</v>
      </c>
      <c r="DG50" s="82">
        <f>IF('生産者価格評価表（107部門）（山形県２）'!CU$120=0,各種係数!HN48,各種係数!DK48)</f>
        <v>0</v>
      </c>
      <c r="DH50" s="82">
        <f>IF('生産者価格評価表（107部門）（山形県２）'!CV$120=0,各種係数!HO48,各種係数!DL48)</f>
        <v>0</v>
      </c>
      <c r="DI50" s="82">
        <f>IF('生産者価格評価表（107部門）（山形県２）'!CW$120=0,各種係数!HP48,各種係数!DM48)</f>
        <v>1.976734333200179E-2</v>
      </c>
      <c r="DJ50" s="82">
        <f>IF('生産者価格評価表（107部門）（山形県２）'!CX$120=0,各種係数!HQ48,各種係数!DN48)</f>
        <v>9.8483356312783137E-5</v>
      </c>
      <c r="DK50" s="82">
        <f>IF('生産者価格評価表（107部門）（山形県２）'!CY$120=0,各種係数!HR48,各種係数!DO48)</f>
        <v>0</v>
      </c>
      <c r="DL50" s="82">
        <f>IF('生産者価格評価表（107部門）（山形県２）'!CZ$120=0,各種係数!HS48,各種係数!DP48)</f>
        <v>0</v>
      </c>
      <c r="DM50" s="82">
        <f>IF('生産者価格評価表（107部門）（山形県２）'!DA$120=0,各種係数!HT48,各種係数!DQ48)</f>
        <v>0</v>
      </c>
      <c r="DN50" s="82">
        <f>IF('生産者価格評価表（107部門）（山形県２）'!DB$120=0,各種係数!HU48,各種係数!DR48)</f>
        <v>0</v>
      </c>
      <c r="DO50" s="82">
        <f>IF('生産者価格評価表（107部門）（山形県２）'!DC$120=0,各種係数!HV48,各種係数!DS48)</f>
        <v>4.3437656104076624E-5</v>
      </c>
      <c r="DP50" s="82">
        <f>IF('生産者価格評価表（107部門）（山形県２）'!DD$120=0,各種係数!HW48,各種係数!DT48)</f>
        <v>0</v>
      </c>
      <c r="DQ50" s="82">
        <f>IF('生産者価格評価表（107部門）（山形県２）'!DE$120=0,各種係数!HX48,各種係数!DU48)</f>
        <v>0</v>
      </c>
      <c r="DR50" s="82">
        <f>各種係数!HY48</f>
        <v>3.819342344456063E-5</v>
      </c>
      <c r="DS50" s="80">
        <f>各種係数!HZ48</f>
        <v>1.868171671507044E-5</v>
      </c>
      <c r="DT50" s="80">
        <f>各種係数!IA48</f>
        <v>3.2247495934177451E-5</v>
      </c>
      <c r="DU50" s="80">
        <f>各種係数!IB48</f>
        <v>2.9369199452628617E-5</v>
      </c>
      <c r="DV50" s="80">
        <f>各種係数!IC48</f>
        <v>3.2600694758845018E-5</v>
      </c>
      <c r="DW50" s="80">
        <f>各種係数!ID48</f>
        <v>1.5125773073512922E-4</v>
      </c>
      <c r="DX50" s="80">
        <f>各種係数!IE48</f>
        <v>3.0601239776232463E-4</v>
      </c>
      <c r="DY50" s="80">
        <f>各種係数!IF48</f>
        <v>1.6110560007292607E-5</v>
      </c>
      <c r="DZ50" s="80">
        <f>各種係数!IG48</f>
        <v>1.3089589071896647E-5</v>
      </c>
      <c r="EA50" s="80">
        <f>各種係数!IH48</f>
        <v>1.1019837913931444E-5</v>
      </c>
      <c r="EB50" s="80">
        <f>各種係数!II48</f>
        <v>0</v>
      </c>
      <c r="EC50" s="80">
        <f>各種係数!IJ48</f>
        <v>1.4451474640282248E-5</v>
      </c>
      <c r="ED50" s="80">
        <f>各種係数!IK48</f>
        <v>1.2893949964615867E-5</v>
      </c>
      <c r="EE50" s="80">
        <f>各種係数!IL48</f>
        <v>3.400063927037346E-5</v>
      </c>
      <c r="EF50" s="80">
        <f>各種係数!IM48</f>
        <v>8.3753006651647187E-4</v>
      </c>
      <c r="EG50" s="80">
        <f>各種係数!IN48</f>
        <v>1.3963735212823595E-5</v>
      </c>
      <c r="EH50" s="80">
        <f>各種係数!IO48</f>
        <v>1.0729012240813225E-5</v>
      </c>
      <c r="EI50" s="80">
        <f>各種係数!IP48</f>
        <v>1.0550380480025692E-5</v>
      </c>
      <c r="EJ50" s="80">
        <f>各種係数!IQ48</f>
        <v>0</v>
      </c>
      <c r="EK50" s="80">
        <f>各種係数!IR48</f>
        <v>2.7406287720138213E-5</v>
      </c>
      <c r="EL50" s="80">
        <f>各種係数!IS48</f>
        <v>0</v>
      </c>
      <c r="EM50" s="80">
        <f>各種係数!IT48</f>
        <v>1.6741416702090623E-5</v>
      </c>
      <c r="EN50" s="80">
        <f>各種係数!IU48</f>
        <v>0</v>
      </c>
      <c r="EO50" s="80">
        <f>各種係数!IV48</f>
        <v>0</v>
      </c>
      <c r="EP50" s="80">
        <f>各種係数!IW48</f>
        <v>1.3400729425063387E-5</v>
      </c>
      <c r="EQ50" s="80">
        <f>各種係数!IX48</f>
        <v>2.3694683599820597E-5</v>
      </c>
      <c r="ER50" s="80">
        <f>各種係数!IY48</f>
        <v>2.1293082100921496E-6</v>
      </c>
      <c r="ES50" s="80">
        <f>各種係数!IZ48</f>
        <v>2.0975746801035269E-5</v>
      </c>
      <c r="ET50" s="80">
        <f>各種係数!JA48</f>
        <v>4.9625445361636045E-5</v>
      </c>
      <c r="EU50" s="80">
        <f>各種係数!JB48</f>
        <v>1.512333118638024E-5</v>
      </c>
      <c r="EV50" s="80">
        <f>各種係数!JC48</f>
        <v>1.3609820994054349E-5</v>
      </c>
      <c r="EW50" s="80">
        <f>各種係数!JD48</f>
        <v>8.7185301197504166E-5</v>
      </c>
      <c r="EX50" s="80">
        <f>各種係数!JE48</f>
        <v>3.4533007490157782E-5</v>
      </c>
      <c r="EY50" s="80">
        <f>各種係数!JF48</f>
        <v>4.9291039564831776E-4</v>
      </c>
      <c r="EZ50" s="80">
        <f>各種係数!JG48</f>
        <v>1.9964400272211031E-4</v>
      </c>
      <c r="FA50" s="80">
        <f>各種係数!JH48</f>
        <v>1.7654962612574131E-5</v>
      </c>
      <c r="FB50" s="80">
        <f>各種係数!JI48</f>
        <v>8.4537562732450089E-6</v>
      </c>
      <c r="FC50" s="80">
        <f>各種係数!JJ48</f>
        <v>1.5737599187095236E-4</v>
      </c>
      <c r="FD50" s="80">
        <f>各種係数!JK48</f>
        <v>6.2331329397165677E-6</v>
      </c>
      <c r="FE50" s="80">
        <f>各種係数!JL48</f>
        <v>4.4111257379266085E-5</v>
      </c>
      <c r="FF50" s="80">
        <f>各種係数!JM48</f>
        <v>9.6908784052643727E-6</v>
      </c>
      <c r="FG50" s="80">
        <f>各種係数!JN48</f>
        <v>9.804871012010899E-5</v>
      </c>
      <c r="FH50" s="80">
        <f>各種係数!JO48</f>
        <v>6.9428867419900868E-5</v>
      </c>
      <c r="FI50" s="80">
        <f>各種係数!JP48</f>
        <v>1.0105134463148351</v>
      </c>
      <c r="FJ50" s="80">
        <f>各種係数!JQ48</f>
        <v>3.5025538144661133E-3</v>
      </c>
      <c r="FK50" s="80">
        <f>各種係数!JR48</f>
        <v>1.2490119780049216E-3</v>
      </c>
      <c r="FL50" s="80">
        <f>各種係数!JS48</f>
        <v>1.6450362755674001E-4</v>
      </c>
      <c r="FM50" s="80">
        <f>各種係数!JT48</f>
        <v>2.1037204976100029E-4</v>
      </c>
      <c r="FN50" s="80">
        <f>各種係数!JU48</f>
        <v>1.6098327307275868E-3</v>
      </c>
      <c r="FO50" s="80">
        <f>各種係数!JV48</f>
        <v>1.7154991361288689E-3</v>
      </c>
      <c r="FP50" s="80">
        <f>各種係数!JW48</f>
        <v>2.1252991832899668E-4</v>
      </c>
      <c r="FQ50" s="80">
        <f>各種係数!JX48</f>
        <v>1.3730392753594791E-5</v>
      </c>
      <c r="FR50" s="80">
        <f>各種係数!JY48</f>
        <v>5.17043385167353E-4</v>
      </c>
      <c r="FS50" s="80">
        <f>各種係数!JZ48</f>
        <v>2.8543879330381351E-5</v>
      </c>
      <c r="FT50" s="80">
        <f>各種係数!KA48</f>
        <v>0</v>
      </c>
      <c r="FU50" s="80">
        <f>各種係数!KB48</f>
        <v>7.492815836337581E-5</v>
      </c>
      <c r="FV50" s="80">
        <f>各種係数!KC48</f>
        <v>7.2729792662035912E-4</v>
      </c>
      <c r="FW50" s="80">
        <f>各種係数!KD48</f>
        <v>1.8594405206195615E-3</v>
      </c>
      <c r="FX50" s="80">
        <f>各種係数!KE48</f>
        <v>1.3921518783481829E-3</v>
      </c>
      <c r="FY50" s="80">
        <f>各種係数!KF48</f>
        <v>2.6038821529506998E-4</v>
      </c>
      <c r="FZ50" s="80">
        <f>各種係数!KG48</f>
        <v>3.9339464169056548E-5</v>
      </c>
      <c r="GA50" s="80">
        <f>各種係数!KH48</f>
        <v>6.9134222937753548E-4</v>
      </c>
      <c r="GB50" s="80">
        <f>各種係数!KI48</f>
        <v>8.2338621391791412E-5</v>
      </c>
      <c r="GC50" s="80">
        <f>各種係数!KJ48</f>
        <v>3.012280835837351E-4</v>
      </c>
      <c r="GD50" s="80">
        <f>各種係数!KK48</f>
        <v>5.5757498269216118E-4</v>
      </c>
      <c r="GE50" s="80">
        <f>各種係数!KL48</f>
        <v>3.8976360071960266E-5</v>
      </c>
      <c r="GF50" s="80">
        <f>各種係数!KM48</f>
        <v>1.3236057610338959E-5</v>
      </c>
      <c r="GG50" s="80">
        <f>各種係数!KN48</f>
        <v>7.0224984685948646E-4</v>
      </c>
      <c r="GH50" s="80">
        <f>各種係数!KO48</f>
        <v>3.6310853260482082E-5</v>
      </c>
      <c r="GI50" s="80">
        <f>各種係数!KP48</f>
        <v>2.2291924529986328E-5</v>
      </c>
      <c r="GJ50" s="80">
        <f>各種係数!KQ48</f>
        <v>1.0151984727194538E-5</v>
      </c>
      <c r="GK50" s="80">
        <f>各種係数!KR48</f>
        <v>1.221513583521607E-5</v>
      </c>
      <c r="GL50" s="80">
        <f>各種係数!KS48</f>
        <v>7.1311177376232914E-6</v>
      </c>
      <c r="GM50" s="80">
        <f>各種係数!KT48</f>
        <v>1.6922977142571516E-6</v>
      </c>
      <c r="GN50" s="80">
        <f>各種係数!KU48</f>
        <v>4.3960364861976446E-5</v>
      </c>
      <c r="GO50" s="80">
        <f>各種係数!KV48</f>
        <v>1.0162183166660698E-4</v>
      </c>
      <c r="GP50" s="80">
        <f>各種係数!KW48</f>
        <v>3.2172639426822331E-4</v>
      </c>
      <c r="GQ50" s="80">
        <f>各種係数!KX48</f>
        <v>1.1874689584997918E-5</v>
      </c>
      <c r="GR50" s="80">
        <f>各種係数!KY48</f>
        <v>5.1685631178202332E-5</v>
      </c>
      <c r="GS50" s="80">
        <f>各種係数!KZ48</f>
        <v>2.0513379928768823E-5</v>
      </c>
      <c r="GT50" s="80">
        <f>各種係数!LA48</f>
        <v>2.2914318523289282E-5</v>
      </c>
      <c r="GU50" s="80">
        <f>各種係数!LB48</f>
        <v>3.6811057504153319E-5</v>
      </c>
      <c r="GV50" s="80">
        <f>各種係数!LC48</f>
        <v>9.1632731395613415E-6</v>
      </c>
      <c r="GW50" s="80">
        <f>各種係数!LD48</f>
        <v>1.4436150619610101E-5</v>
      </c>
      <c r="GX50" s="80">
        <f>各種係数!LE48</f>
        <v>1.9622045324924769E-5</v>
      </c>
      <c r="GY50" s="80">
        <f>各種係数!LF48</f>
        <v>2.2245941758597323E-5</v>
      </c>
      <c r="GZ50" s="80">
        <f>各種係数!LG48</f>
        <v>2.0852850187190512E-5</v>
      </c>
      <c r="HA50" s="80">
        <f>各種係数!LH48</f>
        <v>1.6113626782884949E-5</v>
      </c>
      <c r="HB50" s="80">
        <f>各種係数!LI48</f>
        <v>6.6107030239258657E-5</v>
      </c>
      <c r="HC50" s="80">
        <f>各種係数!LJ48</f>
        <v>1.7622051262797208E-5</v>
      </c>
      <c r="HD50" s="80">
        <f>各種係数!LK48</f>
        <v>2.2586353654156578E-5</v>
      </c>
      <c r="HE50" s="80">
        <f>各種係数!LL48</f>
        <v>1.1028860388730436E-5</v>
      </c>
      <c r="HF50" s="80">
        <f>各種係数!LM48</f>
        <v>2.3628093722536315E-5</v>
      </c>
      <c r="HG50" s="80">
        <f>各種係数!LN48</f>
        <v>2.0839904731167423E-5</v>
      </c>
      <c r="HH50" s="80">
        <f>各種係数!LO48</f>
        <v>1.6595263066037703E-5</v>
      </c>
      <c r="HI50" s="80">
        <f>各種係数!LP48</f>
        <v>1.849286839908808E-5</v>
      </c>
      <c r="HJ50" s="80">
        <f>各種係数!LQ48</f>
        <v>1.1243709295389631E-4</v>
      </c>
      <c r="HK50" s="80">
        <f>各種係数!LR48</f>
        <v>1.7126920817513495E-5</v>
      </c>
      <c r="HL50" s="80">
        <f>各種係数!LS48</f>
        <v>1.5195589120768464E-3</v>
      </c>
      <c r="HM50" s="80">
        <f>各種係数!LT48</f>
        <v>1.7461796898056808E-5</v>
      </c>
      <c r="HN50" s="80">
        <f>各種係数!LU48</f>
        <v>3.1937041400954817E-5</v>
      </c>
      <c r="HO50" s="80">
        <f>各種係数!LV48</f>
        <v>2.0032378067513284E-5</v>
      </c>
      <c r="HP50" s="80">
        <f>各種係数!LW48</f>
        <v>2.7522530362621918E-5</v>
      </c>
      <c r="HQ50" s="80">
        <f>各種係数!LX48</f>
        <v>2.54715122405989E-5</v>
      </c>
      <c r="HR50" s="80">
        <f>各種係数!LY48</f>
        <v>2.7042411938281246E-5</v>
      </c>
      <c r="HS50" s="80">
        <f>各種係数!LZ48</f>
        <v>2.0099413275925362E-5</v>
      </c>
      <c r="HT50" s="80">
        <f>各種係数!MA48</f>
        <v>3.817914601664989E-5</v>
      </c>
      <c r="HU50" s="760">
        <v>0</v>
      </c>
      <c r="HV50" s="760">
        <f t="shared" si="24"/>
        <v>0</v>
      </c>
      <c r="HW50" s="760">
        <f t="shared" si="25"/>
        <v>0</v>
      </c>
      <c r="HX50" s="240">
        <f>IF(各種係数!$MD48=0,各種係数!$MG48,各種係数!$MD48)</f>
        <v>7.4803364649333624E-4</v>
      </c>
      <c r="HY50" s="281">
        <f t="shared" si="5"/>
        <v>0</v>
      </c>
      <c r="HZ50" s="257">
        <f t="shared" si="12"/>
        <v>0</v>
      </c>
      <c r="IA50" s="279">
        <f t="shared" si="13"/>
        <v>0</v>
      </c>
      <c r="IB50" s="279">
        <f t="shared" si="14"/>
        <v>0</v>
      </c>
      <c r="IC50" s="240">
        <f>IF(各種係数!$MD48=0,各種係数!$MG48,各種係数!$MD48)</f>
        <v>7.4803364649333624E-4</v>
      </c>
      <c r="ID50" s="281">
        <f t="shared" si="26"/>
        <v>0</v>
      </c>
      <c r="IE50" s="223"/>
      <c r="IF50" s="223"/>
      <c r="IG50" s="240">
        <f>各種係数!J48</f>
        <v>5.3091467388566154E-5</v>
      </c>
      <c r="IH50" s="279">
        <f t="shared" si="15"/>
        <v>0</v>
      </c>
      <c r="II50" s="284">
        <f>各種係数!C48</f>
        <v>7.3172052717096925E-2</v>
      </c>
      <c r="IJ50" s="279">
        <f t="shared" si="16"/>
        <v>0</v>
      </c>
      <c r="IK50" s="295">
        <v>0</v>
      </c>
      <c r="IL50" s="757">
        <f>IF(各種係数!$E48=0,各種係数!$M48,各種係数!$E48)</f>
        <v>0.45971706357876341</v>
      </c>
      <c r="IM50" s="279">
        <f t="shared" si="17"/>
        <v>0</v>
      </c>
      <c r="IN50" s="757">
        <f>IF(各種係数!$F48=0,各種係数!$N48,各種係数!$F48)</f>
        <v>0.33905942757264584</v>
      </c>
      <c r="IO50" s="295">
        <f t="shared" si="18"/>
        <v>0</v>
      </c>
      <c r="IP50" s="240">
        <f>IF(各種係数!$MD48=0,各種係数!$MG48,各種係数!$MD48)</f>
        <v>7.4803364649333624E-4</v>
      </c>
      <c r="IQ50" s="296">
        <f t="shared" si="19"/>
        <v>0</v>
      </c>
      <c r="IR50" s="297">
        <f t="shared" si="20"/>
        <v>0</v>
      </c>
      <c r="IS50" s="297">
        <f t="shared" si="21"/>
        <v>0</v>
      </c>
      <c r="IT50" s="297">
        <f t="shared" si="22"/>
        <v>0</v>
      </c>
      <c r="IU50" s="298">
        <f t="shared" si="23"/>
        <v>0</v>
      </c>
      <c r="IW50" s="206"/>
      <c r="IX50" s="212"/>
      <c r="IY50" s="208"/>
      <c r="IZ50" s="212"/>
    </row>
    <row r="51" spans="1:260">
      <c r="A51" s="41" t="s">
        <v>261</v>
      </c>
      <c r="B51" s="12" t="s">
        <v>262</v>
      </c>
      <c r="C51" s="331">
        <f>'計算2-1'!AC51</f>
        <v>0</v>
      </c>
      <c r="D51" s="757">
        <f>IF(各種係数!$D49=0,各種係数!$L49,各種係数!$D49)</f>
        <v>0.54630672963966342</v>
      </c>
      <c r="E51" s="757">
        <f>IF(各種係数!$E49=0,各種係数!$M49,各種係数!$E49)</f>
        <v>0.45369327036033658</v>
      </c>
      <c r="F51" s="757">
        <f>IF(各種係数!$F49=0,各種係数!$N49,各種係数!$F49)</f>
        <v>0.22138524609815158</v>
      </c>
      <c r="G51" s="758">
        <f t="shared" si="7"/>
        <v>0</v>
      </c>
      <c r="H51" s="758">
        <f t="shared" si="8"/>
        <v>0</v>
      </c>
      <c r="I51" s="758">
        <f t="shared" si="9"/>
        <v>0</v>
      </c>
      <c r="J51" s="240">
        <f>IF(各種係数!$MD49=0,各種係数!$MG49,各種係数!$MD49)</f>
        <v>5.5270791877442399E-4</v>
      </c>
      <c r="K51" s="281">
        <f t="shared" si="10"/>
        <v>0</v>
      </c>
      <c r="L51" s="758">
        <v>0</v>
      </c>
      <c r="M51" s="774">
        <f>各種係数!C49</f>
        <v>0.12876196840078424</v>
      </c>
      <c r="N51" s="758">
        <f t="shared" si="11"/>
        <v>0</v>
      </c>
      <c r="O51" s="82">
        <f>IF('生産者価格評価表（107部門）（山形県２）'!C$120=0,各種係数!DV49,各種係数!S49)</f>
        <v>0</v>
      </c>
      <c r="P51" s="82">
        <f>IF('生産者価格評価表（107部門）（山形県２）'!D$120=0,各種係数!DW49,各種係数!T49)</f>
        <v>0</v>
      </c>
      <c r="Q51" s="82">
        <f>IF('生産者価格評価表（107部門）（山形県２）'!E$120=0,各種係数!DX49,各種係数!U49)</f>
        <v>0</v>
      </c>
      <c r="R51" s="82">
        <f>IF('生産者価格評価表（107部門）（山形県２）'!F$120=0,各種係数!DY49,各種係数!V49)</f>
        <v>1.2711325791280032E-4</v>
      </c>
      <c r="S51" s="82">
        <f>IF('生産者価格評価表（107部門）（山形県２）'!G$120=0,各種係数!DZ49,各種係数!W49)</f>
        <v>0</v>
      </c>
      <c r="T51" s="82">
        <f>IF('生産者価格評価表（107部門）（山形県２）'!H$120=0,各種係数!EA49,各種係数!X49)</f>
        <v>1.4705882352941176E-3</v>
      </c>
      <c r="U51" s="82">
        <f>IF('生産者価格評価表（107部門）（山形県２）'!I$120=0,各種係数!EB49,各種係数!Y49)</f>
        <v>2.4215740231150248E-3</v>
      </c>
      <c r="V51" s="82">
        <f>IF('生産者価格評価表（107部門）（山形県２）'!J$120=0,各種係数!EC49,各種係数!Z49)</f>
        <v>0</v>
      </c>
      <c r="W51" s="82">
        <f>IF('生産者価格評価表（107部門）（山形県２）'!K$120=0,各種係数!ED49,各種係数!AA49)</f>
        <v>0</v>
      </c>
      <c r="X51" s="82">
        <f>IF('生産者価格評価表（107部門）（山形県２）'!L$120=0,各種係数!EE49,各種係数!AB49)</f>
        <v>0</v>
      </c>
      <c r="Y51" s="82">
        <f>IF('生産者価格評価表（107部門）（山形県２）'!M$120=0,各種係数!EF49,各種係数!AC49)</f>
        <v>0</v>
      </c>
      <c r="Z51" s="82">
        <f>IF('生産者価格評価表（107部門）（山形県２）'!N$120=0,各種係数!EG49,各種係数!AD49)</f>
        <v>0</v>
      </c>
      <c r="AA51" s="82">
        <f>IF('生産者価格評価表（107部門）（山形県２）'!O$120=0,各種係数!EH49,各種係数!AE49)</f>
        <v>0</v>
      </c>
      <c r="AB51" s="82">
        <f>IF('生産者価格評価表（107部門）（山形県２）'!P$120=0,各種係数!EI49,各種係数!AF49)</f>
        <v>6.0986765871805816E-5</v>
      </c>
      <c r="AC51" s="82">
        <f>IF('生産者価格評価表（107部門）（山形県２）'!Q$120=0,各種係数!EJ49,各種係数!AG49)</f>
        <v>3.1087622685082385E-4</v>
      </c>
      <c r="AD51" s="82">
        <f>IF('生産者価格評価表（107部門）（山形県２）'!R$120=0,各種係数!EK49,各種係数!AH49)</f>
        <v>0</v>
      </c>
      <c r="AE51" s="82">
        <f>IF('生産者価格評価表（107部門）（山形県２）'!S$120=0,各種係数!EL49,各種係数!AI49)</f>
        <v>0</v>
      </c>
      <c r="AF51" s="82">
        <f>IF('生産者価格評価表（107部門）（山形県２）'!T$120=0,各種係数!EM49,各種係数!AJ49)</f>
        <v>0</v>
      </c>
      <c r="AG51" s="82">
        <f>IF('生産者価格評価表（107部門）（山形県２）'!U$120=0,各種係数!EN49,各種係数!AK49)</f>
        <v>0</v>
      </c>
      <c r="AH51" s="82">
        <f>IF('生産者価格評価表（107部門）（山形県２）'!V$120=0,各種係数!EO49,各種係数!AL49)</f>
        <v>0</v>
      </c>
      <c r="AI51" s="82">
        <f>IF('生産者価格評価表（107部門）（山形県２）'!W$120=0,各種係数!EP49,各種係数!AM49)</f>
        <v>0</v>
      </c>
      <c r="AJ51" s="82">
        <f>IF('生産者価格評価表（107部門）（山形県２）'!X$120=0,各種係数!EQ49,各種係数!AN49)</f>
        <v>0</v>
      </c>
      <c r="AK51" s="82">
        <f>IF('生産者価格評価表（107部門）（山形県２）'!Y$120=0,各種係数!ER49,各種係数!AO49)</f>
        <v>0</v>
      </c>
      <c r="AL51" s="82">
        <f>IF('生産者価格評価表（107部門）（山形県２）'!Z$120=0,各種係数!ES49,各種係数!AP49)</f>
        <v>0</v>
      </c>
      <c r="AM51" s="82">
        <f>IF('生産者価格評価表（107部門）（山形県２）'!AA$120=0,各種係数!ET49,各種係数!AQ49)</f>
        <v>0</v>
      </c>
      <c r="AN51" s="82">
        <f>IF('生産者価格評価表（107部門）（山形県２）'!AB$120=0,各種係数!EU49,各種係数!AR49)</f>
        <v>0</v>
      </c>
      <c r="AO51" s="82">
        <f>IF('生産者価格評価表（107部門）（山形県２）'!AC$120=0,各種係数!EV49,各種係数!AS49)</f>
        <v>0</v>
      </c>
      <c r="AP51" s="82">
        <f>IF('生産者価格評価表（107部門）（山形県２）'!AD$120=0,各種係数!EW49,各種係数!AT49)</f>
        <v>1.9747235387045813E-4</v>
      </c>
      <c r="AQ51" s="82">
        <f>IF('生産者価格評価表（107部門）（山形県２）'!AE$120=0,各種係数!EX49,各種係数!AU49)</f>
        <v>3.3791025204574399E-3</v>
      </c>
      <c r="AR51" s="82">
        <f>IF('生産者価格評価表（107部門）（山形県２）'!AF$120=0,各種係数!EY49,各種係数!AV49)</f>
        <v>0</v>
      </c>
      <c r="AS51" s="82">
        <f>IF('生産者価格評価表（107部門）（山形県２）'!AG$120=0,各種係数!EZ49,各種係数!AW49)</f>
        <v>0</v>
      </c>
      <c r="AT51" s="82">
        <f>IF('生産者価格評価表（107部門）（山形県２）'!AH$120=0,各種係数!FA49,各種係数!AX49)</f>
        <v>4.7075069043434596E-4</v>
      </c>
      <c r="AU51" s="82">
        <f>IF('生産者価格評価表（107部門）（山形県２）'!AI$120=0,各種係数!FB49,各種係数!AY49)</f>
        <v>0</v>
      </c>
      <c r="AV51" s="82">
        <f>IF('生産者価格評価表（107部門）（山形県２）'!AJ$120=0,各種係数!FC49,各種係数!AZ49)</f>
        <v>3.2154340836012861E-3</v>
      </c>
      <c r="AW51" s="82">
        <f>IF('生産者価格評価表（107部門）（山形県２）'!AK$120=0,各種係数!FD49,各種係数!BA49)</f>
        <v>2.0468210310860945E-3</v>
      </c>
      <c r="AX51" s="82">
        <f>IF('生産者価格評価表（107部門）（山形県２）'!AL$120=0,各種係数!FE49,各種係数!BB49)</f>
        <v>0</v>
      </c>
      <c r="AY51" s="82">
        <f>IF('生産者価格評価表（107部門）（山形県２）'!AM$120=0,各種係数!FF49,各種係数!BC49)</f>
        <v>0</v>
      </c>
      <c r="AZ51" s="82">
        <f>IF('生産者価格評価表（107部門）（山形県２）'!AN$120=0,各種係数!FG49,各種係数!BD49)</f>
        <v>1.7215407789972026E-3</v>
      </c>
      <c r="BA51" s="82">
        <f>IF('生産者価格評価表（107部門）（山形県２）'!AO$120=0,各種係数!FH49,各種係数!BE49)</f>
        <v>4.540295119182747E-4</v>
      </c>
      <c r="BB51" s="82">
        <f>IF('生産者価格評価表（107部門）（山形県２）'!AP$120=0,各種係数!FI49,各種係数!BF49)</f>
        <v>0</v>
      </c>
      <c r="BC51" s="82">
        <f>IF('生産者価格評価表（107部門）（山形県２）'!AQ$120=0,各種係数!FJ49,各種係数!BG49)</f>
        <v>1.8571826539140124E-4</v>
      </c>
      <c r="BD51" s="82">
        <f>IF('生産者価格評価表（107部門）（山形県２）'!AR$120=0,各種係数!FK49,各種係数!BH49)</f>
        <v>5.1186241138382002E-5</v>
      </c>
      <c r="BE51" s="82">
        <f>IF('生産者価格評価表（107部門）（山形県２）'!AS$120=0,各種係数!FL49,各種係数!BI49)</f>
        <v>7.6109106086273356E-4</v>
      </c>
      <c r="BF51" s="82">
        <f>IF('生産者価格評価表（107部門）（山形県２）'!AT$120=0,各種係数!FM49,各種係数!BJ49)</f>
        <v>4.6154686475857552E-3</v>
      </c>
      <c r="BG51" s="82">
        <f>IF('生産者価格評価表（107部門）（山形県２）'!AU$120=0,各種係数!FN49,各種係数!BK49)</f>
        <v>0.11983889141952962</v>
      </c>
      <c r="BH51" s="82">
        <f>IF('生産者価格評価表（107部門）（山形県２）'!AV$120=0,各種係数!FO49,各種係数!BL49)</f>
        <v>1.7053206002728514E-3</v>
      </c>
      <c r="BI51" s="82">
        <f>IF('生産者価格評価表（107部門）（山形県２）'!AW$120=0,各種係数!FP49,各種係数!BM49)</f>
        <v>3.8630907905823253E-3</v>
      </c>
      <c r="BJ51" s="82">
        <f>IF('生産者価格評価表（107部門）（山形県２）'!AX$120=0,各種係数!FQ49,各種係数!BN49)</f>
        <v>2.1489591616204863E-3</v>
      </c>
      <c r="BK51" s="82">
        <f>IF('生産者価格評価表（107部門）（山形県２）'!AY$120=0,各種係数!FR49,各種係数!BO49)</f>
        <v>3.6423414130995358E-3</v>
      </c>
      <c r="BL51" s="82">
        <f>IF('生産者価格評価表（107部門）（山形県２）'!AZ$120=0,各種係数!FS49,各種係数!BP49)</f>
        <v>1.4188422247446084E-3</v>
      </c>
      <c r="BM51" s="82">
        <f>IF('生産者価格評価表（107部門）（山形県２）'!BA$120=0,各種係数!FT49,各種係数!BQ49)</f>
        <v>2.6033531188170362E-3</v>
      </c>
      <c r="BN51" s="82">
        <f>IF('生産者価格評価表（107部門）（山形県２）'!BB$120=0,各種係数!FU49,各種係数!BR49)</f>
        <v>3.295218637756615E-5</v>
      </c>
      <c r="BO51" s="82">
        <f>IF('生産者価格評価表（107部門）（山形県２）'!BC$120=0,各種係数!FV49,各種係数!BS49)</f>
        <v>2.365157196423421E-3</v>
      </c>
      <c r="BP51" s="82">
        <f>IF('生産者価格評価表（107部門）（山形県２）'!BD$120=0,各種係数!FW49,各種係数!BT49)</f>
        <v>1.1822575077666553E-3</v>
      </c>
      <c r="BQ51" s="82">
        <f>IF('生産者価格評価表（107部門）（山形県２）'!BE$120=0,各種係数!FX49,各種係数!BU49)</f>
        <v>0</v>
      </c>
      <c r="BR51" s="82">
        <f>IF('生産者価格評価表（107部門）（山形県２）'!BF$120=0,各種係数!FY49,各種係数!BV49)</f>
        <v>3.7009622501850479E-4</v>
      </c>
      <c r="BS51" s="82">
        <f>IF('生産者価格評価表（107部門）（山形県２）'!BG$120=0,各種係数!FZ49,各種係数!BW49)</f>
        <v>9.9019979825835892E-4</v>
      </c>
      <c r="BT51" s="82">
        <f>IF('生産者価格評価表（107部門）（山形県２）'!BH$120=0,各種係数!GA49,各種係数!BX49)</f>
        <v>1.5806111696522655E-3</v>
      </c>
      <c r="BU51" s="82">
        <f>IF('生産者価格評価表（107部門）（山形県２）'!BI$120=0,各種係数!GB49,各種係数!BY49)</f>
        <v>3.024095210223393E-3</v>
      </c>
      <c r="BV51" s="82">
        <f>IF('生産者価格評価表（107部門）（山形県２）'!BJ$120=0,各種係数!GC49,各種係数!BZ49)</f>
        <v>5.2687655867648606E-4</v>
      </c>
      <c r="BW51" s="82">
        <f>IF('生産者価格評価表（107部門）（山形県２）'!BK$120=0,各種係数!GD49,各種係数!CA49)</f>
        <v>0</v>
      </c>
      <c r="BX51" s="82">
        <f>IF('生産者価格評価表（107部門）（山形県２）'!BL$120=0,各種係数!GE49,各種係数!CB49)</f>
        <v>1.8090952262499717E-5</v>
      </c>
      <c r="BY51" s="82">
        <f>IF('生産者価格評価表（107部門）（山形県２）'!BM$120=0,各種係数!GF49,各種係数!CC49)</f>
        <v>1.2643423839175648E-4</v>
      </c>
      <c r="BZ51" s="82">
        <f>IF('生産者価格評価表（107部門）（山形県２）'!BN$120=0,各種係数!GG49,各種係数!CD49)</f>
        <v>1.8221769655394178E-4</v>
      </c>
      <c r="CA51" s="82">
        <f>IF('生産者価格評価表（107部門）（山形県２）'!BO$120=0,各種係数!GH49,各種係数!CE49)</f>
        <v>0</v>
      </c>
      <c r="CB51" s="82">
        <f>IF('生産者価格評価表（107部門）（山形県２）'!BP$120=0,各種係数!GI49,各種係数!CF49)</f>
        <v>0</v>
      </c>
      <c r="CC51" s="82">
        <f>IF('生産者価格評価表（107部門）（山形県２）'!BQ$120=0,各種係数!GJ49,各種係数!CG49)</f>
        <v>0</v>
      </c>
      <c r="CD51" s="82">
        <f>IF('生産者価格評価表（107部門）（山形県２）'!BR$120=0,各種係数!GK49,各種係数!CH49)</f>
        <v>1.9630510175147774E-4</v>
      </c>
      <c r="CE51" s="82">
        <f>IF('生産者価格評価表（107部門）（山形県２）'!BS$120=0,各種係数!GL49,各種係数!CI49)</f>
        <v>0</v>
      </c>
      <c r="CF51" s="82">
        <f>IF('生産者価格評価表（107部門）（山形県２）'!BT$120=0,各種係数!GM49,各種係数!CJ49)</f>
        <v>3.6786953874677883E-6</v>
      </c>
      <c r="CG51" s="82">
        <f>IF('生産者価格評価表（107部門）（山形県２）'!BU$120=0,各種係数!GN49,各種係数!CK49)</f>
        <v>0</v>
      </c>
      <c r="CH51" s="82">
        <f>IF('生産者価格評価表（107部門）（山形県２）'!BV$120=0,各種係数!GO49,各種係数!CL49)</f>
        <v>0</v>
      </c>
      <c r="CI51" s="82">
        <f>IF('生産者価格評価表（107部門）（山形県２）'!BW$120=0,各種係数!GP49,各種係数!CM49)</f>
        <v>0</v>
      </c>
      <c r="CJ51" s="82">
        <f>IF('生産者価格評価表（107部門）（山形県２）'!BX$120=0,各種係数!GQ49,各種係数!CN49)</f>
        <v>0</v>
      </c>
      <c r="CK51" s="82">
        <f>IF('生産者価格評価表（107部門）（山形県２）'!BY$120=0,各種係数!GR49,各種係数!CO49)</f>
        <v>0</v>
      </c>
      <c r="CL51" s="82">
        <f>IF('生産者価格評価表（107部門）（山形県２）'!BZ$120=0,各種係数!GS49,各種係数!CP49)</f>
        <v>1.2067311463342525E-5</v>
      </c>
      <c r="CM51" s="82">
        <f>IF('生産者価格評価表（107部門）（山形県２）'!CA$120=0,各種係数!GT49,各種係数!CQ49)</f>
        <v>0</v>
      </c>
      <c r="CN51" s="82">
        <f>IF('生産者価格評価表（107部門）（山形県２）'!CB$120=0,各種係数!GU49,各種係数!CR49)</f>
        <v>0</v>
      </c>
      <c r="CO51" s="82">
        <f>IF('生産者価格評価表（107部門）（山形県２）'!CC$120=0,各種係数!GV49,各種係数!CS49)</f>
        <v>0</v>
      </c>
      <c r="CP51" s="82">
        <f>IF('生産者価格評価表（107部門）（山形県２）'!CD$120=0,各種係数!GW49,各種係数!CT49)</f>
        <v>0</v>
      </c>
      <c r="CQ51" s="82">
        <f>IF('生産者価格評価表（107部門）（山形県２）'!CE$120=0,各種係数!GX49,各種係数!CU49)</f>
        <v>1.2623074981065388E-4</v>
      </c>
      <c r="CR51" s="82">
        <f>IF('生産者価格評価表（107部門）（山形県２）'!CF$120=0,各種係数!GY49,各種係数!CV49)</f>
        <v>8.9023413157660459E-5</v>
      </c>
      <c r="CS51" s="82">
        <f>IF('生産者価格評価表（107部門）（山形県２）'!CG$120=0,各種係数!GZ49,各種係数!CW49)</f>
        <v>0</v>
      </c>
      <c r="CT51" s="82">
        <f>IF('生産者価格評価表（107部門）（山形県２）'!CH$120=0,各種係数!HA49,各種係数!CX49)</f>
        <v>0</v>
      </c>
      <c r="CU51" s="82">
        <f>IF('生産者価格評価表（107部門）（山形県２）'!CI$120=0,各種係数!HB49,各種係数!CY49)</f>
        <v>0</v>
      </c>
      <c r="CV51" s="82">
        <f>IF('生産者価格評価表（107部門）（山形県２）'!CJ$120=0,各種係数!HC49,各種係数!CZ49)</f>
        <v>0</v>
      </c>
      <c r="CW51" s="82">
        <f>IF('生産者価格評価表（107部門）（山形県２）'!CK$120=0,各種係数!HD49,各種係数!DA49)</f>
        <v>0</v>
      </c>
      <c r="CX51" s="82">
        <f>IF('生産者価格評価表（107部門）（山形県２）'!CL$120=0,各種係数!HE49,各種係数!DB49)</f>
        <v>0</v>
      </c>
      <c r="CY51" s="82">
        <f>IF('生産者価格評価表（107部門）（山形県２）'!CM$120=0,各種係数!HF49,各種係数!DC49)</f>
        <v>1.4783823540282224E-5</v>
      </c>
      <c r="CZ51" s="82">
        <f>IF('生産者価格評価表（107部門）（山形県２）'!CN$120=0,各種係数!HG49,各種係数!DD49)</f>
        <v>0</v>
      </c>
      <c r="DA51" s="82">
        <f>IF('生産者価格評価表（107部門）（山形県２）'!CO$120=0,各種係数!HH49,各種係数!DE49)</f>
        <v>0</v>
      </c>
      <c r="DB51" s="82">
        <f>IF('生産者価格評価表（107部門）（山形県２）'!CP$120=0,各種係数!HI49,各種係数!DF49)</f>
        <v>0</v>
      </c>
      <c r="DC51" s="82">
        <f>IF('生産者価格評価表（107部門）（山形県２）'!CQ$120=0,各種係数!HJ49,各種係数!DG49)</f>
        <v>0</v>
      </c>
      <c r="DD51" s="82">
        <f>IF('生産者価格評価表（107部門）（山形県２）'!CR$120=0,各種係数!HK49,各種係数!DH49)</f>
        <v>0</v>
      </c>
      <c r="DE51" s="82">
        <f>IF('生産者価格評価表（107部門）（山形県２）'!CS$120=0,各種係数!HL49,各種係数!DI49)</f>
        <v>0</v>
      </c>
      <c r="DF51" s="82">
        <f>IF('生産者価格評価表（107部門）（山形県２）'!CT$120=0,各種係数!HM49,各種係数!DJ49)</f>
        <v>0</v>
      </c>
      <c r="DG51" s="82">
        <f>IF('生産者価格評価表（107部門）（山形県２）'!CU$120=0,各種係数!HN49,各種係数!DK49)</f>
        <v>9.0361445783132533E-5</v>
      </c>
      <c r="DH51" s="82">
        <f>IF('生産者価格評価表（107部門）（山形県２）'!CV$120=0,各種係数!HO49,各種係数!DL49)</f>
        <v>0</v>
      </c>
      <c r="DI51" s="82">
        <f>IF('生産者価格評価表（107部門）（山形県２）'!CW$120=0,各種係数!HP49,各種係数!DM49)</f>
        <v>2.8591834017261623E-2</v>
      </c>
      <c r="DJ51" s="82">
        <f>IF('生産者価格評価表（107部門）（山形県２）'!CX$120=0,各種係数!HQ49,各種係数!DN49)</f>
        <v>6.1552097695489461E-6</v>
      </c>
      <c r="DK51" s="82">
        <f>IF('生産者価格評価表（107部門）（山形県２）'!CY$120=0,各種係数!HR49,各種係数!DO49)</f>
        <v>0</v>
      </c>
      <c r="DL51" s="82">
        <f>IF('生産者価格評価表（107部門）（山形県２）'!CZ$120=0,各種係数!HS49,各種係数!DP49)</f>
        <v>0</v>
      </c>
      <c r="DM51" s="82">
        <f>IF('生産者価格評価表（107部門）（山形県２）'!DA$120=0,各種係数!HT49,各種係数!DQ49)</f>
        <v>0</v>
      </c>
      <c r="DN51" s="82">
        <f>IF('生産者価格評価表（107部門）（山形県２）'!DB$120=0,各種係数!HU49,各種係数!DR49)</f>
        <v>0</v>
      </c>
      <c r="DO51" s="82">
        <f>IF('生産者価格評価表（107部門）（山形県２）'!DC$120=0,各種係数!HV49,各種係数!DS49)</f>
        <v>2.1718828052038312E-5</v>
      </c>
      <c r="DP51" s="82">
        <f>IF('生産者価格評価表（107部門）（山形県２）'!DD$120=0,各種係数!HW49,各種係数!DT49)</f>
        <v>0</v>
      </c>
      <c r="DQ51" s="82">
        <f>IF('生産者価格評価表（107部門）（山形県２）'!DE$120=0,各種係数!HX49,各種係数!DU49)</f>
        <v>0</v>
      </c>
      <c r="DR51" s="82">
        <f>各種係数!HY49</f>
        <v>9.3407931627315611E-5</v>
      </c>
      <c r="DS51" s="80">
        <f>各種係数!HZ49</f>
        <v>4.3596473326166145E-5</v>
      </c>
      <c r="DT51" s="80">
        <f>各種係数!IA49</f>
        <v>7.6105885996157195E-5</v>
      </c>
      <c r="DU51" s="80">
        <f>各種係数!IB49</f>
        <v>9.0619514980647028E-5</v>
      </c>
      <c r="DV51" s="80">
        <f>各種係数!IC49</f>
        <v>3.9682154712717197E-5</v>
      </c>
      <c r="DW51" s="80">
        <f>各種係数!ID49</f>
        <v>2.8641464378522644E-4</v>
      </c>
      <c r="DX51" s="80">
        <f>各種係数!IE49</f>
        <v>6.0070707155221263E-4</v>
      </c>
      <c r="DY51" s="80">
        <f>各種係数!IF49</f>
        <v>3.5897007035265042E-5</v>
      </c>
      <c r="DZ51" s="80">
        <f>各種係数!IG49</f>
        <v>2.7450270654246468E-5</v>
      </c>
      <c r="EA51" s="80">
        <f>各種係数!IH49</f>
        <v>2.5896171959789416E-5</v>
      </c>
      <c r="EB51" s="80">
        <f>各種係数!II49</f>
        <v>0</v>
      </c>
      <c r="EC51" s="80">
        <f>各種係数!IJ49</f>
        <v>3.1496583734973388E-5</v>
      </c>
      <c r="ED51" s="80">
        <f>各種係数!IK49</f>
        <v>2.4693618764422826E-5</v>
      </c>
      <c r="EE51" s="80">
        <f>各種係数!IL49</f>
        <v>6.9799815018777226E-5</v>
      </c>
      <c r="EF51" s="80">
        <f>各種係数!IM49</f>
        <v>6.471144111854505E-5</v>
      </c>
      <c r="EG51" s="80">
        <f>各種係数!IN49</f>
        <v>2.9459901062056851E-5</v>
      </c>
      <c r="EH51" s="80">
        <f>各種係数!IO49</f>
        <v>2.3815924534899279E-5</v>
      </c>
      <c r="EI51" s="80">
        <f>各種係数!IP49</f>
        <v>2.4903689068323924E-5</v>
      </c>
      <c r="EJ51" s="80">
        <f>各種係数!IQ49</f>
        <v>0</v>
      </c>
      <c r="EK51" s="80">
        <f>各種係数!IR49</f>
        <v>5.9791841818593712E-5</v>
      </c>
      <c r="EL51" s="80">
        <f>各種係数!IS49</f>
        <v>0</v>
      </c>
      <c r="EM51" s="80">
        <f>各種係数!IT49</f>
        <v>3.7679741034003091E-5</v>
      </c>
      <c r="EN51" s="80">
        <f>各種係数!IU49</f>
        <v>0</v>
      </c>
      <c r="EO51" s="80">
        <f>各種係数!IV49</f>
        <v>0</v>
      </c>
      <c r="EP51" s="80">
        <f>各種係数!IW49</f>
        <v>2.6126893523277812E-5</v>
      </c>
      <c r="EQ51" s="80">
        <f>各種係数!IX49</f>
        <v>1.7800662993584267E-5</v>
      </c>
      <c r="ER51" s="80">
        <f>各種係数!IY49</f>
        <v>4.2641809841962925E-6</v>
      </c>
      <c r="ES51" s="80">
        <f>各種係数!IZ49</f>
        <v>7.2201810768105019E-5</v>
      </c>
      <c r="ET51" s="80">
        <f>各種係数!JA49</f>
        <v>4.6972016997018059E-4</v>
      </c>
      <c r="EU51" s="80">
        <f>各種係数!JB49</f>
        <v>3.6087642588585873E-5</v>
      </c>
      <c r="EV51" s="80">
        <f>各種係数!JC49</f>
        <v>3.078641224632618E-5</v>
      </c>
      <c r="EW51" s="80">
        <f>各種係数!JD49</f>
        <v>1.0266997619540476E-4</v>
      </c>
      <c r="EX51" s="80">
        <f>各種係数!JE49</f>
        <v>7.8490414669016927E-5</v>
      </c>
      <c r="EY51" s="80">
        <f>各種係数!JF49</f>
        <v>4.5559604618806065E-4</v>
      </c>
      <c r="EZ51" s="80">
        <f>各種係数!JG49</f>
        <v>3.2105821514356094E-4</v>
      </c>
      <c r="FA51" s="80">
        <f>各種係数!JH49</f>
        <v>4.1675487206347027E-5</v>
      </c>
      <c r="FB51" s="80">
        <f>各種係数!JI49</f>
        <v>1.8198085498404371E-5</v>
      </c>
      <c r="FC51" s="80">
        <f>各種係数!JJ49</f>
        <v>2.6512613297555913E-4</v>
      </c>
      <c r="FD51" s="80">
        <f>各種係数!JK49</f>
        <v>7.3590040021733247E-5</v>
      </c>
      <c r="FE51" s="80">
        <f>各種係数!JL49</f>
        <v>8.7829613882973862E-5</v>
      </c>
      <c r="FF51" s="80">
        <f>各種係数!JM49</f>
        <v>4.6566651873288633E-5</v>
      </c>
      <c r="FG51" s="80">
        <f>各種係数!JN49</f>
        <v>4.1830924481558551E-5</v>
      </c>
      <c r="FH51" s="80">
        <f>各種係数!JO49</f>
        <v>1.3009487927536734E-4</v>
      </c>
      <c r="FI51" s="80">
        <f>各種係数!JP49</f>
        <v>6.3767384788394866E-4</v>
      </c>
      <c r="FJ51" s="80">
        <f>各種係数!JQ49</f>
        <v>1.0156990291837431</v>
      </c>
      <c r="FK51" s="80">
        <f>各種係数!JR49</f>
        <v>2.5494845448163035E-4</v>
      </c>
      <c r="FL51" s="80">
        <f>各種係数!JS49</f>
        <v>5.3340896359994384E-4</v>
      </c>
      <c r="FM51" s="80">
        <f>各種係数!JT49</f>
        <v>3.0820901631632176E-4</v>
      </c>
      <c r="FN51" s="80">
        <f>各種係数!JU49</f>
        <v>5.1254100166192747E-4</v>
      </c>
      <c r="FO51" s="80">
        <f>各種係数!JV49</f>
        <v>2.0536737345781245E-4</v>
      </c>
      <c r="FP51" s="80">
        <f>各種係数!JW49</f>
        <v>3.6198393619195384E-4</v>
      </c>
      <c r="FQ51" s="80">
        <f>各種係数!JX49</f>
        <v>2.7429145912571076E-5</v>
      </c>
      <c r="FR51" s="80">
        <f>各種係数!JY49</f>
        <v>3.2539156862423051E-4</v>
      </c>
      <c r="FS51" s="80">
        <f>各種係数!JZ49</f>
        <v>1.7386772010651006E-4</v>
      </c>
      <c r="FT51" s="80">
        <f>各種係数!KA49</f>
        <v>0</v>
      </c>
      <c r="FU51" s="80">
        <f>各種係数!KB49</f>
        <v>6.2704253695316018E-5</v>
      </c>
      <c r="FV51" s="80">
        <f>各種係数!KC49</f>
        <v>1.5062749780336309E-4</v>
      </c>
      <c r="FW51" s="80">
        <f>各種係数!KD49</f>
        <v>2.3095958759353948E-4</v>
      </c>
      <c r="FX51" s="80">
        <f>各種係数!KE49</f>
        <v>4.2638020712308124E-4</v>
      </c>
      <c r="FY51" s="80">
        <f>各種係数!KF49</f>
        <v>1.2580701375350931E-4</v>
      </c>
      <c r="FZ51" s="80">
        <f>各種係数!KG49</f>
        <v>9.3444088296572346E-5</v>
      </c>
      <c r="GA51" s="80">
        <f>各種係数!KH49</f>
        <v>4.9519183580240031E-5</v>
      </c>
      <c r="GB51" s="80">
        <f>各種係数!KI49</f>
        <v>7.3181926677399423E-5</v>
      </c>
      <c r="GC51" s="80">
        <f>各種係数!KJ49</f>
        <v>8.4901534396541239E-5</v>
      </c>
      <c r="GD51" s="80">
        <f>各種係数!KK49</f>
        <v>5.8243735024350837E-5</v>
      </c>
      <c r="GE51" s="80">
        <f>各種係数!KL49</f>
        <v>9.3766195783684481E-5</v>
      </c>
      <c r="GF51" s="80">
        <f>各種係数!KM49</f>
        <v>2.4116906862678865E-5</v>
      </c>
      <c r="GG51" s="80">
        <f>各種係数!KN49</f>
        <v>8.7564637699289293E-5</v>
      </c>
      <c r="GH51" s="80">
        <f>各種係数!KO49</f>
        <v>7.3250559371972832E-5</v>
      </c>
      <c r="GI51" s="80">
        <f>各種係数!KP49</f>
        <v>4.7214516259828384E-5</v>
      </c>
      <c r="GJ51" s="80">
        <f>各種係数!KQ49</f>
        <v>2.0714642785923513E-5</v>
      </c>
      <c r="GK51" s="80">
        <f>各種係数!KR49</f>
        <v>2.5448802630690515E-5</v>
      </c>
      <c r="GL51" s="80">
        <f>各種係数!KS49</f>
        <v>1.5354445034607313E-5</v>
      </c>
      <c r="GM51" s="80">
        <f>各種係数!KT49</f>
        <v>2.7313115705790133E-6</v>
      </c>
      <c r="GN51" s="80">
        <f>各種係数!KU49</f>
        <v>2.2000541835718829E-5</v>
      </c>
      <c r="GO51" s="80">
        <f>各種係数!KV49</f>
        <v>2.5460229956174139E-4</v>
      </c>
      <c r="GP51" s="80">
        <f>各種係数!KW49</f>
        <v>7.8920860938198726E-4</v>
      </c>
      <c r="GQ51" s="80">
        <f>各種係数!KX49</f>
        <v>1.344785211032682E-5</v>
      </c>
      <c r="GR51" s="80">
        <f>各種係数!KY49</f>
        <v>4.788944056424525E-5</v>
      </c>
      <c r="GS51" s="80">
        <f>各種係数!KZ49</f>
        <v>4.9358302982032987E-5</v>
      </c>
      <c r="GT51" s="80">
        <f>各種係数!LA49</f>
        <v>4.3530511613273121E-5</v>
      </c>
      <c r="GU51" s="80">
        <f>各種係数!LB49</f>
        <v>5.2532882038033105E-5</v>
      </c>
      <c r="GV51" s="80">
        <f>各種係数!LC49</f>
        <v>2.1341595959086731E-5</v>
      </c>
      <c r="GW51" s="80">
        <f>各種係数!LD49</f>
        <v>2.4943243581007688E-5</v>
      </c>
      <c r="GX51" s="80">
        <f>各種係数!LE49</f>
        <v>4.2740092718017624E-5</v>
      </c>
      <c r="GY51" s="80">
        <f>各種係数!LF49</f>
        <v>5.1040600533795834E-5</v>
      </c>
      <c r="GZ51" s="80">
        <f>各種係数!LG49</f>
        <v>4.3567807407920888E-5</v>
      </c>
      <c r="HA51" s="80">
        <f>各種係数!LH49</f>
        <v>3.4490293402918033E-5</v>
      </c>
      <c r="HB51" s="80">
        <f>各種係数!LI49</f>
        <v>9.955228469426206E-5</v>
      </c>
      <c r="HC51" s="80">
        <f>各種係数!LJ49</f>
        <v>2.6986295995167581E-5</v>
      </c>
      <c r="HD51" s="80">
        <f>各種係数!LK49</f>
        <v>2.7928642217822366E-5</v>
      </c>
      <c r="HE51" s="80">
        <f>各種係数!LL49</f>
        <v>1.744472080083099E-5</v>
      </c>
      <c r="HF51" s="80">
        <f>各種係数!LM49</f>
        <v>5.0295754615770409E-5</v>
      </c>
      <c r="HG51" s="80">
        <f>各種係数!LN49</f>
        <v>3.7904913023733388E-5</v>
      </c>
      <c r="HH51" s="80">
        <f>各種係数!LO49</f>
        <v>2.6841274492553751E-5</v>
      </c>
      <c r="HI51" s="80">
        <f>各種係数!LP49</f>
        <v>3.7507705033006238E-5</v>
      </c>
      <c r="HJ51" s="80">
        <f>各種係数!LQ49</f>
        <v>2.9089969102476872E-4</v>
      </c>
      <c r="HK51" s="80">
        <f>各種係数!LR49</f>
        <v>3.7891354968083952E-5</v>
      </c>
      <c r="HL51" s="80">
        <f>各種係数!LS49</f>
        <v>3.8279105054302379E-3</v>
      </c>
      <c r="HM51" s="80">
        <f>各種係数!LT49</f>
        <v>2.1746996098702997E-5</v>
      </c>
      <c r="HN51" s="80">
        <f>各種係数!LU49</f>
        <v>5.6860621604930114E-5</v>
      </c>
      <c r="HO51" s="80">
        <f>各種係数!LV49</f>
        <v>3.1655954324925868E-5</v>
      </c>
      <c r="HP51" s="80">
        <f>各種係数!LW49</f>
        <v>3.9496709507241468E-5</v>
      </c>
      <c r="HQ51" s="80">
        <f>各種係数!LX49</f>
        <v>4.9385816643963765E-5</v>
      </c>
      <c r="HR51" s="80">
        <f>各種係数!LY49</f>
        <v>4.8378216041368887E-5</v>
      </c>
      <c r="HS51" s="80">
        <f>各種係数!LZ49</f>
        <v>2.212781146336491E-5</v>
      </c>
      <c r="HT51" s="80">
        <f>各種係数!MA49</f>
        <v>7.5259228142022261E-5</v>
      </c>
      <c r="HU51" s="760">
        <v>0</v>
      </c>
      <c r="HV51" s="760">
        <f t="shared" si="24"/>
        <v>0</v>
      </c>
      <c r="HW51" s="760">
        <f t="shared" si="25"/>
        <v>0</v>
      </c>
      <c r="HX51" s="240">
        <f>IF(各種係数!$MD49=0,各種係数!$MG49,各種係数!$MD49)</f>
        <v>5.5270791877442399E-4</v>
      </c>
      <c r="HY51" s="281">
        <f t="shared" si="5"/>
        <v>0</v>
      </c>
      <c r="HZ51" s="257">
        <f t="shared" si="12"/>
        <v>0</v>
      </c>
      <c r="IA51" s="279">
        <f t="shared" si="13"/>
        <v>0</v>
      </c>
      <c r="IB51" s="279">
        <f t="shared" si="14"/>
        <v>0</v>
      </c>
      <c r="IC51" s="240">
        <f>IF(各種係数!$MD49=0,各種係数!$MG49,各種係数!$MD49)</f>
        <v>5.5270791877442399E-4</v>
      </c>
      <c r="ID51" s="281">
        <f t="shared" si="26"/>
        <v>0</v>
      </c>
      <c r="IE51" s="223"/>
      <c r="IF51" s="223"/>
      <c r="IG51" s="240">
        <f>各種係数!J49</f>
        <v>1.408549134798694E-5</v>
      </c>
      <c r="IH51" s="279">
        <f t="shared" si="15"/>
        <v>0</v>
      </c>
      <c r="II51" s="284">
        <f>各種係数!C49</f>
        <v>0.12876196840078424</v>
      </c>
      <c r="IJ51" s="279">
        <f t="shared" si="16"/>
        <v>0</v>
      </c>
      <c r="IK51" s="295">
        <v>0</v>
      </c>
      <c r="IL51" s="757">
        <f>IF(各種係数!$E49=0,各種係数!$M49,各種係数!$E49)</f>
        <v>0.45369327036033658</v>
      </c>
      <c r="IM51" s="279">
        <f t="shared" si="17"/>
        <v>0</v>
      </c>
      <c r="IN51" s="757">
        <f>IF(各種係数!$F49=0,各種係数!$N49,各種係数!$F49)</f>
        <v>0.22138524609815158</v>
      </c>
      <c r="IO51" s="295">
        <f t="shared" si="18"/>
        <v>0</v>
      </c>
      <c r="IP51" s="240">
        <f>IF(各種係数!$MD49=0,各種係数!$MG49,各種係数!$MD49)</f>
        <v>5.5270791877442399E-4</v>
      </c>
      <c r="IQ51" s="296">
        <f t="shared" si="19"/>
        <v>0</v>
      </c>
      <c r="IR51" s="297">
        <f t="shared" si="20"/>
        <v>0</v>
      </c>
      <c r="IS51" s="297">
        <f t="shared" si="21"/>
        <v>0</v>
      </c>
      <c r="IT51" s="297">
        <f t="shared" si="22"/>
        <v>0</v>
      </c>
      <c r="IU51" s="298">
        <f t="shared" si="23"/>
        <v>0</v>
      </c>
      <c r="IW51" s="206"/>
      <c r="IX51" s="212"/>
      <c r="IY51" s="208"/>
      <c r="IZ51" s="212"/>
    </row>
    <row r="52" spans="1:260">
      <c r="A52" s="41" t="s">
        <v>263</v>
      </c>
      <c r="B52" s="12" t="s">
        <v>264</v>
      </c>
      <c r="C52" s="331">
        <f>'計算2-1'!AC52</f>
        <v>0</v>
      </c>
      <c r="D52" s="757">
        <f>IF(各種係数!$D50=0,各種係数!$L50,各種係数!$D50)</f>
        <v>0.64761681446111874</v>
      </c>
      <c r="E52" s="757">
        <f>IF(各種係数!$E50=0,各種係数!$M50,各種係数!$E50)</f>
        <v>0.35238318553888132</v>
      </c>
      <c r="F52" s="757">
        <f>IF(各種係数!$F50=0,各種係数!$N50,各種係数!$F50)</f>
        <v>0.17739597544338337</v>
      </c>
      <c r="G52" s="758">
        <f t="shared" si="7"/>
        <v>0</v>
      </c>
      <c r="H52" s="758">
        <f t="shared" si="8"/>
        <v>0</v>
      </c>
      <c r="I52" s="758">
        <f t="shared" si="9"/>
        <v>0</v>
      </c>
      <c r="J52" s="240">
        <f>IF(各種係数!$MD50=0,各種係数!$MG50,各種係数!$MD50)</f>
        <v>4.1950886766712144E-4</v>
      </c>
      <c r="K52" s="281">
        <f t="shared" si="10"/>
        <v>0</v>
      </c>
      <c r="L52" s="758">
        <v>0</v>
      </c>
      <c r="M52" s="774">
        <f>各種係数!C50</f>
        <v>1.926963048498842E-2</v>
      </c>
      <c r="N52" s="758">
        <f t="shared" si="11"/>
        <v>0</v>
      </c>
      <c r="O52" s="82">
        <f>IF('生産者価格評価表（107部門）（山形県２）'!C$120=0,各種係数!DV50,各種係数!S50)</f>
        <v>5.1147494028530068E-6</v>
      </c>
      <c r="P52" s="82">
        <f>IF('生産者価格評価表（107部門）（山形県２）'!D$120=0,各種係数!DW50,各種係数!T50)</f>
        <v>0</v>
      </c>
      <c r="Q52" s="82">
        <f>IF('生産者価格評価表（107部門）（山形県２）'!E$120=0,各種係数!DX50,各種係数!U50)</f>
        <v>2.2731577950369387E-3</v>
      </c>
      <c r="R52" s="82">
        <f>IF('生産者価格評価表（107部門）（山形県２）'!F$120=0,各種係数!DY50,各種係数!V50)</f>
        <v>6.3556628956400158E-5</v>
      </c>
      <c r="S52" s="82">
        <f>IF('生産者価格評価表（107部門）（山形県２）'!G$120=0,各種係数!DZ50,各種係数!W50)</f>
        <v>0</v>
      </c>
      <c r="T52" s="82">
        <f>IF('生産者価格評価表（107部門）（山形県２）'!H$120=0,各種係数!EA50,各種係数!X50)</f>
        <v>0</v>
      </c>
      <c r="U52" s="82">
        <f>IF('生産者価格評価表（107部門）（山形県２）'!I$120=0,各種係数!EB50,各種係数!Y50)</f>
        <v>0</v>
      </c>
      <c r="V52" s="82">
        <f>IF('生産者価格評価表（107部門）（山形県２）'!J$120=0,各種係数!EC50,各種係数!Z50)</f>
        <v>0</v>
      </c>
      <c r="W52" s="82">
        <f>IF('生産者価格評価表（107部門）（山形県２）'!K$120=0,各種係数!ED50,各種係数!AA50)</f>
        <v>0</v>
      </c>
      <c r="X52" s="82">
        <f>IF('生産者価格評価表（107部門）（山形県２）'!L$120=0,各種係数!EE50,各種係数!AB50)</f>
        <v>0</v>
      </c>
      <c r="Y52" s="82">
        <f>IF('生産者価格評価表（107部門）（山形県２）'!M$120=0,各種係数!EF50,各種係数!AC50)</f>
        <v>0</v>
      </c>
      <c r="Z52" s="82">
        <f>IF('生産者価格評価表（107部門）（山形県２）'!N$120=0,各種係数!EG50,各種係数!AD50)</f>
        <v>0</v>
      </c>
      <c r="AA52" s="82">
        <f>IF('生産者価格評価表（107部門）（山形県２）'!O$120=0,各種係数!EH50,各種係数!AE50)</f>
        <v>0</v>
      </c>
      <c r="AB52" s="82">
        <f>IF('生産者価格評価表（107部門）（山形県２）'!P$120=0,各種係数!EI50,各種係数!AF50)</f>
        <v>0</v>
      </c>
      <c r="AC52" s="82">
        <f>IF('生産者価格評価表（107部門）（山形県２）'!Q$120=0,各種係数!EJ50,各種係数!AG50)</f>
        <v>0</v>
      </c>
      <c r="AD52" s="82">
        <f>IF('生産者価格評価表（107部門）（山形県２）'!R$120=0,各種係数!EK50,各種係数!AH50)</f>
        <v>0</v>
      </c>
      <c r="AE52" s="82">
        <f>IF('生産者価格評価表（107部門）（山形県２）'!S$120=0,各種係数!EL50,各種係数!AI50)</f>
        <v>0</v>
      </c>
      <c r="AF52" s="82">
        <f>IF('生産者価格評価表（107部門）（山形県２）'!T$120=0,各種係数!EM50,各種係数!AJ50)</f>
        <v>0</v>
      </c>
      <c r="AG52" s="82">
        <f>IF('生産者価格評価表（107部門）（山形県２）'!U$120=0,各種係数!EN50,各種係数!AK50)</f>
        <v>0</v>
      </c>
      <c r="AH52" s="82">
        <f>IF('生産者価格評価表（107部門）（山形県２）'!V$120=0,各種係数!EO50,各種係数!AL50)</f>
        <v>0</v>
      </c>
      <c r="AI52" s="82">
        <f>IF('生産者価格評価表（107部門）（山形県２）'!W$120=0,各種係数!EP50,各種係数!AM50)</f>
        <v>0</v>
      </c>
      <c r="AJ52" s="82">
        <f>IF('生産者価格評価表（107部門）（山形県２）'!X$120=0,各種係数!EQ50,各種係数!AN50)</f>
        <v>0</v>
      </c>
      <c r="AK52" s="82">
        <f>IF('生産者価格評価表（107部門）（山形県２）'!Y$120=0,各種係数!ER50,各種係数!AO50)</f>
        <v>0</v>
      </c>
      <c r="AL52" s="82">
        <f>IF('生産者価格評価表（107部門）（山形県２）'!Z$120=0,各種係数!ES50,各種係数!AP50)</f>
        <v>0</v>
      </c>
      <c r="AM52" s="82">
        <f>IF('生産者価格評価表（107部門）（山形県２）'!AA$120=0,各種係数!ET50,各種係数!AQ50)</f>
        <v>0</v>
      </c>
      <c r="AN52" s="82">
        <f>IF('生産者価格評価表（107部門）（山形県２）'!AB$120=0,各種係数!EU50,各種係数!AR50)</f>
        <v>0</v>
      </c>
      <c r="AO52" s="82">
        <f>IF('生産者価格評価表（107部門）（山形県２）'!AC$120=0,各種係数!EV50,各種係数!AS50)</f>
        <v>0</v>
      </c>
      <c r="AP52" s="82">
        <f>IF('生産者価格評価表（107部門）（山形県２）'!AD$120=0,各種係数!EW50,各種係数!AT50)</f>
        <v>0</v>
      </c>
      <c r="AQ52" s="82">
        <f>IF('生産者価格評価表（107部門）（山形県２）'!AE$120=0,各種係数!EX50,各種係数!AU50)</f>
        <v>0</v>
      </c>
      <c r="AR52" s="82">
        <f>IF('生産者価格評価表（107部門）（山形県２）'!AF$120=0,各種係数!EY50,各種係数!AV50)</f>
        <v>0</v>
      </c>
      <c r="AS52" s="82">
        <f>IF('生産者価格評価表（107部門）（山形県２）'!AG$120=0,各種係数!EZ50,各種係数!AW50)</f>
        <v>0</v>
      </c>
      <c r="AT52" s="82">
        <f>IF('生産者価格評価表（107部門）（山形県２）'!AH$120=0,各種係数!FA50,各種係数!AX50)</f>
        <v>0</v>
      </c>
      <c r="AU52" s="82">
        <f>IF('生産者価格評価表（107部門）（山形県２）'!AI$120=0,各種係数!FB50,各種係数!AY50)</f>
        <v>0</v>
      </c>
      <c r="AV52" s="82">
        <f>IF('生産者価格評価表（107部門）（山形県２）'!AJ$120=0,各種係数!FC50,各種係数!AZ50)</f>
        <v>0</v>
      </c>
      <c r="AW52" s="82">
        <f>IF('生産者価格評価表（107部門）（山形県２）'!AK$120=0,各種係数!FD50,各種係数!BA50)</f>
        <v>0</v>
      </c>
      <c r="AX52" s="82">
        <f>IF('生産者価格評価表（107部門）（山形県２）'!AL$120=0,各種係数!FE50,各種係数!BB50)</f>
        <v>0</v>
      </c>
      <c r="AY52" s="82">
        <f>IF('生産者価格評価表（107部門）（山形県２）'!AM$120=0,各種係数!FF50,各種係数!BC50)</f>
        <v>0</v>
      </c>
      <c r="AZ52" s="82">
        <f>IF('生産者価格評価表（107部門）（山形県２）'!AN$120=0,各種係数!FG50,各種係数!BD50)</f>
        <v>0</v>
      </c>
      <c r="BA52" s="82">
        <f>IF('生産者価格評価表（107部門）（山形県２）'!AO$120=0,各種係数!FH50,各種係数!BE50)</f>
        <v>0</v>
      </c>
      <c r="BB52" s="82">
        <f>IF('生産者価格評価表（107部門）（山形県２）'!AP$120=0,各種係数!FI50,各種係数!BF50)</f>
        <v>0</v>
      </c>
      <c r="BC52" s="82">
        <f>IF('生産者価格評価表（107部門）（山形県２）'!AQ$120=0,各種係数!FJ50,各種係数!BG50)</f>
        <v>0</v>
      </c>
      <c r="BD52" s="82">
        <f>IF('生産者価格評価表（107部門）（山形県２）'!AR$120=0,各種係数!FK50,各種係数!BH50)</f>
        <v>2.5593120569191001E-5</v>
      </c>
      <c r="BE52" s="82">
        <f>IF('生産者価格評価表（107部門）（山形県２）'!AS$120=0,各種係数!FL50,各種係数!BI50)</f>
        <v>0</v>
      </c>
      <c r="BF52" s="82">
        <f>IF('生産者価格評価表（107部門）（山形県２）'!AT$120=0,各種係数!FM50,各種係数!BJ50)</f>
        <v>2.2394581603670527E-3</v>
      </c>
      <c r="BG52" s="82">
        <f>IF('生産者価格評価表（107部門）（山形県２）'!AU$120=0,各種係数!FN50,各種係数!BK50)</f>
        <v>5.8641605331926829E-3</v>
      </c>
      <c r="BH52" s="82">
        <f>IF('生産者価格評価表（107部門）（山形県２）'!AV$120=0,各種係数!FO50,各種係数!BL50)</f>
        <v>8.5969474761255119E-2</v>
      </c>
      <c r="BI52" s="82">
        <f>IF('生産者価格評価表（107部門）（山形県２）'!AW$120=0,各種係数!FP50,各種係数!BM50)</f>
        <v>0</v>
      </c>
      <c r="BJ52" s="82">
        <f>IF('生産者価格評価表（107部門）（山形県２）'!AX$120=0,各種係数!FQ50,各種係数!BN50)</f>
        <v>0</v>
      </c>
      <c r="BK52" s="82">
        <f>IF('生産者価格評価表（107部門）（山形県２）'!AY$120=0,各種係数!FR50,各種係数!BO50)</f>
        <v>1.310813133917827E-3</v>
      </c>
      <c r="BL52" s="82">
        <f>IF('生産者価格評価表（107部門）（山形県２）'!AZ$120=0,各種係数!FS50,各種係数!BP50)</f>
        <v>0</v>
      </c>
      <c r="BM52" s="82">
        <f>IF('生産者価格評価表（107部門）（山形県２）'!BA$120=0,各種係数!FT50,各種係数!BQ50)</f>
        <v>7.2893887326877017E-4</v>
      </c>
      <c r="BN52" s="82">
        <f>IF('生産者価格評価表（107部門）（山形県２）'!BB$120=0,各種係数!FU50,各種係数!BR50)</f>
        <v>0</v>
      </c>
      <c r="BO52" s="82">
        <f>IF('生産者価格評価表（107部門）（山形県２）'!BC$120=0,各種係数!FV50,各種係数!BS50)</f>
        <v>3.0766272473800598E-3</v>
      </c>
      <c r="BP52" s="82">
        <f>IF('生産者価格評価表（107部門）（山形県２）'!BD$120=0,各種係数!FW50,各種係数!BT50)</f>
        <v>4.7462892647566447E-4</v>
      </c>
      <c r="BQ52" s="82">
        <f>IF('生産者価格評価表（107部門）（山形県２）'!BE$120=0,各種係数!FX50,各種係数!BU50)</f>
        <v>0</v>
      </c>
      <c r="BR52" s="82">
        <f>IF('生産者価格評価表（107部門）（山形県２）'!BF$120=0,各種係数!FY50,各種係数!BV50)</f>
        <v>3.7009622501850479E-4</v>
      </c>
      <c r="BS52" s="82">
        <f>IF('生産者価格評価表（107部門）（山形県２）'!BG$120=0,各種係数!FZ50,各種係数!BW50)</f>
        <v>2.6837190793918135E-4</v>
      </c>
      <c r="BT52" s="82">
        <f>IF('生産者価格評価表（107部門）（山形県２）'!BH$120=0,各種係数!GA50,各種係数!BX50)</f>
        <v>0</v>
      </c>
      <c r="BU52" s="82">
        <f>IF('生産者価格評価表（107部門）（山形県２）'!BI$120=0,各種係数!GB50,各種係数!BY50)</f>
        <v>0</v>
      </c>
      <c r="BV52" s="82">
        <f>IF('生産者価格評価表（107部門）（山形県２）'!BJ$120=0,各種係数!GC50,各種係数!BZ50)</f>
        <v>4.4491798288236601E-4</v>
      </c>
      <c r="BW52" s="82">
        <f>IF('生産者価格評価表（107部門）（山形県２）'!BK$120=0,各種係数!GD50,各種係数!CA50)</f>
        <v>0</v>
      </c>
      <c r="BX52" s="82">
        <f>IF('生産者価格評価表（107部門）（山形県２）'!BL$120=0,各種係数!GE50,各種係数!CB50)</f>
        <v>3.7990999751249404E-4</v>
      </c>
      <c r="BY52" s="82">
        <f>IF('生産者価格評価表（107部門）（山形県２）'!BM$120=0,各種係数!GF50,各種係数!CC50)</f>
        <v>0</v>
      </c>
      <c r="BZ52" s="82">
        <f>IF('生産者価格評価表（107部門）（山形県２）'!BN$120=0,各種係数!GG50,各種係数!CD50)</f>
        <v>4.8234096146631651E-5</v>
      </c>
      <c r="CA52" s="82">
        <f>IF('生産者価格評価表（107部門）（山形県２）'!BO$120=0,各種係数!GH50,各種係数!CE50)</f>
        <v>0</v>
      </c>
      <c r="CB52" s="82">
        <f>IF('生産者価格評価表（107部門）（山形県２）'!BP$120=0,各種係数!GI50,各種係数!CF50)</f>
        <v>0</v>
      </c>
      <c r="CC52" s="82">
        <f>IF('生産者価格評価表（107部門）（山形県２）'!BQ$120=0,各種係数!GJ50,各種係数!CG50)</f>
        <v>0</v>
      </c>
      <c r="CD52" s="82">
        <f>IF('生産者価格評価表（107部門）（山形県２）'!BR$120=0,各種係数!GK50,各種係数!CH50)</f>
        <v>8.7246711889545669E-5</v>
      </c>
      <c r="CE52" s="82">
        <f>IF('生産者価格評価表（107部門）（山形県２）'!BS$120=0,各種係数!GL50,各種係数!CI50)</f>
        <v>2.210237821589603E-5</v>
      </c>
      <c r="CF52" s="82">
        <f>IF('生産者価格評価表（107部門）（山形県２）'!BT$120=0,各種係数!GM50,各種係数!CJ50)</f>
        <v>7.3389972979982375E-4</v>
      </c>
      <c r="CG52" s="82">
        <f>IF('生産者価格評価表（107部門）（山形県２）'!BU$120=0,各種係数!GN50,各種係数!CK50)</f>
        <v>8.4367894641373178E-6</v>
      </c>
      <c r="CH52" s="82">
        <f>IF('生産者価格評価表（107部門）（山形県２）'!BV$120=0,各種係数!GO50,各種係数!CL50)</f>
        <v>0</v>
      </c>
      <c r="CI52" s="82">
        <f>IF('生産者価格評価表（107部門）（山形県２）'!BW$120=0,各種係数!GP50,各種係数!CM50)</f>
        <v>0</v>
      </c>
      <c r="CJ52" s="82">
        <f>IF('生産者価格評価表（107部門）（山形県２）'!BX$120=0,各種係数!GQ50,各種係数!CN50)</f>
        <v>0</v>
      </c>
      <c r="CK52" s="82">
        <f>IF('生産者価格評価表（107部門）（山形県２）'!BY$120=0,各種係数!GR50,各種係数!CO50)</f>
        <v>0</v>
      </c>
      <c r="CL52" s="82">
        <f>IF('生産者価格評価表（107部門）（山形県２）'!BZ$120=0,各種係数!GS50,各種係数!CP50)</f>
        <v>0</v>
      </c>
      <c r="CM52" s="82">
        <f>IF('生産者価格評価表（107部門）（山形県２）'!CA$120=0,各種係数!GT50,各種係数!CQ50)</f>
        <v>0</v>
      </c>
      <c r="CN52" s="82">
        <f>IF('生産者価格評価表（107部門）（山形県２）'!CB$120=0,各種係数!GU50,各種係数!CR50)</f>
        <v>0</v>
      </c>
      <c r="CO52" s="82">
        <f>IF('生産者価格評価表（107部門）（山形県２）'!CC$120=0,各種係数!GV50,各種係数!CS50)</f>
        <v>0</v>
      </c>
      <c r="CP52" s="82">
        <f>IF('生産者価格評価表（107部門）（山形県２）'!CD$120=0,各種係数!GW50,各種係数!CT50)</f>
        <v>0</v>
      </c>
      <c r="CQ52" s="82">
        <f>IF('生産者価格評価表（107部門）（山形県２）'!CE$120=0,各種係数!GX50,各種係数!CU50)</f>
        <v>1.2623074981065388E-4</v>
      </c>
      <c r="CR52" s="82">
        <f>IF('生産者価格評価表（107部門）（山形県２）'!CF$120=0,各種係数!GY50,各種係数!CV50)</f>
        <v>8.9023413157660459E-5</v>
      </c>
      <c r="CS52" s="82">
        <f>IF('生産者価格評価表（107部門）（山形県２）'!CG$120=0,各種係数!GZ50,各種係数!CW50)</f>
        <v>0</v>
      </c>
      <c r="CT52" s="82">
        <f>IF('生産者価格評価表（107部門）（山形県２）'!CH$120=0,各種係数!HA50,各種係数!CX50)</f>
        <v>1.7570986786617936E-5</v>
      </c>
      <c r="CU52" s="82">
        <f>IF('生産者価格評価表（107部門）（山形県２）'!CI$120=0,各種係数!HB50,各種係数!CY50)</f>
        <v>0</v>
      </c>
      <c r="CV52" s="82">
        <f>IF('生産者価格評価表（107部門）（山形県２）'!CJ$120=0,各種係数!HC50,各種係数!CZ50)</f>
        <v>0</v>
      </c>
      <c r="CW52" s="82">
        <f>IF('生産者価格評価表（107部門）（山形県２）'!CK$120=0,各種係数!HD50,各種係数!DA50)</f>
        <v>0</v>
      </c>
      <c r="CX52" s="82">
        <f>IF('生産者価格評価表（107部門）（山形県２）'!CL$120=0,各種係数!HE50,各種係数!DB50)</f>
        <v>1.2438405970434867E-3</v>
      </c>
      <c r="CY52" s="82">
        <f>IF('生産者価格評価表（107部門）（山形県２）'!CM$120=0,各種係数!HF50,各種係数!DC50)</f>
        <v>2.8508139726844219E-3</v>
      </c>
      <c r="CZ52" s="82">
        <f>IF('生産者価格評価表（107部門）（山形県２）'!CN$120=0,各種係数!HG50,各種係数!DD50)</f>
        <v>0</v>
      </c>
      <c r="DA52" s="82">
        <f>IF('生産者価格評価表（107部門）（山形県２）'!CO$120=0,各種係数!HH50,各種係数!DE50)</f>
        <v>0</v>
      </c>
      <c r="DB52" s="82">
        <f>IF('生産者価格評価表（107部門）（山形県２）'!CP$120=0,各種係数!HI50,各種係数!DF50)</f>
        <v>1.3597291213908723E-2</v>
      </c>
      <c r="DC52" s="82">
        <f>IF('生産者価格評価表（107部門）（山形県２）'!CQ$120=0,各種係数!HJ50,各種係数!DG50)</f>
        <v>5.430676237249717E-3</v>
      </c>
      <c r="DD52" s="82">
        <f>IF('生産者価格評価表（107部門）（山形県２）'!CR$120=0,各種係数!HK50,各種係数!DH50)</f>
        <v>2.7257045374403156E-3</v>
      </c>
      <c r="DE52" s="82">
        <f>IF('生産者価格評価表（107部門）（山形県２）'!CS$120=0,各種係数!HL50,各種係数!DI50)</f>
        <v>2.2161594222092724E-3</v>
      </c>
      <c r="DF52" s="82">
        <f>IF('生産者価格評価表（107部門）（山形県２）'!CT$120=0,各種係数!HM50,各種係数!DJ50)</f>
        <v>0</v>
      </c>
      <c r="DG52" s="82">
        <f>IF('生産者価格評価表（107部門）（山形県２）'!CU$120=0,各種係数!HN50,各種係数!DK50)</f>
        <v>1.8072289156626507E-3</v>
      </c>
      <c r="DH52" s="82">
        <f>IF('生産者価格評価表（107部門）（山形県２）'!CV$120=0,各種係数!HO50,各種係数!DL50)</f>
        <v>0</v>
      </c>
      <c r="DI52" s="82">
        <f>IF('生産者価格評価表（107部門）（山形県２）'!CW$120=0,各種係数!HP50,各種係数!DM50)</f>
        <v>9.2239532265678912E-3</v>
      </c>
      <c r="DJ52" s="82">
        <f>IF('生産者価格評価表（107部門）（山形県２）'!CX$120=0,各種係数!HQ50,各種係数!DN50)</f>
        <v>1.9696671262556627E-4</v>
      </c>
      <c r="DK52" s="82">
        <f>IF('生産者価格評価表（107部門）（山形県２）'!CY$120=0,各種係数!HR50,各種係数!DO50)</f>
        <v>3.7591865120387945E-5</v>
      </c>
      <c r="DL52" s="82">
        <f>IF('生産者価格評価表（107部門）（山形県２）'!CZ$120=0,各種係数!HS50,各種係数!DP50)</f>
        <v>0</v>
      </c>
      <c r="DM52" s="82">
        <f>IF('生産者価格評価表（107部門）（山形県２）'!DA$120=0,各種係数!HT50,各種係数!DQ50)</f>
        <v>0</v>
      </c>
      <c r="DN52" s="82">
        <f>IF('生産者価格評価表（107部門）（山形県２）'!DB$120=0,各種係数!HU50,各種係数!DR50)</f>
        <v>5.1464968152866242E-3</v>
      </c>
      <c r="DO52" s="82">
        <f>IF('生産者価格評価表（107部門）（山形県２）'!DC$120=0,各種係数!HV50,各種係数!DS50)</f>
        <v>3.4750124883261299E-4</v>
      </c>
      <c r="DP52" s="82">
        <f>IF('生産者価格評価表（107部門）（山形県２）'!DD$120=0,各種係数!HW50,各種係数!DT50)</f>
        <v>2.4701715137956749E-2</v>
      </c>
      <c r="DQ52" s="82">
        <f>IF('生産者価格評価表（107部門）（山形県２）'!DE$120=0,各種係数!HX50,各種係数!DU50)</f>
        <v>0</v>
      </c>
      <c r="DR52" s="82">
        <f>各種係数!HY50</f>
        <v>8.5113714118521322E-6</v>
      </c>
      <c r="DS52" s="80">
        <f>各種係数!HZ50</f>
        <v>4.9050417465176744E-6</v>
      </c>
      <c r="DT52" s="80">
        <f>各種係数!IA50</f>
        <v>4.9922330567627112E-5</v>
      </c>
      <c r="DU52" s="80">
        <f>各種係数!IB50</f>
        <v>6.2814963394361121E-6</v>
      </c>
      <c r="DV52" s="80">
        <f>各種係数!IC50</f>
        <v>3.3630406759367148E-6</v>
      </c>
      <c r="DW52" s="80">
        <f>各種係数!ID50</f>
        <v>6.1580063564988761E-6</v>
      </c>
      <c r="DX52" s="80">
        <f>各種係数!IE50</f>
        <v>1.598677802581049E-5</v>
      </c>
      <c r="DY52" s="80">
        <f>各種係数!IF50</f>
        <v>3.6687144045901506E-6</v>
      </c>
      <c r="DZ52" s="80">
        <f>各種係数!IG50</f>
        <v>2.4491656998263111E-6</v>
      </c>
      <c r="EA52" s="80">
        <f>各種係数!IH50</f>
        <v>2.0011840973937803E-6</v>
      </c>
      <c r="EB52" s="80">
        <f>各種係数!II50</f>
        <v>0</v>
      </c>
      <c r="EC52" s="80">
        <f>各種係数!IJ50</f>
        <v>2.8056766354019105E-6</v>
      </c>
      <c r="ED52" s="80">
        <f>各種係数!IK50</f>
        <v>2.9453821374786694E-6</v>
      </c>
      <c r="EE52" s="80">
        <f>各種係数!IL50</f>
        <v>4.5525242632694112E-6</v>
      </c>
      <c r="EF52" s="80">
        <f>各種係数!IM50</f>
        <v>2.8459288157748337E-6</v>
      </c>
      <c r="EG52" s="80">
        <f>各種係数!IN50</f>
        <v>3.2204899648383216E-6</v>
      </c>
      <c r="EH52" s="80">
        <f>各種係数!IO50</f>
        <v>2.522857236661564E-6</v>
      </c>
      <c r="EI52" s="80">
        <f>各種係数!IP50</f>
        <v>2.573112097485029E-6</v>
      </c>
      <c r="EJ52" s="80">
        <f>各種係数!IQ50</f>
        <v>0</v>
      </c>
      <c r="EK52" s="80">
        <f>各種係数!IR50</f>
        <v>3.9092775337487413E-6</v>
      </c>
      <c r="EL52" s="80">
        <f>各種係数!IS50</f>
        <v>0</v>
      </c>
      <c r="EM52" s="80">
        <f>各種係数!IT50</f>
        <v>2.0604754029659601E-6</v>
      </c>
      <c r="EN52" s="80">
        <f>各種係数!IU50</f>
        <v>0</v>
      </c>
      <c r="EO52" s="80">
        <f>各種係数!IV50</f>
        <v>0</v>
      </c>
      <c r="EP52" s="80">
        <f>各種係数!IW50</f>
        <v>2.3257835941518368E-6</v>
      </c>
      <c r="EQ52" s="80">
        <f>各種係数!IX50</f>
        <v>1.8967295567209642E-6</v>
      </c>
      <c r="ER52" s="80">
        <f>各種係数!IY50</f>
        <v>2.5585855402847927E-7</v>
      </c>
      <c r="ES52" s="80">
        <f>各種係数!IZ50</f>
        <v>3.1422547512698594E-6</v>
      </c>
      <c r="ET52" s="80">
        <f>各種係数!JA50</f>
        <v>1.9542739289281676E-6</v>
      </c>
      <c r="EU52" s="80">
        <f>各種係数!JB50</f>
        <v>2.5069474928029394E-6</v>
      </c>
      <c r="EV52" s="80">
        <f>各種係数!JC50</f>
        <v>3.3997926683317948E-6</v>
      </c>
      <c r="EW52" s="80">
        <f>各種係数!JD50</f>
        <v>3.4314832110009977E-6</v>
      </c>
      <c r="EX52" s="80">
        <f>各種係数!JE50</f>
        <v>4.8594304762289035E-6</v>
      </c>
      <c r="EY52" s="80">
        <f>各種係数!JF50</f>
        <v>2.1415921964805362E-6</v>
      </c>
      <c r="EZ52" s="80">
        <f>各種係数!JG50</f>
        <v>4.1119502149786405E-6</v>
      </c>
      <c r="FA52" s="80">
        <f>各種係数!JH50</f>
        <v>2.4338812879457577E-6</v>
      </c>
      <c r="FB52" s="80">
        <f>各種係数!JI50</f>
        <v>9.8243768204526524E-7</v>
      </c>
      <c r="FC52" s="80">
        <f>各種係数!JJ50</f>
        <v>2.8462745747329161E-6</v>
      </c>
      <c r="FD52" s="80">
        <f>各種係数!JK50</f>
        <v>1.7817871902886008E-6</v>
      </c>
      <c r="FE52" s="80">
        <f>各種係数!JL50</f>
        <v>2.9915163103258618E-6</v>
      </c>
      <c r="FF52" s="80">
        <f>各種係数!JM50</f>
        <v>1.9958865456058772E-6</v>
      </c>
      <c r="FG52" s="80">
        <f>各種係数!JN50</f>
        <v>2.9323364038668873E-6</v>
      </c>
      <c r="FH52" s="80">
        <f>各種係数!JO50</f>
        <v>2.298767122669745E-6</v>
      </c>
      <c r="FI52" s="80">
        <f>各種係数!JP50</f>
        <v>4.613024540415529E-5</v>
      </c>
      <c r="FJ52" s="80">
        <f>各種係数!JQ50</f>
        <v>1.174684225694453E-4</v>
      </c>
      <c r="FK52" s="80">
        <f>各種係数!JR50</f>
        <v>1.0016620365236242</v>
      </c>
      <c r="FL52" s="80">
        <f>各種係数!JS50</f>
        <v>2.5002904236328532E-6</v>
      </c>
      <c r="FM52" s="80">
        <f>各種係数!JT50</f>
        <v>2.4213013450068234E-6</v>
      </c>
      <c r="FN52" s="80">
        <f>各種係数!JU50</f>
        <v>2.8557782744534334E-5</v>
      </c>
      <c r="FO52" s="80">
        <f>各種係数!JV50</f>
        <v>1.8274692777895443E-6</v>
      </c>
      <c r="FP52" s="80">
        <f>各種係数!JW50</f>
        <v>1.5830869787071884E-5</v>
      </c>
      <c r="FQ52" s="80">
        <f>各種係数!JX50</f>
        <v>2.5842286693275679E-6</v>
      </c>
      <c r="FR52" s="80">
        <f>各種係数!JY50</f>
        <v>6.1074523803604202E-5</v>
      </c>
      <c r="FS52" s="80">
        <f>各種係数!JZ50</f>
        <v>1.0904590271052957E-5</v>
      </c>
      <c r="FT52" s="80">
        <f>各種係数!KA50</f>
        <v>0</v>
      </c>
      <c r="FU52" s="80">
        <f>各種係数!KB50</f>
        <v>8.1293206972562294E-6</v>
      </c>
      <c r="FV52" s="80">
        <f>各種係数!KC50</f>
        <v>7.004788224131279E-6</v>
      </c>
      <c r="FW52" s="80">
        <f>各種係数!KD50</f>
        <v>1.6810735244816919E-6</v>
      </c>
      <c r="FX52" s="80">
        <f>各種係数!KE50</f>
        <v>2.2940299177859288E-6</v>
      </c>
      <c r="FY52" s="80">
        <f>各種係数!KF50</f>
        <v>1.3821192297774706E-5</v>
      </c>
      <c r="FZ52" s="80">
        <f>各種係数!KG50</f>
        <v>6.0767409587026895E-6</v>
      </c>
      <c r="GA52" s="80">
        <f>各種係数!KH50</f>
        <v>1.1382285458696971E-5</v>
      </c>
      <c r="GB52" s="80">
        <f>各種係数!KI50</f>
        <v>4.0659013776682443E-6</v>
      </c>
      <c r="GC52" s="80">
        <f>各種係数!KJ50</f>
        <v>6.4871724062747787E-6</v>
      </c>
      <c r="GD52" s="80">
        <f>各種係数!KK50</f>
        <v>4.5432933459589642E-6</v>
      </c>
      <c r="GE52" s="80">
        <f>各種係数!KL50</f>
        <v>5.1438599364652993E-6</v>
      </c>
      <c r="GF52" s="80">
        <f>各種係数!KM50</f>
        <v>1.7855146965936003E-6</v>
      </c>
      <c r="GG52" s="80">
        <f>各種係数!KN50</f>
        <v>5.9741225892882959E-6</v>
      </c>
      <c r="GH52" s="80">
        <f>各種係数!KO50</f>
        <v>6.3998075770178029E-6</v>
      </c>
      <c r="GI52" s="80">
        <f>各種係数!KP50</f>
        <v>1.8310950992855217E-5</v>
      </c>
      <c r="GJ52" s="80">
        <f>各種係数!KQ50</f>
        <v>3.655790777582162E-6</v>
      </c>
      <c r="GK52" s="80">
        <f>各種係数!KR50</f>
        <v>2.4089346625490642E-6</v>
      </c>
      <c r="GL52" s="80">
        <f>各種係数!KS50</f>
        <v>1.3258778788916497E-6</v>
      </c>
      <c r="GM52" s="80">
        <f>各種係数!KT50</f>
        <v>2.9081742698613824E-7</v>
      </c>
      <c r="GN52" s="80">
        <f>各種係数!KU50</f>
        <v>2.2374900631711479E-6</v>
      </c>
      <c r="GO52" s="80">
        <f>各種係数!KV50</f>
        <v>1.3471690374813256E-5</v>
      </c>
      <c r="GP52" s="80">
        <f>各種係数!KW50</f>
        <v>4.1631717642871766E-5</v>
      </c>
      <c r="GQ52" s="80">
        <f>各種係数!KX50</f>
        <v>2.3776258371001874E-6</v>
      </c>
      <c r="GR52" s="80">
        <f>各種係数!KY50</f>
        <v>4.7789432866956002E-6</v>
      </c>
      <c r="GS52" s="80">
        <f>各種係数!KZ50</f>
        <v>5.6201296068222952E-6</v>
      </c>
      <c r="GT52" s="80">
        <f>各種係数!LA50</f>
        <v>9.8383738641524691E-6</v>
      </c>
      <c r="GU52" s="80">
        <f>各種係数!LB50</f>
        <v>6.2075408585702413E-6</v>
      </c>
      <c r="GV52" s="80">
        <f>各種係数!LC50</f>
        <v>2.9242392977357367E-6</v>
      </c>
      <c r="GW52" s="80">
        <f>各種係数!LD50</f>
        <v>4.2018061170870235E-6</v>
      </c>
      <c r="GX52" s="80">
        <f>各種係数!LE50</f>
        <v>9.9537848982400233E-6</v>
      </c>
      <c r="GY52" s="80">
        <f>各種係数!LF50</f>
        <v>3.982780277171972E-6</v>
      </c>
      <c r="GZ52" s="80">
        <f>各種係数!LG50</f>
        <v>8.2420702253184566E-6</v>
      </c>
      <c r="HA52" s="80">
        <f>各種係数!LH50</f>
        <v>3.0945686452292147E-5</v>
      </c>
      <c r="HB52" s="80">
        <f>各種係数!LI50</f>
        <v>6.1949571630770306E-5</v>
      </c>
      <c r="HC52" s="80">
        <f>各種係数!LJ50</f>
        <v>2.6793005744164184E-6</v>
      </c>
      <c r="HD52" s="80">
        <f>各種係数!LK50</f>
        <v>5.0104692928032538E-6</v>
      </c>
      <c r="HE52" s="80">
        <f>各種係数!LL50</f>
        <v>2.6844211062498251E-4</v>
      </c>
      <c r="HF52" s="80">
        <f>各種係数!LM50</f>
        <v>1.1946395394551499E-4</v>
      </c>
      <c r="HG52" s="80">
        <f>各種係数!LN50</f>
        <v>5.7961653496961287E-5</v>
      </c>
      <c r="HH52" s="80">
        <f>各種係数!LO50</f>
        <v>4.774511846135305E-5</v>
      </c>
      <c r="HI52" s="80">
        <f>各種係数!LP50</f>
        <v>5.6284214153040209E-6</v>
      </c>
      <c r="HJ52" s="80">
        <f>各種係数!LQ50</f>
        <v>4.9422231319643401E-5</v>
      </c>
      <c r="HK52" s="80">
        <f>各種係数!LR50</f>
        <v>8.6928412364215201E-6</v>
      </c>
      <c r="HL52" s="80">
        <f>各種係数!LS50</f>
        <v>1.8425828774757332E-4</v>
      </c>
      <c r="HM52" s="80">
        <f>各種係数!LT50</f>
        <v>6.5140694190219985E-6</v>
      </c>
      <c r="HN52" s="80">
        <f>各種係数!LU50</f>
        <v>5.849179884428509E-6</v>
      </c>
      <c r="HO52" s="80">
        <f>各種係数!LV50</f>
        <v>3.5383890031786311E-6</v>
      </c>
      <c r="HP52" s="80">
        <f>各種係数!LW50</f>
        <v>4.5365111061570382E-6</v>
      </c>
      <c r="HQ52" s="80">
        <f>各種係数!LX50</f>
        <v>1.0401203280347849E-4</v>
      </c>
      <c r="HR52" s="80">
        <f>各種係数!LY50</f>
        <v>1.1285250731451925E-5</v>
      </c>
      <c r="HS52" s="80">
        <f>各種係数!LZ50</f>
        <v>4.8025986498578219E-4</v>
      </c>
      <c r="HT52" s="80">
        <f>各種係数!MA50</f>
        <v>1.8675527088417759E-5</v>
      </c>
      <c r="HU52" s="760">
        <v>0</v>
      </c>
      <c r="HV52" s="760">
        <f t="shared" si="24"/>
        <v>0</v>
      </c>
      <c r="HW52" s="760">
        <f t="shared" si="25"/>
        <v>0</v>
      </c>
      <c r="HX52" s="240">
        <f>IF(各種係数!$MD50=0,各種係数!$MG50,各種係数!$MD50)</f>
        <v>4.1950886766712144E-4</v>
      </c>
      <c r="HY52" s="281">
        <f t="shared" si="5"/>
        <v>0</v>
      </c>
      <c r="HZ52" s="257">
        <f t="shared" si="12"/>
        <v>0</v>
      </c>
      <c r="IA52" s="279">
        <f t="shared" si="13"/>
        <v>0</v>
      </c>
      <c r="IB52" s="279">
        <f t="shared" si="14"/>
        <v>0</v>
      </c>
      <c r="IC52" s="240">
        <f>IF(各種係数!$MD50=0,各種係数!$MG50,各種係数!$MD50)</f>
        <v>4.1950886766712144E-4</v>
      </c>
      <c r="ID52" s="281">
        <f t="shared" si="26"/>
        <v>0</v>
      </c>
      <c r="IE52" s="223"/>
      <c r="IF52" s="223"/>
      <c r="IG52" s="240">
        <f>各種係数!J50</f>
        <v>2.9341161977191254E-3</v>
      </c>
      <c r="IH52" s="279">
        <f t="shared" si="15"/>
        <v>0</v>
      </c>
      <c r="II52" s="284">
        <f>各種係数!C50</f>
        <v>1.926963048498842E-2</v>
      </c>
      <c r="IJ52" s="279">
        <f t="shared" si="16"/>
        <v>0</v>
      </c>
      <c r="IK52" s="295">
        <v>0</v>
      </c>
      <c r="IL52" s="757">
        <f>IF(各種係数!$E50=0,各種係数!$M50,各種係数!$E50)</f>
        <v>0.35238318553888132</v>
      </c>
      <c r="IM52" s="279">
        <f t="shared" si="17"/>
        <v>0</v>
      </c>
      <c r="IN52" s="757">
        <f>IF(各種係数!$F50=0,各種係数!$N50,各種係数!$F50)</f>
        <v>0.17739597544338337</v>
      </c>
      <c r="IO52" s="295">
        <f t="shared" si="18"/>
        <v>0</v>
      </c>
      <c r="IP52" s="240">
        <f>IF(各種係数!$MD50=0,各種係数!$MG50,各種係数!$MD50)</f>
        <v>4.1950886766712144E-4</v>
      </c>
      <c r="IQ52" s="296">
        <f t="shared" si="19"/>
        <v>0</v>
      </c>
      <c r="IR52" s="297">
        <f t="shared" si="20"/>
        <v>0</v>
      </c>
      <c r="IS52" s="297">
        <f t="shared" si="21"/>
        <v>0</v>
      </c>
      <c r="IT52" s="297">
        <f t="shared" si="22"/>
        <v>0</v>
      </c>
      <c r="IU52" s="298">
        <f t="shared" si="23"/>
        <v>0</v>
      </c>
      <c r="IW52" s="206"/>
      <c r="IX52" s="212"/>
      <c r="IY52" s="208"/>
      <c r="IZ52" s="212"/>
    </row>
    <row r="53" spans="1:260">
      <c r="A53" s="41" t="s">
        <v>265</v>
      </c>
      <c r="B53" s="12" t="s">
        <v>266</v>
      </c>
      <c r="C53" s="331">
        <f>'計算2-1'!AC53</f>
        <v>0</v>
      </c>
      <c r="D53" s="757">
        <f>IF(各種係数!$D51=0,各種係数!$L51,各種係数!$D51)</f>
        <v>0.62148069249479354</v>
      </c>
      <c r="E53" s="757">
        <f>IF(各種係数!$E51=0,各種係数!$M51,各種係数!$E51)</f>
        <v>0.3785193075052064</v>
      </c>
      <c r="F53" s="757">
        <f>IF(各種係数!$F51=0,各種係数!$N51,各種係数!$F51)</f>
        <v>0.12366659777753049</v>
      </c>
      <c r="G53" s="758">
        <f t="shared" si="7"/>
        <v>0</v>
      </c>
      <c r="H53" s="758">
        <f t="shared" si="8"/>
        <v>0</v>
      </c>
      <c r="I53" s="758">
        <f t="shared" si="9"/>
        <v>0</v>
      </c>
      <c r="J53" s="240">
        <f>IF(各種係数!$MD51=0,各種係数!$MG51,各種係数!$MD51)</f>
        <v>2.1970335278126641E-4</v>
      </c>
      <c r="K53" s="281">
        <f t="shared" si="10"/>
        <v>0</v>
      </c>
      <c r="L53" s="758">
        <v>0</v>
      </c>
      <c r="M53" s="774">
        <f>各種係数!C51</f>
        <v>1.3131592705354134E-2</v>
      </c>
      <c r="N53" s="758">
        <f t="shared" si="11"/>
        <v>0</v>
      </c>
      <c r="O53" s="82">
        <f>IF('生産者価格評価表（107部門）（山形県２）'!C$120=0,各種係数!DV51,各種係数!S51)</f>
        <v>0</v>
      </c>
      <c r="P53" s="82">
        <f>IF('生産者価格評価表（107部門）（山形県２）'!D$120=0,各種係数!DW51,各種係数!T51)</f>
        <v>0</v>
      </c>
      <c r="Q53" s="82">
        <f>IF('生産者価格評価表（107部門）（山形県２）'!E$120=0,各種係数!DX51,各種係数!U51)</f>
        <v>0</v>
      </c>
      <c r="R53" s="82">
        <f>IF('生産者価格評価表（107部門）（山形県２）'!F$120=0,各種係数!DY51,各種係数!V51)</f>
        <v>0</v>
      </c>
      <c r="S53" s="82">
        <f>IF('生産者価格評価表（107部門）（山形県２）'!G$120=0,各種係数!DZ51,各種係数!W51)</f>
        <v>0</v>
      </c>
      <c r="T53" s="82">
        <f>IF('生産者価格評価表（107部門）（山形県２）'!H$120=0,各種係数!EA51,各種係数!X51)</f>
        <v>0</v>
      </c>
      <c r="U53" s="82">
        <f>IF('生産者価格評価表（107部門）（山形県２）'!I$120=0,各種係数!EB51,各種係数!Y51)</f>
        <v>0</v>
      </c>
      <c r="V53" s="82">
        <f>IF('生産者価格評価表（107部門）（山形県２）'!J$120=0,各種係数!EC51,各種係数!Z51)</f>
        <v>0</v>
      </c>
      <c r="W53" s="82">
        <f>IF('生産者価格評価表（107部門）（山形県２）'!K$120=0,各種係数!ED51,各種係数!AA51)</f>
        <v>0</v>
      </c>
      <c r="X53" s="82">
        <f>IF('生産者価格評価表（107部門）（山形県２）'!L$120=0,各種係数!EE51,各種係数!AB51)</f>
        <v>0</v>
      </c>
      <c r="Y53" s="82">
        <f>IF('生産者価格評価表（107部門）（山形県２）'!M$120=0,各種係数!EF51,各種係数!AC51)</f>
        <v>0</v>
      </c>
      <c r="Z53" s="82">
        <f>IF('生産者価格評価表（107部門）（山形県２）'!N$120=0,各種係数!EG51,各種係数!AD51)</f>
        <v>0</v>
      </c>
      <c r="AA53" s="82">
        <f>IF('生産者価格評価表（107部門）（山形県２）'!O$120=0,各種係数!EH51,各種係数!AE51)</f>
        <v>0</v>
      </c>
      <c r="AB53" s="82">
        <f>IF('生産者価格評価表（107部門）（山形県２）'!P$120=0,各種係数!EI51,各種係数!AF51)</f>
        <v>0</v>
      </c>
      <c r="AC53" s="82">
        <f>IF('生産者価格評価表（107部門）（山形県２）'!Q$120=0,各種係数!EJ51,各種係数!AG51)</f>
        <v>0</v>
      </c>
      <c r="AD53" s="82">
        <f>IF('生産者価格評価表（107部門）（山形県２）'!R$120=0,各種係数!EK51,各種係数!AH51)</f>
        <v>0</v>
      </c>
      <c r="AE53" s="82">
        <f>IF('生産者価格評価表（107部門）（山形県２）'!S$120=0,各種係数!EL51,各種係数!AI51)</f>
        <v>0</v>
      </c>
      <c r="AF53" s="82">
        <f>IF('生産者価格評価表（107部門）（山形県２）'!T$120=0,各種係数!EM51,各種係数!AJ51)</f>
        <v>0</v>
      </c>
      <c r="AG53" s="82">
        <f>IF('生産者価格評価表（107部門）（山形県２）'!U$120=0,各種係数!EN51,各種係数!AK51)</f>
        <v>0</v>
      </c>
      <c r="AH53" s="82">
        <f>IF('生産者価格評価表（107部門）（山形県２）'!V$120=0,各種係数!EO51,各種係数!AL51)</f>
        <v>0</v>
      </c>
      <c r="AI53" s="82">
        <f>IF('生産者価格評価表（107部門）（山形県２）'!W$120=0,各種係数!EP51,各種係数!AM51)</f>
        <v>0</v>
      </c>
      <c r="AJ53" s="82">
        <f>IF('生産者価格評価表（107部門）（山形県２）'!X$120=0,各種係数!EQ51,各種係数!AN51)</f>
        <v>0</v>
      </c>
      <c r="AK53" s="82">
        <f>IF('生産者価格評価表（107部門）（山形県２）'!Y$120=0,各種係数!ER51,各種係数!AO51)</f>
        <v>0</v>
      </c>
      <c r="AL53" s="82">
        <f>IF('生産者価格評価表（107部門）（山形県２）'!Z$120=0,各種係数!ES51,各種係数!AP51)</f>
        <v>0</v>
      </c>
      <c r="AM53" s="82">
        <f>IF('生産者価格評価表（107部門）（山形県２）'!AA$120=0,各種係数!ET51,各種係数!AQ51)</f>
        <v>0</v>
      </c>
      <c r="AN53" s="82">
        <f>IF('生産者価格評価表（107部門）（山形県２）'!AB$120=0,各種係数!EU51,各種係数!AR51)</f>
        <v>0</v>
      </c>
      <c r="AO53" s="82">
        <f>IF('生産者価格評価表（107部門）（山形県２）'!AC$120=0,各種係数!EV51,各種係数!AS51)</f>
        <v>0</v>
      </c>
      <c r="AP53" s="82">
        <f>IF('生産者価格評価表（107部門）（山形県２）'!AD$120=0,各種係数!EW51,各種係数!AT51)</f>
        <v>0</v>
      </c>
      <c r="AQ53" s="82">
        <f>IF('生産者価格評価表（107部門）（山形県２）'!AE$120=0,各種係数!EX51,各種係数!AU51)</f>
        <v>0</v>
      </c>
      <c r="AR53" s="82">
        <f>IF('生産者価格評価表（107部門）（山形県２）'!AF$120=0,各種係数!EY51,各種係数!AV51)</f>
        <v>0</v>
      </c>
      <c r="AS53" s="82">
        <f>IF('生産者価格評価表（107部門）（山形県２）'!AG$120=0,各種係数!EZ51,各種係数!AW51)</f>
        <v>0</v>
      </c>
      <c r="AT53" s="82">
        <f>IF('生産者価格評価表（107部門）（山形県２）'!AH$120=0,各種係数!FA51,各種係数!AX51)</f>
        <v>0</v>
      </c>
      <c r="AU53" s="82">
        <f>IF('生産者価格評価表（107部門）（山形県２）'!AI$120=0,各種係数!FB51,各種係数!AY51)</f>
        <v>0</v>
      </c>
      <c r="AV53" s="82">
        <f>IF('生産者価格評価表（107部門）（山形県２）'!AJ$120=0,各種係数!FC51,各種係数!AZ51)</f>
        <v>0</v>
      </c>
      <c r="AW53" s="82">
        <f>IF('生産者価格評価表（107部門）（山形県２）'!AK$120=0,各種係数!FD51,各種係数!BA51)</f>
        <v>0</v>
      </c>
      <c r="AX53" s="82">
        <f>IF('生産者価格評価表（107部門）（山形県２）'!AL$120=0,各種係数!FE51,各種係数!BB51)</f>
        <v>0</v>
      </c>
      <c r="AY53" s="82">
        <f>IF('生産者価格評価表（107部門）（山形県２）'!AM$120=0,各種係数!FF51,各種係数!BC51)</f>
        <v>0</v>
      </c>
      <c r="AZ53" s="82">
        <f>IF('生産者価格評価表（107部門）（山形県２）'!AN$120=0,各種係数!FG51,各種係数!BD51)</f>
        <v>0</v>
      </c>
      <c r="BA53" s="82">
        <f>IF('生産者価格評価表（107部門）（山形県２）'!AO$120=0,各種係数!FH51,各種係数!BE51)</f>
        <v>0</v>
      </c>
      <c r="BB53" s="82">
        <f>IF('生産者価格評価表（107部門）（山形県２）'!AP$120=0,各種係数!FI51,各種係数!BF51)</f>
        <v>0</v>
      </c>
      <c r="BC53" s="82">
        <f>IF('生産者価格評価表（107部門）（山形県２）'!AQ$120=0,各種係数!FJ51,各種係数!BG51)</f>
        <v>0</v>
      </c>
      <c r="BD53" s="82">
        <f>IF('生産者価格評価表（107部門）（山形県２）'!AR$120=0,各種係数!FK51,各種係数!BH51)</f>
        <v>0</v>
      </c>
      <c r="BE53" s="82">
        <f>IF('生産者価格評価表（107部門）（山形県２）'!AS$120=0,各種係数!FL51,各種係数!BI51)</f>
        <v>7.365397363187744E-5</v>
      </c>
      <c r="BF53" s="82">
        <f>IF('生産者価格評価表（107部門）（山形県２）'!AT$120=0,各種係数!FM51,各種係数!BJ51)</f>
        <v>7.3738256499890755E-4</v>
      </c>
      <c r="BG53" s="82">
        <f>IF('生産者価格評価表（107部門）（山形県２）'!AU$120=0,各種係数!FN51,各種係数!BK51)</f>
        <v>4.7085900601759731E-3</v>
      </c>
      <c r="BH53" s="82">
        <f>IF('生産者価格評価表（107部門）（山形県２）'!AV$120=0,各種係数!FO51,各種係数!BL51)</f>
        <v>0.10202080491132333</v>
      </c>
      <c r="BI53" s="82">
        <f>IF('生産者価格評価表（107部門）（山形県２）'!AW$120=0,各種係数!FP51,各種係数!BM51)</f>
        <v>0.10042446306217509</v>
      </c>
      <c r="BJ53" s="82">
        <f>IF('生産者価格評価表（107部門）（山形県２）'!AX$120=0,各種係数!FQ51,各種係数!BN51)</f>
        <v>4.396191408241075E-2</v>
      </c>
      <c r="BK53" s="82">
        <f>IF('生産者価格評価表（107部門）（山形県２）'!AY$120=0,各種係数!FR51,各種係数!BO51)</f>
        <v>6.0759412068076328E-2</v>
      </c>
      <c r="BL53" s="82">
        <f>IF('生産者価格評価表（107部門）（山形県２）'!AZ$120=0,各種係数!FS51,各種係数!BP51)</f>
        <v>0.18842224744608399</v>
      </c>
      <c r="BM53" s="82">
        <f>IF('生産者価格評価表（107部門）（山形県２）'!BA$120=0,各種係数!FT51,各種係数!BQ51)</f>
        <v>0.24461105904404873</v>
      </c>
      <c r="BN53" s="82">
        <f>IF('生産者価格評価表（107部門）（山形県２）'!BB$120=0,各種係数!FU51,各種係数!BR51)</f>
        <v>5.9017365802220979E-2</v>
      </c>
      <c r="BO53" s="82">
        <f>IF('生産者価格評価表（107部門）（山形県２）'!BC$120=0,各種係数!FV51,各種係数!BS51)</f>
        <v>0.27608883761176811</v>
      </c>
      <c r="BP53" s="82">
        <f>IF('生産者価格評価表（107部門）（山形県２）'!BD$120=0,各種係数!FW51,各種係数!BT51)</f>
        <v>0.39668622713151536</v>
      </c>
      <c r="BQ53" s="82">
        <f>IF('生産者価格評価表（107部門）（山形県２）'!BE$120=0,各種係数!FX51,各種係数!BU51)</f>
        <v>0</v>
      </c>
      <c r="BR53" s="82">
        <f>IF('生産者価格評価表（107部門）（山形県２）'!BF$120=0,各種係数!FY51,各種係数!BV51)</f>
        <v>0</v>
      </c>
      <c r="BS53" s="82">
        <f>IF('生産者価格評価表（107部門）（山形県２）'!BG$120=0,各種係数!FZ51,各種係数!BW51)</f>
        <v>8.4305795907791119E-3</v>
      </c>
      <c r="BT53" s="82">
        <f>IF('生産者価格評価表（107部門）（山形県２）'!BH$120=0,各種係数!GA51,各種係数!BX51)</f>
        <v>0</v>
      </c>
      <c r="BU53" s="82">
        <f>IF('生産者価格評価表（107部門）（山形県２）'!BI$120=0,各種係数!GB51,各種係数!BY51)</f>
        <v>5.8530875036581797E-4</v>
      </c>
      <c r="BV53" s="82">
        <f>IF('生産者価格評価表（107部門）（山形県２）'!BJ$120=0,各種係数!GC51,各種係数!BZ51)</f>
        <v>1.3956374620941587E-2</v>
      </c>
      <c r="BW53" s="82">
        <f>IF('生産者価格評価表（107部門）（山形県２）'!BK$120=0,各種係数!GD51,各種係数!CA51)</f>
        <v>0</v>
      </c>
      <c r="BX53" s="82">
        <f>IF('生産者価格評価表（107部門）（山形県２）'!BL$120=0,各種係数!GE51,各種係数!CB51)</f>
        <v>0</v>
      </c>
      <c r="BY53" s="82">
        <f>IF('生産者価格評価表（107部門）（山形県２）'!BM$120=0,各種係数!GF51,各種係数!CC51)</f>
        <v>0</v>
      </c>
      <c r="BZ53" s="82">
        <f>IF('生産者価格評価表（107部門）（山形県２）'!BN$120=0,各種係数!GG51,各種係数!CD51)</f>
        <v>0</v>
      </c>
      <c r="CA53" s="82">
        <f>IF('生産者価格評価表（107部門）（山形県２）'!BO$120=0,各種係数!GH51,各種係数!CE51)</f>
        <v>0</v>
      </c>
      <c r="CB53" s="82">
        <f>IF('生産者価格評価表（107部門）（山形県２）'!BP$120=0,各種係数!GI51,各種係数!CF51)</f>
        <v>0</v>
      </c>
      <c r="CC53" s="82">
        <f>IF('生産者価格評価表（107部門）（山形県２）'!BQ$120=0,各種係数!GJ51,各種係数!CG51)</f>
        <v>0</v>
      </c>
      <c r="CD53" s="82">
        <f>IF('生産者価格評価表（107部門）（山形県２）'!BR$120=0,各種係数!GK51,各種係数!CH51)</f>
        <v>0</v>
      </c>
      <c r="CE53" s="82">
        <f>IF('生産者価格評価表（107部門）（山形県２）'!BS$120=0,各種係数!GL51,各種係数!CI51)</f>
        <v>0</v>
      </c>
      <c r="CF53" s="82">
        <f>IF('生産者価格評価表（107部門）（山形県２）'!BT$120=0,各種係数!GM51,各種係数!CJ51)</f>
        <v>0</v>
      </c>
      <c r="CG53" s="82">
        <f>IF('生産者価格評価表（107部門）（山形県２）'!BU$120=0,各種係数!GN51,各種係数!CK51)</f>
        <v>0</v>
      </c>
      <c r="CH53" s="82">
        <f>IF('生産者価格評価表（107部門）（山形県２）'!BV$120=0,各種係数!GO51,各種係数!CL51)</f>
        <v>0</v>
      </c>
      <c r="CI53" s="82">
        <f>IF('生産者価格評価表（107部門）（山形県２）'!BW$120=0,各種係数!GP51,各種係数!CM51)</f>
        <v>0</v>
      </c>
      <c r="CJ53" s="82">
        <f>IF('生産者価格評価表（107部門）（山形県２）'!BX$120=0,各種係数!GQ51,各種係数!CN51)</f>
        <v>0</v>
      </c>
      <c r="CK53" s="82">
        <f>IF('生産者価格評価表（107部門）（山形県２）'!BY$120=0,各種係数!GR51,各種係数!CO51)</f>
        <v>0</v>
      </c>
      <c r="CL53" s="82">
        <f>IF('生産者価格評価表（107部門）（山形県２）'!BZ$120=0,各種係数!GS51,各種係数!CP51)</f>
        <v>0</v>
      </c>
      <c r="CM53" s="82">
        <f>IF('生産者価格評価表（107部門）（山形県２）'!CA$120=0,各種係数!GT51,各種係数!CQ51)</f>
        <v>0</v>
      </c>
      <c r="CN53" s="82">
        <f>IF('生産者価格評価表（107部門）（山形県２）'!CB$120=0,各種係数!GU51,各種係数!CR51)</f>
        <v>0</v>
      </c>
      <c r="CO53" s="82">
        <f>IF('生産者価格評価表（107部門）（山形県２）'!CC$120=0,各種係数!GV51,各種係数!CS51)</f>
        <v>0</v>
      </c>
      <c r="CP53" s="82">
        <f>IF('生産者価格評価表（107部門）（山形県２）'!CD$120=0,各種係数!GW51,各種係数!CT51)</f>
        <v>0</v>
      </c>
      <c r="CQ53" s="82">
        <f>IF('生産者価格評価表（107部門）（山形県２）'!CE$120=0,各種係数!GX51,各種係数!CU51)</f>
        <v>0</v>
      </c>
      <c r="CR53" s="82">
        <f>IF('生産者価格評価表（107部門）（山形県２）'!CF$120=0,各種係数!GY51,各種係数!CV51)</f>
        <v>0</v>
      </c>
      <c r="CS53" s="82">
        <f>IF('生産者価格評価表（107部門）（山形県２）'!CG$120=0,各種係数!GZ51,各種係数!CW51)</f>
        <v>0</v>
      </c>
      <c r="CT53" s="82">
        <f>IF('生産者価格評価表（107部門）（山形県２）'!CH$120=0,各種係数!HA51,各種係数!CX51)</f>
        <v>0</v>
      </c>
      <c r="CU53" s="82">
        <f>IF('生産者価格評価表（107部門）（山形県２）'!CI$120=0,各種係数!HB51,各種係数!CY51)</f>
        <v>0</v>
      </c>
      <c r="CV53" s="82">
        <f>IF('生産者価格評価表（107部門）（山形県２）'!CJ$120=0,各種係数!HC51,各種係数!CZ51)</f>
        <v>0</v>
      </c>
      <c r="CW53" s="82">
        <f>IF('生産者価格評価表（107部門）（山形県２）'!CK$120=0,各種係数!HD51,各種係数!DA51)</f>
        <v>0</v>
      </c>
      <c r="CX53" s="82">
        <f>IF('生産者価格評価表（107部門）（山形県２）'!CL$120=0,各種係数!HE51,各種係数!DB51)</f>
        <v>0</v>
      </c>
      <c r="CY53" s="82">
        <f>IF('生産者価格評価表（107部門）（山形県２）'!CM$120=0,各種係数!HF51,各種係数!DC51)</f>
        <v>0</v>
      </c>
      <c r="CZ53" s="82">
        <f>IF('生産者価格評価表（107部門）（山形県２）'!CN$120=0,各種係数!HG51,各種係数!DD51)</f>
        <v>0</v>
      </c>
      <c r="DA53" s="82">
        <f>IF('生産者価格評価表（107部門）（山形県２）'!CO$120=0,各種係数!HH51,各種係数!DE51)</f>
        <v>0</v>
      </c>
      <c r="DB53" s="82">
        <f>IF('生産者価格評価表（107部門）（山形県２）'!CP$120=0,各種係数!HI51,各種係数!DF51)</f>
        <v>0</v>
      </c>
      <c r="DC53" s="82">
        <f>IF('生産者価格評価表（107部門）（山形県２）'!CQ$120=0,各種係数!HJ51,各種係数!DG51)</f>
        <v>0</v>
      </c>
      <c r="DD53" s="82">
        <f>IF('生産者価格評価表（107部門）（山形県２）'!CR$120=0,各種係数!HK51,各種係数!DH51)</f>
        <v>0</v>
      </c>
      <c r="DE53" s="82">
        <f>IF('生産者価格評価表（107部門）（山形県２）'!CS$120=0,各種係数!HL51,各種係数!DI51)</f>
        <v>0</v>
      </c>
      <c r="DF53" s="82">
        <f>IF('生産者価格評価表（107部門）（山形県２）'!CT$120=0,各種係数!HM51,各種係数!DJ51)</f>
        <v>0</v>
      </c>
      <c r="DG53" s="82">
        <f>IF('生産者価格評価表（107部門）（山形県２）'!CU$120=0,各種係数!HN51,各種係数!DK51)</f>
        <v>0</v>
      </c>
      <c r="DH53" s="82">
        <f>IF('生産者価格評価表（107部門）（山形県２）'!CV$120=0,各種係数!HO51,各種係数!DL51)</f>
        <v>0</v>
      </c>
      <c r="DI53" s="82">
        <f>IF('生産者価格評価表（107部門）（山形県２）'!CW$120=0,各種係数!HP51,各種係数!DM51)</f>
        <v>7.7834670927600441E-3</v>
      </c>
      <c r="DJ53" s="82">
        <f>IF('生産者価格評価表（107部門）（山形県２）'!CX$120=0,各種係数!HQ51,各種係数!DN51)</f>
        <v>0</v>
      </c>
      <c r="DK53" s="82">
        <f>IF('生産者価格評価表（107部門）（山形県２）'!CY$120=0,各種係数!HR51,各種係数!DO51)</f>
        <v>0</v>
      </c>
      <c r="DL53" s="82">
        <f>IF('生産者価格評価表（107部門）（山形県２）'!CZ$120=0,各種係数!HS51,各種係数!DP51)</f>
        <v>0</v>
      </c>
      <c r="DM53" s="82">
        <f>IF('生産者価格評価表（107部門）（山形県２）'!DA$120=0,各種係数!HT51,各種係数!DQ51)</f>
        <v>0</v>
      </c>
      <c r="DN53" s="82">
        <f>IF('生産者価格評価表（107部門）（山形県２）'!DB$120=0,各種係数!HU51,各種係数!DR51)</f>
        <v>0</v>
      </c>
      <c r="DO53" s="82">
        <f>IF('生産者価格評価表（107部門）（山形県２）'!DC$120=0,各種係数!HV51,各種係数!DS51)</f>
        <v>0</v>
      </c>
      <c r="DP53" s="82">
        <f>IF('生産者価格評価表（107部門）（山形県２）'!DD$120=0,各種係数!HW51,各種係数!DT51)</f>
        <v>0</v>
      </c>
      <c r="DQ53" s="82">
        <f>IF('生産者価格評価表（107部門）（山形県２）'!DE$120=0,各種係数!HX51,各種係数!DU51)</f>
        <v>0</v>
      </c>
      <c r="DR53" s="82">
        <f>各種係数!HY51</f>
        <v>2.6602339793908215E-6</v>
      </c>
      <c r="DS53" s="80">
        <f>各種係数!HZ51</f>
        <v>1.2490773867765348E-6</v>
      </c>
      <c r="DT53" s="80">
        <f>各種係数!IA51</f>
        <v>2.2460047807207706E-6</v>
      </c>
      <c r="DU53" s="80">
        <f>各種係数!IB51</f>
        <v>2.0730635492954158E-6</v>
      </c>
      <c r="DV53" s="80">
        <f>各種係数!IC51</f>
        <v>1.7584709589739696E-6</v>
      </c>
      <c r="DW53" s="80">
        <f>各種係数!ID51</f>
        <v>2.7763300136655578E-6</v>
      </c>
      <c r="DX53" s="80">
        <f>各種係数!IE51</f>
        <v>8.20092736633784E-6</v>
      </c>
      <c r="DY53" s="80">
        <f>各種係数!IF51</f>
        <v>1.0436603985009816E-6</v>
      </c>
      <c r="DZ53" s="80">
        <f>各種係数!IG51</f>
        <v>8.4740731388507202E-7</v>
      </c>
      <c r="EA53" s="80">
        <f>各種係数!IH51</f>
        <v>7.1391971551196948E-7</v>
      </c>
      <c r="EB53" s="80">
        <f>各種係数!II51</f>
        <v>0</v>
      </c>
      <c r="EC53" s="80">
        <f>各種係数!IJ51</f>
        <v>9.1973098201621677E-7</v>
      </c>
      <c r="ED53" s="80">
        <f>各種係数!IK51</f>
        <v>2.1844676882035248E-6</v>
      </c>
      <c r="EE53" s="80">
        <f>各種係数!IL51</f>
        <v>1.8559288060758622E-6</v>
      </c>
      <c r="EF53" s="80">
        <f>各種係数!IM51</f>
        <v>1.1977805517190709E-6</v>
      </c>
      <c r="EG53" s="80">
        <f>各種係数!IN51</f>
        <v>8.7512815705290405E-7</v>
      </c>
      <c r="EH53" s="80">
        <f>各種係数!IO51</f>
        <v>6.4485479407071093E-7</v>
      </c>
      <c r="EI53" s="80">
        <f>各種係数!IP51</f>
        <v>7.0588978343865844E-7</v>
      </c>
      <c r="EJ53" s="80">
        <f>各種係数!IQ51</f>
        <v>0</v>
      </c>
      <c r="EK53" s="80">
        <f>各種係数!IR51</f>
        <v>1.6283469944104628E-6</v>
      </c>
      <c r="EL53" s="80">
        <f>各種係数!IS51</f>
        <v>0</v>
      </c>
      <c r="EM53" s="80">
        <f>各種係数!IT51</f>
        <v>1.0654361692003618E-6</v>
      </c>
      <c r="EN53" s="80">
        <f>各種係数!IU51</f>
        <v>0</v>
      </c>
      <c r="EO53" s="80">
        <f>各種係数!IV51</f>
        <v>0</v>
      </c>
      <c r="EP53" s="80">
        <f>各種係数!IW51</f>
        <v>7.3885274205252739E-7</v>
      </c>
      <c r="EQ53" s="80">
        <f>各種係数!IX51</f>
        <v>5.1529487607352935E-7</v>
      </c>
      <c r="ER53" s="80">
        <f>各種係数!IY51</f>
        <v>6.6434697807542165E-8</v>
      </c>
      <c r="ES53" s="80">
        <f>各種係数!IZ51</f>
        <v>1.1416169297392106E-6</v>
      </c>
      <c r="ET53" s="80">
        <f>各種係数!JA51</f>
        <v>7.0170536941929125E-7</v>
      </c>
      <c r="EU53" s="80">
        <f>各種係数!JB51</f>
        <v>9.8565258825671378E-7</v>
      </c>
      <c r="EV53" s="80">
        <f>各種係数!JC51</f>
        <v>1.5380516349967577E-6</v>
      </c>
      <c r="EW53" s="80">
        <f>各種係数!JD51</f>
        <v>1.2450770232284322E-6</v>
      </c>
      <c r="EX53" s="80">
        <f>各種係数!JE51</f>
        <v>2.0757837354470399E-6</v>
      </c>
      <c r="EY53" s="80">
        <f>各種係数!JF51</f>
        <v>1.0744523630237526E-6</v>
      </c>
      <c r="EZ53" s="80">
        <f>各種係数!JG51</f>
        <v>1.467998420255449E-6</v>
      </c>
      <c r="FA53" s="80">
        <f>各種係数!JH51</f>
        <v>1.1811673811804792E-6</v>
      </c>
      <c r="FB53" s="80">
        <f>各種係数!JI51</f>
        <v>5.8704704247382941E-7</v>
      </c>
      <c r="FC53" s="80">
        <f>各種係数!JJ51</f>
        <v>1.323556834345351E-6</v>
      </c>
      <c r="FD53" s="80">
        <f>各種係数!JK51</f>
        <v>4.170023510935938E-7</v>
      </c>
      <c r="FE53" s="80">
        <f>各種係数!JL51</f>
        <v>1.4309705482269905E-6</v>
      </c>
      <c r="FF53" s="80">
        <f>各種係数!JM51</f>
        <v>7.2073992718010497E-7</v>
      </c>
      <c r="FG53" s="80">
        <f>各種係数!JN51</f>
        <v>1.0683563025285669E-6</v>
      </c>
      <c r="FH53" s="80">
        <f>各種係数!JO51</f>
        <v>1.8082640533309663E-6</v>
      </c>
      <c r="FI53" s="80">
        <f>各種係数!JP51</f>
        <v>1.2305301087220866E-5</v>
      </c>
      <c r="FJ53" s="80">
        <f>各種係数!JQ51</f>
        <v>6.590771378781678E-5</v>
      </c>
      <c r="FK53" s="80">
        <f>各種係数!JR51</f>
        <v>1.3463317806748645E-3</v>
      </c>
      <c r="FL53" s="80">
        <f>各種係数!JS51</f>
        <v>1.0013228205892306</v>
      </c>
      <c r="FM53" s="80">
        <f>各種係数!JT51</f>
        <v>5.8030673094261996E-4</v>
      </c>
      <c r="FN53" s="80">
        <f>各種係数!JU51</f>
        <v>8.2028098914574703E-4</v>
      </c>
      <c r="FO53" s="80">
        <f>各種係数!JV51</f>
        <v>2.4870123957858262E-3</v>
      </c>
      <c r="FP53" s="80">
        <f>各種係数!JW51</f>
        <v>3.2200916325952878E-3</v>
      </c>
      <c r="FQ53" s="80">
        <f>各種係数!JX51</f>
        <v>7.7917082278231183E-4</v>
      </c>
      <c r="FR53" s="80">
        <f>各種係数!JY51</f>
        <v>3.6327460693088547E-3</v>
      </c>
      <c r="FS53" s="80">
        <f>各種係数!JZ51</f>
        <v>5.2179370490449423E-3</v>
      </c>
      <c r="FT53" s="80">
        <f>各種係数!KA51</f>
        <v>0</v>
      </c>
      <c r="FU53" s="80">
        <f>各種係数!KB51</f>
        <v>3.3573329796059126E-6</v>
      </c>
      <c r="FV53" s="80">
        <f>各種係数!KC51</f>
        <v>1.1745594801752072E-4</v>
      </c>
      <c r="FW53" s="80">
        <f>各種係数!KD51</f>
        <v>2.1698520432330395E-6</v>
      </c>
      <c r="FX53" s="80">
        <f>各種係数!KE51</f>
        <v>9.5755958368103132E-6</v>
      </c>
      <c r="FY53" s="80">
        <f>各種係数!KF51</f>
        <v>1.8975283579796139E-4</v>
      </c>
      <c r="FZ53" s="80">
        <f>各種係数!KG51</f>
        <v>2.6451517014420285E-6</v>
      </c>
      <c r="GA53" s="80">
        <f>各種係数!KH51</f>
        <v>2.0204243472360267E-6</v>
      </c>
      <c r="GB53" s="80">
        <f>各種係数!KI51</f>
        <v>2.3081314838928332E-6</v>
      </c>
      <c r="GC53" s="80">
        <f>各種係数!KJ51</f>
        <v>2.0654831915265302E-6</v>
      </c>
      <c r="GD53" s="80">
        <f>各種係数!KK51</f>
        <v>2.3361837079694631E-6</v>
      </c>
      <c r="GE53" s="80">
        <f>各種係数!KL51</f>
        <v>2.6352065637529623E-6</v>
      </c>
      <c r="GF53" s="80">
        <f>各種係数!KM51</f>
        <v>6.5052402465637215E-7</v>
      </c>
      <c r="GG53" s="80">
        <f>各種係数!KN51</f>
        <v>1.739805456578864E-6</v>
      </c>
      <c r="GH53" s="80">
        <f>各種係数!KO51</f>
        <v>2.1351739342197936E-6</v>
      </c>
      <c r="GI53" s="80">
        <f>各種係数!KP51</f>
        <v>1.4018006719682521E-6</v>
      </c>
      <c r="GJ53" s="80">
        <f>各種係数!KQ51</f>
        <v>6.5885419989962145E-7</v>
      </c>
      <c r="GK53" s="80">
        <f>各種係数!KR51</f>
        <v>7.5269332207657096E-7</v>
      </c>
      <c r="GL53" s="80">
        <f>各種係数!KS51</f>
        <v>4.5406776517439258E-7</v>
      </c>
      <c r="GM53" s="80">
        <f>各種係数!KT51</f>
        <v>8.3254724482054581E-8</v>
      </c>
      <c r="GN53" s="80">
        <f>各種係数!KU51</f>
        <v>6.1641345776416607E-7</v>
      </c>
      <c r="GO53" s="80">
        <f>各種係数!KV51</f>
        <v>7.1944533904785635E-6</v>
      </c>
      <c r="GP53" s="80">
        <f>各種係数!KW51</f>
        <v>2.2328889657499997E-5</v>
      </c>
      <c r="GQ53" s="80">
        <f>各種係数!KX51</f>
        <v>4.043570999814167E-7</v>
      </c>
      <c r="GR53" s="80">
        <f>各種係数!KY51</f>
        <v>1.2885590205321135E-6</v>
      </c>
      <c r="GS53" s="80">
        <f>各種係数!KZ51</f>
        <v>1.4605854173586888E-6</v>
      </c>
      <c r="GT53" s="80">
        <f>各種係数!LA51</f>
        <v>8.2004078300149608E-7</v>
      </c>
      <c r="GU53" s="80">
        <f>各種係数!LB51</f>
        <v>1.2182260714212342E-6</v>
      </c>
      <c r="GV53" s="80">
        <f>各種係数!LC51</f>
        <v>6.4170898881521016E-7</v>
      </c>
      <c r="GW53" s="80">
        <f>各種係数!LD51</f>
        <v>8.5781380293689579E-7</v>
      </c>
      <c r="GX53" s="80">
        <f>各種係数!LE51</f>
        <v>1.5101976066915765E-6</v>
      </c>
      <c r="GY53" s="80">
        <f>各種係数!LF51</f>
        <v>1.9382699023992914E-6</v>
      </c>
      <c r="GZ53" s="80">
        <f>各種係数!LG51</f>
        <v>1.4713209007592022E-6</v>
      </c>
      <c r="HA53" s="80">
        <f>各種係数!LH51</f>
        <v>1.7021822417604582E-6</v>
      </c>
      <c r="HB53" s="80">
        <f>各種係数!LI51</f>
        <v>3.0592734114193528E-6</v>
      </c>
      <c r="HC53" s="80">
        <f>各種係数!LJ51</f>
        <v>9.573947776360861E-7</v>
      </c>
      <c r="HD53" s="80">
        <f>各種係数!LK51</f>
        <v>1.1446224809151145E-6</v>
      </c>
      <c r="HE53" s="80">
        <f>各種係数!LL51</f>
        <v>8.8878787393134483E-7</v>
      </c>
      <c r="HF53" s="80">
        <f>各種係数!LM51</f>
        <v>1.6592113173274403E-6</v>
      </c>
      <c r="HG53" s="80">
        <f>各種係数!LN51</f>
        <v>1.4134459917619988E-6</v>
      </c>
      <c r="HH53" s="80">
        <f>各種係数!LO51</f>
        <v>1.0015438887322723E-6</v>
      </c>
      <c r="HI53" s="80">
        <f>各種係数!LP51</f>
        <v>1.4641746665121925E-6</v>
      </c>
      <c r="HJ53" s="80">
        <f>各種係数!LQ51</f>
        <v>8.4418555834445355E-6</v>
      </c>
      <c r="HK53" s="80">
        <f>各種係数!LR51</f>
        <v>1.4319696909624376E-6</v>
      </c>
      <c r="HL53" s="80">
        <f>各種係数!LS51</f>
        <v>1.0825375871055999E-4</v>
      </c>
      <c r="HM53" s="80">
        <f>各種係数!LT51</f>
        <v>8.977060245228127E-7</v>
      </c>
      <c r="HN53" s="80">
        <f>各種係数!LU51</f>
        <v>1.7617509868245346E-6</v>
      </c>
      <c r="HO53" s="80">
        <f>各種係数!LV51</f>
        <v>1.0473924253761411E-6</v>
      </c>
      <c r="HP53" s="80">
        <f>各種係数!LW51</f>
        <v>1.393697930325101E-6</v>
      </c>
      <c r="HQ53" s="80">
        <f>各種係数!LX51</f>
        <v>2.038763446519648E-6</v>
      </c>
      <c r="HR53" s="80">
        <f>各種係数!LY51</f>
        <v>1.9318292303134236E-6</v>
      </c>
      <c r="HS53" s="80">
        <f>各種係数!LZ51</f>
        <v>1.0631805073664516E-5</v>
      </c>
      <c r="HT53" s="80">
        <f>各種係数!MA51</f>
        <v>2.2486613161145214E-6</v>
      </c>
      <c r="HU53" s="760">
        <v>0</v>
      </c>
      <c r="HV53" s="760">
        <f t="shared" si="24"/>
        <v>0</v>
      </c>
      <c r="HW53" s="760">
        <f t="shared" si="25"/>
        <v>0</v>
      </c>
      <c r="HX53" s="240">
        <f>IF(各種係数!$MD51=0,各種係数!$MG51,各種係数!$MD51)</f>
        <v>2.1970335278126641E-4</v>
      </c>
      <c r="HY53" s="281">
        <f t="shared" si="5"/>
        <v>0</v>
      </c>
      <c r="HZ53" s="257">
        <f t="shared" si="12"/>
        <v>0</v>
      </c>
      <c r="IA53" s="279">
        <f t="shared" si="13"/>
        <v>0</v>
      </c>
      <c r="IB53" s="279">
        <f t="shared" si="14"/>
        <v>0</v>
      </c>
      <c r="IC53" s="240">
        <f>IF(各種係数!$MD51=0,各種係数!$MG51,各種係数!$MD51)</f>
        <v>2.1970335278126641E-4</v>
      </c>
      <c r="ID53" s="281">
        <f t="shared" si="26"/>
        <v>0</v>
      </c>
      <c r="IE53" s="223"/>
      <c r="IF53" s="223"/>
      <c r="IG53" s="240">
        <f>各種係数!J51</f>
        <v>7.04274567399347E-6</v>
      </c>
      <c r="IH53" s="279">
        <f t="shared" si="15"/>
        <v>0</v>
      </c>
      <c r="II53" s="284">
        <f>各種係数!C51</f>
        <v>1.3131592705354134E-2</v>
      </c>
      <c r="IJ53" s="279">
        <f t="shared" si="16"/>
        <v>0</v>
      </c>
      <c r="IK53" s="295">
        <v>0</v>
      </c>
      <c r="IL53" s="757">
        <f>IF(各種係数!$E51=0,各種係数!$M51,各種係数!$E51)</f>
        <v>0.3785193075052064</v>
      </c>
      <c r="IM53" s="279">
        <f t="shared" si="17"/>
        <v>0</v>
      </c>
      <c r="IN53" s="757">
        <f>IF(各種係数!$F51=0,各種係数!$N51,各種係数!$F51)</f>
        <v>0.12366659777753049</v>
      </c>
      <c r="IO53" s="295">
        <f t="shared" si="18"/>
        <v>0</v>
      </c>
      <c r="IP53" s="240">
        <f>IF(各種係数!$MD51=0,各種係数!$MG51,各種係数!$MD51)</f>
        <v>2.1970335278126641E-4</v>
      </c>
      <c r="IQ53" s="296">
        <f t="shared" si="19"/>
        <v>0</v>
      </c>
      <c r="IR53" s="297">
        <f t="shared" si="20"/>
        <v>0</v>
      </c>
      <c r="IS53" s="297">
        <f t="shared" si="21"/>
        <v>0</v>
      </c>
      <c r="IT53" s="297">
        <f t="shared" si="22"/>
        <v>0</v>
      </c>
      <c r="IU53" s="298">
        <f t="shared" si="23"/>
        <v>0</v>
      </c>
      <c r="IW53" s="206"/>
      <c r="IX53" s="212"/>
      <c r="IY53" s="208"/>
      <c r="IZ53" s="212"/>
    </row>
    <row r="54" spans="1:260">
      <c r="A54" s="41" t="s">
        <v>267</v>
      </c>
      <c r="B54" s="12" t="s">
        <v>185</v>
      </c>
      <c r="C54" s="331">
        <f>'計算2-1'!AC54</f>
        <v>0</v>
      </c>
      <c r="D54" s="757">
        <f>IF(各種係数!$D52=0,各種係数!$L52,各種係数!$D52)</f>
        <v>0.66002405855607882</v>
      </c>
      <c r="E54" s="757">
        <f>IF(各種係数!$E52=0,各種係数!$M52,各種係数!$E52)</f>
        <v>0.33997594144392113</v>
      </c>
      <c r="F54" s="757">
        <f>IF(各種係数!$F52=0,各種係数!$N52,各種係数!$F52)</f>
        <v>0.25358125879258669</v>
      </c>
      <c r="G54" s="758">
        <f t="shared" si="7"/>
        <v>0</v>
      </c>
      <c r="H54" s="758">
        <f t="shared" si="8"/>
        <v>0</v>
      </c>
      <c r="I54" s="758">
        <f t="shared" si="9"/>
        <v>0</v>
      </c>
      <c r="J54" s="240">
        <f>IF(各種係数!$MD52=0,各種係数!$MG52,各種係数!$MD52)</f>
        <v>6.1072032947988666E-4</v>
      </c>
      <c r="K54" s="281">
        <f t="shared" si="10"/>
        <v>0</v>
      </c>
      <c r="L54" s="758">
        <v>0</v>
      </c>
      <c r="M54" s="774">
        <f>各種係数!C52</f>
        <v>1.0600860233740295E-2</v>
      </c>
      <c r="N54" s="758">
        <f t="shared" si="11"/>
        <v>0</v>
      </c>
      <c r="O54" s="82">
        <f>IF('生産者価格評価表（107部門）（山形県２）'!C$120=0,各種係数!DV52,各種係数!S52)</f>
        <v>0</v>
      </c>
      <c r="P54" s="82">
        <f>IF('生産者価格評価表（107部門）（山形県２）'!D$120=0,各種係数!DW52,各種係数!T52)</f>
        <v>0</v>
      </c>
      <c r="Q54" s="82">
        <f>IF('生産者価格評価表（107部門）（山形県２）'!E$120=0,各種係数!DX52,各種係数!U52)</f>
        <v>0</v>
      </c>
      <c r="R54" s="82">
        <f>IF('生産者価格評価表（107部門）（山形県２）'!F$120=0,各種係数!DY52,各種係数!V52)</f>
        <v>0</v>
      </c>
      <c r="S54" s="82">
        <f>IF('生産者価格評価表（107部門）（山形県２）'!G$120=0,各種係数!DZ52,各種係数!W52)</f>
        <v>0</v>
      </c>
      <c r="T54" s="82">
        <f>IF('生産者価格評価表（107部門）（山形県２）'!H$120=0,各種係数!EA52,各種係数!X52)</f>
        <v>0</v>
      </c>
      <c r="U54" s="82">
        <f>IF('生産者価格評価表（107部門）（山形県２）'!I$120=0,各種係数!EB52,各種係数!Y52)</f>
        <v>0</v>
      </c>
      <c r="V54" s="82">
        <f>IF('生産者価格評価表（107部門）（山形県２）'!J$120=0,各種係数!EC52,各種係数!Z52)</f>
        <v>0</v>
      </c>
      <c r="W54" s="82">
        <f>IF('生産者価格評価表（107部門）（山形県２）'!K$120=0,各種係数!ED52,各種係数!AA52)</f>
        <v>0</v>
      </c>
      <c r="X54" s="82">
        <f>IF('生産者価格評価表（107部門）（山形県２）'!L$120=0,各種係数!EE52,各種係数!AB52)</f>
        <v>0</v>
      </c>
      <c r="Y54" s="82">
        <f>IF('生産者価格評価表（107部門）（山形県２）'!M$120=0,各種係数!EF52,各種係数!AC52)</f>
        <v>0</v>
      </c>
      <c r="Z54" s="82">
        <f>IF('生産者価格評価表（107部門）（山形県２）'!N$120=0,各種係数!EG52,各種係数!AD52)</f>
        <v>0</v>
      </c>
      <c r="AA54" s="82">
        <f>IF('生産者価格評価表（107部門）（山形県２）'!O$120=0,各種係数!EH52,各種係数!AE52)</f>
        <v>0</v>
      </c>
      <c r="AB54" s="82">
        <f>IF('生産者価格評価表（107部門）（山形県２）'!P$120=0,各種係数!EI52,各種係数!AF52)</f>
        <v>0</v>
      </c>
      <c r="AC54" s="82">
        <f>IF('生産者価格評価表（107部門）（山形県２）'!Q$120=0,各種係数!EJ52,各種係数!AG52)</f>
        <v>4.4410889550117686E-5</v>
      </c>
      <c r="AD54" s="82">
        <f>IF('生産者価格評価表（107部門）（山形県２）'!R$120=0,各種係数!EK52,各種係数!AH52)</f>
        <v>0</v>
      </c>
      <c r="AE54" s="82">
        <f>IF('生産者価格評価表（107部門）（山形県２）'!S$120=0,各種係数!EL52,各種係数!AI52)</f>
        <v>1.6325997518448377E-5</v>
      </c>
      <c r="AF54" s="82">
        <f>IF('生産者価格評価表（107部門）（山形県２）'!T$120=0,各種係数!EM52,各種係数!AJ52)</f>
        <v>8.2017633791265125E-4</v>
      </c>
      <c r="AG54" s="82">
        <f>IF('生産者価格評価表（107部門）（山形県２）'!U$120=0,各種係数!EN52,各種係数!AK52)</f>
        <v>0</v>
      </c>
      <c r="AH54" s="82">
        <f>IF('生産者価格評価表（107部門）（山形県２）'!V$120=0,各種係数!EO52,各種係数!AL52)</f>
        <v>0</v>
      </c>
      <c r="AI54" s="82">
        <f>IF('生産者価格評価表（107部門）（山形県２）'!W$120=0,各種係数!EP52,各種係数!AM52)</f>
        <v>0</v>
      </c>
      <c r="AJ54" s="82">
        <f>IF('生産者価格評価表（107部門）（山形県２）'!X$120=0,各種係数!EQ52,各種係数!AN52)</f>
        <v>0</v>
      </c>
      <c r="AK54" s="82">
        <f>IF('生産者価格評価表（107部門）（山形県２）'!Y$120=0,各種係数!ER52,各種係数!AO52)</f>
        <v>0</v>
      </c>
      <c r="AL54" s="82">
        <f>IF('生産者価格評価表（107部門）（山形県２）'!Z$120=0,各種係数!ES52,各種係数!AP52)</f>
        <v>0</v>
      </c>
      <c r="AM54" s="82">
        <f>IF('生産者価格評価表（107部門）（山形県２）'!AA$120=0,各種係数!ET52,各種係数!AQ52)</f>
        <v>1.4461106853118538E-5</v>
      </c>
      <c r="AN54" s="82">
        <f>IF('生産者価格評価表（107部門）（山形県２）'!AB$120=0,各種係数!EU52,各種係数!AR52)</f>
        <v>0</v>
      </c>
      <c r="AO54" s="82">
        <f>IF('生産者価格評価表（107部門）（山形県２）'!AC$120=0,各種係数!EV52,各種係数!AS52)</f>
        <v>0</v>
      </c>
      <c r="AP54" s="82">
        <f>IF('生産者価格評価表（107部門）（山形県２）'!AD$120=0,各種係数!EW52,各種係数!AT52)</f>
        <v>0</v>
      </c>
      <c r="AQ54" s="82">
        <f>IF('生産者価格評価表（107部門）（山形県２）'!AE$120=0,各種係数!EX52,各種係数!AU52)</f>
        <v>0</v>
      </c>
      <c r="AR54" s="82">
        <f>IF('生産者価格評価表（107部門）（山形県２）'!AF$120=0,各種係数!EY52,各種係数!AV52)</f>
        <v>0</v>
      </c>
      <c r="AS54" s="82">
        <f>IF('生産者価格評価表（107部門）（山形県２）'!AG$120=0,各種係数!EZ52,各種係数!AW52)</f>
        <v>0</v>
      </c>
      <c r="AT54" s="82">
        <f>IF('生産者価格評価表（107部門）（山形県２）'!AH$120=0,各種係数!FA52,各種係数!AX52)</f>
        <v>0</v>
      </c>
      <c r="AU54" s="82">
        <f>IF('生産者価格評価表（107部門）（山形県２）'!AI$120=0,各種係数!FB52,各種係数!AY52)</f>
        <v>0</v>
      </c>
      <c r="AV54" s="82">
        <f>IF('生産者価格評価表（107部門）（山形県２）'!AJ$120=0,各種係数!FC52,各種係数!AZ52)</f>
        <v>0</v>
      </c>
      <c r="AW54" s="82">
        <f>IF('生産者価格評価表（107部門）（山形県２）'!AK$120=0,各種係数!FD52,各種係数!BA52)</f>
        <v>0</v>
      </c>
      <c r="AX54" s="82">
        <f>IF('生産者価格評価表（107部門）（山形県２）'!AL$120=0,各種係数!FE52,各種係数!BB52)</f>
        <v>0</v>
      </c>
      <c r="AY54" s="82">
        <f>IF('生産者価格評価表（107部門）（山形県２）'!AM$120=0,各種係数!FF52,各種係数!BC52)</f>
        <v>0</v>
      </c>
      <c r="AZ54" s="82">
        <f>IF('生産者価格評価表（107部門）（山形県２）'!AN$120=0,各種係数!FG52,各種係数!BD52)</f>
        <v>0</v>
      </c>
      <c r="BA54" s="82">
        <f>IF('生産者価格評価表（107部門）（山形県２）'!AO$120=0,各種係数!FH52,各種係数!BE52)</f>
        <v>0</v>
      </c>
      <c r="BB54" s="82">
        <f>IF('生産者価格評価表（107部門）（山形県２）'!AP$120=0,各種係数!FI52,各種係数!BF52)</f>
        <v>0</v>
      </c>
      <c r="BC54" s="82">
        <f>IF('生産者価格評価表（107部門）（山形県２）'!AQ$120=0,各種係数!FJ52,各種係数!BG52)</f>
        <v>5.014393165567834E-4</v>
      </c>
      <c r="BD54" s="82">
        <f>IF('生産者価格評価表（107部門）（山形県２）'!AR$120=0,各種係数!FK52,各種係数!BH52)</f>
        <v>0</v>
      </c>
      <c r="BE54" s="82">
        <f>IF('生産者価格評価表（107部門）（山形県２）'!AS$120=0,各種係数!FL52,各種係数!BI52)</f>
        <v>1.7185927180771401E-4</v>
      </c>
      <c r="BF54" s="82">
        <f>IF('生産者価格評価表（107部門）（山形県２）'!AT$120=0,各種係数!FM52,各種係数!BJ52)</f>
        <v>2.8675988638846408E-3</v>
      </c>
      <c r="BG54" s="82">
        <f>IF('生産者価格評価表（107部門）（山形県２）'!AU$120=0,各種係数!FN52,各種係数!BK52)</f>
        <v>3.2077869147227349E-3</v>
      </c>
      <c r="BH54" s="82">
        <f>IF('生産者価格評価表（107部門）（山形県２）'!AV$120=0,各種係数!FO52,各種係数!BL52)</f>
        <v>4.5276261937244204E-2</v>
      </c>
      <c r="BI54" s="82">
        <f>IF('生産者価格評価表（107部門）（山形県２）'!AW$120=0,各種係数!FP52,各種係数!BM52)</f>
        <v>0.17789294628237126</v>
      </c>
      <c r="BJ54" s="82">
        <f>IF('生産者価格評価表（107部門）（山形県２）'!AX$120=0,各種係数!FQ52,各種係数!BN52)</f>
        <v>0.19123289905600752</v>
      </c>
      <c r="BK54" s="82">
        <f>IF('生産者価格評価表（107部門）（山形県２）'!AY$120=0,各種係数!FR52,各種係数!BO52)</f>
        <v>2.9471806773250817E-2</v>
      </c>
      <c r="BL54" s="82">
        <f>IF('生産者価格評価表（107部門）（山形県２）'!AZ$120=0,各種係数!FS52,各種係数!BP52)</f>
        <v>2.5255391600454029E-2</v>
      </c>
      <c r="BM54" s="82">
        <f>IF('生産者価格評価表（107部門）（山形県２）'!BA$120=0,各種係数!FT52,各種係数!BQ52)</f>
        <v>0.12850150994480891</v>
      </c>
      <c r="BN54" s="82">
        <f>IF('生産者価格評価表（107部門）（山形県２）'!BB$120=0,各種係数!FU52,各種係数!BR52)</f>
        <v>5.0219132039410815E-2</v>
      </c>
      <c r="BO54" s="82">
        <f>IF('生産者価格評価表（107部門）（山形県２）'!BC$120=0,各種係数!FV52,各種係数!BS52)</f>
        <v>9.7394481299875019E-2</v>
      </c>
      <c r="BP54" s="82">
        <f>IF('生産者価格評価表（107部門）（山形県２）'!BD$120=0,各種係数!FW52,各種係数!BT52)</f>
        <v>0.11909734207801173</v>
      </c>
      <c r="BQ54" s="82">
        <f>IF('生産者価格評価表（107部門）（山形県２）'!BE$120=0,各種係数!FX52,各種係数!BU52)</f>
        <v>0</v>
      </c>
      <c r="BR54" s="82">
        <f>IF('生産者価格評価表（107部門）（山形県２）'!BF$120=0,各種係数!FY52,各種係数!BV52)</f>
        <v>3.7009622501850479E-4</v>
      </c>
      <c r="BS54" s="82">
        <f>IF('生産者価格評価表（107部門）（山形県２）'!BG$120=0,各種係数!FZ52,各種係数!BW52)</f>
        <v>7.6624806818497305E-3</v>
      </c>
      <c r="BT54" s="82">
        <f>IF('生産者価格評価表（107部門）（山形県２）'!BH$120=0,各種係数!GA52,各種係数!BX52)</f>
        <v>0</v>
      </c>
      <c r="BU54" s="82">
        <f>IF('生産者価格評価表（107部門）（山形県２）'!BI$120=0,各種係数!GB52,各種係数!BY52)</f>
        <v>9.7551458394302991E-4</v>
      </c>
      <c r="BV54" s="82">
        <f>IF('生産者価格評価表（107部門）（山形県２）'!BJ$120=0,各種係数!GC52,各種係数!BZ52)</f>
        <v>3.617885702911871E-3</v>
      </c>
      <c r="BW54" s="82">
        <f>IF('生産者価格評価表（107部門）（山形県２）'!BK$120=0,各種係数!GD52,各種係数!CA52)</f>
        <v>0</v>
      </c>
      <c r="BX54" s="82">
        <f>IF('生産者価格評価表（107部門）（山形県２）'!BL$120=0,各種係数!GE52,各種係数!CB52)</f>
        <v>4.5227380656249295E-4</v>
      </c>
      <c r="BY54" s="82">
        <f>IF('生産者価格評価表（107部門）（山形県２）'!BM$120=0,各種係数!GF52,各種係数!CC52)</f>
        <v>1.7384707778866516E-4</v>
      </c>
      <c r="BZ54" s="82">
        <f>IF('生産者価格評価表（107部門）（山形県２）'!BN$120=0,各種係数!GG52,各種係数!CD52)</f>
        <v>4.8234096146631651E-5</v>
      </c>
      <c r="CA54" s="82">
        <f>IF('生産者価格評価表（107部門）（山形県２）'!BO$120=0,各種係数!GH52,各種係数!CE52)</f>
        <v>0</v>
      </c>
      <c r="CB54" s="82">
        <f>IF('生産者価格評価表（107部門）（山形県２）'!BP$120=0,各種係数!GI52,各種係数!CF52)</f>
        <v>0</v>
      </c>
      <c r="CC54" s="82">
        <f>IF('生産者価格評価表（107部門）（山形県２）'!BQ$120=0,各種係数!GJ52,各種係数!CG52)</f>
        <v>0</v>
      </c>
      <c r="CD54" s="82">
        <f>IF('生産者価格評価表（107部門）（山形県２）'!BR$120=0,各種係数!GK52,各種係数!CH52)</f>
        <v>2.1811677972386417E-5</v>
      </c>
      <c r="CE54" s="82">
        <f>IF('生産者価格評価表（107部門）（山形県２）'!BS$120=0,各種係数!GL52,各種係数!CI52)</f>
        <v>0</v>
      </c>
      <c r="CF54" s="82">
        <f>IF('生産者価格評価表（107部門）（山形県２）'!BT$120=0,各種係数!GM52,各種係数!CJ52)</f>
        <v>2.9429563099742306E-5</v>
      </c>
      <c r="CG54" s="82">
        <f>IF('生産者価格評価表（107部門）（山形県２）'!BU$120=0,各種係数!GN52,各種係数!CK52)</f>
        <v>3.796555258861793E-5</v>
      </c>
      <c r="CH54" s="82">
        <f>IF('生産者価格評価表（107部門）（山形県２）'!BV$120=0,各種係数!GO52,各種係数!CL52)</f>
        <v>0</v>
      </c>
      <c r="CI54" s="82">
        <f>IF('生産者価格評価表（107部門）（山形県２）'!BW$120=0,各種係数!GP52,各種係数!CM52)</f>
        <v>0</v>
      </c>
      <c r="CJ54" s="82">
        <f>IF('生産者価格評価表（107部門）（山形県２）'!BX$120=0,各種係数!GQ52,各種係数!CN52)</f>
        <v>0</v>
      </c>
      <c r="CK54" s="82">
        <f>IF('生産者価格評価表（107部門）（山形県２）'!BY$120=0,各種係数!GR52,各種係数!CO52)</f>
        <v>0</v>
      </c>
      <c r="CL54" s="82">
        <f>IF('生産者価格評価表（107部門）（山形県２）'!BZ$120=0,各種係数!GS52,各種係数!CP52)</f>
        <v>0</v>
      </c>
      <c r="CM54" s="82">
        <f>IF('生産者価格評価表（107部門）（山形県２）'!CA$120=0,各種係数!GT52,各種係数!CQ52)</f>
        <v>0</v>
      </c>
      <c r="CN54" s="82">
        <f>IF('生産者価格評価表（107部門）（山形県２）'!CB$120=0,各種係数!GU52,各種係数!CR52)</f>
        <v>0</v>
      </c>
      <c r="CO54" s="82">
        <f>IF('生産者価格評価表（107部門）（山形県２）'!CC$120=0,各種係数!GV52,各種係数!CS52)</f>
        <v>0</v>
      </c>
      <c r="CP54" s="82">
        <f>IF('生産者価格評価表（107部門）（山形県２）'!CD$120=0,各種係数!GW52,各種係数!CT52)</f>
        <v>0</v>
      </c>
      <c r="CQ54" s="82">
        <f>IF('生産者価格評価表（107部門）（山形県２）'!CE$120=0,各種係数!GX52,各種係数!CU52)</f>
        <v>0</v>
      </c>
      <c r="CR54" s="82">
        <f>IF('生産者価格評価表（107部門）（山形県２）'!CF$120=0,各種係数!GY52,各種係数!CV52)</f>
        <v>0</v>
      </c>
      <c r="CS54" s="82">
        <f>IF('生産者価格評価表（107部門）（山形県２）'!CG$120=0,各種係数!GZ52,各種係数!CW52)</f>
        <v>0</v>
      </c>
      <c r="CT54" s="82">
        <f>IF('生産者価格評価表（107部門）（山形県２）'!CH$120=0,各種係数!HA52,各種係数!CX52)</f>
        <v>2.8992128197919597E-4</v>
      </c>
      <c r="CU54" s="82">
        <f>IF('生産者価格評価表（107部門）（山形県２）'!CI$120=0,各種係数!HB52,各種係数!CY52)</f>
        <v>2.7056061751482116E-3</v>
      </c>
      <c r="CV54" s="82">
        <f>IF('生産者価格評価表（107部門）（山形県２）'!CJ$120=0,各種係数!HC52,各種係数!CZ52)</f>
        <v>1.0851479418360704E-3</v>
      </c>
      <c r="CW54" s="82">
        <f>IF('生産者価格評価表（107部門）（山形県２）'!CK$120=0,各種係数!HD52,各種係数!DA52)</f>
        <v>3.3046926635822867E-4</v>
      </c>
      <c r="CX54" s="82">
        <f>IF('生産者価格評価表（107部門）（山形県２）'!CL$120=0,各種係数!HE52,各種係数!DB52)</f>
        <v>4.3534420896522031E-3</v>
      </c>
      <c r="CY54" s="82">
        <f>IF('生産者価格評価表（107部門）（山形県２）'!CM$120=0,各種係数!HF52,各種係数!DC52)</f>
        <v>1.9637845602674888E-3</v>
      </c>
      <c r="CZ54" s="82">
        <f>IF('生産者価格評価表（107部門）（山形県２）'!CN$120=0,各種係数!HG52,各種係数!DD52)</f>
        <v>3.0170463116608841E-5</v>
      </c>
      <c r="DA54" s="82">
        <f>IF('生産者価格評価表（107部門）（山形県２）'!CO$120=0,各種係数!HH52,各種係数!DE52)</f>
        <v>3.2183469616420724E-4</v>
      </c>
      <c r="DB54" s="82">
        <f>IF('生産者価格評価表（107部門）（山形県２）'!CP$120=0,各種係数!HI52,各種係数!DF52)</f>
        <v>0</v>
      </c>
      <c r="DC54" s="82">
        <f>IF('生産者価格評価表（107部門）（山形県２）'!CQ$120=0,各種係数!HJ52,各種係数!DG52)</f>
        <v>0</v>
      </c>
      <c r="DD54" s="82">
        <f>IF('生産者価格評価表（107部門）（山形県２）'!CR$120=0,各種係数!HK52,各種係数!DH52)</f>
        <v>2.8591306336786529E-5</v>
      </c>
      <c r="DE54" s="82">
        <f>IF('生産者価格評価表（107部門）（山形県２）'!CS$120=0,各種係数!HL52,各種係数!DI52)</f>
        <v>0</v>
      </c>
      <c r="DF54" s="82">
        <f>IF('生産者価格評価表（107部門）（山形県２）'!CT$120=0,各種係数!HM52,各種係数!DJ52)</f>
        <v>0</v>
      </c>
      <c r="DG54" s="82">
        <f>IF('生産者価格評価表（107部門）（山形県２）'!CU$120=0,各種係数!HN52,各種係数!DK52)</f>
        <v>0</v>
      </c>
      <c r="DH54" s="82">
        <f>IF('生産者価格評価表（107部門）（山形県２）'!CV$120=0,各種係数!HO52,各種係数!DL52)</f>
        <v>0</v>
      </c>
      <c r="DI54" s="82">
        <f>IF('生産者価格評価表（107部門）（山形県２）'!CW$120=0,各種係数!HP52,各種係数!DM52)</f>
        <v>2.0699422595053928E-2</v>
      </c>
      <c r="DJ54" s="82">
        <f>IF('生産者価格評価表（107部門）（山形県２）'!CX$120=0,各種係数!HQ52,各種係数!DN52)</f>
        <v>3.0776048847744729E-5</v>
      </c>
      <c r="DK54" s="82">
        <f>IF('生産者価格評価表（107部門）（山形県２）'!CY$120=0,各種係数!HR52,各種係数!DO52)</f>
        <v>0</v>
      </c>
      <c r="DL54" s="82">
        <f>IF('生産者価格評価表（107部門）（山形県２）'!CZ$120=0,各種係数!HS52,各種係数!DP52)</f>
        <v>0</v>
      </c>
      <c r="DM54" s="82">
        <f>IF('生産者価格評価表（107部門）（山形県２）'!DA$120=0,各種係数!HT52,各種係数!DQ52)</f>
        <v>0</v>
      </c>
      <c r="DN54" s="82">
        <f>IF('生産者価格評価表（107部門）（山形県２）'!DB$120=0,各種係数!HU52,各種係数!DR52)</f>
        <v>0</v>
      </c>
      <c r="DO54" s="82">
        <f>IF('生産者価格評価表（107部門）（山形県２）'!DC$120=0,各種係数!HV52,各種係数!DS52)</f>
        <v>4.3437656104076624E-5</v>
      </c>
      <c r="DP54" s="82">
        <f>IF('生産者価格評価表（107部門）（山形県２）'!DD$120=0,各種係数!HW52,各種係数!DT52)</f>
        <v>3.5980611483967188E-2</v>
      </c>
      <c r="DQ54" s="82">
        <f>IF('生産者価格評価表（107部門）（山形県２）'!DE$120=0,各種係数!HX52,各種係数!DU52)</f>
        <v>0</v>
      </c>
      <c r="DR54" s="82">
        <f>各種係数!HY52</f>
        <v>5.8606724268026867E-6</v>
      </c>
      <c r="DS54" s="80">
        <f>各種係数!HZ52</f>
        <v>3.0741667094326199E-6</v>
      </c>
      <c r="DT54" s="80">
        <f>各種係数!IA52</f>
        <v>5.6054136174237997E-6</v>
      </c>
      <c r="DU54" s="80">
        <f>各種係数!IB52</f>
        <v>5.1100757904536523E-6</v>
      </c>
      <c r="DV54" s="80">
        <f>各種係数!IC52</f>
        <v>3.1234829338856255E-6</v>
      </c>
      <c r="DW54" s="80">
        <f>各種係数!ID52</f>
        <v>5.90542132656085E-6</v>
      </c>
      <c r="DX54" s="80">
        <f>各種係数!IE52</f>
        <v>1.7640616775343286E-5</v>
      </c>
      <c r="DY54" s="80">
        <f>各種係数!IF52</f>
        <v>2.7127200560154708E-6</v>
      </c>
      <c r="DZ54" s="80">
        <f>各種係数!IG52</f>
        <v>1.9876763205933293E-6</v>
      </c>
      <c r="EA54" s="80">
        <f>各種係数!IH52</f>
        <v>1.6259044781446861E-6</v>
      </c>
      <c r="EB54" s="80">
        <f>各種係数!II52</f>
        <v>0</v>
      </c>
      <c r="EC54" s="80">
        <f>各種係数!IJ52</f>
        <v>2.4425040193290085E-6</v>
      </c>
      <c r="ED54" s="80">
        <f>各種係数!IK52</f>
        <v>2.5333519266701475E-6</v>
      </c>
      <c r="EE54" s="80">
        <f>各種係数!IL52</f>
        <v>4.2104233572640577E-6</v>
      </c>
      <c r="EF54" s="80">
        <f>各種係数!IM52</f>
        <v>2.6952520612131062E-6</v>
      </c>
      <c r="EG54" s="80">
        <f>各種係数!IN52</f>
        <v>2.0744953346226459E-6</v>
      </c>
      <c r="EH54" s="80">
        <f>各種係数!IO52</f>
        <v>1.985735127278473E-6</v>
      </c>
      <c r="EI54" s="80">
        <f>各種係数!IP52</f>
        <v>1.0855999600772021E-5</v>
      </c>
      <c r="EJ54" s="80">
        <f>各種係数!IQ52</f>
        <v>0</v>
      </c>
      <c r="EK54" s="80">
        <f>各種係数!IR52</f>
        <v>3.9433231305198587E-6</v>
      </c>
      <c r="EL54" s="80">
        <f>各種係数!IS52</f>
        <v>0</v>
      </c>
      <c r="EM54" s="80">
        <f>各種係数!IT52</f>
        <v>2.2953054647211895E-6</v>
      </c>
      <c r="EN54" s="80">
        <f>各種係数!IU52</f>
        <v>0</v>
      </c>
      <c r="EO54" s="80">
        <f>各種係数!IV52</f>
        <v>0</v>
      </c>
      <c r="EP54" s="80">
        <f>各種係数!IW52</f>
        <v>2.2645438052491269E-6</v>
      </c>
      <c r="EQ54" s="80">
        <f>各種係数!IX52</f>
        <v>1.4861682900215153E-6</v>
      </c>
      <c r="ER54" s="80">
        <f>各種係数!IY52</f>
        <v>1.6023860931371778E-7</v>
      </c>
      <c r="ES54" s="80">
        <f>各種係数!IZ52</f>
        <v>2.6609115771129321E-6</v>
      </c>
      <c r="ET54" s="80">
        <f>各種係数!JA52</f>
        <v>1.5670200838156935E-6</v>
      </c>
      <c r="EU54" s="80">
        <f>各種係数!JB52</f>
        <v>2.2783309642336214E-6</v>
      </c>
      <c r="EV54" s="80">
        <f>各種係数!JC52</f>
        <v>2.7002776600551932E-6</v>
      </c>
      <c r="EW54" s="80">
        <f>各種係数!JD52</f>
        <v>3.0596015880475289E-6</v>
      </c>
      <c r="EX54" s="80">
        <f>各種係数!JE52</f>
        <v>4.8697013865545236E-6</v>
      </c>
      <c r="EY54" s="80">
        <f>各種係数!JF52</f>
        <v>1.9768397558715285E-6</v>
      </c>
      <c r="EZ54" s="80">
        <f>各種係数!JG52</f>
        <v>3.7891906267770775E-6</v>
      </c>
      <c r="FA54" s="80">
        <f>各種係数!JH52</f>
        <v>2.5908329161515526E-6</v>
      </c>
      <c r="FB54" s="80">
        <f>各種係数!JI52</f>
        <v>1.1136915185251155E-6</v>
      </c>
      <c r="FC54" s="80">
        <f>各種係数!JJ52</f>
        <v>2.6930087273755307E-6</v>
      </c>
      <c r="FD54" s="80">
        <f>各種係数!JK52</f>
        <v>1.1981895617682451E-6</v>
      </c>
      <c r="FE54" s="80">
        <f>各種係数!JL52</f>
        <v>3.1659205815760104E-6</v>
      </c>
      <c r="FF54" s="80">
        <f>各種係数!JM52</f>
        <v>7.0345554997721086E-6</v>
      </c>
      <c r="FG54" s="80">
        <f>各種係数!JN52</f>
        <v>2.3732054251798324E-6</v>
      </c>
      <c r="FH54" s="80">
        <f>各種係数!JO52</f>
        <v>3.9219535891918546E-6</v>
      </c>
      <c r="FI54" s="80">
        <f>各種係数!JP52</f>
        <v>3.3516739348771458E-5</v>
      </c>
      <c r="FJ54" s="80">
        <f>各種係数!JQ52</f>
        <v>3.7615463633084363E-5</v>
      </c>
      <c r="FK54" s="80">
        <f>各種係数!JR52</f>
        <v>4.8718862241387256E-4</v>
      </c>
      <c r="FL54" s="80">
        <f>各種係数!JS52</f>
        <v>1.8945757899512658E-3</v>
      </c>
      <c r="FM54" s="80">
        <f>各種係数!JT52</f>
        <v>1.0020347294471366</v>
      </c>
      <c r="FN54" s="80">
        <f>各種係数!JU52</f>
        <v>3.2466602933850177E-4</v>
      </c>
      <c r="FO54" s="80">
        <f>各種係数!JV52</f>
        <v>2.7583731851535653E-4</v>
      </c>
      <c r="FP54" s="80">
        <f>各種係数!JW52</f>
        <v>1.3734938581317756E-3</v>
      </c>
      <c r="FQ54" s="80">
        <f>各種係数!JX52</f>
        <v>5.3791317141492652E-4</v>
      </c>
      <c r="FR54" s="80">
        <f>各種係数!JY52</f>
        <v>1.0432180472146851E-3</v>
      </c>
      <c r="FS54" s="80">
        <f>各種係数!JZ52</f>
        <v>1.2766540820515935E-3</v>
      </c>
      <c r="FT54" s="80">
        <f>各種係数!KA52</f>
        <v>0</v>
      </c>
      <c r="FU54" s="80">
        <f>各種係数!KB52</f>
        <v>6.6007196248465122E-6</v>
      </c>
      <c r="FV54" s="80">
        <f>各種係数!KC52</f>
        <v>8.5740728942636452E-5</v>
      </c>
      <c r="FW54" s="80">
        <f>各種係数!KD52</f>
        <v>1.912911257156635E-6</v>
      </c>
      <c r="FX54" s="80">
        <f>各種係数!KE52</f>
        <v>1.2910330023687423E-5</v>
      </c>
      <c r="FY54" s="80">
        <f>各種係数!KF52</f>
        <v>4.4217829640367941E-5</v>
      </c>
      <c r="FZ54" s="80">
        <f>各種係数!KG52</f>
        <v>5.9357078509658777E-6</v>
      </c>
      <c r="GA54" s="80">
        <f>各種係数!KH52</f>
        <v>8.3644398155421994E-6</v>
      </c>
      <c r="GB54" s="80">
        <f>各種係数!KI52</f>
        <v>5.7399666137592431E-6</v>
      </c>
      <c r="GC54" s="80">
        <f>各種係数!KJ52</f>
        <v>5.3174399542508429E-6</v>
      </c>
      <c r="GD54" s="80">
        <f>各種係数!KK52</f>
        <v>3.9451871596930276E-6</v>
      </c>
      <c r="GE54" s="80">
        <f>各種係数!KL52</f>
        <v>5.7431553861896508E-6</v>
      </c>
      <c r="GF54" s="80">
        <f>各種係数!KM52</f>
        <v>1.5648140039517659E-6</v>
      </c>
      <c r="GG54" s="80">
        <f>各種係数!KN52</f>
        <v>4.4757851728232512E-6</v>
      </c>
      <c r="GH54" s="80">
        <f>各種係数!KO52</f>
        <v>5.9256646362670414E-6</v>
      </c>
      <c r="GI54" s="80">
        <f>各種係数!KP52</f>
        <v>4.2780279645303796E-6</v>
      </c>
      <c r="GJ54" s="80">
        <f>各種係数!KQ52</f>
        <v>3.4866733371869704E-6</v>
      </c>
      <c r="GK54" s="80">
        <f>各種係数!KR52</f>
        <v>2.2905009944529377E-6</v>
      </c>
      <c r="GL54" s="80">
        <f>各種係数!KS52</f>
        <v>1.3062084334790542E-6</v>
      </c>
      <c r="GM54" s="80">
        <f>各種係数!KT52</f>
        <v>2.930924540596777E-7</v>
      </c>
      <c r="GN54" s="80">
        <f>各種係数!KU52</f>
        <v>2.1049716390514186E-6</v>
      </c>
      <c r="GO54" s="80">
        <f>各種係数!KV52</f>
        <v>1.5818590116136796E-5</v>
      </c>
      <c r="GP54" s="80">
        <f>各種係数!KW52</f>
        <v>4.7443990979036514E-5</v>
      </c>
      <c r="GQ54" s="80">
        <f>各種係数!KX52</f>
        <v>1.9303181907891231E-6</v>
      </c>
      <c r="GR54" s="80">
        <f>各種係数!KY52</f>
        <v>3.4085700817953589E-6</v>
      </c>
      <c r="GS54" s="80">
        <f>各種係数!KZ52</f>
        <v>5.3185099148370169E-6</v>
      </c>
      <c r="GT54" s="80">
        <f>各種係数!LA52</f>
        <v>2.6837157478837669E-6</v>
      </c>
      <c r="GU54" s="80">
        <f>各種係数!LB52</f>
        <v>3.9429156513142891E-6</v>
      </c>
      <c r="GV54" s="80">
        <f>各種係数!LC52</f>
        <v>2.8274529824176643E-6</v>
      </c>
      <c r="GW54" s="80">
        <f>各種係数!LD52</f>
        <v>6.6591965614588914E-6</v>
      </c>
      <c r="GX54" s="80">
        <f>各種係数!LE52</f>
        <v>3.9386959379126156E-5</v>
      </c>
      <c r="GY54" s="80">
        <f>各種係数!LF52</f>
        <v>1.5500211488430647E-5</v>
      </c>
      <c r="GZ54" s="80">
        <f>各種係数!LG52</f>
        <v>2.3803783253517904E-5</v>
      </c>
      <c r="HA54" s="80">
        <f>各種係数!LH52</f>
        <v>5.165005939390165E-5</v>
      </c>
      <c r="HB54" s="80">
        <f>各種係数!LI52</f>
        <v>2.823222733727919E-5</v>
      </c>
      <c r="HC54" s="80">
        <f>各種係数!LJ52</f>
        <v>2.8525954133904282E-6</v>
      </c>
      <c r="HD54" s="80">
        <f>各種係数!LK52</f>
        <v>7.8285821659982481E-6</v>
      </c>
      <c r="HE54" s="80">
        <f>各種係数!LL52</f>
        <v>1.9448094948136026E-6</v>
      </c>
      <c r="HF54" s="80">
        <f>各種係数!LM52</f>
        <v>4.2830286462116289E-6</v>
      </c>
      <c r="HG54" s="80">
        <f>各種係数!LN52</f>
        <v>4.6929476492576597E-6</v>
      </c>
      <c r="HH54" s="80">
        <f>各種係数!LO52</f>
        <v>3.8611947046243512E-6</v>
      </c>
      <c r="HI54" s="80">
        <f>各種係数!LP52</f>
        <v>5.3745586931457271E-6</v>
      </c>
      <c r="HJ54" s="80">
        <f>各種係数!LQ52</f>
        <v>1.7321260745555795E-5</v>
      </c>
      <c r="HK54" s="80">
        <f>各種係数!LR52</f>
        <v>2.0987100671135766E-5</v>
      </c>
      <c r="HL54" s="80">
        <f>各種係数!LS52</f>
        <v>2.2750889949061452E-4</v>
      </c>
      <c r="HM54" s="80">
        <f>各種係数!LT52</f>
        <v>2.6591306465886143E-6</v>
      </c>
      <c r="HN54" s="80">
        <f>各種係数!LU52</f>
        <v>4.6693569581145405E-6</v>
      </c>
      <c r="HO54" s="80">
        <f>各種係数!LV52</f>
        <v>3.0213265194229629E-6</v>
      </c>
      <c r="HP54" s="80">
        <f>各種係数!LW52</f>
        <v>4.682373242084724E-6</v>
      </c>
      <c r="HQ54" s="80">
        <f>各種係数!LX52</f>
        <v>4.7786007124141571E-6</v>
      </c>
      <c r="HR54" s="80">
        <f>各種係数!LY52</f>
        <v>4.5883224169379371E-6</v>
      </c>
      <c r="HS54" s="80">
        <f>各種係数!LZ52</f>
        <v>3.8574770240730108E-4</v>
      </c>
      <c r="HT54" s="80">
        <f>各種係数!MA52</f>
        <v>1.0498707233664448E-5</v>
      </c>
      <c r="HU54" s="760">
        <v>0</v>
      </c>
      <c r="HV54" s="760">
        <f t="shared" si="24"/>
        <v>0</v>
      </c>
      <c r="HW54" s="760">
        <f t="shared" si="25"/>
        <v>0</v>
      </c>
      <c r="HX54" s="240">
        <f>IF(各種係数!$MD52=0,各種係数!$MG52,各種係数!$MD52)</f>
        <v>6.1072032947988666E-4</v>
      </c>
      <c r="HY54" s="281">
        <f t="shared" si="5"/>
        <v>0</v>
      </c>
      <c r="HZ54" s="257">
        <f t="shared" si="12"/>
        <v>0</v>
      </c>
      <c r="IA54" s="279">
        <f t="shared" si="13"/>
        <v>0</v>
      </c>
      <c r="IB54" s="279">
        <f t="shared" si="14"/>
        <v>0</v>
      </c>
      <c r="IC54" s="240">
        <f>IF(各種係数!$MD52=0,各種係数!$MG52,各種係数!$MD52)</f>
        <v>6.1072032947988666E-4</v>
      </c>
      <c r="ID54" s="281">
        <f t="shared" si="26"/>
        <v>0</v>
      </c>
      <c r="IE54" s="223"/>
      <c r="IF54" s="223"/>
      <c r="IG54" s="240">
        <f>各種係数!J52</f>
        <v>5.710041492607013E-4</v>
      </c>
      <c r="IH54" s="279">
        <f t="shared" si="15"/>
        <v>0</v>
      </c>
      <c r="II54" s="284">
        <f>各種係数!C52</f>
        <v>1.0600860233740295E-2</v>
      </c>
      <c r="IJ54" s="279">
        <f t="shared" si="16"/>
        <v>0</v>
      </c>
      <c r="IK54" s="295">
        <v>0</v>
      </c>
      <c r="IL54" s="757">
        <f>IF(各種係数!$E52=0,各種係数!$M52,各種係数!$E52)</f>
        <v>0.33997594144392113</v>
      </c>
      <c r="IM54" s="279">
        <f t="shared" si="17"/>
        <v>0</v>
      </c>
      <c r="IN54" s="757">
        <f>IF(各種係数!$F52=0,各種係数!$N52,各種係数!$F52)</f>
        <v>0.25358125879258669</v>
      </c>
      <c r="IO54" s="295">
        <f t="shared" si="18"/>
        <v>0</v>
      </c>
      <c r="IP54" s="240">
        <f>IF(各種係数!$MD52=0,各種係数!$MG52,各種係数!$MD52)</f>
        <v>6.1072032947988666E-4</v>
      </c>
      <c r="IQ54" s="296">
        <f t="shared" si="19"/>
        <v>0</v>
      </c>
      <c r="IR54" s="297">
        <f t="shared" si="20"/>
        <v>0</v>
      </c>
      <c r="IS54" s="297">
        <f t="shared" si="21"/>
        <v>0</v>
      </c>
      <c r="IT54" s="297">
        <f t="shared" si="22"/>
        <v>0</v>
      </c>
      <c r="IU54" s="298">
        <f t="shared" si="23"/>
        <v>0</v>
      </c>
      <c r="IW54" s="206"/>
      <c r="IX54" s="212"/>
      <c r="IY54" s="208"/>
      <c r="IZ54" s="212"/>
    </row>
    <row r="55" spans="1:260">
      <c r="A55" s="41" t="s">
        <v>268</v>
      </c>
      <c r="B55" s="12" t="s">
        <v>182</v>
      </c>
      <c r="C55" s="331">
        <f>'計算2-1'!AC55</f>
        <v>0</v>
      </c>
      <c r="D55" s="757">
        <f>IF(各種係数!$D53=0,各種係数!$L53,各種係数!$D53)</f>
        <v>0.73133702939659617</v>
      </c>
      <c r="E55" s="757">
        <f>IF(各種係数!$E53=0,各種係数!$M53,各種係数!$E53)</f>
        <v>0.26866297060340383</v>
      </c>
      <c r="F55" s="757">
        <f>IF(各種係数!$F53=0,各種係数!$N53,各種係数!$F53)</f>
        <v>0.2145435791645178</v>
      </c>
      <c r="G55" s="758">
        <f t="shared" si="7"/>
        <v>0</v>
      </c>
      <c r="H55" s="758">
        <f t="shared" si="8"/>
        <v>0</v>
      </c>
      <c r="I55" s="758">
        <f t="shared" si="9"/>
        <v>0</v>
      </c>
      <c r="J55" s="240">
        <f>IF(各種係数!$MD53=0,各種係数!$MG53,各種係数!$MD53)</f>
        <v>5.1540742650850956E-4</v>
      </c>
      <c r="K55" s="281">
        <f t="shared" si="10"/>
        <v>0</v>
      </c>
      <c r="L55" s="758">
        <v>0</v>
      </c>
      <c r="M55" s="774">
        <f>各種係数!C53</f>
        <v>0.12042929991698625</v>
      </c>
      <c r="N55" s="758">
        <f t="shared" si="11"/>
        <v>0</v>
      </c>
      <c r="O55" s="82">
        <f>IF('生産者価格評価表（107部門）（山形県２）'!C$120=0,各種係数!DV53,各種係数!S53)</f>
        <v>0</v>
      </c>
      <c r="P55" s="82">
        <f>IF('生産者価格評価表（107部門）（山形県２）'!D$120=0,各種係数!DW53,各種係数!T53)</f>
        <v>0</v>
      </c>
      <c r="Q55" s="82">
        <f>IF('生産者価格評価表（107部門）（山形県２）'!E$120=0,各種係数!DX53,各種係数!U53)</f>
        <v>0</v>
      </c>
      <c r="R55" s="82">
        <f>IF('生産者価格評価表（107部門）（山形県２）'!F$120=0,各種係数!DY53,各種係数!V53)</f>
        <v>0</v>
      </c>
      <c r="S55" s="82">
        <f>IF('生産者価格評価表（107部門）（山形県２）'!G$120=0,各種係数!DZ53,各種係数!W53)</f>
        <v>9.3399750933997514E-4</v>
      </c>
      <c r="T55" s="82">
        <f>IF('生産者価格評価表（107部門）（山形県２）'!H$120=0,各種係数!EA53,各種係数!X53)</f>
        <v>0</v>
      </c>
      <c r="U55" s="82">
        <f>IF('生産者価格評価表（107部門）（山形県２）'!I$120=0,各種係数!EB53,各種係数!Y53)</f>
        <v>1.100715465052284E-4</v>
      </c>
      <c r="V55" s="82">
        <f>IF('生産者価格評価表（107部門）（山形県２）'!J$120=0,各種係数!EC53,各種係数!Z53)</f>
        <v>0</v>
      </c>
      <c r="W55" s="82">
        <f>IF('生産者価格評価表（107部門）（山形県２）'!K$120=0,各種係数!ED53,各種係数!AA53)</f>
        <v>0</v>
      </c>
      <c r="X55" s="82">
        <f>IF('生産者価格評価表（107部門）（山形県２）'!L$120=0,各種係数!EE53,各種係数!AB53)</f>
        <v>0</v>
      </c>
      <c r="Y55" s="82">
        <f>IF('生産者価格評価表（107部門）（山形県２）'!M$120=0,各種係数!EF53,各種係数!AC53)</f>
        <v>0</v>
      </c>
      <c r="Z55" s="82">
        <f>IF('生産者価格評価表（107部門）（山形県２）'!N$120=0,各種係数!EG53,各種係数!AD53)</f>
        <v>0</v>
      </c>
      <c r="AA55" s="82">
        <f>IF('生産者価格評価表（107部門）（山形県２）'!O$120=0,各種係数!EH53,各種係数!AE53)</f>
        <v>0</v>
      </c>
      <c r="AB55" s="82">
        <f>IF('生産者価格評価表（107部門）（山形県２）'!P$120=0,各種係数!EI53,各種係数!AF53)</f>
        <v>6.0986765871805816E-5</v>
      </c>
      <c r="AC55" s="82">
        <f>IF('生産者価格評価表（107部門）（山形県２）'!Q$120=0,各種係数!EJ53,各種係数!AG53)</f>
        <v>8.8821779100235372E-5</v>
      </c>
      <c r="AD55" s="82">
        <f>IF('生産者価格評価表（107部門）（山形県２）'!R$120=0,各種係数!EK53,各種係数!AH53)</f>
        <v>0</v>
      </c>
      <c r="AE55" s="82">
        <f>IF('生産者価格評価表（107部門）（山形県２）'!S$120=0,各種係数!EL53,各種係数!AI53)</f>
        <v>0</v>
      </c>
      <c r="AF55" s="82">
        <f>IF('生産者価格評価表（107部門）（山形県２）'!T$120=0,各種係数!EM53,各種係数!AJ53)</f>
        <v>0</v>
      </c>
      <c r="AG55" s="82">
        <f>IF('生産者価格評価表（107部門）（山形県２）'!U$120=0,各種係数!EN53,各種係数!AK53)</f>
        <v>0</v>
      </c>
      <c r="AH55" s="82">
        <f>IF('生産者価格評価表（107部門）（山形県２）'!V$120=0,各種係数!EO53,各種係数!AL53)</f>
        <v>0</v>
      </c>
      <c r="AI55" s="82">
        <f>IF('生産者価格評価表（107部門）（山形県２）'!W$120=0,各種係数!EP53,各種係数!AM53)</f>
        <v>0</v>
      </c>
      <c r="AJ55" s="82">
        <f>IF('生産者価格評価表（107部門）（山形県２）'!X$120=0,各種係数!EQ53,各種係数!AN53)</f>
        <v>0</v>
      </c>
      <c r="AK55" s="82">
        <f>IF('生産者価格評価表（107部門）（山形県２）'!Y$120=0,各種係数!ER53,各種係数!AO53)</f>
        <v>0</v>
      </c>
      <c r="AL55" s="82">
        <f>IF('生産者価格評価表（107部門）（山形県２）'!Z$120=0,各種係数!ES53,各種係数!AP53)</f>
        <v>0</v>
      </c>
      <c r="AM55" s="82">
        <f>IF('生産者価格評価表（107部門）（山形県２）'!AA$120=0,各種係数!ET53,各種係数!AQ53)</f>
        <v>0</v>
      </c>
      <c r="AN55" s="82">
        <f>IF('生産者価格評価表（107部門）（山形県２）'!AB$120=0,各種係数!EU53,各種係数!AR53)</f>
        <v>0</v>
      </c>
      <c r="AO55" s="82">
        <f>IF('生産者価格評価表（107部門）（山形県２）'!AC$120=0,各種係数!EV53,各種係数!AS53)</f>
        <v>0</v>
      </c>
      <c r="AP55" s="82">
        <f>IF('生産者価格評価表（107部門）（山形県２）'!AD$120=0,各種係数!EW53,各種係数!AT53)</f>
        <v>0</v>
      </c>
      <c r="AQ55" s="82">
        <f>IF('生産者価格評価表（107部門）（山形県２）'!AE$120=0,各種係数!EX53,各種係数!AU53)</f>
        <v>0</v>
      </c>
      <c r="AR55" s="82">
        <f>IF('生産者価格評価表（107部門）（山形県２）'!AF$120=0,各種係数!EY53,各種係数!AV53)</f>
        <v>0</v>
      </c>
      <c r="AS55" s="82">
        <f>IF('生産者価格評価表（107部門）（山形県２）'!AG$120=0,各種係数!EZ53,各種係数!AW53)</f>
        <v>0</v>
      </c>
      <c r="AT55" s="82">
        <f>IF('生産者価格評価表（107部門）（山形県２）'!AH$120=0,各種係数!FA53,各種係数!AX53)</f>
        <v>0</v>
      </c>
      <c r="AU55" s="82">
        <f>IF('生産者価格評価表（107部門）（山形県２）'!AI$120=0,各種係数!FB53,各種係数!AY53)</f>
        <v>0</v>
      </c>
      <c r="AV55" s="82">
        <f>IF('生産者価格評価表（107部門）（山形県２）'!AJ$120=0,各種係数!FC53,各種係数!AZ53)</f>
        <v>0</v>
      </c>
      <c r="AW55" s="82">
        <f>IF('生産者価格評価表（107部門）（山形県２）'!AK$120=0,各種係数!FD53,各種係数!BA53)</f>
        <v>0</v>
      </c>
      <c r="AX55" s="82">
        <f>IF('生産者価格評価表（107部門）（山形県２）'!AL$120=0,各種係数!FE53,各種係数!BB53)</f>
        <v>0</v>
      </c>
      <c r="AY55" s="82">
        <f>IF('生産者価格評価表（107部門）（山形県２）'!AM$120=0,各種係数!FF53,各種係数!BC53)</f>
        <v>0</v>
      </c>
      <c r="AZ55" s="82">
        <f>IF('生産者価格評価表（107部門）（山形県２）'!AN$120=0,各種係数!FG53,各種係数!BD53)</f>
        <v>0</v>
      </c>
      <c r="BA55" s="82">
        <f>IF('生産者価格評価表（107部門）（山形県２）'!AO$120=0,各種係数!FH53,各種係数!BE53)</f>
        <v>0</v>
      </c>
      <c r="BB55" s="82">
        <f>IF('生産者価格評価表（107部門）（山形県２）'!AP$120=0,各種係数!FI53,各種係数!BF53)</f>
        <v>0</v>
      </c>
      <c r="BC55" s="82">
        <f>IF('生産者価格評価表（107部門）（山形県２）'!AQ$120=0,各種係数!FJ53,各種係数!BG53)</f>
        <v>5.5715479617420375E-5</v>
      </c>
      <c r="BD55" s="82">
        <f>IF('生産者価格評価表（107部門）（山形県２）'!AR$120=0,各種係数!FK53,各種係数!BH53)</f>
        <v>1.4332147518746961E-3</v>
      </c>
      <c r="BE55" s="82">
        <f>IF('生産者価格評価表（107部門）（山形県２）'!AS$120=0,各種係数!FL53,各種係数!BI53)</f>
        <v>0</v>
      </c>
      <c r="BF55" s="82">
        <f>IF('生産者価格評価表（107部門）（山形県２）'!AT$120=0,各種係数!FM53,各種係数!BJ53)</f>
        <v>1.6031243172383657E-2</v>
      </c>
      <c r="BG55" s="82">
        <f>IF('生産者価格評価表（107部門）（山形県２）'!AU$120=0,各種係数!FN53,各種係数!BK53)</f>
        <v>1.9668672532425498E-2</v>
      </c>
      <c r="BH55" s="82">
        <f>IF('生産者価格評価表（107部門）（山形県２）'!AV$120=0,各種係数!FO53,各種係数!BL53)</f>
        <v>1.2981753069577081E-2</v>
      </c>
      <c r="BI55" s="82">
        <f>IF('生産者価格評価表（107部門）（山形県２）'!AW$120=0,各種係数!FP53,各種係数!BM53)</f>
        <v>0</v>
      </c>
      <c r="BJ55" s="82">
        <f>IF('生産者価格評価表（107部門）（山形県２）'!AX$120=0,各種係数!FQ53,各種係数!BN53)</f>
        <v>9.8680857137031829E-4</v>
      </c>
      <c r="BK55" s="82">
        <f>IF('生産者価格評価表（107部門）（山形県２）'!AY$120=0,各種係数!FR53,各種係数!BO53)</f>
        <v>0.20464801444043321</v>
      </c>
      <c r="BL55" s="82">
        <f>IF('生産者価格評価表（107部門）（山形県２）'!AZ$120=0,各種係数!FS53,各種係数!BP53)</f>
        <v>1.70261066969353E-2</v>
      </c>
      <c r="BM55" s="82">
        <f>IF('生産者価格評価表（107部門）（山形県２）'!BA$120=0,各種係数!FT53,各種係数!BQ53)</f>
        <v>1.0517546600020827E-2</v>
      </c>
      <c r="BN55" s="82">
        <f>IF('生産者価格評価表（107部門）（山形県２）'!BB$120=0,各種係数!FU53,各種係数!BR53)</f>
        <v>9.4243253039839187E-3</v>
      </c>
      <c r="BO55" s="82">
        <f>IF('生産者価格評価表（107部門）（山形県２）'!BC$120=0,各種係数!FV53,各種係数!BS53)</f>
        <v>8.7299298144409183E-3</v>
      </c>
      <c r="BP55" s="82">
        <f>IF('生産者価格評価表（107部門）（山形県２）'!BD$120=0,各種係数!FW53,各種係数!BT53)</f>
        <v>6.446323783224025E-3</v>
      </c>
      <c r="BQ55" s="82">
        <f>IF('生産者価格評価表（107部門）（山形県２）'!BE$120=0,各種係数!FX53,各種係数!BU53)</f>
        <v>0</v>
      </c>
      <c r="BR55" s="82">
        <f>IF('生産者価格評価表（107部門）（山形県２）'!BF$120=0,各種係数!FY53,各種係数!BV53)</f>
        <v>6.2916358253145817E-3</v>
      </c>
      <c r="BS55" s="82">
        <f>IF('生産者価格評価表（107部門）（山形県２）'!BG$120=0,各種係数!FZ53,各種係数!BW53)</f>
        <v>4.5243801997057166E-2</v>
      </c>
      <c r="BT55" s="82">
        <f>IF('生産者価格評価表（107部門）（山形県２）'!BH$120=0,各種係数!GA53,各種係数!BX53)</f>
        <v>1.6859852476290831E-2</v>
      </c>
      <c r="BU55" s="82">
        <f>IF('生産者価格評価表（107部門）（山形県２）'!BI$120=0,各種係数!GB53,各種係数!BY53)</f>
        <v>4.4873670861379378E-3</v>
      </c>
      <c r="BV55" s="82">
        <f>IF('生産者価格評価表（107部門）（山形県２）'!BJ$120=0,各種係数!GC53,各種係数!BZ53)</f>
        <v>9.0154433373532063E-4</v>
      </c>
      <c r="BW55" s="82">
        <f>IF('生産者価格評価表（107部門）（山形県２）'!BK$120=0,各種係数!GD53,各種係数!CA53)</f>
        <v>0</v>
      </c>
      <c r="BX55" s="82">
        <f>IF('生産者価格評価表（107部門）（山形県２）'!BL$120=0,各種係数!GE53,各種係数!CB53)</f>
        <v>2.2025734379593404E-3</v>
      </c>
      <c r="BY55" s="82">
        <f>IF('生産者価格評価表（107部門）（山形県２）'!BM$120=0,各種係数!GF53,各種係数!CC53)</f>
        <v>3.5717672345671209E-3</v>
      </c>
      <c r="BZ55" s="82">
        <f>IF('生産者価格評価表（107部門）（山形県２）'!BN$120=0,各種係数!GG53,各種係数!CD53)</f>
        <v>1.2433678117798382E-3</v>
      </c>
      <c r="CA55" s="82">
        <f>IF('生産者価格評価表（107部門）（山形県２）'!BO$120=0,各種係数!GH53,各種係数!CE53)</f>
        <v>4.5977011494252873E-3</v>
      </c>
      <c r="CB55" s="82">
        <f>IF('生産者価格評価表（107部門）（山形県２）'!BP$120=0,各種係数!GI53,各種係数!CF53)</f>
        <v>0</v>
      </c>
      <c r="CC55" s="82">
        <f>IF('生産者価格評価表（107部門）（山形県２）'!BQ$120=0,各種係数!GJ53,各種係数!CG53)</f>
        <v>0</v>
      </c>
      <c r="CD55" s="82">
        <f>IF('生産者価格評価表（107部門）（山形県２）'!BR$120=0,各種係数!GK53,各種係数!CH53)</f>
        <v>0</v>
      </c>
      <c r="CE55" s="82">
        <f>IF('生産者価格評価表（107部門）（山形県２）'!BS$120=0,各種係数!GL53,各種係数!CI53)</f>
        <v>0</v>
      </c>
      <c r="CF55" s="82">
        <f>IF('生産者価格評価表（107部門）（山形県２）'!BT$120=0,各種係数!GM53,各種係数!CJ53)</f>
        <v>0</v>
      </c>
      <c r="CG55" s="82">
        <f>IF('生産者価格評価表（107部門）（山形県２）'!BU$120=0,各種係数!GN53,各種係数!CK53)</f>
        <v>0</v>
      </c>
      <c r="CH55" s="82">
        <f>IF('生産者価格評価表（107部門）（山形県２）'!BV$120=0,各種係数!GO53,各種係数!CL53)</f>
        <v>0</v>
      </c>
      <c r="CI55" s="82">
        <f>IF('生産者価格評価表（107部門）（山形県２）'!BW$120=0,各種係数!GP53,各種係数!CM53)</f>
        <v>0</v>
      </c>
      <c r="CJ55" s="82">
        <f>IF('生産者価格評価表（107部門）（山形県２）'!BX$120=0,各種係数!GQ53,各種係数!CN53)</f>
        <v>0</v>
      </c>
      <c r="CK55" s="82">
        <f>IF('生産者価格評価表（107部門）（山形県２）'!BY$120=0,各種係数!GR53,各種係数!CO53)</f>
        <v>0</v>
      </c>
      <c r="CL55" s="82">
        <f>IF('生産者価格評価表（107部門）（山形県２）'!BZ$120=0,各種係数!GS53,各種係数!CP53)</f>
        <v>0</v>
      </c>
      <c r="CM55" s="82">
        <f>IF('生産者価格評価表（107部門）（山形県２）'!CA$120=0,各種係数!GT53,各種係数!CQ53)</f>
        <v>8.8447829048036024E-6</v>
      </c>
      <c r="CN55" s="82">
        <f>IF('生産者価格評価表（107部門）（山形県２）'!CB$120=0,各種係数!GU53,各種係数!CR53)</f>
        <v>0</v>
      </c>
      <c r="CO55" s="82">
        <f>IF('生産者価格評価表（107部門）（山形県２）'!CC$120=0,各種係数!GV53,各種係数!CS53)</f>
        <v>0</v>
      </c>
      <c r="CP55" s="82">
        <f>IF('生産者価格評価表（107部門）（山形県２）'!CD$120=0,各種係数!GW53,各種係数!CT53)</f>
        <v>0</v>
      </c>
      <c r="CQ55" s="82">
        <f>IF('生産者価格評価表（107部門）（山形県２）'!CE$120=0,各種係数!GX53,各種係数!CU53)</f>
        <v>0</v>
      </c>
      <c r="CR55" s="82">
        <f>IF('生産者価格評価表（107部門）（山形県２）'!CF$120=0,各種係数!GY53,各種係数!CV53)</f>
        <v>0</v>
      </c>
      <c r="CS55" s="82">
        <f>IF('生産者価格評価表（107部門）（山形県２）'!CG$120=0,各種係数!GZ53,各種係数!CW53)</f>
        <v>0</v>
      </c>
      <c r="CT55" s="82">
        <f>IF('生産者価格評価表（107部門）（山形県２）'!CH$120=0,各種係数!HA53,各種係数!CX53)</f>
        <v>0</v>
      </c>
      <c r="CU55" s="82">
        <f>IF('生産者価格評価表（107部門）（山形県２）'!CI$120=0,各種係数!HB53,各種係数!CY53)</f>
        <v>0</v>
      </c>
      <c r="CV55" s="82">
        <f>IF('生産者価格評価表（107部門）（山形県２）'!CJ$120=0,各種係数!HC53,各種係数!CZ53)</f>
        <v>0</v>
      </c>
      <c r="CW55" s="82">
        <f>IF('生産者価格評価表（107部門）（山形県２）'!CK$120=0,各種係数!HD53,各種係数!DA53)</f>
        <v>0</v>
      </c>
      <c r="CX55" s="82">
        <f>IF('生産者価格評価表（107部門）（山形県２）'!CL$120=0,各種係数!HE53,各種係数!DB53)</f>
        <v>0</v>
      </c>
      <c r="CY55" s="82">
        <f>IF('生産者価格評価表（107部門）（山形県２）'!CM$120=0,各種係数!HF53,各種係数!DC53)</f>
        <v>0</v>
      </c>
      <c r="CZ55" s="82">
        <f>IF('生産者価格評価表（107部門）（山形県２）'!CN$120=0,各種係数!HG53,各種係数!DD53)</f>
        <v>0</v>
      </c>
      <c r="DA55" s="82">
        <f>IF('生産者価格評価表（107部門）（山形県２）'!CO$120=0,各種係数!HH53,各種係数!DE53)</f>
        <v>0</v>
      </c>
      <c r="DB55" s="82">
        <f>IF('生産者価格評価表（107部門）（山形県２）'!CP$120=0,各種係数!HI53,各種係数!DF53)</f>
        <v>0</v>
      </c>
      <c r="DC55" s="82">
        <f>IF('生産者価格評価表（107部門）（山形県２）'!CQ$120=0,各種係数!HJ53,各種係数!DG53)</f>
        <v>0</v>
      </c>
      <c r="DD55" s="82">
        <f>IF('生産者価格評価表（107部門）（山形県２）'!CR$120=0,各種係数!HK53,各種係数!DH53)</f>
        <v>0</v>
      </c>
      <c r="DE55" s="82">
        <f>IF('生産者価格評価表（107部門）（山形県２）'!CS$120=0,各種係数!HL53,各種係数!DI53)</f>
        <v>0</v>
      </c>
      <c r="DF55" s="82">
        <f>IF('生産者価格評価表（107部門）（山形県２）'!CT$120=0,各種係数!HM53,各種係数!DJ53)</f>
        <v>0</v>
      </c>
      <c r="DG55" s="82">
        <f>IF('生産者価格評価表（107部門）（山形県２）'!CU$120=0,各種係数!HN53,各種係数!DK53)</f>
        <v>0</v>
      </c>
      <c r="DH55" s="82">
        <f>IF('生産者価格評価表（107部門）（山形県２）'!CV$120=0,各種係数!HO53,各種係数!DL53)</f>
        <v>0</v>
      </c>
      <c r="DI55" s="82">
        <f>IF('生産者価格評価表（107部門）（山形県２）'!CW$120=0,各種係数!HP53,各種係数!DM53)</f>
        <v>1.4925373134328358E-2</v>
      </c>
      <c r="DJ55" s="82">
        <f>IF('生産者価格評価表（107部門）（山形県２）'!CX$120=0,各種係数!HQ53,各種係数!DN53)</f>
        <v>0</v>
      </c>
      <c r="DK55" s="82">
        <f>IF('生産者価格評価表（107部門）（山形県２）'!CY$120=0,各種係数!HR53,各種係数!DO53)</f>
        <v>0</v>
      </c>
      <c r="DL55" s="82">
        <f>IF('生産者価格評価表（107部門）（山形県２）'!CZ$120=0,各種係数!HS53,各種係数!DP53)</f>
        <v>0</v>
      </c>
      <c r="DM55" s="82">
        <f>IF('生産者価格評価表（107部門）（山形県２）'!DA$120=0,各種係数!HT53,各種係数!DQ53)</f>
        <v>0</v>
      </c>
      <c r="DN55" s="82">
        <f>IF('生産者価格評価表（107部門）（山形県２）'!DB$120=0,各種係数!HU53,各種係数!DR53)</f>
        <v>0</v>
      </c>
      <c r="DO55" s="82">
        <f>IF('生産者価格評価表（107部門）（山形県２）'!DC$120=0,各種係数!HV53,各種係数!DS53)</f>
        <v>0</v>
      </c>
      <c r="DP55" s="82">
        <f>IF('生産者価格評価表（107部門）（山形県２）'!DD$120=0,各種係数!HW53,各種係数!DT53)</f>
        <v>0</v>
      </c>
      <c r="DQ55" s="82">
        <f>IF('生産者価格評価表（107部門）（山形県２）'!DE$120=0,各種係数!HX53,各種係数!DU53)</f>
        <v>5.8134465017585673E-5</v>
      </c>
      <c r="DR55" s="82">
        <f>各種係数!HY53</f>
        <v>4.9236336413649217E-5</v>
      </c>
      <c r="DS55" s="80">
        <f>各種係数!HZ53</f>
        <v>2.3177483594547052E-5</v>
      </c>
      <c r="DT55" s="80">
        <f>各種係数!IA53</f>
        <v>4.0041379039147757E-5</v>
      </c>
      <c r="DU55" s="80">
        <f>各種係数!IB53</f>
        <v>3.7469125078962185E-5</v>
      </c>
      <c r="DV55" s="80">
        <f>各種係数!IC53</f>
        <v>1.5564385094228998E-4</v>
      </c>
      <c r="DW55" s="80">
        <f>各種係数!ID53</f>
        <v>5.034758691762901E-5</v>
      </c>
      <c r="DX55" s="80">
        <f>各種係数!IE53</f>
        <v>1.6227681055865615E-4</v>
      </c>
      <c r="DY55" s="80">
        <f>各種係数!IF53</f>
        <v>1.9273991729566327E-5</v>
      </c>
      <c r="DZ55" s="80">
        <f>各種係数!IG53</f>
        <v>1.367398167433247E-5</v>
      </c>
      <c r="EA55" s="80">
        <f>各種係数!IH53</f>
        <v>1.3327496795310237E-5</v>
      </c>
      <c r="EB55" s="80">
        <f>各種係数!II53</f>
        <v>0</v>
      </c>
      <c r="EC55" s="80">
        <f>各種係数!IJ53</f>
        <v>1.7215500500311836E-5</v>
      </c>
      <c r="ED55" s="80">
        <f>各種係数!IK53</f>
        <v>1.4129496721374679E-5</v>
      </c>
      <c r="EE55" s="80">
        <f>各種係数!IL53</f>
        <v>3.8789605378844179E-5</v>
      </c>
      <c r="EF55" s="80">
        <f>各種係数!IM53</f>
        <v>2.5495667323487782E-5</v>
      </c>
      <c r="EG55" s="80">
        <f>各種係数!IN53</f>
        <v>1.7143974616956911E-5</v>
      </c>
      <c r="EH55" s="80">
        <f>各種係数!IO53</f>
        <v>1.2766853180940794E-5</v>
      </c>
      <c r="EI55" s="80">
        <f>各種係数!IP53</f>
        <v>1.307013748157141E-5</v>
      </c>
      <c r="EJ55" s="80">
        <f>各種係数!IQ53</f>
        <v>0</v>
      </c>
      <c r="EK55" s="80">
        <f>各種係数!IR53</f>
        <v>3.1996028387748949E-5</v>
      </c>
      <c r="EL55" s="80">
        <f>各種係数!IS53</f>
        <v>0</v>
      </c>
      <c r="EM55" s="80">
        <f>各種係数!IT53</f>
        <v>2.032115190432093E-5</v>
      </c>
      <c r="EN55" s="80">
        <f>各種係数!IU53</f>
        <v>0</v>
      </c>
      <c r="EO55" s="80">
        <f>各種係数!IV53</f>
        <v>0</v>
      </c>
      <c r="EP55" s="80">
        <f>各種係数!IW53</f>
        <v>1.3632676883091084E-5</v>
      </c>
      <c r="EQ55" s="80">
        <f>各種係数!IX53</f>
        <v>1.0247712105523027E-5</v>
      </c>
      <c r="ER55" s="80">
        <f>各種係数!IY53</f>
        <v>1.2309339956513341E-6</v>
      </c>
      <c r="ES55" s="80">
        <f>各種係数!IZ53</f>
        <v>2.1949128801709173E-5</v>
      </c>
      <c r="ET55" s="80">
        <f>各種係数!JA53</f>
        <v>1.4415271163164404E-5</v>
      </c>
      <c r="EU55" s="80">
        <f>各種係数!JB53</f>
        <v>1.8772607044088979E-5</v>
      </c>
      <c r="EV55" s="80">
        <f>各種係数!JC53</f>
        <v>1.5907889284000942E-5</v>
      </c>
      <c r="EW55" s="80">
        <f>各種係数!JD53</f>
        <v>2.0270986393629541E-5</v>
      </c>
      <c r="EX55" s="80">
        <f>各種係数!JE53</f>
        <v>4.0467574309412937E-5</v>
      </c>
      <c r="EY55" s="80">
        <f>各種係数!JF53</f>
        <v>1.8957119808889895E-5</v>
      </c>
      <c r="EZ55" s="80">
        <f>各種係数!JG53</f>
        <v>2.9590666161319086E-5</v>
      </c>
      <c r="FA55" s="80">
        <f>各種係数!JH53</f>
        <v>2.764359239956215E-5</v>
      </c>
      <c r="FB55" s="80">
        <f>各種係数!JI53</f>
        <v>1.0996463195370768E-5</v>
      </c>
      <c r="FC55" s="80">
        <f>各種係数!JJ53</f>
        <v>2.3719099286784934E-5</v>
      </c>
      <c r="FD55" s="80">
        <f>各種係数!JK53</f>
        <v>8.1893086428882406E-6</v>
      </c>
      <c r="FE55" s="80">
        <f>各種係数!JL53</f>
        <v>2.8908197039352216E-5</v>
      </c>
      <c r="FF55" s="80">
        <f>各種係数!JM53</f>
        <v>1.924281863688487E-5</v>
      </c>
      <c r="FG55" s="80">
        <f>各種係数!JN53</f>
        <v>1.9596402523028593E-4</v>
      </c>
      <c r="FH55" s="80">
        <f>各種係数!JO53</f>
        <v>1.6399324408645421E-5</v>
      </c>
      <c r="FI55" s="80">
        <f>各種係数!JP53</f>
        <v>2.0153158417466547E-3</v>
      </c>
      <c r="FJ55" s="80">
        <f>各種係数!JQ53</f>
        <v>2.4856089373224213E-3</v>
      </c>
      <c r="FK55" s="80">
        <f>各種係数!JR53</f>
        <v>1.6236034329130283E-3</v>
      </c>
      <c r="FL55" s="80">
        <f>各種係数!JS53</f>
        <v>1.652368080950248E-5</v>
      </c>
      <c r="FM55" s="80">
        <f>各種係数!JT53</f>
        <v>1.3799759654348039E-4</v>
      </c>
      <c r="FN55" s="80">
        <f>各種係数!JU53</f>
        <v>1.0252847640992013</v>
      </c>
      <c r="FO55" s="80">
        <f>各種係数!JV53</f>
        <v>2.1201727893695164E-3</v>
      </c>
      <c r="FP55" s="80">
        <f>各種係数!JW53</f>
        <v>1.3103686639742162E-3</v>
      </c>
      <c r="FQ55" s="80">
        <f>各種係数!JX53</f>
        <v>1.1759861787143532E-3</v>
      </c>
      <c r="FR55" s="80">
        <f>各種係数!JY53</f>
        <v>1.0868648180094385E-3</v>
      </c>
      <c r="FS55" s="80">
        <f>各種係数!JZ53</f>
        <v>8.0508304539657263E-4</v>
      </c>
      <c r="FT55" s="80">
        <f>各種係数!KA53</f>
        <v>0</v>
      </c>
      <c r="FU55" s="80">
        <f>各種係数!KB53</f>
        <v>8.9511751009956476E-4</v>
      </c>
      <c r="FV55" s="80">
        <f>各種係数!KC53</f>
        <v>5.6732196389427461E-3</v>
      </c>
      <c r="FW55" s="80">
        <f>各種係数!KD53</f>
        <v>2.1589039980268441E-3</v>
      </c>
      <c r="FX55" s="80">
        <f>各種係数!KE53</f>
        <v>6.124583970136332E-4</v>
      </c>
      <c r="FY55" s="80">
        <f>各種係数!KF53</f>
        <v>1.4300128586267868E-4</v>
      </c>
      <c r="FZ55" s="80">
        <f>各種係数!KG53</f>
        <v>4.7583214251131547E-5</v>
      </c>
      <c r="GA55" s="80">
        <f>各種係数!KH53</f>
        <v>2.9878714602445979E-4</v>
      </c>
      <c r="GB55" s="80">
        <f>各種係数!KI53</f>
        <v>4.7184147805572887E-4</v>
      </c>
      <c r="GC55" s="80">
        <f>各種係数!KJ53</f>
        <v>1.8485844849189039E-4</v>
      </c>
      <c r="GD55" s="80">
        <f>各種係数!KK53</f>
        <v>5.9817699594039684E-4</v>
      </c>
      <c r="GE55" s="80">
        <f>各種係数!KL53</f>
        <v>5.2612816775367329E-5</v>
      </c>
      <c r="GF55" s="80">
        <f>各種係数!KM53</f>
        <v>2.1013975883165778E-5</v>
      </c>
      <c r="GG55" s="80">
        <f>各種係数!KN53</f>
        <v>4.271572245271547E-5</v>
      </c>
      <c r="GH55" s="80">
        <f>各種係数!KO53</f>
        <v>3.899483834077494E-5</v>
      </c>
      <c r="GI55" s="80">
        <f>各種係数!KP53</f>
        <v>2.5455400003605823E-5</v>
      </c>
      <c r="GJ55" s="80">
        <f>各種係数!KQ53</f>
        <v>1.1759061031115417E-5</v>
      </c>
      <c r="GK55" s="80">
        <f>各種係数!KR53</f>
        <v>1.4662250224214529E-5</v>
      </c>
      <c r="GL55" s="80">
        <f>各種係数!KS53</f>
        <v>1.1703683445508474E-5</v>
      </c>
      <c r="GM55" s="80">
        <f>各種係数!KT53</f>
        <v>5.3615686937999475E-6</v>
      </c>
      <c r="GN55" s="80">
        <f>各種係数!KU53</f>
        <v>2.1916489615048474E-5</v>
      </c>
      <c r="GO55" s="80">
        <f>各種係数!KV53</f>
        <v>1.2901437983274099E-4</v>
      </c>
      <c r="GP55" s="80">
        <f>各種係数!KW53</f>
        <v>4.0684622972025642E-4</v>
      </c>
      <c r="GQ55" s="80">
        <f>各種係数!KX53</f>
        <v>1.4030463419988784E-5</v>
      </c>
      <c r="GR55" s="80">
        <f>各種係数!KY53</f>
        <v>3.3956230142652851E-5</v>
      </c>
      <c r="GS55" s="80">
        <f>各種係数!KZ53</f>
        <v>2.7738110944935247E-5</v>
      </c>
      <c r="GT55" s="80">
        <f>各種係数!LA53</f>
        <v>1.8767976481832542E-5</v>
      </c>
      <c r="GU55" s="80">
        <f>各種係数!LB53</f>
        <v>2.5229004636214476E-5</v>
      </c>
      <c r="GV55" s="80">
        <f>各種係数!LC53</f>
        <v>1.1477617162156384E-5</v>
      </c>
      <c r="GW55" s="80">
        <f>各種係数!LD53</f>
        <v>1.4702014289798204E-5</v>
      </c>
      <c r="GX55" s="80">
        <f>各種係数!LE53</f>
        <v>2.7973338029893076E-5</v>
      </c>
      <c r="GY55" s="80">
        <f>各種係数!LF53</f>
        <v>2.6450636853505667E-5</v>
      </c>
      <c r="GZ55" s="80">
        <f>各種係数!LG53</f>
        <v>2.7486435115352153E-5</v>
      </c>
      <c r="HA55" s="80">
        <f>各種係数!LH53</f>
        <v>1.9215270686112805E-5</v>
      </c>
      <c r="HB55" s="80">
        <f>各種係数!LI53</f>
        <v>5.4072493746087242E-5</v>
      </c>
      <c r="HC55" s="80">
        <f>各種係数!LJ53</f>
        <v>1.6199058626511274E-5</v>
      </c>
      <c r="HD55" s="80">
        <f>各種係数!LK53</f>
        <v>1.6090618871762918E-5</v>
      </c>
      <c r="HE55" s="80">
        <f>各種係数!LL53</f>
        <v>1.023512767217933E-5</v>
      </c>
      <c r="HF55" s="80">
        <f>各種係数!LM53</f>
        <v>2.6658420622835351E-5</v>
      </c>
      <c r="HG55" s="80">
        <f>各種係数!LN53</f>
        <v>2.1138960692481468E-5</v>
      </c>
      <c r="HH55" s="80">
        <f>各種係数!LO53</f>
        <v>1.4987834823160996E-5</v>
      </c>
      <c r="HI55" s="80">
        <f>各種係数!LP53</f>
        <v>2.0206364185119598E-5</v>
      </c>
      <c r="HJ55" s="80">
        <f>各種係数!LQ53</f>
        <v>1.4293804698366317E-4</v>
      </c>
      <c r="HK55" s="80">
        <f>各種係数!LR53</f>
        <v>2.193116286305381E-5</v>
      </c>
      <c r="HL55" s="80">
        <f>各種係数!LS53</f>
        <v>1.9445834663201773E-3</v>
      </c>
      <c r="HM55" s="80">
        <f>各種係数!LT53</f>
        <v>1.145581115809639E-5</v>
      </c>
      <c r="HN55" s="80">
        <f>各種係数!LU53</f>
        <v>3.0390807800803017E-5</v>
      </c>
      <c r="HO55" s="80">
        <f>各種係数!LV53</f>
        <v>1.7454967945473247E-5</v>
      </c>
      <c r="HP55" s="80">
        <f>各種係数!LW53</f>
        <v>2.1477193824315035E-5</v>
      </c>
      <c r="HQ55" s="80">
        <f>各種係数!LX53</f>
        <v>2.7337269811209256E-5</v>
      </c>
      <c r="HR55" s="80">
        <f>各種係数!LY53</f>
        <v>2.5391099123511572E-5</v>
      </c>
      <c r="HS55" s="80">
        <f>各種係数!LZ53</f>
        <v>1.5701998456344548E-5</v>
      </c>
      <c r="HT55" s="80">
        <f>各種係数!MA53</f>
        <v>4.6468173642625103E-5</v>
      </c>
      <c r="HU55" s="760">
        <v>0</v>
      </c>
      <c r="HV55" s="760">
        <f t="shared" si="24"/>
        <v>0</v>
      </c>
      <c r="HW55" s="760">
        <f t="shared" si="25"/>
        <v>0</v>
      </c>
      <c r="HX55" s="240">
        <f>IF(各種係数!$MD53=0,各種係数!$MG53,各種係数!$MD53)</f>
        <v>5.1540742650850956E-4</v>
      </c>
      <c r="HY55" s="281">
        <f t="shared" si="5"/>
        <v>0</v>
      </c>
      <c r="HZ55" s="257">
        <f t="shared" si="12"/>
        <v>0</v>
      </c>
      <c r="IA55" s="279">
        <f t="shared" si="13"/>
        <v>0</v>
      </c>
      <c r="IB55" s="279">
        <f t="shared" si="14"/>
        <v>0</v>
      </c>
      <c r="IC55" s="240">
        <f>IF(各種係数!$MD53=0,各種係数!$MG53,各種係数!$MD53)</f>
        <v>5.1540742650850956E-4</v>
      </c>
      <c r="ID55" s="281">
        <f t="shared" si="26"/>
        <v>0</v>
      </c>
      <c r="IE55" s="223"/>
      <c r="IF55" s="223"/>
      <c r="IG55" s="240">
        <f>各種係数!J53</f>
        <v>2.3295235690901478E-5</v>
      </c>
      <c r="IH55" s="279">
        <f t="shared" si="15"/>
        <v>0</v>
      </c>
      <c r="II55" s="284">
        <f>各種係数!C53</f>
        <v>0.12042929991698625</v>
      </c>
      <c r="IJ55" s="279">
        <f t="shared" si="16"/>
        <v>0</v>
      </c>
      <c r="IK55" s="295">
        <v>0</v>
      </c>
      <c r="IL55" s="757">
        <f>IF(各種係数!$E53=0,各種係数!$M53,各種係数!$E53)</f>
        <v>0.26866297060340383</v>
      </c>
      <c r="IM55" s="279">
        <f t="shared" si="17"/>
        <v>0</v>
      </c>
      <c r="IN55" s="757">
        <f>IF(各種係数!$F53=0,各種係数!$N53,各種係数!$F53)</f>
        <v>0.2145435791645178</v>
      </c>
      <c r="IO55" s="295">
        <f t="shared" si="18"/>
        <v>0</v>
      </c>
      <c r="IP55" s="240">
        <f>IF(各種係数!$MD53=0,各種係数!$MG53,各種係数!$MD53)</f>
        <v>5.1540742650850956E-4</v>
      </c>
      <c r="IQ55" s="296">
        <f t="shared" si="19"/>
        <v>0</v>
      </c>
      <c r="IR55" s="297">
        <f t="shared" si="20"/>
        <v>0</v>
      </c>
      <c r="IS55" s="297">
        <f t="shared" si="21"/>
        <v>0</v>
      </c>
      <c r="IT55" s="297">
        <f t="shared" si="22"/>
        <v>0</v>
      </c>
      <c r="IU55" s="298">
        <f t="shared" si="23"/>
        <v>0</v>
      </c>
      <c r="IW55" s="206"/>
      <c r="IX55" s="212"/>
      <c r="IY55" s="208"/>
      <c r="IZ55" s="212"/>
    </row>
    <row r="56" spans="1:260">
      <c r="A56" s="41" t="s">
        <v>269</v>
      </c>
      <c r="B56" s="12" t="s">
        <v>184</v>
      </c>
      <c r="C56" s="331">
        <f>'計算2-1'!AC56</f>
        <v>0</v>
      </c>
      <c r="D56" s="757">
        <f>IF(各種係数!$D54=0,各種係数!$L54,各種係数!$D54)</f>
        <v>0.71708286038592506</v>
      </c>
      <c r="E56" s="757">
        <f>IF(各種係数!$E54=0,各種係数!$M54,各種係数!$E54)</f>
        <v>0.28291713961407494</v>
      </c>
      <c r="F56" s="757">
        <f>IF(各種係数!$F54=0,各種係数!$N54,各種係数!$F54)</f>
        <v>0.21992054483541429</v>
      </c>
      <c r="G56" s="758">
        <f t="shared" si="7"/>
        <v>0</v>
      </c>
      <c r="H56" s="758">
        <f t="shared" si="8"/>
        <v>0</v>
      </c>
      <c r="I56" s="758">
        <f t="shared" si="9"/>
        <v>0</v>
      </c>
      <c r="J56" s="240">
        <f>IF(各種係数!$MD54=0,各種係数!$MG54,各種係数!$MD54)</f>
        <v>5.1362088535754824E-4</v>
      </c>
      <c r="K56" s="281">
        <f t="shared" si="10"/>
        <v>0</v>
      </c>
      <c r="L56" s="758">
        <v>0</v>
      </c>
      <c r="M56" s="774">
        <f>各種係数!C54</f>
        <v>3.3911455956184389E-2</v>
      </c>
      <c r="N56" s="758">
        <f t="shared" si="11"/>
        <v>0</v>
      </c>
      <c r="O56" s="82">
        <f>IF('生産者価格評価表（107部門）（山形県２）'!C$120=0,各種係数!DV54,各種係数!S54)</f>
        <v>0</v>
      </c>
      <c r="P56" s="82">
        <f>IF('生産者価格評価表（107部門）（山形県２）'!D$120=0,各種係数!DW54,各種係数!T54)</f>
        <v>0</v>
      </c>
      <c r="Q56" s="82">
        <f>IF('生産者価格評価表（107部門）（山形県２）'!E$120=0,各種係数!DX54,各種係数!U54)</f>
        <v>0</v>
      </c>
      <c r="R56" s="82">
        <f>IF('生産者価格評価表（107部門）（山形県２）'!F$120=0,各種係数!DY54,各種係数!V54)</f>
        <v>0</v>
      </c>
      <c r="S56" s="82">
        <f>IF('生産者価格評価表（107部門）（山形県２）'!G$120=0,各種係数!DZ54,各種係数!W54)</f>
        <v>0</v>
      </c>
      <c r="T56" s="82">
        <f>IF('生産者価格評価表（107部門）（山形県２）'!H$120=0,各種係数!EA54,各種係数!X54)</f>
        <v>0</v>
      </c>
      <c r="U56" s="82">
        <f>IF('生産者価格評価表（107部門）（山形県２）'!I$120=0,各種係数!EB54,各種係数!Y54)</f>
        <v>0</v>
      </c>
      <c r="V56" s="82">
        <f>IF('生産者価格評価表（107部門）（山形県２）'!J$120=0,各種係数!EC54,各種係数!Z54)</f>
        <v>0</v>
      </c>
      <c r="W56" s="82">
        <f>IF('生産者価格評価表（107部門）（山形県２）'!K$120=0,各種係数!ED54,各種係数!AA54)</f>
        <v>0</v>
      </c>
      <c r="X56" s="82">
        <f>IF('生産者価格評価表（107部門）（山形県２）'!L$120=0,各種係数!EE54,各種係数!AB54)</f>
        <v>0</v>
      </c>
      <c r="Y56" s="82">
        <f>IF('生産者価格評価表（107部門）（山形県２）'!M$120=0,各種係数!EF54,各種係数!AC54)</f>
        <v>0</v>
      </c>
      <c r="Z56" s="82">
        <f>IF('生産者価格評価表（107部門）（山形県２）'!N$120=0,各種係数!EG54,各種係数!AD54)</f>
        <v>0</v>
      </c>
      <c r="AA56" s="82">
        <f>IF('生産者価格評価表（107部門）（山形県２）'!O$120=0,各種係数!EH54,各種係数!AE54)</f>
        <v>0</v>
      </c>
      <c r="AB56" s="82">
        <f>IF('生産者価格評価表（107部門）（山形県２）'!P$120=0,各種係数!EI54,各種係数!AF54)</f>
        <v>0</v>
      </c>
      <c r="AC56" s="82">
        <f>IF('生産者価格評価表（107部門）（山形県２）'!Q$120=0,各種係数!EJ54,各種係数!AG54)</f>
        <v>0</v>
      </c>
      <c r="AD56" s="82">
        <f>IF('生産者価格評価表（107部門）（山形県２）'!R$120=0,各種係数!EK54,各種係数!AH54)</f>
        <v>0</v>
      </c>
      <c r="AE56" s="82">
        <f>IF('生産者価格評価表（107部門）（山形県２）'!S$120=0,各種係数!EL54,各種係数!AI54)</f>
        <v>0</v>
      </c>
      <c r="AF56" s="82">
        <f>IF('生産者価格評価表（107部門）（山形県２）'!T$120=0,各種係数!EM54,各種係数!AJ54)</f>
        <v>0</v>
      </c>
      <c r="AG56" s="82">
        <f>IF('生産者価格評価表（107部門）（山形県２）'!U$120=0,各種係数!EN54,各種係数!AK54)</f>
        <v>0</v>
      </c>
      <c r="AH56" s="82">
        <f>IF('生産者価格評価表（107部門）（山形県２）'!V$120=0,各種係数!EO54,各種係数!AL54)</f>
        <v>0</v>
      </c>
      <c r="AI56" s="82">
        <f>IF('生産者価格評価表（107部門）（山形県２）'!W$120=0,各種係数!EP54,各種係数!AM54)</f>
        <v>0</v>
      </c>
      <c r="AJ56" s="82">
        <f>IF('生産者価格評価表（107部門）（山形県２）'!X$120=0,各種係数!EQ54,各種係数!AN54)</f>
        <v>0</v>
      </c>
      <c r="AK56" s="82">
        <f>IF('生産者価格評価表（107部門）（山形県２）'!Y$120=0,各種係数!ER54,各種係数!AO54)</f>
        <v>0</v>
      </c>
      <c r="AL56" s="82">
        <f>IF('生産者価格評価表（107部門）（山形県２）'!Z$120=0,各種係数!ES54,各種係数!AP54)</f>
        <v>0</v>
      </c>
      <c r="AM56" s="82">
        <f>IF('生産者価格評価表（107部門）（山形県２）'!AA$120=0,各種係数!ET54,各種係数!AQ54)</f>
        <v>0</v>
      </c>
      <c r="AN56" s="82">
        <f>IF('生産者価格評価表（107部門）（山形県２）'!AB$120=0,各種係数!EU54,各種係数!AR54)</f>
        <v>0</v>
      </c>
      <c r="AO56" s="82">
        <f>IF('生産者価格評価表（107部門）（山形県２）'!AC$120=0,各種係数!EV54,各種係数!AS54)</f>
        <v>0</v>
      </c>
      <c r="AP56" s="82">
        <f>IF('生産者価格評価表（107部門）（山形県２）'!AD$120=0,各種係数!EW54,各種係数!AT54)</f>
        <v>0</v>
      </c>
      <c r="AQ56" s="82">
        <f>IF('生産者価格評価表（107部門）（山形県２）'!AE$120=0,各種係数!EX54,各種係数!AU54)</f>
        <v>0</v>
      </c>
      <c r="AR56" s="82">
        <f>IF('生産者価格評価表（107部門）（山形県２）'!AF$120=0,各種係数!EY54,各種係数!AV54)</f>
        <v>0</v>
      </c>
      <c r="AS56" s="82">
        <f>IF('生産者価格評価表（107部門）（山形県２）'!AG$120=0,各種係数!EZ54,各種係数!AW54)</f>
        <v>0</v>
      </c>
      <c r="AT56" s="82">
        <f>IF('生産者価格評価表（107部門）（山形県２）'!AH$120=0,各種係数!FA54,各種係数!AX54)</f>
        <v>0</v>
      </c>
      <c r="AU56" s="82">
        <f>IF('生産者価格評価表（107部門）（山形県２）'!AI$120=0,各種係数!FB54,各種係数!AY54)</f>
        <v>0</v>
      </c>
      <c r="AV56" s="82">
        <f>IF('生産者価格評価表（107部門）（山形県２）'!AJ$120=0,各種係数!FC54,各種係数!AZ54)</f>
        <v>0</v>
      </c>
      <c r="AW56" s="82">
        <f>IF('生産者価格評価表（107部門）（山形県２）'!AK$120=0,各種係数!FD54,各種係数!BA54)</f>
        <v>0</v>
      </c>
      <c r="AX56" s="82">
        <f>IF('生産者価格評価表（107部門）（山形県２）'!AL$120=0,各種係数!FE54,各種係数!BB54)</f>
        <v>0</v>
      </c>
      <c r="AY56" s="82">
        <f>IF('生産者価格評価表（107部門）（山形県２）'!AM$120=0,各種係数!FF54,各種係数!BC54)</f>
        <v>0</v>
      </c>
      <c r="AZ56" s="82">
        <f>IF('生産者価格評価表（107部門）（山形県２）'!AN$120=0,各種係数!FG54,各種係数!BD54)</f>
        <v>0</v>
      </c>
      <c r="BA56" s="82">
        <f>IF('生産者価格評価表（107部門）（山形県２）'!AO$120=0,各種係数!FH54,各種係数!BE54)</f>
        <v>0</v>
      </c>
      <c r="BB56" s="82">
        <f>IF('生産者価格評価表（107部門）（山形県２）'!AP$120=0,各種係数!FI54,各種係数!BF54)</f>
        <v>0</v>
      </c>
      <c r="BC56" s="82">
        <f>IF('生産者価格評価表（107部門）（山形県２）'!AQ$120=0,各種係数!FJ54,各種係数!BG54)</f>
        <v>0</v>
      </c>
      <c r="BD56" s="82">
        <f>IF('生産者価格評価表（107部門）（山形県２）'!AR$120=0,各種係数!FK54,各種係数!BH54)</f>
        <v>0</v>
      </c>
      <c r="BE56" s="82">
        <f>IF('生産者価格評価表（107部門）（山形県２）'!AS$120=0,各種係数!FL54,各種係数!BI54)</f>
        <v>0</v>
      </c>
      <c r="BF56" s="82">
        <f>IF('生産者価格評価表（107部門）（山形県２）'!AT$120=0,各種係数!FM54,各種係数!BJ54)</f>
        <v>0</v>
      </c>
      <c r="BG56" s="82">
        <f>IF('生産者価格評価表（107部門）（山形県２）'!AU$120=0,各種係数!FN54,各種係数!BK54)</f>
        <v>0</v>
      </c>
      <c r="BH56" s="82">
        <f>IF('生産者価格評価表（107部門）（山形県２）'!AV$120=0,各種係数!FO54,各種係数!BL54)</f>
        <v>0</v>
      </c>
      <c r="BI56" s="82">
        <f>IF('生産者価格評価表（107部門）（山形県２）'!AW$120=0,各種係数!FP54,各種係数!BM54)</f>
        <v>0</v>
      </c>
      <c r="BJ56" s="82">
        <f>IF('生産者価格評価表（107部門）（山形県２）'!AX$120=0,各種係数!FQ54,各種係数!BN54)</f>
        <v>0</v>
      </c>
      <c r="BK56" s="82">
        <f>IF('生産者価格評価表（107部門）（山形県２）'!AY$120=0,各種係数!FR54,各種係数!BO54)</f>
        <v>0</v>
      </c>
      <c r="BL56" s="82">
        <f>IF('生産者価格評価表（107部門）（山形県２）'!AZ$120=0,各種係数!FS54,各種係数!BP54)</f>
        <v>8.3427922814982972E-2</v>
      </c>
      <c r="BM56" s="82">
        <f>IF('生産者価格評価表（107部門）（山形県２）'!BA$120=0,各種係数!FT54,各種係数!BQ54)</f>
        <v>0</v>
      </c>
      <c r="BN56" s="82">
        <f>IF('生産者価格評価表（107部門）（山形県２）'!BB$120=0,各種係数!FU54,各種係数!BR54)</f>
        <v>0</v>
      </c>
      <c r="BO56" s="82">
        <f>IF('生産者価格評価表（107部門）（山形県２）'!BC$120=0,各種係数!FV54,各種係数!BS54)</f>
        <v>0</v>
      </c>
      <c r="BP56" s="82">
        <f>IF('生産者価格評価表（107部門）（山形県２）'!BD$120=0,各種係数!FW54,各種係数!BT54)</f>
        <v>0</v>
      </c>
      <c r="BQ56" s="82">
        <f>IF('生産者価格評価表（107部門）（山形県２）'!BE$120=0,各種係数!FX54,各種係数!BU54)</f>
        <v>0</v>
      </c>
      <c r="BR56" s="82">
        <f>IF('生産者価格評価表（107部門）（山形県２）'!BF$120=0,各種係数!FY54,各種係数!BV54)</f>
        <v>0</v>
      </c>
      <c r="BS56" s="82">
        <f>IF('生産者価格評価表（107部門）（山形県２）'!BG$120=0,各種係数!FZ54,各種係数!BW54)</f>
        <v>0</v>
      </c>
      <c r="BT56" s="82">
        <f>IF('生産者価格評価表（107部門）（山形県２）'!BH$120=0,各種係数!GA54,各種係数!BX54)</f>
        <v>0</v>
      </c>
      <c r="BU56" s="82">
        <f>IF('生産者価格評価表（107部門）（山形県２）'!BI$120=0,各種係数!GB54,各種係数!BY54)</f>
        <v>1.95102916788606E-4</v>
      </c>
      <c r="BV56" s="82">
        <f>IF('生産者価格評価表（107部門）（山形県２）'!BJ$120=0,各種係数!GC54,各種係数!BZ54)</f>
        <v>0</v>
      </c>
      <c r="BW56" s="82">
        <f>IF('生産者価格評価表（107部門）（山形県２）'!BK$120=0,各種係数!GD54,各種係数!CA54)</f>
        <v>0</v>
      </c>
      <c r="BX56" s="82">
        <f>IF('生産者価格評価表（107部門）（山形県２）'!BL$120=0,各種係数!GE54,各種係数!CB54)</f>
        <v>3.6724633092874428E-3</v>
      </c>
      <c r="BY56" s="82">
        <f>IF('生産者価格評価表（107部門）（山形県２）'!BM$120=0,各種係数!GF54,各種係数!CC54)</f>
        <v>0</v>
      </c>
      <c r="BZ56" s="82">
        <f>IF('生産者価格評価表（107部門）（山形県２）'!BN$120=0,各種係数!GG54,各種係数!CD54)</f>
        <v>0</v>
      </c>
      <c r="CA56" s="82">
        <f>IF('生産者価格評価表（107部門）（山形県２）'!BO$120=0,各種係数!GH54,各種係数!CE54)</f>
        <v>0</v>
      </c>
      <c r="CB56" s="82">
        <f>IF('生産者価格評価表（107部門）（山形県２）'!BP$120=0,各種係数!GI54,各種係数!CF54)</f>
        <v>0</v>
      </c>
      <c r="CC56" s="82">
        <f>IF('生産者価格評価表（107部門）（山形県２）'!BQ$120=0,各種係数!GJ54,各種係数!CG54)</f>
        <v>0</v>
      </c>
      <c r="CD56" s="82">
        <f>IF('生産者価格評価表（107部門）（山形県２）'!BR$120=0,各種係数!GK54,各種係数!CH54)</f>
        <v>0</v>
      </c>
      <c r="CE56" s="82">
        <f>IF('生産者価格評価表（107部門）（山形県２）'!BS$120=0,各種係数!GL54,各種係数!CI54)</f>
        <v>0</v>
      </c>
      <c r="CF56" s="82">
        <f>IF('生産者価格評価表（107部門）（山形県２）'!BT$120=0,各種係数!GM54,各種係数!CJ54)</f>
        <v>0</v>
      </c>
      <c r="CG56" s="82">
        <f>IF('生産者価格評価表（107部門）（山形県２）'!BU$120=0,各種係数!GN54,各種係数!CK54)</f>
        <v>0</v>
      </c>
      <c r="CH56" s="82">
        <f>IF('生産者価格評価表（107部門）（山形県２）'!BV$120=0,各種係数!GO54,各種係数!CL54)</f>
        <v>0</v>
      </c>
      <c r="CI56" s="82">
        <f>IF('生産者価格評価表（107部門）（山形県２）'!BW$120=0,各種係数!GP54,各種係数!CM54)</f>
        <v>0</v>
      </c>
      <c r="CJ56" s="82">
        <f>IF('生産者価格評価表（107部門）（山形県２）'!BX$120=0,各種係数!GQ54,各種係数!CN54)</f>
        <v>0</v>
      </c>
      <c r="CK56" s="82">
        <f>IF('生産者価格評価表（107部門）（山形県２）'!BY$120=0,各種係数!GR54,各種係数!CO54)</f>
        <v>0</v>
      </c>
      <c r="CL56" s="82">
        <f>IF('生産者価格評価表（107部門）（山形県２）'!BZ$120=0,各種係数!GS54,各種係数!CP54)</f>
        <v>5.4302901585041361E-5</v>
      </c>
      <c r="CM56" s="82">
        <f>IF('生産者価格評価表（107部門）（山形県２）'!CA$120=0,各種係数!GT54,各種係数!CQ54)</f>
        <v>0</v>
      </c>
      <c r="CN56" s="82">
        <f>IF('生産者価格評価表（107部門）（山形県２）'!CB$120=0,各種係数!GU54,各種係数!CR54)</f>
        <v>0</v>
      </c>
      <c r="CO56" s="82">
        <f>IF('生産者価格評価表（107部門）（山形県２）'!CC$120=0,各種係数!GV54,各種係数!CS54)</f>
        <v>0</v>
      </c>
      <c r="CP56" s="82">
        <f>IF('生産者価格評価表（107部門）（山形県２）'!CD$120=0,各種係数!GW54,各種係数!CT54)</f>
        <v>0</v>
      </c>
      <c r="CQ56" s="82">
        <f>IF('生産者価格評価表（107部門）（山形県２）'!CE$120=0,各種係数!GX54,各種係数!CU54)</f>
        <v>0</v>
      </c>
      <c r="CR56" s="82">
        <f>IF('生産者価格評価表（107部門）（山形県２）'!CF$120=0,各種係数!GY54,各種係数!CV54)</f>
        <v>0</v>
      </c>
      <c r="CS56" s="82">
        <f>IF('生産者価格評価表（107部門）（山形県２）'!CG$120=0,各種係数!GZ54,各種係数!CW54)</f>
        <v>0</v>
      </c>
      <c r="CT56" s="82">
        <f>IF('生産者価格評価表（107部門）（山形県２）'!CH$120=0,各種係数!HA54,各種係数!CX54)</f>
        <v>0</v>
      </c>
      <c r="CU56" s="82">
        <f>IF('生産者価格評価表（107部門）（山形県２）'!CI$120=0,各種係数!HB54,各種係数!CY54)</f>
        <v>0</v>
      </c>
      <c r="CV56" s="82">
        <f>IF('生産者価格評価表（107部門）（山形県２）'!CJ$120=0,各種係数!HC54,各種係数!CZ54)</f>
        <v>0</v>
      </c>
      <c r="CW56" s="82">
        <f>IF('生産者価格評価表（107部門）（山形県２）'!CK$120=0,各種係数!HD54,各種係数!DA54)</f>
        <v>0</v>
      </c>
      <c r="CX56" s="82">
        <f>IF('生産者価格評価表（107部門）（山形県２）'!CL$120=0,各種係数!HE54,各種係数!DB54)</f>
        <v>5.740802755585323E-4</v>
      </c>
      <c r="CY56" s="82">
        <f>IF('生産者価格評価表（107部門）（山形県２）'!CM$120=0,各種係数!HF54,各種係数!DC54)</f>
        <v>5.2975367686011298E-4</v>
      </c>
      <c r="CZ56" s="82">
        <f>IF('生産者価格評価表（107部門）（山形県２）'!CN$120=0,各種係数!HG54,各種係数!DD54)</f>
        <v>0</v>
      </c>
      <c r="DA56" s="82">
        <f>IF('生産者価格評価表（107部門）（山形県２）'!CO$120=0,各種係数!HH54,各種係数!DE54)</f>
        <v>0</v>
      </c>
      <c r="DB56" s="82">
        <f>IF('生産者価格評価表（107部門）（山形県２）'!CP$120=0,各種係数!HI54,各種係数!DF54)</f>
        <v>0</v>
      </c>
      <c r="DC56" s="82">
        <f>IF('生産者価格評価表（107部門）（山形県２）'!CQ$120=0,各種係数!HJ54,各種係数!DG54)</f>
        <v>0</v>
      </c>
      <c r="DD56" s="82">
        <f>IF('生産者価格評価表（107部門）（山形県２）'!CR$120=0,各種係数!HK54,各種係数!DH54)</f>
        <v>0</v>
      </c>
      <c r="DE56" s="82">
        <f>IF('生産者価格評価表（107部門）（山形県２）'!CS$120=0,各種係数!HL54,各種係数!DI54)</f>
        <v>0</v>
      </c>
      <c r="DF56" s="82">
        <f>IF('生産者価格評価表（107部門）（山形県２）'!CT$120=0,各種係数!HM54,各種係数!DJ54)</f>
        <v>0</v>
      </c>
      <c r="DG56" s="82">
        <f>IF('生産者価格評価表（107部門）（山形県２）'!CU$120=0,各種係数!HN54,各種係数!DK54)</f>
        <v>9.0361445783132533E-5</v>
      </c>
      <c r="DH56" s="82">
        <f>IF('生産者価格評価表（107部門）（山形県２）'!CV$120=0,各種係数!HO54,各種係数!DL54)</f>
        <v>0</v>
      </c>
      <c r="DI56" s="82">
        <f>IF('生産者価格評価表（107部門）（山形県２）'!CW$120=0,各種係数!HP54,各種係数!DM54)</f>
        <v>3.2804348089237509E-3</v>
      </c>
      <c r="DJ56" s="82">
        <f>IF('生産者価格評価表（107部門）（山形県２）'!CX$120=0,各種係数!HQ54,各種係数!DN54)</f>
        <v>1.846562930864684E-5</v>
      </c>
      <c r="DK56" s="82">
        <f>IF('生産者価格評価表（107部門）（山形県２）'!CY$120=0,各種係数!HR54,各種係数!DO54)</f>
        <v>0</v>
      </c>
      <c r="DL56" s="82">
        <f>IF('生産者価格評価表（107部門）（山形県２）'!CZ$120=0,各種係数!HS54,各種係数!DP54)</f>
        <v>0</v>
      </c>
      <c r="DM56" s="82">
        <f>IF('生産者価格評価表（107部門）（山形県２）'!DA$120=0,各種係数!HT54,各種係数!DQ54)</f>
        <v>0</v>
      </c>
      <c r="DN56" s="82">
        <f>IF('生産者価格評価表（107部門）（山形県２）'!DB$120=0,各種係数!HU54,各種係数!DR54)</f>
        <v>2.8025477707006369E-4</v>
      </c>
      <c r="DO56" s="82">
        <f>IF('生産者価格評価表（107部門）（山形県２）'!DC$120=0,各種係数!HV54,各種係数!DS54)</f>
        <v>0</v>
      </c>
      <c r="DP56" s="82">
        <f>IF('生産者価格評価表（107部門）（山形県２）'!DD$120=0,各種係数!HW54,各種係数!DT54)</f>
        <v>0</v>
      </c>
      <c r="DQ56" s="82">
        <f>IF('生産者価格評価表（107部門）（山形県２）'!DE$120=0,各種係数!HX54,各種係数!DU54)</f>
        <v>0</v>
      </c>
      <c r="DR56" s="82">
        <f>各種係数!HY54</f>
        <v>2.8483458634283394E-6</v>
      </c>
      <c r="DS56" s="80">
        <f>各種係数!HZ54</f>
        <v>1.3829165091071939E-6</v>
      </c>
      <c r="DT56" s="80">
        <f>各種係数!IA54</f>
        <v>2.3387525556852987E-6</v>
      </c>
      <c r="DU56" s="80">
        <f>各種係数!IB54</f>
        <v>2.219581953121312E-6</v>
      </c>
      <c r="DV56" s="80">
        <f>各種係数!IC54</f>
        <v>1.2050333711309506E-6</v>
      </c>
      <c r="DW56" s="80">
        <f>各種係数!ID54</f>
        <v>2.9521125600877809E-6</v>
      </c>
      <c r="DX56" s="80">
        <f>各種係数!IE54</f>
        <v>8.6125133668150326E-6</v>
      </c>
      <c r="DY56" s="80">
        <f>各種係数!IF54</f>
        <v>1.1588397617477964E-6</v>
      </c>
      <c r="DZ56" s="80">
        <f>各種係数!IG54</f>
        <v>8.4723215334277007E-7</v>
      </c>
      <c r="EA56" s="80">
        <f>各種係数!IH54</f>
        <v>8.1953256493220393E-7</v>
      </c>
      <c r="EB56" s="80">
        <f>各種係数!II54</f>
        <v>0</v>
      </c>
      <c r="EC56" s="80">
        <f>各種係数!IJ54</f>
        <v>1.0062839829469114E-6</v>
      </c>
      <c r="ED56" s="80">
        <f>各種係数!IK54</f>
        <v>8.0058226550556342E-7</v>
      </c>
      <c r="EE56" s="80">
        <f>各種係数!IL54</f>
        <v>1.8588597259028872E-6</v>
      </c>
      <c r="EF56" s="80">
        <f>各種係数!IM54</f>
        <v>7.5512008093912075E-7</v>
      </c>
      <c r="EG56" s="80">
        <f>各種係数!IN54</f>
        <v>9.5214877795948364E-7</v>
      </c>
      <c r="EH56" s="80">
        <f>各種係数!IO54</f>
        <v>7.3342394589110267E-7</v>
      </c>
      <c r="EI56" s="80">
        <f>各種係数!IP54</f>
        <v>7.9396663475051886E-7</v>
      </c>
      <c r="EJ56" s="80">
        <f>各種係数!IQ54</f>
        <v>0</v>
      </c>
      <c r="EK56" s="80">
        <f>各種係数!IR54</f>
        <v>1.7516756198575085E-6</v>
      </c>
      <c r="EL56" s="80">
        <f>各種係数!IS54</f>
        <v>0</v>
      </c>
      <c r="EM56" s="80">
        <f>各種係数!IT54</f>
        <v>1.1393677674790549E-6</v>
      </c>
      <c r="EN56" s="80">
        <f>各種係数!IU54</f>
        <v>0</v>
      </c>
      <c r="EO56" s="80">
        <f>各種係数!IV54</f>
        <v>0</v>
      </c>
      <c r="EP56" s="80">
        <f>各種係数!IW54</f>
        <v>8.4023176656965459E-7</v>
      </c>
      <c r="EQ56" s="80">
        <f>各種係数!IX54</f>
        <v>5.733843079038729E-7</v>
      </c>
      <c r="ER56" s="80">
        <f>各種係数!IY54</f>
        <v>7.5529830239744319E-8</v>
      </c>
      <c r="ES56" s="80">
        <f>各種係数!IZ54</f>
        <v>1.3027705110258577E-6</v>
      </c>
      <c r="ET56" s="80">
        <f>各種係数!JA54</f>
        <v>7.3033986022130015E-7</v>
      </c>
      <c r="EU56" s="80">
        <f>各種係数!JB54</f>
        <v>1.1248626918428728E-6</v>
      </c>
      <c r="EV56" s="80">
        <f>各種係数!JC54</f>
        <v>9.6026287480293974E-7</v>
      </c>
      <c r="EW56" s="80">
        <f>各種係数!JD54</f>
        <v>1.1047984041750353E-6</v>
      </c>
      <c r="EX56" s="80">
        <f>各種係数!JE54</f>
        <v>2.2871855699277776E-6</v>
      </c>
      <c r="EY56" s="80">
        <f>各種係数!JF54</f>
        <v>9.1903756255927828E-7</v>
      </c>
      <c r="EZ56" s="80">
        <f>各種係数!JG54</f>
        <v>1.6288671273365013E-6</v>
      </c>
      <c r="FA56" s="80">
        <f>各種係数!JH54</f>
        <v>1.2947042105616804E-6</v>
      </c>
      <c r="FB56" s="80">
        <f>各種係数!JI54</f>
        <v>5.4427988443885466E-7</v>
      </c>
      <c r="FC56" s="80">
        <f>各種係数!JJ54</f>
        <v>1.2838667575142755E-6</v>
      </c>
      <c r="FD56" s="80">
        <f>各種係数!JK54</f>
        <v>4.8417047562801289E-7</v>
      </c>
      <c r="FE56" s="80">
        <f>各種係数!JL54</f>
        <v>1.5554959390577443E-6</v>
      </c>
      <c r="FF56" s="80">
        <f>各種係数!JM54</f>
        <v>7.2297016249651724E-7</v>
      </c>
      <c r="FG56" s="80">
        <f>各種係数!JN54</f>
        <v>1.009301678615406E-6</v>
      </c>
      <c r="FH56" s="80">
        <f>各種係数!JO54</f>
        <v>9.1717409235565497E-7</v>
      </c>
      <c r="FI56" s="80">
        <f>各種係数!JP54</f>
        <v>8.2329737875519354E-7</v>
      </c>
      <c r="FJ56" s="80">
        <f>各種係数!JQ54</f>
        <v>7.131388721974855E-7</v>
      </c>
      <c r="FK56" s="80">
        <f>各種係数!JR54</f>
        <v>8.8968278394693248E-7</v>
      </c>
      <c r="FL56" s="80">
        <f>各種係数!JS54</f>
        <v>8.4512012389798464E-7</v>
      </c>
      <c r="FM56" s="80">
        <f>各種係数!JT54</f>
        <v>7.9779881104675001E-7</v>
      </c>
      <c r="FN56" s="80">
        <f>各種係数!JU54</f>
        <v>7.0593563538221089E-7</v>
      </c>
      <c r="FO56" s="80">
        <f>各種係数!JV54</f>
        <v>1.0028376557366683</v>
      </c>
      <c r="FP56" s="80">
        <f>各種係数!JW54</f>
        <v>5.8165855141591337E-7</v>
      </c>
      <c r="FQ56" s="80">
        <f>各種係数!JX54</f>
        <v>6.7228928084248192E-7</v>
      </c>
      <c r="FR56" s="80">
        <f>各種係数!JY54</f>
        <v>4.1626489706859529E-7</v>
      </c>
      <c r="FS56" s="80">
        <f>各種係数!JZ54</f>
        <v>5.0966968965511383E-7</v>
      </c>
      <c r="FT56" s="80">
        <f>各種係数!KA54</f>
        <v>0</v>
      </c>
      <c r="FU56" s="80">
        <f>各種係数!KB54</f>
        <v>3.4867411385977259E-7</v>
      </c>
      <c r="FV56" s="80">
        <f>各種係数!KC54</f>
        <v>4.6809190683998863E-7</v>
      </c>
      <c r="FW56" s="80">
        <f>各種係数!KD54</f>
        <v>4.4812600662702275E-7</v>
      </c>
      <c r="FX56" s="80">
        <f>各種係数!KE54</f>
        <v>7.3328017083392885E-6</v>
      </c>
      <c r="FY56" s="80">
        <f>各種係数!KF54</f>
        <v>1.6658613135642082E-6</v>
      </c>
      <c r="FZ56" s="80">
        <f>各種係数!KG54</f>
        <v>3.3802116460341515E-6</v>
      </c>
      <c r="GA56" s="80">
        <f>各種係数!KH54</f>
        <v>1.2642981495173625E-4</v>
      </c>
      <c r="GB56" s="80">
        <f>各種係数!KI54</f>
        <v>1.7957910466330919E-6</v>
      </c>
      <c r="GC56" s="80">
        <f>各種係数!KJ54</f>
        <v>1.8982356382762585E-6</v>
      </c>
      <c r="GD56" s="80">
        <f>各種係数!KK54</f>
        <v>1.8106294624182266E-6</v>
      </c>
      <c r="GE56" s="80">
        <f>各種係数!KL54</f>
        <v>2.834625233783441E-6</v>
      </c>
      <c r="GF56" s="80">
        <f>各種係数!KM54</f>
        <v>7.3274771276589858E-7</v>
      </c>
      <c r="GG56" s="80">
        <f>各種係数!KN54</f>
        <v>1.8503110088089743E-6</v>
      </c>
      <c r="GH56" s="80">
        <f>各種係数!KO54</f>
        <v>2.3575306806457781E-6</v>
      </c>
      <c r="GI56" s="80">
        <f>各種係数!KP54</f>
        <v>1.5113047855389664E-6</v>
      </c>
      <c r="GJ56" s="80">
        <f>各種係数!KQ54</f>
        <v>7.5164906113509352E-7</v>
      </c>
      <c r="GK56" s="80">
        <f>各種係数!KR54</f>
        <v>8.4696745843140268E-7</v>
      </c>
      <c r="GL56" s="80">
        <f>各種係数!KS54</f>
        <v>4.9317903995154187E-7</v>
      </c>
      <c r="GM56" s="80">
        <f>各種係数!KT54</f>
        <v>8.5831464022745718E-8</v>
      </c>
      <c r="GN56" s="80">
        <f>各種係数!KU54</f>
        <v>6.6100200645851818E-7</v>
      </c>
      <c r="GO56" s="80">
        <f>各種係数!KV54</f>
        <v>9.493131155031094E-6</v>
      </c>
      <c r="GP56" s="80">
        <f>各種係数!KW54</f>
        <v>2.3683737075170247E-5</v>
      </c>
      <c r="GQ56" s="80">
        <f>各種係数!KX54</f>
        <v>4.4798790264433091E-7</v>
      </c>
      <c r="GR56" s="80">
        <f>各種係数!KY54</f>
        <v>1.4492075127923087E-6</v>
      </c>
      <c r="GS56" s="80">
        <f>各種係数!KZ54</f>
        <v>1.4912672715062064E-6</v>
      </c>
      <c r="GT56" s="80">
        <f>各種係数!LA54</f>
        <v>9.1579430585718895E-7</v>
      </c>
      <c r="GU56" s="80">
        <f>各種係数!LB54</f>
        <v>1.3534571578049402E-6</v>
      </c>
      <c r="GV56" s="80">
        <f>各種係数!LC54</f>
        <v>8.0882938123357987E-7</v>
      </c>
      <c r="GW56" s="80">
        <f>各種係数!LD54</f>
        <v>9.6071697152304032E-7</v>
      </c>
      <c r="GX56" s="80">
        <f>各種係数!LE54</f>
        <v>3.6674352530600272E-6</v>
      </c>
      <c r="GY56" s="80">
        <f>各種係数!LF54</f>
        <v>1.7347833757016463E-6</v>
      </c>
      <c r="GZ56" s="80">
        <f>各種係数!LG54</f>
        <v>2.589439471000273E-6</v>
      </c>
      <c r="HA56" s="80">
        <f>各種係数!LH54</f>
        <v>2.1553940768552993E-5</v>
      </c>
      <c r="HB56" s="80">
        <f>各種係数!LI54</f>
        <v>2.1051873500851812E-5</v>
      </c>
      <c r="HC56" s="80">
        <f>各種係数!LJ54</f>
        <v>9.1015487631608939E-7</v>
      </c>
      <c r="HD56" s="80">
        <f>各種係数!LK54</f>
        <v>9.8414692835413326E-7</v>
      </c>
      <c r="HE56" s="80">
        <f>各種係数!LL54</f>
        <v>5.9700528984563225E-7</v>
      </c>
      <c r="HF56" s="80">
        <f>各種係数!LM54</f>
        <v>1.6329477491713511E-6</v>
      </c>
      <c r="HG56" s="80">
        <f>各種係数!LN54</f>
        <v>1.3347428338803503E-6</v>
      </c>
      <c r="HH56" s="80">
        <f>各種係数!LO54</f>
        <v>8.7802697233550785E-7</v>
      </c>
      <c r="HI56" s="80">
        <f>各種係数!LP54</f>
        <v>1.4667942127796577E-6</v>
      </c>
      <c r="HJ56" s="80">
        <f>各種係数!LQ54</f>
        <v>1.1481692604210489E-5</v>
      </c>
      <c r="HK56" s="80">
        <f>各種係数!LR54</f>
        <v>4.1083799641693093E-6</v>
      </c>
      <c r="HL56" s="80">
        <f>各種係数!LS54</f>
        <v>1.1414946988247582E-4</v>
      </c>
      <c r="HM56" s="80">
        <f>各種係数!LT54</f>
        <v>1.4013007713886649E-6</v>
      </c>
      <c r="HN56" s="80">
        <f>各種係数!LU54</f>
        <v>1.7973495553780789E-6</v>
      </c>
      <c r="HO56" s="80">
        <f>各種係数!LV54</f>
        <v>1.0414689961251604E-6</v>
      </c>
      <c r="HP56" s="80">
        <f>各種係数!LW54</f>
        <v>1.3192701812634865E-6</v>
      </c>
      <c r="HQ56" s="80">
        <f>各種係数!LX54</f>
        <v>1.1297257584376834E-5</v>
      </c>
      <c r="HR56" s="80">
        <f>各種係数!LY54</f>
        <v>1.5292529715947273E-6</v>
      </c>
      <c r="HS56" s="80">
        <f>各種係数!LZ54</f>
        <v>5.9737038963645742E-7</v>
      </c>
      <c r="HT56" s="80">
        <f>各種係数!MA54</f>
        <v>6.7728241355487899E-6</v>
      </c>
      <c r="HU56" s="760">
        <v>0</v>
      </c>
      <c r="HV56" s="760">
        <f t="shared" si="24"/>
        <v>0</v>
      </c>
      <c r="HW56" s="760">
        <f t="shared" si="25"/>
        <v>0</v>
      </c>
      <c r="HX56" s="240">
        <f>IF(各種係数!$MD54=0,各種係数!$MG54,各種係数!$MD54)</f>
        <v>5.1362088535754824E-4</v>
      </c>
      <c r="HY56" s="281">
        <f t="shared" si="5"/>
        <v>0</v>
      </c>
      <c r="HZ56" s="257">
        <f t="shared" si="12"/>
        <v>0</v>
      </c>
      <c r="IA56" s="279">
        <f t="shared" si="13"/>
        <v>0</v>
      </c>
      <c r="IB56" s="279">
        <f t="shared" si="14"/>
        <v>0</v>
      </c>
      <c r="IC56" s="240">
        <f>IF(各種係数!$MD54=0,各種係数!$MG54,各種係数!$MD54)</f>
        <v>5.1362088535754824E-4</v>
      </c>
      <c r="ID56" s="281">
        <f t="shared" si="26"/>
        <v>0</v>
      </c>
      <c r="IE56" s="223"/>
      <c r="IF56" s="223"/>
      <c r="IG56" s="240">
        <f>各種係数!J54</f>
        <v>8.3066476476416819E-3</v>
      </c>
      <c r="IH56" s="279">
        <f t="shared" si="15"/>
        <v>0</v>
      </c>
      <c r="II56" s="284">
        <f>各種係数!C54</f>
        <v>3.3911455956184389E-2</v>
      </c>
      <c r="IJ56" s="279">
        <f t="shared" si="16"/>
        <v>0</v>
      </c>
      <c r="IK56" s="295">
        <v>0</v>
      </c>
      <c r="IL56" s="757">
        <f>IF(各種係数!$E54=0,各種係数!$M54,各種係数!$E54)</f>
        <v>0.28291713961407494</v>
      </c>
      <c r="IM56" s="279">
        <f t="shared" si="17"/>
        <v>0</v>
      </c>
      <c r="IN56" s="757">
        <f>IF(各種係数!$F54=0,各種係数!$N54,各種係数!$F54)</f>
        <v>0.21992054483541429</v>
      </c>
      <c r="IO56" s="295">
        <f t="shared" si="18"/>
        <v>0</v>
      </c>
      <c r="IP56" s="240">
        <f>IF(各種係数!$MD54=0,各種係数!$MG54,各種係数!$MD54)</f>
        <v>5.1362088535754824E-4</v>
      </c>
      <c r="IQ56" s="296">
        <f t="shared" si="19"/>
        <v>0</v>
      </c>
      <c r="IR56" s="297">
        <f t="shared" si="20"/>
        <v>0</v>
      </c>
      <c r="IS56" s="297">
        <f t="shared" si="21"/>
        <v>0</v>
      </c>
      <c r="IT56" s="297">
        <f t="shared" si="22"/>
        <v>0</v>
      </c>
      <c r="IU56" s="298">
        <f t="shared" si="23"/>
        <v>0</v>
      </c>
      <c r="IW56" s="206"/>
      <c r="IX56" s="212"/>
      <c r="IY56" s="208"/>
      <c r="IZ56" s="212"/>
    </row>
    <row r="57" spans="1:260">
      <c r="A57" s="41" t="s">
        <v>270</v>
      </c>
      <c r="B57" s="12" t="s">
        <v>183</v>
      </c>
      <c r="C57" s="331">
        <f>'計算2-1'!AC57</f>
        <v>0</v>
      </c>
      <c r="D57" s="757">
        <f>IF(各種係数!$D55=0,各種係数!$L55,各種係数!$D55)</f>
        <v>0.63136519837550764</v>
      </c>
      <c r="E57" s="757">
        <f>IF(各種係数!$E55=0,各種係数!$M55,各種係数!$E55)</f>
        <v>0.36863480162449236</v>
      </c>
      <c r="F57" s="757">
        <f>IF(各種係数!$F55=0,各種係数!$N55,各種係数!$F55)</f>
        <v>0.25991877538269292</v>
      </c>
      <c r="G57" s="758">
        <f t="shared" si="7"/>
        <v>0</v>
      </c>
      <c r="H57" s="758">
        <f t="shared" si="8"/>
        <v>0</v>
      </c>
      <c r="I57" s="758">
        <f t="shared" si="9"/>
        <v>0</v>
      </c>
      <c r="J57" s="240">
        <f>IF(各種係数!$MD55=0,各種係数!$MG55,各種係数!$MD55)</f>
        <v>5.1129855253566597E-4</v>
      </c>
      <c r="K57" s="281">
        <f t="shared" si="10"/>
        <v>0</v>
      </c>
      <c r="L57" s="758">
        <v>0</v>
      </c>
      <c r="M57" s="774">
        <f>各種係数!C55</f>
        <v>9.3956617561767874E-3</v>
      </c>
      <c r="N57" s="758">
        <f t="shared" si="11"/>
        <v>0</v>
      </c>
      <c r="O57" s="82">
        <f>IF('生産者価格評価表（107部門）（山形県２）'!C$120=0,各種係数!DV55,各種係数!S55)</f>
        <v>0</v>
      </c>
      <c r="P57" s="82">
        <f>IF('生産者価格評価表（107部門）（山形県２）'!D$120=0,各種係数!DW55,各種係数!T55)</f>
        <v>0</v>
      </c>
      <c r="Q57" s="82">
        <f>IF('生産者価格評価表（107部門）（山形県２）'!E$120=0,各種係数!DX55,各種係数!U55)</f>
        <v>0</v>
      </c>
      <c r="R57" s="82">
        <f>IF('生産者価格評価表（107部門）（山形県２）'!F$120=0,各種係数!DY55,各種係数!V55)</f>
        <v>0</v>
      </c>
      <c r="S57" s="82">
        <f>IF('生産者価格評価表（107部門）（山形県２）'!G$120=0,各種係数!DZ55,各種係数!W55)</f>
        <v>0</v>
      </c>
      <c r="T57" s="82">
        <f>IF('生産者価格評価表（107部門）（山形県２）'!H$120=0,各種係数!EA55,各種係数!X55)</f>
        <v>0</v>
      </c>
      <c r="U57" s="82">
        <f>IF('生産者価格評価表（107部門）（山形県２）'!I$120=0,各種係数!EB55,各種係数!Y55)</f>
        <v>0</v>
      </c>
      <c r="V57" s="82">
        <f>IF('生産者価格評価表（107部門）（山形県２）'!J$120=0,各種係数!EC55,各種係数!Z55)</f>
        <v>0</v>
      </c>
      <c r="W57" s="82">
        <f>IF('生産者価格評価表（107部門）（山形県２）'!K$120=0,各種係数!ED55,各種係数!AA55)</f>
        <v>0</v>
      </c>
      <c r="X57" s="82">
        <f>IF('生産者価格評価表（107部門）（山形県２）'!L$120=0,各種係数!EE55,各種係数!AB55)</f>
        <v>0</v>
      </c>
      <c r="Y57" s="82">
        <f>IF('生産者価格評価表（107部門）（山形県２）'!M$120=0,各種係数!EF55,各種係数!AC55)</f>
        <v>0</v>
      </c>
      <c r="Z57" s="82">
        <f>IF('生産者価格評価表（107部門）（山形県２）'!N$120=0,各種係数!EG55,各種係数!AD55)</f>
        <v>0</v>
      </c>
      <c r="AA57" s="82">
        <f>IF('生産者価格評価表（107部門）（山形県２）'!O$120=0,各種係数!EH55,各種係数!AE55)</f>
        <v>0</v>
      </c>
      <c r="AB57" s="82">
        <f>IF('生産者価格評価表（107部門）（山形県２）'!P$120=0,各種係数!EI55,各種係数!AF55)</f>
        <v>0</v>
      </c>
      <c r="AC57" s="82">
        <f>IF('生産者価格評価表（107部門）（山形県２）'!Q$120=0,各種係数!EJ55,各種係数!AG55)</f>
        <v>0</v>
      </c>
      <c r="AD57" s="82">
        <f>IF('生産者価格評価表（107部門）（山形県２）'!R$120=0,各種係数!EK55,各種係数!AH55)</f>
        <v>0</v>
      </c>
      <c r="AE57" s="82">
        <f>IF('生産者価格評価表（107部門）（山形県２）'!S$120=0,各種係数!EL55,各種係数!AI55)</f>
        <v>0</v>
      </c>
      <c r="AF57" s="82">
        <f>IF('生産者価格評価表（107部門）（山形県２）'!T$120=0,各種係数!EM55,各種係数!AJ55)</f>
        <v>0</v>
      </c>
      <c r="AG57" s="82">
        <f>IF('生産者価格評価表（107部門）（山形県２）'!U$120=0,各種係数!EN55,各種係数!AK55)</f>
        <v>0</v>
      </c>
      <c r="AH57" s="82">
        <f>IF('生産者価格評価表（107部門）（山形県２）'!V$120=0,各種係数!EO55,各種係数!AL55)</f>
        <v>0</v>
      </c>
      <c r="AI57" s="82">
        <f>IF('生産者価格評価表（107部門）（山形県２）'!W$120=0,各種係数!EP55,各種係数!AM55)</f>
        <v>0</v>
      </c>
      <c r="AJ57" s="82">
        <f>IF('生産者価格評価表（107部門）（山形県２）'!X$120=0,各種係数!EQ55,各種係数!AN55)</f>
        <v>0</v>
      </c>
      <c r="AK57" s="82">
        <f>IF('生産者価格評価表（107部門）（山形県２）'!Y$120=0,各種係数!ER55,各種係数!AO55)</f>
        <v>0</v>
      </c>
      <c r="AL57" s="82">
        <f>IF('生産者価格評価表（107部門）（山形県２）'!Z$120=0,各種係数!ES55,各種係数!AP55)</f>
        <v>0</v>
      </c>
      <c r="AM57" s="82">
        <f>IF('生産者価格評価表（107部門）（山形県２）'!AA$120=0,各種係数!ET55,各種係数!AQ55)</f>
        <v>0</v>
      </c>
      <c r="AN57" s="82">
        <f>IF('生産者価格評価表（107部門）（山形県２）'!AB$120=0,各種係数!EU55,各種係数!AR55)</f>
        <v>0</v>
      </c>
      <c r="AO57" s="82">
        <f>IF('生産者価格評価表（107部門）（山形県２）'!AC$120=0,各種係数!EV55,各種係数!AS55)</f>
        <v>0</v>
      </c>
      <c r="AP57" s="82">
        <f>IF('生産者価格評価表（107部門）（山形県２）'!AD$120=0,各種係数!EW55,各種係数!AT55)</f>
        <v>0</v>
      </c>
      <c r="AQ57" s="82">
        <f>IF('生産者価格評価表（107部門）（山形県２）'!AE$120=0,各種係数!EX55,各種係数!AU55)</f>
        <v>0</v>
      </c>
      <c r="AR57" s="82">
        <f>IF('生産者価格評価表（107部門）（山形県２）'!AF$120=0,各種係数!EY55,各種係数!AV55)</f>
        <v>0</v>
      </c>
      <c r="AS57" s="82">
        <f>IF('生産者価格評価表（107部門）（山形県２）'!AG$120=0,各種係数!EZ55,各種係数!AW55)</f>
        <v>0</v>
      </c>
      <c r="AT57" s="82">
        <f>IF('生産者価格評価表（107部門）（山形県２）'!AH$120=0,各種係数!FA55,各種係数!AX55)</f>
        <v>0</v>
      </c>
      <c r="AU57" s="82">
        <f>IF('生産者価格評価表（107部門）（山形県２）'!AI$120=0,各種係数!FB55,各種係数!AY55)</f>
        <v>0</v>
      </c>
      <c r="AV57" s="82">
        <f>IF('生産者価格評価表（107部門）（山形県２）'!AJ$120=0,各種係数!FC55,各種係数!AZ55)</f>
        <v>0</v>
      </c>
      <c r="AW57" s="82">
        <f>IF('生産者価格評価表（107部門）（山形県２）'!AK$120=0,各種係数!FD55,各種係数!BA55)</f>
        <v>0</v>
      </c>
      <c r="AX57" s="82">
        <f>IF('生産者価格評価表（107部門）（山形県２）'!AL$120=0,各種係数!FE55,各種係数!BB55)</f>
        <v>0</v>
      </c>
      <c r="AY57" s="82">
        <f>IF('生産者価格評価表（107部門）（山形県２）'!AM$120=0,各種係数!FF55,各種係数!BC55)</f>
        <v>0</v>
      </c>
      <c r="AZ57" s="82">
        <f>IF('生産者価格評価表（107部門）（山形県２）'!AN$120=0,各種係数!FG55,各種係数!BD55)</f>
        <v>0</v>
      </c>
      <c r="BA57" s="82">
        <f>IF('生産者価格評価表（107部門）（山形県２）'!AO$120=0,各種係数!FH55,各種係数!BE55)</f>
        <v>0</v>
      </c>
      <c r="BB57" s="82">
        <f>IF('生産者価格評価表（107部門）（山形県２）'!AP$120=0,各種係数!FI55,各種係数!BF55)</f>
        <v>0</v>
      </c>
      <c r="BC57" s="82">
        <f>IF('生産者価格評価表（107部門）（山形県２）'!AQ$120=0,各種係数!FJ55,各種係数!BG55)</f>
        <v>0</v>
      </c>
      <c r="BD57" s="82">
        <f>IF('生産者価格評価表（107部門）（山形県２）'!AR$120=0,各種係数!FK55,各種係数!BH55)</f>
        <v>0</v>
      </c>
      <c r="BE57" s="82">
        <f>IF('生産者価格評価表（107部門）（山形県２）'!AS$120=0,各種係数!FL55,各種係数!BI55)</f>
        <v>0</v>
      </c>
      <c r="BF57" s="82">
        <f>IF('生産者価格評価表（107部門）（山形県２）'!AT$120=0,各種係数!FM55,各種係数!BJ55)</f>
        <v>1.8844221105527637E-3</v>
      </c>
      <c r="BG57" s="82">
        <f>IF('生産者価格評価表（107部門）（山形県２）'!AU$120=0,各種係数!FN55,各種係数!BK55)</f>
        <v>3.155043034211599E-3</v>
      </c>
      <c r="BH57" s="82">
        <f>IF('生産者価格評価表（107部門）（山形県２）'!AV$120=0,各種係数!FO55,各種係数!BL55)</f>
        <v>2.8564120054570259E-3</v>
      </c>
      <c r="BI57" s="82">
        <f>IF('生産者価格評価表（107部門）（山形県２）'!AW$120=0,各種係数!FP55,各種係数!BM55)</f>
        <v>0</v>
      </c>
      <c r="BJ57" s="82">
        <f>IF('生産者価格評価表（107部門）（山形県２）'!AX$120=0,各種係数!FQ55,各種係数!BN55)</f>
        <v>0</v>
      </c>
      <c r="BK57" s="82">
        <f>IF('生産者価格評価表（107部門）（山形県２）'!AY$120=0,各種係数!FR55,各種係数!BO55)</f>
        <v>4.9746432869176554E-3</v>
      </c>
      <c r="BL57" s="82">
        <f>IF('生産者価格評価表（107部門）（山形県２）'!AZ$120=0,各種係数!FS55,各種係数!BP55)</f>
        <v>0</v>
      </c>
      <c r="BM57" s="82">
        <f>IF('生産者価格評価表（107部門）（山形県２）'!BA$120=0,各種係数!FT55,各種係数!BQ55)</f>
        <v>3.5509736540664374E-2</v>
      </c>
      <c r="BN57" s="82">
        <f>IF('生産者価格評価表（107部門）（山形県２）'!BB$120=0,各種係数!FU55,各種係数!BR55)</f>
        <v>0</v>
      </c>
      <c r="BO57" s="82">
        <f>IF('生産者価格評価表（107部門）（山形県２）'!BC$120=0,各種係数!FV55,各種係数!BS55)</f>
        <v>8.0761465243726568E-4</v>
      </c>
      <c r="BP57" s="82">
        <f>IF('生産者価格評価表（107部門）（山形県２）'!BD$120=0,各種係数!FW55,各種係数!BT55)</f>
        <v>4.9188816016568866E-4</v>
      </c>
      <c r="BQ57" s="82">
        <f>IF('生産者価格評価表（107部門）（山形県２）'!BE$120=0,各種係数!FX55,各種係数!BU55)</f>
        <v>0</v>
      </c>
      <c r="BR57" s="82">
        <f>IF('生産者価格評価表（107部門）（山形県２）'!BF$120=0,各種係数!FY55,各種係数!BV55)</f>
        <v>0</v>
      </c>
      <c r="BS57" s="82">
        <f>IF('生産者価格評価表（107部門）（山形県２）'!BG$120=0,各種係数!FZ55,各種係数!BW55)</f>
        <v>0</v>
      </c>
      <c r="BT57" s="82">
        <f>IF('生産者価格評価表（107部門）（山形県２）'!BH$120=0,各種係数!GA55,各種係数!BX55)</f>
        <v>5.2687038988408848E-4</v>
      </c>
      <c r="BU57" s="82">
        <f>IF('生産者価格評価表（107部門）（山形県２）'!BI$120=0,各種係数!GB55,各種係数!BY55)</f>
        <v>0</v>
      </c>
      <c r="BV57" s="82">
        <f>IF('生産者価格評価表（107部門）（山形県２）'!BJ$120=0,各種係数!GC55,各種係数!BZ55)</f>
        <v>0</v>
      </c>
      <c r="BW57" s="82">
        <f>IF('生産者価格評価表（107部門）（山形県２）'!BK$120=0,各種係数!GD55,各種係数!CA55)</f>
        <v>0</v>
      </c>
      <c r="BX57" s="82">
        <f>IF('生産者価格評価表（107部門）（山形県２）'!BL$120=0,各種係数!GE55,各種係数!CB55)</f>
        <v>1.0854571357499831E-4</v>
      </c>
      <c r="BY57" s="82">
        <f>IF('生産者価格評価表（107部門）（山形県２）'!BM$120=0,各種係数!GF55,各種係数!CC55)</f>
        <v>4.7412839396908683E-5</v>
      </c>
      <c r="BZ57" s="82">
        <f>IF('生産者価格評価表（107部門）（山形県２）'!BN$120=0,各種係数!GG55,各種係数!CD55)</f>
        <v>3.0548260892866713E-4</v>
      </c>
      <c r="CA57" s="82">
        <f>IF('生産者価格評価表（107部門）（山形県２）'!BO$120=0,各種係数!GH55,各種係数!CE55)</f>
        <v>8.0192461908580592E-4</v>
      </c>
      <c r="CB57" s="82">
        <f>IF('生産者価格評価表（107部門）（山形県２）'!BP$120=0,各種係数!GI55,各種係数!CF55)</f>
        <v>0</v>
      </c>
      <c r="CC57" s="82">
        <f>IF('生産者価格評価表（107部門）（山形県２）'!BQ$120=0,各種係数!GJ55,各種係数!CG55)</f>
        <v>0</v>
      </c>
      <c r="CD57" s="82">
        <f>IF('生産者価格評価表（107部門）（山形県２）'!BR$120=0,各種係数!GK55,各種係数!CH55)</f>
        <v>0</v>
      </c>
      <c r="CE57" s="82">
        <f>IF('生産者価格評価表（107部門）（山形県２）'!BS$120=0,各種係数!GL55,各種係数!CI55)</f>
        <v>0</v>
      </c>
      <c r="CF57" s="82">
        <f>IF('生産者価格評価表（107部門）（山形県２）'!BT$120=0,各種係数!GM55,各種係数!CJ55)</f>
        <v>0</v>
      </c>
      <c r="CG57" s="82">
        <f>IF('生産者価格評価表（107部門）（山形県２）'!BU$120=0,各種係数!GN55,各種係数!CK55)</f>
        <v>0</v>
      </c>
      <c r="CH57" s="82">
        <f>IF('生産者価格評価表（107部門）（山形県２）'!BV$120=0,各種係数!GO55,各種係数!CL55)</f>
        <v>0</v>
      </c>
      <c r="CI57" s="82">
        <f>IF('生産者価格評価表（107部門）（山形県２）'!BW$120=0,各種係数!GP55,各種係数!CM55)</f>
        <v>0</v>
      </c>
      <c r="CJ57" s="82">
        <f>IF('生産者価格評価表（107部門）（山形県２）'!BX$120=0,各種係数!GQ55,各種係数!CN55)</f>
        <v>0</v>
      </c>
      <c r="CK57" s="82">
        <f>IF('生産者価格評価表（107部門）（山形県２）'!BY$120=0,各種係数!GR55,各種係数!CO55)</f>
        <v>0</v>
      </c>
      <c r="CL57" s="82">
        <f>IF('生産者価格評価表（107部門）（山形県２）'!BZ$120=0,各種係数!GS55,各種係数!CP55)</f>
        <v>0</v>
      </c>
      <c r="CM57" s="82">
        <f>IF('生産者価格評価表（107部門）（山形県２）'!CA$120=0,各種係数!GT55,各種係数!CQ55)</f>
        <v>0</v>
      </c>
      <c r="CN57" s="82">
        <f>IF('生産者価格評価表（107部門）（山形県２）'!CB$120=0,各種係数!GU55,各種係数!CR55)</f>
        <v>0</v>
      </c>
      <c r="CO57" s="82">
        <f>IF('生産者価格評価表（107部門）（山形県２）'!CC$120=0,各種係数!GV55,各種係数!CS55)</f>
        <v>0</v>
      </c>
      <c r="CP57" s="82">
        <f>IF('生産者価格評価表（107部門）（山形県２）'!CD$120=0,各種係数!GW55,各種係数!CT55)</f>
        <v>0</v>
      </c>
      <c r="CQ57" s="82">
        <f>IF('生産者価格評価表（107部門）（山形県２）'!CE$120=0,各種係数!GX55,各種係数!CU55)</f>
        <v>0</v>
      </c>
      <c r="CR57" s="82">
        <f>IF('生産者価格評価表（107部門）（山形県２）'!CF$120=0,各種係数!GY55,各種係数!CV55)</f>
        <v>0</v>
      </c>
      <c r="CS57" s="82">
        <f>IF('生産者価格評価表（107部門）（山形県２）'!CG$120=0,各種係数!GZ55,各種係数!CW55)</f>
        <v>0</v>
      </c>
      <c r="CT57" s="82">
        <f>IF('生産者価格評価表（107部門）（山形県２）'!CH$120=0,各種係数!HA55,各種係数!CX55)</f>
        <v>0</v>
      </c>
      <c r="CU57" s="82">
        <f>IF('生産者価格評価表（107部門）（山形県２）'!CI$120=0,各種係数!HB55,各種係数!CY55)</f>
        <v>0</v>
      </c>
      <c r="CV57" s="82">
        <f>IF('生産者価格評価表（107部門）（山形県２）'!CJ$120=0,各種係数!HC55,各種係数!CZ55)</f>
        <v>0</v>
      </c>
      <c r="CW57" s="82">
        <f>IF('生産者価格評価表（107部門）（山形県２）'!CK$120=0,各種係数!HD55,各種係数!DA55)</f>
        <v>0</v>
      </c>
      <c r="CX57" s="82">
        <f>IF('生産者価格評価表（107部門）（山形県２）'!CL$120=0,各種係数!HE55,各種係数!DB55)</f>
        <v>0</v>
      </c>
      <c r="CY57" s="82">
        <f>IF('生産者価格評価表（107部門）（山形県２）'!CM$120=0,各種係数!HF55,各種係数!DC55)</f>
        <v>8.0571838294538122E-4</v>
      </c>
      <c r="CZ57" s="82">
        <f>IF('生産者価格評価表（107部門）（山形県２）'!CN$120=0,各種係数!HG55,各種係数!DD55)</f>
        <v>0</v>
      </c>
      <c r="DA57" s="82">
        <f>IF('生産者価格評価表（107部門）（山形県２）'!CO$120=0,各種係数!HH55,各種係数!DE55)</f>
        <v>0</v>
      </c>
      <c r="DB57" s="82">
        <f>IF('生産者価格評価表（107部門）（山形県２）'!CP$120=0,各種係数!HI55,各種係数!DF55)</f>
        <v>6.0637224464452033E-5</v>
      </c>
      <c r="DC57" s="82">
        <f>IF('生産者価格評価表（107部門）（山形県２）'!CQ$120=0,各種係数!HJ55,各種係数!DG55)</f>
        <v>0</v>
      </c>
      <c r="DD57" s="82">
        <f>IF('生産者価格評価表（107部門）（山形県２）'!CR$120=0,各種係数!HK55,各種係数!DH55)</f>
        <v>0</v>
      </c>
      <c r="DE57" s="82">
        <f>IF('生産者価格評価表（107部門）（山形県２）'!CS$120=0,各種係数!HL55,各種係数!DI55)</f>
        <v>0</v>
      </c>
      <c r="DF57" s="82">
        <f>IF('生産者価格評価表（107部門）（山形県２）'!CT$120=0,各種係数!HM55,各種係数!DJ55)</f>
        <v>0</v>
      </c>
      <c r="DG57" s="82">
        <f>IF('生産者価格評価表（107部門）（山形県２）'!CU$120=0,各種係数!HN55,各種係数!DK55)</f>
        <v>0</v>
      </c>
      <c r="DH57" s="82">
        <f>IF('生産者価格評価表（107部門）（山形県２）'!CV$120=0,各種係数!HO55,各種係数!DL55)</f>
        <v>0</v>
      </c>
      <c r="DI57" s="82">
        <f>IF('生産者価格評価表（107部門）（山形県２）'!CW$120=0,各種係数!HP55,各種係数!DM55)</f>
        <v>1.2468073259009091E-3</v>
      </c>
      <c r="DJ57" s="82">
        <f>IF('生産者価格評価表（107部門）（山形県２）'!CX$120=0,各種係数!HQ55,各種係数!DN55)</f>
        <v>4.9241678156391569E-5</v>
      </c>
      <c r="DK57" s="82">
        <f>IF('生産者価格評価表（107部門）（山形県２）'!CY$120=0,各種係数!HR55,各種係数!DO55)</f>
        <v>0</v>
      </c>
      <c r="DL57" s="82">
        <f>IF('生産者価格評価表（107部門）（山形県２）'!CZ$120=0,各種係数!HS55,各種係数!DP55)</f>
        <v>0</v>
      </c>
      <c r="DM57" s="82">
        <f>IF('生産者価格評価表（107部門）（山形県２）'!DA$120=0,各種係数!HT55,各種係数!DQ55)</f>
        <v>0</v>
      </c>
      <c r="DN57" s="82">
        <f>IF('生産者価格評価表（107部門）（山形県２）'!DB$120=0,各種係数!HU55,各種係数!DR55)</f>
        <v>0</v>
      </c>
      <c r="DO57" s="82">
        <f>IF('生産者価格評価表（107部門）（山形県２）'!DC$120=0,各種係数!HV55,各種係数!DS55)</f>
        <v>0</v>
      </c>
      <c r="DP57" s="82">
        <f>IF('生産者価格評価表（107部門）（山形県２）'!DD$120=0,各種係数!HW55,各種係数!DT55)</f>
        <v>0</v>
      </c>
      <c r="DQ57" s="82">
        <f>IF('生産者価格評価表（107部門）（山形県２）'!DE$120=0,各種係数!HX55,各種係数!DU55)</f>
        <v>0</v>
      </c>
      <c r="DR57" s="82">
        <f>各種係数!HY55</f>
        <v>3.1510209383651982E-7</v>
      </c>
      <c r="DS57" s="80">
        <f>各種係数!HZ55</f>
        <v>1.4424602713615978E-7</v>
      </c>
      <c r="DT57" s="80">
        <f>各種係数!IA55</f>
        <v>2.5302255651518538E-7</v>
      </c>
      <c r="DU57" s="80">
        <f>各種係数!IB55</f>
        <v>2.3793778412148544E-7</v>
      </c>
      <c r="DV57" s="80">
        <f>各種係数!IC55</f>
        <v>1.9635039263312944E-7</v>
      </c>
      <c r="DW57" s="80">
        <f>各種係数!ID55</f>
        <v>3.4435911393382392E-7</v>
      </c>
      <c r="DX57" s="80">
        <f>各種係数!IE55</f>
        <v>9.5514300160194121E-7</v>
      </c>
      <c r="DY57" s="80">
        <f>各種係数!IF55</f>
        <v>1.333975641763139E-7</v>
      </c>
      <c r="DZ57" s="80">
        <f>各種係数!IG55</f>
        <v>9.4470637876996863E-8</v>
      </c>
      <c r="EA57" s="80">
        <f>各種係数!IH55</f>
        <v>8.4258460522238098E-8</v>
      </c>
      <c r="EB57" s="80">
        <f>各種係数!II55</f>
        <v>0</v>
      </c>
      <c r="EC57" s="80">
        <f>各種係数!IJ55</f>
        <v>1.1032566322596639E-7</v>
      </c>
      <c r="ED57" s="80">
        <f>各種係数!IK55</f>
        <v>9.486446775467423E-8</v>
      </c>
      <c r="EE57" s="80">
        <f>各種係数!IL55</f>
        <v>2.027640724971482E-7</v>
      </c>
      <c r="EF57" s="80">
        <f>各種係数!IM55</f>
        <v>1.031054858191173E-7</v>
      </c>
      <c r="EG57" s="80">
        <f>各種係数!IN55</f>
        <v>1.0452456598425996E-7</v>
      </c>
      <c r="EH57" s="80">
        <f>各種係数!IO55</f>
        <v>8.2420791076922374E-8</v>
      </c>
      <c r="EI57" s="80">
        <f>各種係数!IP55</f>
        <v>9.1102267417613375E-8</v>
      </c>
      <c r="EJ57" s="80">
        <f>各種係数!IQ55</f>
        <v>0</v>
      </c>
      <c r="EK57" s="80">
        <f>各種係数!IR55</f>
        <v>1.9691252383566002E-7</v>
      </c>
      <c r="EL57" s="80">
        <f>各種係数!IS55</f>
        <v>0</v>
      </c>
      <c r="EM57" s="80">
        <f>各種係数!IT55</f>
        <v>1.2430483587909792E-7</v>
      </c>
      <c r="EN57" s="80">
        <f>各種係数!IU55</f>
        <v>0</v>
      </c>
      <c r="EO57" s="80">
        <f>各種係数!IV55</f>
        <v>0</v>
      </c>
      <c r="EP57" s="80">
        <f>各種係数!IW55</f>
        <v>9.5305625980561123E-8</v>
      </c>
      <c r="EQ57" s="80">
        <f>各種係数!IX55</f>
        <v>6.808960399841834E-8</v>
      </c>
      <c r="ER57" s="80">
        <f>各種係数!IY55</f>
        <v>8.7938427801210702E-9</v>
      </c>
      <c r="ES57" s="80">
        <f>各種係数!IZ55</f>
        <v>1.4165432196151268E-7</v>
      </c>
      <c r="ET57" s="80">
        <f>各種係数!JA55</f>
        <v>9.9709102223056183E-8</v>
      </c>
      <c r="EU57" s="80">
        <f>各種係数!JB55</f>
        <v>1.2945166088424644E-7</v>
      </c>
      <c r="EV57" s="80">
        <f>各種係数!JC55</f>
        <v>1.0996507747076946E-7</v>
      </c>
      <c r="EW57" s="80">
        <f>各種係数!JD55</f>
        <v>1.3789279018869571E-7</v>
      </c>
      <c r="EX57" s="80">
        <f>各種係数!JE55</f>
        <v>2.6922008074118035E-7</v>
      </c>
      <c r="EY57" s="80">
        <f>各種係数!JF55</f>
        <v>1.2435157088995666E-7</v>
      </c>
      <c r="EZ57" s="80">
        <f>各種係数!JG55</f>
        <v>2.1090975438405393E-7</v>
      </c>
      <c r="FA57" s="80">
        <f>各種係数!JH55</f>
        <v>1.5335708879026074E-7</v>
      </c>
      <c r="FB57" s="80">
        <f>各種係数!JI55</f>
        <v>6.2288806072322605E-8</v>
      </c>
      <c r="FC57" s="80">
        <f>各種係数!JJ55</f>
        <v>1.6902481598074772E-7</v>
      </c>
      <c r="FD57" s="80">
        <f>各種係数!JK55</f>
        <v>5.9149193699611675E-8</v>
      </c>
      <c r="FE57" s="80">
        <f>各種係数!JL55</f>
        <v>1.7495451249832772E-7</v>
      </c>
      <c r="FF57" s="80">
        <f>各種係数!JM55</f>
        <v>9.2518876600368254E-8</v>
      </c>
      <c r="FG57" s="80">
        <f>各種係数!JN55</f>
        <v>1.2473950739920467E-7</v>
      </c>
      <c r="FH57" s="80">
        <f>各種係数!JO55</f>
        <v>1.1174801559888636E-7</v>
      </c>
      <c r="FI57" s="80">
        <f>各種係数!JP55</f>
        <v>1.8112453261378085E-5</v>
      </c>
      <c r="FJ57" s="80">
        <f>各種係数!JQ55</f>
        <v>3.0386424630546999E-5</v>
      </c>
      <c r="FK57" s="80">
        <f>各種係数!JR55</f>
        <v>2.7097009923583743E-5</v>
      </c>
      <c r="FL57" s="80">
        <f>各種係数!JS55</f>
        <v>1.1359056237202952E-7</v>
      </c>
      <c r="FM57" s="80">
        <f>各種係数!JT55</f>
        <v>1.0903922316026504E-7</v>
      </c>
      <c r="FN57" s="80">
        <f>各種係数!JU55</f>
        <v>4.8064767199191687E-5</v>
      </c>
      <c r="FO57" s="80">
        <f>各種係数!JV55</f>
        <v>1.8792601599080981E-7</v>
      </c>
      <c r="FP57" s="80">
        <f>各種係数!JW55</f>
        <v>1.0003338906901347</v>
      </c>
      <c r="FQ57" s="80">
        <f>各種係数!JX55</f>
        <v>1.3891638617460247E-7</v>
      </c>
      <c r="FR57" s="80">
        <f>各種係数!JY55</f>
        <v>7.7107979584052209E-6</v>
      </c>
      <c r="FS57" s="80">
        <f>各種係数!JZ55</f>
        <v>4.728868366884069E-6</v>
      </c>
      <c r="FT57" s="80">
        <f>各種係数!KA55</f>
        <v>0</v>
      </c>
      <c r="FU57" s="80">
        <f>各種係数!KB55</f>
        <v>8.5639706730033885E-8</v>
      </c>
      <c r="FV57" s="80">
        <f>各種係数!KC55</f>
        <v>3.3640433991923889E-7</v>
      </c>
      <c r="FW57" s="80">
        <f>各種係数!KD55</f>
        <v>5.3042143161573895E-6</v>
      </c>
      <c r="FX57" s="80">
        <f>各種係数!KE55</f>
        <v>1.2154222802328702E-7</v>
      </c>
      <c r="FY57" s="80">
        <f>各種係数!KF55</f>
        <v>1.9214933731884566E-7</v>
      </c>
      <c r="FZ57" s="80">
        <f>各種係数!KG55</f>
        <v>3.1401438660011053E-7</v>
      </c>
      <c r="GA57" s="80">
        <f>各種係数!KH55</f>
        <v>1.2413011063838409E-6</v>
      </c>
      <c r="GB57" s="80">
        <f>各種係数!KI55</f>
        <v>6.8727073101345479E-7</v>
      </c>
      <c r="GC57" s="80">
        <f>各種係数!KJ55</f>
        <v>3.1125450254441714E-6</v>
      </c>
      <c r="GD57" s="80">
        <f>各種係数!KK55</f>
        <v>7.7769050364542994E-6</v>
      </c>
      <c r="GE57" s="80">
        <f>各種係数!KL55</f>
        <v>3.2617016437501592E-7</v>
      </c>
      <c r="GF57" s="80">
        <f>各種係数!KM55</f>
        <v>9.3971827281108434E-8</v>
      </c>
      <c r="GG57" s="80">
        <f>各種係数!KN55</f>
        <v>2.5555988890955939E-7</v>
      </c>
      <c r="GH57" s="80">
        <f>各種係数!KO55</f>
        <v>2.8853282328085799E-7</v>
      </c>
      <c r="GI57" s="80">
        <f>各種係数!KP55</f>
        <v>1.8608374325310081E-7</v>
      </c>
      <c r="GJ57" s="80">
        <f>各種係数!KQ55</f>
        <v>1.0005597138385011E-7</v>
      </c>
      <c r="GK57" s="80">
        <f>各種係数!KR55</f>
        <v>1.1893028797890726E-7</v>
      </c>
      <c r="GL57" s="80">
        <f>各種係数!KS55</f>
        <v>6.6673317790535879E-8</v>
      </c>
      <c r="GM57" s="80">
        <f>各種係数!KT55</f>
        <v>1.5147675401736682E-8</v>
      </c>
      <c r="GN57" s="80">
        <f>各種係数!KU55</f>
        <v>8.6111884885647167E-8</v>
      </c>
      <c r="GO57" s="80">
        <f>各種係数!KV55</f>
        <v>8.3497074553166333E-7</v>
      </c>
      <c r="GP57" s="80">
        <f>各種係数!KW55</f>
        <v>2.5314930381988882E-6</v>
      </c>
      <c r="GQ57" s="80">
        <f>各種係数!KX55</f>
        <v>8.0002352966844378E-8</v>
      </c>
      <c r="GR57" s="80">
        <f>各種係数!KY55</f>
        <v>1.427314735089361E-7</v>
      </c>
      <c r="GS57" s="80">
        <f>各種係数!KZ55</f>
        <v>1.7090845387939491E-7</v>
      </c>
      <c r="GT57" s="80">
        <f>各種係数!LA55</f>
        <v>1.3361339121262561E-7</v>
      </c>
      <c r="GU57" s="80">
        <f>各種係数!LB55</f>
        <v>1.8647471051573842E-7</v>
      </c>
      <c r="GV57" s="80">
        <f>各種係数!LC55</f>
        <v>7.4404679966081903E-8</v>
      </c>
      <c r="GW57" s="80">
        <f>各種係数!LD55</f>
        <v>1.2051429561644938E-7</v>
      </c>
      <c r="GX57" s="80">
        <f>各種係数!LE55</f>
        <v>1.918939803776189E-7</v>
      </c>
      <c r="GY57" s="80">
        <f>各種係数!LF55</f>
        <v>2.158855398311078E-7</v>
      </c>
      <c r="GZ57" s="80">
        <f>各種係数!LG55</f>
        <v>2.1155720150989987E-7</v>
      </c>
      <c r="HA57" s="80">
        <f>各種係数!LH55</f>
        <v>1.3197515253274265E-7</v>
      </c>
      <c r="HB57" s="80">
        <f>各種係数!LI55</f>
        <v>7.9116491973471906E-6</v>
      </c>
      <c r="HC57" s="80">
        <f>各種係数!LJ55</f>
        <v>1.1744949687498752E-7</v>
      </c>
      <c r="HD57" s="80">
        <f>各種係数!LK55</f>
        <v>1.2844538163682919E-7</v>
      </c>
      <c r="HE57" s="80">
        <f>各種係数!LL55</f>
        <v>6.5360613708356732E-7</v>
      </c>
      <c r="HF57" s="80">
        <f>各種係数!LM55</f>
        <v>2.0805728200987345E-7</v>
      </c>
      <c r="HG57" s="80">
        <f>各種係数!LN55</f>
        <v>1.6219270711448304E-7</v>
      </c>
      <c r="HH57" s="80">
        <f>各種係数!LO55</f>
        <v>1.0341053025445598E-7</v>
      </c>
      <c r="HI57" s="80">
        <f>各種係数!LP55</f>
        <v>1.5024737545996268E-7</v>
      </c>
      <c r="HJ57" s="80">
        <f>各種係数!LQ55</f>
        <v>9.2384844801656864E-7</v>
      </c>
      <c r="HK57" s="80">
        <f>各種係数!LR55</f>
        <v>1.6010342080588629E-7</v>
      </c>
      <c r="HL57" s="80">
        <f>各種係数!LS55</f>
        <v>1.2231859216922873E-5</v>
      </c>
      <c r="HM57" s="80">
        <f>各種係数!LT55</f>
        <v>5.7369893070829027E-7</v>
      </c>
      <c r="HN57" s="80">
        <f>各種係数!LU55</f>
        <v>1.9463086840282752E-7</v>
      </c>
      <c r="HO57" s="80">
        <f>各種係数!LV55</f>
        <v>1.1447822978013956E-7</v>
      </c>
      <c r="HP57" s="80">
        <f>各種係数!LW55</f>
        <v>1.4949429215302114E-7</v>
      </c>
      <c r="HQ57" s="80">
        <f>各種係数!LX55</f>
        <v>1.7404152985296935E-7</v>
      </c>
      <c r="HR57" s="80">
        <f>各種係数!LY55</f>
        <v>1.773244871532226E-7</v>
      </c>
      <c r="HS57" s="80">
        <f>各種係数!LZ55</f>
        <v>7.645160057253148E-8</v>
      </c>
      <c r="HT57" s="80">
        <f>各種係数!MA55</f>
        <v>2.0884998542447041E-6</v>
      </c>
      <c r="HU57" s="760">
        <v>0</v>
      </c>
      <c r="HV57" s="760">
        <f t="shared" si="24"/>
        <v>0</v>
      </c>
      <c r="HW57" s="760">
        <f t="shared" si="25"/>
        <v>0</v>
      </c>
      <c r="HX57" s="240">
        <f>IF(各種係数!$MD55=0,各種係数!$MG55,各種係数!$MD55)</f>
        <v>5.1129855253566597E-4</v>
      </c>
      <c r="HY57" s="281">
        <f t="shared" si="5"/>
        <v>0</v>
      </c>
      <c r="HZ57" s="257">
        <f t="shared" si="12"/>
        <v>0</v>
      </c>
      <c r="IA57" s="279">
        <f t="shared" si="13"/>
        <v>0</v>
      </c>
      <c r="IB57" s="279">
        <f t="shared" si="14"/>
        <v>0</v>
      </c>
      <c r="IC57" s="240">
        <f>IF(各種係数!$MD55=0,各種係数!$MG55,各種係数!$MD55)</f>
        <v>5.1129855253566597E-4</v>
      </c>
      <c r="ID57" s="281">
        <f t="shared" si="26"/>
        <v>0</v>
      </c>
      <c r="IE57" s="223"/>
      <c r="IF57" s="223"/>
      <c r="IG57" s="240">
        <f>各種係数!J55</f>
        <v>5.4174966723026686E-7</v>
      </c>
      <c r="IH57" s="279">
        <f t="shared" si="15"/>
        <v>0</v>
      </c>
      <c r="II57" s="284">
        <f>各種係数!C55</f>
        <v>9.3956617561767874E-3</v>
      </c>
      <c r="IJ57" s="279">
        <f t="shared" si="16"/>
        <v>0</v>
      </c>
      <c r="IK57" s="295">
        <v>0</v>
      </c>
      <c r="IL57" s="757">
        <f>IF(各種係数!$E55=0,各種係数!$M55,各種係数!$E55)</f>
        <v>0.36863480162449236</v>
      </c>
      <c r="IM57" s="279">
        <f t="shared" si="17"/>
        <v>0</v>
      </c>
      <c r="IN57" s="757">
        <f>IF(各種係数!$F55=0,各種係数!$N55,各種係数!$F55)</f>
        <v>0.25991877538269292</v>
      </c>
      <c r="IO57" s="295">
        <f t="shared" si="18"/>
        <v>0</v>
      </c>
      <c r="IP57" s="240">
        <f>IF(各種係数!$MD55=0,各種係数!$MG55,各種係数!$MD55)</f>
        <v>5.1129855253566597E-4</v>
      </c>
      <c r="IQ57" s="296">
        <f t="shared" si="19"/>
        <v>0</v>
      </c>
      <c r="IR57" s="297">
        <f t="shared" si="20"/>
        <v>0</v>
      </c>
      <c r="IS57" s="297">
        <f t="shared" si="21"/>
        <v>0</v>
      </c>
      <c r="IT57" s="297">
        <f t="shared" si="22"/>
        <v>0</v>
      </c>
      <c r="IU57" s="298">
        <f t="shared" si="23"/>
        <v>0</v>
      </c>
      <c r="IW57" s="206"/>
      <c r="IX57" s="212"/>
      <c r="IY57" s="208"/>
      <c r="IZ57" s="212"/>
    </row>
    <row r="58" spans="1:260">
      <c r="A58" s="41" t="s">
        <v>271</v>
      </c>
      <c r="B58" s="12" t="s">
        <v>272</v>
      </c>
      <c r="C58" s="331">
        <f>'計算2-1'!AC58</f>
        <v>0</v>
      </c>
      <c r="D58" s="757">
        <f>IF(各種係数!$D56=0,各種係数!$L56,各種係数!$D56)</f>
        <v>0.70484726661613994</v>
      </c>
      <c r="E58" s="757">
        <f>IF(各種係数!$E56=0,各種係数!$M56,各種係数!$E56)</f>
        <v>0.29515273338386</v>
      </c>
      <c r="F58" s="757">
        <f>IF(各種係数!$F56=0,各種係数!$N56,各種係数!$F56)</f>
        <v>0.19520875210070188</v>
      </c>
      <c r="G58" s="758">
        <f t="shared" si="7"/>
        <v>0</v>
      </c>
      <c r="H58" s="758">
        <f t="shared" si="8"/>
        <v>0</v>
      </c>
      <c r="I58" s="758">
        <f t="shared" si="9"/>
        <v>0</v>
      </c>
      <c r="J58" s="240">
        <f>IF(各種係数!$MD56=0,各種係数!$MG56,各種係数!$MD56)</f>
        <v>4.0926615480937163E-4</v>
      </c>
      <c r="K58" s="281">
        <f t="shared" si="10"/>
        <v>0</v>
      </c>
      <c r="L58" s="758">
        <v>0</v>
      </c>
      <c r="M58" s="774">
        <f>各種係数!C56</f>
        <v>1.3615733736762503E-2</v>
      </c>
      <c r="N58" s="758">
        <f t="shared" si="11"/>
        <v>0</v>
      </c>
      <c r="O58" s="82">
        <f>IF('生産者価格評価表（107部門）（山形県２）'!C$120=0,各種係数!DV56,各種係数!S56)</f>
        <v>5.1147494028530068E-6</v>
      </c>
      <c r="P58" s="82">
        <f>IF('生産者価格評価表（107部門）（山形県２）'!D$120=0,各種係数!DW56,各種係数!T56)</f>
        <v>4.7688309210996924E-5</v>
      </c>
      <c r="Q58" s="82">
        <f>IF('生産者価格評価表（107部門）（山形県２）'!E$120=0,各種係数!DX56,各種係数!U56)</f>
        <v>0</v>
      </c>
      <c r="R58" s="82">
        <f>IF('生産者価格評価表（107部門）（山形県２）'!F$120=0,各種係数!DY56,各種係数!V56)</f>
        <v>0</v>
      </c>
      <c r="S58" s="82">
        <f>IF('生産者価格評価表（107部門）（山形県２）'!G$120=0,各種係数!DZ56,各種係数!W56)</f>
        <v>1.2453300124533001E-3</v>
      </c>
      <c r="T58" s="82">
        <f>IF('生産者価格評価表（107部門）（山形県２）'!H$120=0,各種係数!EA56,各種係数!X56)</f>
        <v>0</v>
      </c>
      <c r="U58" s="82">
        <f>IF('生産者価格評価表（107部門）（山形県２）'!I$120=0,各種係数!EB56,各種係数!Y56)</f>
        <v>2.201430930104568E-4</v>
      </c>
      <c r="V58" s="82">
        <f>IF('生産者価格評価表（107部門）（山形県２）'!J$120=0,各種係数!EC56,各種係数!Z56)</f>
        <v>0</v>
      </c>
      <c r="W58" s="82">
        <f>IF('生産者価格評価表（107部門）（山形県２）'!K$120=0,各種係数!ED56,各種係数!AA56)</f>
        <v>0</v>
      </c>
      <c r="X58" s="82">
        <f>IF('生産者価格評価表（107部門）（山形県２）'!L$120=0,各種係数!EE56,各種係数!AB56)</f>
        <v>0</v>
      </c>
      <c r="Y58" s="82">
        <f>IF('生産者価格評価表（107部門）（山形県２）'!M$120=0,各種係数!EF56,各種係数!AC56)</f>
        <v>0</v>
      </c>
      <c r="Z58" s="82">
        <f>IF('生産者価格評価表（107部門）（山形県２）'!N$120=0,各種係数!EG56,各種係数!AD56)</f>
        <v>0</v>
      </c>
      <c r="AA58" s="82">
        <f>IF('生産者価格評価表（107部門）（山形県２）'!O$120=0,各種係数!EH56,各種係数!AE56)</f>
        <v>0</v>
      </c>
      <c r="AB58" s="82">
        <f>IF('生産者価格評価表（107部門）（山形県２）'!P$120=0,各種係数!EI56,各種係数!AF56)</f>
        <v>0</v>
      </c>
      <c r="AC58" s="82">
        <f>IF('生産者価格評価表（107部門）（山形県２）'!Q$120=0,各種係数!EJ56,各種係数!AG56)</f>
        <v>8.8821779100235374E-4</v>
      </c>
      <c r="AD58" s="82">
        <f>IF('生産者価格評価表（107部門）（山形県２）'!R$120=0,各種係数!EK56,各種係数!AH56)</f>
        <v>0</v>
      </c>
      <c r="AE58" s="82">
        <f>IF('生産者価格評価表（107部門）（山形県２）'!S$120=0,各種係数!EL56,各種係数!AI56)</f>
        <v>0</v>
      </c>
      <c r="AF58" s="82">
        <f>IF('生産者価格評価表（107部門）（山形県２）'!T$120=0,各種係数!EM56,各種係数!AJ56)</f>
        <v>3.41740140796938E-5</v>
      </c>
      <c r="AG58" s="82">
        <f>IF('生産者価格評価表（107部門）（山形県２）'!U$120=0,各種係数!EN56,各種係数!AK56)</f>
        <v>0</v>
      </c>
      <c r="AH58" s="82">
        <f>IF('生産者価格評価表（107部門）（山形県２）'!V$120=0,各種係数!EO56,各種係数!AL56)</f>
        <v>0</v>
      </c>
      <c r="AI58" s="82">
        <f>IF('生産者価格評価表（107部門）（山形県２）'!W$120=0,各種係数!EP56,各種係数!AM56)</f>
        <v>0</v>
      </c>
      <c r="AJ58" s="82">
        <f>IF('生産者価格評価表（107部門）（山形県２）'!X$120=0,各種係数!EQ56,各種係数!AN56)</f>
        <v>0</v>
      </c>
      <c r="AK58" s="82">
        <f>IF('生産者価格評価表（107部門）（山形県２）'!Y$120=0,各種係数!ER56,各種係数!AO56)</f>
        <v>0</v>
      </c>
      <c r="AL58" s="82">
        <f>IF('生産者価格評価表（107部門）（山形県２）'!Z$120=0,各種係数!ES56,各種係数!AP56)</f>
        <v>0</v>
      </c>
      <c r="AM58" s="82">
        <f>IF('生産者価格評価表（107部門）（山形県２）'!AA$120=0,各種係数!ET56,各種係数!AQ56)</f>
        <v>4.8203689510395126E-6</v>
      </c>
      <c r="AN58" s="82">
        <f>IF('生産者価格評価表（107部門）（山形県２）'!AB$120=0,各種係数!EU56,各種係数!AR56)</f>
        <v>0</v>
      </c>
      <c r="AO58" s="82">
        <f>IF('生産者価格評価表（107部門）（山形県２）'!AC$120=0,各種係数!EV56,各種係数!AS56)</f>
        <v>0</v>
      </c>
      <c r="AP58" s="82">
        <f>IF('生産者価格評価表（107部門）（山形県２）'!AD$120=0,各種係数!EW56,各種係数!AT56)</f>
        <v>0</v>
      </c>
      <c r="AQ58" s="82">
        <f>IF('生産者価格評価表（107部門）（山形県２）'!AE$120=0,各種係数!EX56,各種係数!AU56)</f>
        <v>2.5217182988488355E-5</v>
      </c>
      <c r="AR58" s="82">
        <f>IF('生産者価格評価表（107部門）（山形県２）'!AF$120=0,各種係数!EY56,各種係数!AV56)</f>
        <v>0</v>
      </c>
      <c r="AS58" s="82">
        <f>IF('生産者価格評価表（107部門）（山形県２）'!AG$120=0,各種係数!EZ56,各種係数!AW56)</f>
        <v>0</v>
      </c>
      <c r="AT58" s="82">
        <f>IF('生産者価格評価表（107部門）（山形県２）'!AH$120=0,各種係数!FA56,各種係数!AX56)</f>
        <v>0</v>
      </c>
      <c r="AU58" s="82">
        <f>IF('生産者価格評価表（107部門）（山形県２）'!AI$120=0,各種係数!FB56,各種係数!AY56)</f>
        <v>0</v>
      </c>
      <c r="AV58" s="82">
        <f>IF('生産者価格評価表（107部門）（山形県２）'!AJ$120=0,各種係数!FC56,各種係数!AZ56)</f>
        <v>0</v>
      </c>
      <c r="AW58" s="82">
        <f>IF('生産者価格評価表（107部門）（山形県２）'!AK$120=0,各種係数!FD56,各種係数!BA56)</f>
        <v>1.2792631444288091E-4</v>
      </c>
      <c r="AX58" s="82">
        <f>IF('生産者価格評価表（107部門）（山形県２）'!AL$120=0,各種係数!FE56,各種係数!BB56)</f>
        <v>0</v>
      </c>
      <c r="AY58" s="82">
        <f>IF('生産者価格評価表（107部門）（山形県２）'!AM$120=0,各種係数!FF56,各種係数!BC56)</f>
        <v>0</v>
      </c>
      <c r="AZ58" s="82">
        <f>IF('生産者価格評価表（107部門）（山形県２）'!AN$120=0,各種係数!FG56,各種係数!BD56)</f>
        <v>0</v>
      </c>
      <c r="BA58" s="82">
        <f>IF('生産者価格評価表（107部門）（山形県２）'!AO$120=0,各種係数!FH56,各種係数!BE56)</f>
        <v>0</v>
      </c>
      <c r="BB58" s="82">
        <f>IF('生産者価格評価表（107部門）（山形県２）'!AP$120=0,各種係数!FI56,各種係数!BF56)</f>
        <v>0</v>
      </c>
      <c r="BC58" s="82">
        <f>IF('生産者価格評価表（107部門）（山形県２）'!AQ$120=0,各種係数!FJ56,各種係数!BG56)</f>
        <v>0</v>
      </c>
      <c r="BD58" s="82">
        <f>IF('生産者価格評価表（107部門）（山形県２）'!AR$120=0,各種係数!FK56,各種係数!BH56)</f>
        <v>0</v>
      </c>
      <c r="BE58" s="82">
        <f>IF('生産者価格評価表（107部門）（山形県２）'!AS$120=0,各種係数!FL56,各種係数!BI56)</f>
        <v>1.9641059635167317E-4</v>
      </c>
      <c r="BF58" s="82">
        <f>IF('生産者価格評価表（107部門）（山形県２）'!AT$120=0,各種係数!FM56,各種係数!BJ56)</f>
        <v>4.915883766659384E-4</v>
      </c>
      <c r="BG58" s="82">
        <f>IF('生産者価格評価表（107部門）（山形県２）'!AU$120=0,各種係数!FN56,各種係数!BK56)</f>
        <v>1.1603653712449953E-3</v>
      </c>
      <c r="BH58" s="82">
        <f>IF('生産者価格評価表（107部門）（山形県２）'!AV$120=0,各種係数!FO56,各種係数!BL56)</f>
        <v>4.5830491132332878E-3</v>
      </c>
      <c r="BI58" s="82">
        <f>IF('生産者価格評価表（107部門）（山形県２）'!AW$120=0,各種係数!FP56,各種係数!BM56)</f>
        <v>4.0967839371731075E-2</v>
      </c>
      <c r="BJ58" s="82">
        <f>IF('生産者価格評価表（107部門）（山形県２）'!AX$120=0,各種係数!FQ56,各種係数!BN56)</f>
        <v>1.0373723163496239E-2</v>
      </c>
      <c r="BK58" s="82">
        <f>IF('生産者価格評価表（107部門）（山形県２）'!AY$120=0,各種係数!FR56,各種係数!BO56)</f>
        <v>7.1127729069967336E-3</v>
      </c>
      <c r="BL58" s="82">
        <f>IF('生産者価格評価表（107部門）（山形県２）'!AZ$120=0,各種係数!FS56,各種係数!BP56)</f>
        <v>1.1350737797956867E-2</v>
      </c>
      <c r="BM58" s="82">
        <f>IF('生産者価格評価表（107部門）（山形県２）'!BA$120=0,各種係数!FT56,各種係数!BQ56)</f>
        <v>3.5405602415911693E-3</v>
      </c>
      <c r="BN58" s="82">
        <f>IF('生産者価格評価表（107部門）（山形県２）'!BB$120=0,各種係数!FU56,各種係数!BR56)</f>
        <v>0.123043463933832</v>
      </c>
      <c r="BO58" s="82">
        <f>IF('生産者価格評価表（107部門）（山形県２）'!BC$120=0,各種係数!FV56,各種係数!BS56)</f>
        <v>1.2941063359292376E-2</v>
      </c>
      <c r="BP58" s="82">
        <f>IF('生産者価格評価表（107部門）（山形県２）'!BD$120=0,各種係数!FW56,各種係数!BT56)</f>
        <v>3.6416983085950983E-3</v>
      </c>
      <c r="BQ58" s="82">
        <f>IF('生産者価格評価表（107部門）（山形県２）'!BE$120=0,各種係数!FX56,各種係数!BU56)</f>
        <v>0</v>
      </c>
      <c r="BR58" s="82">
        <f>IF('生産者価格評価表（107部門）（山形県２）'!BF$120=0,各種係数!FY56,各種係数!BV56)</f>
        <v>7.0318282753515917E-3</v>
      </c>
      <c r="BS58" s="82">
        <f>IF('生産者価格評価表（107部門）（山形県２）'!BG$120=0,各種係数!FZ56,各種係数!BW56)</f>
        <v>2.2210088932897768E-3</v>
      </c>
      <c r="BT58" s="82">
        <f>IF('生産者価格評価表（107部門）（山形県２）'!BH$120=0,各種係数!GA56,各種係数!BX56)</f>
        <v>1.5806111696522655E-3</v>
      </c>
      <c r="BU58" s="82">
        <f>IF('生産者価格評価表（107部門）（山形県２）'!BI$120=0,各種係数!GB56,各種係数!BY56)</f>
        <v>1.1608623548922056E-2</v>
      </c>
      <c r="BV58" s="82">
        <f>IF('生産者価格評価表（107部門）（山形県２）'!BJ$120=0,各種係数!GC56,各種係数!BZ56)</f>
        <v>4.8706810757648492E-3</v>
      </c>
      <c r="BW58" s="82">
        <f>IF('生産者価格評価表（107部門）（山形県２）'!BK$120=0,各種係数!GD56,各種係数!CA56)</f>
        <v>0</v>
      </c>
      <c r="BX58" s="82">
        <f>IF('生産者価格評価表（107部門）（山形県２）'!BL$120=0,各種係数!GE56,各種係数!CB56)</f>
        <v>4.6222383030686777E-3</v>
      </c>
      <c r="BY58" s="82">
        <f>IF('生産者価格評価表（107部門）（山形県２）'!BM$120=0,各種係数!GF56,各種係数!CC56)</f>
        <v>3.6982014729588773E-3</v>
      </c>
      <c r="BZ58" s="82">
        <f>IF('生産者価格評価表（107部門）（山形県２）'!BN$120=0,各種係数!GG56,各種係数!CD56)</f>
        <v>1.1522589635028673E-3</v>
      </c>
      <c r="CA58" s="82">
        <f>IF('生産者価格評価表（107部門）（山形県２）'!BO$120=0,各種係数!GH56,各種係数!CE56)</f>
        <v>1.7375033413525795E-3</v>
      </c>
      <c r="CB58" s="82">
        <f>IF('生産者価格評価表（107部門）（山形県２）'!BP$120=0,各種係数!GI56,各種係数!CF56)</f>
        <v>0</v>
      </c>
      <c r="CC58" s="82">
        <f>IF('生産者価格評価表（107部門）（山形県２）'!BQ$120=0,各種係数!GJ56,各種係数!CG56)</f>
        <v>0</v>
      </c>
      <c r="CD58" s="82">
        <f>IF('生産者価格評価表（107部門）（山形県２）'!BR$120=0,各種係数!GK56,各種係数!CH56)</f>
        <v>1.5268174580670491E-4</v>
      </c>
      <c r="CE58" s="82">
        <f>IF('生産者価格評価表（107部門）（山形県２）'!BS$120=0,各種係数!GL56,各種係数!CI56)</f>
        <v>0</v>
      </c>
      <c r="CF58" s="82">
        <f>IF('生産者価格評価表（107部門）（山形県２）'!BT$120=0,各種係数!GM56,各種係数!CJ56)</f>
        <v>1.9681020322952669E-4</v>
      </c>
      <c r="CG58" s="82">
        <f>IF('生産者価格評価表（107部門）（山形県２）'!BU$120=0,各種係数!GN56,各種係数!CK56)</f>
        <v>4.2183947320686589E-6</v>
      </c>
      <c r="CH58" s="82">
        <f>IF('生産者価格評価表（107部門）（山形県２）'!BV$120=0,各種係数!GO56,各種係数!CL56)</f>
        <v>3.1480198954857394E-5</v>
      </c>
      <c r="CI58" s="82">
        <f>IF('生産者価格評価表（107部門）（山形県２）'!BW$120=0,各種係数!GP56,各種係数!CM56)</f>
        <v>1.9601693586325859E-5</v>
      </c>
      <c r="CJ58" s="82">
        <f>IF('生産者価格評価表（107部門）（山形県２）'!BX$120=0,各種係数!GQ56,各種係数!CN56)</f>
        <v>0</v>
      </c>
      <c r="CK58" s="82">
        <f>IF('生産者価格評価表（107部門）（山形県２）'!BY$120=0,各種係数!GR56,各種係数!CO56)</f>
        <v>2.8979907264296752E-4</v>
      </c>
      <c r="CL58" s="82">
        <f>IF('生産者価格評価表（107部門）（山形県２）'!BZ$120=0,各種係数!GS56,各種係数!CP56)</f>
        <v>2.413462292668505E-5</v>
      </c>
      <c r="CM58" s="82">
        <f>IF('生産者価格評価表（107部門）（山形県２）'!CA$120=0,各種係数!GT56,各種係数!CQ56)</f>
        <v>1.4151652647685764E-4</v>
      </c>
      <c r="CN58" s="82">
        <f>IF('生産者価格評価表（107部門）（山形県２）'!CB$120=0,各種係数!GU56,各種係数!CR56)</f>
        <v>1.5410695022345509E-4</v>
      </c>
      <c r="CO58" s="82">
        <f>IF('生産者価格評価表（107部門）（山形県２）'!CC$120=0,各種係数!GV56,各種係数!CS56)</f>
        <v>0</v>
      </c>
      <c r="CP58" s="82">
        <f>IF('生産者価格評価表（107部門）（山形県２）'!CD$120=0,各種係数!GW56,各種係数!CT56)</f>
        <v>0</v>
      </c>
      <c r="CQ58" s="82">
        <f>IF('生産者価格評価表（107部門）（山形県２）'!CE$120=0,各種係数!GX56,各種係数!CU56)</f>
        <v>0</v>
      </c>
      <c r="CR58" s="82">
        <f>IF('生産者価格評価表（107部門）（山形県２）'!CF$120=0,各種係数!GY56,各種係数!CV56)</f>
        <v>4.0060535920947207E-4</v>
      </c>
      <c r="CS58" s="82">
        <f>IF('生産者価格評価表（107部門）（山形県２）'!CG$120=0,各種係数!GZ56,各種係数!CW56)</f>
        <v>0</v>
      </c>
      <c r="CT58" s="82">
        <f>IF('生産者価格評価表（107部門）（山形県２）'!CH$120=0,各種係数!HA56,各種係数!CX56)</f>
        <v>0</v>
      </c>
      <c r="CU58" s="82">
        <f>IF('生産者価格評価表（107部門）（山形県２）'!CI$120=0,各種係数!HB56,各種係数!CY56)</f>
        <v>6.3661321768193212E-4</v>
      </c>
      <c r="CV58" s="82">
        <f>IF('生産者価格評価表（107部門）（山形県２）'!CJ$120=0,各種係数!HC56,各種係数!CZ56)</f>
        <v>0</v>
      </c>
      <c r="CW58" s="82">
        <f>IF('生産者価格評価表（107部門）（山形県２）'!CK$120=0,各種係数!HD56,各種係数!DA56)</f>
        <v>0</v>
      </c>
      <c r="CX58" s="82">
        <f>IF('生産者価格評価表（107部門）（山形県２）'!CL$120=0,各種係数!HE56,各種係数!DB56)</f>
        <v>6.2192029852174333E-4</v>
      </c>
      <c r="CY58" s="82">
        <f>IF('生産者価格評価表（107部門）（山形県２）'!CM$120=0,各種係数!HF56,各種係数!DC56)</f>
        <v>3.5973970614686741E-4</v>
      </c>
      <c r="CZ58" s="82">
        <f>IF('生産者価格評価表（107部門）（山形県２）'!CN$120=0,各種係数!HG56,各種係数!DD56)</f>
        <v>5.7754886537508354E-4</v>
      </c>
      <c r="DA58" s="82">
        <f>IF('生産者価格評価表（107部門）（山形県２）'!CO$120=0,各種係数!HH56,各種係数!DE56)</f>
        <v>1.1085417312322694E-3</v>
      </c>
      <c r="DB58" s="82">
        <f>IF('生産者価格評価表（107部門）（山形県２）'!CP$120=0,各種係数!HI56,各種係数!DF56)</f>
        <v>3.1531356721515059E-5</v>
      </c>
      <c r="DC58" s="82">
        <f>IF('生産者価格評価表（107部門）（山形県２）'!CQ$120=0,各種係数!HJ56,各種係数!DG56)</f>
        <v>1.8889308651303362E-4</v>
      </c>
      <c r="DD58" s="82">
        <f>IF('生産者価格評価表（107部門）（山形県２）'!CR$120=0,各種係数!HK56,各種係数!DH56)</f>
        <v>0</v>
      </c>
      <c r="DE58" s="82">
        <f>IF('生産者価格評価表（107部門）（山形県２）'!CS$120=0,各種係数!HL56,各種係数!DI56)</f>
        <v>8.8293204072082569E-6</v>
      </c>
      <c r="DF58" s="82">
        <f>IF('生産者価格評価表（107部門）（山形県２）'!CT$120=0,各種係数!HM56,各種係数!DJ56)</f>
        <v>0</v>
      </c>
      <c r="DG58" s="82">
        <f>IF('生産者価格評価表（107部門）（山形県２）'!CU$120=0,各種係数!HN56,各種係数!DK56)</f>
        <v>3.0120481927710842E-5</v>
      </c>
      <c r="DH58" s="82">
        <f>IF('生産者価格評価表（107部門）（山形県２）'!CV$120=0,各種係数!HO56,各種係数!DL56)</f>
        <v>0</v>
      </c>
      <c r="DI58" s="82">
        <f>IF('生産者価格評価表（107部門）（山形県２）'!CW$120=0,各種係数!HP56,各種係数!DM56)</f>
        <v>5.8708888646790379E-3</v>
      </c>
      <c r="DJ58" s="82">
        <f>IF('生産者価格評価表（107部門）（山形県２）'!CX$120=0,各種係数!HQ56,各種係数!DN56)</f>
        <v>7.386251723458736E-5</v>
      </c>
      <c r="DK58" s="82">
        <f>IF('生産者価格評価表（107部門）（山形県２）'!CY$120=0,各種係数!HR56,各種係数!DO56)</f>
        <v>9.3979662800969873E-5</v>
      </c>
      <c r="DL58" s="82">
        <f>IF('生産者価格評価表（107部門）（山形県２）'!CZ$120=0,各種係数!HS56,各種係数!DP56)</f>
        <v>4.0897166994817746E-5</v>
      </c>
      <c r="DM58" s="82">
        <f>IF('生産者価格評価表（107部門）（山形県２）'!DA$120=0,各種係数!HT56,各種係数!DQ56)</f>
        <v>2.7924380776856273E-5</v>
      </c>
      <c r="DN58" s="82">
        <f>IF('生産者価格評価表（107部門）（山形県２）'!DB$120=0,各種係数!HU56,各種係数!DR56)</f>
        <v>4.3312101910828024E-4</v>
      </c>
      <c r="DO58" s="82">
        <f>IF('生産者価格評価表（107部門）（山形県２）'!DC$120=0,各種係数!HV56,各種係数!DS56)</f>
        <v>1.0859414026019156E-4</v>
      </c>
      <c r="DP58" s="82">
        <f>IF('生産者価格評価表（107部門）（山形県２）'!DD$120=0,各種係数!HW56,各種係数!DT56)</f>
        <v>0</v>
      </c>
      <c r="DQ58" s="82">
        <f>IF('生産者価格評価表（107部門）（山形県２）'!DE$120=0,各種係数!HX56,各種係数!DU56)</f>
        <v>1.075487602825335E-3</v>
      </c>
      <c r="DR58" s="82">
        <f>各種係数!HY56</f>
        <v>2.7354952736918298E-6</v>
      </c>
      <c r="DS58" s="80">
        <f>各種係数!HZ56</f>
        <v>2.0229302059676957E-6</v>
      </c>
      <c r="DT58" s="80">
        <f>各種係数!IA56</f>
        <v>2.0780029864358004E-6</v>
      </c>
      <c r="DU58" s="80">
        <f>各種係数!IB56</f>
        <v>1.903794357902653E-6</v>
      </c>
      <c r="DV58" s="80">
        <f>各種係数!IC56</f>
        <v>1.894358866187971E-5</v>
      </c>
      <c r="DW58" s="80">
        <f>各種係数!ID56</f>
        <v>2.7881530684971273E-6</v>
      </c>
      <c r="DX58" s="80">
        <f>各種係数!IE56</f>
        <v>1.0741157215106437E-5</v>
      </c>
      <c r="DY58" s="80">
        <f>各種係数!IF56</f>
        <v>1.3708480087621178E-6</v>
      </c>
      <c r="DZ58" s="80">
        <f>各種係数!IG56</f>
        <v>9.2477570919174655E-7</v>
      </c>
      <c r="EA58" s="80">
        <f>各種係数!IH56</f>
        <v>7.8961323179227042E-7</v>
      </c>
      <c r="EB58" s="80">
        <f>各種係数!II56</f>
        <v>0</v>
      </c>
      <c r="EC58" s="80">
        <f>各種係数!IJ56</f>
        <v>1.061155984378505E-6</v>
      </c>
      <c r="ED58" s="80">
        <f>各種係数!IK56</f>
        <v>1.4729074532234023E-6</v>
      </c>
      <c r="EE58" s="80">
        <f>各種係数!IL56</f>
        <v>1.7462212178464619E-6</v>
      </c>
      <c r="EF58" s="80">
        <f>各種係数!IM56</f>
        <v>1.3242218956457457E-5</v>
      </c>
      <c r="EG58" s="80">
        <f>各種係数!IN56</f>
        <v>1.2853790711228884E-6</v>
      </c>
      <c r="EH58" s="80">
        <f>各種係数!IO56</f>
        <v>9.4234816802027658E-7</v>
      </c>
      <c r="EI58" s="80">
        <f>各種係数!IP56</f>
        <v>1.3364711078341595E-6</v>
      </c>
      <c r="EJ58" s="80">
        <f>各種係数!IQ56</f>
        <v>0</v>
      </c>
      <c r="EK58" s="80">
        <f>各種係数!IR56</f>
        <v>1.8169708283505494E-6</v>
      </c>
      <c r="EL58" s="80">
        <f>各種係数!IS56</f>
        <v>0</v>
      </c>
      <c r="EM58" s="80">
        <f>各種係数!IT56</f>
        <v>1.0297824127671457E-6</v>
      </c>
      <c r="EN58" s="80">
        <f>各種係数!IU56</f>
        <v>0</v>
      </c>
      <c r="EO58" s="80">
        <f>各種係数!IV56</f>
        <v>0</v>
      </c>
      <c r="EP58" s="80">
        <f>各種係数!IW56</f>
        <v>9.6032602683238511E-7</v>
      </c>
      <c r="EQ58" s="80">
        <f>各種係数!IX56</f>
        <v>7.6305425166127387E-7</v>
      </c>
      <c r="ER58" s="80">
        <f>各種係数!IY56</f>
        <v>8.3197744968693731E-8</v>
      </c>
      <c r="ES58" s="80">
        <f>各種係数!IZ56</f>
        <v>1.3963250874514575E-6</v>
      </c>
      <c r="ET58" s="80">
        <f>各種係数!JA56</f>
        <v>1.2240702485727363E-6</v>
      </c>
      <c r="EU58" s="80">
        <f>各種係数!JB56</f>
        <v>1.1486492410057623E-6</v>
      </c>
      <c r="EV58" s="80">
        <f>各種係数!JC56</f>
        <v>1.3154168320524129E-6</v>
      </c>
      <c r="EW58" s="80">
        <f>各種係数!JD56</f>
        <v>1.4515184611968525E-6</v>
      </c>
      <c r="EX58" s="80">
        <f>各種係数!JE56</f>
        <v>2.4527754829336245E-6</v>
      </c>
      <c r="EY58" s="80">
        <f>各種係数!JF56</f>
        <v>1.1467427517591441E-6</v>
      </c>
      <c r="EZ58" s="80">
        <f>各種係数!JG56</f>
        <v>3.6582083303560714E-6</v>
      </c>
      <c r="FA58" s="80">
        <f>各種係数!JH56</f>
        <v>1.8362213502896125E-6</v>
      </c>
      <c r="FB58" s="80">
        <f>各種係数!JI56</f>
        <v>6.9516364811703749E-7</v>
      </c>
      <c r="FC58" s="80">
        <f>各種係数!JJ56</f>
        <v>1.6123919220665784E-6</v>
      </c>
      <c r="FD58" s="80">
        <f>各種係数!JK56</f>
        <v>6.3175936160352294E-7</v>
      </c>
      <c r="FE58" s="80">
        <f>各種係数!JL56</f>
        <v>1.9082485814937374E-6</v>
      </c>
      <c r="FF58" s="80">
        <f>各種係数!JM56</f>
        <v>9.2489939978636662E-7</v>
      </c>
      <c r="FG58" s="80">
        <f>各種係数!JN56</f>
        <v>1.193350291864094E-6</v>
      </c>
      <c r="FH58" s="80">
        <f>各種係数!JO56</f>
        <v>3.7201874319730505E-6</v>
      </c>
      <c r="FI58" s="80">
        <f>各種係数!JP56</f>
        <v>7.9116005396689063E-6</v>
      </c>
      <c r="FJ58" s="80">
        <f>各種係数!JQ56</f>
        <v>1.7249996318018457E-5</v>
      </c>
      <c r="FK58" s="80">
        <f>各種係数!JR56</f>
        <v>6.4557740223078266E-5</v>
      </c>
      <c r="FL58" s="80">
        <f>各種係数!JS56</f>
        <v>5.6061006910477519E-4</v>
      </c>
      <c r="FM58" s="80">
        <f>各種係数!JT56</f>
        <v>1.4311518569679426E-4</v>
      </c>
      <c r="FN58" s="80">
        <f>各種係数!JU56</f>
        <v>1.0083953589467862E-4</v>
      </c>
      <c r="FO58" s="80">
        <f>各種係数!JV56</f>
        <v>1.5747640038227265E-4</v>
      </c>
      <c r="FP58" s="80">
        <f>各種係数!JW56</f>
        <v>5.1103456184844574E-5</v>
      </c>
      <c r="FQ58" s="80">
        <f>各種係数!JX56</f>
        <v>1.0016796076195724</v>
      </c>
      <c r="FR58" s="80">
        <f>各種係数!JY56</f>
        <v>1.7937929080359571E-4</v>
      </c>
      <c r="FS58" s="80">
        <f>各種係数!JZ56</f>
        <v>5.3483266421373145E-5</v>
      </c>
      <c r="FT58" s="80">
        <f>各種係数!KA56</f>
        <v>0</v>
      </c>
      <c r="FU58" s="80">
        <f>各種係数!KB56</f>
        <v>9.7572024494528429E-5</v>
      </c>
      <c r="FV58" s="80">
        <f>各種係数!KC56</f>
        <v>3.1867769374648733E-5</v>
      </c>
      <c r="FW58" s="80">
        <f>各種係数!KD56</f>
        <v>2.3052798398402643E-5</v>
      </c>
      <c r="FX58" s="80">
        <f>各種係数!KE56</f>
        <v>1.6548494540435951E-4</v>
      </c>
      <c r="FY58" s="80">
        <f>各種係数!KF56</f>
        <v>6.9862169050091406E-5</v>
      </c>
      <c r="FZ58" s="80">
        <f>各種係数!KG56</f>
        <v>2.4046672978739871E-6</v>
      </c>
      <c r="GA58" s="80">
        <f>各種係数!KH56</f>
        <v>6.4732345337368608E-5</v>
      </c>
      <c r="GB58" s="80">
        <f>各種係数!KI56</f>
        <v>5.2502544302334609E-5</v>
      </c>
      <c r="GC58" s="80">
        <f>各種係数!KJ56</f>
        <v>1.7546077064922011E-5</v>
      </c>
      <c r="GD58" s="80">
        <f>各種係数!KK56</f>
        <v>2.5464748802933537E-5</v>
      </c>
      <c r="GE58" s="80">
        <f>各種係数!KL56</f>
        <v>2.859050066726522E-6</v>
      </c>
      <c r="GF58" s="80">
        <f>各種係数!KM56</f>
        <v>1.7725574436040849E-6</v>
      </c>
      <c r="GG58" s="80">
        <f>各種係数!KN56</f>
        <v>5.2454903355236478E-6</v>
      </c>
      <c r="GH58" s="80">
        <f>各種係数!KO56</f>
        <v>2.3732965669841428E-6</v>
      </c>
      <c r="GI58" s="80">
        <f>各種係数!KP56</f>
        <v>4.2984019117054777E-6</v>
      </c>
      <c r="GJ58" s="80">
        <f>各種係数!KQ56</f>
        <v>9.3719587578573875E-7</v>
      </c>
      <c r="GK58" s="80">
        <f>各種係数!KR56</f>
        <v>1.4293987512477568E-6</v>
      </c>
      <c r="GL58" s="80">
        <f>各種係数!KS56</f>
        <v>1.159640835312558E-6</v>
      </c>
      <c r="GM58" s="80">
        <f>各種係数!KT56</f>
        <v>5.5104659733712202E-7</v>
      </c>
      <c r="GN58" s="80">
        <f>各種係数!KU56</f>
        <v>7.4435356301217515E-6</v>
      </c>
      <c r="GO58" s="80">
        <f>各種係数!KV56</f>
        <v>6.2143613743396823E-6</v>
      </c>
      <c r="GP58" s="80">
        <f>各種係数!KW56</f>
        <v>2.0286945089034103E-5</v>
      </c>
      <c r="GQ58" s="80">
        <f>各種係数!KX56</f>
        <v>3.0492893094990428E-6</v>
      </c>
      <c r="GR58" s="80">
        <f>各種係数!KY56</f>
        <v>5.9259033163390851E-6</v>
      </c>
      <c r="GS58" s="80">
        <f>各種係数!KZ56</f>
        <v>1.5680192381768151E-6</v>
      </c>
      <c r="GT58" s="80">
        <f>各種係数!LA56</f>
        <v>1.5444983518853581E-6</v>
      </c>
      <c r="GU58" s="80">
        <f>各種係数!LB56</f>
        <v>7.3101532855002405E-6</v>
      </c>
      <c r="GV58" s="80">
        <f>各種係数!LC56</f>
        <v>6.8695816279116669E-7</v>
      </c>
      <c r="GW58" s="80">
        <f>各種係数!LD56</f>
        <v>1.181273027381725E-6</v>
      </c>
      <c r="GX58" s="80">
        <f>各種係数!LE56</f>
        <v>1.2299838423498069E-5</v>
      </c>
      <c r="GY58" s="80">
        <f>各種係数!LF56</f>
        <v>1.6672872531054151E-6</v>
      </c>
      <c r="GZ58" s="80">
        <f>各種係数!LG56</f>
        <v>6.6117555166846177E-6</v>
      </c>
      <c r="HA58" s="80">
        <f>各種係数!LH56</f>
        <v>1.0344595834546163E-5</v>
      </c>
      <c r="HB58" s="80">
        <f>各種係数!LI56</f>
        <v>7.8425685151710417E-6</v>
      </c>
      <c r="HC58" s="80">
        <f>各種係数!LJ56</f>
        <v>9.1238700837986335E-6</v>
      </c>
      <c r="HD58" s="80">
        <f>各種係数!LK56</f>
        <v>1.6362507316810425E-5</v>
      </c>
      <c r="HE58" s="80">
        <f>各種係数!LL56</f>
        <v>1.2611636065331835E-6</v>
      </c>
      <c r="HF58" s="80">
        <f>各種係数!LM56</f>
        <v>4.4347318701019657E-6</v>
      </c>
      <c r="HG58" s="80">
        <f>各種係数!LN56</f>
        <v>1.550109820726493E-6</v>
      </c>
      <c r="HH58" s="80">
        <f>各種係数!LO56</f>
        <v>1.1432491500047882E-6</v>
      </c>
      <c r="HI58" s="80">
        <f>各種係数!LP56</f>
        <v>1.5112167988187641E-6</v>
      </c>
      <c r="HJ58" s="80">
        <f>各種係数!LQ56</f>
        <v>6.9996337199299785E-6</v>
      </c>
      <c r="HK58" s="80">
        <f>各種係数!LR56</f>
        <v>6.0327895117630317E-6</v>
      </c>
      <c r="HL58" s="80">
        <f>各種係数!LS56</f>
        <v>8.3006381159239938E-5</v>
      </c>
      <c r="HM58" s="80">
        <f>各種係数!LT56</f>
        <v>1.9042021552313175E-6</v>
      </c>
      <c r="HN58" s="80">
        <f>各種係数!LU56</f>
        <v>3.3342110808627888E-6</v>
      </c>
      <c r="HO58" s="80">
        <f>各種係数!LV56</f>
        <v>1.9758680578749699E-6</v>
      </c>
      <c r="HP58" s="80">
        <f>各種係数!LW56</f>
        <v>2.0059460488919239E-6</v>
      </c>
      <c r="HQ58" s="80">
        <f>各種係数!LX56</f>
        <v>7.7825625829799551E-6</v>
      </c>
      <c r="HR58" s="80">
        <f>各種係数!LY56</f>
        <v>3.4216502992366932E-6</v>
      </c>
      <c r="HS58" s="80">
        <f>各種係数!LZ56</f>
        <v>4.3048554708425942E-6</v>
      </c>
      <c r="HT58" s="80">
        <f>各種係数!MA56</f>
        <v>1.7998920185146989E-5</v>
      </c>
      <c r="HU58" s="760">
        <v>0</v>
      </c>
      <c r="HV58" s="760">
        <f t="shared" si="24"/>
        <v>0</v>
      </c>
      <c r="HW58" s="760">
        <f t="shared" si="25"/>
        <v>0</v>
      </c>
      <c r="HX58" s="240">
        <f>IF(各種係数!$MD56=0,各種係数!$MG56,各種係数!$MD56)</f>
        <v>4.0926615480937163E-4</v>
      </c>
      <c r="HY58" s="281">
        <f t="shared" si="5"/>
        <v>0</v>
      </c>
      <c r="HZ58" s="257">
        <f t="shared" si="12"/>
        <v>0</v>
      </c>
      <c r="IA58" s="279">
        <f t="shared" si="13"/>
        <v>0</v>
      </c>
      <c r="IB58" s="279">
        <f t="shared" si="14"/>
        <v>0</v>
      </c>
      <c r="IC58" s="240">
        <f>IF(各種係数!$MD56=0,各種係数!$MG56,各種係数!$MD56)</f>
        <v>4.0926615480937163E-4</v>
      </c>
      <c r="ID58" s="281">
        <f t="shared" si="26"/>
        <v>0</v>
      </c>
      <c r="IE58" s="223"/>
      <c r="IF58" s="223"/>
      <c r="IG58" s="240">
        <f>各種係数!J56</f>
        <v>2.541347688977182E-3</v>
      </c>
      <c r="IH58" s="279">
        <f t="shared" si="15"/>
        <v>0</v>
      </c>
      <c r="II58" s="284">
        <f>各種係数!C56</f>
        <v>1.3615733736762503E-2</v>
      </c>
      <c r="IJ58" s="279">
        <f t="shared" si="16"/>
        <v>0</v>
      </c>
      <c r="IK58" s="295">
        <v>0</v>
      </c>
      <c r="IL58" s="757">
        <f>IF(各種係数!$E56=0,各種係数!$M56,各種係数!$E56)</f>
        <v>0.29515273338386</v>
      </c>
      <c r="IM58" s="279">
        <f t="shared" si="17"/>
        <v>0</v>
      </c>
      <c r="IN58" s="757">
        <f>IF(各種係数!$F56=0,各種係数!$N56,各種係数!$F56)</f>
        <v>0.19520875210070188</v>
      </c>
      <c r="IO58" s="295">
        <f t="shared" si="18"/>
        <v>0</v>
      </c>
      <c r="IP58" s="240">
        <f>IF(各種係数!$MD56=0,各種係数!$MG56,各種係数!$MD56)</f>
        <v>4.0926615480937163E-4</v>
      </c>
      <c r="IQ58" s="296">
        <f t="shared" si="19"/>
        <v>0</v>
      </c>
      <c r="IR58" s="297">
        <f t="shared" si="20"/>
        <v>0</v>
      </c>
      <c r="IS58" s="297">
        <f t="shared" si="21"/>
        <v>0</v>
      </c>
      <c r="IT58" s="297">
        <f t="shared" si="22"/>
        <v>0</v>
      </c>
      <c r="IU58" s="298">
        <f t="shared" si="23"/>
        <v>0</v>
      </c>
      <c r="IW58" s="206"/>
      <c r="IX58" s="212"/>
      <c r="IY58" s="208"/>
      <c r="IZ58" s="212"/>
    </row>
    <row r="59" spans="1:260">
      <c r="A59" s="41" t="s">
        <v>273</v>
      </c>
      <c r="B59" s="12" t="s">
        <v>402</v>
      </c>
      <c r="C59" s="331">
        <f>'計算2-1'!AC59</f>
        <v>0</v>
      </c>
      <c r="D59" s="757">
        <f>IF(各種係数!$D57=0,各種係数!$L57,各種係数!$D57)</f>
        <v>0.74577444476492649</v>
      </c>
      <c r="E59" s="757">
        <f>IF(各種係数!$E57=0,各種係数!$M57,各種係数!$E57)</f>
        <v>0.25422555523507356</v>
      </c>
      <c r="F59" s="757">
        <f>IF(各種係数!$F57=0,各種係数!$N57,各種係数!$F57)</f>
        <v>0.16411883472743005</v>
      </c>
      <c r="G59" s="758">
        <f t="shared" si="7"/>
        <v>0</v>
      </c>
      <c r="H59" s="758">
        <f t="shared" si="8"/>
        <v>0</v>
      </c>
      <c r="I59" s="758">
        <f t="shared" si="9"/>
        <v>0</v>
      </c>
      <c r="J59" s="240">
        <f>IF(各種係数!$MD57=0,各種係数!$MG57,各種係数!$MD57)</f>
        <v>3.1477742524757237E-4</v>
      </c>
      <c r="K59" s="281">
        <f t="shared" si="10"/>
        <v>0</v>
      </c>
      <c r="L59" s="758">
        <v>0</v>
      </c>
      <c r="M59" s="774">
        <f>各種係数!C57</f>
        <v>3.1436605478499802E-3</v>
      </c>
      <c r="N59" s="758">
        <f t="shared" si="11"/>
        <v>0</v>
      </c>
      <c r="O59" s="82">
        <f>IF('生産者価格評価表（107部門）（山形県２）'!C$120=0,各種係数!DV57,各種係数!S57)</f>
        <v>0</v>
      </c>
      <c r="P59" s="82">
        <f>IF('生産者価格評価表（107部門）（山形県２）'!D$120=0,各種係数!DW57,各種係数!T57)</f>
        <v>0</v>
      </c>
      <c r="Q59" s="82">
        <f>IF('生産者価格評価表（107部門）（山形県２）'!E$120=0,各種係数!DX57,各種係数!U57)</f>
        <v>0</v>
      </c>
      <c r="R59" s="82">
        <f>IF('生産者価格評価表（107部門）（山形県２）'!F$120=0,各種係数!DY57,各種係数!V57)</f>
        <v>6.3556628956400158E-5</v>
      </c>
      <c r="S59" s="82">
        <f>IF('生産者価格評価表（107部門）（山形県２）'!G$120=0,各種係数!DZ57,各種係数!W57)</f>
        <v>0</v>
      </c>
      <c r="T59" s="82">
        <f>IF('生産者価格評価表（107部門）（山形県２）'!H$120=0,各種係数!EA57,各種係数!X57)</f>
        <v>0</v>
      </c>
      <c r="U59" s="82">
        <f>IF('生産者価格評価表（107部門）（山形県２）'!I$120=0,各種係数!EB57,各種係数!Y57)</f>
        <v>0</v>
      </c>
      <c r="V59" s="82">
        <f>IF('生産者価格評価表（107部門）（山形県２）'!J$120=0,各種係数!EC57,各種係数!Z57)</f>
        <v>3.5253223907326323E-6</v>
      </c>
      <c r="W59" s="82">
        <f>IF('生産者価格評価表（107部門）（山形県２）'!K$120=0,各種係数!ED57,各種係数!AA57)</f>
        <v>2.6664533503986347E-5</v>
      </c>
      <c r="X59" s="82">
        <f>IF('生産者価格評価表（107部門）（山形県２）'!L$120=0,各種係数!EE57,各種係数!AB57)</f>
        <v>0</v>
      </c>
      <c r="Y59" s="82">
        <f>IF('生産者価格評価表（107部門）（山形県２）'!M$120=0,各種係数!EF57,各種係数!AC57)</f>
        <v>0</v>
      </c>
      <c r="Z59" s="82">
        <f>IF('生産者価格評価表（107部門）（山形県２）'!N$120=0,各種係数!EG57,各種係数!AD57)</f>
        <v>0</v>
      </c>
      <c r="AA59" s="82">
        <f>IF('生産者価格評価表（107部門）（山形県２）'!O$120=0,各種係数!EH57,各種係数!AE57)</f>
        <v>0</v>
      </c>
      <c r="AB59" s="82">
        <f>IF('生産者価格評価表（107部門）（山形県２）'!P$120=0,各種係数!EI57,各種係数!AF57)</f>
        <v>0</v>
      </c>
      <c r="AC59" s="82">
        <f>IF('生産者価格評価表（107部門）（山形県２）'!Q$120=0,各種係数!EJ57,各種係数!AG57)</f>
        <v>0</v>
      </c>
      <c r="AD59" s="82">
        <f>IF('生産者価格評価表（107部門）（山形県２）'!R$120=0,各種係数!EK57,各種係数!AH57)</f>
        <v>0</v>
      </c>
      <c r="AE59" s="82">
        <f>IF('生産者価格評価表（107部門）（山形県２）'!S$120=0,各種係数!EL57,各種係数!AI57)</f>
        <v>0</v>
      </c>
      <c r="AF59" s="82">
        <f>IF('生産者価格評価表（107部門）（山形県２）'!T$120=0,各種係数!EM57,各種係数!AJ57)</f>
        <v>0</v>
      </c>
      <c r="AG59" s="82">
        <f>IF('生産者価格評価表（107部門）（山形県２）'!U$120=0,各種係数!EN57,各種係数!AK57)</f>
        <v>0</v>
      </c>
      <c r="AH59" s="82">
        <f>IF('生産者価格評価表（107部門）（山形県２）'!V$120=0,各種係数!EO57,各種係数!AL57)</f>
        <v>0</v>
      </c>
      <c r="AI59" s="82">
        <f>IF('生産者価格評価表（107部門）（山形県２）'!W$120=0,各種係数!EP57,各種係数!AM57)</f>
        <v>0</v>
      </c>
      <c r="AJ59" s="82">
        <f>IF('生産者価格評価表（107部門）（山形県２）'!X$120=0,各種係数!EQ57,各種係数!AN57)</f>
        <v>0</v>
      </c>
      <c r="AK59" s="82">
        <f>IF('生産者価格評価表（107部門）（山形県２）'!Y$120=0,各種係数!ER57,各種係数!AO57)</f>
        <v>0</v>
      </c>
      <c r="AL59" s="82">
        <f>IF('生産者価格評価表（107部門）（山形県２）'!Z$120=0,各種係数!ES57,各種係数!AP57)</f>
        <v>0</v>
      </c>
      <c r="AM59" s="82">
        <f>IF('生産者価格評価表（107部門）（山形県２）'!AA$120=0,各種係数!ET57,各種係数!AQ57)</f>
        <v>1.3979069958014586E-4</v>
      </c>
      <c r="AN59" s="82">
        <f>IF('生産者価格評価表（107部門）（山形県２）'!AB$120=0,各種係数!EU57,各種係数!AR57)</f>
        <v>0</v>
      </c>
      <c r="AO59" s="82">
        <f>IF('生産者価格評価表（107部門）（山形県２）'!AC$120=0,各種係数!EV57,各種係数!AS57)</f>
        <v>0</v>
      </c>
      <c r="AP59" s="82">
        <f>IF('生産者価格評価表（107部門）（山形県２）'!AD$120=0,各種係数!EW57,各種係数!AT57)</f>
        <v>0</v>
      </c>
      <c r="AQ59" s="82">
        <f>IF('生産者価格評価表（107部門）（山形県２）'!AE$120=0,各種係数!EX57,各種係数!AU57)</f>
        <v>0</v>
      </c>
      <c r="AR59" s="82">
        <f>IF('生産者価格評価表（107部門）（山形県２）'!AF$120=0,各種係数!EY57,各種係数!AV57)</f>
        <v>0</v>
      </c>
      <c r="AS59" s="82">
        <f>IF('生産者価格評価表（107部門）（山形県２）'!AG$120=0,各種係数!EZ57,各種係数!AW57)</f>
        <v>3.2604088552704511E-5</v>
      </c>
      <c r="AT59" s="82">
        <f>IF('生産者価格評価表（107部門）（山形県２）'!AH$120=0,各種係数!FA57,各種係数!AX57)</f>
        <v>0</v>
      </c>
      <c r="AU59" s="82">
        <f>IF('生産者価格評価表（107部門）（山形県２）'!AI$120=0,各種係数!FB57,各種係数!AY57)</f>
        <v>0</v>
      </c>
      <c r="AV59" s="82">
        <f>IF('生産者価格評価表（107部門）（山形県２）'!AJ$120=0,各種係数!FC57,各種係数!AZ57)</f>
        <v>0</v>
      </c>
      <c r="AW59" s="82">
        <f>IF('生産者価格評価表（107部門）（山形県２）'!AK$120=0,各種係数!FD57,各種係数!BA57)</f>
        <v>6.3963157221440454E-5</v>
      </c>
      <c r="AX59" s="82">
        <f>IF('生産者価格評価表（107部門）（山形県２）'!AL$120=0,各種係数!FE57,各種係数!BB57)</f>
        <v>0</v>
      </c>
      <c r="AY59" s="82">
        <f>IF('生産者価格評価表（107部門）（山形県２）'!AM$120=0,各種係数!FF57,各種係数!BC57)</f>
        <v>0</v>
      </c>
      <c r="AZ59" s="82">
        <f>IF('生産者価格評価表（107部門）（山形県２）'!AN$120=0,各種係数!FG57,各種係数!BD57)</f>
        <v>0</v>
      </c>
      <c r="BA59" s="82">
        <f>IF('生産者価格評価表（107部門）（山形県２）'!AO$120=0,各種係数!FH57,各種係数!BE57)</f>
        <v>0</v>
      </c>
      <c r="BB59" s="82">
        <f>IF('生産者価格評価表（107部門）（山形県２）'!AP$120=0,各種係数!FI57,各種係数!BF57)</f>
        <v>0</v>
      </c>
      <c r="BC59" s="82">
        <f>IF('生産者価格評価表（107部門）（山形県２）'!AQ$120=0,各種係数!FJ57,各種係数!BG57)</f>
        <v>0</v>
      </c>
      <c r="BD59" s="82">
        <f>IF('生産者価格評価表（107部門）（山形県２）'!AR$120=0,各種係数!FK57,各種係数!BH57)</f>
        <v>1.02372482276764E-4</v>
      </c>
      <c r="BE59" s="82">
        <f>IF('生産者価格評価表（107部門）（山形県２）'!AS$120=0,各種係数!FL57,各種係数!BI57)</f>
        <v>2.4551324543959147E-5</v>
      </c>
      <c r="BF59" s="82">
        <f>IF('生産者価格評価表（107部門）（山形県２）'!AT$120=0,各種係数!FM57,各種係数!BJ57)</f>
        <v>3.00415119073629E-4</v>
      </c>
      <c r="BG59" s="82">
        <f>IF('生産者価格評価表（107部門）（山形県２）'!AU$120=0,各種係数!FN57,各種係数!BK57)</f>
        <v>1.1507755747884252E-4</v>
      </c>
      <c r="BH59" s="82">
        <f>IF('生産者価格評価表（107部門）（山形県２）'!AV$120=0,各種係数!FO57,各種係数!BL57)</f>
        <v>2.1316507503410641E-5</v>
      </c>
      <c r="BI59" s="82">
        <f>IF('生産者価格評価表（107部門）（山形県２）'!AW$120=0,各種係数!FP57,各種係数!BM57)</f>
        <v>1.1128245075751554E-4</v>
      </c>
      <c r="BJ59" s="82">
        <f>IF('生産者価格評価表（107部門）（山形県２）'!AX$120=0,各種係数!FQ57,各種係数!BN57)</f>
        <v>4.0777213692988359E-5</v>
      </c>
      <c r="BK59" s="82">
        <f>IF('生産者価格評価表（107部門）（山形県２）'!AY$120=0,各種係数!FR57,各種係数!BO57)</f>
        <v>4.2977479800584495E-5</v>
      </c>
      <c r="BL59" s="82">
        <f>IF('生産者価格評価表（107部門）（山形県２）'!AZ$120=0,各種係数!FS57,各種係数!BP57)</f>
        <v>0</v>
      </c>
      <c r="BM59" s="82">
        <f>IF('生産者価格評価表（107部門）（山形県２）'!BA$120=0,各種係数!FT57,各種係数!BQ57)</f>
        <v>1.0413412475268145E-4</v>
      </c>
      <c r="BN59" s="82">
        <f>IF('生産者価格評価表（107部門）（山形県２）'!BB$120=0,各種係数!FU57,各種係数!BR57)</f>
        <v>0</v>
      </c>
      <c r="BO59" s="82">
        <f>IF('生産者価格評価表（107部門）（山形県２）'!BC$120=0,各種係数!FV57,各種係数!BS57)</f>
        <v>1.8921257571387368E-2</v>
      </c>
      <c r="BP59" s="82">
        <f>IF('生産者価格評価表（107部門）（山形県２）'!BD$120=0,各種係数!FW57,各種係数!BT57)</f>
        <v>4.8325854332067656E-4</v>
      </c>
      <c r="BQ59" s="82">
        <f>IF('生産者価格評価表（107部門）（山形県２）'!BE$120=0,各種係数!FX57,各種係数!BU57)</f>
        <v>0</v>
      </c>
      <c r="BR59" s="82">
        <f>IF('生産者価格評価表（107部門）（山形県２）'!BF$120=0,各種係数!FY57,各種係数!BV57)</f>
        <v>8.8823094004441151E-3</v>
      </c>
      <c r="BS59" s="82">
        <f>IF('生産者価格評価表（107部門）（山形県２）'!BG$120=0,各種係数!FZ57,各種係数!BW57)</f>
        <v>2.776261116612221E-5</v>
      </c>
      <c r="BT59" s="82">
        <f>IF('生産者価格評価表（107部門）（山形県２）'!BH$120=0,各種係数!GA57,各種係数!BX57)</f>
        <v>0</v>
      </c>
      <c r="BU59" s="82">
        <f>IF('生産者価格評価表（107部門）（山形県２）'!BI$120=0,各種係数!GB57,各種係数!BY57)</f>
        <v>1.95102916788606E-4</v>
      </c>
      <c r="BV59" s="82">
        <f>IF('生産者価格評価表（107部門）（山形県２）'!BJ$120=0,各種係数!GC57,各種係数!BZ57)</f>
        <v>5.8541839852942895E-5</v>
      </c>
      <c r="BW59" s="82">
        <f>IF('生産者価格評価表（107部門）（山形県２）'!BK$120=0,各種係数!GD57,各種係数!CA57)</f>
        <v>0</v>
      </c>
      <c r="BX59" s="82">
        <f>IF('生産者価格評価表（107部門）（山形県２）'!BL$120=0,各種係数!GE57,各種係数!CB57)</f>
        <v>1.2347074919156057E-3</v>
      </c>
      <c r="BY59" s="82">
        <f>IF('生産者価格評価表（107部門）（山形県２）'!BM$120=0,各種係数!GF57,各種係数!CC57)</f>
        <v>5.0573695356702592E-4</v>
      </c>
      <c r="BZ59" s="82">
        <f>IF('生産者価格評価表（107部門）（山形県２）'!BN$120=0,各種係数!GG57,各種係数!CD57)</f>
        <v>2.2134090787287635E-3</v>
      </c>
      <c r="CA59" s="82">
        <f>IF('生産者価格評価表（107部門）（山形県２）'!BO$120=0,各種係数!GH57,各種係数!CE57)</f>
        <v>3.5284683239775461E-3</v>
      </c>
      <c r="CB59" s="82">
        <f>IF('生産者価格評価表（107部門）（山形県２）'!BP$120=0,各種係数!GI57,各種係数!CF57)</f>
        <v>8.0637357675063701E-6</v>
      </c>
      <c r="CC59" s="82">
        <f>IF('生産者価格評価表（107部門）（山形県２）'!BQ$120=0,各種係数!GJ57,各種係数!CG57)</f>
        <v>0</v>
      </c>
      <c r="CD59" s="82">
        <f>IF('生産者価格評価表（107部門）（山形県２）'!BR$120=0,各種係数!GK57,各種係数!CH57)</f>
        <v>0</v>
      </c>
      <c r="CE59" s="82">
        <f>IF('生産者価格評価表（107部門）（山形県２）'!BS$120=0,各種係数!GL57,各種係数!CI57)</f>
        <v>2.210237821589603E-5</v>
      </c>
      <c r="CF59" s="82">
        <f>IF('生産者価格評価表（107部門）（山形県２）'!BT$120=0,各種係数!GM57,各種係数!CJ57)</f>
        <v>2.8325954483501972E-4</v>
      </c>
      <c r="CG59" s="82">
        <f>IF('生産者価格評価表（107部門）（山形県２）'!BU$120=0,各種係数!GN57,各種係数!CK57)</f>
        <v>1.4342542089033439E-4</v>
      </c>
      <c r="CH59" s="82">
        <f>IF('生産者価格評価表（107部門）（山形県２）'!BV$120=0,各種係数!GO57,各種係数!CL57)</f>
        <v>2.2036139268400177E-4</v>
      </c>
      <c r="CI59" s="82">
        <f>IF('生産者価格評価表（107部門）（山形県２）'!BW$120=0,各種係数!GP57,各種係数!CM57)</f>
        <v>9.800846793162929E-5</v>
      </c>
      <c r="CJ59" s="82">
        <f>IF('生産者価格評価表（107部門）（山形県２）'!BX$120=0,各種係数!GQ57,各種係数!CN57)</f>
        <v>0</v>
      </c>
      <c r="CK59" s="82">
        <f>IF('生産者価格評価表（107部門）（山形県２）'!BY$120=0,各種係数!GR57,各種係数!CO57)</f>
        <v>0</v>
      </c>
      <c r="CL59" s="82">
        <f>IF('生産者価格評価表（107部門）（山形県２）'!BZ$120=0,各種係数!GS57,各種係数!CP57)</f>
        <v>2.1117795060849418E-4</v>
      </c>
      <c r="CM59" s="82">
        <f>IF('生産者価格評価表（107部門）（山形県２）'!CA$120=0,各種係数!GT57,各種係数!CQ57)</f>
        <v>0</v>
      </c>
      <c r="CN59" s="82">
        <f>IF('生産者価格評価表（107部門）（山形県２）'!CB$120=0,各種係数!GU57,各種係数!CR57)</f>
        <v>1.5410695022345509E-4</v>
      </c>
      <c r="CO59" s="82">
        <f>IF('生産者価格評価表（107部門）（山形県２）'!CC$120=0,各種係数!GV57,各種係数!CS57)</f>
        <v>0</v>
      </c>
      <c r="CP59" s="82">
        <f>IF('生産者価格評価表（107部門）（山形県２）'!CD$120=0,各種係数!GW57,各種係数!CT57)</f>
        <v>0</v>
      </c>
      <c r="CQ59" s="82">
        <f>IF('生産者価格評価表（107部門）（山形県２）'!CE$120=0,各種係数!GX57,各種係数!CU57)</f>
        <v>0</v>
      </c>
      <c r="CR59" s="82">
        <f>IF('生産者価格評価表（107部門）（山形県２）'!CF$120=0,各種係数!GY57,各種係数!CV57)</f>
        <v>4.451170657883023E-5</v>
      </c>
      <c r="CS59" s="82">
        <f>IF('生産者価格評価表（107部門）（山形県２）'!CG$120=0,各種係数!GZ57,各種係数!CW57)</f>
        <v>0</v>
      </c>
      <c r="CT59" s="82">
        <f>IF('生産者価格評価表（107部門）（山形県２）'!CH$120=0,各種係数!HA57,各種係数!CX57)</f>
        <v>8.785493393308968E-6</v>
      </c>
      <c r="CU59" s="82">
        <f>IF('生産者価格評価表（107部門）（山形県２）'!CI$120=0,各種係数!HB57,各種係数!CY57)</f>
        <v>1.5915330442048303E-4</v>
      </c>
      <c r="CV59" s="82">
        <f>IF('生産者価格評価表（107部門）（山形県２）'!CJ$120=0,各種係数!HC57,各種係数!CZ57)</f>
        <v>3.6171598061202341E-4</v>
      </c>
      <c r="CW59" s="82">
        <f>IF('生産者価格評価表（107部門）（山形県２）'!CK$120=0,各種係数!HD57,各種係数!DA57)</f>
        <v>0</v>
      </c>
      <c r="CX59" s="82">
        <f>IF('生産者価格評価表（107部門）（山形県２）'!CL$120=0,各種係数!HE57,各種係数!DB57)</f>
        <v>3.8272018370568816E-4</v>
      </c>
      <c r="CY59" s="82">
        <f>IF('生産者価格評価表（107部門）（山形県２）'!CM$120=0,各種係数!HF57,各種係数!DC57)</f>
        <v>1.4709904422580812E-3</v>
      </c>
      <c r="CZ59" s="82">
        <f>IF('生産者価格評価表（107部門）（山形県２）'!CN$120=0,各種係数!HG57,各種係数!DD57)</f>
        <v>2.5860396957093291E-5</v>
      </c>
      <c r="DA59" s="82">
        <f>IF('生産者価格評価表（107部門）（山形県２）'!CO$120=0,各種係数!HH57,各種係数!DE57)</f>
        <v>4.7679214246549215E-5</v>
      </c>
      <c r="DB59" s="82">
        <f>IF('生産者価格評価表（107部門）（山形県２）'!CP$120=0,各種係数!HI57,各種係数!DF57)</f>
        <v>2.4254889785780814E-5</v>
      </c>
      <c r="DC59" s="82">
        <f>IF('生産者価格評価表（107部門）（山形県２）'!CQ$120=0,各種係数!HJ57,各種係数!DG57)</f>
        <v>0</v>
      </c>
      <c r="DD59" s="82">
        <f>IF('生産者価格評価表（107部門）（山形県２）'!CR$120=0,各種係数!HK57,各種係数!DH57)</f>
        <v>5.7182612673573058E-5</v>
      </c>
      <c r="DE59" s="82">
        <f>IF('生産者価格評価表（107部門）（山形県２）'!CS$120=0,各種係数!HL57,各種係数!DI57)</f>
        <v>0</v>
      </c>
      <c r="DF59" s="82">
        <f>IF('生産者価格評価表（107部門）（山形県２）'!CT$120=0,各種係数!HM57,各種係数!DJ57)</f>
        <v>8.3763318367620452E-5</v>
      </c>
      <c r="DG59" s="82">
        <f>IF('生産者価格評価表（107部門）（山形県２）'!CU$120=0,各種係数!HN57,各種係数!DK57)</f>
        <v>9.0361445783132533E-5</v>
      </c>
      <c r="DH59" s="82">
        <f>IF('生産者価格評価表（107部門）（山形県２）'!CV$120=0,各種係数!HO57,各種係数!DL57)</f>
        <v>3.6603221083455345E-4</v>
      </c>
      <c r="DI59" s="82">
        <f>IF('生産者価格評価表（107部門）（山形県２）'!CW$120=0,各種係数!HP57,各種係数!DM57)</f>
        <v>6.7787582767428066E-4</v>
      </c>
      <c r="DJ59" s="82">
        <f>IF('生産者価格評価表（107部門）（山形県２）'!CX$120=0,各種係数!HQ57,各種係数!DN57)</f>
        <v>5.1703762064211152E-4</v>
      </c>
      <c r="DK59" s="82">
        <f>IF('生産者価格評価表（107部門）（山形県２）'!CY$120=0,各種係数!HR57,各種係数!DO57)</f>
        <v>1.8795932560193973E-5</v>
      </c>
      <c r="DL59" s="82">
        <f>IF('生産者価格評価表（107部門）（山形県２）'!CZ$120=0,各種係数!HS57,各種係数!DP57)</f>
        <v>1.6943112040710209E-4</v>
      </c>
      <c r="DM59" s="82">
        <f>IF('生産者価格評価表（107部門）（山形県２）'!DA$120=0,各種係数!HT57,各種係数!DQ57)</f>
        <v>0</v>
      </c>
      <c r="DN59" s="82">
        <f>IF('生産者価格評価表（107部門）（山形県２）'!DB$120=0,各種係数!HU57,各種係数!DR57)</f>
        <v>3.8216560509554139E-4</v>
      </c>
      <c r="DO59" s="82">
        <f>IF('生産者価格評価表（107部門）（山形県２）'!DC$120=0,各種係数!HV57,各種係数!DS57)</f>
        <v>2.1718828052038312E-5</v>
      </c>
      <c r="DP59" s="82">
        <f>IF('生産者価格評価表（107部門）（山形県２）'!DD$120=0,各種係数!HW57,各種係数!DT57)</f>
        <v>0</v>
      </c>
      <c r="DQ59" s="82">
        <f>IF('生産者価格評価表（107部門）（山形県２）'!DE$120=0,各種係数!HX57,各種係数!DU57)</f>
        <v>0</v>
      </c>
      <c r="DR59" s="82">
        <f>各種係数!HY57</f>
        <v>1.3353327724584915E-7</v>
      </c>
      <c r="DS59" s="80">
        <f>各種係数!HZ57</f>
        <v>1.0542638472373156E-7</v>
      </c>
      <c r="DT59" s="80">
        <f>各種係数!IA57</f>
        <v>1.2719020825937208E-7</v>
      </c>
      <c r="DU59" s="80">
        <f>各種係数!IB57</f>
        <v>3.1838570320146574E-7</v>
      </c>
      <c r="DV59" s="80">
        <f>各種係数!IC57</f>
        <v>9.947410250856735E-8</v>
      </c>
      <c r="DW59" s="80">
        <f>各種係数!ID57</f>
        <v>1.7450252211728831E-7</v>
      </c>
      <c r="DX59" s="80">
        <f>各種係数!IE57</f>
        <v>3.0415354338716401E-7</v>
      </c>
      <c r="DY59" s="80">
        <f>各種係数!IF57</f>
        <v>1.4140814321368884E-7</v>
      </c>
      <c r="DZ59" s="80">
        <f>各種係数!IG57</f>
        <v>1.8476869215005551E-7</v>
      </c>
      <c r="EA59" s="80">
        <f>各種係数!IH57</f>
        <v>7.1020424016148934E-8</v>
      </c>
      <c r="EB59" s="80">
        <f>各種係数!II57</f>
        <v>0</v>
      </c>
      <c r="EC59" s="80">
        <f>各種係数!IJ57</f>
        <v>8.9910801255588085E-8</v>
      </c>
      <c r="ED59" s="80">
        <f>各種係数!IK57</f>
        <v>1.2125106704147622E-7</v>
      </c>
      <c r="EE59" s="80">
        <f>各種係数!IL57</f>
        <v>1.3972175799760526E-7</v>
      </c>
      <c r="EF59" s="80">
        <f>各種係数!IM57</f>
        <v>1.2485919959959901E-7</v>
      </c>
      <c r="EG59" s="80">
        <f>各種係数!IN57</f>
        <v>1.5575204553249542E-7</v>
      </c>
      <c r="EH59" s="80">
        <f>各種係数!IO57</f>
        <v>1.1435889111547267E-7</v>
      </c>
      <c r="EI59" s="80">
        <f>各種係数!IP57</f>
        <v>1.0339511947567151E-7</v>
      </c>
      <c r="EJ59" s="80">
        <f>各種係数!IQ57</f>
        <v>0</v>
      </c>
      <c r="EK59" s="80">
        <f>各種係数!IR57</f>
        <v>1.2231911120146629E-7</v>
      </c>
      <c r="EL59" s="80">
        <f>各種係数!IS57</f>
        <v>0</v>
      </c>
      <c r="EM59" s="80">
        <f>各種係数!IT57</f>
        <v>5.350204476987557E-8</v>
      </c>
      <c r="EN59" s="80">
        <f>各種係数!IU57</f>
        <v>0</v>
      </c>
      <c r="EO59" s="80">
        <f>各種係数!IV57</f>
        <v>0</v>
      </c>
      <c r="EP59" s="80">
        <f>各種係数!IW57</f>
        <v>5.4874508688239615E-7</v>
      </c>
      <c r="EQ59" s="80">
        <f>各種係数!IX57</f>
        <v>9.2850534311495552E-8</v>
      </c>
      <c r="ER59" s="80">
        <f>各種係数!IY57</f>
        <v>1.3751234584944415E-8</v>
      </c>
      <c r="ES59" s="80">
        <f>各種係数!IZ57</f>
        <v>1.1311845149260829E-7</v>
      </c>
      <c r="ET59" s="80">
        <f>各種係数!JA57</f>
        <v>9.0008832628411793E-8</v>
      </c>
      <c r="EU59" s="80">
        <f>各種係数!JB57</f>
        <v>9.8305315136148645E-8</v>
      </c>
      <c r="EV59" s="80">
        <f>各種係数!JC57</f>
        <v>2.2803543479402399E-7</v>
      </c>
      <c r="EW59" s="80">
        <f>各種係数!JD57</f>
        <v>1.2414047894702131E-7</v>
      </c>
      <c r="EX59" s="80">
        <f>各種係数!JE57</f>
        <v>1.7717715879581982E-7</v>
      </c>
      <c r="EY59" s="80">
        <f>各種係数!JF57</f>
        <v>9.7321287853124832E-8</v>
      </c>
      <c r="EZ59" s="80">
        <f>各種係数!JG57</f>
        <v>3.5688404124255847E-7</v>
      </c>
      <c r="FA59" s="80">
        <f>各種係数!JH57</f>
        <v>9.5538336437167541E-8</v>
      </c>
      <c r="FB59" s="80">
        <f>各種係数!JI57</f>
        <v>2.9437017134191251E-8</v>
      </c>
      <c r="FC59" s="80">
        <f>各種係数!JJ57</f>
        <v>1.1916149725291368E-7</v>
      </c>
      <c r="FD59" s="80">
        <f>各種係数!JK57</f>
        <v>7.7656419961273884E-8</v>
      </c>
      <c r="FE59" s="80">
        <f>各種係数!JL57</f>
        <v>8.3606584181028161E-8</v>
      </c>
      <c r="FF59" s="80">
        <f>各種係数!JM57</f>
        <v>8.2416453291972644E-8</v>
      </c>
      <c r="FG59" s="80">
        <f>各種係数!JN57</f>
        <v>4.1591836589179984E-7</v>
      </c>
      <c r="FH59" s="80">
        <f>各種係数!JO57</f>
        <v>1.6825119431310465E-7</v>
      </c>
      <c r="FI59" s="80">
        <f>各種係数!JP57</f>
        <v>1.0441859403099466E-6</v>
      </c>
      <c r="FJ59" s="80">
        <f>各種係数!JQ57</f>
        <v>4.5341054479999858E-7</v>
      </c>
      <c r="FK59" s="80">
        <f>各種係数!JR57</f>
        <v>1.6003662643979911E-7</v>
      </c>
      <c r="FL59" s="80">
        <f>各種係数!JS57</f>
        <v>4.3763425111680161E-7</v>
      </c>
      <c r="FM59" s="80">
        <f>各種係数!JT57</f>
        <v>2.2074779770582532E-7</v>
      </c>
      <c r="FN59" s="80">
        <f>各種係数!JU57</f>
        <v>2.3962183370939084E-7</v>
      </c>
      <c r="FO59" s="80">
        <f>各種係数!JV57</f>
        <v>7.8717328912325914E-8</v>
      </c>
      <c r="FP59" s="80">
        <f>各種係数!JW57</f>
        <v>3.9860300049952393E-7</v>
      </c>
      <c r="FQ59" s="80">
        <f>各種係数!JX57</f>
        <v>9.327984144797061E-8</v>
      </c>
      <c r="FR59" s="80">
        <f>各種係数!JY57</f>
        <v>1.0000595655148079</v>
      </c>
      <c r="FS59" s="80">
        <f>各種係数!JZ57</f>
        <v>1.6169659215036063E-6</v>
      </c>
      <c r="FT59" s="80">
        <f>各種係数!KA57</f>
        <v>0</v>
      </c>
      <c r="FU59" s="80">
        <f>各種係数!KB57</f>
        <v>2.8152233387826928E-5</v>
      </c>
      <c r="FV59" s="80">
        <f>各種係数!KC57</f>
        <v>1.5918855509195833E-7</v>
      </c>
      <c r="FW59" s="80">
        <f>各種係数!KD57</f>
        <v>6.8328984122444354E-8</v>
      </c>
      <c r="FX59" s="80">
        <f>各種係数!KE57</f>
        <v>7.1673805882319092E-7</v>
      </c>
      <c r="FY59" s="80">
        <f>各種係数!KF57</f>
        <v>3.2541048072301493E-7</v>
      </c>
      <c r="FZ59" s="80">
        <f>各種係数!KG57</f>
        <v>2.9300104468580162E-7</v>
      </c>
      <c r="GA59" s="80">
        <f>各種係数!KH57</f>
        <v>4.0508032637481782E-6</v>
      </c>
      <c r="GB59" s="80">
        <f>各種係数!KI57</f>
        <v>1.7402059159980158E-6</v>
      </c>
      <c r="GC59" s="80">
        <f>各種係数!KJ57</f>
        <v>7.1695580606689695E-6</v>
      </c>
      <c r="GD59" s="80">
        <f>各種係数!KK57</f>
        <v>1.1235079133226241E-5</v>
      </c>
      <c r="GE59" s="80">
        <f>各種係数!KL57</f>
        <v>1.9812375420186419E-7</v>
      </c>
      <c r="GF59" s="80">
        <f>各種係数!KM57</f>
        <v>1.1849643759393373E-7</v>
      </c>
      <c r="GG59" s="80">
        <f>各種係数!KN57</f>
        <v>2.2591204443079955E-7</v>
      </c>
      <c r="GH59" s="80">
        <f>各種係数!KO57</f>
        <v>2.3027400332278049E-7</v>
      </c>
      <c r="GI59" s="80">
        <f>各種係数!KP57</f>
        <v>1.0446073860775586E-6</v>
      </c>
      <c r="GJ59" s="80">
        <f>各種係数!KQ57</f>
        <v>5.9736862655898203E-7</v>
      </c>
      <c r="GK59" s="80">
        <f>各種係数!KR57</f>
        <v>8.4407707689041539E-7</v>
      </c>
      <c r="GL59" s="80">
        <f>各種係数!KS57</f>
        <v>4.1860220769672421E-7</v>
      </c>
      <c r="GM59" s="80">
        <f>各種係数!KT57</f>
        <v>5.0199999648312469E-8</v>
      </c>
      <c r="GN59" s="80">
        <f>各種係数!KU57</f>
        <v>1.1785223243108869E-7</v>
      </c>
      <c r="GO59" s="80">
        <f>各種係数!KV57</f>
        <v>8.6889513823053208E-7</v>
      </c>
      <c r="GP59" s="80">
        <f>各種係数!KW57</f>
        <v>6.2137807025984394E-7</v>
      </c>
      <c r="GQ59" s="80">
        <f>各種係数!KX57</f>
        <v>5.828008991823314E-7</v>
      </c>
      <c r="GR59" s="80">
        <f>各種係数!KY57</f>
        <v>1.3699547072729367E-7</v>
      </c>
      <c r="GS59" s="80">
        <f>各種係数!KZ57</f>
        <v>1.1251762891558985E-7</v>
      </c>
      <c r="GT59" s="80">
        <f>各種係数!LA57</f>
        <v>2.004627975931675E-7</v>
      </c>
      <c r="GU59" s="80">
        <f>各種係数!LB57</f>
        <v>3.429195742744213E-7</v>
      </c>
      <c r="GV59" s="80">
        <f>各種係数!LC57</f>
        <v>7.172220419520238E-8</v>
      </c>
      <c r="GW59" s="80">
        <f>各種係数!LD57</f>
        <v>2.0088271121628327E-7</v>
      </c>
      <c r="GX59" s="80">
        <f>各種係数!LE57</f>
        <v>8.8190570211474354E-7</v>
      </c>
      <c r="GY59" s="80">
        <f>各種係数!LF57</f>
        <v>1.3901283656332871E-6</v>
      </c>
      <c r="GZ59" s="80">
        <f>各種係数!LG57</f>
        <v>6.1413739483871825E-7</v>
      </c>
      <c r="HA59" s="80">
        <f>各種係数!LH57</f>
        <v>1.4085282664504305E-6</v>
      </c>
      <c r="HB59" s="80">
        <f>各種係数!LI57</f>
        <v>4.7991441839919749E-6</v>
      </c>
      <c r="HC59" s="80">
        <f>各種係数!LJ57</f>
        <v>1.7342298424072867E-7</v>
      </c>
      <c r="HD59" s="80">
        <f>各種係数!LK57</f>
        <v>3.1852343555868805E-7</v>
      </c>
      <c r="HE59" s="80">
        <f>各種係数!LL57</f>
        <v>2.217322508994858E-7</v>
      </c>
      <c r="HF59" s="80">
        <f>各種係数!LM57</f>
        <v>1.4843441907016514E-7</v>
      </c>
      <c r="HG59" s="80">
        <f>各種係数!LN57</f>
        <v>3.1992553726798602E-7</v>
      </c>
      <c r="HH59" s="80">
        <f>各種係数!LO57</f>
        <v>8.4983526981985019E-8</v>
      </c>
      <c r="HI59" s="80">
        <f>各種係数!LP57</f>
        <v>4.3385836251628192E-7</v>
      </c>
      <c r="HJ59" s="80">
        <f>各種係数!LQ57</f>
        <v>5.6074927983145646E-7</v>
      </c>
      <c r="HK59" s="80">
        <f>各種係数!LR57</f>
        <v>1.6913990319366456E-6</v>
      </c>
      <c r="HL59" s="80">
        <f>各種係数!LS57</f>
        <v>2.2793521794282666E-6</v>
      </c>
      <c r="HM59" s="80">
        <f>各種係数!LT57</f>
        <v>1.7946760893499905E-6</v>
      </c>
      <c r="HN59" s="80">
        <f>各種係数!LU57</f>
        <v>2.0012082086920626E-7</v>
      </c>
      <c r="HO59" s="80">
        <f>各種係数!LV57</f>
        <v>6.8367719077675755E-7</v>
      </c>
      <c r="HP59" s="80">
        <f>各種係数!LW57</f>
        <v>1.193907879097122E-7</v>
      </c>
      <c r="HQ59" s="80">
        <f>各種係数!LX57</f>
        <v>1.3286207934877663E-6</v>
      </c>
      <c r="HR59" s="80">
        <f>各種係数!LY57</f>
        <v>2.0849643704382714E-7</v>
      </c>
      <c r="HS59" s="80">
        <f>各種係数!LZ57</f>
        <v>1.7497782563607086E-7</v>
      </c>
      <c r="HT59" s="80">
        <f>各種係数!MA57</f>
        <v>1.2803530053628149E-6</v>
      </c>
      <c r="HU59" s="760">
        <v>0</v>
      </c>
      <c r="HV59" s="760">
        <f t="shared" si="24"/>
        <v>0</v>
      </c>
      <c r="HW59" s="760">
        <f t="shared" si="25"/>
        <v>0</v>
      </c>
      <c r="HX59" s="240">
        <f>IF(各種係数!$MD57=0,各種係数!$MG57,各種係数!$MD57)</f>
        <v>3.1477742524757237E-4</v>
      </c>
      <c r="HY59" s="281">
        <f t="shared" si="5"/>
        <v>0</v>
      </c>
      <c r="HZ59" s="257">
        <f t="shared" si="12"/>
        <v>0</v>
      </c>
      <c r="IA59" s="279">
        <f t="shared" si="13"/>
        <v>0</v>
      </c>
      <c r="IB59" s="279">
        <f t="shared" si="14"/>
        <v>0</v>
      </c>
      <c r="IC59" s="240">
        <f>IF(各種係数!$MD57=0,各種係数!$MG57,各種係数!$MD57)</f>
        <v>3.1477742524757237E-4</v>
      </c>
      <c r="ID59" s="281">
        <f t="shared" si="26"/>
        <v>0</v>
      </c>
      <c r="IE59" s="223"/>
      <c r="IF59" s="223"/>
      <c r="IG59" s="240">
        <f>各種係数!J57</f>
        <v>1.9193648960301127E-2</v>
      </c>
      <c r="IH59" s="279">
        <f t="shared" si="15"/>
        <v>0</v>
      </c>
      <c r="II59" s="284">
        <f>各種係数!C57</f>
        <v>3.1436605478499802E-3</v>
      </c>
      <c r="IJ59" s="279">
        <f t="shared" si="16"/>
        <v>0</v>
      </c>
      <c r="IK59" s="295">
        <v>0</v>
      </c>
      <c r="IL59" s="757">
        <f>IF(各種係数!$E57=0,各種係数!$M57,各種係数!$E57)</f>
        <v>0.25422555523507356</v>
      </c>
      <c r="IM59" s="279">
        <f t="shared" si="17"/>
        <v>0</v>
      </c>
      <c r="IN59" s="757">
        <f>IF(各種係数!$F57=0,各種係数!$N57,各種係数!$F57)</f>
        <v>0.16411883472743005</v>
      </c>
      <c r="IO59" s="295">
        <f t="shared" si="18"/>
        <v>0</v>
      </c>
      <c r="IP59" s="240">
        <f>IF(各種係数!$MD57=0,各種係数!$MG57,各種係数!$MD57)</f>
        <v>3.1477742524757237E-4</v>
      </c>
      <c r="IQ59" s="296">
        <f t="shared" si="19"/>
        <v>0</v>
      </c>
      <c r="IR59" s="297">
        <f t="shared" si="20"/>
        <v>0</v>
      </c>
      <c r="IS59" s="297">
        <f t="shared" si="21"/>
        <v>0</v>
      </c>
      <c r="IT59" s="297">
        <f t="shared" si="22"/>
        <v>0</v>
      </c>
      <c r="IU59" s="298">
        <f t="shared" si="23"/>
        <v>0</v>
      </c>
      <c r="IW59" s="206"/>
      <c r="IX59" s="212"/>
      <c r="IY59" s="208"/>
      <c r="IZ59" s="212"/>
    </row>
    <row r="60" spans="1:260">
      <c r="A60" s="41" t="s">
        <v>274</v>
      </c>
      <c r="B60" s="12" t="s">
        <v>275</v>
      </c>
      <c r="C60" s="331">
        <f>'計算2-1'!AC60</f>
        <v>0</v>
      </c>
      <c r="D60" s="757">
        <f>IF(各種係数!$D58=0,各種係数!$L58,各種係数!$D58)</f>
        <v>0.86340179496030378</v>
      </c>
      <c r="E60" s="757">
        <f>IF(各種係数!$E58=0,各種係数!$M58,各種係数!$E58)</f>
        <v>0.13659820503969625</v>
      </c>
      <c r="F60" s="757">
        <f>IF(各種係数!$F58=0,各種係数!$N58,各種係数!$F58)</f>
        <v>0.12267863306869176</v>
      </c>
      <c r="G60" s="758">
        <f t="shared" si="7"/>
        <v>0</v>
      </c>
      <c r="H60" s="758">
        <f t="shared" si="8"/>
        <v>0</v>
      </c>
      <c r="I60" s="758">
        <f t="shared" si="9"/>
        <v>0</v>
      </c>
      <c r="J60" s="240">
        <f>IF(各種係数!$MD58=0,各種係数!$MG58,各種係数!$MD58)</f>
        <v>2.4965481532619949E-4</v>
      </c>
      <c r="K60" s="281">
        <f t="shared" si="10"/>
        <v>0</v>
      </c>
      <c r="L60" s="758">
        <v>0</v>
      </c>
      <c r="M60" s="774">
        <f>各種係数!C58</f>
        <v>0</v>
      </c>
      <c r="N60" s="758">
        <f t="shared" si="11"/>
        <v>0</v>
      </c>
      <c r="O60" s="82">
        <f>IF('生産者価格評価表（107部門）（山形県２）'!C$120=0,各種係数!DV58,各種係数!S58)</f>
        <v>0</v>
      </c>
      <c r="P60" s="82">
        <f>IF('生産者価格評価表（107部門）（山形県２）'!D$120=0,各種係数!DW58,各種係数!T58)</f>
        <v>0</v>
      </c>
      <c r="Q60" s="82">
        <f>IF('生産者価格評価表（107部門）（山形県２）'!E$120=0,各種係数!DX58,各種係数!U58)</f>
        <v>0</v>
      </c>
      <c r="R60" s="82">
        <f>IF('生産者価格評価表（107部門）（山形県２）'!F$120=0,各種係数!DY58,各種係数!V58)</f>
        <v>0</v>
      </c>
      <c r="S60" s="82">
        <f>IF('生産者価格評価表（107部門）（山形県２）'!G$120=0,各種係数!DZ58,各種係数!W58)</f>
        <v>0</v>
      </c>
      <c r="T60" s="82">
        <f>IF('生産者価格評価表（107部門）（山形県２）'!H$120=0,各種係数!EA58,各種係数!X58)</f>
        <v>0</v>
      </c>
      <c r="U60" s="82">
        <f>IF('生産者価格評価表（107部門）（山形県２）'!I$120=0,各種係数!EB58,各種係数!Y58)</f>
        <v>0</v>
      </c>
      <c r="V60" s="82">
        <f>IF('生産者価格評価表（107部門）（山形県２）'!J$120=0,各種係数!EC58,各種係数!Z58)</f>
        <v>0</v>
      </c>
      <c r="W60" s="82">
        <f>IF('生産者価格評価表（107部門）（山形県２）'!K$120=0,各種係数!ED58,各種係数!AA58)</f>
        <v>0</v>
      </c>
      <c r="X60" s="82">
        <f>IF('生産者価格評価表（107部門）（山形県２）'!L$120=0,各種係数!EE58,各種係数!AB58)</f>
        <v>0</v>
      </c>
      <c r="Y60" s="82">
        <f>IF('生産者価格評価表（107部門）（山形県２）'!M$120=0,各種係数!EF58,各種係数!AC58)</f>
        <v>0</v>
      </c>
      <c r="Z60" s="82">
        <f>IF('生産者価格評価表（107部門）（山形県２）'!N$120=0,各種係数!EG58,各種係数!AD58)</f>
        <v>0</v>
      </c>
      <c r="AA60" s="82">
        <f>IF('生産者価格評価表（107部門）（山形県２）'!O$120=0,各種係数!EH58,各種係数!AE58)</f>
        <v>0</v>
      </c>
      <c r="AB60" s="82">
        <f>IF('生産者価格評価表（107部門）（山形県２）'!P$120=0,各種係数!EI58,各種係数!AF58)</f>
        <v>0</v>
      </c>
      <c r="AC60" s="82">
        <f>IF('生産者価格評価表（107部門）（山形県２）'!Q$120=0,各種係数!EJ58,各種係数!AG58)</f>
        <v>0</v>
      </c>
      <c r="AD60" s="82">
        <f>IF('生産者価格評価表（107部門）（山形県２）'!R$120=0,各種係数!EK58,各種係数!AH58)</f>
        <v>0</v>
      </c>
      <c r="AE60" s="82">
        <f>IF('生産者価格評価表（107部門）（山形県２）'!S$120=0,各種係数!EL58,各種係数!AI58)</f>
        <v>0</v>
      </c>
      <c r="AF60" s="82">
        <f>IF('生産者価格評価表（107部門）（山形県２）'!T$120=0,各種係数!EM58,各種係数!AJ58)</f>
        <v>0</v>
      </c>
      <c r="AG60" s="82">
        <f>IF('生産者価格評価表（107部門）（山形県２）'!U$120=0,各種係数!EN58,各種係数!AK58)</f>
        <v>0</v>
      </c>
      <c r="AH60" s="82">
        <f>IF('生産者価格評価表（107部門）（山形県２）'!V$120=0,各種係数!EO58,各種係数!AL58)</f>
        <v>0</v>
      </c>
      <c r="AI60" s="82">
        <f>IF('生産者価格評価表（107部門）（山形県２）'!W$120=0,各種係数!EP58,各種係数!AM58)</f>
        <v>0</v>
      </c>
      <c r="AJ60" s="82">
        <f>IF('生産者価格評価表（107部門）（山形県２）'!X$120=0,各種係数!EQ58,各種係数!AN58)</f>
        <v>0</v>
      </c>
      <c r="AK60" s="82">
        <f>IF('生産者価格評価表（107部門）（山形県２）'!Y$120=0,各種係数!ER58,各種係数!AO58)</f>
        <v>0</v>
      </c>
      <c r="AL60" s="82">
        <f>IF('生産者価格評価表（107部門）（山形県２）'!Z$120=0,各種係数!ES58,各種係数!AP58)</f>
        <v>0</v>
      </c>
      <c r="AM60" s="82">
        <f>IF('生産者価格評価表（107部門）（山形県２）'!AA$120=0,各種係数!ET58,各種係数!AQ58)</f>
        <v>0</v>
      </c>
      <c r="AN60" s="82">
        <f>IF('生産者価格評価表（107部門）（山形県２）'!AB$120=0,各種係数!EU58,各種係数!AR58)</f>
        <v>0</v>
      </c>
      <c r="AO60" s="82">
        <f>IF('生産者価格評価表（107部門）（山形県２）'!AC$120=0,各種係数!EV58,各種係数!AS58)</f>
        <v>0</v>
      </c>
      <c r="AP60" s="82">
        <f>IF('生産者価格評価表（107部門）（山形県２）'!AD$120=0,各種係数!EW58,各種係数!AT58)</f>
        <v>0</v>
      </c>
      <c r="AQ60" s="82">
        <f>IF('生産者価格評価表（107部門）（山形県２）'!AE$120=0,各種係数!EX58,各種係数!AU58)</f>
        <v>0</v>
      </c>
      <c r="AR60" s="82">
        <f>IF('生産者価格評価表（107部門）（山形県２）'!AF$120=0,各種係数!EY58,各種係数!AV58)</f>
        <v>0</v>
      </c>
      <c r="AS60" s="82">
        <f>IF('生産者価格評価表（107部門）（山形県２）'!AG$120=0,各種係数!EZ58,各種係数!AW58)</f>
        <v>0</v>
      </c>
      <c r="AT60" s="82">
        <f>IF('生産者価格評価表（107部門）（山形県２）'!AH$120=0,各種係数!FA58,各種係数!AX58)</f>
        <v>0</v>
      </c>
      <c r="AU60" s="82">
        <f>IF('生産者価格評価表（107部門）（山形県２）'!AI$120=0,各種係数!FB58,各種係数!AY58)</f>
        <v>0</v>
      </c>
      <c r="AV60" s="82">
        <f>IF('生産者価格評価表（107部門）（山形県２）'!AJ$120=0,各種係数!FC58,各種係数!AZ58)</f>
        <v>0</v>
      </c>
      <c r="AW60" s="82">
        <f>IF('生産者価格評価表（107部門）（山形県２）'!AK$120=0,各種係数!FD58,各種係数!BA58)</f>
        <v>0</v>
      </c>
      <c r="AX60" s="82">
        <f>IF('生産者価格評価表（107部門）（山形県２）'!AL$120=0,各種係数!FE58,各種係数!BB58)</f>
        <v>0</v>
      </c>
      <c r="AY60" s="82">
        <f>IF('生産者価格評価表（107部門）（山形県２）'!AM$120=0,各種係数!FF58,各種係数!BC58)</f>
        <v>0</v>
      </c>
      <c r="AZ60" s="82">
        <f>IF('生産者価格評価表（107部門）（山形県２）'!AN$120=0,各種係数!FG58,各種係数!BD58)</f>
        <v>0</v>
      </c>
      <c r="BA60" s="82">
        <f>IF('生産者価格評価表（107部門）（山形県２）'!AO$120=0,各種係数!FH58,各種係数!BE58)</f>
        <v>0</v>
      </c>
      <c r="BB60" s="82">
        <f>IF('生産者価格評価表（107部門）（山形県２）'!AP$120=0,各種係数!FI58,各種係数!BF58)</f>
        <v>0</v>
      </c>
      <c r="BC60" s="82">
        <f>IF('生産者価格評価表（107部門）（山形県２）'!AQ$120=0,各種係数!FJ58,各種係数!BG58)</f>
        <v>0</v>
      </c>
      <c r="BD60" s="82">
        <f>IF('生産者価格評価表（107部門）（山形県２）'!AR$120=0,各種係数!FK58,各種係数!BH58)</f>
        <v>0</v>
      </c>
      <c r="BE60" s="82">
        <f>IF('生産者価格評価表（107部門）（山形県２）'!AS$120=0,各種係数!FL58,各種係数!BI58)</f>
        <v>0</v>
      </c>
      <c r="BF60" s="82">
        <f>IF('生産者価格評価表（107部門）（山形県２）'!AT$120=0,各種係数!FM58,各種係数!BJ58)</f>
        <v>0</v>
      </c>
      <c r="BG60" s="82">
        <f>IF('生産者価格評価表（107部門）（山形県２）'!AU$120=0,各種係数!FN58,各種係数!BK58)</f>
        <v>1.917959291314042E-4</v>
      </c>
      <c r="BH60" s="82">
        <f>IF('生産者価格評価表（107部門）（山形県２）'!AV$120=0,各種係数!FO58,各種係数!BL58)</f>
        <v>0</v>
      </c>
      <c r="BI60" s="82">
        <f>IF('生産者価格評価表（107部門）（山形県２）'!AW$120=0,各種係数!FP58,各種係数!BM58)</f>
        <v>0</v>
      </c>
      <c r="BJ60" s="82">
        <f>IF('生産者価格評価表（107部門）（山形県２）'!AX$120=0,各種係数!FQ58,各種係数!BN58)</f>
        <v>0</v>
      </c>
      <c r="BK60" s="82">
        <f>IF('生産者価格評価表（107部門）（山形県２）'!AY$120=0,各種係数!FR58,各種係数!BO58)</f>
        <v>0</v>
      </c>
      <c r="BL60" s="82">
        <f>IF('生産者価格評価表（107部門）（山形県２）'!AZ$120=0,各種係数!FS58,各種係数!BP58)</f>
        <v>0</v>
      </c>
      <c r="BM60" s="82">
        <f>IF('生産者価格評価表（107部門）（山形県２）'!BA$120=0,各種係数!FT58,各種係数!BQ58)</f>
        <v>0</v>
      </c>
      <c r="BN60" s="82">
        <f>IF('生産者価格評価表（107部門）（山形県２）'!BB$120=0,各種係数!FU58,各種係数!BR58)</f>
        <v>0</v>
      </c>
      <c r="BO60" s="82">
        <f>IF('生産者価格評価表（107部門）（山形県２）'!BC$120=0,各種係数!FV58,各種係数!BS58)</f>
        <v>3.8457840592250748E-5</v>
      </c>
      <c r="BP60" s="82">
        <f>IF('生産者価格評価表（107部門）（山形県２）'!BD$120=0,各種係数!FW58,各種係数!BT58)</f>
        <v>4.068001380738695E-2</v>
      </c>
      <c r="BQ60" s="82">
        <f>IF('生産者価格評価表（107部門）（山形県２）'!BE$120=0,各種係数!FX58,各種係数!BU58)</f>
        <v>0</v>
      </c>
      <c r="BR60" s="82">
        <f>IF('生産者価格評価表（107部門）（山形県２）'!BF$120=0,各種係数!FY58,各種係数!BV58)</f>
        <v>0</v>
      </c>
      <c r="BS60" s="82">
        <f>IF('生産者価格評価表（107部門）（山形県２）'!BG$120=0,各種係数!FZ58,各種係数!BW58)</f>
        <v>0</v>
      </c>
      <c r="BT60" s="82">
        <f>IF('生産者価格評価表（107部門）（山形県２）'!BH$120=0,各種係数!GA58,各種係数!BX58)</f>
        <v>0</v>
      </c>
      <c r="BU60" s="82">
        <f>IF('生産者価格評価表（107部門）（山形県２）'!BI$120=0,各種係数!GB58,各種係数!BY58)</f>
        <v>0</v>
      </c>
      <c r="BV60" s="82">
        <f>IF('生産者価格評価表（107部門）（山形県２）'!BJ$120=0,各種係数!GC58,各種係数!BZ58)</f>
        <v>0</v>
      </c>
      <c r="BW60" s="82">
        <f>IF('生産者価格評価表（107部門）（山形県２）'!BK$120=0,各種係数!GD58,各種係数!CA58)</f>
        <v>0</v>
      </c>
      <c r="BX60" s="82">
        <f>IF('生産者価格評価表（107部門）（山形県２）'!BL$120=0,各種係数!GE58,各種係数!CB58)</f>
        <v>0</v>
      </c>
      <c r="BY60" s="82">
        <f>IF('生産者価格評価表（107部門）（山形県２）'!BM$120=0,各種係数!GF58,各種係数!CC58)</f>
        <v>0</v>
      </c>
      <c r="BZ60" s="82">
        <f>IF('生産者価格評価表（107部門）（山形県２）'!BN$120=0,各種係数!GG58,各種係数!CD58)</f>
        <v>0</v>
      </c>
      <c r="CA60" s="82">
        <f>IF('生産者価格評価表（107部門）（山形県２）'!BO$120=0,各種係数!GH58,各種係数!CE58)</f>
        <v>0</v>
      </c>
      <c r="CB60" s="82">
        <f>IF('生産者価格評価表（107部門）（山形県２）'!BP$120=0,各種係数!GI58,各種係数!CF58)</f>
        <v>0</v>
      </c>
      <c r="CC60" s="82">
        <f>IF('生産者価格評価表（107部門）（山形県２）'!BQ$120=0,各種係数!GJ58,各種係数!CG58)</f>
        <v>0</v>
      </c>
      <c r="CD60" s="82">
        <f>IF('生産者価格評価表（107部門）（山形県２）'!BR$120=0,各種係数!GK58,各種係数!CH58)</f>
        <v>0</v>
      </c>
      <c r="CE60" s="82">
        <f>IF('生産者価格評価表（107部門）（山形県２）'!BS$120=0,各種係数!GL58,各種係数!CI58)</f>
        <v>0</v>
      </c>
      <c r="CF60" s="82">
        <f>IF('生産者価格評価表（107部門）（山形県２）'!BT$120=0,各種係数!GM58,各種係数!CJ58)</f>
        <v>0</v>
      </c>
      <c r="CG60" s="82">
        <f>IF('生産者価格評価表（107部門）（山形県２）'!BU$120=0,各種係数!GN58,各種係数!CK58)</f>
        <v>0</v>
      </c>
      <c r="CH60" s="82">
        <f>IF('生産者価格評価表（107部門）（山形県２）'!BV$120=0,各種係数!GO58,各種係数!CL58)</f>
        <v>0</v>
      </c>
      <c r="CI60" s="82">
        <f>IF('生産者価格評価表（107部門）（山形県２）'!BW$120=0,各種係数!GP58,各種係数!CM58)</f>
        <v>0</v>
      </c>
      <c r="CJ60" s="82">
        <f>IF('生産者価格評価表（107部門）（山形県２）'!BX$120=0,各種係数!GQ58,各種係数!CN58)</f>
        <v>0</v>
      </c>
      <c r="CK60" s="82">
        <f>IF('生産者価格評価表（107部門）（山形県２）'!BY$120=0,各種係数!GR58,各種係数!CO58)</f>
        <v>0</v>
      </c>
      <c r="CL60" s="82">
        <f>IF('生産者価格評価表（107部門）（山形県２）'!BZ$120=0,各種係数!GS58,各種係数!CP58)</f>
        <v>0</v>
      </c>
      <c r="CM60" s="82">
        <f>IF('生産者価格評価表（107部門）（山形県２）'!CA$120=0,各種係数!GT58,各種係数!CQ58)</f>
        <v>0</v>
      </c>
      <c r="CN60" s="82">
        <f>IF('生産者価格評価表（107部門）（山形県２）'!CB$120=0,各種係数!GU58,各種係数!CR58)</f>
        <v>0</v>
      </c>
      <c r="CO60" s="82">
        <f>IF('生産者価格評価表（107部門）（山形県２）'!CC$120=0,各種係数!GV58,各種係数!CS58)</f>
        <v>0</v>
      </c>
      <c r="CP60" s="82">
        <f>IF('生産者価格評価表（107部門）（山形県２）'!CD$120=0,各種係数!GW58,各種係数!CT58)</f>
        <v>0</v>
      </c>
      <c r="CQ60" s="82">
        <f>IF('生産者価格評価表（107部門）（山形県２）'!CE$120=0,各種係数!GX58,各種係数!CU58)</f>
        <v>0</v>
      </c>
      <c r="CR60" s="82">
        <f>IF('生産者価格評価表（107部門）（山形県２）'!CF$120=0,各種係数!GY58,各種係数!CV58)</f>
        <v>0</v>
      </c>
      <c r="CS60" s="82">
        <f>IF('生産者価格評価表（107部門）（山形県２）'!CG$120=0,各種係数!GZ58,各種係数!CW58)</f>
        <v>0</v>
      </c>
      <c r="CT60" s="82">
        <f>IF('生産者価格評価表（107部門）（山形県２）'!CH$120=0,各種係数!HA58,各種係数!CX58)</f>
        <v>7.9069440539780719E-5</v>
      </c>
      <c r="CU60" s="82">
        <f>IF('生産者価格評価表（107部門）（山形県２）'!CI$120=0,各種係数!HB58,各種係数!CY58)</f>
        <v>1.1936497831536228E-4</v>
      </c>
      <c r="CV60" s="82">
        <f>IF('生産者価格評価表（107部門）（山形県２）'!CJ$120=0,各種係数!HC58,各種係数!CZ58)</f>
        <v>0</v>
      </c>
      <c r="CW60" s="82">
        <f>IF('生産者価格評価表（107部門）（山形県２）'!CK$120=0,各種係数!HD58,各種係数!DA58)</f>
        <v>0</v>
      </c>
      <c r="CX60" s="82">
        <f>IF('生産者価格評価表（107部門）（山形県２）'!CL$120=0,各種係数!HE58,各種係数!DB58)</f>
        <v>0</v>
      </c>
      <c r="CY60" s="82">
        <f>IF('生産者価格評価表（107部門）（山形県２）'!CM$120=0,各種係数!HF58,各種係数!DC58)</f>
        <v>0</v>
      </c>
      <c r="CZ60" s="82">
        <f>IF('生産者価格評価表（107部門）（山形県２）'!CN$120=0,各種係数!HG58,各種係数!DD58)</f>
        <v>0</v>
      </c>
      <c r="DA60" s="82">
        <f>IF('生産者価格評価表（107部門）（山形県２）'!CO$120=0,各種係数!HH58,各種係数!DE58)</f>
        <v>0</v>
      </c>
      <c r="DB60" s="82">
        <f>IF('生産者価格評価表（107部門）（山形県２）'!CP$120=0,各種係数!HI58,各種係数!DF58)</f>
        <v>0</v>
      </c>
      <c r="DC60" s="82">
        <f>IF('生産者価格評価表（107部門）（山形県２）'!CQ$120=0,各種係数!HJ58,各種係数!DG58)</f>
        <v>0</v>
      </c>
      <c r="DD60" s="82">
        <f>IF('生産者価格評価表（107部門）（山形県２）'!CR$120=0,各種係数!HK58,各種係数!DH58)</f>
        <v>0</v>
      </c>
      <c r="DE60" s="82">
        <f>IF('生産者価格評価表（107部門）（山形県２）'!CS$120=0,各種係数!HL58,各種係数!DI58)</f>
        <v>0</v>
      </c>
      <c r="DF60" s="82">
        <f>IF('生産者価格評価表（107部門）（山形県２）'!CT$120=0,各種係数!HM58,各種係数!DJ58)</f>
        <v>0</v>
      </c>
      <c r="DG60" s="82">
        <f>IF('生産者価格評価表（107部門）（山形県２）'!CU$120=0,各種係数!HN58,各種係数!DK58)</f>
        <v>3.4337349397590361E-3</v>
      </c>
      <c r="DH60" s="82">
        <f>IF('生産者価格評価表（107部門）（山形県２）'!CV$120=0,各種係数!HO58,各種係数!DL58)</f>
        <v>0</v>
      </c>
      <c r="DI60" s="82">
        <f>IF('生産者価格評価表（107部門）（山形県２）'!CW$120=0,各種係数!HP58,各種係数!DM58)</f>
        <v>8.2313493360448365E-4</v>
      </c>
      <c r="DJ60" s="82">
        <f>IF('生産者価格評価表（107部門）（山形県２）'!CX$120=0,各種係数!HQ58,各種係数!DN58)</f>
        <v>0</v>
      </c>
      <c r="DK60" s="82">
        <f>IF('生産者価格評価表（107部門）（山形県２）'!CY$120=0,各種係数!HR58,各種係数!DO58)</f>
        <v>0</v>
      </c>
      <c r="DL60" s="82">
        <f>IF('生産者価格評価表（107部門）（山形県２）'!CZ$120=0,各種係数!HS58,各種係数!DP58)</f>
        <v>0</v>
      </c>
      <c r="DM60" s="82">
        <f>IF('生産者価格評価表（107部門）（山形県２）'!DA$120=0,各種係数!HT58,各種係数!DQ58)</f>
        <v>0</v>
      </c>
      <c r="DN60" s="82">
        <f>IF('生産者価格評価表（107部門）（山形県２）'!DB$120=0,各種係数!HU58,各種係数!DR58)</f>
        <v>0</v>
      </c>
      <c r="DO60" s="82">
        <f>IF('生産者価格評価表（107部門）（山形県２）'!DC$120=0,各種係数!HV58,各種係数!DS58)</f>
        <v>0</v>
      </c>
      <c r="DP60" s="82">
        <f>IF('生産者価格評価表（107部門）（山形県２）'!DD$120=0,各種係数!HW58,各種係数!DT58)</f>
        <v>0</v>
      </c>
      <c r="DQ60" s="82">
        <f>IF('生産者価格評価表（107部門）（山形県２）'!DE$120=0,各種係数!HX58,各種係数!DU58)</f>
        <v>0</v>
      </c>
      <c r="DR60" s="82">
        <f>各種係数!HY58</f>
        <v>0</v>
      </c>
      <c r="DS60" s="80">
        <f>各種係数!HZ58</f>
        <v>0</v>
      </c>
      <c r="DT60" s="80">
        <f>各種係数!IA58</f>
        <v>0</v>
      </c>
      <c r="DU60" s="80">
        <f>各種係数!IB58</f>
        <v>0</v>
      </c>
      <c r="DV60" s="80">
        <f>各種係数!IC58</f>
        <v>0</v>
      </c>
      <c r="DW60" s="80">
        <f>各種係数!ID58</f>
        <v>0</v>
      </c>
      <c r="DX60" s="80">
        <f>各種係数!IE58</f>
        <v>0</v>
      </c>
      <c r="DY60" s="80">
        <f>各種係数!IF58</f>
        <v>0</v>
      </c>
      <c r="DZ60" s="80">
        <f>各種係数!IG58</f>
        <v>0</v>
      </c>
      <c r="EA60" s="80">
        <f>各種係数!IH58</f>
        <v>0</v>
      </c>
      <c r="EB60" s="80">
        <f>各種係数!II58</f>
        <v>0</v>
      </c>
      <c r="EC60" s="80">
        <f>各種係数!IJ58</f>
        <v>0</v>
      </c>
      <c r="ED60" s="80">
        <f>各種係数!IK58</f>
        <v>0</v>
      </c>
      <c r="EE60" s="80">
        <f>各種係数!IL58</f>
        <v>0</v>
      </c>
      <c r="EF60" s="80">
        <f>各種係数!IM58</f>
        <v>0</v>
      </c>
      <c r="EG60" s="80">
        <f>各種係数!IN58</f>
        <v>0</v>
      </c>
      <c r="EH60" s="80">
        <f>各種係数!IO58</f>
        <v>0</v>
      </c>
      <c r="EI60" s="80">
        <f>各種係数!IP58</f>
        <v>0</v>
      </c>
      <c r="EJ60" s="80">
        <f>各種係数!IQ58</f>
        <v>0</v>
      </c>
      <c r="EK60" s="80">
        <f>各種係数!IR58</f>
        <v>0</v>
      </c>
      <c r="EL60" s="80">
        <f>各種係数!IS58</f>
        <v>0</v>
      </c>
      <c r="EM60" s="80">
        <f>各種係数!IT58</f>
        <v>0</v>
      </c>
      <c r="EN60" s="80">
        <f>各種係数!IU58</f>
        <v>0</v>
      </c>
      <c r="EO60" s="80">
        <f>各種係数!IV58</f>
        <v>0</v>
      </c>
      <c r="EP60" s="80">
        <f>各種係数!IW58</f>
        <v>0</v>
      </c>
      <c r="EQ60" s="80">
        <f>各種係数!IX58</f>
        <v>0</v>
      </c>
      <c r="ER60" s="80">
        <f>各種係数!IY58</f>
        <v>0</v>
      </c>
      <c r="ES60" s="80">
        <f>各種係数!IZ58</f>
        <v>0</v>
      </c>
      <c r="ET60" s="80">
        <f>各種係数!JA58</f>
        <v>0</v>
      </c>
      <c r="EU60" s="80">
        <f>各種係数!JB58</f>
        <v>0</v>
      </c>
      <c r="EV60" s="80">
        <f>各種係数!JC58</f>
        <v>0</v>
      </c>
      <c r="EW60" s="80">
        <f>各種係数!JD58</f>
        <v>0</v>
      </c>
      <c r="EX60" s="80">
        <f>各種係数!JE58</f>
        <v>0</v>
      </c>
      <c r="EY60" s="80">
        <f>各種係数!JF58</f>
        <v>0</v>
      </c>
      <c r="EZ60" s="80">
        <f>各種係数!JG58</f>
        <v>0</v>
      </c>
      <c r="FA60" s="80">
        <f>各種係数!JH58</f>
        <v>0</v>
      </c>
      <c r="FB60" s="80">
        <f>各種係数!JI58</f>
        <v>0</v>
      </c>
      <c r="FC60" s="80">
        <f>各種係数!JJ58</f>
        <v>0</v>
      </c>
      <c r="FD60" s="80">
        <f>各種係数!JK58</f>
        <v>0</v>
      </c>
      <c r="FE60" s="80">
        <f>各種係数!JL58</f>
        <v>0</v>
      </c>
      <c r="FF60" s="80">
        <f>各種係数!JM58</f>
        <v>0</v>
      </c>
      <c r="FG60" s="80">
        <f>各種係数!JN58</f>
        <v>0</v>
      </c>
      <c r="FH60" s="80">
        <f>各種係数!JO58</f>
        <v>0</v>
      </c>
      <c r="FI60" s="80">
        <f>各種係数!JP58</f>
        <v>0</v>
      </c>
      <c r="FJ60" s="80">
        <f>各種係数!JQ58</f>
        <v>0</v>
      </c>
      <c r="FK60" s="80">
        <f>各種係数!JR58</f>
        <v>0</v>
      </c>
      <c r="FL60" s="80">
        <f>各種係数!JS58</f>
        <v>0</v>
      </c>
      <c r="FM60" s="80">
        <f>各種係数!JT58</f>
        <v>0</v>
      </c>
      <c r="FN60" s="80">
        <f>各種係数!JU58</f>
        <v>0</v>
      </c>
      <c r="FO60" s="80">
        <f>各種係数!JV58</f>
        <v>0</v>
      </c>
      <c r="FP60" s="80">
        <f>各種係数!JW58</f>
        <v>0</v>
      </c>
      <c r="FQ60" s="80">
        <f>各種係数!JX58</f>
        <v>0</v>
      </c>
      <c r="FR60" s="80">
        <f>各種係数!JY58</f>
        <v>0</v>
      </c>
      <c r="FS60" s="80">
        <f>各種係数!JZ58</f>
        <v>1</v>
      </c>
      <c r="FT60" s="80">
        <f>各種係数!KA58</f>
        <v>0</v>
      </c>
      <c r="FU60" s="80">
        <f>各種係数!KB58</f>
        <v>0</v>
      </c>
      <c r="FV60" s="80">
        <f>各種係数!KC58</f>
        <v>0</v>
      </c>
      <c r="FW60" s="80">
        <f>各種係数!KD58</f>
        <v>0</v>
      </c>
      <c r="FX60" s="80">
        <f>各種係数!KE58</f>
        <v>0</v>
      </c>
      <c r="FY60" s="80">
        <f>各種係数!KF58</f>
        <v>0</v>
      </c>
      <c r="FZ60" s="80">
        <f>各種係数!KG58</f>
        <v>0</v>
      </c>
      <c r="GA60" s="80">
        <f>各種係数!KH58</f>
        <v>0</v>
      </c>
      <c r="GB60" s="80">
        <f>各種係数!KI58</f>
        <v>0</v>
      </c>
      <c r="GC60" s="80">
        <f>各種係数!KJ58</f>
        <v>0</v>
      </c>
      <c r="GD60" s="80">
        <f>各種係数!KK58</f>
        <v>0</v>
      </c>
      <c r="GE60" s="80">
        <f>各種係数!KL58</f>
        <v>0</v>
      </c>
      <c r="GF60" s="80">
        <f>各種係数!KM58</f>
        <v>0</v>
      </c>
      <c r="GG60" s="80">
        <f>各種係数!KN58</f>
        <v>0</v>
      </c>
      <c r="GH60" s="80">
        <f>各種係数!KO58</f>
        <v>0</v>
      </c>
      <c r="GI60" s="80">
        <f>各種係数!KP58</f>
        <v>0</v>
      </c>
      <c r="GJ60" s="80">
        <f>各種係数!KQ58</f>
        <v>0</v>
      </c>
      <c r="GK60" s="80">
        <f>各種係数!KR58</f>
        <v>0</v>
      </c>
      <c r="GL60" s="80">
        <f>各種係数!KS58</f>
        <v>0</v>
      </c>
      <c r="GM60" s="80">
        <f>各種係数!KT58</f>
        <v>0</v>
      </c>
      <c r="GN60" s="80">
        <f>各種係数!KU58</f>
        <v>0</v>
      </c>
      <c r="GO60" s="80">
        <f>各種係数!KV58</f>
        <v>0</v>
      </c>
      <c r="GP60" s="80">
        <f>各種係数!KW58</f>
        <v>0</v>
      </c>
      <c r="GQ60" s="80">
        <f>各種係数!KX58</f>
        <v>0</v>
      </c>
      <c r="GR60" s="80">
        <f>各種係数!KY58</f>
        <v>0</v>
      </c>
      <c r="GS60" s="80">
        <f>各種係数!KZ58</f>
        <v>0</v>
      </c>
      <c r="GT60" s="80">
        <f>各種係数!LA58</f>
        <v>0</v>
      </c>
      <c r="GU60" s="80">
        <f>各種係数!LB58</f>
        <v>0</v>
      </c>
      <c r="GV60" s="80">
        <f>各種係数!LC58</f>
        <v>0</v>
      </c>
      <c r="GW60" s="80">
        <f>各種係数!LD58</f>
        <v>0</v>
      </c>
      <c r="GX60" s="80">
        <f>各種係数!LE58</f>
        <v>0</v>
      </c>
      <c r="GY60" s="80">
        <f>各種係数!LF58</f>
        <v>0</v>
      </c>
      <c r="GZ60" s="80">
        <f>各種係数!LG58</f>
        <v>0</v>
      </c>
      <c r="HA60" s="80">
        <f>各種係数!LH58</f>
        <v>0</v>
      </c>
      <c r="HB60" s="80">
        <f>各種係数!LI58</f>
        <v>0</v>
      </c>
      <c r="HC60" s="80">
        <f>各種係数!LJ58</f>
        <v>0</v>
      </c>
      <c r="HD60" s="80">
        <f>各種係数!LK58</f>
        <v>0</v>
      </c>
      <c r="HE60" s="80">
        <f>各種係数!LL58</f>
        <v>0</v>
      </c>
      <c r="HF60" s="80">
        <f>各種係数!LM58</f>
        <v>0</v>
      </c>
      <c r="HG60" s="80">
        <f>各種係数!LN58</f>
        <v>0</v>
      </c>
      <c r="HH60" s="80">
        <f>各種係数!LO58</f>
        <v>0</v>
      </c>
      <c r="HI60" s="80">
        <f>各種係数!LP58</f>
        <v>0</v>
      </c>
      <c r="HJ60" s="80">
        <f>各種係数!LQ58</f>
        <v>0</v>
      </c>
      <c r="HK60" s="80">
        <f>各種係数!LR58</f>
        <v>0</v>
      </c>
      <c r="HL60" s="80">
        <f>各種係数!LS58</f>
        <v>0</v>
      </c>
      <c r="HM60" s="80">
        <f>各種係数!LT58</f>
        <v>0</v>
      </c>
      <c r="HN60" s="80">
        <f>各種係数!LU58</f>
        <v>0</v>
      </c>
      <c r="HO60" s="80">
        <f>各種係数!LV58</f>
        <v>0</v>
      </c>
      <c r="HP60" s="80">
        <f>各種係数!LW58</f>
        <v>0</v>
      </c>
      <c r="HQ60" s="80">
        <f>各種係数!LX58</f>
        <v>0</v>
      </c>
      <c r="HR60" s="80">
        <f>各種係数!LY58</f>
        <v>0</v>
      </c>
      <c r="HS60" s="80">
        <f>各種係数!LZ58</f>
        <v>0</v>
      </c>
      <c r="HT60" s="80">
        <f>各種係数!MA58</f>
        <v>0</v>
      </c>
      <c r="HU60" s="760">
        <v>0</v>
      </c>
      <c r="HV60" s="760">
        <f t="shared" si="24"/>
        <v>0</v>
      </c>
      <c r="HW60" s="760">
        <f t="shared" si="25"/>
        <v>0</v>
      </c>
      <c r="HX60" s="240">
        <f>IF(各種係数!$MD58=0,各種係数!$MG58,各種係数!$MD58)</f>
        <v>2.4965481532619949E-4</v>
      </c>
      <c r="HY60" s="281">
        <f t="shared" si="5"/>
        <v>0</v>
      </c>
      <c r="HZ60" s="257">
        <f t="shared" si="12"/>
        <v>0</v>
      </c>
      <c r="IA60" s="279">
        <f t="shared" si="13"/>
        <v>0</v>
      </c>
      <c r="IB60" s="279">
        <f t="shared" si="14"/>
        <v>0</v>
      </c>
      <c r="IC60" s="240">
        <f>IF(各種係数!$MD58=0,各種係数!$MG58,各種係数!$MD58)</f>
        <v>2.4965481532619949E-4</v>
      </c>
      <c r="ID60" s="281">
        <f t="shared" si="26"/>
        <v>0</v>
      </c>
      <c r="IE60" s="223"/>
      <c r="IF60" s="223"/>
      <c r="IG60" s="240">
        <f>各種係数!J58</f>
        <v>8.5000522788428873E-4</v>
      </c>
      <c r="IH60" s="279">
        <f t="shared" si="15"/>
        <v>0</v>
      </c>
      <c r="II60" s="284">
        <f>各種係数!C58</f>
        <v>0</v>
      </c>
      <c r="IJ60" s="279">
        <f t="shared" si="16"/>
        <v>0</v>
      </c>
      <c r="IK60" s="295">
        <v>0</v>
      </c>
      <c r="IL60" s="757">
        <f>IF(各種係数!$E58=0,各種係数!$M58,各種係数!$E58)</f>
        <v>0.13659820503969625</v>
      </c>
      <c r="IM60" s="279">
        <f t="shared" si="17"/>
        <v>0</v>
      </c>
      <c r="IN60" s="757">
        <f>IF(各種係数!$F58=0,各種係数!$N58,各種係数!$F58)</f>
        <v>0.12267863306869176</v>
      </c>
      <c r="IO60" s="295">
        <f t="shared" si="18"/>
        <v>0</v>
      </c>
      <c r="IP60" s="240">
        <f>IF(各種係数!$MD58=0,各種係数!$MG58,各種係数!$MD58)</f>
        <v>2.4965481532619949E-4</v>
      </c>
      <c r="IQ60" s="296">
        <f t="shared" si="19"/>
        <v>0</v>
      </c>
      <c r="IR60" s="297">
        <f t="shared" si="20"/>
        <v>0</v>
      </c>
      <c r="IS60" s="297">
        <f t="shared" si="21"/>
        <v>0</v>
      </c>
      <c r="IT60" s="297">
        <f t="shared" si="22"/>
        <v>0</v>
      </c>
      <c r="IU60" s="298">
        <f t="shared" si="23"/>
        <v>0</v>
      </c>
      <c r="IW60" s="206"/>
      <c r="IX60" s="212"/>
      <c r="IY60" s="208"/>
      <c r="IZ60" s="212"/>
    </row>
    <row r="61" spans="1:260">
      <c r="A61" s="41" t="s">
        <v>276</v>
      </c>
      <c r="B61" s="12" t="s">
        <v>36</v>
      </c>
      <c r="C61" s="331">
        <f>'計算2-1'!AC61</f>
        <v>0</v>
      </c>
      <c r="D61" s="757">
        <f>IF(各種係数!$D59=0,各種係数!$L59,各種係数!$D59)</f>
        <v>0</v>
      </c>
      <c r="E61" s="757">
        <f>IF(各種係数!$E59=0,各種係数!$M59,各種係数!$E59)</f>
        <v>0</v>
      </c>
      <c r="F61" s="757">
        <f>IF(各種係数!$F59=0,各種係数!$N59,各種係数!$F59)</f>
        <v>0</v>
      </c>
      <c r="G61" s="758">
        <f t="shared" si="7"/>
        <v>0</v>
      </c>
      <c r="H61" s="758">
        <f t="shared" si="8"/>
        <v>0</v>
      </c>
      <c r="I61" s="758">
        <f t="shared" si="9"/>
        <v>0</v>
      </c>
      <c r="J61" s="240">
        <f>IF(各種係数!$MD59=0,各種係数!$MG59,各種係数!$MD59)</f>
        <v>0</v>
      </c>
      <c r="K61" s="281">
        <f t="shared" si="10"/>
        <v>0</v>
      </c>
      <c r="L61" s="758">
        <v>0</v>
      </c>
      <c r="M61" s="774">
        <f>各種係数!C59</f>
        <v>0</v>
      </c>
      <c r="N61" s="758">
        <f t="shared" si="11"/>
        <v>0</v>
      </c>
      <c r="O61" s="82">
        <f>IF('生産者価格評価表（107部門）（山形県２）'!C$120=0,各種係数!DV59,各種係数!S59)</f>
        <v>0</v>
      </c>
      <c r="P61" s="82">
        <f>IF('生産者価格評価表（107部門）（山形県２）'!D$120=0,各種係数!DW59,各種係数!T59)</f>
        <v>0</v>
      </c>
      <c r="Q61" s="82">
        <f>IF('生産者価格評価表（107部門）（山形県２）'!E$120=0,各種係数!DX59,各種係数!U59)</f>
        <v>0</v>
      </c>
      <c r="R61" s="82">
        <f>IF('生産者価格評価表（107部門）（山形県２）'!F$120=0,各種係数!DY59,各種係数!V59)</f>
        <v>0</v>
      </c>
      <c r="S61" s="82">
        <f>IF('生産者価格評価表（107部門）（山形県２）'!G$120=0,各種係数!DZ59,各種係数!W59)</f>
        <v>0</v>
      </c>
      <c r="T61" s="82">
        <f>IF('生産者価格評価表（107部門）（山形県２）'!H$120=0,各種係数!EA59,各種係数!X59)</f>
        <v>0</v>
      </c>
      <c r="U61" s="82">
        <f>IF('生産者価格評価表（107部門）（山形県２）'!I$120=0,各種係数!EB59,各種係数!Y59)</f>
        <v>0</v>
      </c>
      <c r="V61" s="82">
        <f>IF('生産者価格評価表（107部門）（山形県２）'!J$120=0,各種係数!EC59,各種係数!Z59)</f>
        <v>0</v>
      </c>
      <c r="W61" s="82">
        <f>IF('生産者価格評価表（107部門）（山形県２）'!K$120=0,各種係数!ED59,各種係数!AA59)</f>
        <v>0</v>
      </c>
      <c r="X61" s="82">
        <f>IF('生産者価格評価表（107部門）（山形県２）'!L$120=0,各種係数!EE59,各種係数!AB59)</f>
        <v>0</v>
      </c>
      <c r="Y61" s="82">
        <f>IF('生産者価格評価表（107部門）（山形県２）'!M$120=0,各種係数!EF59,各種係数!AC59)</f>
        <v>0</v>
      </c>
      <c r="Z61" s="82">
        <f>IF('生産者価格評価表（107部門）（山形県２）'!N$120=0,各種係数!EG59,各種係数!AD59)</f>
        <v>0</v>
      </c>
      <c r="AA61" s="82">
        <f>IF('生産者価格評価表（107部門）（山形県２）'!O$120=0,各種係数!EH59,各種係数!AE59)</f>
        <v>0</v>
      </c>
      <c r="AB61" s="82">
        <f>IF('生産者価格評価表（107部門）（山形県２）'!P$120=0,各種係数!EI59,各種係数!AF59)</f>
        <v>0</v>
      </c>
      <c r="AC61" s="82">
        <f>IF('生産者価格評価表（107部門）（山形県２）'!Q$120=0,各種係数!EJ59,各種係数!AG59)</f>
        <v>0</v>
      </c>
      <c r="AD61" s="82">
        <f>IF('生産者価格評価表（107部門）（山形県２）'!R$120=0,各種係数!EK59,各種係数!AH59)</f>
        <v>0</v>
      </c>
      <c r="AE61" s="82">
        <f>IF('生産者価格評価表（107部門）（山形県２）'!S$120=0,各種係数!EL59,各種係数!AI59)</f>
        <v>0</v>
      </c>
      <c r="AF61" s="82">
        <f>IF('生産者価格評価表（107部門）（山形県２）'!T$120=0,各種係数!EM59,各種係数!AJ59)</f>
        <v>0</v>
      </c>
      <c r="AG61" s="82">
        <f>IF('生産者価格評価表（107部門）（山形県２）'!U$120=0,各種係数!EN59,各種係数!AK59)</f>
        <v>0</v>
      </c>
      <c r="AH61" s="82">
        <f>IF('生産者価格評価表（107部門）（山形県２）'!V$120=0,各種係数!EO59,各種係数!AL59)</f>
        <v>0</v>
      </c>
      <c r="AI61" s="82">
        <f>IF('生産者価格評価表（107部門）（山形県２）'!W$120=0,各種係数!EP59,各種係数!AM59)</f>
        <v>0</v>
      </c>
      <c r="AJ61" s="82">
        <f>IF('生産者価格評価表（107部門）（山形県２）'!X$120=0,各種係数!EQ59,各種係数!AN59)</f>
        <v>0</v>
      </c>
      <c r="AK61" s="82">
        <f>IF('生産者価格評価表（107部門）（山形県２）'!Y$120=0,各種係数!ER59,各種係数!AO59)</f>
        <v>0</v>
      </c>
      <c r="AL61" s="82">
        <f>IF('生産者価格評価表（107部門）（山形県２）'!Z$120=0,各種係数!ES59,各種係数!AP59)</f>
        <v>0</v>
      </c>
      <c r="AM61" s="82">
        <f>IF('生産者価格評価表（107部門）（山形県２）'!AA$120=0,各種係数!ET59,各種係数!AQ59)</f>
        <v>0</v>
      </c>
      <c r="AN61" s="82">
        <f>IF('生産者価格評価表（107部門）（山形県２）'!AB$120=0,各種係数!EU59,各種係数!AR59)</f>
        <v>0</v>
      </c>
      <c r="AO61" s="82">
        <f>IF('生産者価格評価表（107部門）（山形県２）'!AC$120=0,各種係数!EV59,各種係数!AS59)</f>
        <v>0</v>
      </c>
      <c r="AP61" s="82">
        <f>IF('生産者価格評価表（107部門）（山形県２）'!AD$120=0,各種係数!EW59,各種係数!AT59)</f>
        <v>0</v>
      </c>
      <c r="AQ61" s="82">
        <f>IF('生産者価格評価表（107部門）（山形県２）'!AE$120=0,各種係数!EX59,各種係数!AU59)</f>
        <v>0</v>
      </c>
      <c r="AR61" s="82">
        <f>IF('生産者価格評価表（107部門）（山形県２）'!AF$120=0,各種係数!EY59,各種係数!AV59)</f>
        <v>0</v>
      </c>
      <c r="AS61" s="82">
        <f>IF('生産者価格評価表（107部門）（山形県２）'!AG$120=0,各種係数!EZ59,各種係数!AW59)</f>
        <v>0</v>
      </c>
      <c r="AT61" s="82">
        <f>IF('生産者価格評価表（107部門）（山形県２）'!AH$120=0,各種係数!FA59,各種係数!AX59)</f>
        <v>0</v>
      </c>
      <c r="AU61" s="82">
        <f>IF('生産者価格評価表（107部門）（山形県２）'!AI$120=0,各種係数!FB59,各種係数!AY59)</f>
        <v>0</v>
      </c>
      <c r="AV61" s="82">
        <f>IF('生産者価格評価表（107部門）（山形県２）'!AJ$120=0,各種係数!FC59,各種係数!AZ59)</f>
        <v>0</v>
      </c>
      <c r="AW61" s="82">
        <f>IF('生産者価格評価表（107部門）（山形県２）'!AK$120=0,各種係数!FD59,各種係数!BA59)</f>
        <v>0</v>
      </c>
      <c r="AX61" s="82">
        <f>IF('生産者価格評価表（107部門）（山形県２）'!AL$120=0,各種係数!FE59,各種係数!BB59)</f>
        <v>0</v>
      </c>
      <c r="AY61" s="82">
        <f>IF('生産者価格評価表（107部門）（山形県２）'!AM$120=0,各種係数!FF59,各種係数!BC59)</f>
        <v>0</v>
      </c>
      <c r="AZ61" s="82">
        <f>IF('生産者価格評価表（107部門）（山形県２）'!AN$120=0,各種係数!FG59,各種係数!BD59)</f>
        <v>0</v>
      </c>
      <c r="BA61" s="82">
        <f>IF('生産者価格評価表（107部門）（山形県２）'!AO$120=0,各種係数!FH59,各種係数!BE59)</f>
        <v>0</v>
      </c>
      <c r="BB61" s="82">
        <f>IF('生産者価格評価表（107部門）（山形県２）'!AP$120=0,各種係数!FI59,各種係数!BF59)</f>
        <v>0</v>
      </c>
      <c r="BC61" s="82">
        <f>IF('生産者価格評価表（107部門）（山形県２）'!AQ$120=0,各種係数!FJ59,各種係数!BG59)</f>
        <v>0</v>
      </c>
      <c r="BD61" s="82">
        <f>IF('生産者価格評価表（107部門）（山形県２）'!AR$120=0,各種係数!FK59,各種係数!BH59)</f>
        <v>0</v>
      </c>
      <c r="BE61" s="82">
        <f>IF('生産者価格評価表（107部門）（山形県２）'!AS$120=0,各種係数!FL59,各種係数!BI59)</f>
        <v>0</v>
      </c>
      <c r="BF61" s="82">
        <f>IF('生産者価格評価表（107部門）（山形県２）'!AT$120=0,各種係数!FM59,各種係数!BJ59)</f>
        <v>0</v>
      </c>
      <c r="BG61" s="82">
        <f>IF('生産者価格評価表（107部門）（山形県２）'!AU$120=0,各種係数!FN59,各種係数!BK59)</f>
        <v>0</v>
      </c>
      <c r="BH61" s="82">
        <f>IF('生産者価格評価表（107部門）（山形県２）'!AV$120=0,各種係数!FO59,各種係数!BL59)</f>
        <v>0</v>
      </c>
      <c r="BI61" s="82">
        <f>IF('生産者価格評価表（107部門）（山形県２）'!AW$120=0,各種係数!FP59,各種係数!BM59)</f>
        <v>0</v>
      </c>
      <c r="BJ61" s="82">
        <f>IF('生産者価格評価表（107部門）（山形県２）'!AX$120=0,各種係数!FQ59,各種係数!BN59)</f>
        <v>0</v>
      </c>
      <c r="BK61" s="82">
        <f>IF('生産者価格評価表（107部門）（山形県２）'!AY$120=0,各種係数!FR59,各種係数!BO59)</f>
        <v>0</v>
      </c>
      <c r="BL61" s="82">
        <f>IF('生産者価格評価表（107部門）（山形県２）'!AZ$120=0,各種係数!FS59,各種係数!BP59)</f>
        <v>0</v>
      </c>
      <c r="BM61" s="82">
        <f>IF('生産者価格評価表（107部門）（山形県２）'!BA$120=0,各種係数!FT59,各種係数!BQ59)</f>
        <v>0</v>
      </c>
      <c r="BN61" s="82">
        <f>IF('生産者価格評価表（107部門）（山形県２）'!BB$120=0,各種係数!FU59,各種係数!BR59)</f>
        <v>0</v>
      </c>
      <c r="BO61" s="82">
        <f>IF('生産者価格評価表（107部門）（山形県２）'!BC$120=0,各種係数!FV59,各種係数!BS59)</f>
        <v>0</v>
      </c>
      <c r="BP61" s="82">
        <f>IF('生産者価格評価表（107部門）（山形県２）'!BD$120=0,各種係数!FW59,各種係数!BT59)</f>
        <v>0</v>
      </c>
      <c r="BQ61" s="82">
        <f>IF('生産者価格評価表（107部門）（山形県２）'!BE$120=0,各種係数!FX59,各種係数!BU59)</f>
        <v>0</v>
      </c>
      <c r="BR61" s="82">
        <f>IF('生産者価格評価表（107部門）（山形県２）'!BF$120=0,各種係数!FY59,各種係数!BV59)</f>
        <v>0</v>
      </c>
      <c r="BS61" s="82">
        <f>IF('生産者価格評価表（107部門）（山形県２）'!BG$120=0,各種係数!FZ59,各種係数!BW59)</f>
        <v>0</v>
      </c>
      <c r="BT61" s="82">
        <f>IF('生産者価格評価表（107部門）（山形県２）'!BH$120=0,各種係数!GA59,各種係数!BX59)</f>
        <v>0</v>
      </c>
      <c r="BU61" s="82">
        <f>IF('生産者価格評価表（107部門）（山形県２）'!BI$120=0,各種係数!GB59,各種係数!BY59)</f>
        <v>0</v>
      </c>
      <c r="BV61" s="82">
        <f>IF('生産者価格評価表（107部門）（山形県２）'!BJ$120=0,各種係数!GC59,各種係数!BZ59)</f>
        <v>0</v>
      </c>
      <c r="BW61" s="82">
        <f>IF('生産者価格評価表（107部門）（山形県２）'!BK$120=0,各種係数!GD59,各種係数!CA59)</f>
        <v>0</v>
      </c>
      <c r="BX61" s="82">
        <f>IF('生産者価格評価表（107部門）（山形県２）'!BL$120=0,各種係数!GE59,各種係数!CB59)</f>
        <v>0</v>
      </c>
      <c r="BY61" s="82">
        <f>IF('生産者価格評価表（107部門）（山形県２）'!BM$120=0,各種係数!GF59,各種係数!CC59)</f>
        <v>0</v>
      </c>
      <c r="BZ61" s="82">
        <f>IF('生産者価格評価表（107部門）（山形県２）'!BN$120=0,各種係数!GG59,各種係数!CD59)</f>
        <v>0</v>
      </c>
      <c r="CA61" s="82">
        <f>IF('生産者価格評価表（107部門）（山形県２）'!BO$120=0,各種係数!GH59,各種係数!CE59)</f>
        <v>0</v>
      </c>
      <c r="CB61" s="82">
        <f>IF('生産者価格評価表（107部門）（山形県２）'!BP$120=0,各種係数!GI59,各種係数!CF59)</f>
        <v>0</v>
      </c>
      <c r="CC61" s="82">
        <f>IF('生産者価格評価表（107部門）（山形県２）'!BQ$120=0,各種係数!GJ59,各種係数!CG59)</f>
        <v>0</v>
      </c>
      <c r="CD61" s="82">
        <f>IF('生産者価格評価表（107部門）（山形県２）'!BR$120=0,各種係数!GK59,各種係数!CH59)</f>
        <v>0</v>
      </c>
      <c r="CE61" s="82">
        <f>IF('生産者価格評価表（107部門）（山形県２）'!BS$120=0,各種係数!GL59,各種係数!CI59)</f>
        <v>0</v>
      </c>
      <c r="CF61" s="82">
        <f>IF('生産者価格評価表（107部門）（山形県２）'!BT$120=0,各種係数!GM59,各種係数!CJ59)</f>
        <v>0</v>
      </c>
      <c r="CG61" s="82">
        <f>IF('生産者価格評価表（107部門）（山形県２）'!BU$120=0,各種係数!GN59,各種係数!CK59)</f>
        <v>0</v>
      </c>
      <c r="CH61" s="82">
        <f>IF('生産者価格評価表（107部門）（山形県２）'!BV$120=0,各種係数!GO59,各種係数!CL59)</f>
        <v>0</v>
      </c>
      <c r="CI61" s="82">
        <f>IF('生産者価格評価表（107部門）（山形県２）'!BW$120=0,各種係数!GP59,各種係数!CM59)</f>
        <v>0</v>
      </c>
      <c r="CJ61" s="82">
        <f>IF('生産者価格評価表（107部門）（山形県２）'!BX$120=0,各種係数!GQ59,各種係数!CN59)</f>
        <v>0</v>
      </c>
      <c r="CK61" s="82">
        <f>IF('生産者価格評価表（107部門）（山形県２）'!BY$120=0,各種係数!GR59,各種係数!CO59)</f>
        <v>0</v>
      </c>
      <c r="CL61" s="82">
        <f>IF('生産者価格評価表（107部門）（山形県２）'!BZ$120=0,各種係数!GS59,各種係数!CP59)</f>
        <v>0</v>
      </c>
      <c r="CM61" s="82">
        <f>IF('生産者価格評価表（107部門）（山形県２）'!CA$120=0,各種係数!GT59,各種係数!CQ59)</f>
        <v>0</v>
      </c>
      <c r="CN61" s="82">
        <f>IF('生産者価格評価表（107部門）（山形県２）'!CB$120=0,各種係数!GU59,各種係数!CR59)</f>
        <v>0</v>
      </c>
      <c r="CO61" s="82">
        <f>IF('生産者価格評価表（107部門）（山形県２）'!CC$120=0,各種係数!GV59,各種係数!CS59)</f>
        <v>0</v>
      </c>
      <c r="CP61" s="82">
        <f>IF('生産者価格評価表（107部門）（山形県２）'!CD$120=0,各種係数!GW59,各種係数!CT59)</f>
        <v>0</v>
      </c>
      <c r="CQ61" s="82">
        <f>IF('生産者価格評価表（107部門）（山形県２）'!CE$120=0,各種係数!GX59,各種係数!CU59)</f>
        <v>0</v>
      </c>
      <c r="CR61" s="82">
        <f>IF('生産者価格評価表（107部門）（山形県２）'!CF$120=0,各種係数!GY59,各種係数!CV59)</f>
        <v>0</v>
      </c>
      <c r="CS61" s="82">
        <f>IF('生産者価格評価表（107部門）（山形県２）'!CG$120=0,各種係数!GZ59,各種係数!CW59)</f>
        <v>0</v>
      </c>
      <c r="CT61" s="82">
        <f>IF('生産者価格評価表（107部門）（山形県２）'!CH$120=0,各種係数!HA59,各種係数!CX59)</f>
        <v>0</v>
      </c>
      <c r="CU61" s="82">
        <f>IF('生産者価格評価表（107部門）（山形県２）'!CI$120=0,各種係数!HB59,各種係数!CY59)</f>
        <v>0</v>
      </c>
      <c r="CV61" s="82">
        <f>IF('生産者価格評価表（107部門）（山形県２）'!CJ$120=0,各種係数!HC59,各種係数!CZ59)</f>
        <v>0</v>
      </c>
      <c r="CW61" s="82">
        <f>IF('生産者価格評価表（107部門）（山形県２）'!CK$120=0,各種係数!HD59,各種係数!DA59)</f>
        <v>0</v>
      </c>
      <c r="CX61" s="82">
        <f>IF('生産者価格評価表（107部門）（山形県２）'!CL$120=0,各種係数!HE59,各種係数!DB59)</f>
        <v>0</v>
      </c>
      <c r="CY61" s="82">
        <f>IF('生産者価格評価表（107部門）（山形県２）'!CM$120=0,各種係数!HF59,各種係数!DC59)</f>
        <v>0</v>
      </c>
      <c r="CZ61" s="82">
        <f>IF('生産者価格評価表（107部門）（山形県２）'!CN$120=0,各種係数!HG59,各種係数!DD59)</f>
        <v>0</v>
      </c>
      <c r="DA61" s="82">
        <f>IF('生産者価格評価表（107部門）（山形県２）'!CO$120=0,各種係数!HH59,各種係数!DE59)</f>
        <v>0</v>
      </c>
      <c r="DB61" s="82">
        <f>IF('生産者価格評価表（107部門）（山形県２）'!CP$120=0,各種係数!HI59,各種係数!DF59)</f>
        <v>0</v>
      </c>
      <c r="DC61" s="82">
        <f>IF('生産者価格評価表（107部門）（山形県２）'!CQ$120=0,各種係数!HJ59,各種係数!DG59)</f>
        <v>0</v>
      </c>
      <c r="DD61" s="82">
        <f>IF('生産者価格評価表（107部門）（山形県２）'!CR$120=0,各種係数!HK59,各種係数!DH59)</f>
        <v>0</v>
      </c>
      <c r="DE61" s="82">
        <f>IF('生産者価格評価表（107部門）（山形県２）'!CS$120=0,各種係数!HL59,各種係数!DI59)</f>
        <v>0</v>
      </c>
      <c r="DF61" s="82">
        <f>IF('生産者価格評価表（107部門）（山形県２）'!CT$120=0,各種係数!HM59,各種係数!DJ59)</f>
        <v>0</v>
      </c>
      <c r="DG61" s="82">
        <f>IF('生産者価格評価表（107部門）（山形県２）'!CU$120=0,各種係数!HN59,各種係数!DK59)</f>
        <v>0</v>
      </c>
      <c r="DH61" s="82">
        <f>IF('生産者価格評価表（107部門）（山形県２）'!CV$120=0,各種係数!HO59,各種係数!DL59)</f>
        <v>0</v>
      </c>
      <c r="DI61" s="82">
        <f>IF('生産者価格評価表（107部門）（山形県２）'!CW$120=0,各種係数!HP59,各種係数!DM59)</f>
        <v>0</v>
      </c>
      <c r="DJ61" s="82">
        <f>IF('生産者価格評価表（107部門）（山形県２）'!CX$120=0,各種係数!HQ59,各種係数!DN59)</f>
        <v>0</v>
      </c>
      <c r="DK61" s="82">
        <f>IF('生産者価格評価表（107部門）（山形県２）'!CY$120=0,各種係数!HR59,各種係数!DO59)</f>
        <v>0</v>
      </c>
      <c r="DL61" s="82">
        <f>IF('生産者価格評価表（107部門）（山形県２）'!CZ$120=0,各種係数!HS59,各種係数!DP59)</f>
        <v>0</v>
      </c>
      <c r="DM61" s="82">
        <f>IF('生産者価格評価表（107部門）（山形県２）'!DA$120=0,各種係数!HT59,各種係数!DQ59)</f>
        <v>0</v>
      </c>
      <c r="DN61" s="82">
        <f>IF('生産者価格評価表（107部門）（山形県２）'!DB$120=0,各種係数!HU59,各種係数!DR59)</f>
        <v>0</v>
      </c>
      <c r="DO61" s="82">
        <f>IF('生産者価格評価表（107部門）（山形県２）'!DC$120=0,各種係数!HV59,各種係数!DS59)</f>
        <v>0</v>
      </c>
      <c r="DP61" s="82">
        <f>IF('生産者価格評価表（107部門）（山形県２）'!DD$120=0,各種係数!HW59,各種係数!DT59)</f>
        <v>0</v>
      </c>
      <c r="DQ61" s="82">
        <f>IF('生産者価格評価表（107部門）（山形県２）'!DE$120=0,各種係数!HX59,各種係数!DU59)</f>
        <v>0</v>
      </c>
      <c r="DR61" s="82">
        <f>各種係数!HY59</f>
        <v>0</v>
      </c>
      <c r="DS61" s="80">
        <f>各種係数!HZ59</f>
        <v>0</v>
      </c>
      <c r="DT61" s="80">
        <f>各種係数!IA59</f>
        <v>0</v>
      </c>
      <c r="DU61" s="80">
        <f>各種係数!IB59</f>
        <v>0</v>
      </c>
      <c r="DV61" s="80">
        <f>各種係数!IC59</f>
        <v>0</v>
      </c>
      <c r="DW61" s="80">
        <f>各種係数!ID59</f>
        <v>0</v>
      </c>
      <c r="DX61" s="80">
        <f>各種係数!IE59</f>
        <v>0</v>
      </c>
      <c r="DY61" s="80">
        <f>各種係数!IF59</f>
        <v>0</v>
      </c>
      <c r="DZ61" s="80">
        <f>各種係数!IG59</f>
        <v>0</v>
      </c>
      <c r="EA61" s="80">
        <f>各種係数!IH59</f>
        <v>0</v>
      </c>
      <c r="EB61" s="80">
        <f>各種係数!II59</f>
        <v>0</v>
      </c>
      <c r="EC61" s="80">
        <f>各種係数!IJ59</f>
        <v>0</v>
      </c>
      <c r="ED61" s="80">
        <f>各種係数!IK59</f>
        <v>0</v>
      </c>
      <c r="EE61" s="80">
        <f>各種係数!IL59</f>
        <v>0</v>
      </c>
      <c r="EF61" s="80">
        <f>各種係数!IM59</f>
        <v>0</v>
      </c>
      <c r="EG61" s="80">
        <f>各種係数!IN59</f>
        <v>0</v>
      </c>
      <c r="EH61" s="80">
        <f>各種係数!IO59</f>
        <v>0</v>
      </c>
      <c r="EI61" s="80">
        <f>各種係数!IP59</f>
        <v>0</v>
      </c>
      <c r="EJ61" s="80">
        <f>各種係数!IQ59</f>
        <v>0</v>
      </c>
      <c r="EK61" s="80">
        <f>各種係数!IR59</f>
        <v>0</v>
      </c>
      <c r="EL61" s="80">
        <f>各種係数!IS59</f>
        <v>0</v>
      </c>
      <c r="EM61" s="80">
        <f>各種係数!IT59</f>
        <v>0</v>
      </c>
      <c r="EN61" s="80">
        <f>各種係数!IU59</f>
        <v>0</v>
      </c>
      <c r="EO61" s="80">
        <f>各種係数!IV59</f>
        <v>0</v>
      </c>
      <c r="EP61" s="80">
        <f>各種係数!IW59</f>
        <v>0</v>
      </c>
      <c r="EQ61" s="80">
        <f>各種係数!IX59</f>
        <v>0</v>
      </c>
      <c r="ER61" s="80">
        <f>各種係数!IY59</f>
        <v>0</v>
      </c>
      <c r="ES61" s="80">
        <f>各種係数!IZ59</f>
        <v>0</v>
      </c>
      <c r="ET61" s="80">
        <f>各種係数!JA59</f>
        <v>0</v>
      </c>
      <c r="EU61" s="80">
        <f>各種係数!JB59</f>
        <v>0</v>
      </c>
      <c r="EV61" s="80">
        <f>各種係数!JC59</f>
        <v>0</v>
      </c>
      <c r="EW61" s="80">
        <f>各種係数!JD59</f>
        <v>0</v>
      </c>
      <c r="EX61" s="80">
        <f>各種係数!JE59</f>
        <v>0</v>
      </c>
      <c r="EY61" s="80">
        <f>各種係数!JF59</f>
        <v>0</v>
      </c>
      <c r="EZ61" s="80">
        <f>各種係数!JG59</f>
        <v>0</v>
      </c>
      <c r="FA61" s="80">
        <f>各種係数!JH59</f>
        <v>0</v>
      </c>
      <c r="FB61" s="80">
        <f>各種係数!JI59</f>
        <v>0</v>
      </c>
      <c r="FC61" s="80">
        <f>各種係数!JJ59</f>
        <v>0</v>
      </c>
      <c r="FD61" s="80">
        <f>各種係数!JK59</f>
        <v>0</v>
      </c>
      <c r="FE61" s="80">
        <f>各種係数!JL59</f>
        <v>0</v>
      </c>
      <c r="FF61" s="80">
        <f>各種係数!JM59</f>
        <v>0</v>
      </c>
      <c r="FG61" s="80">
        <f>各種係数!JN59</f>
        <v>0</v>
      </c>
      <c r="FH61" s="80">
        <f>各種係数!JO59</f>
        <v>0</v>
      </c>
      <c r="FI61" s="80">
        <f>各種係数!JP59</f>
        <v>0</v>
      </c>
      <c r="FJ61" s="80">
        <f>各種係数!JQ59</f>
        <v>0</v>
      </c>
      <c r="FK61" s="80">
        <f>各種係数!JR59</f>
        <v>0</v>
      </c>
      <c r="FL61" s="80">
        <f>各種係数!JS59</f>
        <v>0</v>
      </c>
      <c r="FM61" s="80">
        <f>各種係数!JT59</f>
        <v>0</v>
      </c>
      <c r="FN61" s="80">
        <f>各種係数!JU59</f>
        <v>0</v>
      </c>
      <c r="FO61" s="80">
        <f>各種係数!JV59</f>
        <v>0</v>
      </c>
      <c r="FP61" s="80">
        <f>各種係数!JW59</f>
        <v>0</v>
      </c>
      <c r="FQ61" s="80">
        <f>各種係数!JX59</f>
        <v>0</v>
      </c>
      <c r="FR61" s="80">
        <f>各種係数!JY59</f>
        <v>0</v>
      </c>
      <c r="FS61" s="80">
        <f>各種係数!JZ59</f>
        <v>0</v>
      </c>
      <c r="FT61" s="80">
        <f>各種係数!KA59</f>
        <v>1</v>
      </c>
      <c r="FU61" s="80">
        <f>各種係数!KB59</f>
        <v>0</v>
      </c>
      <c r="FV61" s="80">
        <f>各種係数!KC59</f>
        <v>0</v>
      </c>
      <c r="FW61" s="80">
        <f>各種係数!KD59</f>
        <v>0</v>
      </c>
      <c r="FX61" s="80">
        <f>各種係数!KE59</f>
        <v>0</v>
      </c>
      <c r="FY61" s="80">
        <f>各種係数!KF59</f>
        <v>0</v>
      </c>
      <c r="FZ61" s="80">
        <f>各種係数!KG59</f>
        <v>0</v>
      </c>
      <c r="GA61" s="80">
        <f>各種係数!KH59</f>
        <v>0</v>
      </c>
      <c r="GB61" s="80">
        <f>各種係数!KI59</f>
        <v>0</v>
      </c>
      <c r="GC61" s="80">
        <f>各種係数!KJ59</f>
        <v>0</v>
      </c>
      <c r="GD61" s="80">
        <f>各種係数!KK59</f>
        <v>0</v>
      </c>
      <c r="GE61" s="80">
        <f>各種係数!KL59</f>
        <v>0</v>
      </c>
      <c r="GF61" s="80">
        <f>各種係数!KM59</f>
        <v>0</v>
      </c>
      <c r="GG61" s="80">
        <f>各種係数!KN59</f>
        <v>0</v>
      </c>
      <c r="GH61" s="80">
        <f>各種係数!KO59</f>
        <v>0</v>
      </c>
      <c r="GI61" s="80">
        <f>各種係数!KP59</f>
        <v>0</v>
      </c>
      <c r="GJ61" s="80">
        <f>各種係数!KQ59</f>
        <v>0</v>
      </c>
      <c r="GK61" s="80">
        <f>各種係数!KR59</f>
        <v>0</v>
      </c>
      <c r="GL61" s="80">
        <f>各種係数!KS59</f>
        <v>0</v>
      </c>
      <c r="GM61" s="80">
        <f>各種係数!KT59</f>
        <v>0</v>
      </c>
      <c r="GN61" s="80">
        <f>各種係数!KU59</f>
        <v>0</v>
      </c>
      <c r="GO61" s="80">
        <f>各種係数!KV59</f>
        <v>0</v>
      </c>
      <c r="GP61" s="80">
        <f>各種係数!KW59</f>
        <v>0</v>
      </c>
      <c r="GQ61" s="80">
        <f>各種係数!KX59</f>
        <v>0</v>
      </c>
      <c r="GR61" s="80">
        <f>各種係数!KY59</f>
        <v>0</v>
      </c>
      <c r="GS61" s="80">
        <f>各種係数!KZ59</f>
        <v>0</v>
      </c>
      <c r="GT61" s="80">
        <f>各種係数!LA59</f>
        <v>0</v>
      </c>
      <c r="GU61" s="80">
        <f>各種係数!LB59</f>
        <v>0</v>
      </c>
      <c r="GV61" s="80">
        <f>各種係数!LC59</f>
        <v>0</v>
      </c>
      <c r="GW61" s="80">
        <f>各種係数!LD59</f>
        <v>0</v>
      </c>
      <c r="GX61" s="80">
        <f>各種係数!LE59</f>
        <v>0</v>
      </c>
      <c r="GY61" s="80">
        <f>各種係数!LF59</f>
        <v>0</v>
      </c>
      <c r="GZ61" s="80">
        <f>各種係数!LG59</f>
        <v>0</v>
      </c>
      <c r="HA61" s="80">
        <f>各種係数!LH59</f>
        <v>0</v>
      </c>
      <c r="HB61" s="80">
        <f>各種係数!LI59</f>
        <v>0</v>
      </c>
      <c r="HC61" s="80">
        <f>各種係数!LJ59</f>
        <v>0</v>
      </c>
      <c r="HD61" s="80">
        <f>各種係数!LK59</f>
        <v>0</v>
      </c>
      <c r="HE61" s="80">
        <f>各種係数!LL59</f>
        <v>0</v>
      </c>
      <c r="HF61" s="80">
        <f>各種係数!LM59</f>
        <v>0</v>
      </c>
      <c r="HG61" s="80">
        <f>各種係数!LN59</f>
        <v>0</v>
      </c>
      <c r="HH61" s="80">
        <f>各種係数!LO59</f>
        <v>0</v>
      </c>
      <c r="HI61" s="80">
        <f>各種係数!LP59</f>
        <v>0</v>
      </c>
      <c r="HJ61" s="80">
        <f>各種係数!LQ59</f>
        <v>0</v>
      </c>
      <c r="HK61" s="80">
        <f>各種係数!LR59</f>
        <v>0</v>
      </c>
      <c r="HL61" s="80">
        <f>各種係数!LS59</f>
        <v>0</v>
      </c>
      <c r="HM61" s="80">
        <f>各種係数!LT59</f>
        <v>0</v>
      </c>
      <c r="HN61" s="80">
        <f>各種係数!LU59</f>
        <v>0</v>
      </c>
      <c r="HO61" s="80">
        <f>各種係数!LV59</f>
        <v>0</v>
      </c>
      <c r="HP61" s="80">
        <f>各種係数!LW59</f>
        <v>0</v>
      </c>
      <c r="HQ61" s="80">
        <f>各種係数!LX59</f>
        <v>0</v>
      </c>
      <c r="HR61" s="80">
        <f>各種係数!LY59</f>
        <v>0</v>
      </c>
      <c r="HS61" s="80">
        <f>各種係数!LZ59</f>
        <v>0</v>
      </c>
      <c r="HT61" s="80">
        <f>各種係数!MA59</f>
        <v>0</v>
      </c>
      <c r="HU61" s="760">
        <v>0</v>
      </c>
      <c r="HV61" s="760">
        <f t="shared" si="24"/>
        <v>0</v>
      </c>
      <c r="HW61" s="760">
        <f t="shared" si="25"/>
        <v>0</v>
      </c>
      <c r="HX61" s="240">
        <f>IF(各種係数!$MD59=0,各種係数!$MG59,各種係数!$MD59)</f>
        <v>0</v>
      </c>
      <c r="HY61" s="281">
        <f t="shared" si="5"/>
        <v>0</v>
      </c>
      <c r="HZ61" s="257">
        <f t="shared" si="12"/>
        <v>0</v>
      </c>
      <c r="IA61" s="279">
        <f t="shared" si="13"/>
        <v>0</v>
      </c>
      <c r="IB61" s="279">
        <f t="shared" si="14"/>
        <v>0</v>
      </c>
      <c r="IC61" s="240">
        <f>IF(各種係数!$MD59=0,各種係数!$MG59,各種係数!$MD59)</f>
        <v>0</v>
      </c>
      <c r="ID61" s="281">
        <f t="shared" si="26"/>
        <v>0</v>
      </c>
      <c r="IE61" s="223"/>
      <c r="IF61" s="223"/>
      <c r="IG61" s="240">
        <f>各種係数!J59</f>
        <v>2.1407238100603996E-2</v>
      </c>
      <c r="IH61" s="279">
        <f t="shared" si="15"/>
        <v>0</v>
      </c>
      <c r="II61" s="284">
        <f>各種係数!C59</f>
        <v>0</v>
      </c>
      <c r="IJ61" s="279">
        <f t="shared" si="16"/>
        <v>0</v>
      </c>
      <c r="IK61" s="295">
        <v>0</v>
      </c>
      <c r="IL61" s="757">
        <f>IF(各種係数!$E59=0,各種係数!$M59,各種係数!$E59)</f>
        <v>0</v>
      </c>
      <c r="IM61" s="279">
        <f t="shared" si="17"/>
        <v>0</v>
      </c>
      <c r="IN61" s="757">
        <f>IF(各種係数!$F59=0,各種係数!$N59,各種係数!$F59)</f>
        <v>0</v>
      </c>
      <c r="IO61" s="295">
        <f t="shared" si="18"/>
        <v>0</v>
      </c>
      <c r="IP61" s="240">
        <f>IF(各種係数!$MD59=0,各種係数!$MG59,各種係数!$MD59)</f>
        <v>0</v>
      </c>
      <c r="IQ61" s="296">
        <f t="shared" si="19"/>
        <v>0</v>
      </c>
      <c r="IR61" s="297">
        <f t="shared" si="20"/>
        <v>0</v>
      </c>
      <c r="IS61" s="297">
        <f t="shared" si="21"/>
        <v>0</v>
      </c>
      <c r="IT61" s="297">
        <f t="shared" si="22"/>
        <v>0</v>
      </c>
      <c r="IU61" s="298">
        <f t="shared" si="23"/>
        <v>0</v>
      </c>
      <c r="IW61" s="206"/>
      <c r="IX61" s="212"/>
      <c r="IY61" s="208"/>
      <c r="IZ61" s="212"/>
    </row>
    <row r="62" spans="1:260">
      <c r="A62" s="41" t="s">
        <v>277</v>
      </c>
      <c r="B62" s="12" t="s">
        <v>37</v>
      </c>
      <c r="C62" s="331">
        <f>'計算2-1'!AC62</f>
        <v>0</v>
      </c>
      <c r="D62" s="757">
        <f>IF(各種係数!$D60=0,各種係数!$L60,各種係数!$D60)</f>
        <v>0.78201332346410068</v>
      </c>
      <c r="E62" s="757">
        <f>IF(各種係数!$E60=0,各種係数!$M60,各種係数!$E60)</f>
        <v>0.21798667653589934</v>
      </c>
      <c r="F62" s="757">
        <f>IF(各種係数!$F60=0,各種係数!$N60,各種係数!$F60)</f>
        <v>0.16506291635825315</v>
      </c>
      <c r="G62" s="758">
        <f t="shared" si="7"/>
        <v>0</v>
      </c>
      <c r="H62" s="758">
        <f t="shared" si="8"/>
        <v>0</v>
      </c>
      <c r="I62" s="758">
        <f t="shared" si="9"/>
        <v>0</v>
      </c>
      <c r="J62" s="240">
        <f>IF(各種係数!$MD60=0,各種係数!$MG60,各種係数!$MD60)</f>
        <v>3.2198371576609919E-4</v>
      </c>
      <c r="K62" s="281">
        <f t="shared" si="10"/>
        <v>0</v>
      </c>
      <c r="L62" s="758">
        <v>0</v>
      </c>
      <c r="M62" s="774">
        <f>各種係数!C60</f>
        <v>0.14501932159725206</v>
      </c>
      <c r="N62" s="758">
        <f t="shared" si="11"/>
        <v>0</v>
      </c>
      <c r="O62" s="82">
        <f>IF('生産者価格評価表（107部門）（山形県２）'!C$120=0,各種係数!DV60,各種係数!S60)</f>
        <v>0</v>
      </c>
      <c r="P62" s="82">
        <f>IF('生産者価格評価表（107部門）（山形県２）'!D$120=0,各種係数!DW60,各種係数!T60)</f>
        <v>0</v>
      </c>
      <c r="Q62" s="82">
        <f>IF('生産者価格評価表（107部門）（山形県２）'!E$120=0,各種係数!DX60,各種係数!U60)</f>
        <v>0</v>
      </c>
      <c r="R62" s="82">
        <f>IF('生産者価格評価表（107部門）（山形県２）'!F$120=0,各種係数!DY60,各種係数!V60)</f>
        <v>0</v>
      </c>
      <c r="S62" s="82">
        <f>IF('生産者価格評価表（107部門）（山形県２）'!G$120=0,各種係数!DZ60,各種係数!W60)</f>
        <v>0</v>
      </c>
      <c r="T62" s="82">
        <f>IF('生産者価格評価表（107部門）（山形県２）'!H$120=0,各種係数!EA60,各種係数!X60)</f>
        <v>0</v>
      </c>
      <c r="U62" s="82">
        <f>IF('生産者価格評価表（107部門）（山形県２）'!I$120=0,各種係数!EB60,各種係数!Y60)</f>
        <v>0</v>
      </c>
      <c r="V62" s="82">
        <f>IF('生産者価格評価表（107部門）（山形県２）'!J$120=0,各種係数!EC60,各種係数!Z60)</f>
        <v>0</v>
      </c>
      <c r="W62" s="82">
        <f>IF('生産者価格評価表（107部門）（山形県２）'!K$120=0,各種係数!ED60,各種係数!AA60)</f>
        <v>0</v>
      </c>
      <c r="X62" s="82">
        <f>IF('生産者価格評価表（107部門）（山形県２）'!L$120=0,各種係数!EE60,各種係数!AB60)</f>
        <v>0</v>
      </c>
      <c r="Y62" s="82">
        <f>IF('生産者価格評価表（107部門）（山形県２）'!M$120=0,各種係数!EF60,各種係数!AC60)</f>
        <v>0</v>
      </c>
      <c r="Z62" s="82">
        <f>IF('生産者価格評価表（107部門）（山形県２）'!N$120=0,各種係数!EG60,各種係数!AD60)</f>
        <v>0</v>
      </c>
      <c r="AA62" s="82">
        <f>IF('生産者価格評価表（107部門）（山形県２）'!O$120=0,各種係数!EH60,各種係数!AE60)</f>
        <v>0</v>
      </c>
      <c r="AB62" s="82">
        <f>IF('生産者価格評価表（107部門）（山形県２）'!P$120=0,各種係数!EI60,各種係数!AF60)</f>
        <v>0</v>
      </c>
      <c r="AC62" s="82">
        <f>IF('生産者価格評価表（107部門）（山形県２）'!Q$120=0,各種係数!EJ60,各種係数!AG60)</f>
        <v>0</v>
      </c>
      <c r="AD62" s="82">
        <f>IF('生産者価格評価表（107部門）（山形県２）'!R$120=0,各種係数!EK60,各種係数!AH60)</f>
        <v>0</v>
      </c>
      <c r="AE62" s="82">
        <f>IF('生産者価格評価表（107部門）（山形県２）'!S$120=0,各種係数!EL60,各種係数!AI60)</f>
        <v>0</v>
      </c>
      <c r="AF62" s="82">
        <f>IF('生産者価格評価表（107部門）（山形県２）'!T$120=0,各種係数!EM60,各種係数!AJ60)</f>
        <v>0</v>
      </c>
      <c r="AG62" s="82">
        <f>IF('生産者価格評価表（107部門）（山形県２）'!U$120=0,各種係数!EN60,各種係数!AK60)</f>
        <v>0</v>
      </c>
      <c r="AH62" s="82">
        <f>IF('生産者価格評価表（107部門）（山形県２）'!V$120=0,各種係数!EO60,各種係数!AL60)</f>
        <v>0</v>
      </c>
      <c r="AI62" s="82">
        <f>IF('生産者価格評価表（107部門）（山形県２）'!W$120=0,各種係数!EP60,各種係数!AM60)</f>
        <v>0</v>
      </c>
      <c r="AJ62" s="82">
        <f>IF('生産者価格評価表（107部門）（山形県２）'!X$120=0,各種係数!EQ60,各種係数!AN60)</f>
        <v>0</v>
      </c>
      <c r="AK62" s="82">
        <f>IF('生産者価格評価表（107部門）（山形県２）'!Y$120=0,各種係数!ER60,各種係数!AO60)</f>
        <v>0</v>
      </c>
      <c r="AL62" s="82">
        <f>IF('生産者価格評価表（107部門）（山形県２）'!Z$120=0,各種係数!ES60,各種係数!AP60)</f>
        <v>0</v>
      </c>
      <c r="AM62" s="82">
        <f>IF('生産者価格評価表（107部門）（山形県２）'!AA$120=0,各種係数!ET60,各種係数!AQ60)</f>
        <v>0</v>
      </c>
      <c r="AN62" s="82">
        <f>IF('生産者価格評価表（107部門）（山形県２）'!AB$120=0,各種係数!EU60,各種係数!AR60)</f>
        <v>0</v>
      </c>
      <c r="AO62" s="82">
        <f>IF('生産者価格評価表（107部門）（山形県２）'!AC$120=0,各種係数!EV60,各種係数!AS60)</f>
        <v>0</v>
      </c>
      <c r="AP62" s="82">
        <f>IF('生産者価格評価表（107部門）（山形県２）'!AD$120=0,各種係数!EW60,各種係数!AT60)</f>
        <v>0</v>
      </c>
      <c r="AQ62" s="82">
        <f>IF('生産者価格評価表（107部門）（山形県２）'!AE$120=0,各種係数!EX60,各種係数!AU60)</f>
        <v>0</v>
      </c>
      <c r="AR62" s="82">
        <f>IF('生産者価格評価表（107部門）（山形県２）'!AF$120=0,各種係数!EY60,各種係数!AV60)</f>
        <v>0</v>
      </c>
      <c r="AS62" s="82">
        <f>IF('生産者価格評価表（107部門）（山形県２）'!AG$120=0,各種係数!EZ60,各種係数!AW60)</f>
        <v>0</v>
      </c>
      <c r="AT62" s="82">
        <f>IF('生産者価格評価表（107部門）（山形県２）'!AH$120=0,各種係数!FA60,各種係数!AX60)</f>
        <v>0</v>
      </c>
      <c r="AU62" s="82">
        <f>IF('生産者価格評価表（107部門）（山形県２）'!AI$120=0,各種係数!FB60,各種係数!AY60)</f>
        <v>0</v>
      </c>
      <c r="AV62" s="82">
        <f>IF('生産者価格評価表（107部門）（山形県２）'!AJ$120=0,各種係数!FC60,各種係数!AZ60)</f>
        <v>0</v>
      </c>
      <c r="AW62" s="82">
        <f>IF('生産者価格評価表（107部門）（山形県２）'!AK$120=0,各種係数!FD60,各種係数!BA60)</f>
        <v>0</v>
      </c>
      <c r="AX62" s="82">
        <f>IF('生産者価格評価表（107部門）（山形県２）'!AL$120=0,各種係数!FE60,各種係数!BB60)</f>
        <v>0</v>
      </c>
      <c r="AY62" s="82">
        <f>IF('生産者価格評価表（107部門）（山形県２）'!AM$120=0,各種係数!FF60,各種係数!BC60)</f>
        <v>0</v>
      </c>
      <c r="AZ62" s="82">
        <f>IF('生産者価格評価表（107部門）（山形県２）'!AN$120=0,各種係数!FG60,各種係数!BD60)</f>
        <v>0</v>
      </c>
      <c r="BA62" s="82">
        <f>IF('生産者価格評価表（107部門）（山形県２）'!AO$120=0,各種係数!FH60,各種係数!BE60)</f>
        <v>0</v>
      </c>
      <c r="BB62" s="82">
        <f>IF('生産者価格評価表（107部門）（山形県２）'!AP$120=0,各種係数!FI60,各種係数!BF60)</f>
        <v>0</v>
      </c>
      <c r="BC62" s="82">
        <f>IF('生産者価格評価表（107部門）（山形県２）'!AQ$120=0,各種係数!FJ60,各種係数!BG60)</f>
        <v>0</v>
      </c>
      <c r="BD62" s="82">
        <f>IF('生産者価格評価表（107部門）（山形県２）'!AR$120=0,各種係数!FK60,各種係数!BH60)</f>
        <v>0</v>
      </c>
      <c r="BE62" s="82">
        <f>IF('生産者価格評価表（107部門）（山形県２）'!AS$120=0,各種係数!FL60,各種係数!BI60)</f>
        <v>0</v>
      </c>
      <c r="BF62" s="82">
        <f>IF('生産者価格評価表（107部門）（山形県２）'!AT$120=0,各種係数!FM60,各種係数!BJ60)</f>
        <v>0</v>
      </c>
      <c r="BG62" s="82">
        <f>IF('生産者価格評価表（107部門）（山形県２）'!AU$120=0,各種係数!FN60,各種係数!BK60)</f>
        <v>0</v>
      </c>
      <c r="BH62" s="82">
        <f>IF('生産者価格評価表（107部門）（山形県２）'!AV$120=0,各種係数!FO60,各種係数!BL60)</f>
        <v>0</v>
      </c>
      <c r="BI62" s="82">
        <f>IF('生産者価格評価表（107部門）（山形県２）'!AW$120=0,各種係数!FP60,各種係数!BM60)</f>
        <v>0</v>
      </c>
      <c r="BJ62" s="82">
        <f>IF('生産者価格評価表（107部門）（山形県２）'!AX$120=0,各種係数!FQ60,各種係数!BN60)</f>
        <v>0</v>
      </c>
      <c r="BK62" s="82">
        <f>IF('生産者価格評価表（107部門）（山形県２）'!AY$120=0,各種係数!FR60,各種係数!BO60)</f>
        <v>0</v>
      </c>
      <c r="BL62" s="82">
        <f>IF('生産者価格評価表（107部門）（山形県２）'!AZ$120=0,各種係数!FS60,各種係数!BP60)</f>
        <v>0</v>
      </c>
      <c r="BM62" s="82">
        <f>IF('生産者価格評価表（107部門）（山形県２）'!BA$120=0,各種係数!FT60,各種係数!BQ60)</f>
        <v>0</v>
      </c>
      <c r="BN62" s="82">
        <f>IF('生産者価格評価表（107部門）（山形県２）'!BB$120=0,各種係数!FU60,各種係数!BR60)</f>
        <v>0</v>
      </c>
      <c r="BO62" s="82">
        <f>IF('生産者価格評価表（107部門）（山形県２）'!BC$120=0,各種係数!FV60,各種係数!BS60)</f>
        <v>0</v>
      </c>
      <c r="BP62" s="82">
        <f>IF('生産者価格評価表（107部門）（山形県２）'!BD$120=0,各種係数!FW60,各種係数!BT60)</f>
        <v>0</v>
      </c>
      <c r="BQ62" s="82">
        <f>IF('生産者価格評価表（107部門）（山形県２）'!BE$120=0,各種係数!FX60,各種係数!BU60)</f>
        <v>0</v>
      </c>
      <c r="BR62" s="82">
        <f>IF('生産者価格評価表（107部門）（山形県２）'!BF$120=0,各種係数!FY60,各種係数!BV60)</f>
        <v>4.4781643227239085E-2</v>
      </c>
      <c r="BS62" s="82">
        <f>IF('生産者価格評価表（107部門）（山形県２）'!BG$120=0,各種係数!FZ60,各種係数!BW60)</f>
        <v>0</v>
      </c>
      <c r="BT62" s="82">
        <f>IF('生産者価格評価表（107部門）（山形県２）'!BH$120=0,各種係数!GA60,各種係数!BX60)</f>
        <v>0</v>
      </c>
      <c r="BU62" s="82">
        <f>IF('生産者価格評価表（107部門）（山形県２）'!BI$120=0,各種係数!GB60,各種係数!BY60)</f>
        <v>0</v>
      </c>
      <c r="BV62" s="82">
        <f>IF('生産者価格評価表（107部門）（山形県２）'!BJ$120=0,各種係数!GC60,各種係数!BZ60)</f>
        <v>0</v>
      </c>
      <c r="BW62" s="82">
        <f>IF('生産者価格評価表（107部門）（山形県２）'!BK$120=0,各種係数!GD60,各種係数!CA60)</f>
        <v>0</v>
      </c>
      <c r="BX62" s="82">
        <f>IF('生産者価格評価表（107部門）（山形県２）'!BL$120=0,各種係数!GE60,各種係数!CB60)</f>
        <v>0</v>
      </c>
      <c r="BY62" s="82">
        <f>IF('生産者価格評価表（107部門）（山形県２）'!BM$120=0,各種係数!GF60,各種係数!CC60)</f>
        <v>0</v>
      </c>
      <c r="BZ62" s="82">
        <f>IF('生産者価格評価表（107部門）（山形県２）'!BN$120=0,各種係数!GG60,各種係数!CD60)</f>
        <v>0</v>
      </c>
      <c r="CA62" s="82">
        <f>IF('生産者価格評価表（107部門）（山形県２）'!BO$120=0,各種係数!GH60,各種係数!CE60)</f>
        <v>0</v>
      </c>
      <c r="CB62" s="82">
        <f>IF('生産者価格評価表（107部門）（山形県２）'!BP$120=0,各種係数!GI60,各種係数!CF60)</f>
        <v>0</v>
      </c>
      <c r="CC62" s="82">
        <f>IF('生産者価格評価表（107部門）（山形県２）'!BQ$120=0,各種係数!GJ60,各種係数!CG60)</f>
        <v>0</v>
      </c>
      <c r="CD62" s="82">
        <f>IF('生産者価格評価表（107部門）（山形県２）'!BR$120=0,各種係数!GK60,各種係数!CH60)</f>
        <v>0</v>
      </c>
      <c r="CE62" s="82">
        <f>IF('生産者価格評価表（107部門）（山形県２）'!BS$120=0,各種係数!GL60,各種係数!CI60)</f>
        <v>0</v>
      </c>
      <c r="CF62" s="82">
        <f>IF('生産者価格評価表（107部門）（山形県２）'!BT$120=0,各種係数!GM60,各種係数!CJ60)</f>
        <v>0</v>
      </c>
      <c r="CG62" s="82">
        <f>IF('生産者価格評価表（107部門）（山形県２）'!BU$120=0,各種係数!GN60,各種係数!CK60)</f>
        <v>0</v>
      </c>
      <c r="CH62" s="82">
        <f>IF('生産者価格評価表（107部門）（山形県２）'!BV$120=0,各種係数!GO60,各種係数!CL60)</f>
        <v>0</v>
      </c>
      <c r="CI62" s="82">
        <f>IF('生産者価格評価表（107部門）（山形県２）'!BW$120=0,各種係数!GP60,各種係数!CM60)</f>
        <v>0</v>
      </c>
      <c r="CJ62" s="82">
        <f>IF('生産者価格評価表（107部門）（山形県２）'!BX$120=0,各種係数!GQ60,各種係数!CN60)</f>
        <v>0</v>
      </c>
      <c r="CK62" s="82">
        <f>IF('生産者価格評価表（107部門）（山形県２）'!BY$120=0,各種係数!GR60,各種係数!CO60)</f>
        <v>0</v>
      </c>
      <c r="CL62" s="82">
        <f>IF('生産者価格評価表（107部門）（山形県２）'!BZ$120=0,各種係数!GS60,各種係数!CP60)</f>
        <v>0</v>
      </c>
      <c r="CM62" s="82">
        <f>IF('生産者価格評価表（107部門）（山形県２）'!CA$120=0,各種係数!GT60,各種係数!CQ60)</f>
        <v>0</v>
      </c>
      <c r="CN62" s="82">
        <f>IF('生産者価格評価表（107部門）（山形県２）'!CB$120=0,各種係数!GU60,各種係数!CR60)</f>
        <v>0</v>
      </c>
      <c r="CO62" s="82">
        <f>IF('生産者価格評価表（107部門）（山形県２）'!CC$120=0,各種係数!GV60,各種係数!CS60)</f>
        <v>0</v>
      </c>
      <c r="CP62" s="82">
        <f>IF('生産者価格評価表（107部門）（山形県２）'!CD$120=0,各種係数!GW60,各種係数!CT60)</f>
        <v>0</v>
      </c>
      <c r="CQ62" s="82">
        <f>IF('生産者価格評価表（107部門）（山形県２）'!CE$120=0,各種係数!GX60,各種係数!CU60)</f>
        <v>0</v>
      </c>
      <c r="CR62" s="82">
        <f>IF('生産者価格評価表（107部門）（山形県２）'!CF$120=0,各種係数!GY60,各種係数!CV60)</f>
        <v>0</v>
      </c>
      <c r="CS62" s="82">
        <f>IF('生産者価格評価表（107部門）（山形県２）'!CG$120=0,各種係数!GZ60,各種係数!CW60)</f>
        <v>0</v>
      </c>
      <c r="CT62" s="82">
        <f>IF('生産者価格評価表（107部門）（山形県２）'!CH$120=0,各種係数!HA60,各種係数!CX60)</f>
        <v>0</v>
      </c>
      <c r="CU62" s="82">
        <f>IF('生産者価格評価表（107部門）（山形県２）'!CI$120=0,各種係数!HB60,各種係数!CY60)</f>
        <v>0</v>
      </c>
      <c r="CV62" s="82">
        <f>IF('生産者価格評価表（107部門）（山形県２）'!CJ$120=0,各種係数!HC60,各種係数!CZ60)</f>
        <v>0</v>
      </c>
      <c r="CW62" s="82">
        <f>IF('生産者価格評価表（107部門）（山形県２）'!CK$120=0,各種係数!HD60,各種係数!DA60)</f>
        <v>0</v>
      </c>
      <c r="CX62" s="82">
        <f>IF('生産者価格評価表（107部門）（山形県２）'!CL$120=0,各種係数!HE60,各種係数!DB60)</f>
        <v>0</v>
      </c>
      <c r="CY62" s="82">
        <f>IF('生産者価格評価表（107部門）（山形県２）'!CM$120=0,各種係数!HF60,各種係数!DC60)</f>
        <v>3.0553235316583264E-4</v>
      </c>
      <c r="CZ62" s="82">
        <f>IF('生産者価格評価表（107部門）（山形県２）'!CN$120=0,各種係数!HG60,各種係数!DD60)</f>
        <v>0</v>
      </c>
      <c r="DA62" s="82">
        <f>IF('生産者価格評価表（107部門）（山形県２）'!CO$120=0,各種係数!HH60,各種係数!DE60)</f>
        <v>0</v>
      </c>
      <c r="DB62" s="82">
        <f>IF('生産者価格評価表（107部門）（山形県２）'!CP$120=0,各種係数!HI60,各種係数!DF60)</f>
        <v>0</v>
      </c>
      <c r="DC62" s="82">
        <f>IF('生産者価格評価表（107部門）（山形県２）'!CQ$120=0,各種係数!HJ60,各種係数!DG60)</f>
        <v>0</v>
      </c>
      <c r="DD62" s="82">
        <f>IF('生産者価格評価表（107部門）（山形県２）'!CR$120=0,各種係数!HK60,各種係数!DH60)</f>
        <v>0</v>
      </c>
      <c r="DE62" s="82">
        <f>IF('生産者価格評価表（107部門）（山形県２）'!CS$120=0,各種係数!HL60,各種係数!DI60)</f>
        <v>0</v>
      </c>
      <c r="DF62" s="82">
        <f>IF('生産者価格評価表（107部門）（山形県２）'!CT$120=0,各種係数!HM60,各種係数!DJ60)</f>
        <v>0</v>
      </c>
      <c r="DG62" s="82">
        <f>IF('生産者価格評価表（107部門）（山形県２）'!CU$120=0,各種係数!HN60,各種係数!DK60)</f>
        <v>0</v>
      </c>
      <c r="DH62" s="82">
        <f>IF('生産者価格評価表（107部門）（山形県２）'!CV$120=0,各種係数!HO60,各種係数!DL60)</f>
        <v>0</v>
      </c>
      <c r="DI62" s="82">
        <f>IF('生産者価格評価表（107部門）（山形県２）'!CW$120=0,各種係数!HP60,各種係数!DM60)</f>
        <v>5.3503770684291442E-3</v>
      </c>
      <c r="DJ62" s="82">
        <f>IF('生産者価格評価表（107部門）（山形県２）'!CX$120=0,各種係数!HQ60,各種係数!DN60)</f>
        <v>0</v>
      </c>
      <c r="DK62" s="82">
        <f>IF('生産者価格評価表（107部門）（山形県２）'!CY$120=0,各種係数!HR60,各種係数!DO60)</f>
        <v>0</v>
      </c>
      <c r="DL62" s="82">
        <f>IF('生産者価格評価表（107部門）（山形県２）'!CZ$120=0,各種係数!HS60,各種係数!DP60)</f>
        <v>0</v>
      </c>
      <c r="DM62" s="82">
        <f>IF('生産者価格評価表（107部門）（山形県２）'!DA$120=0,各種係数!HT60,各種係数!DQ60)</f>
        <v>0</v>
      </c>
      <c r="DN62" s="82">
        <f>IF('生産者価格評価表（107部門）（山形県２）'!DB$120=0,各種係数!HU60,各種係数!DR60)</f>
        <v>0</v>
      </c>
      <c r="DO62" s="82">
        <f>IF('生産者価格評価表（107部門）（山形県２）'!DC$120=0,各種係数!HV60,各種係数!DS60)</f>
        <v>0</v>
      </c>
      <c r="DP62" s="82">
        <f>IF('生産者価格評価表（107部門）（山形県２）'!DD$120=0,各種係数!HW60,各種係数!DT60)</f>
        <v>0</v>
      </c>
      <c r="DQ62" s="82">
        <f>IF('生産者価格評価表（107部門）（山形県２）'!DE$120=0,各種係数!HX60,各種係数!DU60)</f>
        <v>0</v>
      </c>
      <c r="DR62" s="82">
        <f>各種係数!HY60</f>
        <v>1.9469567152307509E-5</v>
      </c>
      <c r="DS62" s="80">
        <f>各種係数!HZ60</f>
        <v>9.0248846132769465E-6</v>
      </c>
      <c r="DT62" s="80">
        <f>各種係数!IA60</f>
        <v>1.5786521969610195E-5</v>
      </c>
      <c r="DU62" s="80">
        <f>各種係数!IB60</f>
        <v>1.4962891111874527E-5</v>
      </c>
      <c r="DV62" s="80">
        <f>各種係数!IC60</f>
        <v>7.8369325692420381E-6</v>
      </c>
      <c r="DW62" s="80">
        <f>各種係数!ID60</f>
        <v>1.9521462180300791E-5</v>
      </c>
      <c r="DX62" s="80">
        <f>各種係数!IE60</f>
        <v>5.9096125410056727E-5</v>
      </c>
      <c r="DY62" s="80">
        <f>各種係数!IF60</f>
        <v>7.4147492213981801E-6</v>
      </c>
      <c r="DZ62" s="80">
        <f>各種係数!IG60</f>
        <v>5.3472761146383528E-6</v>
      </c>
      <c r="EA62" s="80">
        <f>各種係数!IH60</f>
        <v>5.1701084863755976E-6</v>
      </c>
      <c r="EB62" s="80">
        <f>各種係数!II60</f>
        <v>0</v>
      </c>
      <c r="EC62" s="80">
        <f>各種係数!IJ60</f>
        <v>6.5255587533398275E-6</v>
      </c>
      <c r="ED62" s="80">
        <f>各種係数!IK60</f>
        <v>4.9724309573583081E-6</v>
      </c>
      <c r="EE62" s="80">
        <f>各種係数!IL60</f>
        <v>1.2331622207088059E-5</v>
      </c>
      <c r="EF62" s="80">
        <f>各種係数!IM60</f>
        <v>4.5671202640949953E-6</v>
      </c>
      <c r="EG62" s="80">
        <f>各種係数!IN60</f>
        <v>6.0661292718134915E-6</v>
      </c>
      <c r="EH62" s="80">
        <f>各種係数!IO60</f>
        <v>4.5925484555339939E-6</v>
      </c>
      <c r="EI62" s="80">
        <f>各種係数!IP60</f>
        <v>4.9847265228763947E-6</v>
      </c>
      <c r="EJ62" s="80">
        <f>各種係数!IQ60</f>
        <v>0</v>
      </c>
      <c r="EK62" s="80">
        <f>各種係数!IR60</f>
        <v>1.1784307290686568E-5</v>
      </c>
      <c r="EL62" s="80">
        <f>各種係数!IS60</f>
        <v>0</v>
      </c>
      <c r="EM62" s="80">
        <f>各種係数!IT60</f>
        <v>7.814796188845146E-6</v>
      </c>
      <c r="EN62" s="80">
        <f>各種係数!IU60</f>
        <v>0</v>
      </c>
      <c r="EO62" s="80">
        <f>各種係数!IV60</f>
        <v>0</v>
      </c>
      <c r="EP62" s="80">
        <f>各種係数!IW60</f>
        <v>5.2063695844608829E-6</v>
      </c>
      <c r="EQ62" s="80">
        <f>各種係数!IX60</f>
        <v>3.5350582839640402E-6</v>
      </c>
      <c r="ER62" s="80">
        <f>各種係数!IY60</f>
        <v>4.7037573038204005E-7</v>
      </c>
      <c r="ES62" s="80">
        <f>各種係数!IZ60</f>
        <v>8.1015430049076407E-6</v>
      </c>
      <c r="ET62" s="80">
        <f>各種係数!JA60</f>
        <v>4.7491701229146804E-6</v>
      </c>
      <c r="EU62" s="80">
        <f>各種係数!JB60</f>
        <v>7.1941883116333758E-6</v>
      </c>
      <c r="EV62" s="80">
        <f>各種係数!JC60</f>
        <v>6.1083083323895646E-6</v>
      </c>
      <c r="EW62" s="80">
        <f>各種係数!JD60</f>
        <v>7.1015797758718137E-6</v>
      </c>
      <c r="EX62" s="80">
        <f>各種係数!JE60</f>
        <v>1.5073306780595749E-5</v>
      </c>
      <c r="EY62" s="80">
        <f>各種係数!JF60</f>
        <v>6.0519761401127004E-6</v>
      </c>
      <c r="EZ62" s="80">
        <f>各種係数!JG60</f>
        <v>1.0391502256167277E-5</v>
      </c>
      <c r="FA62" s="80">
        <f>各種係数!JH60</f>
        <v>8.6523208388960962E-6</v>
      </c>
      <c r="FB62" s="80">
        <f>各種係数!JI60</f>
        <v>3.7064255859223538E-6</v>
      </c>
      <c r="FC62" s="80">
        <f>各種係数!JJ60</f>
        <v>8.2175036169261866E-6</v>
      </c>
      <c r="FD62" s="80">
        <f>各種係数!JK60</f>
        <v>2.9786637690327303E-6</v>
      </c>
      <c r="FE62" s="80">
        <f>各種係数!JL60</f>
        <v>1.0367300935813775E-5</v>
      </c>
      <c r="FF62" s="80">
        <f>各種係数!JM60</f>
        <v>4.5293142134691637E-6</v>
      </c>
      <c r="FG62" s="80">
        <f>各種係数!JN60</f>
        <v>6.6349013309109104E-6</v>
      </c>
      <c r="FH62" s="80">
        <f>各種係数!JO60</f>
        <v>5.906541497840234E-6</v>
      </c>
      <c r="FI62" s="80">
        <f>各種係数!JP60</f>
        <v>5.2079981291422493E-6</v>
      </c>
      <c r="FJ62" s="80">
        <f>各種係数!JQ60</f>
        <v>4.4536521682605477E-6</v>
      </c>
      <c r="FK62" s="80">
        <f>各種係数!JR60</f>
        <v>5.748718437105201E-6</v>
      </c>
      <c r="FL62" s="80">
        <f>各種係数!JS60</f>
        <v>5.4198288617909354E-6</v>
      </c>
      <c r="FM62" s="80">
        <f>各種係数!JT60</f>
        <v>5.0919149519975533E-6</v>
      </c>
      <c r="FN62" s="80">
        <f>各種係数!JU60</f>
        <v>4.3522255237658431E-6</v>
      </c>
      <c r="FO62" s="80">
        <f>各種係数!JV60</f>
        <v>2.9158937954718367E-6</v>
      </c>
      <c r="FP62" s="80">
        <f>各種係数!JW60</f>
        <v>3.7351034264954622E-6</v>
      </c>
      <c r="FQ62" s="80">
        <f>各種係数!JX60</f>
        <v>3.9499904010100845E-6</v>
      </c>
      <c r="FR62" s="80">
        <f>各種係数!JY60</f>
        <v>2.4384271489983143E-6</v>
      </c>
      <c r="FS62" s="80">
        <f>各種係数!JZ60</f>
        <v>3.1033306983801515E-6</v>
      </c>
      <c r="FT62" s="80">
        <f>各種係数!KA60</f>
        <v>0</v>
      </c>
      <c r="FU62" s="80">
        <f>各種係数!KB60</f>
        <v>1.0065388675104596</v>
      </c>
      <c r="FV62" s="80">
        <f>各種係数!KC60</f>
        <v>3.0124412882188369E-6</v>
      </c>
      <c r="FW62" s="80">
        <f>各種係数!KD60</f>
        <v>2.7342591040567289E-6</v>
      </c>
      <c r="FX62" s="80">
        <f>各種係数!KE60</f>
        <v>2.4386107622365857E-6</v>
      </c>
      <c r="FY62" s="80">
        <f>各種係数!KF60</f>
        <v>1.0986869116053641E-5</v>
      </c>
      <c r="FZ62" s="80">
        <f>各種係数!KG60</f>
        <v>1.9297851200396435E-5</v>
      </c>
      <c r="GA62" s="80">
        <f>各種係数!KH60</f>
        <v>9.6076485346248014E-6</v>
      </c>
      <c r="GB62" s="80">
        <f>各種係数!KI60</f>
        <v>1.1528583794906382E-5</v>
      </c>
      <c r="GC62" s="80">
        <f>各種係数!KJ60</f>
        <v>1.2029998397307924E-5</v>
      </c>
      <c r="GD62" s="80">
        <f>各種係数!KK60</f>
        <v>1.1362543687442766E-5</v>
      </c>
      <c r="GE62" s="80">
        <f>各種係数!KL60</f>
        <v>1.9266645965502258E-5</v>
      </c>
      <c r="GF62" s="80">
        <f>各種係数!KM60</f>
        <v>4.5752263183145404E-6</v>
      </c>
      <c r="GG62" s="80">
        <f>各種係数!KN60</f>
        <v>1.2114518745082134E-5</v>
      </c>
      <c r="GH62" s="80">
        <f>各種係数!KO60</f>
        <v>1.5383767738287171E-5</v>
      </c>
      <c r="GI62" s="80">
        <f>各種係数!KP60</f>
        <v>9.7077238102027856E-6</v>
      </c>
      <c r="GJ62" s="80">
        <f>各種係数!KQ60</f>
        <v>4.3072402930164845E-6</v>
      </c>
      <c r="GK62" s="80">
        <f>各種係数!KR60</f>
        <v>5.340597317558717E-6</v>
      </c>
      <c r="GL62" s="80">
        <f>各種係数!KS60</f>
        <v>3.1633391347754097E-6</v>
      </c>
      <c r="GM62" s="80">
        <f>各種係数!KT60</f>
        <v>5.3289746315153782E-7</v>
      </c>
      <c r="GN62" s="80">
        <f>各種係数!KU60</f>
        <v>3.4516987626646531E-6</v>
      </c>
      <c r="GO62" s="80">
        <f>各種係数!KV60</f>
        <v>5.2851574403567007E-5</v>
      </c>
      <c r="GP62" s="80">
        <f>各種係数!KW60</f>
        <v>1.6426715387247114E-4</v>
      </c>
      <c r="GQ62" s="80">
        <f>各種係数!KX60</f>
        <v>2.6583731129428117E-6</v>
      </c>
      <c r="GR62" s="80">
        <f>各種係数!KY60</f>
        <v>7.4839360651845231E-6</v>
      </c>
      <c r="GS62" s="80">
        <f>各種係数!KZ60</f>
        <v>1.022486874352958E-5</v>
      </c>
      <c r="GT62" s="80">
        <f>各種係数!LA60</f>
        <v>5.556365137348853E-6</v>
      </c>
      <c r="GU62" s="80">
        <f>各種係数!LB60</f>
        <v>8.45311207096791E-6</v>
      </c>
      <c r="GV62" s="80">
        <f>各種係数!LC60</f>
        <v>4.4322951850269277E-6</v>
      </c>
      <c r="GW62" s="80">
        <f>各種係数!LD60</f>
        <v>5.1528823286441962E-6</v>
      </c>
      <c r="GX62" s="80">
        <f>各種係数!LE60</f>
        <v>8.8895923737849655E-6</v>
      </c>
      <c r="GY62" s="80">
        <f>各種係数!LF60</f>
        <v>1.0533694192200565E-5</v>
      </c>
      <c r="GZ62" s="80">
        <f>各種係数!LG60</f>
        <v>8.9769569557189857E-6</v>
      </c>
      <c r="HA62" s="80">
        <f>各種係数!LH60</f>
        <v>7.0866053854720637E-6</v>
      </c>
      <c r="HB62" s="80">
        <f>各種係数!LI60</f>
        <v>6.47735973637902E-5</v>
      </c>
      <c r="HC62" s="80">
        <f>各種係数!LJ60</f>
        <v>5.6292425192749198E-6</v>
      </c>
      <c r="HD62" s="80">
        <f>各種係数!LK60</f>
        <v>5.6872055581035815E-6</v>
      </c>
      <c r="HE62" s="80">
        <f>各種係数!LL60</f>
        <v>3.5627173029972488E-6</v>
      </c>
      <c r="HF62" s="80">
        <f>各種係数!LM60</f>
        <v>1.057285875291797E-5</v>
      </c>
      <c r="HG62" s="80">
        <f>各種係数!LN60</f>
        <v>7.9223745047474579E-6</v>
      </c>
      <c r="HH62" s="80">
        <f>各種係数!LO60</f>
        <v>5.5259590082430846E-6</v>
      </c>
      <c r="HI62" s="80">
        <f>各種係数!LP60</f>
        <v>7.7637035706529115E-6</v>
      </c>
      <c r="HJ62" s="80">
        <f>各種係数!LQ60</f>
        <v>5.8215206779213859E-5</v>
      </c>
      <c r="HK62" s="80">
        <f>各種係数!LR60</f>
        <v>7.8293421797157407E-6</v>
      </c>
      <c r="HL62" s="80">
        <f>各種係数!LS60</f>
        <v>7.9870308822173374E-4</v>
      </c>
      <c r="HM62" s="80">
        <f>各種係数!LT60</f>
        <v>4.338790827701991E-6</v>
      </c>
      <c r="HN62" s="80">
        <f>各種係数!LU60</f>
        <v>1.1658570476018876E-5</v>
      </c>
      <c r="HO62" s="80">
        <f>各種係数!LV60</f>
        <v>6.483532594134027E-6</v>
      </c>
      <c r="HP62" s="80">
        <f>各種係数!LW60</f>
        <v>8.1314196629692625E-6</v>
      </c>
      <c r="HQ62" s="80">
        <f>各種係数!LX60</f>
        <v>1.0154768171297191E-5</v>
      </c>
      <c r="HR62" s="80">
        <f>各種係数!LY60</f>
        <v>9.455519061758922E-6</v>
      </c>
      <c r="HS62" s="80">
        <f>各種係数!LZ60</f>
        <v>3.6072862244875608E-6</v>
      </c>
      <c r="HT62" s="80">
        <f>各種係数!MA60</f>
        <v>2.6238048564358439E-5</v>
      </c>
      <c r="HU62" s="760">
        <v>0</v>
      </c>
      <c r="HV62" s="760">
        <f t="shared" si="24"/>
        <v>0</v>
      </c>
      <c r="HW62" s="760">
        <f t="shared" si="25"/>
        <v>0</v>
      </c>
      <c r="HX62" s="240">
        <f>IF(各種係数!$MD60=0,各種係数!$MG60,各種係数!$MD60)</f>
        <v>3.2198371576609919E-4</v>
      </c>
      <c r="HY62" s="281">
        <f t="shared" si="5"/>
        <v>0</v>
      </c>
      <c r="HZ62" s="257">
        <f t="shared" si="12"/>
        <v>0</v>
      </c>
      <c r="IA62" s="279">
        <f t="shared" si="13"/>
        <v>0</v>
      </c>
      <c r="IB62" s="279">
        <f t="shared" si="14"/>
        <v>0</v>
      </c>
      <c r="IC62" s="240">
        <f>IF(各種係数!$MD60=0,各種係数!$MG60,各種係数!$MD60)</f>
        <v>3.2198371576609919E-4</v>
      </c>
      <c r="ID62" s="281">
        <f t="shared" si="26"/>
        <v>0</v>
      </c>
      <c r="IE62" s="223"/>
      <c r="IF62" s="223"/>
      <c r="IG62" s="240">
        <f>各種係数!J60</f>
        <v>6.322218616577215E-4</v>
      </c>
      <c r="IH62" s="279">
        <f t="shared" si="15"/>
        <v>0</v>
      </c>
      <c r="II62" s="284">
        <f>各種係数!C60</f>
        <v>0.14501932159725206</v>
      </c>
      <c r="IJ62" s="279">
        <f t="shared" si="16"/>
        <v>0</v>
      </c>
      <c r="IK62" s="295">
        <v>0</v>
      </c>
      <c r="IL62" s="757">
        <f>IF(各種係数!$E60=0,各種係数!$M60,各種係数!$E60)</f>
        <v>0.21798667653589934</v>
      </c>
      <c r="IM62" s="279">
        <f t="shared" si="17"/>
        <v>0</v>
      </c>
      <c r="IN62" s="757">
        <f>IF(各種係数!$F60=0,各種係数!$N60,各種係数!$F60)</f>
        <v>0.16506291635825315</v>
      </c>
      <c r="IO62" s="295">
        <f t="shared" si="18"/>
        <v>0</v>
      </c>
      <c r="IP62" s="240">
        <f>IF(各種係数!$MD60=0,各種係数!$MG60,各種係数!$MD60)</f>
        <v>3.2198371576609919E-4</v>
      </c>
      <c r="IQ62" s="296">
        <f t="shared" si="19"/>
        <v>0</v>
      </c>
      <c r="IR62" s="297">
        <f t="shared" si="20"/>
        <v>0</v>
      </c>
      <c r="IS62" s="297">
        <f t="shared" si="21"/>
        <v>0</v>
      </c>
      <c r="IT62" s="297">
        <f t="shared" si="22"/>
        <v>0</v>
      </c>
      <c r="IU62" s="298">
        <f t="shared" si="23"/>
        <v>0</v>
      </c>
      <c r="IW62" s="206"/>
      <c r="IX62" s="212"/>
      <c r="IY62" s="208"/>
      <c r="IZ62" s="212"/>
    </row>
    <row r="63" spans="1:260">
      <c r="A63" s="41" t="s">
        <v>278</v>
      </c>
      <c r="B63" s="12" t="s">
        <v>279</v>
      </c>
      <c r="C63" s="331">
        <f>'計算2-1'!AC63</f>
        <v>0</v>
      </c>
      <c r="D63" s="757">
        <f>IF(各種係数!$D61=0,各種係数!$L61,各種係数!$D61)</f>
        <v>0.73550560342035365</v>
      </c>
      <c r="E63" s="757">
        <f>IF(各種係数!$E61=0,各種係数!$M61,各種係数!$E61)</f>
        <v>0.2644943965796463</v>
      </c>
      <c r="F63" s="757">
        <f>IF(各種係数!$F61=0,各種係数!$N61,各種係数!$F61)</f>
        <v>0.27324887330069686</v>
      </c>
      <c r="G63" s="758">
        <f t="shared" si="7"/>
        <v>0</v>
      </c>
      <c r="H63" s="758">
        <f t="shared" si="8"/>
        <v>0</v>
      </c>
      <c r="I63" s="758">
        <f t="shared" si="9"/>
        <v>0</v>
      </c>
      <c r="J63" s="240">
        <f>IF(各種係数!$MD61=0,各種係数!$MG61,各種係数!$MD61)</f>
        <v>5.3609602161781985E-4</v>
      </c>
      <c r="K63" s="281">
        <f t="shared" si="10"/>
        <v>0</v>
      </c>
      <c r="L63" s="758">
        <v>0</v>
      </c>
      <c r="M63" s="774">
        <f>各種係数!C61</f>
        <v>3.6408961196575551E-2</v>
      </c>
      <c r="N63" s="758">
        <f t="shared" si="11"/>
        <v>0</v>
      </c>
      <c r="O63" s="82">
        <f>IF('生産者価格評価表（107部門）（山形県２）'!C$120=0,各種係数!DV61,各種係数!S61)</f>
        <v>0</v>
      </c>
      <c r="P63" s="82">
        <f>IF('生産者価格評価表（107部門）（山形県２）'!D$120=0,各種係数!DW61,各種係数!T61)</f>
        <v>0</v>
      </c>
      <c r="Q63" s="82">
        <f>IF('生産者価格評価表（107部門）（山形県２）'!E$120=0,各種係数!DX61,各種係数!U61)</f>
        <v>0</v>
      </c>
      <c r="R63" s="82">
        <f>IF('生産者価格評価表（107部門）（山形県２）'!F$120=0,各種係数!DY61,各種係数!V61)</f>
        <v>0</v>
      </c>
      <c r="S63" s="82">
        <f>IF('生産者価格評価表（107部門）（山形県２）'!G$120=0,各種係数!DZ61,各種係数!W61)</f>
        <v>0</v>
      </c>
      <c r="T63" s="82">
        <f>IF('生産者価格評価表（107部門）（山形県２）'!H$120=0,各種係数!EA61,各種係数!X61)</f>
        <v>0</v>
      </c>
      <c r="U63" s="82">
        <f>IF('生産者価格評価表（107部門）（山形県２）'!I$120=0,各種係数!EB61,各種係数!Y61)</f>
        <v>0</v>
      </c>
      <c r="V63" s="82">
        <f>IF('生産者価格評価表（107部門）（山形県２）'!J$120=0,各種係数!EC61,各種係数!Z61)</f>
        <v>0</v>
      </c>
      <c r="W63" s="82">
        <f>IF('生産者価格評価表（107部門）（山形県２）'!K$120=0,各種係数!ED61,各種係数!AA61)</f>
        <v>0</v>
      </c>
      <c r="X63" s="82">
        <f>IF('生産者価格評価表（107部門）（山形県２）'!L$120=0,各種係数!EE61,各種係数!AB61)</f>
        <v>0</v>
      </c>
      <c r="Y63" s="82">
        <f>IF('生産者価格評価表（107部門）（山形県２）'!M$120=0,各種係数!EF61,各種係数!AC61)</f>
        <v>0</v>
      </c>
      <c r="Z63" s="82">
        <f>IF('生産者価格評価表（107部門）（山形県２）'!N$120=0,各種係数!EG61,各種係数!AD61)</f>
        <v>0</v>
      </c>
      <c r="AA63" s="82">
        <f>IF('生産者価格評価表（107部門）（山形県２）'!O$120=0,各種係数!EH61,各種係数!AE61)</f>
        <v>0</v>
      </c>
      <c r="AB63" s="82">
        <f>IF('生産者価格評価表（107部門）（山形県２）'!P$120=0,各種係数!EI61,各種係数!AF61)</f>
        <v>0</v>
      </c>
      <c r="AC63" s="82">
        <f>IF('生産者価格評価表（107部門）（山形県２）'!Q$120=0,各種係数!EJ61,各種係数!AG61)</f>
        <v>0</v>
      </c>
      <c r="AD63" s="82">
        <f>IF('生産者価格評価表（107部門）（山形県２）'!R$120=0,各種係数!EK61,各種係数!AH61)</f>
        <v>0</v>
      </c>
      <c r="AE63" s="82">
        <f>IF('生産者価格評価表（107部門）（山形県２）'!S$120=0,各種係数!EL61,各種係数!AI61)</f>
        <v>0</v>
      </c>
      <c r="AF63" s="82">
        <f>IF('生産者価格評価表（107部門）（山形県２）'!T$120=0,各種係数!EM61,各種係数!AJ61)</f>
        <v>0</v>
      </c>
      <c r="AG63" s="82">
        <f>IF('生産者価格評価表（107部門）（山形県２）'!U$120=0,各種係数!EN61,各種係数!AK61)</f>
        <v>0</v>
      </c>
      <c r="AH63" s="82">
        <f>IF('生産者価格評価表（107部門）（山形県２）'!V$120=0,各種係数!EO61,各種係数!AL61)</f>
        <v>0</v>
      </c>
      <c r="AI63" s="82">
        <f>IF('生産者価格評価表（107部門）（山形県２）'!W$120=0,各種係数!EP61,各種係数!AM61)</f>
        <v>0</v>
      </c>
      <c r="AJ63" s="82">
        <f>IF('生産者価格評価表（107部門）（山形県２）'!X$120=0,各種係数!EQ61,各種係数!AN61)</f>
        <v>0</v>
      </c>
      <c r="AK63" s="82">
        <f>IF('生産者価格評価表（107部門）（山形県２）'!Y$120=0,各種係数!ER61,各種係数!AO61)</f>
        <v>0</v>
      </c>
      <c r="AL63" s="82">
        <f>IF('生産者価格評価表（107部門）（山形県２）'!Z$120=0,各種係数!ES61,各種係数!AP61)</f>
        <v>0</v>
      </c>
      <c r="AM63" s="82">
        <f>IF('生産者価格評価表（107部門）（山形県２）'!AA$120=0,各種係数!ET61,各種係数!AQ61)</f>
        <v>0</v>
      </c>
      <c r="AN63" s="82">
        <f>IF('生産者価格評価表（107部門）（山形県２）'!AB$120=0,各種係数!EU61,各種係数!AR61)</f>
        <v>0</v>
      </c>
      <c r="AO63" s="82">
        <f>IF('生産者価格評価表（107部門）（山形県２）'!AC$120=0,各種係数!EV61,各種係数!AS61)</f>
        <v>0</v>
      </c>
      <c r="AP63" s="82">
        <f>IF('生産者価格評価表（107部門）（山形県２）'!AD$120=0,各種係数!EW61,各種係数!AT61)</f>
        <v>0</v>
      </c>
      <c r="AQ63" s="82">
        <f>IF('生産者価格評価表（107部門）（山形県２）'!AE$120=0,各種係数!EX61,各種係数!AU61)</f>
        <v>0</v>
      </c>
      <c r="AR63" s="82">
        <f>IF('生産者価格評価表（107部門）（山形県２）'!AF$120=0,各種係数!EY61,各種係数!AV61)</f>
        <v>0</v>
      </c>
      <c r="AS63" s="82">
        <f>IF('生産者価格評価表（107部門）（山形県２）'!AG$120=0,各種係数!EZ61,各種係数!AW61)</f>
        <v>0</v>
      </c>
      <c r="AT63" s="82">
        <f>IF('生産者価格評価表（107部門）（山形県２）'!AH$120=0,各種係数!FA61,各種係数!AX61)</f>
        <v>0</v>
      </c>
      <c r="AU63" s="82">
        <f>IF('生産者価格評価表（107部門）（山形県２）'!AI$120=0,各種係数!FB61,各種係数!AY61)</f>
        <v>0</v>
      </c>
      <c r="AV63" s="82">
        <f>IF('生産者価格評価表（107部門）（山形県２）'!AJ$120=0,各種係数!FC61,各種係数!AZ61)</f>
        <v>0</v>
      </c>
      <c r="AW63" s="82">
        <f>IF('生産者価格評価表（107部門）（山形県２）'!AK$120=0,各種係数!FD61,各種係数!BA61)</f>
        <v>0</v>
      </c>
      <c r="AX63" s="82">
        <f>IF('生産者価格評価表（107部門）（山形県２）'!AL$120=0,各種係数!FE61,各種係数!BB61)</f>
        <v>0</v>
      </c>
      <c r="AY63" s="82">
        <f>IF('生産者価格評価表（107部門）（山形県２）'!AM$120=0,各種係数!FF61,各種係数!BC61)</f>
        <v>0</v>
      </c>
      <c r="AZ63" s="82">
        <f>IF('生産者価格評価表（107部門）（山形県２）'!AN$120=0,各種係数!FG61,各種係数!BD61)</f>
        <v>0</v>
      </c>
      <c r="BA63" s="82">
        <f>IF('生産者価格評価表（107部門）（山形県２）'!AO$120=0,各種係数!FH61,各種係数!BE61)</f>
        <v>0</v>
      </c>
      <c r="BB63" s="82">
        <f>IF('生産者価格評価表（107部門）（山形県２）'!AP$120=0,各種係数!FI61,各種係数!BF61)</f>
        <v>0</v>
      </c>
      <c r="BC63" s="82">
        <f>IF('生産者価格評価表（107部門）（山形県２）'!AQ$120=0,各種係数!FJ61,各種係数!BG61)</f>
        <v>0</v>
      </c>
      <c r="BD63" s="82">
        <f>IF('生産者価格評価表（107部門）（山形県２）'!AR$120=0,各種係数!FK61,各種係数!BH61)</f>
        <v>0</v>
      </c>
      <c r="BE63" s="82">
        <f>IF('生産者価格評価表（107部門）（山形県２）'!AS$120=0,各種係数!FL61,各種係数!BI61)</f>
        <v>0</v>
      </c>
      <c r="BF63" s="82">
        <f>IF('生産者価格評価表（107部門）（山形県２）'!AT$120=0,各種係数!FM61,各種係数!BJ61)</f>
        <v>0</v>
      </c>
      <c r="BG63" s="82">
        <f>IF('生産者価格評価表（107部門）（山形県２）'!AU$120=0,各種係数!FN61,各種係数!BK61)</f>
        <v>2.9728369015367647E-4</v>
      </c>
      <c r="BH63" s="82">
        <f>IF('生産者価格評価表（107部門）（山形県２）'!AV$120=0,各種係数!FO61,各種係数!BL61)</f>
        <v>0</v>
      </c>
      <c r="BI63" s="82">
        <f>IF('生産者価格評価表（107部門）（山形県２）'!AW$120=0,各種係数!FP61,各種係数!BM61)</f>
        <v>0</v>
      </c>
      <c r="BJ63" s="82">
        <f>IF('生産者価格評価表（107部門）（山形県２）'!AX$120=0,各種係数!FQ61,各種係数!BN61)</f>
        <v>0</v>
      </c>
      <c r="BK63" s="82">
        <f>IF('生産者価格評価表（107部門）（山形県２）'!AY$120=0,各種係数!FR61,各種係数!BO61)</f>
        <v>0</v>
      </c>
      <c r="BL63" s="82">
        <f>IF('生産者価格評価表（107部門）（山形県２）'!AZ$120=0,各種係数!FS61,各種係数!BP61)</f>
        <v>0</v>
      </c>
      <c r="BM63" s="82">
        <f>IF('生産者価格評価表（107部門）（山形県２）'!BA$120=0,各種係数!FT61,各種係数!BQ61)</f>
        <v>0</v>
      </c>
      <c r="BN63" s="82">
        <f>IF('生産者価格評価表（107部門）（山形県２）'!BB$120=0,各種係数!FU61,各種係数!BR61)</f>
        <v>0</v>
      </c>
      <c r="BO63" s="82">
        <f>IF('生産者価格評価表（107部門）（山形県２）'!BC$120=0,各種係数!FV61,各種係数!BS61)</f>
        <v>0</v>
      </c>
      <c r="BP63" s="82">
        <f>IF('生産者価格評価表（107部門）（山形県２）'!BD$120=0,各種係数!FW61,各種係数!BT61)</f>
        <v>0</v>
      </c>
      <c r="BQ63" s="82">
        <f>IF('生産者価格評価表（107部門）（山形県２）'!BE$120=0,各種係数!FX61,各種係数!BU61)</f>
        <v>0</v>
      </c>
      <c r="BR63" s="82">
        <f>IF('生産者価格評価表（107部門）（山形県２）'!BF$120=0,各種係数!FY61,各種係数!BV61)</f>
        <v>0.51517394522575866</v>
      </c>
      <c r="BS63" s="82">
        <f>IF('生産者価格評価表（107部門）（山形県２）'!BG$120=0,各種係数!FZ61,各種係数!BW61)</f>
        <v>0.37439731998260212</v>
      </c>
      <c r="BT63" s="82">
        <f>IF('生産者価格評価表（107部門）（山形県２）'!BH$120=0,各種係数!GA61,各種係数!BX61)</f>
        <v>0</v>
      </c>
      <c r="BU63" s="82">
        <f>IF('生産者価格評価表（107部門）（山形県２）'!BI$120=0,各種係数!GB61,各種係数!BY61)</f>
        <v>0.11891522778265536</v>
      </c>
      <c r="BV63" s="82">
        <f>IF('生産者価格評価表（107部門）（山形県２）'!BJ$120=0,各種係数!GC61,各種係数!BZ61)</f>
        <v>0</v>
      </c>
      <c r="BW63" s="82">
        <f>IF('生産者価格評価表（107部門）（山形県２）'!BK$120=0,各種係数!GD61,各種係数!CA61)</f>
        <v>0</v>
      </c>
      <c r="BX63" s="82">
        <f>IF('生産者価格評価表（107部門）（山形県２）'!BL$120=0,各種係数!GE61,各種係数!CB61)</f>
        <v>0</v>
      </c>
      <c r="BY63" s="82">
        <f>IF('生産者価格評価表（107部門）（山形県２）'!BM$120=0,各種係数!GF61,各種係数!CC61)</f>
        <v>0</v>
      </c>
      <c r="BZ63" s="82">
        <f>IF('生産者価格評価表（107部門）（山形県２）'!BN$120=0,各種係数!GG61,各種係数!CD61)</f>
        <v>0</v>
      </c>
      <c r="CA63" s="82">
        <f>IF('生産者価格評価表（107部門）（山形県２）'!BO$120=0,各種係数!GH61,各種係数!CE61)</f>
        <v>0</v>
      </c>
      <c r="CB63" s="82">
        <f>IF('生産者価格評価表（107部門）（山形県２）'!BP$120=0,各種係数!GI61,各種係数!CF61)</f>
        <v>0</v>
      </c>
      <c r="CC63" s="82">
        <f>IF('生産者価格評価表（107部門）（山形県２）'!BQ$120=0,各種係数!GJ61,各種係数!CG61)</f>
        <v>0</v>
      </c>
      <c r="CD63" s="82">
        <f>IF('生産者価格評価表（107部門）（山形県２）'!BR$120=0,各種係数!GK61,各種係数!CH61)</f>
        <v>0</v>
      </c>
      <c r="CE63" s="82">
        <f>IF('生産者価格評価表（107部門）（山形県２）'!BS$120=0,各種係数!GL61,各種係数!CI61)</f>
        <v>0</v>
      </c>
      <c r="CF63" s="82">
        <f>IF('生産者価格評価表（107部門）（山形県２）'!BT$120=0,各種係数!GM61,各種係数!CJ61)</f>
        <v>0</v>
      </c>
      <c r="CG63" s="82">
        <f>IF('生産者価格評価表（107部門）（山形県２）'!BU$120=0,各種係数!GN61,各種係数!CK61)</f>
        <v>0</v>
      </c>
      <c r="CH63" s="82">
        <f>IF('生産者価格評価表（107部門）（山形県２）'!BV$120=0,各種係数!GO61,各種係数!CL61)</f>
        <v>0</v>
      </c>
      <c r="CI63" s="82">
        <f>IF('生産者価格評価表（107部門）（山形県２）'!BW$120=0,各種係数!GP61,各種係数!CM61)</f>
        <v>0</v>
      </c>
      <c r="CJ63" s="82">
        <f>IF('生産者価格評価表（107部門）（山形県２）'!BX$120=0,各種係数!GQ61,各種係数!CN61)</f>
        <v>0</v>
      </c>
      <c r="CK63" s="82">
        <f>IF('生産者価格評価表（107部門）（山形県２）'!BY$120=0,各種係数!GR61,各種係数!CO61)</f>
        <v>0</v>
      </c>
      <c r="CL63" s="82">
        <f>IF('生産者価格評価表（107部門）（山形県２）'!BZ$120=0,各種係数!GS61,各種係数!CP61)</f>
        <v>0</v>
      </c>
      <c r="CM63" s="82">
        <f>IF('生産者価格評価表（107部門）（山形県２）'!CA$120=0,各種係数!GT61,各種係数!CQ61)</f>
        <v>1.2382696066725042E-4</v>
      </c>
      <c r="CN63" s="82">
        <f>IF('生産者価格評価表（107部門）（山形県２）'!CB$120=0,各種係数!GU61,各種係数!CR61)</f>
        <v>0</v>
      </c>
      <c r="CO63" s="82">
        <f>IF('生産者価格評価表（107部門）（山形県２）'!CC$120=0,各種係数!GV61,各種係数!CS61)</f>
        <v>0</v>
      </c>
      <c r="CP63" s="82">
        <f>IF('生産者価格評価表（107部門）（山形県２）'!CD$120=0,各種係数!GW61,各種係数!CT61)</f>
        <v>0</v>
      </c>
      <c r="CQ63" s="82">
        <f>IF('生産者価格評価表（107部門）（山形県２）'!CE$120=0,各種係数!GX61,各種係数!CU61)</f>
        <v>0</v>
      </c>
      <c r="CR63" s="82">
        <f>IF('生産者価格評価表（107部門）（山形県２）'!CF$120=0,各種係数!GY61,各種係数!CV61)</f>
        <v>0</v>
      </c>
      <c r="CS63" s="82">
        <f>IF('生産者価格評価表（107部門）（山形県２）'!CG$120=0,各種係数!GZ61,各種係数!CW61)</f>
        <v>0</v>
      </c>
      <c r="CT63" s="82">
        <f>IF('生産者価格評価表（107部門）（山形県２）'!CH$120=0,各種係数!HA61,各種係数!CX61)</f>
        <v>0</v>
      </c>
      <c r="CU63" s="82">
        <f>IF('生産者価格評価表（107部門）（山形県２）'!CI$120=0,各種係数!HB61,各種係数!CY61)</f>
        <v>0</v>
      </c>
      <c r="CV63" s="82">
        <f>IF('生産者価格評価表（107部門）（山形県２）'!CJ$120=0,各種係数!HC61,各種係数!CZ61)</f>
        <v>0</v>
      </c>
      <c r="CW63" s="82">
        <f>IF('生産者価格評価表（107部門）（山形県２）'!CK$120=0,各種係数!HD61,各種係数!DA61)</f>
        <v>0</v>
      </c>
      <c r="CX63" s="82">
        <f>IF('生産者価格評価表（107部門）（山形県２）'!CL$120=0,各種係数!HE61,各種係数!DB61)</f>
        <v>0</v>
      </c>
      <c r="CY63" s="82">
        <f>IF('生産者価格評価表（107部門）（山形県２）'!CM$120=0,各種係数!HF61,各種係数!DC61)</f>
        <v>0</v>
      </c>
      <c r="CZ63" s="82">
        <f>IF('生産者価格評価表（107部門）（山形県２）'!CN$120=0,各種係数!HG61,各種係数!DD61)</f>
        <v>0</v>
      </c>
      <c r="DA63" s="82">
        <f>IF('生産者価格評価表（107部門）（山形県２）'!CO$120=0,各種係数!HH61,各種係数!DE61)</f>
        <v>0</v>
      </c>
      <c r="DB63" s="82">
        <f>IF('生産者価格評価表（107部門）（山形県２）'!CP$120=0,各種係数!HI61,各種係数!DF61)</f>
        <v>0</v>
      </c>
      <c r="DC63" s="82">
        <f>IF('生産者価格評価表（107部門）（山形県２）'!CQ$120=0,各種係数!HJ61,各種係数!DG61)</f>
        <v>0</v>
      </c>
      <c r="DD63" s="82">
        <f>IF('生産者価格評価表（107部門）（山形県２）'!CR$120=0,各種係数!HK61,各種係数!DH61)</f>
        <v>0</v>
      </c>
      <c r="DE63" s="82">
        <f>IF('生産者価格評価表（107部門）（山形県２）'!CS$120=0,各種係数!HL61,各種係数!DI61)</f>
        <v>0</v>
      </c>
      <c r="DF63" s="82">
        <f>IF('生産者価格評価表（107部門）（山形県２）'!CT$120=0,各種係数!HM61,各種係数!DJ61)</f>
        <v>0</v>
      </c>
      <c r="DG63" s="82">
        <f>IF('生産者価格評価表（107部門）（山形県２）'!CU$120=0,各種係数!HN61,各種係数!DK61)</f>
        <v>0</v>
      </c>
      <c r="DH63" s="82">
        <f>IF('生産者価格評価表（107部門）（山形県２）'!CV$120=0,各種係数!HO61,各種係数!DL61)</f>
        <v>0</v>
      </c>
      <c r="DI63" s="82">
        <f>IF('生産者価格評価表（107部門）（山形県２）'!CW$120=0,各種係数!HP61,各種係数!DM61)</f>
        <v>0.21400297781167157</v>
      </c>
      <c r="DJ63" s="82">
        <f>IF('生産者価格評価表（107部門）（山形県２）'!CX$120=0,各種係数!HQ61,各種係数!DN61)</f>
        <v>0</v>
      </c>
      <c r="DK63" s="82">
        <f>IF('生産者価格評価表（107部門）（山形県２）'!CY$120=0,各種係数!HR61,各種係数!DO61)</f>
        <v>0</v>
      </c>
      <c r="DL63" s="82">
        <f>IF('生産者価格評価表（107部門）（山形県２）'!CZ$120=0,各種係数!HS61,各種係数!DP61)</f>
        <v>0</v>
      </c>
      <c r="DM63" s="82">
        <f>IF('生産者価格評価表（107部門）（山形県２）'!DA$120=0,各種係数!HT61,各種係数!DQ61)</f>
        <v>0</v>
      </c>
      <c r="DN63" s="82">
        <f>IF('生産者価格評価表（107部門）（山形県２）'!DB$120=0,各種係数!HU61,各種係数!DR61)</f>
        <v>0</v>
      </c>
      <c r="DO63" s="82">
        <f>IF('生産者価格評価表（107部門）（山形県２）'!DC$120=0,各種係数!HV61,各種係数!DS61)</f>
        <v>0</v>
      </c>
      <c r="DP63" s="82">
        <f>IF('生産者価格評価表（107部門）（山形県２）'!DD$120=0,各種係数!HW61,各種係数!DT61)</f>
        <v>0</v>
      </c>
      <c r="DQ63" s="82">
        <f>IF('生産者価格評価表（107部門）（山形県２）'!DE$120=0,各種係数!HX61,各種係数!DU61)</f>
        <v>0</v>
      </c>
      <c r="DR63" s="82">
        <f>各種係数!HY61</f>
        <v>1.9689480392412326E-4</v>
      </c>
      <c r="DS63" s="80">
        <f>各種係数!HZ61</f>
        <v>9.1439574575077556E-5</v>
      </c>
      <c r="DT63" s="80">
        <f>各種係数!IA61</f>
        <v>1.6004364222603449E-4</v>
      </c>
      <c r="DU63" s="80">
        <f>各種係数!IB61</f>
        <v>1.5152219574876818E-4</v>
      </c>
      <c r="DV63" s="80">
        <f>各種係数!IC61</f>
        <v>7.8359615077285558E-5</v>
      </c>
      <c r="DW63" s="80">
        <f>各種係数!ID61</f>
        <v>1.9685953632819694E-4</v>
      </c>
      <c r="DX63" s="80">
        <f>各種係数!IE61</f>
        <v>5.9912305675159541E-4</v>
      </c>
      <c r="DY63" s="80">
        <f>各種係数!IF61</f>
        <v>7.454791571770593E-5</v>
      </c>
      <c r="DZ63" s="80">
        <f>各種係数!IG61</f>
        <v>5.3975060212787478E-5</v>
      </c>
      <c r="EA63" s="80">
        <f>各種係数!IH61</f>
        <v>5.2325322246941843E-5</v>
      </c>
      <c r="EB63" s="80">
        <f>各種係数!II61</f>
        <v>0</v>
      </c>
      <c r="EC63" s="80">
        <f>各種係数!IJ61</f>
        <v>6.5944693730560984E-5</v>
      </c>
      <c r="ED63" s="80">
        <f>各種係数!IK61</f>
        <v>5.0062677068114332E-5</v>
      </c>
      <c r="EE63" s="80">
        <f>各種係数!IL61</f>
        <v>1.2469396848533795E-4</v>
      </c>
      <c r="EF63" s="80">
        <f>各種係数!IM61</f>
        <v>4.6032770732466011E-5</v>
      </c>
      <c r="EG63" s="80">
        <f>各種係数!IN61</f>
        <v>6.1318203712952863E-5</v>
      </c>
      <c r="EH63" s="80">
        <f>各種係数!IO61</f>
        <v>4.6317835070026973E-5</v>
      </c>
      <c r="EI63" s="80">
        <f>各種係数!IP61</f>
        <v>5.0352817337522162E-5</v>
      </c>
      <c r="EJ63" s="80">
        <f>各種係数!IQ61</f>
        <v>0</v>
      </c>
      <c r="EK63" s="80">
        <f>各種係数!IR61</f>
        <v>1.1924750254788829E-4</v>
      </c>
      <c r="EL63" s="80">
        <f>各種係数!IS61</f>
        <v>0</v>
      </c>
      <c r="EM63" s="80">
        <f>各種係数!IT61</f>
        <v>7.9219447439289546E-5</v>
      </c>
      <c r="EN63" s="80">
        <f>各種係数!IU61</f>
        <v>0</v>
      </c>
      <c r="EO63" s="80">
        <f>各種係数!IV61</f>
        <v>0</v>
      </c>
      <c r="EP63" s="80">
        <f>各種係数!IW61</f>
        <v>5.2507315186744384E-5</v>
      </c>
      <c r="EQ63" s="80">
        <f>各種係数!IX61</f>
        <v>3.5581997238922019E-5</v>
      </c>
      <c r="ER63" s="80">
        <f>各種係数!IY61</f>
        <v>4.7455749478573615E-6</v>
      </c>
      <c r="ES63" s="80">
        <f>各種係数!IZ61</f>
        <v>8.1495257235985095E-5</v>
      </c>
      <c r="ET63" s="80">
        <f>各種係数!JA61</f>
        <v>4.7980369284355981E-5</v>
      </c>
      <c r="EU63" s="80">
        <f>各種係数!JB61</f>
        <v>7.229586509313413E-5</v>
      </c>
      <c r="EV63" s="80">
        <f>各種係数!JC61</f>
        <v>6.1511728000182423E-5</v>
      </c>
      <c r="EW63" s="80">
        <f>各種係数!JD61</f>
        <v>7.140859240560644E-5</v>
      </c>
      <c r="EX63" s="80">
        <f>各種係数!JE61</f>
        <v>1.5194148059705217E-4</v>
      </c>
      <c r="EY63" s="80">
        <f>各種係数!JF61</f>
        <v>6.13307588704687E-5</v>
      </c>
      <c r="EZ63" s="80">
        <f>各種係数!JG61</f>
        <v>1.0394024524990572E-4</v>
      </c>
      <c r="FA63" s="80">
        <f>各種係数!JH61</f>
        <v>8.7048115869420081E-5</v>
      </c>
      <c r="FB63" s="80">
        <f>各種係数!JI61</f>
        <v>3.742779239283307E-5</v>
      </c>
      <c r="FC63" s="80">
        <f>各種係数!JJ61</f>
        <v>8.1857527747134607E-5</v>
      </c>
      <c r="FD63" s="80">
        <f>各種係数!JK61</f>
        <v>2.9715580573584013E-5</v>
      </c>
      <c r="FE63" s="80">
        <f>各種係数!JL61</f>
        <v>1.0470276213394192E-4</v>
      </c>
      <c r="FF63" s="80">
        <f>各種係数!JM61</f>
        <v>4.4915242848128054E-5</v>
      </c>
      <c r="FG63" s="80">
        <f>各種係数!JN61</f>
        <v>6.7038025515867472E-5</v>
      </c>
      <c r="FH63" s="80">
        <f>各種係数!JO61</f>
        <v>5.9438576708292899E-5</v>
      </c>
      <c r="FI63" s="80">
        <f>各種係数!JP61</f>
        <v>5.1980939905335447E-5</v>
      </c>
      <c r="FJ63" s="80">
        <f>各種係数!JQ61</f>
        <v>5.5591038827993281E-5</v>
      </c>
      <c r="FK63" s="80">
        <f>各種係数!JR61</f>
        <v>5.7998981744007984E-5</v>
      </c>
      <c r="FL63" s="80">
        <f>各種係数!JS61</f>
        <v>5.4814790377301545E-5</v>
      </c>
      <c r="FM63" s="80">
        <f>各種係数!JT61</f>
        <v>5.1533930090060588E-5</v>
      </c>
      <c r="FN63" s="80">
        <f>各種係数!JU61</f>
        <v>4.3720864168447814E-5</v>
      </c>
      <c r="FO63" s="80">
        <f>各種係数!JV61</f>
        <v>2.9510594152933684E-5</v>
      </c>
      <c r="FP63" s="80">
        <f>各種係数!JW61</f>
        <v>3.7808277916871233E-5</v>
      </c>
      <c r="FQ63" s="80">
        <f>各種係数!JX61</f>
        <v>3.8982563809986607E-5</v>
      </c>
      <c r="FR63" s="80">
        <f>各種係数!JY61</f>
        <v>2.4547768970183089E-5</v>
      </c>
      <c r="FS63" s="80">
        <f>各種係数!JZ61</f>
        <v>3.1251615597284576E-5</v>
      </c>
      <c r="FT63" s="80">
        <f>各種係数!KA61</f>
        <v>0</v>
      </c>
      <c r="FU63" s="80">
        <f>各種係数!KB61</f>
        <v>1.9162806330825188E-2</v>
      </c>
      <c r="FV63" s="80">
        <f>各種係数!KC61</f>
        <v>1.0138502298591026</v>
      </c>
      <c r="FW63" s="80">
        <f>各種係数!KD61</f>
        <v>2.7156461414410344E-5</v>
      </c>
      <c r="FX63" s="80">
        <f>各種係数!KE61</f>
        <v>4.5901308428089836E-3</v>
      </c>
      <c r="FY63" s="80">
        <f>各種係数!KF61</f>
        <v>1.1139088733158586E-4</v>
      </c>
      <c r="FZ63" s="80">
        <f>各種係数!KG61</f>
        <v>1.9514823306372115E-4</v>
      </c>
      <c r="GA63" s="80">
        <f>各種係数!KH61</f>
        <v>9.5557241094892226E-5</v>
      </c>
      <c r="GB63" s="80">
        <f>各種係数!KI61</f>
        <v>1.1486262237756509E-4</v>
      </c>
      <c r="GC63" s="80">
        <f>各種係数!KJ61</f>
        <v>1.2145402021558586E-4</v>
      </c>
      <c r="GD63" s="80">
        <f>各種係数!KK61</f>
        <v>1.1420018151089297E-4</v>
      </c>
      <c r="GE63" s="80">
        <f>各種係数!KL61</f>
        <v>1.9482055720542211E-4</v>
      </c>
      <c r="GF63" s="80">
        <f>各種係数!KM61</f>
        <v>4.6089707684067833E-5</v>
      </c>
      <c r="GG63" s="80">
        <f>各種係数!KN61</f>
        <v>1.218223236283311E-4</v>
      </c>
      <c r="GH63" s="80">
        <f>各種係数!KO61</f>
        <v>1.5379268145802362E-4</v>
      </c>
      <c r="GI63" s="80">
        <f>各種係数!KP61</f>
        <v>9.7829719228638155E-5</v>
      </c>
      <c r="GJ63" s="80">
        <f>各種係数!KQ61</f>
        <v>4.3233979446276746E-5</v>
      </c>
      <c r="GK63" s="80">
        <f>各種係数!KR61</f>
        <v>5.3330436763457371E-5</v>
      </c>
      <c r="GL63" s="80">
        <f>各種係数!KS61</f>
        <v>3.1928075015628498E-5</v>
      </c>
      <c r="GM63" s="80">
        <f>各種係数!KT61</f>
        <v>5.3563539405989847E-6</v>
      </c>
      <c r="GN63" s="80">
        <f>各種係数!KU61</f>
        <v>8.9840389379870043E-5</v>
      </c>
      <c r="GO63" s="80">
        <f>各種係数!KV61</f>
        <v>5.34566627317192E-4</v>
      </c>
      <c r="GP63" s="80">
        <f>各種係数!KW61</f>
        <v>1.6698327373561239E-3</v>
      </c>
      <c r="GQ63" s="80">
        <f>各種係数!KX61</f>
        <v>2.5956538868931539E-5</v>
      </c>
      <c r="GR63" s="80">
        <f>各種係数!KY61</f>
        <v>1.8908985567063377E-4</v>
      </c>
      <c r="GS63" s="80">
        <f>各種係数!KZ61</f>
        <v>1.0366293168084965E-4</v>
      </c>
      <c r="GT63" s="80">
        <f>各種係数!LA61</f>
        <v>5.586698098124333E-5</v>
      </c>
      <c r="GU63" s="80">
        <f>各種係数!LB61</f>
        <v>8.5956152387896018E-5</v>
      </c>
      <c r="GV63" s="80">
        <f>各種係数!LC61</f>
        <v>4.4808675180213342E-5</v>
      </c>
      <c r="GW63" s="80">
        <f>各種係数!LD61</f>
        <v>5.1773883322883284E-5</v>
      </c>
      <c r="GX63" s="80">
        <f>各種係数!LE61</f>
        <v>8.9059677770154144E-5</v>
      </c>
      <c r="GY63" s="80">
        <f>各種係数!LF61</f>
        <v>1.0672068358602193E-4</v>
      </c>
      <c r="GZ63" s="80">
        <f>各種係数!LG61</f>
        <v>9.0295099377967473E-5</v>
      </c>
      <c r="HA63" s="80">
        <f>各種係数!LH61</f>
        <v>7.1654111951836895E-5</v>
      </c>
      <c r="HB63" s="80">
        <f>各種係数!LI61</f>
        <v>2.0873045209458376E-4</v>
      </c>
      <c r="HC63" s="80">
        <f>各種係数!LJ61</f>
        <v>5.5978456849450995E-5</v>
      </c>
      <c r="HD63" s="80">
        <f>各種係数!LK61</f>
        <v>5.7463328307322411E-5</v>
      </c>
      <c r="HE63" s="80">
        <f>各種係数!LL61</f>
        <v>3.5852858971371721E-5</v>
      </c>
      <c r="HF63" s="80">
        <f>各種係数!LM61</f>
        <v>1.0557069382851081E-4</v>
      </c>
      <c r="HG63" s="80">
        <f>各種係数!LN61</f>
        <v>7.8960405214607165E-5</v>
      </c>
      <c r="HH63" s="80">
        <f>各種係数!LO61</f>
        <v>5.5599354848637108E-5</v>
      </c>
      <c r="HI63" s="80">
        <f>各種係数!LP61</f>
        <v>7.8203988648784092E-5</v>
      </c>
      <c r="HJ63" s="80">
        <f>各種係数!LQ61</f>
        <v>5.8958007767859872E-4</v>
      </c>
      <c r="HK63" s="80">
        <f>各種係数!LR61</f>
        <v>7.899693321121417E-5</v>
      </c>
      <c r="HL63" s="80">
        <f>各種係数!LS61</f>
        <v>8.0974231303816251E-3</v>
      </c>
      <c r="HM63" s="80">
        <f>各種係数!LT61</f>
        <v>4.3554919789261516E-5</v>
      </c>
      <c r="HN63" s="80">
        <f>各種係数!LU61</f>
        <v>1.1805677830527583E-4</v>
      </c>
      <c r="HO63" s="80">
        <f>各種係数!LV61</f>
        <v>6.5428887226120017E-5</v>
      </c>
      <c r="HP63" s="80">
        <f>各種係数!LW61</f>
        <v>8.1716177047952608E-5</v>
      </c>
      <c r="HQ63" s="80">
        <f>各種係数!LX61</f>
        <v>1.0290463564990952E-4</v>
      </c>
      <c r="HR63" s="80">
        <f>各種係数!LY61</f>
        <v>9.4776363939369068E-5</v>
      </c>
      <c r="HS63" s="80">
        <f>各種係数!LZ61</f>
        <v>3.6400155390111515E-5</v>
      </c>
      <c r="HT63" s="80">
        <f>各種係数!MA61</f>
        <v>1.5778277395612841E-4</v>
      </c>
      <c r="HU63" s="760">
        <v>0</v>
      </c>
      <c r="HV63" s="760">
        <f t="shared" si="24"/>
        <v>0</v>
      </c>
      <c r="HW63" s="760">
        <f t="shared" si="25"/>
        <v>0</v>
      </c>
      <c r="HX63" s="240">
        <f>IF(各種係数!$MD61=0,各種係数!$MG61,各種係数!$MD61)</f>
        <v>5.3609602161781985E-4</v>
      </c>
      <c r="HY63" s="281">
        <f t="shared" si="5"/>
        <v>0</v>
      </c>
      <c r="HZ63" s="257">
        <f t="shared" si="12"/>
        <v>0</v>
      </c>
      <c r="IA63" s="279">
        <f t="shared" si="13"/>
        <v>0</v>
      </c>
      <c r="IB63" s="279">
        <f t="shared" si="14"/>
        <v>0</v>
      </c>
      <c r="IC63" s="240">
        <f>IF(各種係数!$MD61=0,各種係数!$MG61,各種係数!$MD61)</f>
        <v>5.3609602161781985E-4</v>
      </c>
      <c r="ID63" s="281">
        <f t="shared" si="26"/>
        <v>0</v>
      </c>
      <c r="IE63" s="223"/>
      <c r="IF63" s="223"/>
      <c r="IG63" s="240">
        <f>各種係数!J61</f>
        <v>6.9343957405474158E-5</v>
      </c>
      <c r="IH63" s="279">
        <f t="shared" si="15"/>
        <v>0</v>
      </c>
      <c r="II63" s="284">
        <f>各種係数!C61</f>
        <v>3.6408961196575551E-2</v>
      </c>
      <c r="IJ63" s="279">
        <f t="shared" si="16"/>
        <v>0</v>
      </c>
      <c r="IK63" s="295">
        <v>0</v>
      </c>
      <c r="IL63" s="757">
        <f>IF(各種係数!$E61=0,各種係数!$M61,各種係数!$E61)</f>
        <v>0.2644943965796463</v>
      </c>
      <c r="IM63" s="279">
        <f t="shared" si="17"/>
        <v>0</v>
      </c>
      <c r="IN63" s="757">
        <f>IF(各種係数!$F61=0,各種係数!$N61,各種係数!$F61)</f>
        <v>0.27324887330069686</v>
      </c>
      <c r="IO63" s="295">
        <f t="shared" si="18"/>
        <v>0</v>
      </c>
      <c r="IP63" s="240">
        <f>IF(各種係数!$MD61=0,各種係数!$MG61,各種係数!$MD61)</f>
        <v>5.3609602161781985E-4</v>
      </c>
      <c r="IQ63" s="296">
        <f t="shared" si="19"/>
        <v>0</v>
      </c>
      <c r="IR63" s="297">
        <f t="shared" si="20"/>
        <v>0</v>
      </c>
      <c r="IS63" s="297">
        <f t="shared" si="21"/>
        <v>0</v>
      </c>
      <c r="IT63" s="297">
        <f t="shared" si="22"/>
        <v>0</v>
      </c>
      <c r="IU63" s="298">
        <f t="shared" si="23"/>
        <v>0</v>
      </c>
      <c r="IW63" s="206"/>
      <c r="IX63" s="212"/>
      <c r="IY63" s="208"/>
      <c r="IZ63" s="212"/>
    </row>
    <row r="64" spans="1:260">
      <c r="A64" s="41" t="s">
        <v>280</v>
      </c>
      <c r="B64" s="12" t="s">
        <v>38</v>
      </c>
      <c r="C64" s="331">
        <f>'計算2-1'!AC64</f>
        <v>0</v>
      </c>
      <c r="D64" s="757">
        <f>IF(各種係数!$D62=0,各種係数!$L62,各種係数!$D62)</f>
        <v>0.53213909378292945</v>
      </c>
      <c r="E64" s="757">
        <f>IF(各種係数!$E62=0,各種係数!$M62,各種係数!$E62)</f>
        <v>0.4678609062170706</v>
      </c>
      <c r="F64" s="757">
        <f>IF(各種係数!$F62=0,各種係数!$N62,各種係数!$F62)</f>
        <v>0.12908324552160169</v>
      </c>
      <c r="G64" s="758">
        <f t="shared" si="7"/>
        <v>0</v>
      </c>
      <c r="H64" s="758">
        <f t="shared" si="8"/>
        <v>0</v>
      </c>
      <c r="I64" s="758">
        <f t="shared" si="9"/>
        <v>0</v>
      </c>
      <c r="J64" s="240">
        <f>IF(各種係数!$MD62=0,各種係数!$MG62,各種係数!$MD62)</f>
        <v>3.0031612223393046E-4</v>
      </c>
      <c r="K64" s="281">
        <f t="shared" si="10"/>
        <v>0</v>
      </c>
      <c r="L64" s="758">
        <v>0</v>
      </c>
      <c r="M64" s="774">
        <f>各種係数!C62</f>
        <v>0.15745393634840876</v>
      </c>
      <c r="N64" s="758">
        <f t="shared" si="11"/>
        <v>0</v>
      </c>
      <c r="O64" s="82">
        <f>IF('生産者価格評価表（107部門）（山形県２）'!C$120=0,各種係数!DV62,各種係数!S62)</f>
        <v>0</v>
      </c>
      <c r="P64" s="82">
        <f>IF('生産者価格評価表（107部門）（山形県２）'!D$120=0,各種係数!DW62,各種係数!T62)</f>
        <v>0</v>
      </c>
      <c r="Q64" s="82">
        <f>IF('生産者価格評価表（107部門）（山形県２）'!E$120=0,各種係数!DX62,各種係数!U62)</f>
        <v>0</v>
      </c>
      <c r="R64" s="82">
        <f>IF('生産者価格評価表（107部門）（山形県２）'!F$120=0,各種係数!DY62,各種係数!V62)</f>
        <v>0</v>
      </c>
      <c r="S64" s="82">
        <f>IF('生産者価格評価表（107部門）（山形県２）'!G$120=0,各種係数!DZ62,各種係数!W62)</f>
        <v>5.4483188044831883E-2</v>
      </c>
      <c r="T64" s="82">
        <f>IF('生産者価格評価表（107部門）（山形県２）'!H$120=0,各種係数!EA62,各種係数!X62)</f>
        <v>0</v>
      </c>
      <c r="U64" s="82">
        <f>IF('生産者価格評価表（107部門）（山形県２）'!I$120=0,各種係数!EB62,各種係数!Y62)</f>
        <v>0</v>
      </c>
      <c r="V64" s="82">
        <f>IF('生産者価格評価表（107部門）（山形県２）'!J$120=0,各種係数!EC62,各種係数!Z62)</f>
        <v>0</v>
      </c>
      <c r="W64" s="82">
        <f>IF('生産者価格評価表（107部門）（山形県２）'!K$120=0,各種係数!ED62,各種係数!AA62)</f>
        <v>0</v>
      </c>
      <c r="X64" s="82">
        <f>IF('生産者価格評価表（107部門）（山形県２）'!L$120=0,各種係数!EE62,各種係数!AB62)</f>
        <v>0</v>
      </c>
      <c r="Y64" s="82">
        <f>IF('生産者価格評価表（107部門）（山形県２）'!M$120=0,各種係数!EF62,各種係数!AC62)</f>
        <v>0</v>
      </c>
      <c r="Z64" s="82">
        <f>IF('生産者価格評価表（107部門）（山形県２）'!N$120=0,各種係数!EG62,各種係数!AD62)</f>
        <v>0</v>
      </c>
      <c r="AA64" s="82">
        <f>IF('生産者価格評価表（107部門）（山形県２）'!O$120=0,各種係数!EH62,各種係数!AE62)</f>
        <v>0</v>
      </c>
      <c r="AB64" s="82">
        <f>IF('生産者価格評価表（107部門）（山形県２）'!P$120=0,各種係数!EI62,各種係数!AF62)</f>
        <v>0</v>
      </c>
      <c r="AC64" s="82">
        <f>IF('生産者価格評価表（107部門）（山形県２）'!Q$120=0,各種係数!EJ62,各種係数!AG62)</f>
        <v>0</v>
      </c>
      <c r="AD64" s="82">
        <f>IF('生産者価格評価表（107部門）（山形県２）'!R$120=0,各種係数!EK62,各種係数!AH62)</f>
        <v>0</v>
      </c>
      <c r="AE64" s="82">
        <f>IF('生産者価格評価表（107部門）（山形県２）'!S$120=0,各種係数!EL62,各種係数!AI62)</f>
        <v>0</v>
      </c>
      <c r="AF64" s="82">
        <f>IF('生産者価格評価表（107部門）（山形県２）'!T$120=0,各種係数!EM62,各種係数!AJ62)</f>
        <v>0</v>
      </c>
      <c r="AG64" s="82">
        <f>IF('生産者価格評価表（107部門）（山形県２）'!U$120=0,各種係数!EN62,各種係数!AK62)</f>
        <v>0</v>
      </c>
      <c r="AH64" s="82">
        <f>IF('生産者価格評価表（107部門）（山形県２）'!V$120=0,各種係数!EO62,各種係数!AL62)</f>
        <v>0</v>
      </c>
      <c r="AI64" s="82">
        <f>IF('生産者価格評価表（107部門）（山形県２）'!W$120=0,各種係数!EP62,各種係数!AM62)</f>
        <v>0</v>
      </c>
      <c r="AJ64" s="82">
        <f>IF('生産者価格評価表（107部門）（山形県２）'!X$120=0,各種係数!EQ62,各種係数!AN62)</f>
        <v>0</v>
      </c>
      <c r="AK64" s="82">
        <f>IF('生産者価格評価表（107部門）（山形県２）'!Y$120=0,各種係数!ER62,各種係数!AO62)</f>
        <v>0</v>
      </c>
      <c r="AL64" s="82">
        <f>IF('生産者価格評価表（107部門）（山形県２）'!Z$120=0,各種係数!ES62,各種係数!AP62)</f>
        <v>0</v>
      </c>
      <c r="AM64" s="82">
        <f>IF('生産者価格評価表（107部門）（山形県２）'!AA$120=0,各種係数!ET62,各種係数!AQ62)</f>
        <v>0</v>
      </c>
      <c r="AN64" s="82">
        <f>IF('生産者価格評価表（107部門）（山形県２）'!AB$120=0,各種係数!EU62,各種係数!AR62)</f>
        <v>0</v>
      </c>
      <c r="AO64" s="82">
        <f>IF('生産者価格評価表（107部門）（山形県２）'!AC$120=0,各種係数!EV62,各種係数!AS62)</f>
        <v>0</v>
      </c>
      <c r="AP64" s="82">
        <f>IF('生産者価格評価表（107部門）（山形県２）'!AD$120=0,各種係数!EW62,各種係数!AT62)</f>
        <v>0</v>
      </c>
      <c r="AQ64" s="82">
        <f>IF('生産者価格評価表（107部門）（山形県２）'!AE$120=0,各種係数!EX62,各種係数!AU62)</f>
        <v>0</v>
      </c>
      <c r="AR64" s="82">
        <f>IF('生産者価格評価表（107部門）（山形県２）'!AF$120=0,各種係数!EY62,各種係数!AV62)</f>
        <v>0</v>
      </c>
      <c r="AS64" s="82">
        <f>IF('生産者価格評価表（107部門）（山形県２）'!AG$120=0,各種係数!EZ62,各種係数!AW62)</f>
        <v>0</v>
      </c>
      <c r="AT64" s="82">
        <f>IF('生産者価格評価表（107部門）（山形県２）'!AH$120=0,各種係数!FA62,各種係数!AX62)</f>
        <v>0</v>
      </c>
      <c r="AU64" s="82">
        <f>IF('生産者価格評価表（107部門）（山形県２）'!AI$120=0,各種係数!FB62,各種係数!AY62)</f>
        <v>0</v>
      </c>
      <c r="AV64" s="82">
        <f>IF('生産者価格評価表（107部門）（山形県２）'!AJ$120=0,各種係数!FC62,各種係数!AZ62)</f>
        <v>0</v>
      </c>
      <c r="AW64" s="82">
        <f>IF('生産者価格評価表（107部門）（山形県２）'!AK$120=0,各種係数!FD62,各種係数!BA62)</f>
        <v>0</v>
      </c>
      <c r="AX64" s="82">
        <f>IF('生産者価格評価表（107部門）（山形県２）'!AL$120=0,各種係数!FE62,各種係数!BB62)</f>
        <v>0</v>
      </c>
      <c r="AY64" s="82">
        <f>IF('生産者価格評価表（107部門）（山形県２）'!AM$120=0,各種係数!FF62,各種係数!BC62)</f>
        <v>0</v>
      </c>
      <c r="AZ64" s="82">
        <f>IF('生産者価格評価表（107部門）（山形県２）'!AN$120=0,各種係数!FG62,各種係数!BD62)</f>
        <v>0</v>
      </c>
      <c r="BA64" s="82">
        <f>IF('生産者価格評価表（107部門）（山形県２）'!AO$120=0,各種係数!FH62,各種係数!BE62)</f>
        <v>0</v>
      </c>
      <c r="BB64" s="82">
        <f>IF('生産者価格評価表（107部門）（山形県２）'!AP$120=0,各種係数!FI62,各種係数!BF62)</f>
        <v>0</v>
      </c>
      <c r="BC64" s="82">
        <f>IF('生産者価格評価表（107部門）（山形県２）'!AQ$120=0,各種係数!FJ62,各種係数!BG62)</f>
        <v>0</v>
      </c>
      <c r="BD64" s="82">
        <f>IF('生産者価格評価表（107部門）（山形県２）'!AR$120=0,各種係数!FK62,各種係数!BH62)</f>
        <v>0</v>
      </c>
      <c r="BE64" s="82">
        <f>IF('生産者価格評価表（107部門）（山形県２）'!AS$120=0,各種係数!FL62,各種係数!BI62)</f>
        <v>0</v>
      </c>
      <c r="BF64" s="82">
        <f>IF('生産者価格評価表（107部門）（山形県２）'!AT$120=0,各種係数!FM62,各種係数!BJ62)</f>
        <v>0</v>
      </c>
      <c r="BG64" s="82">
        <f>IF('生産者価格評価表（107部門）（山形県２）'!AU$120=0,各種係数!FN62,各種係数!BK62)</f>
        <v>0</v>
      </c>
      <c r="BH64" s="82">
        <f>IF('生産者価格評価表（107部門）（山形県２）'!AV$120=0,各種係数!FO62,各種係数!BL62)</f>
        <v>0</v>
      </c>
      <c r="BI64" s="82">
        <f>IF('生産者価格評価表（107部門）（山形県２）'!AW$120=0,各種係数!FP62,各種係数!BM62)</f>
        <v>0</v>
      </c>
      <c r="BJ64" s="82">
        <f>IF('生産者価格評価表（107部門）（山形県２）'!AX$120=0,各種係数!FQ62,各種係数!BN62)</f>
        <v>0</v>
      </c>
      <c r="BK64" s="82">
        <f>IF('生産者価格評価表（107部門）（山形県２）'!AY$120=0,各種係数!FR62,各種係数!BO62)</f>
        <v>0</v>
      </c>
      <c r="BL64" s="82">
        <f>IF('生産者価格評価表（107部門）（山形県２）'!AZ$120=0,各種係数!FS62,各種係数!BP62)</f>
        <v>0</v>
      </c>
      <c r="BM64" s="82">
        <f>IF('生産者価格評価表（107部門）（山形県２）'!BA$120=0,各種係数!FT62,各種係数!BQ62)</f>
        <v>0</v>
      </c>
      <c r="BN64" s="82">
        <f>IF('生産者価格評価表（107部門）（山形県２）'!BB$120=0,各種係数!FU62,各種係数!BR62)</f>
        <v>0</v>
      </c>
      <c r="BO64" s="82">
        <f>IF('生産者価格評価表（107部門）（山形県２）'!BC$120=0,各種係数!FV62,各種係数!BS62)</f>
        <v>0</v>
      </c>
      <c r="BP64" s="82">
        <f>IF('生産者価格評価表（107部門）（山形県２）'!BD$120=0,各種係数!FW62,各種係数!BT62)</f>
        <v>0</v>
      </c>
      <c r="BQ64" s="82">
        <f>IF('生産者価格評価表（107部門）（山形県２）'!BE$120=0,各種係数!FX62,各種係数!BU62)</f>
        <v>0</v>
      </c>
      <c r="BR64" s="82">
        <f>IF('生産者価格評価表（107部門）（山形県２）'!BF$120=0,各種係数!FY62,各種係数!BV62)</f>
        <v>0</v>
      </c>
      <c r="BS64" s="82">
        <f>IF('生産者価格評価表（107部門）（山形県２）'!BG$120=0,各種係数!FZ62,各種係数!BW62)</f>
        <v>0</v>
      </c>
      <c r="BT64" s="82">
        <f>IF('生産者価格評価表（107部門）（山形県２）'!BH$120=0,各種係数!GA62,各種係数!BX62)</f>
        <v>0.19336143308746048</v>
      </c>
      <c r="BU64" s="82">
        <f>IF('生産者価格評価表（107部門）（山形県２）'!BI$120=0,各種係数!GB62,各種係数!BY62)</f>
        <v>0</v>
      </c>
      <c r="BV64" s="82">
        <f>IF('生産者価格評価表（107部門）（山形県２）'!BJ$120=0,各種係数!GC62,各種係数!BZ62)</f>
        <v>0</v>
      </c>
      <c r="BW64" s="82">
        <f>IF('生産者価格評価表（107部門）（山形県２）'!BK$120=0,各種係数!GD62,各種係数!CA62)</f>
        <v>0</v>
      </c>
      <c r="BX64" s="82">
        <f>IF('生産者価格評価表（107部門）（山形県２）'!BL$120=0,各種係数!GE62,各種係数!CB62)</f>
        <v>0</v>
      </c>
      <c r="BY64" s="82">
        <f>IF('生産者価格評価表（107部門）（山形県２）'!BM$120=0,各種係数!GF62,各種係数!CC62)</f>
        <v>0</v>
      </c>
      <c r="BZ64" s="82">
        <f>IF('生産者価格評価表（107部門）（山形県２）'!BN$120=0,各種係数!GG62,各種係数!CD62)</f>
        <v>0</v>
      </c>
      <c r="CA64" s="82">
        <f>IF('生産者価格評価表（107部門）（山形県２）'!BO$120=0,各種係数!GH62,各種係数!CE62)</f>
        <v>0</v>
      </c>
      <c r="CB64" s="82">
        <f>IF('生産者価格評価表（107部門）（山形県２）'!BP$120=0,各種係数!GI62,各種係数!CF62)</f>
        <v>0</v>
      </c>
      <c r="CC64" s="82">
        <f>IF('生産者価格評価表（107部門）（山形県２）'!BQ$120=0,各種係数!GJ62,各種係数!CG62)</f>
        <v>0</v>
      </c>
      <c r="CD64" s="82">
        <f>IF('生産者価格評価表（107部門）（山形県２）'!BR$120=0,各種係数!GK62,各種係数!CH62)</f>
        <v>0</v>
      </c>
      <c r="CE64" s="82">
        <f>IF('生産者価格評価表（107部門）（山形県２）'!BS$120=0,各種係数!GL62,各種係数!CI62)</f>
        <v>0</v>
      </c>
      <c r="CF64" s="82">
        <f>IF('生産者価格評価表（107部門）（山形県２）'!BT$120=0,各種係数!GM62,各種係数!CJ62)</f>
        <v>0</v>
      </c>
      <c r="CG64" s="82">
        <f>IF('生産者価格評価表（107部門）（山形県２）'!BU$120=0,各種係数!GN62,各種係数!CK62)</f>
        <v>0</v>
      </c>
      <c r="CH64" s="82">
        <f>IF('生産者価格評価表（107部門）（山形県２）'!BV$120=0,各種係数!GO62,各種係数!CL62)</f>
        <v>0</v>
      </c>
      <c r="CI64" s="82">
        <f>IF('生産者価格評価表（107部門）（山形県２）'!BW$120=0,各種係数!GP62,各種係数!CM62)</f>
        <v>0</v>
      </c>
      <c r="CJ64" s="82">
        <f>IF('生産者価格評価表（107部門）（山形県２）'!BX$120=0,各種係数!GQ62,各種係数!CN62)</f>
        <v>0</v>
      </c>
      <c r="CK64" s="82">
        <f>IF('生産者価格評価表（107部門）（山形県２）'!BY$120=0,各種係数!GR62,各種係数!CO62)</f>
        <v>0</v>
      </c>
      <c r="CL64" s="82">
        <f>IF('生産者価格評価表（107部門）（山形県２）'!BZ$120=0,各種係数!GS62,各種係数!CP62)</f>
        <v>0</v>
      </c>
      <c r="CM64" s="82">
        <f>IF('生産者価格評価表（107部門）（山形県２）'!CA$120=0,各種係数!GT62,各種係数!CQ62)</f>
        <v>0</v>
      </c>
      <c r="CN64" s="82">
        <f>IF('生産者価格評価表（107部門）（山形県２）'!CB$120=0,各種係数!GU62,各種係数!CR62)</f>
        <v>1.8646940977038066E-2</v>
      </c>
      <c r="CO64" s="82">
        <f>IF('生産者価格評価表（107部門）（山形県２）'!CC$120=0,各種係数!GV62,各種係数!CS62)</f>
        <v>0</v>
      </c>
      <c r="CP64" s="82">
        <f>IF('生産者価格評価表（107部門）（山形県２）'!CD$120=0,各種係数!GW62,各種係数!CT62)</f>
        <v>0</v>
      </c>
      <c r="CQ64" s="82">
        <f>IF('生産者価格評価表（107部門）（山形県２）'!CE$120=0,各種係数!GX62,各種係数!CU62)</f>
        <v>0</v>
      </c>
      <c r="CR64" s="82">
        <f>IF('生産者価格評価表（107部門）（山形県２）'!CF$120=0,各種係数!GY62,各種係数!CV62)</f>
        <v>4.451170657883023E-4</v>
      </c>
      <c r="CS64" s="82">
        <f>IF('生産者価格評価表（107部門）（山形県２）'!CG$120=0,各種係数!GZ62,各種係数!CW62)</f>
        <v>0</v>
      </c>
      <c r="CT64" s="82">
        <f>IF('生産者価格評価表（107部門）（山形県２）'!CH$120=0,各種係数!HA62,各種係数!CX62)</f>
        <v>0</v>
      </c>
      <c r="CU64" s="82">
        <f>IF('生産者価格評価表（107部門）（山形県２）'!CI$120=0,各種係数!HB62,各種係数!CY62)</f>
        <v>0</v>
      </c>
      <c r="CV64" s="82">
        <f>IF('生産者価格評価表（107部門）（山形県２）'!CJ$120=0,各種係数!HC62,各種係数!CZ62)</f>
        <v>0</v>
      </c>
      <c r="CW64" s="82">
        <f>IF('生産者価格評価表（107部門）（山形県２）'!CK$120=0,各種係数!HD62,各種係数!DA62)</f>
        <v>0</v>
      </c>
      <c r="CX64" s="82">
        <f>IF('生産者価格評価表（107部門）（山形県２）'!CL$120=0,各種係数!HE62,各種係数!DB62)</f>
        <v>0</v>
      </c>
      <c r="CY64" s="82">
        <f>IF('生産者価格評価表（107部門）（山形県２）'!CM$120=0,各種係数!HF62,各種係数!DC62)</f>
        <v>1.0718272066704611E-3</v>
      </c>
      <c r="CZ64" s="82">
        <f>IF('生産者価格評価表（107部門）（山形県２）'!CN$120=0,各種係数!HG62,各種係数!DD62)</f>
        <v>6.0340926233217682E-5</v>
      </c>
      <c r="DA64" s="82">
        <f>IF('生産者価格評価表（107部門）（山形県２）'!CO$120=0,各種係数!HH62,各種係数!DE62)</f>
        <v>1.9071685698619686E-4</v>
      </c>
      <c r="DB64" s="82">
        <f>IF('生産者価格評価表（107部門）（山形県２）'!CP$120=0,各種係数!HI62,各種係数!DF62)</f>
        <v>0</v>
      </c>
      <c r="DC64" s="82">
        <f>IF('生産者価格評価表（107部門）（山形県２）'!CQ$120=0,各種係数!HJ62,各種係数!DG62)</f>
        <v>0</v>
      </c>
      <c r="DD64" s="82">
        <f>IF('生産者価格評価表（107部門）（山形県２）'!CR$120=0,各種係数!HK62,各種係数!DH62)</f>
        <v>0</v>
      </c>
      <c r="DE64" s="82">
        <f>IF('生産者価格評価表（107部門）（山形県２）'!CS$120=0,各種係数!HL62,各種係数!DI62)</f>
        <v>0</v>
      </c>
      <c r="DF64" s="82">
        <f>IF('生産者価格評価表（107部門）（山形県２）'!CT$120=0,各種係数!HM62,各種係数!DJ62)</f>
        <v>0</v>
      </c>
      <c r="DG64" s="82">
        <f>IF('生産者価格評価表（107部門）（山形県２）'!CU$120=0,各種係数!HN62,各種係数!DK62)</f>
        <v>0</v>
      </c>
      <c r="DH64" s="82">
        <f>IF('生産者価格評価表（107部門）（山形県２）'!CV$120=0,各種係数!HO62,各種係数!DL62)</f>
        <v>0</v>
      </c>
      <c r="DI64" s="82">
        <f>IF('生産者価格評価表（107部門）（山形県２）'!CW$120=0,各種係数!HP62,各種係数!DM62)</f>
        <v>0</v>
      </c>
      <c r="DJ64" s="82">
        <f>IF('生産者価格評価表（107部門）（山形県２）'!CX$120=0,各種係数!HQ62,各種係数!DN62)</f>
        <v>0</v>
      </c>
      <c r="DK64" s="82">
        <f>IF('生産者価格評価表（107部門）（山形県２）'!CY$120=0,各種係数!HR62,各種係数!DO62)</f>
        <v>0</v>
      </c>
      <c r="DL64" s="82">
        <f>IF('生産者価格評価表（107部門）（山形県２）'!CZ$120=0,各種係数!HS62,各種係数!DP62)</f>
        <v>0</v>
      </c>
      <c r="DM64" s="82">
        <f>IF('生産者価格評価表（107部門）（山形県２）'!DA$120=0,各種係数!HT62,各種係数!DQ62)</f>
        <v>0</v>
      </c>
      <c r="DN64" s="82">
        <f>IF('生産者価格評価表（107部門）（山形県２）'!DB$120=0,各種係数!HU62,各種係数!DR62)</f>
        <v>0</v>
      </c>
      <c r="DO64" s="82">
        <f>IF('生産者価格評価表（107部門）（山形県２）'!DC$120=0,各種係数!HV62,各種係数!DS62)</f>
        <v>0</v>
      </c>
      <c r="DP64" s="82">
        <f>IF('生産者価格評価表（107部門）（山形県２）'!DD$120=0,各種係数!HW62,各種係数!DT62)</f>
        <v>0</v>
      </c>
      <c r="DQ64" s="82">
        <f>IF('生産者価格評価表（107部門）（山形県２）'!DE$120=0,各種係数!HX62,各種係数!DU62)</f>
        <v>0</v>
      </c>
      <c r="DR64" s="82">
        <f>各種係数!HY62</f>
        <v>9.5153519328815223E-7</v>
      </c>
      <c r="DS64" s="80">
        <f>各種係数!HZ62</f>
        <v>1.1432156771721422E-6</v>
      </c>
      <c r="DT64" s="80">
        <f>各種係数!IA62</f>
        <v>3.6343104706169863E-7</v>
      </c>
      <c r="DU64" s="80">
        <f>各種係数!IB62</f>
        <v>7.3384441990652171E-7</v>
      </c>
      <c r="DV64" s="80">
        <f>各種係数!IC62</f>
        <v>8.9924160368955886E-3</v>
      </c>
      <c r="DW64" s="80">
        <f>各種係数!ID62</f>
        <v>9.5039649476270862E-7</v>
      </c>
      <c r="DX64" s="80">
        <f>各種係数!IE62</f>
        <v>2.4269538292119746E-6</v>
      </c>
      <c r="DY64" s="80">
        <f>各種係数!IF62</f>
        <v>3.409506887911303E-5</v>
      </c>
      <c r="DZ64" s="80">
        <f>各種係数!IG62</f>
        <v>1.1773908503252897E-6</v>
      </c>
      <c r="EA64" s="80">
        <f>各種係数!IH62</f>
        <v>1.7506949533353663E-5</v>
      </c>
      <c r="EB64" s="80">
        <f>各種係数!II62</f>
        <v>0</v>
      </c>
      <c r="EC64" s="80">
        <f>各種係数!IJ62</f>
        <v>3.3436546653229908E-7</v>
      </c>
      <c r="ED64" s="80">
        <f>各種係数!IK62</f>
        <v>3.3043969771317268E-7</v>
      </c>
      <c r="EE64" s="80">
        <f>各種係数!IL62</f>
        <v>8.6739970279361188E-7</v>
      </c>
      <c r="EF64" s="80">
        <f>各種係数!IM62</f>
        <v>3.9894957358765563E-7</v>
      </c>
      <c r="EG64" s="80">
        <f>各種係数!IN62</f>
        <v>7.7855110169146488E-7</v>
      </c>
      <c r="EH64" s="80">
        <f>各種係数!IO62</f>
        <v>4.3411867662239514E-7</v>
      </c>
      <c r="EI64" s="80">
        <f>各種係数!IP62</f>
        <v>3.559447353568271E-7</v>
      </c>
      <c r="EJ64" s="80">
        <f>各種係数!IQ62</f>
        <v>0</v>
      </c>
      <c r="EK64" s="80">
        <f>各種係数!IR62</f>
        <v>1.7086453313912607E-6</v>
      </c>
      <c r="EL64" s="80">
        <f>各種係数!IS62</f>
        <v>0</v>
      </c>
      <c r="EM64" s="80">
        <f>各種係数!IT62</f>
        <v>2.5323985023368066E-7</v>
      </c>
      <c r="EN64" s="80">
        <f>各種係数!IU62</f>
        <v>0</v>
      </c>
      <c r="EO64" s="80">
        <f>各種係数!IV62</f>
        <v>0</v>
      </c>
      <c r="EP64" s="80">
        <f>各種係数!IW62</f>
        <v>1.2416573631090425E-6</v>
      </c>
      <c r="EQ64" s="80">
        <f>各種係数!IX62</f>
        <v>5.3299828336825428E-7</v>
      </c>
      <c r="ER64" s="80">
        <f>各種係数!IY62</f>
        <v>7.4816478139581185E-7</v>
      </c>
      <c r="ES64" s="80">
        <f>各種係数!IZ62</f>
        <v>8.0620781985837312E-7</v>
      </c>
      <c r="ET64" s="80">
        <f>各種係数!JA62</f>
        <v>2.6997483082408161E-7</v>
      </c>
      <c r="EU64" s="80">
        <f>各種係数!JB62</f>
        <v>3.6251864981029148E-7</v>
      </c>
      <c r="EV64" s="80">
        <f>各種係数!JC62</f>
        <v>9.327033804411146E-7</v>
      </c>
      <c r="EW64" s="80">
        <f>各種係数!JD62</f>
        <v>1.1237462531407118E-6</v>
      </c>
      <c r="EX64" s="80">
        <f>各種係数!JE62</f>
        <v>1.661864839956071E-6</v>
      </c>
      <c r="EY64" s="80">
        <f>各種係数!JF62</f>
        <v>4.1478969905806283E-7</v>
      </c>
      <c r="EZ64" s="80">
        <f>各種係数!JG62</f>
        <v>1.3577399331928582E-6</v>
      </c>
      <c r="FA64" s="80">
        <f>各種係数!JH62</f>
        <v>7.6862373996718359E-7</v>
      </c>
      <c r="FB64" s="80">
        <f>各種係数!JI62</f>
        <v>2.3977582243708682E-7</v>
      </c>
      <c r="FC64" s="80">
        <f>各種係数!JJ62</f>
        <v>1.4622831624366123E-6</v>
      </c>
      <c r="FD64" s="80">
        <f>各種係数!JK62</f>
        <v>9.2740573702127785E-7</v>
      </c>
      <c r="FE64" s="80">
        <f>各種係数!JL62</f>
        <v>2.8456680709172508E-6</v>
      </c>
      <c r="FF64" s="80">
        <f>各種係数!JM62</f>
        <v>6.3968553104983859E-7</v>
      </c>
      <c r="FG64" s="80">
        <f>各種係数!JN62</f>
        <v>5.7888966661439034E-7</v>
      </c>
      <c r="FH64" s="80">
        <f>各種係数!JO62</f>
        <v>5.6273330485584943E-7</v>
      </c>
      <c r="FI64" s="80">
        <f>各種係数!JP62</f>
        <v>5.8723927152178088E-7</v>
      </c>
      <c r="FJ64" s="80">
        <f>各種係数!JQ62</f>
        <v>5.4106971840680001E-7</v>
      </c>
      <c r="FK64" s="80">
        <f>各種係数!JR62</f>
        <v>3.4616973300553231E-7</v>
      </c>
      <c r="FL64" s="80">
        <f>各種係数!JS62</f>
        <v>2.5858693371727632E-7</v>
      </c>
      <c r="FM64" s="80">
        <f>各種係数!JT62</f>
        <v>2.6604047433054089E-7</v>
      </c>
      <c r="FN64" s="80">
        <f>各種係数!JU62</f>
        <v>5.2972932154173892E-7</v>
      </c>
      <c r="FO64" s="80">
        <f>各種係数!JV62</f>
        <v>2.441158801908077E-7</v>
      </c>
      <c r="FP64" s="80">
        <f>各種係数!JW62</f>
        <v>1.7138881683092643E-7</v>
      </c>
      <c r="FQ64" s="80">
        <f>各種係数!JX62</f>
        <v>6.3377962637544637E-7</v>
      </c>
      <c r="FR64" s="80">
        <f>各種係数!JY62</f>
        <v>2.2525843630745804E-7</v>
      </c>
      <c r="FS64" s="80">
        <f>各種係数!JZ62</f>
        <v>2.8822400974579261E-7</v>
      </c>
      <c r="FT64" s="80">
        <f>各種係数!KA62</f>
        <v>0</v>
      </c>
      <c r="FU64" s="80">
        <f>各種係数!KB62</f>
        <v>4.5359380321935851E-7</v>
      </c>
      <c r="FV64" s="80">
        <f>各種係数!KC62</f>
        <v>2.8471768607860915E-7</v>
      </c>
      <c r="FW64" s="80">
        <f>各種係数!KD62</f>
        <v>1.0314019993771615</v>
      </c>
      <c r="FX64" s="80">
        <f>各種係数!KE62</f>
        <v>4.8685385124986079E-7</v>
      </c>
      <c r="FY64" s="80">
        <f>各種係数!KF62</f>
        <v>1.2181483817781178E-6</v>
      </c>
      <c r="FZ64" s="80">
        <f>各種係数!KG62</f>
        <v>1.3404587101943827E-5</v>
      </c>
      <c r="GA64" s="80">
        <f>各種係数!KH62</f>
        <v>1.0966802158188284E-6</v>
      </c>
      <c r="GB64" s="80">
        <f>各種係数!KI62</f>
        <v>1.1882916648915563E-6</v>
      </c>
      <c r="GC64" s="80">
        <f>各種係数!KJ62</f>
        <v>7.6931126046010614E-7</v>
      </c>
      <c r="GD64" s="80">
        <f>各種係数!KK62</f>
        <v>9.3990903801516343E-7</v>
      </c>
      <c r="GE64" s="80">
        <f>各種係数!KL62</f>
        <v>1.0007259379885827E-6</v>
      </c>
      <c r="GF64" s="80">
        <f>各種係数!KM62</f>
        <v>8.8721880318746816E-7</v>
      </c>
      <c r="GG64" s="80">
        <f>各種係数!KN62</f>
        <v>5.8965184605488494E-7</v>
      </c>
      <c r="GH64" s="80">
        <f>各種係数!KO62</f>
        <v>1.2680014668449564E-6</v>
      </c>
      <c r="GI64" s="80">
        <f>各種係数!KP62</f>
        <v>7.1518804775531833E-7</v>
      </c>
      <c r="GJ64" s="80">
        <f>各種係数!KQ62</f>
        <v>3.7703959631808137E-7</v>
      </c>
      <c r="GK64" s="80">
        <f>各種係数!KR62</f>
        <v>4.2595556623500669E-7</v>
      </c>
      <c r="GL64" s="80">
        <f>各種係数!KS62</f>
        <v>1.1283929692696717E-7</v>
      </c>
      <c r="GM64" s="80">
        <f>各種係数!KT62</f>
        <v>4.3231171359456738E-8</v>
      </c>
      <c r="GN64" s="80">
        <f>各種係数!KU62</f>
        <v>2.0186854970674734E-6</v>
      </c>
      <c r="GO64" s="80">
        <f>各種係数!KV62</f>
        <v>1.8345832089974777E-6</v>
      </c>
      <c r="GP64" s="80">
        <f>各種係数!KW62</f>
        <v>5.1684266667777621E-6</v>
      </c>
      <c r="GQ64" s="80">
        <f>各種係数!KX62</f>
        <v>3.064387837082638E-3</v>
      </c>
      <c r="GR64" s="80">
        <f>各種係数!KY62</f>
        <v>9.8824483540715814E-6</v>
      </c>
      <c r="GS64" s="80">
        <f>各種係数!KZ62</f>
        <v>1.0798160116604697E-6</v>
      </c>
      <c r="GT64" s="80">
        <f>各種係数!LA62</f>
        <v>4.9392059881843756E-7</v>
      </c>
      <c r="GU64" s="80">
        <f>各種係数!LB62</f>
        <v>7.3688935535903835E-5</v>
      </c>
      <c r="GV64" s="80">
        <f>各種係数!LC62</f>
        <v>3.5752440490622565E-7</v>
      </c>
      <c r="GW64" s="80">
        <f>各種係数!LD62</f>
        <v>3.903986274852666E-7</v>
      </c>
      <c r="GX64" s="80">
        <f>各種係数!LE62</f>
        <v>6.1678810636387055E-7</v>
      </c>
      <c r="GY64" s="80">
        <f>各種係数!LF62</f>
        <v>2.9735973497087514E-7</v>
      </c>
      <c r="GZ64" s="80">
        <f>各種係数!LG62</f>
        <v>5.2870646913240997E-7</v>
      </c>
      <c r="HA64" s="80">
        <f>各種係数!LH62</f>
        <v>4.0948609433557361E-7</v>
      </c>
      <c r="HB64" s="80">
        <f>各種係数!LI62</f>
        <v>1.7434905182468207E-4</v>
      </c>
      <c r="HC64" s="80">
        <f>各種係数!LJ62</f>
        <v>1.0916277365644521E-5</v>
      </c>
      <c r="HD64" s="80">
        <f>各種係数!LK62</f>
        <v>3.1285465385660066E-5</v>
      </c>
      <c r="HE64" s="80">
        <f>各種係数!LL62</f>
        <v>1.5761714938668038E-6</v>
      </c>
      <c r="HF64" s="80">
        <f>各種係数!LM62</f>
        <v>7.7966069544868242E-7</v>
      </c>
      <c r="HG64" s="80">
        <f>各種係数!LN62</f>
        <v>4.1343410253332308E-6</v>
      </c>
      <c r="HH64" s="80">
        <f>各種係数!LO62</f>
        <v>8.0062667718843081E-6</v>
      </c>
      <c r="HI64" s="80">
        <f>各種係数!LP62</f>
        <v>4.6932849932943011E-7</v>
      </c>
      <c r="HJ64" s="80">
        <f>各種係数!LQ62</f>
        <v>5.9420718868930248E-7</v>
      </c>
      <c r="HK64" s="80">
        <f>各種係数!LR62</f>
        <v>4.1036453645140897E-7</v>
      </c>
      <c r="HL64" s="80">
        <f>各種係数!LS62</f>
        <v>3.0500899663504899E-7</v>
      </c>
      <c r="HM64" s="80">
        <f>各種係数!LT62</f>
        <v>3.046704284300182E-7</v>
      </c>
      <c r="HN64" s="80">
        <f>各種係数!LU62</f>
        <v>1.9369322066813801E-5</v>
      </c>
      <c r="HO64" s="80">
        <f>各種係数!LV62</f>
        <v>3.0862177376422656E-5</v>
      </c>
      <c r="HP64" s="80">
        <f>各種係数!LW62</f>
        <v>5.2058861140105943E-7</v>
      </c>
      <c r="HQ64" s="80">
        <f>各種係数!LX62</f>
        <v>5.8367053712183582E-7</v>
      </c>
      <c r="HR64" s="80">
        <f>各種係数!LY62</f>
        <v>4.7721876591625609E-6</v>
      </c>
      <c r="HS64" s="80">
        <f>各種係数!LZ62</f>
        <v>5.8045894118437887E-7</v>
      </c>
      <c r="HT64" s="80">
        <f>各種係数!MA62</f>
        <v>4.3099462636135092E-5</v>
      </c>
      <c r="HU64" s="760">
        <v>0</v>
      </c>
      <c r="HV64" s="760">
        <f t="shared" si="24"/>
        <v>0</v>
      </c>
      <c r="HW64" s="760">
        <f t="shared" si="25"/>
        <v>0</v>
      </c>
      <c r="HX64" s="240">
        <f>IF(各種係数!$MD62=0,各種係数!$MG62,各種係数!$MD62)</f>
        <v>3.0031612223393046E-4</v>
      </c>
      <c r="HY64" s="281">
        <f t="shared" si="5"/>
        <v>0</v>
      </c>
      <c r="HZ64" s="257">
        <f t="shared" si="12"/>
        <v>0</v>
      </c>
      <c r="IA64" s="279">
        <f t="shared" si="13"/>
        <v>0</v>
      </c>
      <c r="IB64" s="279">
        <f t="shared" si="14"/>
        <v>0</v>
      </c>
      <c r="IC64" s="240">
        <f>IF(各種係数!$MD62=0,各種係数!$MG62,各種係数!$MD62)</f>
        <v>3.0031612223393046E-4</v>
      </c>
      <c r="ID64" s="281">
        <f t="shared" si="26"/>
        <v>0</v>
      </c>
      <c r="IE64" s="223"/>
      <c r="IF64" s="223"/>
      <c r="IG64" s="240">
        <f>各種係数!J62</f>
        <v>5.092446871964509E-5</v>
      </c>
      <c r="IH64" s="279">
        <f t="shared" si="15"/>
        <v>0</v>
      </c>
      <c r="II64" s="284">
        <f>各種係数!C62</f>
        <v>0.15745393634840876</v>
      </c>
      <c r="IJ64" s="279">
        <f t="shared" si="16"/>
        <v>0</v>
      </c>
      <c r="IK64" s="295">
        <v>0</v>
      </c>
      <c r="IL64" s="757">
        <f>IF(各種係数!$E62=0,各種係数!$M62,各種係数!$E62)</f>
        <v>0.4678609062170706</v>
      </c>
      <c r="IM64" s="279">
        <f t="shared" si="17"/>
        <v>0</v>
      </c>
      <c r="IN64" s="757">
        <f>IF(各種係数!$F62=0,各種係数!$N62,各種係数!$F62)</f>
        <v>0.12908324552160169</v>
      </c>
      <c r="IO64" s="295">
        <f t="shared" si="18"/>
        <v>0</v>
      </c>
      <c r="IP64" s="240">
        <f>IF(各種係数!$MD62=0,各種係数!$MG62,各種係数!$MD62)</f>
        <v>3.0031612223393046E-4</v>
      </c>
      <c r="IQ64" s="296">
        <f t="shared" si="19"/>
        <v>0</v>
      </c>
      <c r="IR64" s="297">
        <f t="shared" si="20"/>
        <v>0</v>
      </c>
      <c r="IS64" s="297">
        <f t="shared" si="21"/>
        <v>0</v>
      </c>
      <c r="IT64" s="297">
        <f t="shared" si="22"/>
        <v>0</v>
      </c>
      <c r="IU64" s="298">
        <f t="shared" si="23"/>
        <v>0</v>
      </c>
      <c r="IW64" s="206"/>
      <c r="IX64" s="212"/>
      <c r="IY64" s="208"/>
      <c r="IZ64" s="212"/>
    </row>
    <row r="65" spans="1:260">
      <c r="A65" s="41" t="s">
        <v>281</v>
      </c>
      <c r="B65" s="12" t="s">
        <v>40</v>
      </c>
      <c r="C65" s="331">
        <f>'計算2-1'!AC65</f>
        <v>0</v>
      </c>
      <c r="D65" s="757">
        <f>IF(各種係数!$D63=0,各種係数!$L63,各種係数!$D63)</f>
        <v>0.61467173934250319</v>
      </c>
      <c r="E65" s="757">
        <f>IF(各種係数!$E63=0,各種係数!$M63,各種係数!$E63)</f>
        <v>0.38532826065749681</v>
      </c>
      <c r="F65" s="757">
        <f>IF(各種係数!$F63=0,各種係数!$N63,各種係数!$F63)</f>
        <v>0.29187396351575456</v>
      </c>
      <c r="G65" s="758">
        <f t="shared" si="7"/>
        <v>0</v>
      </c>
      <c r="H65" s="758">
        <f t="shared" si="8"/>
        <v>0</v>
      </c>
      <c r="I65" s="758">
        <f t="shared" si="9"/>
        <v>0</v>
      </c>
      <c r="J65" s="240">
        <f>IF(各種係数!$MD63=0,各種係数!$MG63,各種係数!$MD63)</f>
        <v>5.5701882743147007E-4</v>
      </c>
      <c r="K65" s="281">
        <f t="shared" si="10"/>
        <v>0</v>
      </c>
      <c r="L65" s="758">
        <v>0</v>
      </c>
      <c r="M65" s="774">
        <f>各種係数!C63</f>
        <v>0.21509043927648575</v>
      </c>
      <c r="N65" s="758">
        <f t="shared" si="11"/>
        <v>0</v>
      </c>
      <c r="O65" s="82">
        <f>IF('生産者価格評価表（107部門）（山形県２）'!C$120=0,各種係数!DV63,各種係数!S63)</f>
        <v>0</v>
      </c>
      <c r="P65" s="82">
        <f>IF('生産者価格評価表（107部門）（山形県２）'!D$120=0,各種係数!DW63,各種係数!T63)</f>
        <v>0</v>
      </c>
      <c r="Q65" s="82">
        <f>IF('生産者価格評価表（107部門）（山形県２）'!E$120=0,各種係数!DX63,各種係数!U63)</f>
        <v>0</v>
      </c>
      <c r="R65" s="82">
        <f>IF('生産者価格評価表（107部門）（山形県２）'!F$120=0,各種係数!DY63,各種係数!V63)</f>
        <v>0</v>
      </c>
      <c r="S65" s="82">
        <f>IF('生産者価格評価表（107部門）（山形県２）'!G$120=0,各種係数!DZ63,各種係数!W63)</f>
        <v>0</v>
      </c>
      <c r="T65" s="82">
        <f>IF('生産者価格評価表（107部門）（山形県２）'!H$120=0,各種係数!EA63,各種係数!X63)</f>
        <v>0</v>
      </c>
      <c r="U65" s="82">
        <f>IF('生産者価格評価表（107部門）（山形県２）'!I$120=0,各種係数!EB63,各種係数!Y63)</f>
        <v>0</v>
      </c>
      <c r="V65" s="82">
        <f>IF('生産者価格評価表（107部門）（山形県２）'!J$120=0,各種係数!EC63,各種係数!Z63)</f>
        <v>0</v>
      </c>
      <c r="W65" s="82">
        <f>IF('生産者価格評価表（107部門）（山形県２）'!K$120=0,各種係数!ED63,各種係数!AA63)</f>
        <v>0</v>
      </c>
      <c r="X65" s="82">
        <f>IF('生産者価格評価表（107部門）（山形県２）'!L$120=0,各種係数!EE63,各種係数!AB63)</f>
        <v>0</v>
      </c>
      <c r="Y65" s="82">
        <f>IF('生産者価格評価表（107部門）（山形県２）'!M$120=0,各種係数!EF63,各種係数!AC63)</f>
        <v>0</v>
      </c>
      <c r="Z65" s="82">
        <f>IF('生産者価格評価表（107部門）（山形県２）'!N$120=0,各種係数!EG63,各種係数!AD63)</f>
        <v>0</v>
      </c>
      <c r="AA65" s="82">
        <f>IF('生産者価格評価表（107部門）（山形県２）'!O$120=0,各種係数!EH63,各種係数!AE63)</f>
        <v>0</v>
      </c>
      <c r="AB65" s="82">
        <f>IF('生産者価格評価表（107部門）（山形県２）'!P$120=0,各種係数!EI63,各種係数!AF63)</f>
        <v>0</v>
      </c>
      <c r="AC65" s="82">
        <f>IF('生産者価格評価表（107部門）（山形県２）'!Q$120=0,各種係数!EJ63,各種係数!AG63)</f>
        <v>0</v>
      </c>
      <c r="AD65" s="82">
        <f>IF('生産者価格評価表（107部門）（山形県２）'!R$120=0,各種係数!EK63,各種係数!AH63)</f>
        <v>0</v>
      </c>
      <c r="AE65" s="82">
        <f>IF('生産者価格評価表（107部門）（山形県２）'!S$120=0,各種係数!EL63,各種係数!AI63)</f>
        <v>0</v>
      </c>
      <c r="AF65" s="82">
        <f>IF('生産者価格評価表（107部門）（山形県２）'!T$120=0,各種係数!EM63,各種係数!AJ63)</f>
        <v>0</v>
      </c>
      <c r="AG65" s="82">
        <f>IF('生産者価格評価表（107部門）（山形県２）'!U$120=0,各種係数!EN63,各種係数!AK63)</f>
        <v>0</v>
      </c>
      <c r="AH65" s="82">
        <f>IF('生産者価格評価表（107部門）（山形県２）'!V$120=0,各種係数!EO63,各種係数!AL63)</f>
        <v>0</v>
      </c>
      <c r="AI65" s="82">
        <f>IF('生産者価格評価表（107部門）（山形県２）'!W$120=0,各種係数!EP63,各種係数!AM63)</f>
        <v>0</v>
      </c>
      <c r="AJ65" s="82">
        <f>IF('生産者価格評価表（107部門）（山形県２）'!X$120=0,各種係数!EQ63,各種係数!AN63)</f>
        <v>0</v>
      </c>
      <c r="AK65" s="82">
        <f>IF('生産者価格評価表（107部門）（山形県２）'!Y$120=0,各種係数!ER63,各種係数!AO63)</f>
        <v>0</v>
      </c>
      <c r="AL65" s="82">
        <f>IF('生産者価格評価表（107部門）（山形県２）'!Z$120=0,各種係数!ES63,各種係数!AP63)</f>
        <v>0</v>
      </c>
      <c r="AM65" s="82">
        <f>IF('生産者価格評価表（107部門）（山形県２）'!AA$120=0,各種係数!ET63,各種係数!AQ63)</f>
        <v>0</v>
      </c>
      <c r="AN65" s="82">
        <f>IF('生産者価格評価表（107部門）（山形県２）'!AB$120=0,各種係数!EU63,各種係数!AR63)</f>
        <v>0</v>
      </c>
      <c r="AO65" s="82">
        <f>IF('生産者価格評価表（107部門）（山形県２）'!AC$120=0,各種係数!EV63,各種係数!AS63)</f>
        <v>0</v>
      </c>
      <c r="AP65" s="82">
        <f>IF('生産者価格評価表（107部門）（山形県２）'!AD$120=0,各種係数!EW63,各種係数!AT63)</f>
        <v>0</v>
      </c>
      <c r="AQ65" s="82">
        <f>IF('生産者価格評価表（107部門）（山形県２）'!AE$120=0,各種係数!EX63,各種係数!AU63)</f>
        <v>0</v>
      </c>
      <c r="AR65" s="82">
        <f>IF('生産者価格評価表（107部門）（山形県２）'!AF$120=0,各種係数!EY63,各種係数!AV63)</f>
        <v>0</v>
      </c>
      <c r="AS65" s="82">
        <f>IF('生産者価格評価表（107部門）（山形県２）'!AG$120=0,各種係数!EZ63,各種係数!AW63)</f>
        <v>0</v>
      </c>
      <c r="AT65" s="82">
        <f>IF('生産者価格評価表（107部門）（山形県２）'!AH$120=0,各種係数!FA63,各種係数!AX63)</f>
        <v>0</v>
      </c>
      <c r="AU65" s="82">
        <f>IF('生産者価格評価表（107部門）（山形県２）'!AI$120=0,各種係数!FB63,各種係数!AY63)</f>
        <v>0</v>
      </c>
      <c r="AV65" s="82">
        <f>IF('生産者価格評価表（107部門）（山形県２）'!AJ$120=0,各種係数!FC63,各種係数!AZ63)</f>
        <v>0</v>
      </c>
      <c r="AW65" s="82">
        <f>IF('生産者価格評価表（107部門）（山形県２）'!AK$120=0,各種係数!FD63,各種係数!BA63)</f>
        <v>0</v>
      </c>
      <c r="AX65" s="82">
        <f>IF('生産者価格評価表（107部門）（山形県２）'!AL$120=0,各種係数!FE63,各種係数!BB63)</f>
        <v>0</v>
      </c>
      <c r="AY65" s="82">
        <f>IF('生産者価格評価表（107部門）（山形県２）'!AM$120=0,各種係数!FF63,各種係数!BC63)</f>
        <v>0</v>
      </c>
      <c r="AZ65" s="82">
        <f>IF('生産者価格評価表（107部門）（山形県２）'!AN$120=0,各種係数!FG63,各種係数!BD63)</f>
        <v>0</v>
      </c>
      <c r="BA65" s="82">
        <f>IF('生産者価格評価表（107部門）（山形県２）'!AO$120=0,各種係数!FH63,各種係数!BE63)</f>
        <v>0</v>
      </c>
      <c r="BB65" s="82">
        <f>IF('生産者価格評価表（107部門）（山形県２）'!AP$120=0,各種係数!FI63,各種係数!BF63)</f>
        <v>0</v>
      </c>
      <c r="BC65" s="82">
        <f>IF('生産者価格評価表（107部門）（山形県２）'!AQ$120=0,各種係数!FJ63,各種係数!BG63)</f>
        <v>0</v>
      </c>
      <c r="BD65" s="82">
        <f>IF('生産者価格評価表（107部門）（山形県２）'!AR$120=0,各種係数!FK63,各種係数!BH63)</f>
        <v>0</v>
      </c>
      <c r="BE65" s="82">
        <f>IF('生産者価格評価表（107部門）（山形県２）'!AS$120=0,各種係数!FL63,各種係数!BI63)</f>
        <v>0</v>
      </c>
      <c r="BF65" s="82">
        <f>IF('生産者価格評価表（107部門）（山形県２）'!AT$120=0,各種係数!FM63,各種係数!BJ63)</f>
        <v>0</v>
      </c>
      <c r="BG65" s="82">
        <f>IF('生産者価格評価表（107部門）（山形県２）'!AU$120=0,各種係数!FN63,各種係数!BK63)</f>
        <v>0</v>
      </c>
      <c r="BH65" s="82">
        <f>IF('生産者価格評価表（107部門）（山形県２）'!AV$120=0,各種係数!FO63,各種係数!BL63)</f>
        <v>0</v>
      </c>
      <c r="BI65" s="82">
        <f>IF('生産者価格評価表（107部門）（山形県２）'!AW$120=0,各種係数!FP63,各種係数!BM63)</f>
        <v>0</v>
      </c>
      <c r="BJ65" s="82">
        <f>IF('生産者価格評価表（107部門）（山形県２）'!AX$120=0,各種係数!FQ63,各種係数!BN63)</f>
        <v>0</v>
      </c>
      <c r="BK65" s="82">
        <f>IF('生産者価格評価表（107部門）（山形県２）'!AY$120=0,各種係数!FR63,各種係数!BO63)</f>
        <v>0</v>
      </c>
      <c r="BL65" s="82">
        <f>IF('生産者価格評価表（107部門）（山形県２）'!AZ$120=0,各種係数!FS63,各種係数!BP63)</f>
        <v>0</v>
      </c>
      <c r="BM65" s="82">
        <f>IF('生産者価格評価表（107部門）（山形県２）'!BA$120=0,各種係数!FT63,各種係数!BQ63)</f>
        <v>0</v>
      </c>
      <c r="BN65" s="82">
        <f>IF('生産者価格評価表（107部門）（山形県２）'!BB$120=0,各種係数!FU63,各種係数!BR63)</f>
        <v>0</v>
      </c>
      <c r="BO65" s="82">
        <f>IF('生産者価格評価表（107部門）（山形県２）'!BC$120=0,各種係数!FV63,各種係数!BS63)</f>
        <v>0</v>
      </c>
      <c r="BP65" s="82">
        <f>IF('生産者価格評価表（107部門）（山形県２）'!BD$120=0,各種係数!FW63,各種係数!BT63)</f>
        <v>0</v>
      </c>
      <c r="BQ65" s="82">
        <f>IF('生産者価格評価表（107部門）（山形県２）'!BE$120=0,各種係数!FX63,各種係数!BU63)</f>
        <v>0</v>
      </c>
      <c r="BR65" s="82">
        <f>IF('生産者価格評価表（107部門）（山形県２）'!BF$120=0,各種係数!FY63,各種係数!BV63)</f>
        <v>0</v>
      </c>
      <c r="BS65" s="82">
        <f>IF('生産者価格評価表（107部門）（山形県２）'!BG$120=0,各種係数!FZ63,各種係数!BW63)</f>
        <v>0</v>
      </c>
      <c r="BT65" s="82">
        <f>IF('生産者価格評価表（107部門）（山形県２）'!BH$120=0,各種係数!GA63,各種係数!BX63)</f>
        <v>0</v>
      </c>
      <c r="BU65" s="82">
        <f>IF('生産者価格評価表（107部門）（山形県２）'!BI$120=0,各種係数!GB63,各種係数!BY63)</f>
        <v>0.17988488927909471</v>
      </c>
      <c r="BV65" s="82">
        <f>IF('生産者価格評価表（107部門）（山形県２）'!BJ$120=0,各種係数!GC63,各種係数!BZ63)</f>
        <v>0</v>
      </c>
      <c r="BW65" s="82">
        <f>IF('生産者価格評価表（107部門）（山形県２）'!BK$120=0,各種係数!GD63,各種係数!CA63)</f>
        <v>0</v>
      </c>
      <c r="BX65" s="82">
        <f>IF('生産者価格評価表（107部門）（山形県２）'!BL$120=0,各種係数!GE63,各種係数!CB63)</f>
        <v>0</v>
      </c>
      <c r="BY65" s="82">
        <f>IF('生産者価格評価表（107部門）（山形県２）'!BM$120=0,各種係数!GF63,各種係数!CC63)</f>
        <v>0</v>
      </c>
      <c r="BZ65" s="82">
        <f>IF('生産者価格評価表（107部門）（山形県２）'!BN$120=0,各種係数!GG63,各種係数!CD63)</f>
        <v>0</v>
      </c>
      <c r="CA65" s="82">
        <f>IF('生産者価格評価表（107部門）（山形県２）'!BO$120=0,各種係数!GH63,各種係数!CE63)</f>
        <v>0</v>
      </c>
      <c r="CB65" s="82">
        <f>IF('生産者価格評価表（107部門）（山形県２）'!BP$120=0,各種係数!GI63,各種係数!CF63)</f>
        <v>0</v>
      </c>
      <c r="CC65" s="82">
        <f>IF('生産者価格評価表（107部門）（山形県２）'!BQ$120=0,各種係数!GJ63,各種係数!CG63)</f>
        <v>0</v>
      </c>
      <c r="CD65" s="82">
        <f>IF('生産者価格評価表（107部門）（山形県２）'!BR$120=0,各種係数!GK63,各種係数!CH63)</f>
        <v>0</v>
      </c>
      <c r="CE65" s="82">
        <f>IF('生産者価格評価表（107部門）（山形県２）'!BS$120=0,各種係数!GL63,各種係数!CI63)</f>
        <v>0</v>
      </c>
      <c r="CF65" s="82">
        <f>IF('生産者価格評価表（107部門）（山形県２）'!BT$120=0,各種係数!GM63,各種係数!CJ63)</f>
        <v>0</v>
      </c>
      <c r="CG65" s="82">
        <f>IF('生産者価格評価表（107部門）（山形県２）'!BU$120=0,各種係数!GN63,各種係数!CK63)</f>
        <v>0</v>
      </c>
      <c r="CH65" s="82">
        <f>IF('生産者価格評価表（107部門）（山形県２）'!BV$120=0,各種係数!GO63,各種係数!CL63)</f>
        <v>0</v>
      </c>
      <c r="CI65" s="82">
        <f>IF('生産者価格評価表（107部門）（山形県２）'!BW$120=0,各種係数!GP63,各種係数!CM63)</f>
        <v>0</v>
      </c>
      <c r="CJ65" s="82">
        <f>IF('生産者価格評価表（107部門）（山形県２）'!BX$120=0,各種係数!GQ63,各種係数!CN63)</f>
        <v>0</v>
      </c>
      <c r="CK65" s="82">
        <f>IF('生産者価格評価表（107部門）（山形県２）'!BY$120=0,各種係数!GR63,各種係数!CO63)</f>
        <v>5.6800618238021641E-2</v>
      </c>
      <c r="CL65" s="82">
        <f>IF('生産者価格評価表（107部門）（山形県２）'!BZ$120=0,各種係数!GS63,各種係数!CP63)</f>
        <v>0</v>
      </c>
      <c r="CM65" s="82">
        <f>IF('生産者価格評価表（107部門）（山形県２）'!CA$120=0,各種係数!GT63,各種係数!CQ63)</f>
        <v>0</v>
      </c>
      <c r="CN65" s="82">
        <f>IF('生産者価格評価表（107部門）（山形県２）'!CB$120=0,各種係数!GU63,各種係数!CR63)</f>
        <v>0</v>
      </c>
      <c r="CO65" s="82">
        <f>IF('生産者価格評価表（107部門）（山形県２）'!CC$120=0,各種係数!GV63,各種係数!CS63)</f>
        <v>0.11609907120743033</v>
      </c>
      <c r="CP65" s="82">
        <f>IF('生産者価格評価表（107部門）（山形県２）'!CD$120=0,各種係数!GW63,各種係数!CT63)</f>
        <v>0</v>
      </c>
      <c r="CQ65" s="82">
        <f>IF('生産者価格評価表（107部門）（山形県２）'!CE$120=0,各種係数!GX63,各種係数!CU63)</f>
        <v>0</v>
      </c>
      <c r="CR65" s="82">
        <f>IF('生産者価格評価表（107部門）（山形県２）'!CF$120=0,各種係数!GY63,各種係数!CV63)</f>
        <v>1.335351197364907E-3</v>
      </c>
      <c r="CS65" s="82">
        <f>IF('生産者価格評価表（107部門）（山形県２）'!CG$120=0,各種係数!GZ63,各種係数!CW63)</f>
        <v>0</v>
      </c>
      <c r="CT65" s="82">
        <f>IF('生産者価格評価表（107部門）（山形県２）'!CH$120=0,各種係数!HA63,各種係数!CX63)</f>
        <v>0</v>
      </c>
      <c r="CU65" s="82">
        <f>IF('生産者価格評価表（107部門）（山形県２）'!CI$120=0,各種係数!HB63,各種係数!CY63)</f>
        <v>0</v>
      </c>
      <c r="CV65" s="82">
        <f>IF('生産者価格評価表（107部門）（山形県２）'!CJ$120=0,各種係数!HC63,各種係数!CZ63)</f>
        <v>0</v>
      </c>
      <c r="CW65" s="82">
        <f>IF('生産者価格評価表（107部門）（山形県２）'!CK$120=0,各種係数!HD63,各種係数!DA63)</f>
        <v>0</v>
      </c>
      <c r="CX65" s="82">
        <f>IF('生産者価格評価表（107部門）（山形県２）'!CL$120=0,各種係数!HE63,各種係数!DB63)</f>
        <v>0</v>
      </c>
      <c r="CY65" s="82">
        <f>IF('生産者価格評価表（107部門）（山形県２）'!CM$120=0,各種係数!HF63,各種係数!DC63)</f>
        <v>3.4618786790160871E-3</v>
      </c>
      <c r="CZ65" s="82">
        <f>IF('生産者価格評価表（107部門）（山形県２）'!CN$120=0,各種係数!HG63,各種係数!DD63)</f>
        <v>0</v>
      </c>
      <c r="DA65" s="82">
        <f>IF('生産者価格評価表（107部門）（山形県２）'!CO$120=0,各種係数!HH63,各種係数!DE63)</f>
        <v>0</v>
      </c>
      <c r="DB65" s="82">
        <f>IF('生産者価格評価表（107部門）（山形県２）'!CP$120=0,各種係数!HI63,各種係数!DF63)</f>
        <v>0</v>
      </c>
      <c r="DC65" s="82">
        <f>IF('生産者価格評価表（107部門）（山形県２）'!CQ$120=0,各種係数!HJ63,各種係数!DG63)</f>
        <v>0</v>
      </c>
      <c r="DD65" s="82">
        <f>IF('生産者価格評価表（107部門）（山形県２）'!CR$120=0,各種係数!HK63,各種係数!DH63)</f>
        <v>0</v>
      </c>
      <c r="DE65" s="82">
        <f>IF('生産者価格評価表（107部門）（山形県２）'!CS$120=0,各種係数!HL63,各種係数!DI63)</f>
        <v>0</v>
      </c>
      <c r="DF65" s="82">
        <f>IF('生産者価格評価表（107部門）（山形県２）'!CT$120=0,各種係数!HM63,各種係数!DJ63)</f>
        <v>0</v>
      </c>
      <c r="DG65" s="82">
        <f>IF('生産者価格評価表（107部門）（山形県２）'!CU$120=0,各種係数!HN63,各種係数!DK63)</f>
        <v>0</v>
      </c>
      <c r="DH65" s="82">
        <f>IF('生産者価格評価表（107部門）（山形県２）'!CV$120=0,各種係数!HO63,各種係数!DL63)</f>
        <v>0</v>
      </c>
      <c r="DI65" s="82">
        <f>IF('生産者価格評価表（107部門）（山形県２）'!CW$120=0,各種係数!HP63,各種係数!DM63)</f>
        <v>3.7646318286910945E-3</v>
      </c>
      <c r="DJ65" s="82">
        <f>IF('生産者価格評価表（107部門）（山形県２）'!CX$120=0,各種係数!HQ63,各種係数!DN63)</f>
        <v>6.1552097695489461E-6</v>
      </c>
      <c r="DK65" s="82">
        <f>IF('生産者価格評価表（107部門）（山形県２）'!CY$120=0,各種係数!HR63,各種係数!DO63)</f>
        <v>0</v>
      </c>
      <c r="DL65" s="82">
        <f>IF('生産者価格評価表（107部門）（山形県２）'!CZ$120=0,各種係数!HS63,各種係数!DP63)</f>
        <v>0</v>
      </c>
      <c r="DM65" s="82">
        <f>IF('生産者価格評価表（107部門）（山形県２）'!DA$120=0,各種係数!HT63,各種係数!DQ63)</f>
        <v>0</v>
      </c>
      <c r="DN65" s="82">
        <f>IF('生産者価格評価表（107部門）（山形県２）'!DB$120=0,各種係数!HU63,各種係数!DR63)</f>
        <v>0</v>
      </c>
      <c r="DO65" s="82">
        <f>IF('生産者価格評価表（107部門）（山形県２）'!DC$120=0,各種係数!HV63,各種係数!DS63)</f>
        <v>1.0859414026019156E-4</v>
      </c>
      <c r="DP65" s="82">
        <f>IF('生産者価格評価表（107部門）（山形県２）'!DD$120=0,各種係数!HW63,各種係数!DT63)</f>
        <v>0</v>
      </c>
      <c r="DQ65" s="82">
        <f>IF('生産者価格評価表（107部門）（山形県２）'!DE$120=0,各種係数!HX63,各種係数!DU63)</f>
        <v>0</v>
      </c>
      <c r="DR65" s="82">
        <f>各種係数!HY63</f>
        <v>2.5372429959698586E-5</v>
      </c>
      <c r="DS65" s="80">
        <f>各種係数!HZ63</f>
        <v>1.1943275914182654E-5</v>
      </c>
      <c r="DT65" s="80">
        <f>各種係数!IA63</f>
        <v>2.0222584240836727E-5</v>
      </c>
      <c r="DU65" s="80">
        <f>各種係数!IB63</f>
        <v>2.2020618294612838E-5</v>
      </c>
      <c r="DV65" s="80">
        <f>各種係数!IC63</f>
        <v>1.6529428249434948E-5</v>
      </c>
      <c r="DW65" s="80">
        <f>各種係数!ID63</f>
        <v>3.7461818779910428E-5</v>
      </c>
      <c r="DX65" s="80">
        <f>各種係数!IE63</f>
        <v>8.324831990531544E-5</v>
      </c>
      <c r="DY65" s="80">
        <f>各種係数!IF63</f>
        <v>1.3185792438668236E-5</v>
      </c>
      <c r="DZ65" s="80">
        <f>各種係数!IG63</f>
        <v>1.001018565298669E-5</v>
      </c>
      <c r="EA65" s="80">
        <f>各種係数!IH63</f>
        <v>7.6608449013650811E-6</v>
      </c>
      <c r="EB65" s="80">
        <f>各種係数!II63</f>
        <v>0</v>
      </c>
      <c r="EC65" s="80">
        <f>各種係数!IJ63</f>
        <v>1.2833506915361089E-5</v>
      </c>
      <c r="ED65" s="80">
        <f>各種係数!IK63</f>
        <v>1.3695677079680659E-5</v>
      </c>
      <c r="EE65" s="80">
        <f>各種係数!IL63</f>
        <v>1.9171669452551415E-5</v>
      </c>
      <c r="EF65" s="80">
        <f>各種係数!IM63</f>
        <v>1.1807642288742912E-5</v>
      </c>
      <c r="EG65" s="80">
        <f>各種係数!IN63</f>
        <v>1.8604999714351185E-5</v>
      </c>
      <c r="EH65" s="80">
        <f>各種係数!IO63</f>
        <v>1.3248731550901126E-5</v>
      </c>
      <c r="EI65" s="80">
        <f>各種係数!IP63</f>
        <v>1.3766213836690698E-5</v>
      </c>
      <c r="EJ65" s="80">
        <f>各種係数!IQ63</f>
        <v>0</v>
      </c>
      <c r="EK65" s="80">
        <f>各種係数!IR63</f>
        <v>1.9147072457157151E-5</v>
      </c>
      <c r="EL65" s="80">
        <f>各種係数!IS63</f>
        <v>0</v>
      </c>
      <c r="EM65" s="80">
        <f>各種係数!IT63</f>
        <v>1.0507708151285801E-5</v>
      </c>
      <c r="EN65" s="80">
        <f>各種係数!IU63</f>
        <v>0</v>
      </c>
      <c r="EO65" s="80">
        <f>各種係数!IV63</f>
        <v>0</v>
      </c>
      <c r="EP65" s="80">
        <f>各種係数!IW63</f>
        <v>2.0659367600374348E-5</v>
      </c>
      <c r="EQ65" s="80">
        <f>各種係数!IX63</f>
        <v>1.0755734610060859E-5</v>
      </c>
      <c r="ER65" s="80">
        <f>各種係数!IY63</f>
        <v>9.2951749649093076E-7</v>
      </c>
      <c r="ES65" s="80">
        <f>各種係数!IZ63</f>
        <v>1.3412102140575968E-5</v>
      </c>
      <c r="ET65" s="80">
        <f>各種係数!JA63</f>
        <v>1.4301464598776955E-5</v>
      </c>
      <c r="EU65" s="80">
        <f>各種係数!JB63</f>
        <v>1.3973014317563316E-5</v>
      </c>
      <c r="EV65" s="80">
        <f>各種係数!JC63</f>
        <v>1.3300515967723904E-5</v>
      </c>
      <c r="EW65" s="80">
        <f>各種係数!JD63</f>
        <v>1.8152137047073314E-5</v>
      </c>
      <c r="EX65" s="80">
        <f>各種係数!JE63</f>
        <v>2.4247483402214864E-5</v>
      </c>
      <c r="EY65" s="80">
        <f>各種係数!JF63</f>
        <v>1.654980276653834E-5</v>
      </c>
      <c r="EZ65" s="80">
        <f>各種係数!JG63</f>
        <v>2.8909216162314648E-5</v>
      </c>
      <c r="FA65" s="80">
        <f>各種係数!JH63</f>
        <v>1.1871918957578182E-5</v>
      </c>
      <c r="FB65" s="80">
        <f>各種係数!JI63</f>
        <v>4.9415223453835993E-6</v>
      </c>
      <c r="FC65" s="80">
        <f>各種係数!JJ63</f>
        <v>1.6001708347492287E-5</v>
      </c>
      <c r="FD65" s="80">
        <f>各種係数!JK63</f>
        <v>5.5443447293911576E-6</v>
      </c>
      <c r="FE65" s="80">
        <f>各種係数!JL63</f>
        <v>1.6163880224177069E-5</v>
      </c>
      <c r="FF65" s="80">
        <f>各種係数!JM63</f>
        <v>1.1009684166694424E-5</v>
      </c>
      <c r="FG65" s="80">
        <f>各種係数!JN63</f>
        <v>1.8755272679457612E-5</v>
      </c>
      <c r="FH65" s="80">
        <f>各種係数!JO63</f>
        <v>1.1574465762534785E-5</v>
      </c>
      <c r="FI65" s="80">
        <f>各種係数!JP63</f>
        <v>1.3444390719444619E-5</v>
      </c>
      <c r="FJ65" s="80">
        <f>各種係数!JQ63</f>
        <v>1.3095905997018384E-5</v>
      </c>
      <c r="FK65" s="80">
        <f>各種係数!JR63</f>
        <v>1.4186189199676899E-5</v>
      </c>
      <c r="FL65" s="80">
        <f>各種係数!JS63</f>
        <v>1.3107244987312033E-5</v>
      </c>
      <c r="FM65" s="80">
        <f>各種係数!JT63</f>
        <v>1.8310361989515968E-5</v>
      </c>
      <c r="FN65" s="80">
        <f>各種係数!JU63</f>
        <v>1.1505025027960372E-5</v>
      </c>
      <c r="FO65" s="80">
        <f>各種係数!JV63</f>
        <v>8.5301351856119583E-6</v>
      </c>
      <c r="FP65" s="80">
        <f>各種係数!JW63</f>
        <v>1.4686394446247517E-5</v>
      </c>
      <c r="FQ65" s="80">
        <f>各種係数!JX63</f>
        <v>9.1064916726368225E-6</v>
      </c>
      <c r="FR65" s="80">
        <f>各種係数!JY63</f>
        <v>1.67833401100198E-5</v>
      </c>
      <c r="FS65" s="80">
        <f>各種係数!JZ63</f>
        <v>8.5484177942830853E-6</v>
      </c>
      <c r="FT65" s="80">
        <f>各種係数!KA63</f>
        <v>0</v>
      </c>
      <c r="FU65" s="80">
        <f>各種係数!KB63</f>
        <v>4.0153560525668488E-6</v>
      </c>
      <c r="FV65" s="80">
        <f>各種係数!KC63</f>
        <v>5.7250517105372222E-6</v>
      </c>
      <c r="FW65" s="80">
        <f>各種係数!KD63</f>
        <v>7.740864776946428E-6</v>
      </c>
      <c r="FX65" s="80">
        <f>各種係数!KE63</f>
        <v>1.0402571215514278</v>
      </c>
      <c r="FY65" s="80">
        <f>各種係数!KF63</f>
        <v>2.0310532616866647E-5</v>
      </c>
      <c r="FZ65" s="80">
        <f>各種係数!KG63</f>
        <v>2.9087709629001148E-5</v>
      </c>
      <c r="GA65" s="80">
        <f>各種係数!KH63</f>
        <v>1.9701377370230364E-5</v>
      </c>
      <c r="GB65" s="80">
        <f>各種係数!KI63</f>
        <v>2.2624135859902368E-5</v>
      </c>
      <c r="GC65" s="80">
        <f>各種係数!KJ63</f>
        <v>2.0035468497227917E-5</v>
      </c>
      <c r="GD65" s="80">
        <f>各種係数!KK63</f>
        <v>1.8665596167701839E-5</v>
      </c>
      <c r="GE65" s="80">
        <f>各種係数!KL63</f>
        <v>2.5608066107284366E-5</v>
      </c>
      <c r="GF65" s="80">
        <f>各種係数!KM63</f>
        <v>8.21586089601242E-6</v>
      </c>
      <c r="GG65" s="80">
        <f>各種係数!KN63</f>
        <v>2.1266244728673036E-5</v>
      </c>
      <c r="GH65" s="80">
        <f>各種係数!KO63</f>
        <v>5.6430690911923851E-5</v>
      </c>
      <c r="GI65" s="80">
        <f>各種係数!KP63</f>
        <v>2.4372259687290362E-5</v>
      </c>
      <c r="GJ65" s="80">
        <f>各種係数!KQ63</f>
        <v>3.7242669125238345E-5</v>
      </c>
      <c r="GK65" s="80">
        <f>各種係数!KR63</f>
        <v>1.1587419621808988E-5</v>
      </c>
      <c r="GL65" s="80">
        <f>各種係数!KS63</f>
        <v>5.6938630992118869E-6</v>
      </c>
      <c r="GM65" s="80">
        <f>各種係数!KT63</f>
        <v>2.3924074842035321E-6</v>
      </c>
      <c r="GN65" s="80">
        <f>各種係数!KU63</f>
        <v>1.2724547822197278E-2</v>
      </c>
      <c r="GO65" s="80">
        <f>各種係数!KV63</f>
        <v>6.7617367809689945E-5</v>
      </c>
      <c r="GP65" s="80">
        <f>各種係数!KW63</f>
        <v>1.9894284682401095E-4</v>
      </c>
      <c r="GQ65" s="80">
        <f>各種係数!KX63</f>
        <v>2.2010504474424248E-5</v>
      </c>
      <c r="GR65" s="80">
        <f>各種係数!KY63</f>
        <v>2.6028592958925522E-2</v>
      </c>
      <c r="GS65" s="80">
        <f>各種係数!KZ63</f>
        <v>3.0591347879250016E-5</v>
      </c>
      <c r="GT65" s="80">
        <f>各種係数!LA63</f>
        <v>1.374521522771136E-5</v>
      </c>
      <c r="GU65" s="80">
        <f>各種係数!LB63</f>
        <v>3.215489763405858E-4</v>
      </c>
      <c r="GV65" s="80">
        <f>各種係数!LC63</f>
        <v>1.0757083491436379E-5</v>
      </c>
      <c r="GW65" s="80">
        <f>各種係数!LD63</f>
        <v>1.4785255917273467E-5</v>
      </c>
      <c r="GX65" s="80">
        <f>各種係数!LE63</f>
        <v>2.6337866690957851E-5</v>
      </c>
      <c r="GY65" s="80">
        <f>各種係数!LF63</f>
        <v>1.5366927353834974E-5</v>
      </c>
      <c r="GZ65" s="80">
        <f>各種係数!LG63</f>
        <v>2.7234019217473862E-5</v>
      </c>
      <c r="HA65" s="80">
        <f>各種係数!LH63</f>
        <v>1.5936356505080226E-5</v>
      </c>
      <c r="HB65" s="80">
        <f>各種係数!LI63</f>
        <v>8.1568155685989648E-4</v>
      </c>
      <c r="HC65" s="80">
        <f>各種係数!LJ63</f>
        <v>2.1370124818306295E-5</v>
      </c>
      <c r="HD65" s="80">
        <f>各種係数!LK63</f>
        <v>5.1642074598902303E-5</v>
      </c>
      <c r="HE65" s="80">
        <f>各種係数!LL63</f>
        <v>1.0761287002684662E-5</v>
      </c>
      <c r="HF65" s="80">
        <f>各種係数!LM63</f>
        <v>2.3590718884069046E-5</v>
      </c>
      <c r="HG65" s="80">
        <f>各種係数!LN63</f>
        <v>1.594333888546387E-5</v>
      </c>
      <c r="HH65" s="80">
        <f>各種係数!LO63</f>
        <v>9.85796932007507E-6</v>
      </c>
      <c r="HI65" s="80">
        <f>各種係数!LP63</f>
        <v>2.4288347845451473E-5</v>
      </c>
      <c r="HJ65" s="80">
        <f>各種係数!LQ63</f>
        <v>6.8720435412326737E-5</v>
      </c>
      <c r="HK65" s="80">
        <f>各種係数!LR63</f>
        <v>1.7571355634958692E-5</v>
      </c>
      <c r="HL65" s="80">
        <f>各種係数!LS63</f>
        <v>8.6434128335626382E-4</v>
      </c>
      <c r="HM65" s="80">
        <f>各種係数!LT63</f>
        <v>1.2349982815165412E-5</v>
      </c>
      <c r="HN65" s="80">
        <f>各種係数!LU63</f>
        <v>2.9393483198777561E-5</v>
      </c>
      <c r="HO65" s="80">
        <f>各種係数!LV63</f>
        <v>1.6004246383376024E-5</v>
      </c>
      <c r="HP65" s="80">
        <f>各種係数!LW63</f>
        <v>1.7227289542266881E-5</v>
      </c>
      <c r="HQ65" s="80">
        <f>各種係数!LX63</f>
        <v>1.9150369090344498E-5</v>
      </c>
      <c r="HR65" s="80">
        <f>各種係数!LY63</f>
        <v>4.5623752296449352E-5</v>
      </c>
      <c r="HS65" s="80">
        <f>各種係数!LZ63</f>
        <v>8.714693455820029E-6</v>
      </c>
      <c r="HT65" s="80">
        <f>各種係数!MA63</f>
        <v>2.4961826693545525E-4</v>
      </c>
      <c r="HU65" s="760">
        <v>0</v>
      </c>
      <c r="HV65" s="760">
        <f t="shared" si="24"/>
        <v>0</v>
      </c>
      <c r="HW65" s="760">
        <f t="shared" si="25"/>
        <v>0</v>
      </c>
      <c r="HX65" s="240">
        <f>IF(各種係数!$MD63=0,各種係数!$MG63,各種係数!$MD63)</f>
        <v>5.5701882743147007E-4</v>
      </c>
      <c r="HY65" s="281">
        <f t="shared" si="5"/>
        <v>0</v>
      </c>
      <c r="HZ65" s="257">
        <f t="shared" si="12"/>
        <v>0</v>
      </c>
      <c r="IA65" s="279">
        <f t="shared" si="13"/>
        <v>0</v>
      </c>
      <c r="IB65" s="279">
        <f t="shared" si="14"/>
        <v>0</v>
      </c>
      <c r="IC65" s="240">
        <f>IF(各種係数!$MD63=0,各種係数!$MG63,各種係数!$MD63)</f>
        <v>5.5701882743147007E-4</v>
      </c>
      <c r="ID65" s="281">
        <f t="shared" si="26"/>
        <v>0</v>
      </c>
      <c r="IE65" s="223"/>
      <c r="IF65" s="223"/>
      <c r="IG65" s="240">
        <f>各種係数!J63</f>
        <v>1.7281814384645513E-4</v>
      </c>
      <c r="IH65" s="279">
        <f t="shared" si="15"/>
        <v>0</v>
      </c>
      <c r="II65" s="284">
        <f>各種係数!C63</f>
        <v>0.21509043927648575</v>
      </c>
      <c r="IJ65" s="279">
        <f t="shared" si="16"/>
        <v>0</v>
      </c>
      <c r="IK65" s="295">
        <v>0</v>
      </c>
      <c r="IL65" s="757">
        <f>IF(各種係数!$E63=0,各種係数!$M63,各種係数!$E63)</f>
        <v>0.38532826065749681</v>
      </c>
      <c r="IM65" s="279">
        <f t="shared" si="17"/>
        <v>0</v>
      </c>
      <c r="IN65" s="757">
        <f>IF(各種係数!$F63=0,各種係数!$N63,各種係数!$F63)</f>
        <v>0.29187396351575456</v>
      </c>
      <c r="IO65" s="295">
        <f t="shared" si="18"/>
        <v>0</v>
      </c>
      <c r="IP65" s="240">
        <f>IF(各種係数!$MD63=0,各種係数!$MG63,各種係数!$MD63)</f>
        <v>5.5701882743147007E-4</v>
      </c>
      <c r="IQ65" s="296">
        <f t="shared" si="19"/>
        <v>0</v>
      </c>
      <c r="IR65" s="297">
        <f t="shared" si="20"/>
        <v>0</v>
      </c>
      <c r="IS65" s="297">
        <f t="shared" si="21"/>
        <v>0</v>
      </c>
      <c r="IT65" s="297">
        <f t="shared" si="22"/>
        <v>0</v>
      </c>
      <c r="IU65" s="298">
        <f t="shared" si="23"/>
        <v>0</v>
      </c>
      <c r="IW65" s="206"/>
      <c r="IX65" s="212"/>
      <c r="IY65" s="208"/>
      <c r="IZ65" s="212"/>
    </row>
    <row r="66" spans="1:260">
      <c r="A66" s="41" t="s">
        <v>282</v>
      </c>
      <c r="B66" s="12" t="s">
        <v>42</v>
      </c>
      <c r="C66" s="331">
        <f>'計算2-1'!AC66</f>
        <v>0</v>
      </c>
      <c r="D66" s="757">
        <f>IF(各種係数!$D64=0,各種係数!$L64,各種係数!$D64)</f>
        <v>0.64308211078457778</v>
      </c>
      <c r="E66" s="757">
        <f>IF(各種係数!$E64=0,各種係数!$M64,各種係数!$E64)</f>
        <v>0.35691788921542228</v>
      </c>
      <c r="F66" s="757">
        <f>IF(各種係数!$F64=0,各種係数!$N64,各種係数!$F64)</f>
        <v>0.1446568862766219</v>
      </c>
      <c r="G66" s="758">
        <f t="shared" si="7"/>
        <v>0</v>
      </c>
      <c r="H66" s="758">
        <f t="shared" si="8"/>
        <v>0</v>
      </c>
      <c r="I66" s="758">
        <f t="shared" si="9"/>
        <v>0</v>
      </c>
      <c r="J66" s="240">
        <f>IF(各種係数!$MD64=0,各種係数!$MG64,各種係数!$MD64)</f>
        <v>5.8881382524089969E-4</v>
      </c>
      <c r="K66" s="281">
        <f t="shared" si="10"/>
        <v>0</v>
      </c>
      <c r="L66" s="758">
        <v>0</v>
      </c>
      <c r="M66" s="774">
        <f>各種係数!C64</f>
        <v>0.33531042128603106</v>
      </c>
      <c r="N66" s="758">
        <f t="shared" si="11"/>
        <v>0</v>
      </c>
      <c r="O66" s="82">
        <f>IF('生産者価格評価表（107部門）（山形県２）'!C$120=0,各種係数!DV64,各種係数!S64)</f>
        <v>1.2786873507132518E-4</v>
      </c>
      <c r="P66" s="82">
        <f>IF('生産者価格評価表（107部門）（山形県２）'!D$120=0,各種係数!DW64,各種係数!T64)</f>
        <v>4.7688309210996924E-5</v>
      </c>
      <c r="Q66" s="82">
        <f>IF('生産者価格評価表（107部門）（山形県２）'!E$120=0,各種係数!DX64,各種係数!U64)</f>
        <v>1.2628654416871882E-4</v>
      </c>
      <c r="R66" s="82">
        <f>IF('生産者価格評価表（107部門）（山形県２）'!F$120=0,各種係数!DY64,各種係数!V64)</f>
        <v>2.5422651582560063E-4</v>
      </c>
      <c r="S66" s="82">
        <f>IF('生産者価格評価表（107部門）（山形県２）'!G$120=0,各種係数!DZ64,各種係数!W64)</f>
        <v>8.717310087173101E-3</v>
      </c>
      <c r="T66" s="82">
        <f>IF('生産者価格評価表（107部門）（山形県２）'!H$120=0,各種係数!EA64,各種係数!X64)</f>
        <v>1.4705882352941176E-3</v>
      </c>
      <c r="U66" s="82">
        <f>IF('生産者価格評価表（107部門）（山形県２）'!I$120=0,各種係数!EB64,各種係数!Y64)</f>
        <v>1.981287837094111E-3</v>
      </c>
      <c r="V66" s="82">
        <f>IF('生産者価格評価表（107部門）（山形県２）'!J$120=0,各種係数!EC64,各種係数!Z64)</f>
        <v>2.8202579125861059E-4</v>
      </c>
      <c r="W66" s="82">
        <f>IF('生産者価格評価表（107部門）（山形県２）'!K$120=0,各種係数!ED64,各種係数!AA64)</f>
        <v>1.5465429432312081E-3</v>
      </c>
      <c r="X66" s="82">
        <f>IF('生産者価格評価表（107部門）（山形県２）'!L$120=0,各種係数!EE64,各種係数!AB64)</f>
        <v>0</v>
      </c>
      <c r="Y66" s="82">
        <f>IF('生産者価格評価表（107部門）（山形県２）'!M$120=0,各種係数!EF64,各種係数!AC64)</f>
        <v>0</v>
      </c>
      <c r="Z66" s="82">
        <f>IF('生産者価格評価表（107部門）（山形県２）'!N$120=0,各種係数!EG64,各種係数!AD64)</f>
        <v>2.491073652744333E-4</v>
      </c>
      <c r="AA66" s="82">
        <f>IF('生産者価格評価表（107部門）（山形県２）'!O$120=0,各種係数!EH64,各種係数!AE64)</f>
        <v>2.3458616508904042E-2</v>
      </c>
      <c r="AB66" s="82">
        <f>IF('生産者価格評価表（107部門）（山形県２）'!P$120=0,各種係数!EI64,各種係数!AF64)</f>
        <v>2.378483869000427E-3</v>
      </c>
      <c r="AC66" s="82">
        <f>IF('生産者価格評価表（107部門）（山形県２）'!Q$120=0,各種係数!EJ64,各種係数!AG64)</f>
        <v>8.0827818981214199E-3</v>
      </c>
      <c r="AD66" s="82">
        <f>IF('生産者価格評価表（107部門）（山形県２）'!R$120=0,各種係数!EK64,各種係数!AH64)</f>
        <v>5.4340442874609423E-4</v>
      </c>
      <c r="AE66" s="82">
        <f>IF('生産者価格評価表（107部門）（山形県２）'!S$120=0,各種係数!EL64,各種係数!AI64)</f>
        <v>6.5303990073793506E-5</v>
      </c>
      <c r="AF66" s="82">
        <f>IF('生産者価格評価表（107部門）（山形県２）'!T$120=0,各種係数!EM64,各種係数!AJ64)</f>
        <v>3.41740140796938E-5</v>
      </c>
      <c r="AG66" s="82">
        <f>IF('生産者価格評価表（107部門）（山形県２）'!U$120=0,各種係数!EN64,各種係数!AK64)</f>
        <v>0</v>
      </c>
      <c r="AH66" s="82">
        <f>IF('生産者価格評価表（107部門）（山形県２）'!V$120=0,各種係数!EO64,各種係数!AL64)</f>
        <v>0</v>
      </c>
      <c r="AI66" s="82">
        <f>IF('生産者価格評価表（107部門）（山形県２）'!W$120=0,各種係数!EP64,各種係数!AM64)</f>
        <v>0</v>
      </c>
      <c r="AJ66" s="82">
        <f>IF('生産者価格評価表（107部門）（山形県２）'!X$120=0,各種係数!EQ64,各種係数!AN64)</f>
        <v>0</v>
      </c>
      <c r="AK66" s="82">
        <f>IF('生産者価格評価表（107部門）（山形県２）'!Y$120=0,各種係数!ER64,各種係数!AO64)</f>
        <v>0</v>
      </c>
      <c r="AL66" s="82">
        <f>IF('生産者価格評価表（107部門）（山形県２）'!Z$120=0,各種係数!ES64,各種係数!AP64)</f>
        <v>0</v>
      </c>
      <c r="AM66" s="82">
        <f>IF('生産者価格評価表（107部門）（山形県２）'!AA$120=0,各種係数!ET64,各種係数!AQ64)</f>
        <v>1.0604811692286928E-4</v>
      </c>
      <c r="AN66" s="82">
        <f>IF('生産者価格評価表（107部門）（山形県２）'!AB$120=0,各種係数!EU64,各種係数!AR64)</f>
        <v>2.6161378330904063E-4</v>
      </c>
      <c r="AO66" s="82">
        <f>IF('生産者価格評価表（107部門）（山形県２）'!AC$120=0,各種係数!EV64,各種係数!AS64)</f>
        <v>0</v>
      </c>
      <c r="AP66" s="82">
        <f>IF('生産者価格評価表（107部門）（山形県２）'!AD$120=0,各種係数!EW64,各種係数!AT64)</f>
        <v>3.9494470774091627E-4</v>
      </c>
      <c r="AQ66" s="82">
        <f>IF('生産者価格評価表（107部門）（山形県２）'!AE$120=0,各種係数!EX64,各種係数!AU64)</f>
        <v>2.5217182988488356E-4</v>
      </c>
      <c r="AR66" s="82">
        <f>IF('生産者価格評価表（107部門）（山形県２）'!AF$120=0,各種係数!EY64,各種係数!AV64)</f>
        <v>0</v>
      </c>
      <c r="AS66" s="82">
        <f>IF('生産者価格評価表（107部門）（山形県２）'!AG$120=0,各種係数!EZ64,各種係数!AW64)</f>
        <v>1.0237683805549215E-2</v>
      </c>
      <c r="AT66" s="82">
        <f>IF('生産者価格評価表（107部門）（山形県２）'!AH$120=0,各種係数!FA64,各種係数!AX64)</f>
        <v>3.828772282199347E-3</v>
      </c>
      <c r="AU66" s="82">
        <f>IF('生産者価格評価表（107部門）（山形県２）'!AI$120=0,各種係数!FB64,各種係数!AY64)</f>
        <v>9.2867756315007425E-5</v>
      </c>
      <c r="AV66" s="82">
        <f>IF('生産者価格評価表（107部門）（山形県２）'!AJ$120=0,各種係数!FC64,各種係数!AZ64)</f>
        <v>3.2154340836012861E-3</v>
      </c>
      <c r="AW66" s="82">
        <f>IF('生産者価格評価表（107部門）（山形県２）'!AK$120=0,各種係数!FD64,各種係数!BA64)</f>
        <v>2.5585262888576181E-4</v>
      </c>
      <c r="AX66" s="82">
        <f>IF('生産者価格評価表（107部門）（山形県２）'!AL$120=0,各種係数!FE64,各種係数!BB64)</f>
        <v>0</v>
      </c>
      <c r="AY66" s="82">
        <f>IF('生産者価格評価表（107部門）（山形県２）'!AM$120=0,各種係数!FF64,各種係数!BC64)</f>
        <v>1.2903225806451613E-3</v>
      </c>
      <c r="AZ66" s="82">
        <f>IF('生産者価格評価表（107部門）（山形県２）'!AN$120=0,各種係数!FG64,各種係数!BD64)</f>
        <v>3.0126963632451042E-3</v>
      </c>
      <c r="BA66" s="82">
        <f>IF('生産者価格評価表（107部門）（山形県２）'!AO$120=0,各種係数!FH64,各種係数!BE64)</f>
        <v>0</v>
      </c>
      <c r="BB66" s="82">
        <f>IF('生産者価格評価表（107部門）（山形県２）'!AP$120=0,各種係数!FI64,各種係数!BF64)</f>
        <v>0</v>
      </c>
      <c r="BC66" s="82">
        <f>IF('生産者価格評価表（107部門）（山形県２）'!AQ$120=0,各種係数!FJ64,各種係数!BG64)</f>
        <v>1.4671742965920698E-3</v>
      </c>
      <c r="BD66" s="82">
        <f>IF('生産者価格評価表（107部門）（山形県２）'!AR$120=0,各種係数!FK64,各種係数!BH64)</f>
        <v>2.5593120569191001E-5</v>
      </c>
      <c r="BE66" s="82">
        <f>IF('生産者価格評価表（107部門）（山形県２）'!AS$120=0,各種係数!FL64,各種係数!BI64)</f>
        <v>1.4730794726375488E-4</v>
      </c>
      <c r="BF66" s="82">
        <f>IF('生産者価格評価表（107部門）（山形県２）'!AT$120=0,各種係数!FM64,各種係数!BJ64)</f>
        <v>2.7310465370329909E-5</v>
      </c>
      <c r="BG66" s="82">
        <f>IF('生産者価格評価表（107部門）（山形県２）'!AU$120=0,各種係数!FN64,各種係数!BK64)</f>
        <v>1.5775215171057995E-3</v>
      </c>
      <c r="BH66" s="82">
        <f>IF('生産者価格評価表（107部門）（山形県２）'!AV$120=0,各種係数!FO64,各種係数!BL64)</f>
        <v>1.7053206002728514E-3</v>
      </c>
      <c r="BI66" s="82">
        <f>IF('生産者価格評価表（107部門）（山形県２）'!AW$120=0,各種係数!FP64,各種係数!BM64)</f>
        <v>3.4974484523790596E-4</v>
      </c>
      <c r="BJ66" s="82">
        <f>IF('生産者価格評価表（107部門）（山形県２）'!AX$120=0,各種係数!FQ64,各種係数!BN64)</f>
        <v>2.0429384060187167E-3</v>
      </c>
      <c r="BK66" s="82">
        <f>IF('生産者価格評価表（107部門）（山形県２）'!AY$120=0,各種係数!FR64,各種係数!BO64)</f>
        <v>7.6285026646037474E-4</v>
      </c>
      <c r="BL66" s="82">
        <f>IF('生産者価格評価表（107部門）（山形県２）'!AZ$120=0,各種係数!FS64,各種係数!BP64)</f>
        <v>2.8376844494892167E-4</v>
      </c>
      <c r="BM66" s="82">
        <f>IF('生産者価格評価表（107部門）（山形県２）'!BA$120=0,各種係数!FT64,各種係数!BQ64)</f>
        <v>3.2281578673331252E-3</v>
      </c>
      <c r="BN66" s="82">
        <f>IF('生産者価格評価表（107部門）（山形県２）'!BB$120=0,各種係数!FU64,各種係数!BR64)</f>
        <v>9.2266121857185221E-4</v>
      </c>
      <c r="BO66" s="82">
        <f>IF('生産者価格評価表（107部門）（山形県２）'!BC$120=0,各種係数!FV64,各種係数!BS64)</f>
        <v>2.7305066820498031E-3</v>
      </c>
      <c r="BP66" s="82">
        <f>IF('生産者価格評価表（107部門）（山形県２）'!BD$120=0,各種係数!FW64,各種係数!BT64)</f>
        <v>5.7818432861580951E-4</v>
      </c>
      <c r="BQ66" s="82">
        <f>IF('生産者価格評価表（107部門）（山形県２）'!BE$120=0,各種係数!FX64,各種係数!BU64)</f>
        <v>0</v>
      </c>
      <c r="BR66" s="82">
        <f>IF('生産者価格評価表（107部門）（山形県２）'!BF$120=0,各種係数!FY64,各種係数!BV64)</f>
        <v>3.7009622501850479E-4</v>
      </c>
      <c r="BS66" s="82">
        <f>IF('生産者価格評価表（107部門）（山形県２）'!BG$120=0,各種係数!FZ64,各種係数!BW64)</f>
        <v>3.7942235260367019E-4</v>
      </c>
      <c r="BT66" s="82">
        <f>IF('生産者価格評価表（107部門）（山形県２）'!BH$120=0,各種係数!GA64,各種係数!BX64)</f>
        <v>0</v>
      </c>
      <c r="BU66" s="82">
        <f>IF('生産者価格評価表（107部門）（山形県２）'!BI$120=0,各種係数!GB64,各種係数!BY64)</f>
        <v>4.8775729197151496E-4</v>
      </c>
      <c r="BV66" s="82">
        <f>IF('生産者価格評価表（107部門）（山形県２）'!BJ$120=0,各種係数!GC64,各種係数!BZ64)</f>
        <v>7.1666920347972701E-2</v>
      </c>
      <c r="BW66" s="82">
        <f>IF('生産者価格評価表（107部門）（山形県２）'!BK$120=0,各種係数!GD64,各種係数!CA64)</f>
        <v>0</v>
      </c>
      <c r="BX66" s="82">
        <f>IF('生産者価格評価表（107部門）（山形県２）'!BL$120=0,各種係数!GE64,各種係数!CB64)</f>
        <v>1.4246624906718527E-3</v>
      </c>
      <c r="BY66" s="82">
        <f>IF('生産者価格評価表（107部門）（山形県２）'!BM$120=0,各種係数!GF64,各種係数!CC64)</f>
        <v>5.3576508518506814E-3</v>
      </c>
      <c r="BZ66" s="82">
        <f>IF('生産者価格評価表（107部門）（山形県２）'!BN$120=0,各種係数!GG64,各種係数!CD64)</f>
        <v>3.1888096896939815E-3</v>
      </c>
      <c r="CA66" s="82">
        <f>IF('生産者価格評価表（107部門）（山形県２）'!BO$120=0,各種係数!GH64,各種係数!CE64)</f>
        <v>3.6353916065223202E-3</v>
      </c>
      <c r="CB66" s="82">
        <f>IF('生産者価格評価表（107部門）（山形県２）'!BP$120=0,各種係数!GI64,各種係数!CF64)</f>
        <v>1.612747153501274E-5</v>
      </c>
      <c r="CC66" s="82">
        <f>IF('生産者価格評価表（107部門）（山形県２）'!BQ$120=0,各種係数!GJ64,各種係数!CG64)</f>
        <v>0</v>
      </c>
      <c r="CD66" s="82">
        <f>IF('生産者価格評価表（107部門）（山形県２）'!BR$120=0,各種係数!GK64,各種係数!CH64)</f>
        <v>5.0166859336488753E-4</v>
      </c>
      <c r="CE66" s="82">
        <f>IF('生産者価格評価表（107部門）（山形県２）'!BS$120=0,各種係数!GL64,各種係数!CI64)</f>
        <v>3.9784280788612852E-4</v>
      </c>
      <c r="CF66" s="82">
        <f>IF('生産者価格評価表（107部門）（山形県２）'!BT$120=0,各種係数!GM64,各種係数!CJ64)</f>
        <v>3.3476128025956874E-4</v>
      </c>
      <c r="CG66" s="82">
        <f>IF('生産者価格評価表（107部門）（山形県２）'!BU$120=0,各種係数!GN64,各種係数!CK64)</f>
        <v>2.1091973660343293E-4</v>
      </c>
      <c r="CH66" s="82">
        <f>IF('生産者価格評価表（107部門）（山形県２）'!BV$120=0,各種係数!GO64,各種係数!CL64)</f>
        <v>0</v>
      </c>
      <c r="CI66" s="82">
        <f>IF('生産者価格評価表（107部門）（山形県２）'!BW$120=0,各種係数!GP64,各種係数!CM64)</f>
        <v>1.9601693586325859E-5</v>
      </c>
      <c r="CJ66" s="82">
        <f>IF('生産者価格評価表（107部門）（山形県２）'!BX$120=0,各種係数!GQ64,各種係数!CN64)</f>
        <v>0</v>
      </c>
      <c r="CK66" s="82">
        <f>IF('生産者価格評価表（107部門）（山形県２）'!BY$120=0,各種係数!GR64,各種係数!CO64)</f>
        <v>0</v>
      </c>
      <c r="CL66" s="82">
        <f>IF('生産者価格評価表（107部門）（山形県２）'!BZ$120=0,各種係数!GS64,各種係数!CP64)</f>
        <v>2.1117795060849418E-4</v>
      </c>
      <c r="CM66" s="82">
        <f>IF('生産者価格評価表（107部門）（山形県２）'!CA$120=0,各種係数!GT64,各種係数!CQ64)</f>
        <v>8.8447829048036024E-6</v>
      </c>
      <c r="CN66" s="82">
        <f>IF('生産者価格評価表（107部門）（山形県２）'!CB$120=0,各種係数!GU64,各種係数!CR64)</f>
        <v>1.5410695022345509E-4</v>
      </c>
      <c r="CO66" s="82">
        <f>IF('生産者価格評価表（107部門）（山形県２）'!CC$120=0,各種係数!GV64,各種係数!CS64)</f>
        <v>0</v>
      </c>
      <c r="CP66" s="82">
        <f>IF('生産者価格評価表（107部門）（山形県２）'!CD$120=0,各種係数!GW64,各種係数!CT64)</f>
        <v>0</v>
      </c>
      <c r="CQ66" s="82">
        <f>IF('生産者価格評価表（107部門）（山形県２）'!CE$120=0,各種係数!GX64,各種係数!CU64)</f>
        <v>0</v>
      </c>
      <c r="CR66" s="82">
        <f>IF('生産者価格評価表（107部門）（山形県２）'!CF$120=0,各種係数!GY64,各種係数!CV64)</f>
        <v>8.9023413157660459E-5</v>
      </c>
      <c r="CS66" s="82">
        <f>IF('生産者価格評価表（107部門）（山形県２）'!CG$120=0,各種係数!GZ64,各種係数!CW64)</f>
        <v>0</v>
      </c>
      <c r="CT66" s="82">
        <f>IF('生産者価格評価表（107部門）（山形県２）'!CH$120=0,各種係数!HA64,各種係数!CX64)</f>
        <v>1.3441804891762721E-3</v>
      </c>
      <c r="CU66" s="82">
        <f>IF('生産者価格評価表（107部門）（山形県２）'!CI$120=0,各種係数!HB64,各種係数!CY64)</f>
        <v>1.949627979150917E-3</v>
      </c>
      <c r="CV66" s="82">
        <f>IF('生産者価格評価表（107部門）（山形県２）'!CJ$120=0,各種係数!HC64,各種係数!CZ64)</f>
        <v>7.0896332199956594E-3</v>
      </c>
      <c r="CW66" s="82">
        <f>IF('生産者価格評価表（107部門）（山形県２）'!CK$120=0,各種係数!HD64,各種係数!DA64)</f>
        <v>6.6093853271645734E-4</v>
      </c>
      <c r="CX66" s="82">
        <f>IF('生産者価格評価表（107部門）（山形県２）'!CL$120=0,各種係数!HE64,各種係数!DB64)</f>
        <v>8.4676840644883518E-3</v>
      </c>
      <c r="CY66" s="82">
        <f>IF('生産者価格評価表（107部門）（山形県２）'!CM$120=0,各種係数!HF64,各種係数!DC64)</f>
        <v>1.3009764715448356E-3</v>
      </c>
      <c r="CZ66" s="82">
        <f>IF('生産者価格評価表（107部門）（山形県２）'!CN$120=0,各種係数!HG64,各種係数!DD64)</f>
        <v>2.6851712173781867E-3</v>
      </c>
      <c r="DA66" s="82">
        <f>IF('生産者価格評価表（107部門）（山形県２）'!CO$120=0,各種係数!HH64,各種係数!DE64)</f>
        <v>4.2911292821894292E-3</v>
      </c>
      <c r="DB66" s="82">
        <f>IF('生産者価格評価表（107部門）（山形県２）'!CP$120=0,各種係数!HI64,各種係数!DF64)</f>
        <v>2.061665631791369E-4</v>
      </c>
      <c r="DC66" s="82">
        <f>IF('生産者価格評価表（107部門）（山形県２）'!CQ$120=0,各種係数!HJ64,各種係数!DG64)</f>
        <v>6.1390253116735927E-4</v>
      </c>
      <c r="DD66" s="82">
        <f>IF('生産者価格評価表（107部門）（山形県２）'!CR$120=0,各種係数!HK64,各種係数!DH64)</f>
        <v>3.4118958895231924E-3</v>
      </c>
      <c r="DE66" s="82">
        <f>IF('生産者価格評価表（107部門）（山形県２）'!CS$120=0,各種係数!HL64,各種係数!DI64)</f>
        <v>1.995426412029066E-3</v>
      </c>
      <c r="DF66" s="82">
        <f>IF('生産者価格評価表（107部門）（山形県２）'!CT$120=0,各種係数!HM64,各種係数!DJ64)</f>
        <v>5.1095624204248475E-3</v>
      </c>
      <c r="DG66" s="82">
        <f>IF('生産者価格評価表（107部門）（山形県２）'!CU$120=0,各種係数!HN64,各種係数!DK64)</f>
        <v>7.4698795180722895E-3</v>
      </c>
      <c r="DH66" s="82">
        <f>IF('生産者価格評価表（107部門）（山形県２）'!CV$120=0,各種係数!HO64,各種係数!DL64)</f>
        <v>2.440214738897023E-3</v>
      </c>
      <c r="DI66" s="82">
        <f>IF('生産者価格評価表（107部門）（山形県２）'!CW$120=0,各種係数!HP64,各種係数!DM64)</f>
        <v>1.222597474912542E-3</v>
      </c>
      <c r="DJ66" s="82">
        <f>IF('生産者価格評価表（107部門）（山形県２）'!CX$120=0,各種係数!HQ64,各種係数!DN64)</f>
        <v>3.9454894622808741E-3</v>
      </c>
      <c r="DK66" s="82">
        <f>IF('生産者価格評価表（107部門）（山形県２）'!CY$120=0,各種係数!HR64,各種係数!DO64)</f>
        <v>2.0299607165009492E-3</v>
      </c>
      <c r="DL66" s="82">
        <f>IF('生産者価格評価表（107部門）（山形県２）'!CZ$120=0,各種係数!HS64,各種係数!DP64)</f>
        <v>2.0857555167357049E-3</v>
      </c>
      <c r="DM66" s="82">
        <f>IF('生産者価格評価表（107部門）（山形県２）'!DA$120=0,各種係数!HT64,各種係数!DQ64)</f>
        <v>3.7139426433218845E-3</v>
      </c>
      <c r="DN66" s="82">
        <f>IF('生産者価格評価表（107部門）（山形県２）'!DB$120=0,各種係数!HU64,各種係数!DR64)</f>
        <v>6.980891719745223E-3</v>
      </c>
      <c r="DO66" s="82">
        <f>IF('生産者価格評価表（107部門）（山形県２）'!DC$120=0,各種係数!HV64,各種係数!DS64)</f>
        <v>9.5128466867927808E-3</v>
      </c>
      <c r="DP66" s="82">
        <f>IF('生産者価格評価表（107部門）（山形県２）'!DD$120=0,各種係数!HW64,各種係数!DT64)</f>
        <v>0.14681208053691275</v>
      </c>
      <c r="DQ66" s="82">
        <f>IF('生産者価格評価表（107部門）（山形県２）'!DE$120=0,各種係数!HX64,各種係数!DU64)</f>
        <v>4.9414295264947822E-4</v>
      </c>
      <c r="DR66" s="82">
        <f>各種係数!HY64</f>
        <v>1.4337164282278095E-4</v>
      </c>
      <c r="DS66" s="80">
        <f>各種係数!HZ64</f>
        <v>1.2389471578192041E-4</v>
      </c>
      <c r="DT66" s="80">
        <f>各種係数!IA64</f>
        <v>2.4646432473763181E-4</v>
      </c>
      <c r="DU66" s="80">
        <f>各種係数!IB64</f>
        <v>2.3972192076407222E-4</v>
      </c>
      <c r="DV66" s="80">
        <f>各種係数!IC64</f>
        <v>3.2015528545416014E-3</v>
      </c>
      <c r="DW66" s="80">
        <f>各種係数!ID64</f>
        <v>7.0516912935867022E-4</v>
      </c>
      <c r="DX66" s="80">
        <f>各種係数!IE64</f>
        <v>9.4050027918089892E-4</v>
      </c>
      <c r="DY66" s="80">
        <f>各種係数!IF64</f>
        <v>2.3681463599174591E-4</v>
      </c>
      <c r="DZ66" s="80">
        <f>各種係数!IG64</f>
        <v>6.3950818695243325E-4</v>
      </c>
      <c r="EA66" s="80">
        <f>各種係数!IH64</f>
        <v>7.3866908927046042E-5</v>
      </c>
      <c r="EB66" s="80">
        <f>各種係数!II64</f>
        <v>0</v>
      </c>
      <c r="EC66" s="80">
        <f>各種係数!IJ64</f>
        <v>1.976369832157983E-4</v>
      </c>
      <c r="ED66" s="80">
        <f>各種係数!IK64</f>
        <v>8.2293077343960058E-3</v>
      </c>
      <c r="EE66" s="80">
        <f>各種係数!IL64</f>
        <v>9.7937059122665663E-4</v>
      </c>
      <c r="EF66" s="80">
        <f>各種係数!IM64</f>
        <v>2.966445063314269E-3</v>
      </c>
      <c r="EG66" s="80">
        <f>各種係数!IN64</f>
        <v>2.8034681722648663E-4</v>
      </c>
      <c r="EH66" s="80">
        <f>各種係数!IO64</f>
        <v>1.2102298217702304E-4</v>
      </c>
      <c r="EI66" s="80">
        <f>各種係数!IP64</f>
        <v>1.3727926673713517E-4</v>
      </c>
      <c r="EJ66" s="80">
        <f>各種係数!IQ64</f>
        <v>0</v>
      </c>
      <c r="EK66" s="80">
        <f>各種係数!IR64</f>
        <v>1.6296040118498036E-4</v>
      </c>
      <c r="EL66" s="80">
        <f>各種係数!IS64</f>
        <v>0</v>
      </c>
      <c r="EM66" s="80">
        <f>各種係数!IT64</f>
        <v>3.2637386147133393E-5</v>
      </c>
      <c r="EN66" s="80">
        <f>各種係数!IU64</f>
        <v>0</v>
      </c>
      <c r="EO66" s="80">
        <f>各種係数!IV64</f>
        <v>0</v>
      </c>
      <c r="EP66" s="80">
        <f>各種係数!IW64</f>
        <v>1.7115389450385717E-4</v>
      </c>
      <c r="EQ66" s="80">
        <f>各種係数!IX64</f>
        <v>1.925170022802831E-4</v>
      </c>
      <c r="ER66" s="80">
        <f>各種係数!IY64</f>
        <v>1.4018209471484287E-5</v>
      </c>
      <c r="ES66" s="80">
        <f>各種係数!IZ64</f>
        <v>2.5469900018880573E-4</v>
      </c>
      <c r="ET66" s="80">
        <f>各種係数!JA64</f>
        <v>1.5617982671672841E-4</v>
      </c>
      <c r="EU66" s="80">
        <f>各種係数!JB64</f>
        <v>7.2727659435390445E-5</v>
      </c>
      <c r="EV66" s="80">
        <f>各種係数!JC64</f>
        <v>3.8744179355537059E-3</v>
      </c>
      <c r="EW66" s="80">
        <f>各種係数!JD64</f>
        <v>1.5245857467192639E-3</v>
      </c>
      <c r="EX66" s="80">
        <f>各種係数!JE64</f>
        <v>2.2165857158802703E-4</v>
      </c>
      <c r="EY66" s="80">
        <f>各種係数!JF64</f>
        <v>1.1840313082838632E-3</v>
      </c>
      <c r="EZ66" s="80">
        <f>各種係数!JG64</f>
        <v>2.7747143112294415E-4</v>
      </c>
      <c r="FA66" s="80">
        <f>各種係数!JH64</f>
        <v>6.3681285725789819E-5</v>
      </c>
      <c r="FB66" s="80">
        <f>各種係数!JI64</f>
        <v>4.6480041639470942E-4</v>
      </c>
      <c r="FC66" s="80">
        <f>各種係数!JJ64</f>
        <v>1.1346890631113494E-3</v>
      </c>
      <c r="FD66" s="80">
        <f>各種係数!JK64</f>
        <v>7.4975049223316496E-5</v>
      </c>
      <c r="FE66" s="80">
        <f>各種係数!JL64</f>
        <v>1.4935636283682603E-4</v>
      </c>
      <c r="FF66" s="80">
        <f>各種係数!JM64</f>
        <v>5.847974901711661E-4</v>
      </c>
      <c r="FG66" s="80">
        <f>各種係数!JN64</f>
        <v>1.0438272477347991E-4</v>
      </c>
      <c r="FH66" s="80">
        <f>各種係数!JO64</f>
        <v>1.4715067405950737E-4</v>
      </c>
      <c r="FI66" s="80">
        <f>各種係数!JP64</f>
        <v>1.342184574909312E-4</v>
      </c>
      <c r="FJ66" s="80">
        <f>各種係数!JQ64</f>
        <v>6.8259225825705592E-4</v>
      </c>
      <c r="FK66" s="80">
        <f>各種係数!JR64</f>
        <v>7.1237284986227459E-4</v>
      </c>
      <c r="FL66" s="80">
        <f>各種係数!JS64</f>
        <v>2.4674084277593705E-4</v>
      </c>
      <c r="FM66" s="80">
        <f>各種係数!JT64</f>
        <v>8.423226214225619E-4</v>
      </c>
      <c r="FN66" s="80">
        <f>各種係数!JU64</f>
        <v>4.1657273987122644E-4</v>
      </c>
      <c r="FO66" s="80">
        <f>各種係数!JV64</f>
        <v>1.9058570492572202E-4</v>
      </c>
      <c r="FP66" s="80">
        <f>各種係数!JW64</f>
        <v>1.1981473500112375E-3</v>
      </c>
      <c r="FQ66" s="80">
        <f>各種係数!JX64</f>
        <v>4.5144766706712691E-4</v>
      </c>
      <c r="FR66" s="80">
        <f>各種係数!JY64</f>
        <v>1.0386908201876651E-3</v>
      </c>
      <c r="FS66" s="80">
        <f>各種係数!JZ64</f>
        <v>3.1408229772453847E-4</v>
      </c>
      <c r="FT66" s="80">
        <f>各種係数!KA64</f>
        <v>0</v>
      </c>
      <c r="FU66" s="80">
        <f>各種係数!KB64</f>
        <v>1.6402145480782739E-4</v>
      </c>
      <c r="FV66" s="80">
        <f>各種係数!KC64</f>
        <v>2.0581414101369011E-4</v>
      </c>
      <c r="FW66" s="80">
        <f>各種係数!KD64</f>
        <v>8.7974663316861326E-5</v>
      </c>
      <c r="FX66" s="80">
        <f>各種係数!KE64</f>
        <v>3.2706710850427453E-4</v>
      </c>
      <c r="FY66" s="80">
        <f>各種係数!KF64</f>
        <v>1.0248541414014127</v>
      </c>
      <c r="FZ66" s="80">
        <f>各種係数!KG64</f>
        <v>1.867681879153519E-4</v>
      </c>
      <c r="GA66" s="80">
        <f>各種係数!KH64</f>
        <v>6.7373237055598847E-4</v>
      </c>
      <c r="GB66" s="80">
        <f>各種係数!KI64</f>
        <v>1.9597730580491008E-3</v>
      </c>
      <c r="GC66" s="80">
        <f>各種係数!KJ64</f>
        <v>1.42610678082948E-3</v>
      </c>
      <c r="GD66" s="80">
        <f>各種係数!KK64</f>
        <v>1.4334413463680839E-3</v>
      </c>
      <c r="GE66" s="80">
        <f>各種係数!KL64</f>
        <v>1.4437010327578024E-4</v>
      </c>
      <c r="GF66" s="80">
        <f>各種係数!KM64</f>
        <v>1.3271601515651627E-4</v>
      </c>
      <c r="GG66" s="80">
        <f>各種係数!KN64</f>
        <v>4.6410319886797509E-4</v>
      </c>
      <c r="GH66" s="80">
        <f>各種係数!KO64</f>
        <v>4.1609792245528125E-4</v>
      </c>
      <c r="GI66" s="80">
        <f>各種係数!KP64</f>
        <v>3.6917647094782184E-4</v>
      </c>
      <c r="GJ66" s="80">
        <f>各種係数!KQ64</f>
        <v>4.0767541900763992E-4</v>
      </c>
      <c r="GK66" s="80">
        <f>各種係数!KR64</f>
        <v>1.8325259705194853E-4</v>
      </c>
      <c r="GL66" s="80">
        <f>各種係数!KS64</f>
        <v>1.1654913661036081E-4</v>
      </c>
      <c r="GM66" s="80">
        <f>各種係数!KT64</f>
        <v>4.151691760249821E-5</v>
      </c>
      <c r="GN66" s="80">
        <f>各種係数!KU64</f>
        <v>2.0492506436762232E-4</v>
      </c>
      <c r="GO66" s="80">
        <f>各種係数!KV64</f>
        <v>2.426356298192355E-4</v>
      </c>
      <c r="GP66" s="80">
        <f>各種係数!KW64</f>
        <v>4.0275303053987445E-4</v>
      </c>
      <c r="GQ66" s="80">
        <f>各種係数!KX64</f>
        <v>2.439947892033046E-4</v>
      </c>
      <c r="GR66" s="80">
        <f>各種係数!KY64</f>
        <v>2.80971367288079E-4</v>
      </c>
      <c r="GS66" s="80">
        <f>各種係数!KZ64</f>
        <v>3.7153861142377807E-4</v>
      </c>
      <c r="GT66" s="80">
        <f>各種係数!LA64</f>
        <v>2.9821629157926498E-4</v>
      </c>
      <c r="GU66" s="80">
        <f>各種係数!LB64</f>
        <v>3.6864520542665769E-4</v>
      </c>
      <c r="GV66" s="80">
        <f>各種係数!LC64</f>
        <v>2.1375038795393129E-4</v>
      </c>
      <c r="GW66" s="80">
        <f>各種係数!LD64</f>
        <v>8.5356573515344824E-4</v>
      </c>
      <c r="GX66" s="80">
        <f>各種係数!LE64</f>
        <v>1.4544290332720751E-3</v>
      </c>
      <c r="GY66" s="80">
        <f>各種係数!LF64</f>
        <v>2.7154033632082984E-3</v>
      </c>
      <c r="GZ66" s="80">
        <f>各種係数!LG64</f>
        <v>1.2611919142895176E-3</v>
      </c>
      <c r="HA66" s="80">
        <f>各種係数!LH64</f>
        <v>3.344073971107414E-3</v>
      </c>
      <c r="HB66" s="80">
        <f>各種係数!LI64</f>
        <v>7.5208148462775344E-4</v>
      </c>
      <c r="HC66" s="80">
        <f>各種係数!LJ64</f>
        <v>1.0836539317994605E-3</v>
      </c>
      <c r="HD66" s="80">
        <f>各種係数!LK64</f>
        <v>1.9373446064537381E-3</v>
      </c>
      <c r="HE66" s="80">
        <f>各種係数!LL64</f>
        <v>2.5121330107787836E-4</v>
      </c>
      <c r="HF66" s="80">
        <f>各種係数!LM64</f>
        <v>4.7878763791017395E-4</v>
      </c>
      <c r="HG66" s="80">
        <f>各種係数!LN64</f>
        <v>1.5198465734681669E-3</v>
      </c>
      <c r="HH66" s="80">
        <f>各種係数!LO64</f>
        <v>1.0555453723833917E-3</v>
      </c>
      <c r="HI66" s="80">
        <f>各種係数!LP64</f>
        <v>2.2350907090364237E-3</v>
      </c>
      <c r="HJ66" s="80">
        <f>各種係数!LQ64</f>
        <v>2.7685758712153235E-3</v>
      </c>
      <c r="HK66" s="80">
        <f>各種係数!LR64</f>
        <v>1.8449790188959222E-3</v>
      </c>
      <c r="HL66" s="80">
        <f>各種係数!LS64</f>
        <v>5.7854069587491097E-4</v>
      </c>
      <c r="HM66" s="80">
        <f>各種係数!LT64</f>
        <v>1.6165055705841347E-3</v>
      </c>
      <c r="HN66" s="80">
        <f>各種係数!LU64</f>
        <v>9.7557676454265501E-4</v>
      </c>
      <c r="HO66" s="80">
        <f>各種係数!LV64</f>
        <v>9.0107666588188045E-4</v>
      </c>
      <c r="HP66" s="80">
        <f>各種係数!LW64</f>
        <v>1.6088826993243548E-3</v>
      </c>
      <c r="HQ66" s="80">
        <f>各種係数!LX64</f>
        <v>2.6867719955738483E-3</v>
      </c>
      <c r="HR66" s="80">
        <f>各種係数!LY64</f>
        <v>3.5457620721417974E-3</v>
      </c>
      <c r="HS66" s="80">
        <f>各種係数!LZ64</f>
        <v>5.0518670239958131E-2</v>
      </c>
      <c r="HT66" s="80">
        <f>各種係数!MA64</f>
        <v>4.9575350584446704E-4</v>
      </c>
      <c r="HU66" s="760">
        <v>0</v>
      </c>
      <c r="HV66" s="760">
        <f t="shared" si="24"/>
        <v>0</v>
      </c>
      <c r="HW66" s="760">
        <f t="shared" si="25"/>
        <v>0</v>
      </c>
      <c r="HX66" s="240">
        <f>IF(各種係数!$MD64=0,各種係数!$MG64,各種係数!$MD64)</f>
        <v>5.8881382524089969E-4</v>
      </c>
      <c r="HY66" s="281">
        <f t="shared" si="5"/>
        <v>0</v>
      </c>
      <c r="HZ66" s="257">
        <f t="shared" si="12"/>
        <v>0</v>
      </c>
      <c r="IA66" s="279">
        <f t="shared" si="13"/>
        <v>0</v>
      </c>
      <c r="IB66" s="279">
        <f t="shared" si="14"/>
        <v>0</v>
      </c>
      <c r="IC66" s="240">
        <f>IF(各種係数!$MD64=0,各種係数!$MG64,各種係数!$MD64)</f>
        <v>5.8881382524089969E-4</v>
      </c>
      <c r="ID66" s="281">
        <f t="shared" si="26"/>
        <v>0</v>
      </c>
      <c r="IE66" s="223"/>
      <c r="IF66" s="223"/>
      <c r="IG66" s="240">
        <f>各種係数!J64</f>
        <v>8.0612350483863712E-3</v>
      </c>
      <c r="IH66" s="279">
        <f t="shared" si="15"/>
        <v>0</v>
      </c>
      <c r="II66" s="284">
        <f>各種係数!C64</f>
        <v>0.33531042128603106</v>
      </c>
      <c r="IJ66" s="279">
        <f t="shared" si="16"/>
        <v>0</v>
      </c>
      <c r="IK66" s="295">
        <v>0</v>
      </c>
      <c r="IL66" s="757">
        <f>IF(各種係数!$E64=0,各種係数!$M64,各種係数!$E64)</f>
        <v>0.35691788921542228</v>
      </c>
      <c r="IM66" s="279">
        <f t="shared" si="17"/>
        <v>0</v>
      </c>
      <c r="IN66" s="757">
        <f>IF(各種係数!$F64=0,各種係数!$N64,各種係数!$F64)</f>
        <v>0.1446568862766219</v>
      </c>
      <c r="IO66" s="295">
        <f t="shared" si="18"/>
        <v>0</v>
      </c>
      <c r="IP66" s="240">
        <f>IF(各種係数!$MD64=0,各種係数!$MG64,各種係数!$MD64)</f>
        <v>5.8881382524089969E-4</v>
      </c>
      <c r="IQ66" s="296">
        <f t="shared" si="19"/>
        <v>0</v>
      </c>
      <c r="IR66" s="297">
        <f t="shared" si="20"/>
        <v>0</v>
      </c>
      <c r="IS66" s="297">
        <f t="shared" si="21"/>
        <v>0</v>
      </c>
      <c r="IT66" s="297">
        <f t="shared" si="22"/>
        <v>0</v>
      </c>
      <c r="IU66" s="298">
        <f t="shared" si="23"/>
        <v>0</v>
      </c>
      <c r="IW66" s="206"/>
      <c r="IX66" s="212"/>
      <c r="IY66" s="208"/>
      <c r="IZ66" s="212"/>
    </row>
    <row r="67" spans="1:260">
      <c r="A67" s="41" t="s">
        <v>283</v>
      </c>
      <c r="B67" s="12" t="s">
        <v>43</v>
      </c>
      <c r="C67" s="331">
        <f>'計算2-1'!AC67</f>
        <v>0</v>
      </c>
      <c r="D67" s="757">
        <f>IF(各種係数!$D65=0,各種係数!$L65,各種係数!$D65)</f>
        <v>0.67107750472589789</v>
      </c>
      <c r="E67" s="757">
        <f>IF(各種係数!$E65=0,各種係数!$M65,各種係数!$E65)</f>
        <v>0.32892249527410206</v>
      </c>
      <c r="F67" s="757">
        <f>IF(各種係数!$F65=0,各種係数!$N65,各種係数!$F65)</f>
        <v>0.14721172022684309</v>
      </c>
      <c r="G67" s="758">
        <f t="shared" si="7"/>
        <v>0</v>
      </c>
      <c r="H67" s="758">
        <f t="shared" si="8"/>
        <v>0</v>
      </c>
      <c r="I67" s="758">
        <f t="shared" si="9"/>
        <v>0</v>
      </c>
      <c r="J67" s="240">
        <f>IF(各種係数!$MD65=0,各種係数!$MG65,各種係数!$MD65)</f>
        <v>5.6947069943289223E-4</v>
      </c>
      <c r="K67" s="281">
        <f t="shared" si="10"/>
        <v>0</v>
      </c>
      <c r="L67" s="758">
        <v>0</v>
      </c>
      <c r="M67" s="774">
        <f>各種係数!C65</f>
        <v>0.82225399094591378</v>
      </c>
      <c r="N67" s="758">
        <f t="shared" si="11"/>
        <v>0</v>
      </c>
      <c r="O67" s="82">
        <f>IF('生産者価格評価表（107部門）（山形県２）'!C$120=0,各種係数!DV65,各種係数!S65)</f>
        <v>3.7849145581112252E-4</v>
      </c>
      <c r="P67" s="82">
        <f>IF('生産者価格評価表（107部門）（山形県２）'!D$120=0,各種係数!DW65,各種係数!T65)</f>
        <v>3.4574024177972769E-3</v>
      </c>
      <c r="Q67" s="82">
        <f>IF('生産者価格評価表（107部門）（山形県２）'!E$120=0,各種係数!DX65,各種係数!U65)</f>
        <v>0</v>
      </c>
      <c r="R67" s="82">
        <f>IF('生産者価格評価表（107部門）（山形県２）'!F$120=0,各種係数!DY65,各種係数!V65)</f>
        <v>7.1183424431168173E-3</v>
      </c>
      <c r="S67" s="82">
        <f>IF('生産者価格評価表（107部門）（山形県２）'!G$120=0,各種係数!DZ65,各種係数!W65)</f>
        <v>0</v>
      </c>
      <c r="T67" s="82">
        <f>IF('生産者価格評価表（107部門）（山形県２）'!H$120=0,各種係数!EA65,各種係数!X65)</f>
        <v>0</v>
      </c>
      <c r="U67" s="82">
        <f>IF('生産者価格評価表（107部門）（山形県２）'!I$120=0,各種係数!EB65,各種係数!Y65)</f>
        <v>0</v>
      </c>
      <c r="V67" s="82">
        <f>IF('生産者価格評価表（107部門）（山形県２）'!J$120=0,各種係数!EC65,各種係数!Z65)</f>
        <v>0</v>
      </c>
      <c r="W67" s="82">
        <f>IF('生産者価格評価表（107部門）（山形県２）'!K$120=0,各種係数!ED65,各種係数!AA65)</f>
        <v>4.2663253606378156E-4</v>
      </c>
      <c r="X67" s="82">
        <f>IF('生産者価格評価表（107部門）（山形県２）'!L$120=0,各種係数!EE65,各種係数!AB65)</f>
        <v>4.5307443365695796E-2</v>
      </c>
      <c r="Y67" s="82">
        <f>IF('生産者価格評価表（107部門）（山形県２）'!M$120=0,各種係数!EF65,各種係数!AC65)</f>
        <v>0</v>
      </c>
      <c r="Z67" s="82">
        <f>IF('生産者価格評価表（107部門）（山形県２）'!N$120=0,各種係数!EG65,各種係数!AD65)</f>
        <v>5.8125051897367768E-4</v>
      </c>
      <c r="AA67" s="82">
        <f>IF('生産者価格評価表（107部門）（山形県２）'!O$120=0,各種係数!EH65,各種係数!AE65)</f>
        <v>0</v>
      </c>
      <c r="AB67" s="82">
        <f>IF('生産者価格評価表（107部門）（山形県２）'!P$120=0,各種係数!EI65,各種係数!AF65)</f>
        <v>7.5623589681039216E-3</v>
      </c>
      <c r="AC67" s="82">
        <f>IF('生産者価格評価表（107部門）（山形県２）'!Q$120=0,各種係数!EJ65,各種係数!AG65)</f>
        <v>0</v>
      </c>
      <c r="AD67" s="82">
        <f>IF('生産者価格評価表（107部門）（山形県２）'!R$120=0,各種係数!EK65,各種係数!AH65)</f>
        <v>7.3359597880722728E-3</v>
      </c>
      <c r="AE67" s="82">
        <f>IF('生産者価格評価表（107部門）（山形県２）'!S$120=0,各種係数!EL65,各種係数!AI65)</f>
        <v>0</v>
      </c>
      <c r="AF67" s="82">
        <f>IF('生産者価格評価表（107部門）（山形県２）'!T$120=0,各種係数!EM65,各種係数!AJ65)</f>
        <v>0</v>
      </c>
      <c r="AG67" s="82">
        <f>IF('生産者価格評価表（107部門）（山形県２）'!U$120=0,各種係数!EN65,各種係数!AK65)</f>
        <v>0</v>
      </c>
      <c r="AH67" s="82">
        <f>IF('生産者価格評価表（107部門）（山形県２）'!V$120=0,各種係数!EO65,各種係数!AL65)</f>
        <v>7.6057195010648007E-4</v>
      </c>
      <c r="AI67" s="82">
        <f>IF('生産者価格評価表（107部門）（山形県２）'!W$120=0,各種係数!EP65,各種係数!AM65)</f>
        <v>0</v>
      </c>
      <c r="AJ67" s="82">
        <f>IF('生産者価格評価表（107部門）（山形県２）'!X$120=0,各種係数!EQ65,各種係数!AN65)</f>
        <v>0</v>
      </c>
      <c r="AK67" s="82">
        <f>IF('生産者価格評価表（107部門）（山形県２）'!Y$120=0,各種係数!ER65,各種係数!AO65)</f>
        <v>0</v>
      </c>
      <c r="AL67" s="82">
        <f>IF('生産者価格評価表（107部門）（山形県２）'!Z$120=0,各種係数!ES65,各種係数!AP65)</f>
        <v>0</v>
      </c>
      <c r="AM67" s="82">
        <f>IF('生産者価格評価表（107部門）（山形県２）'!AA$120=0,各種係数!ET65,各種係数!AQ65)</f>
        <v>0</v>
      </c>
      <c r="AN67" s="82">
        <f>IF('生産者価格評価表（107部門）（山形県２）'!AB$120=0,各種係数!EU65,各種係数!AR65)</f>
        <v>0</v>
      </c>
      <c r="AO67" s="82">
        <f>IF('生産者価格評価表（107部門）（山形県２）'!AC$120=0,各種係数!EV65,各種係数!AS65)</f>
        <v>0</v>
      </c>
      <c r="AP67" s="82">
        <f>IF('生産者価格評価表（107部門）（山形県２）'!AD$120=0,各種係数!EW65,各種係数!AT65)</f>
        <v>0</v>
      </c>
      <c r="AQ67" s="82">
        <f>IF('生産者価格評価表（107部門）（山形県２）'!AE$120=0,各種係数!EX65,各種係数!AU65)</f>
        <v>1.5760739367805222E-3</v>
      </c>
      <c r="AR67" s="82">
        <f>IF('生産者価格評価表（107部門）（山形県２）'!AF$120=0,各種係数!EY65,各種係数!AV65)</f>
        <v>0</v>
      </c>
      <c r="AS67" s="82">
        <f>IF('生産者価格評価表（107部門）（山形県２）'!AG$120=0,各種係数!EZ65,各種係数!AW65)</f>
        <v>0</v>
      </c>
      <c r="AT67" s="82">
        <f>IF('生産者価格評価表（107部門）（山形県２）'!AH$120=0,各種係数!FA65,各種係数!AX65)</f>
        <v>1.4342204368566407E-2</v>
      </c>
      <c r="AU67" s="82">
        <f>IF('生産者価格評価表（107部門）（山形県２）'!AI$120=0,各種係数!FB65,各種係数!AY65)</f>
        <v>2.0895245170876671E-3</v>
      </c>
      <c r="AV67" s="82">
        <f>IF('生産者価格評価表（107部門）（山形県２）'!AJ$120=0,各種係数!FC65,各種係数!AZ65)</f>
        <v>1.2861736334405145E-2</v>
      </c>
      <c r="AW67" s="82">
        <f>IF('生産者価格評価表（107部門）（山形県２）'!AK$120=0,各種係数!FD65,各種係数!BA65)</f>
        <v>1.2792631444288091E-4</v>
      </c>
      <c r="AX67" s="82">
        <f>IF('生産者価格評価表（107部門）（山形県２）'!AL$120=0,各種係数!FE65,各種係数!BB65)</f>
        <v>3.1914893617021274E-2</v>
      </c>
      <c r="AY67" s="82">
        <f>IF('生産者価格評価表（107部門）（山形県２）'!AM$120=0,各種係数!FF65,各種係数!BC65)</f>
        <v>6.4516129032258064E-3</v>
      </c>
      <c r="AZ67" s="82">
        <f>IF('生産者価格評価表（107部門）（山形県２）'!AN$120=0,各種係数!FG65,各種係数!BD65)</f>
        <v>5.4336130837099204E-3</v>
      </c>
      <c r="BA67" s="82">
        <f>IF('生産者価格評価表（107部門）（山形県２）'!AO$120=0,各種係数!FH65,各種係数!BE65)</f>
        <v>0</v>
      </c>
      <c r="BB67" s="82">
        <f>IF('生産者価格評価表（107部門）（山形県２）'!AP$120=0,各種係数!FI65,各種係数!BF65)</f>
        <v>5.0149204244031832E-2</v>
      </c>
      <c r="BC67" s="82">
        <f>IF('生産者価格評価表（107部門）（山形県２）'!AQ$120=0,各種係数!FJ65,各種係数!BG65)</f>
        <v>3.8443680936020058E-3</v>
      </c>
      <c r="BD67" s="82">
        <f>IF('生産者価格評価表（107部門）（山形県２）'!AR$120=0,各種係数!FK65,各種係数!BH65)</f>
        <v>0</v>
      </c>
      <c r="BE67" s="82">
        <f>IF('生産者価格評価表（107部門）（山形県２）'!AS$120=0,各種係数!FL65,各種係数!BI65)</f>
        <v>5.8923178905501952E-4</v>
      </c>
      <c r="BF67" s="82">
        <f>IF('生産者価格評価表（107部門）（山形県２）'!AT$120=0,各種係数!FM65,各種係数!BJ65)</f>
        <v>0</v>
      </c>
      <c r="BG67" s="82">
        <f>IF('生産者価格評価表（107部門）（山形県２）'!AU$120=0,各種係数!FN65,各種係数!BK65)</f>
        <v>0</v>
      </c>
      <c r="BH67" s="82">
        <f>IF('生産者価格評価表（107部門）（山形県２）'!AV$120=0,各種係数!FO65,各種係数!BL65)</f>
        <v>0</v>
      </c>
      <c r="BI67" s="82">
        <f>IF('生産者価格評価表（107部門）（山形県２）'!AW$120=0,各種係数!FP65,各種係数!BM65)</f>
        <v>3.338473522725466E-4</v>
      </c>
      <c r="BJ67" s="82">
        <f>IF('生産者価格評価表（107部門）（山形県２）'!AX$120=0,各種係数!FQ65,各種係数!BN65)</f>
        <v>0</v>
      </c>
      <c r="BK67" s="82">
        <f>IF('生産者価格評価表（107部門）（山形県２）'!AY$120=0,各種係数!FR65,各種係数!BO65)</f>
        <v>0</v>
      </c>
      <c r="BL67" s="82">
        <f>IF('生産者価格評価表（107部門）（山形県２）'!AZ$120=0,各種係数!FS65,各種係数!BP65)</f>
        <v>0</v>
      </c>
      <c r="BM67" s="82">
        <f>IF('生産者価格評価表（107部門）（山形県２）'!BA$120=0,各種係数!FT65,各種係数!BQ65)</f>
        <v>0</v>
      </c>
      <c r="BN67" s="82">
        <f>IF('生産者価格評価表（107部門）（山形県２）'!BB$120=0,各種係数!FU65,各種係数!BR65)</f>
        <v>0</v>
      </c>
      <c r="BO67" s="82">
        <f>IF('生産者価格評価表（107部門）（山形県２）'!BC$120=0,各種係数!FV65,各種係数!BS65)</f>
        <v>0</v>
      </c>
      <c r="BP67" s="82">
        <f>IF('生産者価格評価表（107部門）（山形県２）'!BD$120=0,各種係数!FW65,各種係数!BT65)</f>
        <v>0</v>
      </c>
      <c r="BQ67" s="82">
        <f>IF('生産者価格評価表（107部門）（山形県２）'!BE$120=0,各種係数!FX65,各種係数!BU65)</f>
        <v>0</v>
      </c>
      <c r="BR67" s="82">
        <f>IF('生産者価格評価表（107部門）（山形県２）'!BF$120=0,各種係数!FY65,各種係数!BV65)</f>
        <v>0</v>
      </c>
      <c r="BS67" s="82">
        <f>IF('生産者価格評価表（107部門）（山形県２）'!BG$120=0,各種係数!FZ65,各種係数!BW65)</f>
        <v>2.3135509305101843E-4</v>
      </c>
      <c r="BT67" s="82">
        <f>IF('生産者価格評価表（107部門）（山形県２）'!BH$120=0,各種係数!GA65,各種係数!BX65)</f>
        <v>0</v>
      </c>
      <c r="BU67" s="82">
        <f>IF('生産者価格評価表（107部門）（山形県２）'!BI$120=0,各種係数!GB65,各種係数!BY65)</f>
        <v>0</v>
      </c>
      <c r="BV67" s="82">
        <f>IF('生産者価格評価表（107部門）（山形県２）'!BJ$120=0,各種係数!GC65,各種係数!BZ65)</f>
        <v>1.170836797058858E-5</v>
      </c>
      <c r="BW67" s="82">
        <f>IF('生産者価格評価表（107部門）（山形県２）'!BK$120=0,各種係数!GD65,各種係数!CA65)</f>
        <v>0</v>
      </c>
      <c r="BX67" s="82">
        <f>IF('生産者価格評価表（107部門）（山形県２）'!BL$120=0,各種係数!GE65,各種係数!CB65)</f>
        <v>0</v>
      </c>
      <c r="BY67" s="82">
        <f>IF('生産者価格評価表（107部門）（山形県２）'!BM$120=0,各種係数!GF65,各種係数!CC65)</f>
        <v>0</v>
      </c>
      <c r="BZ67" s="82">
        <f>IF('生産者価格評価表（107部門）（山形県２）'!BN$120=0,各種係数!GG65,各種係数!CD65)</f>
        <v>3.0012326491237471E-4</v>
      </c>
      <c r="CA67" s="82">
        <f>IF('生産者価格評価表（107部門）（山形県２）'!BO$120=0,各種係数!GH65,各種係数!CE65)</f>
        <v>2.6730820636193531E-5</v>
      </c>
      <c r="CB67" s="82">
        <f>IF('生産者価格評価表（107部門）（山形県２）'!BP$120=0,各種係数!GI65,各種係数!CF65)</f>
        <v>3.8141470180305132E-3</v>
      </c>
      <c r="CC67" s="82">
        <f>IF('生産者価格評価表（107部門）（山形県２）'!BQ$120=0,各種係数!GJ65,各種係数!CG65)</f>
        <v>5.1869461854333263E-3</v>
      </c>
      <c r="CD67" s="82">
        <f>IF('生産者価格評価表（107部門）（山形県２）'!BR$120=0,各種係数!GK65,各種係数!CH65)</f>
        <v>0</v>
      </c>
      <c r="CE67" s="82">
        <f>IF('生産者価格評価表（107部門）（山形県２）'!BS$120=0,各種係数!GL65,各種係数!CI65)</f>
        <v>0</v>
      </c>
      <c r="CF67" s="82">
        <f>IF('生産者価格評価表（107部門）（山形県２）'!BT$120=0,各種係数!GM65,各種係数!CJ65)</f>
        <v>0</v>
      </c>
      <c r="CG67" s="82">
        <f>IF('生産者価格評価表（107部門）（山形県２）'!BU$120=0,各種係数!GN65,各種係数!CK65)</f>
        <v>0</v>
      </c>
      <c r="CH67" s="82">
        <f>IF('生産者価格評価表（107部門）（山形県２）'!BV$120=0,各種係数!GO65,各種係数!CL65)</f>
        <v>0</v>
      </c>
      <c r="CI67" s="82">
        <f>IF('生産者価格評価表（107部門）（山形県２）'!BW$120=0,各種係数!GP65,各種係数!CM65)</f>
        <v>0</v>
      </c>
      <c r="CJ67" s="82">
        <f>IF('生産者価格評価表（107部門）（山形県２）'!BX$120=0,各種係数!GQ65,各種係数!CN65)</f>
        <v>0</v>
      </c>
      <c r="CK67" s="82">
        <f>IF('生産者価格評価表（107部門）（山形県２）'!BY$120=0,各種係数!GR65,各種係数!CO65)</f>
        <v>0</v>
      </c>
      <c r="CL67" s="82">
        <f>IF('生産者価格評価表（107部門）（山形県２）'!BZ$120=0,各種係数!GS65,各種係数!CP65)</f>
        <v>2.7754816365687805E-4</v>
      </c>
      <c r="CM67" s="82">
        <f>IF('生産者価格評価表（107部門）（山形県２）'!CA$120=0,各種係数!GT65,各種係数!CQ65)</f>
        <v>0</v>
      </c>
      <c r="CN67" s="82">
        <f>IF('生産者価格評価表（107部門）（山形県２）'!CB$120=0,各種係数!GU65,各種係数!CR65)</f>
        <v>0</v>
      </c>
      <c r="CO67" s="82">
        <f>IF('生産者価格評価表（107部門）（山形県２）'!CC$120=0,各種係数!GV65,各種係数!CS65)</f>
        <v>0</v>
      </c>
      <c r="CP67" s="82">
        <f>IF('生産者価格評価表（107部門）（山形県２）'!CD$120=0,各種係数!GW65,各種係数!CT65)</f>
        <v>0</v>
      </c>
      <c r="CQ67" s="82">
        <f>IF('生産者価格評価表（107部門）（山形県２）'!CE$120=0,各種係数!GX65,各種係数!CU65)</f>
        <v>0</v>
      </c>
      <c r="CR67" s="82">
        <f>IF('生産者価格評価表（107部門）（山形県２）'!CF$120=0,各種係数!GY65,各種係数!CV65)</f>
        <v>0</v>
      </c>
      <c r="CS67" s="82">
        <f>IF('生産者価格評価表（107部門）（山形県２）'!CG$120=0,各種係数!GZ65,各種係数!CW65)</f>
        <v>0</v>
      </c>
      <c r="CT67" s="82">
        <f>IF('生産者価格評価表（107部門）（山形県２）'!CH$120=0,各種係数!HA65,各種係数!CX65)</f>
        <v>0</v>
      </c>
      <c r="CU67" s="82">
        <f>IF('生産者価格評価表（107部門）（山形県２）'!CI$120=0,各種係数!HB65,各種係数!CY65)</f>
        <v>0</v>
      </c>
      <c r="CV67" s="82">
        <f>IF('生産者価格評価表（107部門）（山形県２）'!CJ$120=0,各種係数!HC65,各種係数!CZ65)</f>
        <v>0</v>
      </c>
      <c r="CW67" s="82">
        <f>IF('生産者価格評価表（107部門）（山形県２）'!CK$120=0,各種係数!HD65,各種係数!DA65)</f>
        <v>0</v>
      </c>
      <c r="CX67" s="82">
        <f>IF('生産者価格評価表（107部門）（山形県２）'!CL$120=0,各種係数!HE65,各種係数!DB65)</f>
        <v>0</v>
      </c>
      <c r="CY67" s="82">
        <f>IF('生産者価格評価表（107部門）（山形県２）'!CM$120=0,各種係数!HF65,各種係数!DC65)</f>
        <v>0</v>
      </c>
      <c r="CZ67" s="82">
        <f>IF('生産者価格評価表（107部門）（山形県２）'!CN$120=0,各種係数!HG65,各種係数!DD65)</f>
        <v>0</v>
      </c>
      <c r="DA67" s="82">
        <f>IF('生産者価格評価表（107部門）（山形県２）'!CO$120=0,各種係数!HH65,各種係数!DE65)</f>
        <v>0</v>
      </c>
      <c r="DB67" s="82">
        <f>IF('生産者価格評価表（107部門）（山形県２）'!CP$120=0,各種係数!HI65,各種係数!DF65)</f>
        <v>0</v>
      </c>
      <c r="DC67" s="82">
        <f>IF('生産者価格評価表（107部門）（山形県２）'!CQ$120=0,各種係数!HJ65,各種係数!DG65)</f>
        <v>0</v>
      </c>
      <c r="DD67" s="82">
        <f>IF('生産者価格評価表（107部門）（山形県２）'!CR$120=0,各種係数!HK65,各種係数!DH65)</f>
        <v>0</v>
      </c>
      <c r="DE67" s="82">
        <f>IF('生産者価格評価表（107部門）（山形県２）'!CS$120=0,各種係数!HL65,各種係数!DI65)</f>
        <v>0</v>
      </c>
      <c r="DF67" s="82">
        <f>IF('生産者価格評価表（107部門）（山形県２）'!CT$120=0,各種係数!HM65,各種係数!DJ65)</f>
        <v>0</v>
      </c>
      <c r="DG67" s="82">
        <f>IF('生産者価格評価表（107部門）（山形県２）'!CU$120=0,各種係数!HN65,各種係数!DK65)</f>
        <v>0</v>
      </c>
      <c r="DH67" s="82">
        <f>IF('生産者価格評価表（107部門）（山形県２）'!CV$120=0,各種係数!HO65,各種係数!DL65)</f>
        <v>0</v>
      </c>
      <c r="DI67" s="82">
        <f>IF('生産者価格評価表（107部門）（山形県２）'!CW$120=0,各種係数!HP65,各種係数!DM65)</f>
        <v>0</v>
      </c>
      <c r="DJ67" s="82">
        <f>IF('生産者価格評価表（107部門）（山形県２）'!CX$120=0,各種係数!HQ65,各種係数!DN65)</f>
        <v>0</v>
      </c>
      <c r="DK67" s="82">
        <f>IF('生産者価格評価表（107部門）（山形県２）'!CY$120=0,各種係数!HR65,各種係数!DO65)</f>
        <v>0</v>
      </c>
      <c r="DL67" s="82">
        <f>IF('生産者価格評価表（107部門）（山形県２）'!CZ$120=0,各種係数!HS65,各種係数!DP65)</f>
        <v>7.0109429133973273E-5</v>
      </c>
      <c r="DM67" s="82">
        <f>IF('生産者価格評価表（107部門）（山形県２）'!DA$120=0,各種係数!HT65,各種係数!DQ65)</f>
        <v>0</v>
      </c>
      <c r="DN67" s="82">
        <f>IF('生産者価格評価表（107部門）（山形県２）'!DB$120=0,各種係数!HU65,各種係数!DR65)</f>
        <v>0</v>
      </c>
      <c r="DO67" s="82">
        <f>IF('生産者価格評価表（107部門）（山形県２）'!DC$120=0,各種係数!HV65,各種係数!DS65)</f>
        <v>0</v>
      </c>
      <c r="DP67" s="82">
        <f>IF('生産者価格評価表（107部門）（山形県２）'!DD$120=0,各種係数!HW65,各種係数!DT65)</f>
        <v>0</v>
      </c>
      <c r="DQ67" s="82">
        <f>IF('生産者価格評価表（107部門）（山形県２）'!DE$120=0,各種係数!HX65,各種係数!DU65)</f>
        <v>0</v>
      </c>
      <c r="DR67" s="82">
        <f>各種係数!HY65</f>
        <v>3.6556770337342446E-4</v>
      </c>
      <c r="DS67" s="80">
        <f>各種係数!HZ65</f>
        <v>3.3391988758908267E-3</v>
      </c>
      <c r="DT67" s="80">
        <f>各種係数!IA65</f>
        <v>2.1835037278780632E-4</v>
      </c>
      <c r="DU67" s="80">
        <f>各種係数!IB65</f>
        <v>6.5440417287979296E-3</v>
      </c>
      <c r="DV67" s="80">
        <f>各種係数!IC65</f>
        <v>4.2789709502847878E-5</v>
      </c>
      <c r="DW67" s="80">
        <f>各種係数!ID65</f>
        <v>1.9754729659438749E-4</v>
      </c>
      <c r="DX67" s="80">
        <f>各種係数!IE65</f>
        <v>9.4588368169892017E-5</v>
      </c>
      <c r="DY67" s="80">
        <f>各種係数!IF65</f>
        <v>3.9164298153718957E-4</v>
      </c>
      <c r="DZ67" s="80">
        <f>各種係数!IG65</f>
        <v>4.2865981487788757E-4</v>
      </c>
      <c r="EA67" s="80">
        <f>各種係数!IH65</f>
        <v>3.7512908297904615E-2</v>
      </c>
      <c r="EB67" s="80">
        <f>各種係数!II65</f>
        <v>0</v>
      </c>
      <c r="EC67" s="80">
        <f>各種係数!IJ65</f>
        <v>6.5259351682151791E-4</v>
      </c>
      <c r="ED67" s="80">
        <f>各種係数!IK65</f>
        <v>7.6727442043051535E-5</v>
      </c>
      <c r="EE67" s="80">
        <f>各種係数!IL65</f>
        <v>7.124262856250208E-3</v>
      </c>
      <c r="EF67" s="80">
        <f>各種係数!IM65</f>
        <v>1.894338657766607E-4</v>
      </c>
      <c r="EG67" s="80">
        <f>各種係数!IN65</f>
        <v>6.1984375501633257E-3</v>
      </c>
      <c r="EH67" s="80">
        <f>各種係数!IO65</f>
        <v>1.1114341986903313E-4</v>
      </c>
      <c r="EI67" s="80">
        <f>各種係数!IP65</f>
        <v>9.5630338377825926E-5</v>
      </c>
      <c r="EJ67" s="80">
        <f>各種係数!IQ65</f>
        <v>0</v>
      </c>
      <c r="EK67" s="80">
        <f>各種係数!IR65</f>
        <v>1.1954755618653536E-3</v>
      </c>
      <c r="EL67" s="80">
        <f>各種係数!IS65</f>
        <v>0</v>
      </c>
      <c r="EM67" s="80">
        <f>各種係数!IT65</f>
        <v>7.4343458585549393E-5</v>
      </c>
      <c r="EN67" s="80">
        <f>各種係数!IU65</f>
        <v>0</v>
      </c>
      <c r="EO67" s="80">
        <f>各種係数!IV65</f>
        <v>0</v>
      </c>
      <c r="EP67" s="80">
        <f>各種係数!IW65</f>
        <v>5.5346110695680177E-5</v>
      </c>
      <c r="EQ67" s="80">
        <f>各種係数!IX65</f>
        <v>7.314055437278724E-5</v>
      </c>
      <c r="ER67" s="80">
        <f>各種係数!IY65</f>
        <v>2.0517695043086677E-5</v>
      </c>
      <c r="ES67" s="80">
        <f>各種係数!IZ65</f>
        <v>8.0047115754764783E-5</v>
      </c>
      <c r="ET67" s="80">
        <f>各種係数!JA65</f>
        <v>1.409413672518061E-3</v>
      </c>
      <c r="EU67" s="80">
        <f>各種係数!JB65</f>
        <v>9.4011604575396641E-5</v>
      </c>
      <c r="EV67" s="80">
        <f>各種係数!JC65</f>
        <v>1.1656106260892759E-4</v>
      </c>
      <c r="EW67" s="80">
        <f>各種係数!JD65</f>
        <v>1.1933600954327725E-2</v>
      </c>
      <c r="EX67" s="80">
        <f>各種係数!JE65</f>
        <v>1.9556982424395056E-3</v>
      </c>
      <c r="EY67" s="80">
        <f>各種係数!JF65</f>
        <v>1.0746222321945303E-2</v>
      </c>
      <c r="EZ67" s="80">
        <f>各種係数!JG65</f>
        <v>3.1985062827135274E-4</v>
      </c>
      <c r="FA67" s="80">
        <f>各種係数!JH65</f>
        <v>2.6674190161093611E-2</v>
      </c>
      <c r="FB67" s="80">
        <f>各種係数!JI65</f>
        <v>5.3922615425139406E-3</v>
      </c>
      <c r="FC67" s="80">
        <f>各種係数!JJ65</f>
        <v>4.8444053125488006E-3</v>
      </c>
      <c r="FD67" s="80">
        <f>各種係数!JK65</f>
        <v>8.4188878300321009E-5</v>
      </c>
      <c r="FE67" s="80">
        <f>各種係数!JL65</f>
        <v>4.1365735281600702E-2</v>
      </c>
      <c r="FF67" s="80">
        <f>各種係数!JM65</f>
        <v>3.3416035568443279E-3</v>
      </c>
      <c r="FG67" s="80">
        <f>各種係数!JN65</f>
        <v>1.2578665503638453E-4</v>
      </c>
      <c r="FH67" s="80">
        <f>各種係数!JO65</f>
        <v>6.1259543107550424E-4</v>
      </c>
      <c r="FI67" s="80">
        <f>各種係数!JP65</f>
        <v>9.5918205355810074E-5</v>
      </c>
      <c r="FJ67" s="80">
        <f>各種係数!JQ65</f>
        <v>7.6192129126424415E-5</v>
      </c>
      <c r="FK67" s="80">
        <f>各種係数!JR65</f>
        <v>6.4973869865265447E-5</v>
      </c>
      <c r="FL67" s="80">
        <f>各種係数!JS65</f>
        <v>3.8307192760833419E-4</v>
      </c>
      <c r="FM67" s="80">
        <f>各種係数!JT65</f>
        <v>1.1659247817662727E-4</v>
      </c>
      <c r="FN67" s="80">
        <f>各種係数!JU65</f>
        <v>9.1773295079058793E-5</v>
      </c>
      <c r="FO67" s="80">
        <f>各種係数!JV65</f>
        <v>6.5809522208597307E-5</v>
      </c>
      <c r="FP67" s="80">
        <f>各種係数!JW65</f>
        <v>3.9544693251327674E-5</v>
      </c>
      <c r="FQ67" s="80">
        <f>各種係数!JX65</f>
        <v>7.938614532619814E-5</v>
      </c>
      <c r="FR67" s="80">
        <f>各種係数!JY65</f>
        <v>6.0760150485854309E-5</v>
      </c>
      <c r="FS67" s="80">
        <f>各種係数!JZ65</f>
        <v>4.9307051845314677E-5</v>
      </c>
      <c r="FT67" s="80">
        <f>各種係数!KA65</f>
        <v>0</v>
      </c>
      <c r="FU67" s="80">
        <f>各種係数!KB65</f>
        <v>4.3707259043868367E-5</v>
      </c>
      <c r="FV67" s="80">
        <f>各種係数!KC65</f>
        <v>2.87707785837124E-4</v>
      </c>
      <c r="FW67" s="80">
        <f>各種係数!KD65</f>
        <v>1.045132586349659E-4</v>
      </c>
      <c r="FX67" s="80">
        <f>各種係数!KE65</f>
        <v>7.1745529952384654E-5</v>
      </c>
      <c r="FY67" s="80">
        <f>各種係数!KF65</f>
        <v>9.3399098477020244E-5</v>
      </c>
      <c r="FZ67" s="80">
        <f>各種係数!KG65</f>
        <v>1.0001490074526507</v>
      </c>
      <c r="GA67" s="80">
        <f>各種係数!KH65</f>
        <v>1.1922587900411522E-4</v>
      </c>
      <c r="GB67" s="80">
        <f>各種係数!KI65</f>
        <v>8.6797838520104726E-5</v>
      </c>
      <c r="GC67" s="80">
        <f>各種係数!KJ65</f>
        <v>3.3925981944775581E-4</v>
      </c>
      <c r="GD67" s="80">
        <f>各種係数!KK65</f>
        <v>1.1578943322432101E-4</v>
      </c>
      <c r="GE67" s="80">
        <f>各種係数!KL65</f>
        <v>3.4704049333643102E-3</v>
      </c>
      <c r="GF67" s="80">
        <f>各種係数!KM65</f>
        <v>4.3490530214609965E-3</v>
      </c>
      <c r="GG67" s="80">
        <f>各種係数!KN65</f>
        <v>1.1791277929307237E-4</v>
      </c>
      <c r="GH67" s="80">
        <f>各種係数!KO65</f>
        <v>2.086171700749742E-4</v>
      </c>
      <c r="GI67" s="80">
        <f>各種係数!KP65</f>
        <v>8.6271116653897155E-5</v>
      </c>
      <c r="GJ67" s="80">
        <f>各種係数!KQ65</f>
        <v>2.0833445241359496E-5</v>
      </c>
      <c r="GK67" s="80">
        <f>各種係数!KR65</f>
        <v>4.6120936801676873E-5</v>
      </c>
      <c r="GL67" s="80">
        <f>各種係数!KS65</f>
        <v>1.736778195445139E-5</v>
      </c>
      <c r="GM67" s="80">
        <f>各種係数!KT65</f>
        <v>2.2176293713371281E-6</v>
      </c>
      <c r="GN67" s="80">
        <f>各種係数!KU65</f>
        <v>1.6096100645457322E-4</v>
      </c>
      <c r="GO67" s="80">
        <f>各種係数!KV65</f>
        <v>2.4557268020613393E-4</v>
      </c>
      <c r="GP67" s="80">
        <f>各種係数!KW65</f>
        <v>2.2214553405705563E-5</v>
      </c>
      <c r="GQ67" s="80">
        <f>各種係数!KX65</f>
        <v>9.9016398154248153E-6</v>
      </c>
      <c r="GR67" s="80">
        <f>各種係数!KY65</f>
        <v>1.732933473526779E-5</v>
      </c>
      <c r="GS67" s="80">
        <f>各種係数!KZ65</f>
        <v>5.3258714725748753E-6</v>
      </c>
      <c r="GT67" s="80">
        <f>各種係数!LA65</f>
        <v>1.405492105340966E-4</v>
      </c>
      <c r="GU67" s="80">
        <f>各種係数!LB65</f>
        <v>3.8871469402779756E-5</v>
      </c>
      <c r="GV67" s="80">
        <f>各種係数!LC65</f>
        <v>2.7832508391802127E-5</v>
      </c>
      <c r="GW67" s="80">
        <f>各種係数!LD65</f>
        <v>3.8531768619740989E-5</v>
      </c>
      <c r="GX67" s="80">
        <f>各種係数!LE65</f>
        <v>3.3230759344789025E-5</v>
      </c>
      <c r="GY67" s="80">
        <f>各種係数!LF65</f>
        <v>1.4177495086209972E-5</v>
      </c>
      <c r="GZ67" s="80">
        <f>各種係数!LG65</f>
        <v>3.5541022776956235E-5</v>
      </c>
      <c r="HA67" s="80">
        <f>各種係数!LH65</f>
        <v>3.9971540675517901E-5</v>
      </c>
      <c r="HB67" s="80">
        <f>各種係数!LI65</f>
        <v>4.2354358131048202E-5</v>
      </c>
      <c r="HC67" s="80">
        <f>各種係数!LJ65</f>
        <v>8.3967965717348094E-5</v>
      </c>
      <c r="HD67" s="80">
        <f>各種係数!LK65</f>
        <v>5.0030937838847875E-5</v>
      </c>
      <c r="HE67" s="80">
        <f>各種係数!LL65</f>
        <v>3.798248375261921E-5</v>
      </c>
      <c r="HF67" s="80">
        <f>各種係数!LM65</f>
        <v>4.5343730490513425E-5</v>
      </c>
      <c r="HG67" s="80">
        <f>各種係数!LN65</f>
        <v>7.6694404215476853E-5</v>
      </c>
      <c r="HH67" s="80">
        <f>各種係数!LO65</f>
        <v>5.6383572168673693E-5</v>
      </c>
      <c r="HI67" s="80">
        <f>各種係数!LP65</f>
        <v>2.3059866307717725E-5</v>
      </c>
      <c r="HJ67" s="80">
        <f>各種係数!LQ65</f>
        <v>1.38458792857566E-5</v>
      </c>
      <c r="HK67" s="80">
        <f>各種係数!LR65</f>
        <v>3.518412691555167E-5</v>
      </c>
      <c r="HL67" s="80">
        <f>各種係数!LS65</f>
        <v>2.2498530454379817E-5</v>
      </c>
      <c r="HM67" s="80">
        <f>各種係数!LT65</f>
        <v>2.0362858310397368E-5</v>
      </c>
      <c r="HN67" s="80">
        <f>各種係数!LU65</f>
        <v>1.6444994604478615E-4</v>
      </c>
      <c r="HO67" s="80">
        <f>各種係数!LV65</f>
        <v>2.0550030893326445E-4</v>
      </c>
      <c r="HP67" s="80">
        <f>各種係数!LW65</f>
        <v>1.090046247119177E-4</v>
      </c>
      <c r="HQ67" s="80">
        <f>各種係数!LX65</f>
        <v>1.0934261959123323E-4</v>
      </c>
      <c r="HR67" s="80">
        <f>各種係数!LY65</f>
        <v>1.1097927114269006E-4</v>
      </c>
      <c r="HS67" s="80">
        <f>各種係数!LZ65</f>
        <v>5.551480649110219E-5</v>
      </c>
      <c r="HT67" s="80">
        <f>各種係数!MA65</f>
        <v>4.059649497776221E-5</v>
      </c>
      <c r="HU67" s="760">
        <v>0</v>
      </c>
      <c r="HV67" s="760">
        <f t="shared" si="24"/>
        <v>0</v>
      </c>
      <c r="HW67" s="760">
        <f t="shared" si="25"/>
        <v>0</v>
      </c>
      <c r="HX67" s="240">
        <f>IF(各種係数!$MD65=0,各種係数!$MG65,各種係数!$MD65)</f>
        <v>5.6947069943289223E-4</v>
      </c>
      <c r="HY67" s="281">
        <f t="shared" si="5"/>
        <v>0</v>
      </c>
      <c r="HZ67" s="257">
        <f t="shared" si="12"/>
        <v>0</v>
      </c>
      <c r="IA67" s="279">
        <f t="shared" si="13"/>
        <v>0</v>
      </c>
      <c r="IB67" s="279">
        <f t="shared" si="14"/>
        <v>0</v>
      </c>
      <c r="IC67" s="240">
        <f>IF(各種係数!$MD65=0,各種係数!$MG65,各種係数!$MD65)</f>
        <v>5.6947069943289223E-4</v>
      </c>
      <c r="ID67" s="281">
        <f t="shared" si="26"/>
        <v>0</v>
      </c>
      <c r="IE67" s="223"/>
      <c r="IF67" s="223"/>
      <c r="IG67" s="240">
        <f>各種係数!J65</f>
        <v>4.1498024509838447E-4</v>
      </c>
      <c r="IH67" s="279">
        <f t="shared" si="15"/>
        <v>0</v>
      </c>
      <c r="II67" s="284">
        <f>各種係数!C65</f>
        <v>0.82225399094591378</v>
      </c>
      <c r="IJ67" s="279">
        <f t="shared" si="16"/>
        <v>0</v>
      </c>
      <c r="IK67" s="295">
        <v>0</v>
      </c>
      <c r="IL67" s="757">
        <f>IF(各種係数!$E65=0,各種係数!$M65,各種係数!$E65)</f>
        <v>0.32892249527410206</v>
      </c>
      <c r="IM67" s="279">
        <f t="shared" si="17"/>
        <v>0</v>
      </c>
      <c r="IN67" s="757">
        <f>IF(各種係数!$F65=0,各種係数!$N65,各種係数!$F65)</f>
        <v>0.14721172022684309</v>
      </c>
      <c r="IO67" s="295">
        <f t="shared" si="18"/>
        <v>0</v>
      </c>
      <c r="IP67" s="240">
        <f>IF(各種係数!$MD65=0,各種係数!$MG65,各種係数!$MD65)</f>
        <v>5.6947069943289223E-4</v>
      </c>
      <c r="IQ67" s="296">
        <f t="shared" si="19"/>
        <v>0</v>
      </c>
      <c r="IR67" s="297">
        <f t="shared" si="20"/>
        <v>0</v>
      </c>
      <c r="IS67" s="297">
        <f t="shared" si="21"/>
        <v>0</v>
      </c>
      <c r="IT67" s="297">
        <f t="shared" si="22"/>
        <v>0</v>
      </c>
      <c r="IU67" s="298">
        <f t="shared" si="23"/>
        <v>0</v>
      </c>
      <c r="IW67" s="206"/>
      <c r="IX67" s="212"/>
      <c r="IY67" s="208"/>
      <c r="IZ67" s="212"/>
    </row>
    <row r="68" spans="1:260">
      <c r="A68" s="41" t="s">
        <v>284</v>
      </c>
      <c r="B68" s="12" t="s">
        <v>44</v>
      </c>
      <c r="C68" s="331">
        <f>'計算2-1'!AC68</f>
        <v>0</v>
      </c>
      <c r="D68" s="757">
        <f>IF(各種係数!$D66=0,各種係数!$L66,各種係数!$D66)</f>
        <v>0.52799348725718553</v>
      </c>
      <c r="E68" s="757">
        <f>IF(各種係数!$E66=0,各種係数!$M66,各種係数!$E66)</f>
        <v>0.47200651274281452</v>
      </c>
      <c r="F68" s="757">
        <f>IF(各種係数!$F66=0,各種係数!$N66,各種係数!$F66)</f>
        <v>0.24554849505890866</v>
      </c>
      <c r="G68" s="758">
        <f t="shared" si="7"/>
        <v>0</v>
      </c>
      <c r="H68" s="758">
        <f t="shared" si="8"/>
        <v>0</v>
      </c>
      <c r="I68" s="758">
        <f t="shared" si="9"/>
        <v>0</v>
      </c>
      <c r="J68" s="240">
        <f>IF(各種係数!$MD66=0,各種係数!$MG66,各種係数!$MD66)</f>
        <v>7.8908211030958143E-4</v>
      </c>
      <c r="K68" s="281">
        <f t="shared" si="10"/>
        <v>0</v>
      </c>
      <c r="L68" s="758">
        <v>0</v>
      </c>
      <c r="M68" s="774">
        <f>各種係数!C66</f>
        <v>1</v>
      </c>
      <c r="N68" s="758">
        <f t="shared" si="11"/>
        <v>0</v>
      </c>
      <c r="O68" s="82">
        <f>IF('生産者価格評価表（107部門）（山形県２）'!C$120=0,各種係数!DV66,各種係数!S66)</f>
        <v>0</v>
      </c>
      <c r="P68" s="82">
        <f>IF('生産者価格評価表（107部門）（山形県２）'!D$120=0,各種係数!DW66,各種係数!T66)</f>
        <v>0</v>
      </c>
      <c r="Q68" s="82">
        <f>IF('生産者価格評価表（107部門）（山形県２）'!E$120=0,各種係数!DX66,各種係数!U66)</f>
        <v>0</v>
      </c>
      <c r="R68" s="82">
        <f>IF('生産者価格評価表（107部門）（山形県２）'!F$120=0,各種係数!DY66,各種係数!V66)</f>
        <v>0</v>
      </c>
      <c r="S68" s="82">
        <f>IF('生産者価格評価表（107部門）（山形県２）'!G$120=0,各種係数!DZ66,各種係数!W66)</f>
        <v>0</v>
      </c>
      <c r="T68" s="82">
        <f>IF('生産者価格評価表（107部門）（山形県２）'!H$120=0,各種係数!EA66,各種係数!X66)</f>
        <v>0</v>
      </c>
      <c r="U68" s="82">
        <f>IF('生産者価格評価表（107部門）（山形県２）'!I$120=0,各種係数!EB66,各種係数!Y66)</f>
        <v>0</v>
      </c>
      <c r="V68" s="82">
        <f>IF('生産者価格評価表（107部門）（山形県２）'!J$120=0,各種係数!EC66,各種係数!Z66)</f>
        <v>0</v>
      </c>
      <c r="W68" s="82">
        <f>IF('生産者価格評価表（107部門）（山形県２）'!K$120=0,各種係数!ED66,各種係数!AA66)</f>
        <v>0</v>
      </c>
      <c r="X68" s="82">
        <f>IF('生産者価格評価表（107部門）（山形県２）'!L$120=0,各種係数!EE66,各種係数!AB66)</f>
        <v>0</v>
      </c>
      <c r="Y68" s="82">
        <f>IF('生産者価格評価表（107部門）（山形県２）'!M$120=0,各種係数!EF66,各種係数!AC66)</f>
        <v>0</v>
      </c>
      <c r="Z68" s="82">
        <f>IF('生産者価格評価表（107部門）（山形県２）'!N$120=0,各種係数!EG66,各種係数!AD66)</f>
        <v>0</v>
      </c>
      <c r="AA68" s="82">
        <f>IF('生産者価格評価表（107部門）（山形県２）'!O$120=0,各種係数!EH66,各種係数!AE66)</f>
        <v>0</v>
      </c>
      <c r="AB68" s="82">
        <f>IF('生産者価格評価表（107部門）（山形県２）'!P$120=0,各種係数!EI66,各種係数!AF66)</f>
        <v>0</v>
      </c>
      <c r="AC68" s="82">
        <f>IF('生産者価格評価表（107部門）（山形県２）'!Q$120=0,各種係数!EJ66,各種係数!AG66)</f>
        <v>0</v>
      </c>
      <c r="AD68" s="82">
        <f>IF('生産者価格評価表（107部門）（山形県２）'!R$120=0,各種係数!EK66,各種係数!AH66)</f>
        <v>0</v>
      </c>
      <c r="AE68" s="82">
        <f>IF('生産者価格評価表（107部門）（山形県２）'!S$120=0,各種係数!EL66,各種係数!AI66)</f>
        <v>0</v>
      </c>
      <c r="AF68" s="82">
        <f>IF('生産者価格評価表（107部門）（山形県２）'!T$120=0,各種係数!EM66,各種係数!AJ66)</f>
        <v>0</v>
      </c>
      <c r="AG68" s="82">
        <f>IF('生産者価格評価表（107部門）（山形県２）'!U$120=0,各種係数!EN66,各種係数!AK66)</f>
        <v>0</v>
      </c>
      <c r="AH68" s="82">
        <f>IF('生産者価格評価表（107部門）（山形県２）'!V$120=0,各種係数!EO66,各種係数!AL66)</f>
        <v>0</v>
      </c>
      <c r="AI68" s="82">
        <f>IF('生産者価格評価表（107部門）（山形県２）'!W$120=0,各種係数!EP66,各種係数!AM66)</f>
        <v>0</v>
      </c>
      <c r="AJ68" s="82">
        <f>IF('生産者価格評価表（107部門）（山形県２）'!X$120=0,各種係数!EQ66,各種係数!AN66)</f>
        <v>0</v>
      </c>
      <c r="AK68" s="82">
        <f>IF('生産者価格評価表（107部門）（山形県２）'!Y$120=0,各種係数!ER66,各種係数!AO66)</f>
        <v>0</v>
      </c>
      <c r="AL68" s="82">
        <f>IF('生産者価格評価表（107部門）（山形県２）'!Z$120=0,各種係数!ES66,各種係数!AP66)</f>
        <v>0</v>
      </c>
      <c r="AM68" s="82">
        <f>IF('生産者価格評価表（107部門）（山形県２）'!AA$120=0,各種係数!ET66,各種係数!AQ66)</f>
        <v>0</v>
      </c>
      <c r="AN68" s="82">
        <f>IF('生産者価格評価表（107部門）（山形県２）'!AB$120=0,各種係数!EU66,各種係数!AR66)</f>
        <v>0</v>
      </c>
      <c r="AO68" s="82">
        <f>IF('生産者価格評価表（107部門）（山形県２）'!AC$120=0,各種係数!EV66,各種係数!AS66)</f>
        <v>0</v>
      </c>
      <c r="AP68" s="82">
        <f>IF('生産者価格評価表（107部門）（山形県２）'!AD$120=0,各種係数!EW66,各種係数!AT66)</f>
        <v>0</v>
      </c>
      <c r="AQ68" s="82">
        <f>IF('生産者価格評価表（107部門）（山形県２）'!AE$120=0,各種係数!EX66,各種係数!AU66)</f>
        <v>0</v>
      </c>
      <c r="AR68" s="82">
        <f>IF('生産者価格評価表（107部門）（山形県２）'!AF$120=0,各種係数!EY66,各種係数!AV66)</f>
        <v>0</v>
      </c>
      <c r="AS68" s="82">
        <f>IF('生産者価格評価表（107部門）（山形県２）'!AG$120=0,各種係数!EZ66,各種係数!AW66)</f>
        <v>0</v>
      </c>
      <c r="AT68" s="82">
        <f>IF('生産者価格評価表（107部門）（山形県２）'!AH$120=0,各種係数!FA66,各種係数!AX66)</f>
        <v>0</v>
      </c>
      <c r="AU68" s="82">
        <f>IF('生産者価格評価表（107部門）（山形県２）'!AI$120=0,各種係数!FB66,各種係数!AY66)</f>
        <v>0</v>
      </c>
      <c r="AV68" s="82">
        <f>IF('生産者価格評価表（107部門）（山形県２）'!AJ$120=0,各種係数!FC66,各種係数!AZ66)</f>
        <v>0</v>
      </c>
      <c r="AW68" s="82">
        <f>IF('生産者価格評価表（107部門）（山形県２）'!AK$120=0,各種係数!FD66,各種係数!BA66)</f>
        <v>0</v>
      </c>
      <c r="AX68" s="82">
        <f>IF('生産者価格評価表（107部門）（山形県２）'!AL$120=0,各種係数!FE66,各種係数!BB66)</f>
        <v>0</v>
      </c>
      <c r="AY68" s="82">
        <f>IF('生産者価格評価表（107部門）（山形県２）'!AM$120=0,各種係数!FF66,各種係数!BC66)</f>
        <v>0</v>
      </c>
      <c r="AZ68" s="82">
        <f>IF('生産者価格評価表（107部門）（山形県２）'!AN$120=0,各種係数!FG66,各種係数!BD66)</f>
        <v>0</v>
      </c>
      <c r="BA68" s="82">
        <f>IF('生産者価格評価表（107部門）（山形県２）'!AO$120=0,各種係数!FH66,各種係数!BE66)</f>
        <v>0</v>
      </c>
      <c r="BB68" s="82">
        <f>IF('生産者価格評価表（107部門）（山形県２）'!AP$120=0,各種係数!FI66,各種係数!BF66)</f>
        <v>0</v>
      </c>
      <c r="BC68" s="82">
        <f>IF('生産者価格評価表（107部門）（山形県２）'!AQ$120=0,各種係数!FJ66,各種係数!BG66)</f>
        <v>0</v>
      </c>
      <c r="BD68" s="82">
        <f>IF('生産者価格評価表（107部門）（山形県２）'!AR$120=0,各種係数!FK66,各種係数!BH66)</f>
        <v>0</v>
      </c>
      <c r="BE68" s="82">
        <f>IF('生産者価格評価表（107部門）（山形県２）'!AS$120=0,各種係数!FL66,各種係数!BI66)</f>
        <v>0</v>
      </c>
      <c r="BF68" s="82">
        <f>IF('生産者価格評価表（107部門）（山形県２）'!AT$120=0,各種係数!FM66,各種係数!BJ66)</f>
        <v>0</v>
      </c>
      <c r="BG68" s="82">
        <f>IF('生産者価格評価表（107部門）（山形県２）'!AU$120=0,各種係数!FN66,各種係数!BK66)</f>
        <v>0</v>
      </c>
      <c r="BH68" s="82">
        <f>IF('生産者価格評価表（107部門）（山形県２）'!AV$120=0,各種係数!FO66,各種係数!BL66)</f>
        <v>0</v>
      </c>
      <c r="BI68" s="82">
        <f>IF('生産者価格評価表（107部門）（山形県２）'!AW$120=0,各種係数!FP66,各種係数!BM66)</f>
        <v>0</v>
      </c>
      <c r="BJ68" s="82">
        <f>IF('生産者価格評価表（107部門）（山形県２）'!AX$120=0,各種係数!FQ66,各種係数!BN66)</f>
        <v>0</v>
      </c>
      <c r="BK68" s="82">
        <f>IF('生産者価格評価表（107部門）（山形県２）'!AY$120=0,各種係数!FR66,各種係数!BO66)</f>
        <v>0</v>
      </c>
      <c r="BL68" s="82">
        <f>IF('生産者価格評価表（107部門）（山形県２）'!AZ$120=0,各種係数!FS66,各種係数!BP66)</f>
        <v>0</v>
      </c>
      <c r="BM68" s="82">
        <f>IF('生産者価格評価表（107部門）（山形県２）'!BA$120=0,各種係数!FT66,各種係数!BQ66)</f>
        <v>0</v>
      </c>
      <c r="BN68" s="82">
        <f>IF('生産者価格評価表（107部門）（山形県２）'!BB$120=0,各種係数!FU66,各種係数!BR66)</f>
        <v>0</v>
      </c>
      <c r="BO68" s="82">
        <f>IF('生産者価格評価表（107部門）（山形県２）'!BC$120=0,各種係数!FV66,各種係数!BS66)</f>
        <v>0</v>
      </c>
      <c r="BP68" s="82">
        <f>IF('生産者価格評価表（107部門）（山形県２）'!BD$120=0,各種係数!FW66,各種係数!BT66)</f>
        <v>0</v>
      </c>
      <c r="BQ68" s="82">
        <f>IF('生産者価格評価表（107部門）（山形県２）'!BE$120=0,各種係数!FX66,各種係数!BU66)</f>
        <v>0</v>
      </c>
      <c r="BR68" s="82">
        <f>IF('生産者価格評価表（107部門）（山形県２）'!BF$120=0,各種係数!FY66,各種係数!BV66)</f>
        <v>0</v>
      </c>
      <c r="BS68" s="82">
        <f>IF('生産者価格評価表（107部門）（山形県２）'!BG$120=0,各種係数!FZ66,各種係数!BW66)</f>
        <v>0</v>
      </c>
      <c r="BT68" s="82">
        <f>IF('生産者価格評価表（107部門）（山形県２）'!BH$120=0,各種係数!GA66,各種係数!BX66)</f>
        <v>0</v>
      </c>
      <c r="BU68" s="82">
        <f>IF('生産者価格評価表（107部門）（山形県２）'!BI$120=0,各種係数!GB66,各種係数!BY66)</f>
        <v>0</v>
      </c>
      <c r="BV68" s="82">
        <f>IF('生産者価格評価表（107部門）（山形県２）'!BJ$120=0,各種係数!GC66,各種係数!BZ66)</f>
        <v>0</v>
      </c>
      <c r="BW68" s="82">
        <f>IF('生産者価格評価表（107部門）（山形県２）'!BK$120=0,各種係数!GD66,各種係数!CA66)</f>
        <v>0</v>
      </c>
      <c r="BX68" s="82">
        <f>IF('生産者価格評価表（107部門）（山形県２）'!BL$120=0,各種係数!GE66,各種係数!CB66)</f>
        <v>0</v>
      </c>
      <c r="BY68" s="82">
        <f>IF('生産者価格評価表（107部門）（山形県２）'!BM$120=0,各種係数!GF66,各種係数!CC66)</f>
        <v>0</v>
      </c>
      <c r="BZ68" s="82">
        <f>IF('生産者価格評価表（107部門）（山形県２）'!BN$120=0,各種係数!GG66,各種係数!CD66)</f>
        <v>0</v>
      </c>
      <c r="CA68" s="82">
        <f>IF('生産者価格評価表（107部門）（山形県２）'!BO$120=0,各種係数!GH66,各種係数!CE66)</f>
        <v>0</v>
      </c>
      <c r="CB68" s="82">
        <f>IF('生産者価格評価表（107部門）（山形県２）'!BP$120=0,各種係数!GI66,各種係数!CF66)</f>
        <v>0</v>
      </c>
      <c r="CC68" s="82">
        <f>IF('生産者価格評価表（107部門）（山形県２）'!BQ$120=0,各種係数!GJ66,各種係数!CG66)</f>
        <v>0</v>
      </c>
      <c r="CD68" s="82">
        <f>IF('生産者価格評価表（107部門）（山形県２）'!BR$120=0,各種係数!GK66,各種係数!CH66)</f>
        <v>0</v>
      </c>
      <c r="CE68" s="82">
        <f>IF('生産者価格評価表（107部門）（山形県２）'!BS$120=0,各種係数!GL66,各種係数!CI66)</f>
        <v>0</v>
      </c>
      <c r="CF68" s="82">
        <f>IF('生産者価格評価表（107部門）（山形県２）'!BT$120=0,各種係数!GM66,各種係数!CJ66)</f>
        <v>0</v>
      </c>
      <c r="CG68" s="82">
        <f>IF('生産者価格評価表（107部門）（山形県２）'!BU$120=0,各種係数!GN66,各種係数!CK66)</f>
        <v>0</v>
      </c>
      <c r="CH68" s="82">
        <f>IF('生産者価格評価表（107部門）（山形県２）'!BV$120=0,各種係数!GO66,各種係数!CL66)</f>
        <v>0</v>
      </c>
      <c r="CI68" s="82">
        <f>IF('生産者価格評価表（107部門）（山形県２）'!BW$120=0,各種係数!GP66,各種係数!CM66)</f>
        <v>0</v>
      </c>
      <c r="CJ68" s="82">
        <f>IF('生産者価格評価表（107部門）（山形県２）'!BX$120=0,各種係数!GQ66,各種係数!CN66)</f>
        <v>0</v>
      </c>
      <c r="CK68" s="82">
        <f>IF('生産者価格評価表（107部門）（山形県２）'!BY$120=0,各種係数!GR66,各種係数!CO66)</f>
        <v>0</v>
      </c>
      <c r="CL68" s="82">
        <f>IF('生産者価格評価表（107部門）（山形県２）'!BZ$120=0,各種係数!GS66,各種係数!CP66)</f>
        <v>0</v>
      </c>
      <c r="CM68" s="82">
        <f>IF('生産者価格評価表（107部門）（山形県２）'!CA$120=0,各種係数!GT66,各種係数!CQ66)</f>
        <v>0</v>
      </c>
      <c r="CN68" s="82">
        <f>IF('生産者価格評価表（107部門）（山形県２）'!CB$120=0,各種係数!GU66,各種係数!CR66)</f>
        <v>0</v>
      </c>
      <c r="CO68" s="82">
        <f>IF('生産者価格評価表（107部門）（山形県２）'!CC$120=0,各種係数!GV66,各種係数!CS66)</f>
        <v>0</v>
      </c>
      <c r="CP68" s="82">
        <f>IF('生産者価格評価表（107部門）（山形県２）'!CD$120=0,各種係数!GW66,各種係数!CT66)</f>
        <v>0</v>
      </c>
      <c r="CQ68" s="82">
        <f>IF('生産者価格評価表（107部門）（山形県２）'!CE$120=0,各種係数!GX66,各種係数!CU66)</f>
        <v>0</v>
      </c>
      <c r="CR68" s="82">
        <f>IF('生産者価格評価表（107部門）（山形県２）'!CF$120=0,各種係数!GY66,各種係数!CV66)</f>
        <v>0</v>
      </c>
      <c r="CS68" s="82">
        <f>IF('生産者価格評価表（107部門）（山形県２）'!CG$120=0,各種係数!GZ66,各種係数!CW66)</f>
        <v>0</v>
      </c>
      <c r="CT68" s="82">
        <f>IF('生産者価格評価表（107部門）（山形県２）'!CH$120=0,各種係数!HA66,各種係数!CX66)</f>
        <v>0</v>
      </c>
      <c r="CU68" s="82">
        <f>IF('生産者価格評価表（107部門）（山形県２）'!CI$120=0,各種係数!HB66,各種係数!CY66)</f>
        <v>0</v>
      </c>
      <c r="CV68" s="82">
        <f>IF('生産者価格評価表（107部門）（山形県２）'!CJ$120=0,各種係数!HC66,各種係数!CZ66)</f>
        <v>0</v>
      </c>
      <c r="CW68" s="82">
        <f>IF('生産者価格評価表（107部門）（山形県２）'!CK$120=0,各種係数!HD66,各種係数!DA66)</f>
        <v>0</v>
      </c>
      <c r="CX68" s="82">
        <f>IF('生産者価格評価表（107部門）（山形県２）'!CL$120=0,各種係数!HE66,各種係数!DB66)</f>
        <v>0</v>
      </c>
      <c r="CY68" s="82">
        <f>IF('生産者価格評価表（107部門）（山形県２）'!CM$120=0,各種係数!HF66,各種係数!DC66)</f>
        <v>0</v>
      </c>
      <c r="CZ68" s="82">
        <f>IF('生産者価格評価表（107部門）（山形県２）'!CN$120=0,各種係数!HG66,各種係数!DD66)</f>
        <v>0</v>
      </c>
      <c r="DA68" s="82">
        <f>IF('生産者価格評価表（107部門）（山形県２）'!CO$120=0,各種係数!HH66,各種係数!DE66)</f>
        <v>0</v>
      </c>
      <c r="DB68" s="82">
        <f>IF('生産者価格評価表（107部門）（山形県２）'!CP$120=0,各種係数!HI66,各種係数!DF66)</f>
        <v>0</v>
      </c>
      <c r="DC68" s="82">
        <f>IF('生産者価格評価表（107部門）（山形県２）'!CQ$120=0,各種係数!HJ66,各種係数!DG66)</f>
        <v>0</v>
      </c>
      <c r="DD68" s="82">
        <f>IF('生産者価格評価表（107部門）（山形県２）'!CR$120=0,各種係数!HK66,各種係数!DH66)</f>
        <v>0</v>
      </c>
      <c r="DE68" s="82">
        <f>IF('生産者価格評価表（107部門）（山形県２）'!CS$120=0,各種係数!HL66,各種係数!DI66)</f>
        <v>0</v>
      </c>
      <c r="DF68" s="82">
        <f>IF('生産者価格評価表（107部門）（山形県２）'!CT$120=0,各種係数!HM66,各種係数!DJ66)</f>
        <v>0</v>
      </c>
      <c r="DG68" s="82">
        <f>IF('生産者価格評価表（107部門）（山形県２）'!CU$120=0,各種係数!HN66,各種係数!DK66)</f>
        <v>0</v>
      </c>
      <c r="DH68" s="82">
        <f>IF('生産者価格評価表（107部門）（山形県２）'!CV$120=0,各種係数!HO66,各種係数!DL66)</f>
        <v>0</v>
      </c>
      <c r="DI68" s="82">
        <f>IF('生産者価格評価表（107部門）（山形県２）'!CW$120=0,各種係数!HP66,各種係数!DM66)</f>
        <v>0</v>
      </c>
      <c r="DJ68" s="82">
        <f>IF('生産者価格評価表（107部門）（山形県２）'!CX$120=0,各種係数!HQ66,各種係数!DN66)</f>
        <v>0</v>
      </c>
      <c r="DK68" s="82">
        <f>IF('生産者価格評価表（107部門）（山形県２）'!CY$120=0,各種係数!HR66,各種係数!DO66)</f>
        <v>0</v>
      </c>
      <c r="DL68" s="82">
        <f>IF('生産者価格評価表（107部門）（山形県２）'!CZ$120=0,各種係数!HS66,各種係数!DP66)</f>
        <v>0</v>
      </c>
      <c r="DM68" s="82">
        <f>IF('生産者価格評価表（107部門）（山形県２）'!DA$120=0,各種係数!HT66,各種係数!DQ66)</f>
        <v>0</v>
      </c>
      <c r="DN68" s="82">
        <f>IF('生産者価格評価表（107部門）（山形県２）'!DB$120=0,各種係数!HU66,各種係数!DR66)</f>
        <v>0</v>
      </c>
      <c r="DO68" s="82">
        <f>IF('生産者価格評価表（107部門）（山形県２）'!DC$120=0,各種係数!HV66,各種係数!DS66)</f>
        <v>0</v>
      </c>
      <c r="DP68" s="82">
        <f>IF('生産者価格評価表（107部門）（山形県２）'!DD$120=0,各種係数!HW66,各種係数!DT66)</f>
        <v>0</v>
      </c>
      <c r="DQ68" s="82">
        <f>IF('生産者価格評価表（107部門）（山形県２）'!DE$120=0,各種係数!HX66,各種係数!DU66)</f>
        <v>0</v>
      </c>
      <c r="DR68" s="82">
        <f>各種係数!HY66</f>
        <v>0</v>
      </c>
      <c r="DS68" s="80">
        <f>各種係数!HZ66</f>
        <v>0</v>
      </c>
      <c r="DT68" s="80">
        <f>各種係数!IA66</f>
        <v>0</v>
      </c>
      <c r="DU68" s="80">
        <f>各種係数!IB66</f>
        <v>0</v>
      </c>
      <c r="DV68" s="80">
        <f>各種係数!IC66</f>
        <v>0</v>
      </c>
      <c r="DW68" s="80">
        <f>各種係数!ID66</f>
        <v>0</v>
      </c>
      <c r="DX68" s="80">
        <f>各種係数!IE66</f>
        <v>0</v>
      </c>
      <c r="DY68" s="80">
        <f>各種係数!IF66</f>
        <v>0</v>
      </c>
      <c r="DZ68" s="80">
        <f>各種係数!IG66</f>
        <v>0</v>
      </c>
      <c r="EA68" s="80">
        <f>各種係数!IH66</f>
        <v>0</v>
      </c>
      <c r="EB68" s="80">
        <f>各種係数!II66</f>
        <v>0</v>
      </c>
      <c r="EC68" s="80">
        <f>各種係数!IJ66</f>
        <v>0</v>
      </c>
      <c r="ED68" s="80">
        <f>各種係数!IK66</f>
        <v>0</v>
      </c>
      <c r="EE68" s="80">
        <f>各種係数!IL66</f>
        <v>0</v>
      </c>
      <c r="EF68" s="80">
        <f>各種係数!IM66</f>
        <v>0</v>
      </c>
      <c r="EG68" s="80">
        <f>各種係数!IN66</f>
        <v>0</v>
      </c>
      <c r="EH68" s="80">
        <f>各種係数!IO66</f>
        <v>0</v>
      </c>
      <c r="EI68" s="80">
        <f>各種係数!IP66</f>
        <v>0</v>
      </c>
      <c r="EJ68" s="80">
        <f>各種係数!IQ66</f>
        <v>0</v>
      </c>
      <c r="EK68" s="80">
        <f>各種係数!IR66</f>
        <v>0</v>
      </c>
      <c r="EL68" s="80">
        <f>各種係数!IS66</f>
        <v>0</v>
      </c>
      <c r="EM68" s="80">
        <f>各種係数!IT66</f>
        <v>0</v>
      </c>
      <c r="EN68" s="80">
        <f>各種係数!IU66</f>
        <v>0</v>
      </c>
      <c r="EO68" s="80">
        <f>各種係数!IV66</f>
        <v>0</v>
      </c>
      <c r="EP68" s="80">
        <f>各種係数!IW66</f>
        <v>0</v>
      </c>
      <c r="EQ68" s="80">
        <f>各種係数!IX66</f>
        <v>0</v>
      </c>
      <c r="ER68" s="80">
        <f>各種係数!IY66</f>
        <v>0</v>
      </c>
      <c r="ES68" s="80">
        <f>各種係数!IZ66</f>
        <v>0</v>
      </c>
      <c r="ET68" s="80">
        <f>各種係数!JA66</f>
        <v>0</v>
      </c>
      <c r="EU68" s="80">
        <f>各種係数!JB66</f>
        <v>0</v>
      </c>
      <c r="EV68" s="80">
        <f>各種係数!JC66</f>
        <v>0</v>
      </c>
      <c r="EW68" s="80">
        <f>各種係数!JD66</f>
        <v>0</v>
      </c>
      <c r="EX68" s="80">
        <f>各種係数!JE66</f>
        <v>0</v>
      </c>
      <c r="EY68" s="80">
        <f>各種係数!JF66</f>
        <v>0</v>
      </c>
      <c r="EZ68" s="80">
        <f>各種係数!JG66</f>
        <v>0</v>
      </c>
      <c r="FA68" s="80">
        <f>各種係数!JH66</f>
        <v>0</v>
      </c>
      <c r="FB68" s="80">
        <f>各種係数!JI66</f>
        <v>0</v>
      </c>
      <c r="FC68" s="80">
        <f>各種係数!JJ66</f>
        <v>0</v>
      </c>
      <c r="FD68" s="80">
        <f>各種係数!JK66</f>
        <v>0</v>
      </c>
      <c r="FE68" s="80">
        <f>各種係数!JL66</f>
        <v>0</v>
      </c>
      <c r="FF68" s="80">
        <f>各種係数!JM66</f>
        <v>0</v>
      </c>
      <c r="FG68" s="80">
        <f>各種係数!JN66</f>
        <v>0</v>
      </c>
      <c r="FH68" s="80">
        <f>各種係数!JO66</f>
        <v>0</v>
      </c>
      <c r="FI68" s="80">
        <f>各種係数!JP66</f>
        <v>0</v>
      </c>
      <c r="FJ68" s="80">
        <f>各種係数!JQ66</f>
        <v>0</v>
      </c>
      <c r="FK68" s="80">
        <f>各種係数!JR66</f>
        <v>0</v>
      </c>
      <c r="FL68" s="80">
        <f>各種係数!JS66</f>
        <v>0</v>
      </c>
      <c r="FM68" s="80">
        <f>各種係数!JT66</f>
        <v>0</v>
      </c>
      <c r="FN68" s="80">
        <f>各種係数!JU66</f>
        <v>0</v>
      </c>
      <c r="FO68" s="80">
        <f>各種係数!JV66</f>
        <v>0</v>
      </c>
      <c r="FP68" s="80">
        <f>各種係数!JW66</f>
        <v>0</v>
      </c>
      <c r="FQ68" s="80">
        <f>各種係数!JX66</f>
        <v>0</v>
      </c>
      <c r="FR68" s="80">
        <f>各種係数!JY66</f>
        <v>0</v>
      </c>
      <c r="FS68" s="80">
        <f>各種係数!JZ66</f>
        <v>0</v>
      </c>
      <c r="FT68" s="80">
        <f>各種係数!KA66</f>
        <v>0</v>
      </c>
      <c r="FU68" s="80">
        <f>各種係数!KB66</f>
        <v>0</v>
      </c>
      <c r="FV68" s="80">
        <f>各種係数!KC66</f>
        <v>0</v>
      </c>
      <c r="FW68" s="80">
        <f>各種係数!KD66</f>
        <v>0</v>
      </c>
      <c r="FX68" s="80">
        <f>各種係数!KE66</f>
        <v>0</v>
      </c>
      <c r="FY68" s="80">
        <f>各種係数!KF66</f>
        <v>0</v>
      </c>
      <c r="FZ68" s="80">
        <f>各種係数!KG66</f>
        <v>0</v>
      </c>
      <c r="GA68" s="80">
        <f>各種係数!KH66</f>
        <v>1</v>
      </c>
      <c r="GB68" s="80">
        <f>各種係数!KI66</f>
        <v>0</v>
      </c>
      <c r="GC68" s="80">
        <f>各種係数!KJ66</f>
        <v>0</v>
      </c>
      <c r="GD68" s="80">
        <f>各種係数!KK66</f>
        <v>0</v>
      </c>
      <c r="GE68" s="80">
        <f>各種係数!KL66</f>
        <v>0</v>
      </c>
      <c r="GF68" s="80">
        <f>各種係数!KM66</f>
        <v>0</v>
      </c>
      <c r="GG68" s="80">
        <f>各種係数!KN66</f>
        <v>0</v>
      </c>
      <c r="GH68" s="80">
        <f>各種係数!KO66</f>
        <v>0</v>
      </c>
      <c r="GI68" s="80">
        <f>各種係数!KP66</f>
        <v>0</v>
      </c>
      <c r="GJ68" s="80">
        <f>各種係数!KQ66</f>
        <v>0</v>
      </c>
      <c r="GK68" s="80">
        <f>各種係数!KR66</f>
        <v>0</v>
      </c>
      <c r="GL68" s="80">
        <f>各種係数!KS66</f>
        <v>0</v>
      </c>
      <c r="GM68" s="80">
        <f>各種係数!KT66</f>
        <v>0</v>
      </c>
      <c r="GN68" s="80">
        <f>各種係数!KU66</f>
        <v>0</v>
      </c>
      <c r="GO68" s="80">
        <f>各種係数!KV66</f>
        <v>0</v>
      </c>
      <c r="GP68" s="80">
        <f>各種係数!KW66</f>
        <v>0</v>
      </c>
      <c r="GQ68" s="80">
        <f>各種係数!KX66</f>
        <v>0</v>
      </c>
      <c r="GR68" s="80">
        <f>各種係数!KY66</f>
        <v>0</v>
      </c>
      <c r="GS68" s="80">
        <f>各種係数!KZ66</f>
        <v>0</v>
      </c>
      <c r="GT68" s="80">
        <f>各種係数!LA66</f>
        <v>0</v>
      </c>
      <c r="GU68" s="80">
        <f>各種係数!LB66</f>
        <v>0</v>
      </c>
      <c r="GV68" s="80">
        <f>各種係数!LC66</f>
        <v>0</v>
      </c>
      <c r="GW68" s="80">
        <f>各種係数!LD66</f>
        <v>0</v>
      </c>
      <c r="GX68" s="80">
        <f>各種係数!LE66</f>
        <v>0</v>
      </c>
      <c r="GY68" s="80">
        <f>各種係数!LF66</f>
        <v>0</v>
      </c>
      <c r="GZ68" s="80">
        <f>各種係数!LG66</f>
        <v>0</v>
      </c>
      <c r="HA68" s="80">
        <f>各種係数!LH66</f>
        <v>0</v>
      </c>
      <c r="HB68" s="80">
        <f>各種係数!LI66</f>
        <v>0</v>
      </c>
      <c r="HC68" s="80">
        <f>各種係数!LJ66</f>
        <v>0</v>
      </c>
      <c r="HD68" s="80">
        <f>各種係数!LK66</f>
        <v>0</v>
      </c>
      <c r="HE68" s="80">
        <f>各種係数!LL66</f>
        <v>0</v>
      </c>
      <c r="HF68" s="80">
        <f>各種係数!LM66</f>
        <v>0</v>
      </c>
      <c r="HG68" s="80">
        <f>各種係数!LN66</f>
        <v>0</v>
      </c>
      <c r="HH68" s="80">
        <f>各種係数!LO66</f>
        <v>0</v>
      </c>
      <c r="HI68" s="80">
        <f>各種係数!LP66</f>
        <v>0</v>
      </c>
      <c r="HJ68" s="80">
        <f>各種係数!LQ66</f>
        <v>0</v>
      </c>
      <c r="HK68" s="80">
        <f>各種係数!LR66</f>
        <v>0</v>
      </c>
      <c r="HL68" s="80">
        <f>各種係数!LS66</f>
        <v>0</v>
      </c>
      <c r="HM68" s="80">
        <f>各種係数!LT66</f>
        <v>0</v>
      </c>
      <c r="HN68" s="80">
        <f>各種係数!LU66</f>
        <v>0</v>
      </c>
      <c r="HO68" s="80">
        <f>各種係数!LV66</f>
        <v>0</v>
      </c>
      <c r="HP68" s="80">
        <f>各種係数!LW66</f>
        <v>0</v>
      </c>
      <c r="HQ68" s="80">
        <f>各種係数!LX66</f>
        <v>0</v>
      </c>
      <c r="HR68" s="80">
        <f>各種係数!LY66</f>
        <v>0</v>
      </c>
      <c r="HS68" s="80">
        <f>各種係数!LZ66</f>
        <v>0</v>
      </c>
      <c r="HT68" s="80">
        <f>各種係数!MA66</f>
        <v>0</v>
      </c>
      <c r="HU68" s="760">
        <v>0</v>
      </c>
      <c r="HV68" s="760">
        <f t="shared" si="24"/>
        <v>0</v>
      </c>
      <c r="HW68" s="760">
        <f t="shared" si="25"/>
        <v>0</v>
      </c>
      <c r="HX68" s="240">
        <f>IF(各種係数!$MD66=0,各種係数!$MG66,各種係数!$MD66)</f>
        <v>7.8908211030958143E-4</v>
      </c>
      <c r="HY68" s="281">
        <f t="shared" si="5"/>
        <v>0</v>
      </c>
      <c r="HZ68" s="257">
        <f t="shared" si="12"/>
        <v>0</v>
      </c>
      <c r="IA68" s="279">
        <f t="shared" si="13"/>
        <v>0</v>
      </c>
      <c r="IB68" s="279">
        <f t="shared" si="14"/>
        <v>0</v>
      </c>
      <c r="IC68" s="240">
        <f>IF(各種係数!$MD66=0,各種係数!$MG66,各種係数!$MD66)</f>
        <v>7.8908211030958143E-4</v>
      </c>
      <c r="ID68" s="281">
        <f t="shared" si="26"/>
        <v>0</v>
      </c>
      <c r="IE68" s="223"/>
      <c r="IF68" s="223"/>
      <c r="IG68" s="240">
        <f>各種係数!J66</f>
        <v>0</v>
      </c>
      <c r="IH68" s="279">
        <f t="shared" si="15"/>
        <v>0</v>
      </c>
      <c r="II68" s="284">
        <f>各種係数!C66</f>
        <v>1</v>
      </c>
      <c r="IJ68" s="279">
        <f t="shared" si="16"/>
        <v>0</v>
      </c>
      <c r="IK68" s="295">
        <v>0</v>
      </c>
      <c r="IL68" s="757">
        <f>IF(各種係数!$E66=0,各種係数!$M66,各種係数!$E66)</f>
        <v>0.47200651274281452</v>
      </c>
      <c r="IM68" s="279">
        <f t="shared" si="17"/>
        <v>0</v>
      </c>
      <c r="IN68" s="757">
        <f>IF(各種係数!$F66=0,各種係数!$N66,各種係数!$F66)</f>
        <v>0.24554849505890866</v>
      </c>
      <c r="IO68" s="295">
        <f t="shared" si="18"/>
        <v>0</v>
      </c>
      <c r="IP68" s="240">
        <f>IF(各種係数!$MD66=0,各種係数!$MG66,各種係数!$MD66)</f>
        <v>7.8908211030958143E-4</v>
      </c>
      <c r="IQ68" s="296">
        <f t="shared" si="19"/>
        <v>0</v>
      </c>
      <c r="IR68" s="297">
        <f t="shared" si="20"/>
        <v>0</v>
      </c>
      <c r="IS68" s="297">
        <f t="shared" si="21"/>
        <v>0</v>
      </c>
      <c r="IT68" s="297">
        <f t="shared" si="22"/>
        <v>0</v>
      </c>
      <c r="IU68" s="298">
        <f t="shared" si="23"/>
        <v>0</v>
      </c>
      <c r="IW68" s="206"/>
      <c r="IX68" s="212"/>
      <c r="IY68" s="208"/>
      <c r="IZ68" s="212"/>
    </row>
    <row r="69" spans="1:260">
      <c r="A69" s="41" t="s">
        <v>285</v>
      </c>
      <c r="B69" s="12" t="s">
        <v>45</v>
      </c>
      <c r="C69" s="331">
        <f>'計算2-1'!AC69</f>
        <v>0</v>
      </c>
      <c r="D69" s="757">
        <f>IF(各種係数!$D67=0,各種係数!$L67,各種係数!$D67)</f>
        <v>0.56244270948572872</v>
      </c>
      <c r="E69" s="757">
        <f>IF(各種係数!$E67=0,各種係数!$M67,各種係数!$E67)</f>
        <v>0.43755729051427128</v>
      </c>
      <c r="F69" s="757">
        <f>IF(各種係数!$F67=0,各種係数!$N67,各種係数!$F67)</f>
        <v>0.23513607484906912</v>
      </c>
      <c r="G69" s="758">
        <f t="shared" si="7"/>
        <v>0</v>
      </c>
      <c r="H69" s="758">
        <f t="shared" si="8"/>
        <v>0</v>
      </c>
      <c r="I69" s="758">
        <f t="shared" si="9"/>
        <v>0</v>
      </c>
      <c r="J69" s="240">
        <f>IF(各種係数!$MD67=0,各種係数!$MG67,各種係数!$MD67)</f>
        <v>7.9021398994847801E-4</v>
      </c>
      <c r="K69" s="281">
        <f t="shared" si="10"/>
        <v>0</v>
      </c>
      <c r="L69" s="758">
        <v>0</v>
      </c>
      <c r="M69" s="774">
        <f>各種係数!C67</f>
        <v>1</v>
      </c>
      <c r="N69" s="758">
        <f t="shared" si="11"/>
        <v>0</v>
      </c>
      <c r="O69" s="82">
        <f>IF('生産者価格評価表（107部門）（山形県２）'!C$120=0,各種係数!DV67,各種係数!S67)</f>
        <v>2.8335711691805658E-3</v>
      </c>
      <c r="P69" s="82">
        <f>IF('生産者価格評価表（107部門）（山形県２）'!D$120=0,各種係数!DW67,各種係数!T67)</f>
        <v>1.5021817401464032E-3</v>
      </c>
      <c r="Q69" s="82">
        <f>IF('生産者価格評価表（107部門）（山形県２）'!E$120=0,各種係数!DX67,各種係数!U67)</f>
        <v>2.1468712508682201E-3</v>
      </c>
      <c r="R69" s="82">
        <f>IF('生産者価格評価表（107部門）（山形県２）'!F$120=0,各種係数!DY67,各種係数!V67)</f>
        <v>1.2711325791280031E-3</v>
      </c>
      <c r="S69" s="82">
        <f>IF('生産者価格評価表（107部門）（山形県２）'!G$120=0,各種係数!DZ67,各種係数!W67)</f>
        <v>0</v>
      </c>
      <c r="T69" s="82">
        <f>IF('生産者価格評価表（107部門）（山形県２）'!H$120=0,各種係数!EA67,各種係数!X67)</f>
        <v>2.9411764705882353E-3</v>
      </c>
      <c r="U69" s="82">
        <f>IF('生産者価格評価表（107部門）（山形県２）'!I$120=0,各種係数!EB67,各種係数!Y67)</f>
        <v>2.8618602091359385E-3</v>
      </c>
      <c r="V69" s="82">
        <f>IF('生産者価格評価表（107部門）（山形県２）'!J$120=0,各種係数!EC67,各種係数!Z67)</f>
        <v>5.1117174665623168E-4</v>
      </c>
      <c r="W69" s="82">
        <f>IF('生産者価格評価表（107部門）（山形県２）'!K$120=0,各種係数!ED67,各種係数!AA67)</f>
        <v>5.3329067007972691E-4</v>
      </c>
      <c r="X69" s="82">
        <f>IF('生産者価格評価表（107部門）（山形県２）'!L$120=0,各種係数!EE67,各種係数!AB67)</f>
        <v>0</v>
      </c>
      <c r="Y69" s="82">
        <f>IF('生産者価格評価表（107部門）（山形県２）'!M$120=0,各種係数!EF67,各種係数!AC67)</f>
        <v>0</v>
      </c>
      <c r="Z69" s="82">
        <f>IF('生産者価格評価表（107部門）（山形県２）'!N$120=0,各種係数!EG67,各種係数!AD67)</f>
        <v>1.826787345345844E-3</v>
      </c>
      <c r="AA69" s="82">
        <f>IF('生産者価格評価表（107部門）（山形県２）'!O$120=0,各種係数!EH67,各種係数!AE67)</f>
        <v>1.8241882918256342E-3</v>
      </c>
      <c r="AB69" s="82">
        <f>IF('生産者価格評価表（107部門）（山形県２）'!P$120=0,各種係数!EI67,各種係数!AF67)</f>
        <v>1.0977617856925048E-3</v>
      </c>
      <c r="AC69" s="82">
        <f>IF('生産者価格評価表（107部門）（山形県２）'!Q$120=0,各種係数!EJ67,各種係数!AG67)</f>
        <v>1.9096682506550607E-3</v>
      </c>
      <c r="AD69" s="82">
        <f>IF('生産者価格評価表（107部門）（山形県２）'!R$120=0,各種係数!EK67,各種係数!AH67)</f>
        <v>4.3472354299687538E-3</v>
      </c>
      <c r="AE69" s="82">
        <f>IF('生産者価格評価表（107部門）（山形県２）'!S$120=0,各種係数!EL67,各種係数!AI67)</f>
        <v>2.8243975706915693E-3</v>
      </c>
      <c r="AF69" s="82">
        <f>IF('生産者価格評価表（107部門）（山形県２）'!T$120=0,各種係数!EM67,各種係数!AJ67)</f>
        <v>1.366960563187752E-3</v>
      </c>
      <c r="AG69" s="82">
        <f>IF('生産者価格評価表（107部門）（山形県２）'!U$120=0,各種係数!EN67,各種係数!AK67)</f>
        <v>0</v>
      </c>
      <c r="AH69" s="82">
        <f>IF('生産者価格評価表（107部門）（山形県２）'!V$120=0,各種係数!EO67,各種係数!AL67)</f>
        <v>4.5634317006388809E-3</v>
      </c>
      <c r="AI69" s="82">
        <f>IF('生産者価格評価表（107部門）（山形県２）'!W$120=0,各種係数!EP67,各種係数!AM67)</f>
        <v>0</v>
      </c>
      <c r="AJ69" s="82">
        <f>IF('生産者価格評価表（107部門）（山形県２）'!X$120=0,各種係数!EQ67,各種係数!AN67)</f>
        <v>2.3322104172065301E-3</v>
      </c>
      <c r="AK69" s="82">
        <f>IF('生産者価格評価表（107部門）（山形県２）'!Y$120=0,各種係数!ER67,各種係数!AO67)</f>
        <v>0</v>
      </c>
      <c r="AL69" s="82">
        <f>IF('生産者価格評価表（107部門）（山形県２）'!Z$120=0,各種係数!ES67,各種係数!AP67)</f>
        <v>0</v>
      </c>
      <c r="AM69" s="82">
        <f>IF('生産者価格評価表（107部門）（山形県２）'!AA$120=0,各種係数!ET67,各種係数!AQ67)</f>
        <v>1.4075477337035377E-3</v>
      </c>
      <c r="AN69" s="82">
        <f>IF('生産者価格評価表（107部門）（山形県２）'!AB$120=0,各種係数!EU67,各種係数!AR67)</f>
        <v>3.0085585080539671E-3</v>
      </c>
      <c r="AO69" s="82">
        <f>IF('生産者価格評価表（107部門）（山形県２）'!AC$120=0,各種係数!EV67,各種係数!AS67)</f>
        <v>0</v>
      </c>
      <c r="AP69" s="82">
        <f>IF('生産者価格評価表（107部門）（山形県２）'!AD$120=0,各種係数!EW67,各種係数!AT67)</f>
        <v>3.5545023696682463E-3</v>
      </c>
      <c r="AQ69" s="82">
        <f>IF('生産者価格評価表（107部門）（山形県２）'!AE$120=0,各種係数!EX67,各種係数!AU67)</f>
        <v>3.1395392820668003E-3</v>
      </c>
      <c r="AR69" s="82">
        <f>IF('生産者価格評価表（107部門）（山形県２）'!AF$120=0,各種係数!EY67,各種係数!AV67)</f>
        <v>2.3961661341853034E-3</v>
      </c>
      <c r="AS69" s="82">
        <f>IF('生産者価格評価表（107部門）（山形県２）'!AG$120=0,各種係数!EZ67,各種係数!AW67)</f>
        <v>6.1947768250138571E-4</v>
      </c>
      <c r="AT69" s="82">
        <f>IF('生産者価格評価表（107部門）（山形県２）'!AH$120=0,各種係数!FA67,各種係数!AX67)</f>
        <v>4.1112226964599551E-3</v>
      </c>
      <c r="AU69" s="82">
        <f>IF('生産者価格評価表（107部門）（山形県２）'!AI$120=0,各種係数!FB67,各種係数!AY67)</f>
        <v>6.2685735512630018E-3</v>
      </c>
      <c r="AV69" s="82">
        <f>IF('生産者価格評価表（107部門）（山形県２）'!AJ$120=0,各種係数!FC67,各種係数!AZ67)</f>
        <v>3.2154340836012861E-3</v>
      </c>
      <c r="AW69" s="82">
        <f>IF('生産者価格評価表（107部門）（山形県２）'!AK$120=0,各種係数!FD67,各種係数!BA67)</f>
        <v>6.2044262504797236E-3</v>
      </c>
      <c r="AX69" s="82">
        <f>IF('生産者価格評価表（107部門）（山形県２）'!AL$120=0,各種係数!FE67,各種係数!BB67)</f>
        <v>1.3297872340425532E-2</v>
      </c>
      <c r="AY69" s="82">
        <f>IF('生産者価格評価表（107部門）（山形県２）'!AM$120=0,各種係数!FF67,各種係数!BC67)</f>
        <v>3.8709677419354839E-3</v>
      </c>
      <c r="AZ69" s="82">
        <f>IF('生産者価格評価表（107部門）（山形県２）'!AN$120=0,各種係数!FG67,各種係数!BD67)</f>
        <v>5.0032278889606194E-3</v>
      </c>
      <c r="BA69" s="82">
        <f>IF('生産者価格評価表（107部門）（山形県２）'!AO$120=0,各種係数!FH67,各種係数!BE67)</f>
        <v>1.4755959137343927E-3</v>
      </c>
      <c r="BB69" s="82">
        <f>IF('生産者価格評価表（107部門）（山形県２）'!AP$120=0,各種係数!FI67,各種係数!BF67)</f>
        <v>2.8597480106100797E-3</v>
      </c>
      <c r="BC69" s="82">
        <f>IF('生産者価格評価表（107部門）（山形県２）'!AQ$120=0,各種係数!FJ67,各種係数!BG67)</f>
        <v>2.2471910112359553E-3</v>
      </c>
      <c r="BD69" s="82">
        <f>IF('生産者価格評価表（107部門）（山形県２）'!AR$120=0,各種係数!FK67,各種係数!BH67)</f>
        <v>4.3508304967624705E-3</v>
      </c>
      <c r="BE69" s="82">
        <f>IF('生産者価格評価表（107部門）（山形県２）'!AS$120=0,各種係数!FL67,各種係数!BI67)</f>
        <v>2.9216076207311385E-3</v>
      </c>
      <c r="BF69" s="82">
        <f>IF('生産者価格評価表（107部門）（山形県２）'!AT$120=0,各種係数!FM67,各種係数!BJ67)</f>
        <v>1.4474546646274854E-3</v>
      </c>
      <c r="BG69" s="82">
        <f>IF('生産者価格評価表（107部門）（山形県２）'!AU$120=0,各種係数!FN67,各種係数!BK67)</f>
        <v>1.5631368224209442E-3</v>
      </c>
      <c r="BH69" s="82">
        <f>IF('生産者価格評価表（107部門）（山形県２）'!AV$120=0,各種係数!FO67,各種係数!BL67)</f>
        <v>1.2789904502046386E-3</v>
      </c>
      <c r="BI69" s="82">
        <f>IF('生産者価格評価表（107部門）（山形県２）'!AW$120=0,各種係数!FP67,各種係数!BM67)</f>
        <v>1.3035944231594677E-3</v>
      </c>
      <c r="BJ69" s="82">
        <f>IF('生産者価格評価表（107部門）（山形県２）'!AX$120=0,各種係数!FQ67,各種係数!BN67)</f>
        <v>4.1388871898383186E-3</v>
      </c>
      <c r="BK69" s="82">
        <f>IF('生産者価格評価表（107部門）（山形県２）'!AY$120=0,各種係数!FR67,各種係数!BO67)</f>
        <v>1.923242221076156E-3</v>
      </c>
      <c r="BL69" s="82">
        <f>IF('生産者価格評価表（107部門）（山形県２）'!AZ$120=0,各種係数!FS67,各種係数!BP67)</f>
        <v>1.1350737797956867E-3</v>
      </c>
      <c r="BM69" s="82">
        <f>IF('生産者価格評価表（107部門）（山形県２）'!BA$120=0,各種係数!FT67,各種係数!BQ67)</f>
        <v>9.372071227741331E-4</v>
      </c>
      <c r="BN69" s="82">
        <f>IF('生産者価格評価表（107部門）（山形県２）'!BB$120=0,各種係数!FU67,各種係数!BR67)</f>
        <v>1.1533265232148153E-3</v>
      </c>
      <c r="BO69" s="82">
        <f>IF('生産者価格評価表（107部門）（山形県２）'!BC$120=0,各種係数!FV67,各種係数!BS67)</f>
        <v>9.6144601480626865E-4</v>
      </c>
      <c r="BP69" s="82">
        <f>IF('生産者価格評価表（107部門）（山形県２）'!BD$120=0,各種係数!FW67,各種係数!BT67)</f>
        <v>1.4929237141870901E-3</v>
      </c>
      <c r="BQ69" s="82">
        <f>IF('生産者価格評価表（107部門）（山形県２）'!BE$120=0,各種係数!FX67,各種係数!BU67)</f>
        <v>0</v>
      </c>
      <c r="BR69" s="82">
        <f>IF('生産者価格評価表（107部門）（山形県２）'!BF$120=0,各種係数!FY67,各種係数!BV67)</f>
        <v>7.4019245003700959E-4</v>
      </c>
      <c r="BS69" s="82">
        <f>IF('生産者価格評価表（107部門）（山形県２）'!BG$120=0,各種係数!FZ67,各種係数!BW67)</f>
        <v>5.3674381587836271E-4</v>
      </c>
      <c r="BT69" s="82">
        <f>IF('生産者価格評価表（107部門）（山形県２）'!BH$120=0,各種係数!GA67,各種係数!BX67)</f>
        <v>1.5806111696522655E-3</v>
      </c>
      <c r="BU69" s="82">
        <f>IF('生産者価格評価表（107部門）（山形県２）'!BI$120=0,各種係数!GB67,各種係数!BY67)</f>
        <v>1.1706175007316359E-3</v>
      </c>
      <c r="BV69" s="82">
        <f>IF('生産者価格評価表（107部門）（山形県２）'!BJ$120=0,各種係数!GC67,各種係数!BZ67)</f>
        <v>1.4986711002353383E-3</v>
      </c>
      <c r="BW69" s="82">
        <f>IF('生産者価格評価表（107部門）（山形県２）'!BK$120=0,各種係数!GD67,各種係数!CA67)</f>
        <v>2.3629489603024575E-4</v>
      </c>
      <c r="BX69" s="82">
        <f>IF('生産者価格評価表（107部門）（山形県２）'!BL$120=0,各種係数!GE67,各種係数!CB67)</f>
        <v>5.7891047239999095E-4</v>
      </c>
      <c r="BY69" s="82">
        <f>IF('生産者価格評価表（107部門）（山形県２）'!BM$120=0,各種係数!GF67,各種係数!CC67)</f>
        <v>9.9566962733508234E-4</v>
      </c>
      <c r="BZ69" s="82">
        <f>IF('生産者価格評価表（107部門）（山形県２）'!BN$120=0,各種係数!GG67,各種係数!CD67)</f>
        <v>3.590760490915912E-4</v>
      </c>
      <c r="CA69" s="82">
        <f>IF('生産者価格評価表（107部門）（山形県２）'!BO$120=0,各種係数!GH67,各種係数!CE67)</f>
        <v>2.1384656508954825E-4</v>
      </c>
      <c r="CB69" s="82">
        <f>IF('生産者価格評価表（107部門）（山形県２）'!BP$120=0,各種係数!GI67,各種係数!CF67)</f>
        <v>1.1337612489113956E-2</v>
      </c>
      <c r="CC69" s="82">
        <f>IF('生産者価格評価表（107部門）（山形県２）'!BQ$120=0,各種係数!GJ67,各種係数!CG67)</f>
        <v>2.1504214393775666E-2</v>
      </c>
      <c r="CD69" s="82">
        <f>IF('生産者価格評価表（107部門）（山形県２）'!BR$120=0,各種係数!GK67,各種係数!CH67)</f>
        <v>2.3687482278011648E-2</v>
      </c>
      <c r="CE69" s="82">
        <f>IF('生産者価格評価表（107部門）（山形県２）'!BS$120=0,各種係数!GL67,各種係数!CI67)</f>
        <v>2.5196711166121473E-3</v>
      </c>
      <c r="CF69" s="82">
        <f>IF('生産者価格評価表（107部門）（山形県２）'!BT$120=0,各種係数!GM67,各種係数!CJ67)</f>
        <v>2.795808494475519E-3</v>
      </c>
      <c r="CG69" s="82">
        <f>IF('生産者価格評価表（107部門）（山形県２）'!BU$120=0,各種係数!GN67,各種係数!CK67)</f>
        <v>2.2990251289774191E-3</v>
      </c>
      <c r="CH69" s="82">
        <f>IF('生産者価格評価表（107部門）（山形県２）'!BV$120=0,各種係数!GO67,各種係数!CL67)</f>
        <v>3.3369010892148839E-3</v>
      </c>
      <c r="CI69" s="82">
        <f>IF('生産者価格評価表（107部門）（山形県２）'!BW$120=0,各種係数!GP67,各種係数!CM67)</f>
        <v>8.6247451779833777E-3</v>
      </c>
      <c r="CJ69" s="82">
        <f>IF('生産者価格評価表（107部門）（山形県２）'!BX$120=0,各種係数!GQ67,各種係数!CN67)</f>
        <v>8.9857074668105111E-3</v>
      </c>
      <c r="CK69" s="82">
        <f>IF('生産者価格評価表（107部門）（山形県２）'!BY$120=0,各種係数!GR67,各種係数!CO67)</f>
        <v>1.2654559505409583E-2</v>
      </c>
      <c r="CL69" s="82">
        <f>IF('生産者価格評価表（107部門）（山形県２）'!BZ$120=0,各種係数!GS67,各種係数!CP67)</f>
        <v>7.7230793365392161E-4</v>
      </c>
      <c r="CM69" s="82">
        <f>IF('生産者価格評価表（107部門）（山形県２）'!CA$120=0,各種係数!GT67,各種係数!CQ67)</f>
        <v>1.1560131256578307E-2</v>
      </c>
      <c r="CN69" s="82">
        <f>IF('生産者価格評価表（107部門）（山形県２）'!CB$120=0,各種係数!GU67,各種係数!CR67)</f>
        <v>2.1574973031283709E-3</v>
      </c>
      <c r="CO69" s="82">
        <f>IF('生産者価格評価表（107部門）（山形県２）'!CC$120=0,各種係数!GV67,各種係数!CS67)</f>
        <v>0</v>
      </c>
      <c r="CP69" s="82">
        <f>IF('生産者価格評価表（107部門）（山形県２）'!CD$120=0,各種係数!GW67,各種係数!CT67)</f>
        <v>5.9171597633136093E-3</v>
      </c>
      <c r="CQ69" s="82">
        <f>IF('生産者価格評価表（107部門）（山形県２）'!CE$120=0,各種係数!GX67,各種係数!CU67)</f>
        <v>1.0729613733905579E-2</v>
      </c>
      <c r="CR69" s="82">
        <f>IF('生産者価格評価表（107部門）（山形県２）'!CF$120=0,各種係数!GY67,各種係数!CV67)</f>
        <v>9.1694115552390272E-3</v>
      </c>
      <c r="CS69" s="82">
        <f>IF('生産者価格評価表（107部門）（山形県２）'!CG$120=0,各種係数!GZ67,各種係数!CW67)</f>
        <v>1.1749347258485641E-3</v>
      </c>
      <c r="CT69" s="82">
        <f>IF('生産者価格評価表（107部門）（山形県２）'!CH$120=0,各種係数!HA67,各種係数!CX67)</f>
        <v>3.6284087714366039E-3</v>
      </c>
      <c r="CU69" s="82">
        <f>IF('生産者価格評価表（107部門）（山形県２）'!CI$120=0,各種係数!HB67,各種係数!CY67)</f>
        <v>1.2413957744797676E-2</v>
      </c>
      <c r="CV69" s="82">
        <f>IF('生産者価格評価表（107部門）（山形県２）'!CJ$120=0,各種係数!HC67,各種係数!CZ67)</f>
        <v>4.3405917673442813E-4</v>
      </c>
      <c r="CW69" s="82">
        <f>IF('生産者価格評価表（107部門）（山形県２）'!CK$120=0,各種係数!HD67,各種係数!DA67)</f>
        <v>5.6179775280898875E-3</v>
      </c>
      <c r="CX69" s="82">
        <f>IF('生産者価格評価表（107部門）（山形県２）'!CL$120=0,各種係数!HE67,各種係数!DB67)</f>
        <v>2.4398411711237622E-3</v>
      </c>
      <c r="CY69" s="82">
        <f>IF('生産者価格評価表（107部門）（山形県２）'!CM$120=0,各種係数!HF67,各種係数!DC67)</f>
        <v>7.7688992704183085E-3</v>
      </c>
      <c r="CZ69" s="82">
        <f>IF('生産者価格評価表（107部門）（山形県２）'!CN$120=0,各種係数!HG67,各種係数!DD67)</f>
        <v>4.7453828416266193E-3</v>
      </c>
      <c r="DA69" s="82">
        <f>IF('生産者価格評価表（107部門）（山形県２）'!CO$120=0,各種係数!HH67,各種係数!DE67)</f>
        <v>3.4329034257515436E-3</v>
      </c>
      <c r="DB69" s="82">
        <f>IF('生産者価格評価表（107部門）（山形県２）'!CP$120=0,各種係数!HI67,各種係数!DF67)</f>
        <v>1.7220971747904377E-3</v>
      </c>
      <c r="DC69" s="82">
        <f>IF('生産者価格評価表（107部門）（山形県２）'!CQ$120=0,各種係数!HJ67,各種係数!DG67)</f>
        <v>1.3222516055912353E-3</v>
      </c>
      <c r="DD69" s="82">
        <f>IF('生産者価格評価表（107部門）（山形県２）'!CR$120=0,各種係数!HK67,各種係数!DH67)</f>
        <v>3.0402089071449676E-3</v>
      </c>
      <c r="DE69" s="82">
        <f>IF('生産者価格評価表（107部門）（山形県２）'!CS$120=0,各種係数!HL67,各種係数!DI67)</f>
        <v>2.1366955385443984E-3</v>
      </c>
      <c r="DF69" s="82">
        <f>IF('生産者価格評価表（107部門）（山形県２）'!CT$120=0,各種係数!HM67,各種係数!DJ67)</f>
        <v>1.7087716946994572E-3</v>
      </c>
      <c r="DG69" s="82">
        <f>IF('生産者価格評価表（107部門）（山形県２）'!CU$120=0,各種係数!HN67,各種係数!DK67)</f>
        <v>1.5060240963855422E-3</v>
      </c>
      <c r="DH69" s="82">
        <f>IF('生産者価格評価表（107部門）（山形県２）'!CV$120=0,各種係数!HO67,各種係数!DL67)</f>
        <v>2.440214738897023E-4</v>
      </c>
      <c r="DI69" s="82">
        <f>IF('生産者価格評価表（107部門）（山形県２）'!CW$120=0,各種係数!HP67,各種係数!DM67)</f>
        <v>7.3840045514519861E-4</v>
      </c>
      <c r="DJ69" s="82">
        <f>IF('生産者価格評価表（107部門）（山形県２）'!CX$120=0,各種係数!HQ67,各種係数!DN67)</f>
        <v>1.2125763246011423E-3</v>
      </c>
      <c r="DK69" s="82">
        <f>IF('生産者価格評価表（107部門）（山形県２）'!CY$120=0,各種係数!HR67,各種係数!DO67)</f>
        <v>1.447286807134936E-3</v>
      </c>
      <c r="DL69" s="82">
        <f>IF('生産者価格評価表（107部門）（山形県２）'!CZ$120=0,各種係数!HS67,各種係数!DP67)</f>
        <v>1.1042235088600792E-3</v>
      </c>
      <c r="DM69" s="82">
        <f>IF('生産者価格評価表（107部門）（山形県２）'!DA$120=0,各種係数!HT67,各種係数!DQ67)</f>
        <v>1.9826310351567953E-3</v>
      </c>
      <c r="DN69" s="82">
        <f>IF('生産者価格評価表（107部門）（山形県２）'!DB$120=0,各種係数!HU67,各種係数!DR67)</f>
        <v>3.337579617834395E-3</v>
      </c>
      <c r="DO69" s="82">
        <f>IF('生産者価格評価表（107部門）（山形県２）'!DC$120=0,各種係数!HV67,各種係数!DS67)</f>
        <v>3.1926677236496317E-3</v>
      </c>
      <c r="DP69" s="82">
        <f>IF('生産者価格評価表（107部門）（山形県２）'!DD$120=0,各種係数!HW67,各種係数!DT67)</f>
        <v>0</v>
      </c>
      <c r="DQ69" s="82">
        <f>IF('生産者価格評価表（107部門）（山形県２）'!DE$120=0,各種係数!HX67,各種係数!DU67)</f>
        <v>0</v>
      </c>
      <c r="DR69" s="82">
        <f>各種係数!HY67</f>
        <v>4.2541555239860272E-3</v>
      </c>
      <c r="DS69" s="80">
        <f>各種係数!HZ67</f>
        <v>2.6662265846844444E-3</v>
      </c>
      <c r="DT69" s="80">
        <f>各種係数!IA67</f>
        <v>3.3893111888109772E-3</v>
      </c>
      <c r="DU69" s="80">
        <f>各種係数!IB67</f>
        <v>2.2023593613225406E-3</v>
      </c>
      <c r="DV69" s="80">
        <f>各種係数!IC67</f>
        <v>9.1704076259328674E-4</v>
      </c>
      <c r="DW69" s="80">
        <f>各種係数!ID67</f>
        <v>4.9352605009245739E-3</v>
      </c>
      <c r="DX69" s="80">
        <f>各種係数!IE67</f>
        <v>7.824109500565956E-3</v>
      </c>
      <c r="DY69" s="80">
        <f>各種係数!IF67</f>
        <v>1.7628798697123993E-3</v>
      </c>
      <c r="DZ69" s="80">
        <f>各種係数!IG67</f>
        <v>1.3342631708016157E-3</v>
      </c>
      <c r="EA69" s="80">
        <f>各種係数!IH67</f>
        <v>8.4575750684597582E-4</v>
      </c>
      <c r="EB69" s="80">
        <f>各種係数!II67</f>
        <v>0</v>
      </c>
      <c r="EC69" s="80">
        <f>各種係数!IJ67</f>
        <v>3.0115163004627507E-3</v>
      </c>
      <c r="ED69" s="80">
        <f>各種係数!IK67</f>
        <v>2.6007419367700718E-3</v>
      </c>
      <c r="EE69" s="80">
        <f>各種係数!IL67</f>
        <v>2.201914855539046E-3</v>
      </c>
      <c r="EF69" s="80">
        <f>各種係数!IM67</f>
        <v>2.6447714750610402E-3</v>
      </c>
      <c r="EG69" s="80">
        <f>各種係数!IN67</f>
        <v>5.3308688332779448E-3</v>
      </c>
      <c r="EH69" s="80">
        <f>各種係数!IO67</f>
        <v>3.6094946599742848E-3</v>
      </c>
      <c r="EI69" s="80">
        <f>各種係数!IP67</f>
        <v>2.1145689118887236E-3</v>
      </c>
      <c r="EJ69" s="80">
        <f>各種係数!IQ67</f>
        <v>0</v>
      </c>
      <c r="EK69" s="80">
        <f>各種係数!IR67</f>
        <v>7.2271733172164562E-3</v>
      </c>
      <c r="EL69" s="80">
        <f>各種係数!IS67</f>
        <v>0</v>
      </c>
      <c r="EM69" s="80">
        <f>各種係数!IT67</f>
        <v>2.9139410203088433E-3</v>
      </c>
      <c r="EN69" s="80">
        <f>各種係数!IU67</f>
        <v>0</v>
      </c>
      <c r="EO69" s="80">
        <f>各種係数!IV67</f>
        <v>0</v>
      </c>
      <c r="EP69" s="80">
        <f>各種係数!IW67</f>
        <v>2.1642487793675303E-3</v>
      </c>
      <c r="EQ69" s="80">
        <f>各種係数!IX67</f>
        <v>3.6511895491924003E-3</v>
      </c>
      <c r="ER69" s="80">
        <f>各種係数!IY67</f>
        <v>1.946464139220701E-4</v>
      </c>
      <c r="ES69" s="80">
        <f>各種係数!IZ67</f>
        <v>4.2841459804156736E-3</v>
      </c>
      <c r="ET69" s="80">
        <f>各種係数!JA67</f>
        <v>3.8301742981181114E-3</v>
      </c>
      <c r="EU69" s="80">
        <f>各種係数!JB67</f>
        <v>3.0510403992404546E-3</v>
      </c>
      <c r="EV69" s="80">
        <f>各種係数!JC67</f>
        <v>1.4679007852589922E-3</v>
      </c>
      <c r="EW69" s="80">
        <f>各種係数!JD67</f>
        <v>5.2550957447059597E-3</v>
      </c>
      <c r="EX69" s="80">
        <f>各種係数!JE67</f>
        <v>8.1290164263539879E-3</v>
      </c>
      <c r="EY69" s="80">
        <f>各種係数!JF67</f>
        <v>4.2329386955156359E-3</v>
      </c>
      <c r="EZ69" s="80">
        <f>各種係数!JG67</f>
        <v>7.5649578913330896E-3</v>
      </c>
      <c r="FA69" s="80">
        <f>各種係数!JH67</f>
        <v>1.512468101066029E-2</v>
      </c>
      <c r="FB69" s="80">
        <f>各種係数!JI67</f>
        <v>4.3808292476797761E-3</v>
      </c>
      <c r="FC69" s="80">
        <f>各種係数!JJ67</f>
        <v>6.7769390983703701E-3</v>
      </c>
      <c r="FD69" s="80">
        <f>各種係数!JK67</f>
        <v>1.9485950855212559E-3</v>
      </c>
      <c r="FE69" s="80">
        <f>各種係数!JL67</f>
        <v>4.3705039701006174E-3</v>
      </c>
      <c r="FF69" s="80">
        <f>各種係数!JM67</f>
        <v>2.908488358102557E-3</v>
      </c>
      <c r="FG69" s="80">
        <f>各種係数!JN67</f>
        <v>5.0882287793779964E-3</v>
      </c>
      <c r="FH69" s="80">
        <f>各種係数!JO67</f>
        <v>3.701780524705245E-3</v>
      </c>
      <c r="FI69" s="80">
        <f>各種係数!JP67</f>
        <v>2.028213714040513E-3</v>
      </c>
      <c r="FJ69" s="80">
        <f>各種係数!JQ67</f>
        <v>2.1153716085979906E-3</v>
      </c>
      <c r="FK69" s="80">
        <f>各種係数!JR67</f>
        <v>1.8548838575376584E-3</v>
      </c>
      <c r="FL69" s="80">
        <f>各種係数!JS67</f>
        <v>1.9907900619480917E-3</v>
      </c>
      <c r="FM69" s="80">
        <f>各種係数!JT67</f>
        <v>4.7633315419991556E-3</v>
      </c>
      <c r="FN69" s="80">
        <f>各種係数!JU67</f>
        <v>2.4973768286499797E-3</v>
      </c>
      <c r="FO69" s="80">
        <f>各種係数!JV67</f>
        <v>1.6092622364791477E-3</v>
      </c>
      <c r="FP69" s="80">
        <f>各種係数!JW67</f>
        <v>1.2830950269561233E-3</v>
      </c>
      <c r="FQ69" s="80">
        <f>各種係数!JX67</f>
        <v>1.7318743648185809E-3</v>
      </c>
      <c r="FR69" s="80">
        <f>各種係数!JY67</f>
        <v>1.3429569430031816E-3</v>
      </c>
      <c r="FS69" s="80">
        <f>各種係数!JZ67</f>
        <v>1.9263668501945884E-3</v>
      </c>
      <c r="FT69" s="80">
        <f>各種係数!KA67</f>
        <v>0</v>
      </c>
      <c r="FU69" s="80">
        <f>各種係数!KB67</f>
        <v>9.988714282863102E-4</v>
      </c>
      <c r="FV69" s="80">
        <f>各種係数!KC67</f>
        <v>1.003252699317971E-3</v>
      </c>
      <c r="FW69" s="80">
        <f>各種係数!KD67</f>
        <v>2.1656068234154422E-3</v>
      </c>
      <c r="FX69" s="80">
        <f>各種係数!KE67</f>
        <v>1.6634030538187597E-3</v>
      </c>
      <c r="FY69" s="80">
        <f>各種係数!KF67</f>
        <v>2.7482924336126851E-3</v>
      </c>
      <c r="FZ69" s="80">
        <f>各種係数!KG67</f>
        <v>1.4311933917505193E-3</v>
      </c>
      <c r="GA69" s="80">
        <f>各種係数!KH67</f>
        <v>1.4822817140445488E-3</v>
      </c>
      <c r="GB69" s="80">
        <f>各種係数!KI67</f>
        <v>1.0020779886297613</v>
      </c>
      <c r="GC69" s="80">
        <f>各種係数!KJ67</f>
        <v>1.5960709014895217E-3</v>
      </c>
      <c r="GD69" s="80">
        <f>各種係数!KK67</f>
        <v>1.2039709350867877E-3</v>
      </c>
      <c r="GE69" s="80">
        <f>各種係数!KL67</f>
        <v>1.3036205850520078E-2</v>
      </c>
      <c r="GF69" s="80">
        <f>各種係数!KM67</f>
        <v>2.2341930722363266E-2</v>
      </c>
      <c r="GG69" s="80">
        <f>各種係数!KN67</f>
        <v>2.6915958802233481E-2</v>
      </c>
      <c r="GH69" s="80">
        <f>各種係数!KO67</f>
        <v>4.1874941890266337E-3</v>
      </c>
      <c r="GI69" s="80">
        <f>各種係数!KP67</f>
        <v>4.1341137183385068E-3</v>
      </c>
      <c r="GJ69" s="80">
        <f>各種係数!KQ67</f>
        <v>2.920781655197836E-3</v>
      </c>
      <c r="GK69" s="80">
        <f>各種係数!KR67</f>
        <v>4.0030755439692907E-3</v>
      </c>
      <c r="GL69" s="80">
        <f>各種係数!KS67</f>
        <v>9.0497061774502102E-3</v>
      </c>
      <c r="GM69" s="80">
        <f>各種係数!KT67</f>
        <v>9.1797060816307778E-3</v>
      </c>
      <c r="GN69" s="80">
        <f>各種係数!KU67</f>
        <v>1.3998076615910425E-2</v>
      </c>
      <c r="GO69" s="80">
        <f>各種係数!KV67</f>
        <v>1.2422607927856676E-3</v>
      </c>
      <c r="GP69" s="80">
        <f>各種係数!KW67</f>
        <v>1.3200884778034171E-2</v>
      </c>
      <c r="GQ69" s="80">
        <f>各種係数!KX67</f>
        <v>2.9247976587551696E-3</v>
      </c>
      <c r="GR69" s="80">
        <f>各種係数!KY67</f>
        <v>1.5521547544190589E-3</v>
      </c>
      <c r="GS69" s="80">
        <f>各種係数!KZ67</f>
        <v>6.3266409733287524E-3</v>
      </c>
      <c r="GT69" s="80">
        <f>各種係数!LA67</f>
        <v>1.1758253000401774E-2</v>
      </c>
      <c r="GU69" s="80">
        <f>各種係数!LB67</f>
        <v>9.8797828412335569E-3</v>
      </c>
      <c r="GV69" s="80">
        <f>各種係数!LC67</f>
        <v>1.5332641699124525E-3</v>
      </c>
      <c r="GW69" s="80">
        <f>各種係数!LD67</f>
        <v>4.7945280545973312E-3</v>
      </c>
      <c r="GX69" s="80">
        <f>各種係数!LE67</f>
        <v>1.4255949305448544E-2</v>
      </c>
      <c r="GY69" s="80">
        <f>各種係数!LF67</f>
        <v>1.1265289812053794E-3</v>
      </c>
      <c r="GZ69" s="80">
        <f>各種係数!LG67</f>
        <v>1.2610309483193726E-2</v>
      </c>
      <c r="HA69" s="80">
        <f>各種係数!LH67</f>
        <v>3.3920996292866787E-3</v>
      </c>
      <c r="HB69" s="80">
        <f>各種係数!LI67</f>
        <v>8.6307526266508807E-3</v>
      </c>
      <c r="HC69" s="80">
        <f>各種係数!LJ67</f>
        <v>5.6611394436449636E-3</v>
      </c>
      <c r="HD69" s="80">
        <f>各種係数!LK67</f>
        <v>4.4106462604973215E-3</v>
      </c>
      <c r="HE69" s="80">
        <f>各種係数!LL67</f>
        <v>2.5169419078909516E-3</v>
      </c>
      <c r="HF69" s="80">
        <f>各種係数!LM67</f>
        <v>2.1446819477652685E-3</v>
      </c>
      <c r="HG69" s="80">
        <f>各種係数!LN67</f>
        <v>3.9660856066899399E-3</v>
      </c>
      <c r="HH69" s="80">
        <f>各種係数!LO67</f>
        <v>2.8939300157043873E-3</v>
      </c>
      <c r="HI69" s="80">
        <f>各種係数!LP67</f>
        <v>2.5177097097658667E-3</v>
      </c>
      <c r="HJ69" s="80">
        <f>各種係数!LQ67</f>
        <v>2.1160349748543337E-3</v>
      </c>
      <c r="HK69" s="80">
        <f>各種係数!LR67</f>
        <v>6.0822286611823166E-3</v>
      </c>
      <c r="HL69" s="80">
        <f>各種係数!LS67</f>
        <v>1.1897357070623283E-3</v>
      </c>
      <c r="HM69" s="80">
        <f>各種係数!LT67</f>
        <v>1.6925645005602063E-3</v>
      </c>
      <c r="HN69" s="80">
        <f>各種係数!LU67</f>
        <v>3.6717375874681314E-3</v>
      </c>
      <c r="HO69" s="80">
        <f>各種係数!LV67</f>
        <v>2.5692985923030753E-3</v>
      </c>
      <c r="HP69" s="80">
        <f>各種係数!LW67</f>
        <v>3.5927483538569145E-3</v>
      </c>
      <c r="HQ69" s="80">
        <f>各種係数!LX67</f>
        <v>4.7485419812505767E-3</v>
      </c>
      <c r="HR69" s="80">
        <f>各種係数!LY67</f>
        <v>4.6379657532454712E-3</v>
      </c>
      <c r="HS69" s="80">
        <f>各種係数!LZ67</f>
        <v>1.0280151537057571E-3</v>
      </c>
      <c r="HT69" s="80">
        <f>各種係数!MA67</f>
        <v>2.9598027895267782E-3</v>
      </c>
      <c r="HU69" s="760">
        <v>0</v>
      </c>
      <c r="HV69" s="760">
        <f t="shared" si="24"/>
        <v>0</v>
      </c>
      <c r="HW69" s="760">
        <f t="shared" si="25"/>
        <v>0</v>
      </c>
      <c r="HX69" s="240">
        <f>IF(各種係数!$MD67=0,各種係数!$MG67,各種係数!$MD67)</f>
        <v>7.9021398994847801E-4</v>
      </c>
      <c r="HY69" s="281">
        <f t="shared" si="5"/>
        <v>0</v>
      </c>
      <c r="HZ69" s="257">
        <f t="shared" si="12"/>
        <v>0</v>
      </c>
      <c r="IA69" s="279">
        <f t="shared" si="13"/>
        <v>0</v>
      </c>
      <c r="IB69" s="279">
        <f t="shared" si="14"/>
        <v>0</v>
      </c>
      <c r="IC69" s="240">
        <f>IF(各種係数!$MD67=0,各種係数!$MG67,各種係数!$MD67)</f>
        <v>7.9021398994847801E-4</v>
      </c>
      <c r="ID69" s="281">
        <f t="shared" si="26"/>
        <v>0</v>
      </c>
      <c r="IE69" s="223"/>
      <c r="IF69" s="223"/>
      <c r="IG69" s="240">
        <f>各種係数!J67</f>
        <v>0</v>
      </c>
      <c r="IH69" s="279">
        <f t="shared" si="15"/>
        <v>0</v>
      </c>
      <c r="II69" s="284">
        <f>各種係数!C67</f>
        <v>1</v>
      </c>
      <c r="IJ69" s="279">
        <f t="shared" si="16"/>
        <v>0</v>
      </c>
      <c r="IK69" s="295">
        <v>0</v>
      </c>
      <c r="IL69" s="757">
        <f>IF(各種係数!$E67=0,各種係数!$M67,各種係数!$E67)</f>
        <v>0.43755729051427128</v>
      </c>
      <c r="IM69" s="279">
        <f t="shared" si="17"/>
        <v>0</v>
      </c>
      <c r="IN69" s="757">
        <f>IF(各種係数!$F67=0,各種係数!$N67,各種係数!$F67)</f>
        <v>0.23513607484906912</v>
      </c>
      <c r="IO69" s="295">
        <f t="shared" si="18"/>
        <v>0</v>
      </c>
      <c r="IP69" s="240">
        <f>IF(各種係数!$MD67=0,各種係数!$MG67,各種係数!$MD67)</f>
        <v>7.9021398994847801E-4</v>
      </c>
      <c r="IQ69" s="296">
        <f t="shared" si="19"/>
        <v>0</v>
      </c>
      <c r="IR69" s="297">
        <f t="shared" si="20"/>
        <v>0</v>
      </c>
      <c r="IS69" s="297">
        <f t="shared" si="21"/>
        <v>0</v>
      </c>
      <c r="IT69" s="297">
        <f t="shared" si="22"/>
        <v>0</v>
      </c>
      <c r="IU69" s="298">
        <f t="shared" si="23"/>
        <v>0</v>
      </c>
      <c r="IW69" s="206"/>
      <c r="IX69" s="212"/>
      <c r="IY69" s="208"/>
      <c r="IZ69" s="212"/>
    </row>
    <row r="70" spans="1:260">
      <c r="A70" s="41" t="s">
        <v>286</v>
      </c>
      <c r="B70" s="12" t="s">
        <v>46</v>
      </c>
      <c r="C70" s="331">
        <f>'計算2-1'!AC70</f>
        <v>0</v>
      </c>
      <c r="D70" s="757">
        <f>IF(各種係数!$D68=0,各種係数!$L68,各種係数!$D68)</f>
        <v>0.50121121174768213</v>
      </c>
      <c r="E70" s="757">
        <f>IF(各種係数!$E68=0,各種係数!$M68,各種係数!$E68)</f>
        <v>0.49878878825231793</v>
      </c>
      <c r="F70" s="757">
        <f>IF(各種係数!$F68=0,各種係数!$N68,各種係数!$F68)</f>
        <v>0.26600568090465726</v>
      </c>
      <c r="G70" s="758">
        <f t="shared" si="7"/>
        <v>0</v>
      </c>
      <c r="H70" s="758">
        <f t="shared" si="8"/>
        <v>0</v>
      </c>
      <c r="I70" s="758">
        <f t="shared" si="9"/>
        <v>0</v>
      </c>
      <c r="J70" s="240">
        <f>IF(各種係数!$MD68=0,各種係数!$MG68,各種係数!$MD68)</f>
        <v>9.3434803580041807E-4</v>
      </c>
      <c r="K70" s="281">
        <f t="shared" si="10"/>
        <v>0</v>
      </c>
      <c r="L70" s="758">
        <v>0</v>
      </c>
      <c r="M70" s="774">
        <f>各種係数!C68</f>
        <v>1</v>
      </c>
      <c r="N70" s="758">
        <f t="shared" si="11"/>
        <v>0</v>
      </c>
      <c r="O70" s="82">
        <f>IF('生産者価格評価表（107部門）（山形県２）'!C$120=0,各種係数!DV68,各種係数!S68)</f>
        <v>0</v>
      </c>
      <c r="P70" s="82">
        <f>IF('生産者価格評価表（107部門）（山形県２）'!D$120=0,各種係数!DW68,各種係数!T68)</f>
        <v>0</v>
      </c>
      <c r="Q70" s="82">
        <f>IF('生産者価格評価表（107部門）（山形県２）'!E$120=0,各種係数!DX68,各種係数!U68)</f>
        <v>0</v>
      </c>
      <c r="R70" s="82">
        <f>IF('生産者価格評価表（107部門）（山形県２）'!F$120=0,各種係数!DY68,各種係数!V68)</f>
        <v>0</v>
      </c>
      <c r="S70" s="82">
        <f>IF('生産者価格評価表（107部門）（山形県２）'!G$120=0,各種係数!DZ68,各種係数!W68)</f>
        <v>0</v>
      </c>
      <c r="T70" s="82">
        <f>IF('生産者価格評価表（107部門）（山形県２）'!H$120=0,各種係数!EA68,各種係数!X68)</f>
        <v>0</v>
      </c>
      <c r="U70" s="82">
        <f>IF('生産者価格評価表（107部門）（山形県２）'!I$120=0,各種係数!EB68,各種係数!Y68)</f>
        <v>0</v>
      </c>
      <c r="V70" s="82">
        <f>IF('生産者価格評価表（107部門）（山形県２）'!J$120=0,各種係数!EC68,各種係数!Z68)</f>
        <v>0</v>
      </c>
      <c r="W70" s="82">
        <f>IF('生産者価格評価表（107部門）（山形県２）'!K$120=0,各種係数!ED68,各種係数!AA68)</f>
        <v>0</v>
      </c>
      <c r="X70" s="82">
        <f>IF('生産者価格評価表（107部門）（山形県２）'!L$120=0,各種係数!EE68,各種係数!AB68)</f>
        <v>0</v>
      </c>
      <c r="Y70" s="82">
        <f>IF('生産者価格評価表（107部門）（山形県２）'!M$120=0,各種係数!EF68,各種係数!AC68)</f>
        <v>0</v>
      </c>
      <c r="Z70" s="82">
        <f>IF('生産者価格評価表（107部門）（山形県２）'!N$120=0,各種係数!EG68,各種係数!AD68)</f>
        <v>0</v>
      </c>
      <c r="AA70" s="82">
        <f>IF('生産者価格評価表（107部門）（山形県２）'!O$120=0,各種係数!EH68,各種係数!AE68)</f>
        <v>0</v>
      </c>
      <c r="AB70" s="82">
        <f>IF('生産者価格評価表（107部門）（山形県２）'!P$120=0,各種係数!EI68,各種係数!AF68)</f>
        <v>0</v>
      </c>
      <c r="AC70" s="82">
        <f>IF('生産者価格評価表（107部門）（山形県２）'!Q$120=0,各種係数!EJ68,各種係数!AG68)</f>
        <v>0</v>
      </c>
      <c r="AD70" s="82">
        <f>IF('生産者価格評価表（107部門）（山形県２）'!R$120=0,各種係数!EK68,各種係数!AH68)</f>
        <v>0</v>
      </c>
      <c r="AE70" s="82">
        <f>IF('生産者価格評価表（107部門）（山形県２）'!S$120=0,各種係数!EL68,各種係数!AI68)</f>
        <v>0</v>
      </c>
      <c r="AF70" s="82">
        <f>IF('生産者価格評価表（107部門）（山形県２）'!T$120=0,各種係数!EM68,各種係数!AJ68)</f>
        <v>0</v>
      </c>
      <c r="AG70" s="82">
        <f>IF('生産者価格評価表（107部門）（山形県２）'!U$120=0,各種係数!EN68,各種係数!AK68)</f>
        <v>0</v>
      </c>
      <c r="AH70" s="82">
        <f>IF('生産者価格評価表（107部門）（山形県２）'!V$120=0,各種係数!EO68,各種係数!AL68)</f>
        <v>0</v>
      </c>
      <c r="AI70" s="82">
        <f>IF('生産者価格評価表（107部門）（山形県２）'!W$120=0,各種係数!EP68,各種係数!AM68)</f>
        <v>0</v>
      </c>
      <c r="AJ70" s="82">
        <f>IF('生産者価格評価表（107部門）（山形県２）'!X$120=0,各種係数!EQ68,各種係数!AN68)</f>
        <v>0</v>
      </c>
      <c r="AK70" s="82">
        <f>IF('生産者価格評価表（107部門）（山形県２）'!Y$120=0,各種係数!ER68,各種係数!AO68)</f>
        <v>0</v>
      </c>
      <c r="AL70" s="82">
        <f>IF('生産者価格評価表（107部門）（山形県２）'!Z$120=0,各種係数!ES68,各種係数!AP68)</f>
        <v>0</v>
      </c>
      <c r="AM70" s="82">
        <f>IF('生産者価格評価表（107部門）（山形県２）'!AA$120=0,各種係数!ET68,各種係数!AQ68)</f>
        <v>0</v>
      </c>
      <c r="AN70" s="82">
        <f>IF('生産者価格評価表（107部門）（山形県２）'!AB$120=0,各種係数!EU68,各種係数!AR68)</f>
        <v>0</v>
      </c>
      <c r="AO70" s="82">
        <f>IF('生産者価格評価表（107部門）（山形県２）'!AC$120=0,各種係数!EV68,各種係数!AS68)</f>
        <v>0</v>
      </c>
      <c r="AP70" s="82">
        <f>IF('生産者価格評価表（107部門）（山形県２）'!AD$120=0,各種係数!EW68,各種係数!AT68)</f>
        <v>0</v>
      </c>
      <c r="AQ70" s="82">
        <f>IF('生産者価格評価表（107部門）（山形県２）'!AE$120=0,各種係数!EX68,各種係数!AU68)</f>
        <v>0</v>
      </c>
      <c r="AR70" s="82">
        <f>IF('生産者価格評価表（107部門）（山形県２）'!AF$120=0,各種係数!EY68,各種係数!AV68)</f>
        <v>0</v>
      </c>
      <c r="AS70" s="82">
        <f>IF('生産者価格評価表（107部門）（山形県２）'!AG$120=0,各種係数!EZ68,各種係数!AW68)</f>
        <v>0</v>
      </c>
      <c r="AT70" s="82">
        <f>IF('生産者価格評価表（107部門）（山形県２）'!AH$120=0,各種係数!FA68,各種係数!AX68)</f>
        <v>0</v>
      </c>
      <c r="AU70" s="82">
        <f>IF('生産者価格評価表（107部門）（山形県２）'!AI$120=0,各種係数!FB68,各種係数!AY68)</f>
        <v>0</v>
      </c>
      <c r="AV70" s="82">
        <f>IF('生産者価格評価表（107部門）（山形県２）'!AJ$120=0,各種係数!FC68,各種係数!AZ68)</f>
        <v>0</v>
      </c>
      <c r="AW70" s="82">
        <f>IF('生産者価格評価表（107部門）（山形県２）'!AK$120=0,各種係数!FD68,各種係数!BA68)</f>
        <v>0</v>
      </c>
      <c r="AX70" s="82">
        <f>IF('生産者価格評価表（107部門）（山形県２）'!AL$120=0,各種係数!FE68,各種係数!BB68)</f>
        <v>0</v>
      </c>
      <c r="AY70" s="82">
        <f>IF('生産者価格評価表（107部門）（山形県２）'!AM$120=0,各種係数!FF68,各種係数!BC68)</f>
        <v>0</v>
      </c>
      <c r="AZ70" s="82">
        <f>IF('生産者価格評価表（107部門）（山形県２）'!AN$120=0,各種係数!FG68,各種係数!BD68)</f>
        <v>0</v>
      </c>
      <c r="BA70" s="82">
        <f>IF('生産者価格評価表（107部門）（山形県２）'!AO$120=0,各種係数!FH68,各種係数!BE68)</f>
        <v>0</v>
      </c>
      <c r="BB70" s="82">
        <f>IF('生産者価格評価表（107部門）（山形県２）'!AP$120=0,各種係数!FI68,各種係数!BF68)</f>
        <v>0</v>
      </c>
      <c r="BC70" s="82">
        <f>IF('生産者価格評価表（107部門）（山形県２）'!AQ$120=0,各種係数!FJ68,各種係数!BG68)</f>
        <v>0</v>
      </c>
      <c r="BD70" s="82">
        <f>IF('生産者価格評価表（107部門）（山形県２）'!AR$120=0,各種係数!FK68,各種係数!BH68)</f>
        <v>0</v>
      </c>
      <c r="BE70" s="82">
        <f>IF('生産者価格評価表（107部門）（山形県２）'!AS$120=0,各種係数!FL68,各種係数!BI68)</f>
        <v>0</v>
      </c>
      <c r="BF70" s="82">
        <f>IF('生産者価格評価表（107部門）（山形県２）'!AT$120=0,各種係数!FM68,各種係数!BJ68)</f>
        <v>0</v>
      </c>
      <c r="BG70" s="82">
        <f>IF('生産者価格評価表（107部門）（山形県２）'!AU$120=0,各種係数!FN68,各種係数!BK68)</f>
        <v>0</v>
      </c>
      <c r="BH70" s="82">
        <f>IF('生産者価格評価表（107部門）（山形県２）'!AV$120=0,各種係数!FO68,各種係数!BL68)</f>
        <v>0</v>
      </c>
      <c r="BI70" s="82">
        <f>IF('生産者価格評価表（107部門）（山形県２）'!AW$120=0,各種係数!FP68,各種係数!BM68)</f>
        <v>0</v>
      </c>
      <c r="BJ70" s="82">
        <f>IF('生産者価格評価表（107部門）（山形県２）'!AX$120=0,各種係数!FQ68,各種係数!BN68)</f>
        <v>0</v>
      </c>
      <c r="BK70" s="82">
        <f>IF('生産者価格評価表（107部門）（山形県２）'!AY$120=0,各種係数!FR68,各種係数!BO68)</f>
        <v>0</v>
      </c>
      <c r="BL70" s="82">
        <f>IF('生産者価格評価表（107部門）（山形県２）'!AZ$120=0,各種係数!FS68,各種係数!BP68)</f>
        <v>0</v>
      </c>
      <c r="BM70" s="82">
        <f>IF('生産者価格評価表（107部門）（山形県２）'!BA$120=0,各種係数!FT68,各種係数!BQ68)</f>
        <v>0</v>
      </c>
      <c r="BN70" s="82">
        <f>IF('生産者価格評価表（107部門）（山形県２）'!BB$120=0,各種係数!FU68,各種係数!BR68)</f>
        <v>0</v>
      </c>
      <c r="BO70" s="82">
        <f>IF('生産者価格評価表（107部門）（山形県２）'!BC$120=0,各種係数!FV68,各種係数!BS68)</f>
        <v>0</v>
      </c>
      <c r="BP70" s="82">
        <f>IF('生産者価格評価表（107部門）（山形県２）'!BD$120=0,各種係数!FW68,各種係数!BT68)</f>
        <v>0</v>
      </c>
      <c r="BQ70" s="82">
        <f>IF('生産者価格評価表（107部門）（山形県２）'!BE$120=0,各種係数!FX68,各種係数!BU68)</f>
        <v>0</v>
      </c>
      <c r="BR70" s="82">
        <f>IF('生産者価格評価表（107部門）（山形県２）'!BF$120=0,各種係数!FY68,各種係数!BV68)</f>
        <v>0</v>
      </c>
      <c r="BS70" s="82">
        <f>IF('生産者価格評価表（107部門）（山形県２）'!BG$120=0,各種係数!FZ68,各種係数!BW68)</f>
        <v>0</v>
      </c>
      <c r="BT70" s="82">
        <f>IF('生産者価格評価表（107部門）（山形県２）'!BH$120=0,各種係数!GA68,各種係数!BX68)</f>
        <v>0</v>
      </c>
      <c r="BU70" s="82">
        <f>IF('生産者価格評価表（107部門）（山形県２）'!BI$120=0,各種係数!GB68,各種係数!BY68)</f>
        <v>0</v>
      </c>
      <c r="BV70" s="82">
        <f>IF('生産者価格評価表（107部門）（山形県２）'!BJ$120=0,各種係数!GC68,各種係数!BZ68)</f>
        <v>0</v>
      </c>
      <c r="BW70" s="82">
        <f>IF('生産者価格評価表（107部門）（山形県２）'!BK$120=0,各種係数!GD68,各種係数!CA68)</f>
        <v>0</v>
      </c>
      <c r="BX70" s="82">
        <f>IF('生産者価格評価表（107部門）（山形県２）'!BL$120=0,各種係数!GE68,各種係数!CB68)</f>
        <v>0</v>
      </c>
      <c r="BY70" s="82">
        <f>IF('生産者価格評価表（107部門）（山形県２）'!BM$120=0,各種係数!GF68,各種係数!CC68)</f>
        <v>0</v>
      </c>
      <c r="BZ70" s="82">
        <f>IF('生産者価格評価表（107部門）（山形県２）'!BN$120=0,各種係数!GG68,各種係数!CD68)</f>
        <v>0</v>
      </c>
      <c r="CA70" s="82">
        <f>IF('生産者価格評価表（107部門）（山形県２）'!BO$120=0,各種係数!GH68,各種係数!CE68)</f>
        <v>0</v>
      </c>
      <c r="CB70" s="82">
        <f>IF('生産者価格評価表（107部門）（山形県２）'!BP$120=0,各種係数!GI68,各種係数!CF68)</f>
        <v>0</v>
      </c>
      <c r="CC70" s="82">
        <f>IF('生産者価格評価表（107部門）（山形県２）'!BQ$120=0,各種係数!GJ68,各種係数!CG68)</f>
        <v>0</v>
      </c>
      <c r="CD70" s="82">
        <f>IF('生産者価格評価表（107部門）（山形県２）'!BR$120=0,各種係数!GK68,各種係数!CH68)</f>
        <v>0</v>
      </c>
      <c r="CE70" s="82">
        <f>IF('生産者価格評価表（107部門）（山形県２）'!BS$120=0,各種係数!GL68,各種係数!CI68)</f>
        <v>0</v>
      </c>
      <c r="CF70" s="82">
        <f>IF('生産者価格評価表（107部門）（山形県２）'!BT$120=0,各種係数!GM68,各種係数!CJ68)</f>
        <v>0</v>
      </c>
      <c r="CG70" s="82">
        <f>IF('生産者価格評価表（107部門）（山形県２）'!BU$120=0,各種係数!GN68,各種係数!CK68)</f>
        <v>0</v>
      </c>
      <c r="CH70" s="82">
        <f>IF('生産者価格評価表（107部門）（山形県２）'!BV$120=0,各種係数!GO68,各種係数!CL68)</f>
        <v>0</v>
      </c>
      <c r="CI70" s="82">
        <f>IF('生産者価格評価表（107部門）（山形県２）'!BW$120=0,各種係数!GP68,各種係数!CM68)</f>
        <v>0</v>
      </c>
      <c r="CJ70" s="82">
        <f>IF('生産者価格評価表（107部門）（山形県２）'!BX$120=0,各種係数!GQ68,各種係数!CN68)</f>
        <v>0</v>
      </c>
      <c r="CK70" s="82">
        <f>IF('生産者価格評価表（107部門）（山形県２）'!BY$120=0,各種係数!GR68,各種係数!CO68)</f>
        <v>0</v>
      </c>
      <c r="CL70" s="82">
        <f>IF('生産者価格評価表（107部門）（山形県２）'!BZ$120=0,各種係数!GS68,各種係数!CP68)</f>
        <v>0</v>
      </c>
      <c r="CM70" s="82">
        <f>IF('生産者価格評価表（107部門）（山形県２）'!CA$120=0,各種係数!GT68,各種係数!CQ68)</f>
        <v>0</v>
      </c>
      <c r="CN70" s="82">
        <f>IF('生産者価格評価表（107部門）（山形県２）'!CB$120=0,各種係数!GU68,各種係数!CR68)</f>
        <v>0</v>
      </c>
      <c r="CO70" s="82">
        <f>IF('生産者価格評価表（107部門）（山形県２）'!CC$120=0,各種係数!GV68,各種係数!CS68)</f>
        <v>0</v>
      </c>
      <c r="CP70" s="82">
        <f>IF('生産者価格評価表（107部門）（山形県２）'!CD$120=0,各種係数!GW68,各種係数!CT68)</f>
        <v>0</v>
      </c>
      <c r="CQ70" s="82">
        <f>IF('生産者価格評価表（107部門）（山形県２）'!CE$120=0,各種係数!GX68,各種係数!CU68)</f>
        <v>0</v>
      </c>
      <c r="CR70" s="82">
        <f>IF('生産者価格評価表（107部門）（山形県２）'!CF$120=0,各種係数!GY68,各種係数!CV68)</f>
        <v>0</v>
      </c>
      <c r="CS70" s="82">
        <f>IF('生産者価格評価表（107部門）（山形県２）'!CG$120=0,各種係数!GZ68,各種係数!CW68)</f>
        <v>0</v>
      </c>
      <c r="CT70" s="82">
        <f>IF('生産者価格評価表（107部門）（山形県２）'!CH$120=0,各種係数!HA68,各種係数!CX68)</f>
        <v>0</v>
      </c>
      <c r="CU70" s="82">
        <f>IF('生産者価格評価表（107部門）（山形県２）'!CI$120=0,各種係数!HB68,各種係数!CY68)</f>
        <v>0</v>
      </c>
      <c r="CV70" s="82">
        <f>IF('生産者価格評価表（107部門）（山形県２）'!CJ$120=0,各種係数!HC68,各種係数!CZ68)</f>
        <v>0</v>
      </c>
      <c r="CW70" s="82">
        <f>IF('生産者価格評価表（107部門）（山形県２）'!CK$120=0,各種係数!HD68,各種係数!DA68)</f>
        <v>0</v>
      </c>
      <c r="CX70" s="82">
        <f>IF('生産者価格評価表（107部門）（山形県２）'!CL$120=0,各種係数!HE68,各種係数!DB68)</f>
        <v>0</v>
      </c>
      <c r="CY70" s="82">
        <f>IF('生産者価格評価表（107部門）（山形県２）'!CM$120=0,各種係数!HF68,各種係数!DC68)</f>
        <v>0</v>
      </c>
      <c r="CZ70" s="82">
        <f>IF('生産者価格評価表（107部門）（山形県２）'!CN$120=0,各種係数!HG68,各種係数!DD68)</f>
        <v>0</v>
      </c>
      <c r="DA70" s="82">
        <f>IF('生産者価格評価表（107部門）（山形県２）'!CO$120=0,各種係数!HH68,各種係数!DE68)</f>
        <v>0</v>
      </c>
      <c r="DB70" s="82">
        <f>IF('生産者価格評価表（107部門）（山形県２）'!CP$120=0,各種係数!HI68,各種係数!DF68)</f>
        <v>0</v>
      </c>
      <c r="DC70" s="82">
        <f>IF('生産者価格評価表（107部門）（山形県２）'!CQ$120=0,各種係数!HJ68,各種係数!DG68)</f>
        <v>0</v>
      </c>
      <c r="DD70" s="82">
        <f>IF('生産者価格評価表（107部門）（山形県２）'!CR$120=0,各種係数!HK68,各種係数!DH68)</f>
        <v>0</v>
      </c>
      <c r="DE70" s="82">
        <f>IF('生産者価格評価表（107部門）（山形県２）'!CS$120=0,各種係数!HL68,各種係数!DI68)</f>
        <v>0</v>
      </c>
      <c r="DF70" s="82">
        <f>IF('生産者価格評価表（107部門）（山形県２）'!CT$120=0,各種係数!HM68,各種係数!DJ68)</f>
        <v>0</v>
      </c>
      <c r="DG70" s="82">
        <f>IF('生産者価格評価表（107部門）（山形県２）'!CU$120=0,各種係数!HN68,各種係数!DK68)</f>
        <v>0</v>
      </c>
      <c r="DH70" s="82">
        <f>IF('生産者価格評価表（107部門）（山形県２）'!CV$120=0,各種係数!HO68,各種係数!DL68)</f>
        <v>0</v>
      </c>
      <c r="DI70" s="82">
        <f>IF('生産者価格評価表（107部門）（山形県２）'!CW$120=0,各種係数!HP68,各種係数!DM68)</f>
        <v>0</v>
      </c>
      <c r="DJ70" s="82">
        <f>IF('生産者価格評価表（107部門）（山形県２）'!CX$120=0,各種係数!HQ68,各種係数!DN68)</f>
        <v>0</v>
      </c>
      <c r="DK70" s="82">
        <f>IF('生産者価格評価表（107部門）（山形県２）'!CY$120=0,各種係数!HR68,各種係数!DO68)</f>
        <v>0</v>
      </c>
      <c r="DL70" s="82">
        <f>IF('生産者価格評価表（107部門）（山形県２）'!CZ$120=0,各種係数!HS68,各種係数!DP68)</f>
        <v>0</v>
      </c>
      <c r="DM70" s="82">
        <f>IF('生産者価格評価表（107部門）（山形県２）'!DA$120=0,各種係数!HT68,各種係数!DQ68)</f>
        <v>0</v>
      </c>
      <c r="DN70" s="82">
        <f>IF('生産者価格評価表（107部門）（山形県２）'!DB$120=0,各種係数!HU68,各種係数!DR68)</f>
        <v>0</v>
      </c>
      <c r="DO70" s="82">
        <f>IF('生産者価格評価表（107部門）（山形県２）'!DC$120=0,各種係数!HV68,各種係数!DS68)</f>
        <v>0</v>
      </c>
      <c r="DP70" s="82">
        <f>IF('生産者価格評価表（107部門）（山形県２）'!DD$120=0,各種係数!HW68,各種係数!DT68)</f>
        <v>0</v>
      </c>
      <c r="DQ70" s="82">
        <f>IF('生産者価格評価表（107部門）（山形県２）'!DE$120=0,各種係数!HX68,各種係数!DU68)</f>
        <v>0</v>
      </c>
      <c r="DR70" s="82">
        <f>各種係数!HY68</f>
        <v>0</v>
      </c>
      <c r="DS70" s="80">
        <f>各種係数!HZ68</f>
        <v>0</v>
      </c>
      <c r="DT70" s="80">
        <f>各種係数!IA68</f>
        <v>0</v>
      </c>
      <c r="DU70" s="80">
        <f>各種係数!IB68</f>
        <v>0</v>
      </c>
      <c r="DV70" s="80">
        <f>各種係数!IC68</f>
        <v>0</v>
      </c>
      <c r="DW70" s="80">
        <f>各種係数!ID68</f>
        <v>0</v>
      </c>
      <c r="DX70" s="80">
        <f>各種係数!IE68</f>
        <v>0</v>
      </c>
      <c r="DY70" s="80">
        <f>各種係数!IF68</f>
        <v>0</v>
      </c>
      <c r="DZ70" s="80">
        <f>各種係数!IG68</f>
        <v>0</v>
      </c>
      <c r="EA70" s="80">
        <f>各種係数!IH68</f>
        <v>0</v>
      </c>
      <c r="EB70" s="80">
        <f>各種係数!II68</f>
        <v>0</v>
      </c>
      <c r="EC70" s="80">
        <f>各種係数!IJ68</f>
        <v>0</v>
      </c>
      <c r="ED70" s="80">
        <f>各種係数!IK68</f>
        <v>0</v>
      </c>
      <c r="EE70" s="80">
        <f>各種係数!IL68</f>
        <v>0</v>
      </c>
      <c r="EF70" s="80">
        <f>各種係数!IM68</f>
        <v>0</v>
      </c>
      <c r="EG70" s="80">
        <f>各種係数!IN68</f>
        <v>0</v>
      </c>
      <c r="EH70" s="80">
        <f>各種係数!IO68</f>
        <v>0</v>
      </c>
      <c r="EI70" s="80">
        <f>各種係数!IP68</f>
        <v>0</v>
      </c>
      <c r="EJ70" s="80">
        <f>各種係数!IQ68</f>
        <v>0</v>
      </c>
      <c r="EK70" s="80">
        <f>各種係数!IR68</f>
        <v>0</v>
      </c>
      <c r="EL70" s="80">
        <f>各種係数!IS68</f>
        <v>0</v>
      </c>
      <c r="EM70" s="80">
        <f>各種係数!IT68</f>
        <v>0</v>
      </c>
      <c r="EN70" s="80">
        <f>各種係数!IU68</f>
        <v>0</v>
      </c>
      <c r="EO70" s="80">
        <f>各種係数!IV68</f>
        <v>0</v>
      </c>
      <c r="EP70" s="80">
        <f>各種係数!IW68</f>
        <v>0</v>
      </c>
      <c r="EQ70" s="80">
        <f>各種係数!IX68</f>
        <v>0</v>
      </c>
      <c r="ER70" s="80">
        <f>各種係数!IY68</f>
        <v>0</v>
      </c>
      <c r="ES70" s="80">
        <f>各種係数!IZ68</f>
        <v>0</v>
      </c>
      <c r="ET70" s="80">
        <f>各種係数!JA68</f>
        <v>0</v>
      </c>
      <c r="EU70" s="80">
        <f>各種係数!JB68</f>
        <v>0</v>
      </c>
      <c r="EV70" s="80">
        <f>各種係数!JC68</f>
        <v>0</v>
      </c>
      <c r="EW70" s="80">
        <f>各種係数!JD68</f>
        <v>0</v>
      </c>
      <c r="EX70" s="80">
        <f>各種係数!JE68</f>
        <v>0</v>
      </c>
      <c r="EY70" s="80">
        <f>各種係数!JF68</f>
        <v>0</v>
      </c>
      <c r="EZ70" s="80">
        <f>各種係数!JG68</f>
        <v>0</v>
      </c>
      <c r="FA70" s="80">
        <f>各種係数!JH68</f>
        <v>0</v>
      </c>
      <c r="FB70" s="80">
        <f>各種係数!JI68</f>
        <v>0</v>
      </c>
      <c r="FC70" s="80">
        <f>各種係数!JJ68</f>
        <v>0</v>
      </c>
      <c r="FD70" s="80">
        <f>各種係数!JK68</f>
        <v>0</v>
      </c>
      <c r="FE70" s="80">
        <f>各種係数!JL68</f>
        <v>0</v>
      </c>
      <c r="FF70" s="80">
        <f>各種係数!JM68</f>
        <v>0</v>
      </c>
      <c r="FG70" s="80">
        <f>各種係数!JN68</f>
        <v>0</v>
      </c>
      <c r="FH70" s="80">
        <f>各種係数!JO68</f>
        <v>0</v>
      </c>
      <c r="FI70" s="80">
        <f>各種係数!JP68</f>
        <v>0</v>
      </c>
      <c r="FJ70" s="80">
        <f>各種係数!JQ68</f>
        <v>0</v>
      </c>
      <c r="FK70" s="80">
        <f>各種係数!JR68</f>
        <v>0</v>
      </c>
      <c r="FL70" s="80">
        <f>各種係数!JS68</f>
        <v>0</v>
      </c>
      <c r="FM70" s="80">
        <f>各種係数!JT68</f>
        <v>0</v>
      </c>
      <c r="FN70" s="80">
        <f>各種係数!JU68</f>
        <v>0</v>
      </c>
      <c r="FO70" s="80">
        <f>各種係数!JV68</f>
        <v>0</v>
      </c>
      <c r="FP70" s="80">
        <f>各種係数!JW68</f>
        <v>0</v>
      </c>
      <c r="FQ70" s="80">
        <f>各種係数!JX68</f>
        <v>0</v>
      </c>
      <c r="FR70" s="80">
        <f>各種係数!JY68</f>
        <v>0</v>
      </c>
      <c r="FS70" s="80">
        <f>各種係数!JZ68</f>
        <v>0</v>
      </c>
      <c r="FT70" s="80">
        <f>各種係数!KA68</f>
        <v>0</v>
      </c>
      <c r="FU70" s="80">
        <f>各種係数!KB68</f>
        <v>0</v>
      </c>
      <c r="FV70" s="80">
        <f>各種係数!KC68</f>
        <v>0</v>
      </c>
      <c r="FW70" s="80">
        <f>各種係数!KD68</f>
        <v>0</v>
      </c>
      <c r="FX70" s="80">
        <f>各種係数!KE68</f>
        <v>0</v>
      </c>
      <c r="FY70" s="80">
        <f>各種係数!KF68</f>
        <v>0</v>
      </c>
      <c r="FZ70" s="80">
        <f>各種係数!KG68</f>
        <v>0</v>
      </c>
      <c r="GA70" s="80">
        <f>各種係数!KH68</f>
        <v>0</v>
      </c>
      <c r="GB70" s="80">
        <f>各種係数!KI68</f>
        <v>0</v>
      </c>
      <c r="GC70" s="80">
        <f>各種係数!KJ68</f>
        <v>1</v>
      </c>
      <c r="GD70" s="80">
        <f>各種係数!KK68</f>
        <v>0</v>
      </c>
      <c r="GE70" s="80">
        <f>各種係数!KL68</f>
        <v>0</v>
      </c>
      <c r="GF70" s="80">
        <f>各種係数!KM68</f>
        <v>0</v>
      </c>
      <c r="GG70" s="80">
        <f>各種係数!KN68</f>
        <v>0</v>
      </c>
      <c r="GH70" s="80">
        <f>各種係数!KO68</f>
        <v>0</v>
      </c>
      <c r="GI70" s="80">
        <f>各種係数!KP68</f>
        <v>0</v>
      </c>
      <c r="GJ70" s="80">
        <f>各種係数!KQ68</f>
        <v>0</v>
      </c>
      <c r="GK70" s="80">
        <f>各種係数!KR68</f>
        <v>0</v>
      </c>
      <c r="GL70" s="80">
        <f>各種係数!KS68</f>
        <v>0</v>
      </c>
      <c r="GM70" s="80">
        <f>各種係数!KT68</f>
        <v>0</v>
      </c>
      <c r="GN70" s="80">
        <f>各種係数!KU68</f>
        <v>0</v>
      </c>
      <c r="GO70" s="80">
        <f>各種係数!KV68</f>
        <v>0</v>
      </c>
      <c r="GP70" s="80">
        <f>各種係数!KW68</f>
        <v>0</v>
      </c>
      <c r="GQ70" s="80">
        <f>各種係数!KX68</f>
        <v>0</v>
      </c>
      <c r="GR70" s="80">
        <f>各種係数!KY68</f>
        <v>0</v>
      </c>
      <c r="GS70" s="80">
        <f>各種係数!KZ68</f>
        <v>0</v>
      </c>
      <c r="GT70" s="80">
        <f>各種係数!LA68</f>
        <v>0</v>
      </c>
      <c r="GU70" s="80">
        <f>各種係数!LB68</f>
        <v>0</v>
      </c>
      <c r="GV70" s="80">
        <f>各種係数!LC68</f>
        <v>0</v>
      </c>
      <c r="GW70" s="80">
        <f>各種係数!LD68</f>
        <v>0</v>
      </c>
      <c r="GX70" s="80">
        <f>各種係数!LE68</f>
        <v>0</v>
      </c>
      <c r="GY70" s="80">
        <f>各種係数!LF68</f>
        <v>0</v>
      </c>
      <c r="GZ70" s="80">
        <f>各種係数!LG68</f>
        <v>0</v>
      </c>
      <c r="HA70" s="80">
        <f>各種係数!LH68</f>
        <v>0</v>
      </c>
      <c r="HB70" s="80">
        <f>各種係数!LI68</f>
        <v>0</v>
      </c>
      <c r="HC70" s="80">
        <f>各種係数!LJ68</f>
        <v>0</v>
      </c>
      <c r="HD70" s="80">
        <f>各種係数!LK68</f>
        <v>0</v>
      </c>
      <c r="HE70" s="80">
        <f>各種係数!LL68</f>
        <v>0</v>
      </c>
      <c r="HF70" s="80">
        <f>各種係数!LM68</f>
        <v>0</v>
      </c>
      <c r="HG70" s="80">
        <f>各種係数!LN68</f>
        <v>0</v>
      </c>
      <c r="HH70" s="80">
        <f>各種係数!LO68</f>
        <v>0</v>
      </c>
      <c r="HI70" s="80">
        <f>各種係数!LP68</f>
        <v>0</v>
      </c>
      <c r="HJ70" s="80">
        <f>各種係数!LQ68</f>
        <v>0</v>
      </c>
      <c r="HK70" s="80">
        <f>各種係数!LR68</f>
        <v>0</v>
      </c>
      <c r="HL70" s="80">
        <f>各種係数!LS68</f>
        <v>0</v>
      </c>
      <c r="HM70" s="80">
        <f>各種係数!LT68</f>
        <v>0</v>
      </c>
      <c r="HN70" s="80">
        <f>各種係数!LU68</f>
        <v>0</v>
      </c>
      <c r="HO70" s="80">
        <f>各種係数!LV68</f>
        <v>0</v>
      </c>
      <c r="HP70" s="80">
        <f>各種係数!LW68</f>
        <v>0</v>
      </c>
      <c r="HQ70" s="80">
        <f>各種係数!LX68</f>
        <v>0</v>
      </c>
      <c r="HR70" s="80">
        <f>各種係数!LY68</f>
        <v>0</v>
      </c>
      <c r="HS70" s="80">
        <f>各種係数!LZ68</f>
        <v>0</v>
      </c>
      <c r="HT70" s="80">
        <f>各種係数!MA68</f>
        <v>0</v>
      </c>
      <c r="HU70" s="760">
        <v>0</v>
      </c>
      <c r="HV70" s="760">
        <f t="shared" si="24"/>
        <v>0</v>
      </c>
      <c r="HW70" s="760">
        <f t="shared" si="25"/>
        <v>0</v>
      </c>
      <c r="HX70" s="240">
        <f>IF(各種係数!$MD68=0,各種係数!$MG68,各種係数!$MD68)</f>
        <v>9.3434803580041807E-4</v>
      </c>
      <c r="HY70" s="281">
        <f t="shared" si="5"/>
        <v>0</v>
      </c>
      <c r="HZ70" s="257">
        <f t="shared" si="12"/>
        <v>0</v>
      </c>
      <c r="IA70" s="279">
        <f t="shared" si="13"/>
        <v>0</v>
      </c>
      <c r="IB70" s="279">
        <f t="shared" si="14"/>
        <v>0</v>
      </c>
      <c r="IC70" s="240">
        <f>IF(各種係数!$MD68=0,各種係数!$MG68,各種係数!$MD68)</f>
        <v>9.3434803580041807E-4</v>
      </c>
      <c r="ID70" s="281">
        <f t="shared" si="26"/>
        <v>0</v>
      </c>
      <c r="IE70" s="223"/>
      <c r="IF70" s="223"/>
      <c r="IG70" s="240">
        <f>各種係数!J68</f>
        <v>0</v>
      </c>
      <c r="IH70" s="279">
        <f t="shared" si="15"/>
        <v>0</v>
      </c>
      <c r="II70" s="284">
        <f>各種係数!C68</f>
        <v>1</v>
      </c>
      <c r="IJ70" s="279">
        <f t="shared" si="16"/>
        <v>0</v>
      </c>
      <c r="IK70" s="295">
        <v>0</v>
      </c>
      <c r="IL70" s="757">
        <f>IF(各種係数!$E68=0,各種係数!$M68,各種係数!$E68)</f>
        <v>0.49878878825231793</v>
      </c>
      <c r="IM70" s="279">
        <f t="shared" si="17"/>
        <v>0</v>
      </c>
      <c r="IN70" s="757">
        <f>IF(各種係数!$F68=0,各種係数!$N68,各種係数!$F68)</f>
        <v>0.26600568090465726</v>
      </c>
      <c r="IO70" s="295">
        <f t="shared" si="18"/>
        <v>0</v>
      </c>
      <c r="IP70" s="240">
        <f>IF(各種係数!$MD68=0,各種係数!$MG68,各種係数!$MD68)</f>
        <v>9.3434803580041807E-4</v>
      </c>
      <c r="IQ70" s="296">
        <f t="shared" si="19"/>
        <v>0</v>
      </c>
      <c r="IR70" s="297">
        <f t="shared" si="20"/>
        <v>0</v>
      </c>
      <c r="IS70" s="297">
        <f t="shared" si="21"/>
        <v>0</v>
      </c>
      <c r="IT70" s="297">
        <f t="shared" si="22"/>
        <v>0</v>
      </c>
      <c r="IU70" s="298">
        <f t="shared" si="23"/>
        <v>0</v>
      </c>
      <c r="IW70" s="206"/>
      <c r="IX70" s="212"/>
      <c r="IY70" s="208"/>
      <c r="IZ70" s="212"/>
    </row>
    <row r="71" spans="1:260">
      <c r="A71" s="41" t="s">
        <v>287</v>
      </c>
      <c r="B71" s="12" t="s">
        <v>47</v>
      </c>
      <c r="C71" s="331">
        <f>'計算2-1'!AC71</f>
        <v>0</v>
      </c>
      <c r="D71" s="757">
        <f>IF(各種係数!$D69=0,各種係数!$L69,各種係数!$D69)</f>
        <v>0.49778134188719592</v>
      </c>
      <c r="E71" s="757">
        <f>IF(各種係数!$E69=0,各種係数!$M69,各種係数!$E69)</f>
        <v>0.50221865811280408</v>
      </c>
      <c r="F71" s="757">
        <f>IF(各種係数!$F69=0,各種係数!$N69,各種係数!$F69)</f>
        <v>0.3112002138465651</v>
      </c>
      <c r="G71" s="758">
        <f t="shared" si="7"/>
        <v>0</v>
      </c>
      <c r="H71" s="758">
        <f t="shared" si="8"/>
        <v>0</v>
      </c>
      <c r="I71" s="758">
        <f t="shared" si="9"/>
        <v>0</v>
      </c>
      <c r="J71" s="240">
        <f>IF(各種係数!$MD69=0,各種係数!$MG69,各種係数!$MD69)</f>
        <v>8.655439721999465E-4</v>
      </c>
      <c r="K71" s="281">
        <f t="shared" si="10"/>
        <v>0</v>
      </c>
      <c r="L71" s="758">
        <v>0</v>
      </c>
      <c r="M71" s="774">
        <f>各種係数!C69</f>
        <v>1</v>
      </c>
      <c r="N71" s="758">
        <f t="shared" si="11"/>
        <v>0</v>
      </c>
      <c r="O71" s="82">
        <f>IF('生産者価格評価表（107部門）（山形県２）'!C$120=0,各種係数!DV69,各種係数!S69)</f>
        <v>0</v>
      </c>
      <c r="P71" s="82">
        <f>IF('生産者価格評価表（107部門）（山形県２）'!D$120=0,各種係数!DW69,各種係数!T69)</f>
        <v>0</v>
      </c>
      <c r="Q71" s="82">
        <f>IF('生産者価格評価表（107部門）（山形県２）'!E$120=0,各種係数!DX69,各種係数!U69)</f>
        <v>0</v>
      </c>
      <c r="R71" s="82">
        <f>IF('生産者価格評価表（107部門）（山形県２）'!F$120=0,各種係数!DY69,各種係数!V69)</f>
        <v>0</v>
      </c>
      <c r="S71" s="82">
        <f>IF('生産者価格評価表（107部門）（山形県２）'!G$120=0,各種係数!DZ69,各種係数!W69)</f>
        <v>0</v>
      </c>
      <c r="T71" s="82">
        <f>IF('生産者価格評価表（107部門）（山形県２）'!H$120=0,各種係数!EA69,各種係数!X69)</f>
        <v>0</v>
      </c>
      <c r="U71" s="82">
        <f>IF('生産者価格評価表（107部門）（山形県２）'!I$120=0,各種係数!EB69,各種係数!Y69)</f>
        <v>0</v>
      </c>
      <c r="V71" s="82">
        <f>IF('生産者価格評価表（107部門）（山形県２）'!J$120=0,各種係数!EC69,各種係数!Z69)</f>
        <v>0</v>
      </c>
      <c r="W71" s="82">
        <f>IF('生産者価格評価表（107部門）（山形県２）'!K$120=0,各種係数!ED69,各種係数!AA69)</f>
        <v>0</v>
      </c>
      <c r="X71" s="82">
        <f>IF('生産者価格評価表（107部門）（山形県２）'!L$120=0,各種係数!EE69,各種係数!AB69)</f>
        <v>0</v>
      </c>
      <c r="Y71" s="82">
        <f>IF('生産者価格評価表（107部門）（山形県２）'!M$120=0,各種係数!EF69,各種係数!AC69)</f>
        <v>0</v>
      </c>
      <c r="Z71" s="82">
        <f>IF('生産者価格評価表（107部門）（山形県２）'!N$120=0,各種係数!EG69,各種係数!AD69)</f>
        <v>0</v>
      </c>
      <c r="AA71" s="82">
        <f>IF('生産者価格評価表（107部門）（山形県２）'!O$120=0,各種係数!EH69,各種係数!AE69)</f>
        <v>0</v>
      </c>
      <c r="AB71" s="82">
        <f>IF('生産者価格評価表（107部門）（山形県２）'!P$120=0,各種係数!EI69,各種係数!AF69)</f>
        <v>0</v>
      </c>
      <c r="AC71" s="82">
        <f>IF('生産者価格評価表（107部門）（山形県２）'!Q$120=0,各種係数!EJ69,各種係数!AG69)</f>
        <v>0</v>
      </c>
      <c r="AD71" s="82">
        <f>IF('生産者価格評価表（107部門）（山形県２）'!R$120=0,各種係数!EK69,各種係数!AH69)</f>
        <v>0</v>
      </c>
      <c r="AE71" s="82">
        <f>IF('生産者価格評価表（107部門）（山形県２）'!S$120=0,各種係数!EL69,各種係数!AI69)</f>
        <v>0</v>
      </c>
      <c r="AF71" s="82">
        <f>IF('生産者価格評価表（107部門）（山形県２）'!T$120=0,各種係数!EM69,各種係数!AJ69)</f>
        <v>0</v>
      </c>
      <c r="AG71" s="82">
        <f>IF('生産者価格評価表（107部門）（山形県２）'!U$120=0,各種係数!EN69,各種係数!AK69)</f>
        <v>0</v>
      </c>
      <c r="AH71" s="82">
        <f>IF('生産者価格評価表（107部門）（山形県２）'!V$120=0,各種係数!EO69,各種係数!AL69)</f>
        <v>0</v>
      </c>
      <c r="AI71" s="82">
        <f>IF('生産者価格評価表（107部門）（山形県２）'!W$120=0,各種係数!EP69,各種係数!AM69)</f>
        <v>0</v>
      </c>
      <c r="AJ71" s="82">
        <f>IF('生産者価格評価表（107部門）（山形県２）'!X$120=0,各種係数!EQ69,各種係数!AN69)</f>
        <v>0</v>
      </c>
      <c r="AK71" s="82">
        <f>IF('生産者価格評価表（107部門）（山形県２）'!Y$120=0,各種係数!ER69,各種係数!AO69)</f>
        <v>0</v>
      </c>
      <c r="AL71" s="82">
        <f>IF('生産者価格評価表（107部門）（山形県２）'!Z$120=0,各種係数!ES69,各種係数!AP69)</f>
        <v>0</v>
      </c>
      <c r="AM71" s="82">
        <f>IF('生産者価格評価表（107部門）（山形県２）'!AA$120=0,各種係数!ET69,各種係数!AQ69)</f>
        <v>0</v>
      </c>
      <c r="AN71" s="82">
        <f>IF('生産者価格評価表（107部門）（山形県２）'!AB$120=0,各種係数!EU69,各種係数!AR69)</f>
        <v>0</v>
      </c>
      <c r="AO71" s="82">
        <f>IF('生産者価格評価表（107部門）（山形県２）'!AC$120=0,各種係数!EV69,各種係数!AS69)</f>
        <v>0</v>
      </c>
      <c r="AP71" s="82">
        <f>IF('生産者価格評価表（107部門）（山形県２）'!AD$120=0,各種係数!EW69,各種係数!AT69)</f>
        <v>0</v>
      </c>
      <c r="AQ71" s="82">
        <f>IF('生産者価格評価表（107部門）（山形県２）'!AE$120=0,各種係数!EX69,各種係数!AU69)</f>
        <v>0</v>
      </c>
      <c r="AR71" s="82">
        <f>IF('生産者価格評価表（107部門）（山形県２）'!AF$120=0,各種係数!EY69,各種係数!AV69)</f>
        <v>0</v>
      </c>
      <c r="AS71" s="82">
        <f>IF('生産者価格評価表（107部門）（山形県２）'!AG$120=0,各種係数!EZ69,各種係数!AW69)</f>
        <v>0</v>
      </c>
      <c r="AT71" s="82">
        <f>IF('生産者価格評価表（107部門）（山形県２）'!AH$120=0,各種係数!FA69,各種係数!AX69)</f>
        <v>0</v>
      </c>
      <c r="AU71" s="82">
        <f>IF('生産者価格評価表（107部門）（山形県２）'!AI$120=0,各種係数!FB69,各種係数!AY69)</f>
        <v>0</v>
      </c>
      <c r="AV71" s="82">
        <f>IF('生産者価格評価表（107部門）（山形県２）'!AJ$120=0,各種係数!FC69,各種係数!AZ69)</f>
        <v>0</v>
      </c>
      <c r="AW71" s="82">
        <f>IF('生産者価格評価表（107部門）（山形県２）'!AK$120=0,各種係数!FD69,各種係数!BA69)</f>
        <v>0</v>
      </c>
      <c r="AX71" s="82">
        <f>IF('生産者価格評価表（107部門）（山形県２）'!AL$120=0,各種係数!FE69,各種係数!BB69)</f>
        <v>0</v>
      </c>
      <c r="AY71" s="82">
        <f>IF('生産者価格評価表（107部門）（山形県２）'!AM$120=0,各種係数!FF69,各種係数!BC69)</f>
        <v>0</v>
      </c>
      <c r="AZ71" s="82">
        <f>IF('生産者価格評価表（107部門）（山形県２）'!AN$120=0,各種係数!FG69,各種係数!BD69)</f>
        <v>0</v>
      </c>
      <c r="BA71" s="82">
        <f>IF('生産者価格評価表（107部門）（山形県２）'!AO$120=0,各種係数!FH69,各種係数!BE69)</f>
        <v>0</v>
      </c>
      <c r="BB71" s="82">
        <f>IF('生産者価格評価表（107部門）（山形県２）'!AP$120=0,各種係数!FI69,各種係数!BF69)</f>
        <v>0</v>
      </c>
      <c r="BC71" s="82">
        <f>IF('生産者価格評価表（107部門）（山形県２）'!AQ$120=0,各種係数!FJ69,各種係数!BG69)</f>
        <v>0</v>
      </c>
      <c r="BD71" s="82">
        <f>IF('生産者価格評価表（107部門）（山形県２）'!AR$120=0,各種係数!FK69,各種係数!BH69)</f>
        <v>0</v>
      </c>
      <c r="BE71" s="82">
        <f>IF('生産者価格評価表（107部門）（山形県２）'!AS$120=0,各種係数!FL69,各種係数!BI69)</f>
        <v>0</v>
      </c>
      <c r="BF71" s="82">
        <f>IF('生産者価格評価表（107部門）（山形県２）'!AT$120=0,各種係数!FM69,各種係数!BJ69)</f>
        <v>0</v>
      </c>
      <c r="BG71" s="82">
        <f>IF('生産者価格評価表（107部門）（山形県２）'!AU$120=0,各種係数!FN69,各種係数!BK69)</f>
        <v>0</v>
      </c>
      <c r="BH71" s="82">
        <f>IF('生産者価格評価表（107部門）（山形県２）'!AV$120=0,各種係数!FO69,各種係数!BL69)</f>
        <v>0</v>
      </c>
      <c r="BI71" s="82">
        <f>IF('生産者価格評価表（107部門）（山形県２）'!AW$120=0,各種係数!FP69,各種係数!BM69)</f>
        <v>0</v>
      </c>
      <c r="BJ71" s="82">
        <f>IF('生産者価格評価表（107部門）（山形県２）'!AX$120=0,各種係数!FQ69,各種係数!BN69)</f>
        <v>0</v>
      </c>
      <c r="BK71" s="82">
        <f>IF('生産者価格評価表（107部門）（山形県２）'!AY$120=0,各種係数!FR69,各種係数!BO69)</f>
        <v>0</v>
      </c>
      <c r="BL71" s="82">
        <f>IF('生産者価格評価表（107部門）（山形県２）'!AZ$120=0,各種係数!FS69,各種係数!BP69)</f>
        <v>0</v>
      </c>
      <c r="BM71" s="82">
        <f>IF('生産者価格評価表（107部門）（山形県２）'!BA$120=0,各種係数!FT69,各種係数!BQ69)</f>
        <v>0</v>
      </c>
      <c r="BN71" s="82">
        <f>IF('生産者価格評価表（107部門）（山形県２）'!BB$120=0,各種係数!FU69,各種係数!BR69)</f>
        <v>0</v>
      </c>
      <c r="BO71" s="82">
        <f>IF('生産者価格評価表（107部門）（山形県２）'!BC$120=0,各種係数!FV69,各種係数!BS69)</f>
        <v>0</v>
      </c>
      <c r="BP71" s="82">
        <f>IF('生産者価格評価表（107部門）（山形県２）'!BD$120=0,各種係数!FW69,各種係数!BT69)</f>
        <v>0</v>
      </c>
      <c r="BQ71" s="82">
        <f>IF('生産者価格評価表（107部門）（山形県２）'!BE$120=0,各種係数!FX69,各種係数!BU69)</f>
        <v>0</v>
      </c>
      <c r="BR71" s="82">
        <f>IF('生産者価格評価表（107部門）（山形県２）'!BF$120=0,各種係数!FY69,各種係数!BV69)</f>
        <v>0</v>
      </c>
      <c r="BS71" s="82">
        <f>IF('生産者価格評価表（107部門）（山形県２）'!BG$120=0,各種係数!FZ69,各種係数!BW69)</f>
        <v>0</v>
      </c>
      <c r="BT71" s="82">
        <f>IF('生産者価格評価表（107部門）（山形県２）'!BH$120=0,各種係数!GA69,各種係数!BX69)</f>
        <v>0</v>
      </c>
      <c r="BU71" s="82">
        <f>IF('生産者価格評価表（107部門）（山形県２）'!BI$120=0,各種係数!GB69,各種係数!BY69)</f>
        <v>0</v>
      </c>
      <c r="BV71" s="82">
        <f>IF('生産者価格評価表（107部門）（山形県２）'!BJ$120=0,各種係数!GC69,各種係数!BZ69)</f>
        <v>0</v>
      </c>
      <c r="BW71" s="82">
        <f>IF('生産者価格評価表（107部門）（山形県２）'!BK$120=0,各種係数!GD69,各種係数!CA69)</f>
        <v>0</v>
      </c>
      <c r="BX71" s="82">
        <f>IF('生産者価格評価表（107部門）（山形県２）'!BL$120=0,各種係数!GE69,各種係数!CB69)</f>
        <v>0</v>
      </c>
      <c r="BY71" s="82">
        <f>IF('生産者価格評価表（107部門）（山形県２）'!BM$120=0,各種係数!GF69,各種係数!CC69)</f>
        <v>0</v>
      </c>
      <c r="BZ71" s="82">
        <f>IF('生産者価格評価表（107部門）（山形県２）'!BN$120=0,各種係数!GG69,各種係数!CD69)</f>
        <v>0</v>
      </c>
      <c r="CA71" s="82">
        <f>IF('生産者価格評価表（107部門）（山形県２）'!BO$120=0,各種係数!GH69,各種係数!CE69)</f>
        <v>0</v>
      </c>
      <c r="CB71" s="82">
        <f>IF('生産者価格評価表（107部門）（山形県２）'!BP$120=0,各種係数!GI69,各種係数!CF69)</f>
        <v>0</v>
      </c>
      <c r="CC71" s="82">
        <f>IF('生産者価格評価表（107部門）（山形県２）'!BQ$120=0,各種係数!GJ69,各種係数!CG69)</f>
        <v>0</v>
      </c>
      <c r="CD71" s="82">
        <f>IF('生産者価格評価表（107部門）（山形県２）'!BR$120=0,各種係数!GK69,各種係数!CH69)</f>
        <v>0</v>
      </c>
      <c r="CE71" s="82">
        <f>IF('生産者価格評価表（107部門）（山形県２）'!BS$120=0,各種係数!GL69,各種係数!CI69)</f>
        <v>0</v>
      </c>
      <c r="CF71" s="82">
        <f>IF('生産者価格評価表（107部門）（山形県２）'!BT$120=0,各種係数!GM69,各種係数!CJ69)</f>
        <v>0</v>
      </c>
      <c r="CG71" s="82">
        <f>IF('生産者価格評価表（107部門）（山形県２）'!BU$120=0,各種係数!GN69,各種係数!CK69)</f>
        <v>0</v>
      </c>
      <c r="CH71" s="82">
        <f>IF('生産者価格評価表（107部門）（山形県２）'!BV$120=0,各種係数!GO69,各種係数!CL69)</f>
        <v>0</v>
      </c>
      <c r="CI71" s="82">
        <f>IF('生産者価格評価表（107部門）（山形県２）'!BW$120=0,各種係数!GP69,各種係数!CM69)</f>
        <v>0</v>
      </c>
      <c r="CJ71" s="82">
        <f>IF('生産者価格評価表（107部門）（山形県２）'!BX$120=0,各種係数!GQ69,各種係数!CN69)</f>
        <v>0</v>
      </c>
      <c r="CK71" s="82">
        <f>IF('生産者価格評価表（107部門）（山形県２）'!BY$120=0,各種係数!GR69,各種係数!CO69)</f>
        <v>0</v>
      </c>
      <c r="CL71" s="82">
        <f>IF('生産者価格評価表（107部門）（山形県２）'!BZ$120=0,各種係数!GS69,各種係数!CP69)</f>
        <v>0</v>
      </c>
      <c r="CM71" s="82">
        <f>IF('生産者価格評価表（107部門）（山形県２）'!CA$120=0,各種係数!GT69,各種係数!CQ69)</f>
        <v>0</v>
      </c>
      <c r="CN71" s="82">
        <f>IF('生産者価格評価表（107部門）（山形県２）'!CB$120=0,各種係数!GU69,各種係数!CR69)</f>
        <v>0</v>
      </c>
      <c r="CO71" s="82">
        <f>IF('生産者価格評価表（107部門）（山形県２）'!CC$120=0,各種係数!GV69,各種係数!CS69)</f>
        <v>0</v>
      </c>
      <c r="CP71" s="82">
        <f>IF('生産者価格評価表（107部門）（山形県２）'!CD$120=0,各種係数!GW69,各種係数!CT69)</f>
        <v>0</v>
      </c>
      <c r="CQ71" s="82">
        <f>IF('生産者価格評価表（107部門）（山形県２）'!CE$120=0,各種係数!GX69,各種係数!CU69)</f>
        <v>0</v>
      </c>
      <c r="CR71" s="82">
        <f>IF('生産者価格評価表（107部門）（山形県２）'!CF$120=0,各種係数!GY69,各種係数!CV69)</f>
        <v>0</v>
      </c>
      <c r="CS71" s="82">
        <f>IF('生産者価格評価表（107部門）（山形県２）'!CG$120=0,各種係数!GZ69,各種係数!CW69)</f>
        <v>0</v>
      </c>
      <c r="CT71" s="82">
        <f>IF('生産者価格評価表（107部門）（山形県２）'!CH$120=0,各種係数!HA69,各種係数!CX69)</f>
        <v>0</v>
      </c>
      <c r="CU71" s="82">
        <f>IF('生産者価格評価表（107部門）（山形県２）'!CI$120=0,各種係数!HB69,各種係数!CY69)</f>
        <v>0</v>
      </c>
      <c r="CV71" s="82">
        <f>IF('生産者価格評価表（107部門）（山形県２）'!CJ$120=0,各種係数!HC69,各種係数!CZ69)</f>
        <v>0</v>
      </c>
      <c r="CW71" s="82">
        <f>IF('生産者価格評価表（107部門）（山形県２）'!CK$120=0,各種係数!HD69,各種係数!DA69)</f>
        <v>0</v>
      </c>
      <c r="CX71" s="82">
        <f>IF('生産者価格評価表（107部門）（山形県２）'!CL$120=0,各種係数!HE69,各種係数!DB69)</f>
        <v>0</v>
      </c>
      <c r="CY71" s="82">
        <f>IF('生産者価格評価表（107部門）（山形県２）'!CM$120=0,各種係数!HF69,各種係数!DC69)</f>
        <v>0</v>
      </c>
      <c r="CZ71" s="82">
        <f>IF('生産者価格評価表（107部門）（山形県２）'!CN$120=0,各種係数!HG69,各種係数!DD69)</f>
        <v>0</v>
      </c>
      <c r="DA71" s="82">
        <f>IF('生産者価格評価表（107部門）（山形県２）'!CO$120=0,各種係数!HH69,各種係数!DE69)</f>
        <v>0</v>
      </c>
      <c r="DB71" s="82">
        <f>IF('生産者価格評価表（107部門）（山形県２）'!CP$120=0,各種係数!HI69,各種係数!DF69)</f>
        <v>0</v>
      </c>
      <c r="DC71" s="82">
        <f>IF('生産者価格評価表（107部門）（山形県２）'!CQ$120=0,各種係数!HJ69,各種係数!DG69)</f>
        <v>0</v>
      </c>
      <c r="DD71" s="82">
        <f>IF('生産者価格評価表（107部門）（山形県２）'!CR$120=0,各種係数!HK69,各種係数!DH69)</f>
        <v>0</v>
      </c>
      <c r="DE71" s="82">
        <f>IF('生産者価格評価表（107部門）（山形県２）'!CS$120=0,各種係数!HL69,各種係数!DI69)</f>
        <v>0</v>
      </c>
      <c r="DF71" s="82">
        <f>IF('生産者価格評価表（107部門）（山形県２）'!CT$120=0,各種係数!HM69,各種係数!DJ69)</f>
        <v>0</v>
      </c>
      <c r="DG71" s="82">
        <f>IF('生産者価格評価表（107部門）（山形県２）'!CU$120=0,各種係数!HN69,各種係数!DK69)</f>
        <v>0</v>
      </c>
      <c r="DH71" s="82">
        <f>IF('生産者価格評価表（107部門）（山形県２）'!CV$120=0,各種係数!HO69,各種係数!DL69)</f>
        <v>0</v>
      </c>
      <c r="DI71" s="82">
        <f>IF('生産者価格評価表（107部門）（山形県２）'!CW$120=0,各種係数!HP69,各種係数!DM69)</f>
        <v>0</v>
      </c>
      <c r="DJ71" s="82">
        <f>IF('生産者価格評価表（107部門）（山形県２）'!CX$120=0,各種係数!HQ69,各種係数!DN69)</f>
        <v>0</v>
      </c>
      <c r="DK71" s="82">
        <f>IF('生産者価格評価表（107部門）（山形県２）'!CY$120=0,各種係数!HR69,各種係数!DO69)</f>
        <v>0</v>
      </c>
      <c r="DL71" s="82">
        <f>IF('生産者価格評価表（107部門）（山形県２）'!CZ$120=0,各種係数!HS69,各種係数!DP69)</f>
        <v>0</v>
      </c>
      <c r="DM71" s="82">
        <f>IF('生産者価格評価表（107部門）（山形県２）'!DA$120=0,各種係数!HT69,各種係数!DQ69)</f>
        <v>0</v>
      </c>
      <c r="DN71" s="82">
        <f>IF('生産者価格評価表（107部門）（山形県２）'!DB$120=0,各種係数!HU69,各種係数!DR69)</f>
        <v>0</v>
      </c>
      <c r="DO71" s="82">
        <f>IF('生産者価格評価表（107部門）（山形県２）'!DC$120=0,各種係数!HV69,各種係数!DS69)</f>
        <v>0</v>
      </c>
      <c r="DP71" s="82">
        <f>IF('生産者価格評価表（107部門）（山形県２）'!DD$120=0,各種係数!HW69,各種係数!DT69)</f>
        <v>0</v>
      </c>
      <c r="DQ71" s="82">
        <f>IF('生産者価格評価表（107部門）（山形県２）'!DE$120=0,各種係数!HX69,各種係数!DU69)</f>
        <v>0</v>
      </c>
      <c r="DR71" s="82">
        <f>各種係数!HY69</f>
        <v>0</v>
      </c>
      <c r="DS71" s="80">
        <f>各種係数!HZ69</f>
        <v>0</v>
      </c>
      <c r="DT71" s="80">
        <f>各種係数!IA69</f>
        <v>0</v>
      </c>
      <c r="DU71" s="80">
        <f>各種係数!IB69</f>
        <v>0</v>
      </c>
      <c r="DV71" s="80">
        <f>各種係数!IC69</f>
        <v>0</v>
      </c>
      <c r="DW71" s="80">
        <f>各種係数!ID69</f>
        <v>0</v>
      </c>
      <c r="DX71" s="80">
        <f>各種係数!IE69</f>
        <v>0</v>
      </c>
      <c r="DY71" s="80">
        <f>各種係数!IF69</f>
        <v>0</v>
      </c>
      <c r="DZ71" s="80">
        <f>各種係数!IG69</f>
        <v>0</v>
      </c>
      <c r="EA71" s="80">
        <f>各種係数!IH69</f>
        <v>0</v>
      </c>
      <c r="EB71" s="80">
        <f>各種係数!II69</f>
        <v>0</v>
      </c>
      <c r="EC71" s="80">
        <f>各種係数!IJ69</f>
        <v>0</v>
      </c>
      <c r="ED71" s="80">
        <f>各種係数!IK69</f>
        <v>0</v>
      </c>
      <c r="EE71" s="80">
        <f>各種係数!IL69</f>
        <v>0</v>
      </c>
      <c r="EF71" s="80">
        <f>各種係数!IM69</f>
        <v>0</v>
      </c>
      <c r="EG71" s="80">
        <f>各種係数!IN69</f>
        <v>0</v>
      </c>
      <c r="EH71" s="80">
        <f>各種係数!IO69</f>
        <v>0</v>
      </c>
      <c r="EI71" s="80">
        <f>各種係数!IP69</f>
        <v>0</v>
      </c>
      <c r="EJ71" s="80">
        <f>各種係数!IQ69</f>
        <v>0</v>
      </c>
      <c r="EK71" s="80">
        <f>各種係数!IR69</f>
        <v>0</v>
      </c>
      <c r="EL71" s="80">
        <f>各種係数!IS69</f>
        <v>0</v>
      </c>
      <c r="EM71" s="80">
        <f>各種係数!IT69</f>
        <v>0</v>
      </c>
      <c r="EN71" s="80">
        <f>各種係数!IU69</f>
        <v>0</v>
      </c>
      <c r="EO71" s="80">
        <f>各種係数!IV69</f>
        <v>0</v>
      </c>
      <c r="EP71" s="80">
        <f>各種係数!IW69</f>
        <v>0</v>
      </c>
      <c r="EQ71" s="80">
        <f>各種係数!IX69</f>
        <v>0</v>
      </c>
      <c r="ER71" s="80">
        <f>各種係数!IY69</f>
        <v>0</v>
      </c>
      <c r="ES71" s="80">
        <f>各種係数!IZ69</f>
        <v>0</v>
      </c>
      <c r="ET71" s="80">
        <f>各種係数!JA69</f>
        <v>0</v>
      </c>
      <c r="EU71" s="80">
        <f>各種係数!JB69</f>
        <v>0</v>
      </c>
      <c r="EV71" s="80">
        <f>各種係数!JC69</f>
        <v>0</v>
      </c>
      <c r="EW71" s="80">
        <f>各種係数!JD69</f>
        <v>0</v>
      </c>
      <c r="EX71" s="80">
        <f>各種係数!JE69</f>
        <v>0</v>
      </c>
      <c r="EY71" s="80">
        <f>各種係数!JF69</f>
        <v>0</v>
      </c>
      <c r="EZ71" s="80">
        <f>各種係数!JG69</f>
        <v>0</v>
      </c>
      <c r="FA71" s="80">
        <f>各種係数!JH69</f>
        <v>0</v>
      </c>
      <c r="FB71" s="80">
        <f>各種係数!JI69</f>
        <v>0</v>
      </c>
      <c r="FC71" s="80">
        <f>各種係数!JJ69</f>
        <v>0</v>
      </c>
      <c r="FD71" s="80">
        <f>各種係数!JK69</f>
        <v>0</v>
      </c>
      <c r="FE71" s="80">
        <f>各種係数!JL69</f>
        <v>0</v>
      </c>
      <c r="FF71" s="80">
        <f>各種係数!JM69</f>
        <v>0</v>
      </c>
      <c r="FG71" s="80">
        <f>各種係数!JN69</f>
        <v>0</v>
      </c>
      <c r="FH71" s="80">
        <f>各種係数!JO69</f>
        <v>0</v>
      </c>
      <c r="FI71" s="80">
        <f>各種係数!JP69</f>
        <v>0</v>
      </c>
      <c r="FJ71" s="80">
        <f>各種係数!JQ69</f>
        <v>0</v>
      </c>
      <c r="FK71" s="80">
        <f>各種係数!JR69</f>
        <v>0</v>
      </c>
      <c r="FL71" s="80">
        <f>各種係数!JS69</f>
        <v>0</v>
      </c>
      <c r="FM71" s="80">
        <f>各種係数!JT69</f>
        <v>0</v>
      </c>
      <c r="FN71" s="80">
        <f>各種係数!JU69</f>
        <v>0</v>
      </c>
      <c r="FO71" s="80">
        <f>各種係数!JV69</f>
        <v>0</v>
      </c>
      <c r="FP71" s="80">
        <f>各種係数!JW69</f>
        <v>0</v>
      </c>
      <c r="FQ71" s="80">
        <f>各種係数!JX69</f>
        <v>0</v>
      </c>
      <c r="FR71" s="80">
        <f>各種係数!JY69</f>
        <v>0</v>
      </c>
      <c r="FS71" s="80">
        <f>各種係数!JZ69</f>
        <v>0</v>
      </c>
      <c r="FT71" s="80">
        <f>各種係数!KA69</f>
        <v>0</v>
      </c>
      <c r="FU71" s="80">
        <f>各種係数!KB69</f>
        <v>0</v>
      </c>
      <c r="FV71" s="80">
        <f>各種係数!KC69</f>
        <v>0</v>
      </c>
      <c r="FW71" s="80">
        <f>各種係数!KD69</f>
        <v>0</v>
      </c>
      <c r="FX71" s="80">
        <f>各種係数!KE69</f>
        <v>0</v>
      </c>
      <c r="FY71" s="80">
        <f>各種係数!KF69</f>
        <v>0</v>
      </c>
      <c r="FZ71" s="80">
        <f>各種係数!KG69</f>
        <v>0</v>
      </c>
      <c r="GA71" s="80">
        <f>各種係数!KH69</f>
        <v>0</v>
      </c>
      <c r="GB71" s="80">
        <f>各種係数!KI69</f>
        <v>0</v>
      </c>
      <c r="GC71" s="80">
        <f>各種係数!KJ69</f>
        <v>0</v>
      </c>
      <c r="GD71" s="80">
        <f>各種係数!KK69</f>
        <v>1</v>
      </c>
      <c r="GE71" s="80">
        <f>各種係数!KL69</f>
        <v>0</v>
      </c>
      <c r="GF71" s="80">
        <f>各種係数!KM69</f>
        <v>0</v>
      </c>
      <c r="GG71" s="80">
        <f>各種係数!KN69</f>
        <v>0</v>
      </c>
      <c r="GH71" s="80">
        <f>各種係数!KO69</f>
        <v>0</v>
      </c>
      <c r="GI71" s="80">
        <f>各種係数!KP69</f>
        <v>0</v>
      </c>
      <c r="GJ71" s="80">
        <f>各種係数!KQ69</f>
        <v>0</v>
      </c>
      <c r="GK71" s="80">
        <f>各種係数!KR69</f>
        <v>0</v>
      </c>
      <c r="GL71" s="80">
        <f>各種係数!KS69</f>
        <v>0</v>
      </c>
      <c r="GM71" s="80">
        <f>各種係数!KT69</f>
        <v>0</v>
      </c>
      <c r="GN71" s="80">
        <f>各種係数!KU69</f>
        <v>0</v>
      </c>
      <c r="GO71" s="80">
        <f>各種係数!KV69</f>
        <v>0</v>
      </c>
      <c r="GP71" s="80">
        <f>各種係数!KW69</f>
        <v>0</v>
      </c>
      <c r="GQ71" s="80">
        <f>各種係数!KX69</f>
        <v>0</v>
      </c>
      <c r="GR71" s="80">
        <f>各種係数!KY69</f>
        <v>0</v>
      </c>
      <c r="GS71" s="80">
        <f>各種係数!KZ69</f>
        <v>0</v>
      </c>
      <c r="GT71" s="80">
        <f>各種係数!LA69</f>
        <v>0</v>
      </c>
      <c r="GU71" s="80">
        <f>各種係数!LB69</f>
        <v>0</v>
      </c>
      <c r="GV71" s="80">
        <f>各種係数!LC69</f>
        <v>0</v>
      </c>
      <c r="GW71" s="80">
        <f>各種係数!LD69</f>
        <v>0</v>
      </c>
      <c r="GX71" s="80">
        <f>各種係数!LE69</f>
        <v>0</v>
      </c>
      <c r="GY71" s="80">
        <f>各種係数!LF69</f>
        <v>0</v>
      </c>
      <c r="GZ71" s="80">
        <f>各種係数!LG69</f>
        <v>0</v>
      </c>
      <c r="HA71" s="80">
        <f>各種係数!LH69</f>
        <v>0</v>
      </c>
      <c r="HB71" s="80">
        <f>各種係数!LI69</f>
        <v>0</v>
      </c>
      <c r="HC71" s="80">
        <f>各種係数!LJ69</f>
        <v>0</v>
      </c>
      <c r="HD71" s="80">
        <f>各種係数!LK69</f>
        <v>0</v>
      </c>
      <c r="HE71" s="80">
        <f>各種係数!LL69</f>
        <v>0</v>
      </c>
      <c r="HF71" s="80">
        <f>各種係数!LM69</f>
        <v>0</v>
      </c>
      <c r="HG71" s="80">
        <f>各種係数!LN69</f>
        <v>0</v>
      </c>
      <c r="HH71" s="80">
        <f>各種係数!LO69</f>
        <v>0</v>
      </c>
      <c r="HI71" s="80">
        <f>各種係数!LP69</f>
        <v>0</v>
      </c>
      <c r="HJ71" s="80">
        <f>各種係数!LQ69</f>
        <v>0</v>
      </c>
      <c r="HK71" s="80">
        <f>各種係数!LR69</f>
        <v>0</v>
      </c>
      <c r="HL71" s="80">
        <f>各種係数!LS69</f>
        <v>0</v>
      </c>
      <c r="HM71" s="80">
        <f>各種係数!LT69</f>
        <v>0</v>
      </c>
      <c r="HN71" s="80">
        <f>各種係数!LU69</f>
        <v>0</v>
      </c>
      <c r="HO71" s="80">
        <f>各種係数!LV69</f>
        <v>0</v>
      </c>
      <c r="HP71" s="80">
        <f>各種係数!LW69</f>
        <v>0</v>
      </c>
      <c r="HQ71" s="80">
        <f>各種係数!LX69</f>
        <v>0</v>
      </c>
      <c r="HR71" s="80">
        <f>各種係数!LY69</f>
        <v>0</v>
      </c>
      <c r="HS71" s="80">
        <f>各種係数!LZ69</f>
        <v>0</v>
      </c>
      <c r="HT71" s="80">
        <f>各種係数!MA69</f>
        <v>0</v>
      </c>
      <c r="HU71" s="760">
        <v>0</v>
      </c>
      <c r="HV71" s="760">
        <f t="shared" ref="HV71:HV102" si="27">$HU71*E71</f>
        <v>0</v>
      </c>
      <c r="HW71" s="760">
        <f t="shared" ref="HW71:HW102" si="28">$HU71*F71</f>
        <v>0</v>
      </c>
      <c r="HX71" s="240">
        <f>IF(各種係数!$MD69=0,各種係数!$MG69,各種係数!$MD69)</f>
        <v>8.655439721999465E-4</v>
      </c>
      <c r="HY71" s="281">
        <f t="shared" ref="HY71:HY113" si="29">HU71*HX71</f>
        <v>0</v>
      </c>
      <c r="HZ71" s="257">
        <f t="shared" si="12"/>
        <v>0</v>
      </c>
      <c r="IA71" s="279">
        <f t="shared" si="13"/>
        <v>0</v>
      </c>
      <c r="IB71" s="279">
        <f t="shared" si="14"/>
        <v>0</v>
      </c>
      <c r="IC71" s="240">
        <f>IF(各種係数!$MD69=0,各種係数!$MG69,各種係数!$MD69)</f>
        <v>8.655439721999465E-4</v>
      </c>
      <c r="ID71" s="281">
        <f t="shared" ref="ID71:ID102" si="30">HZ71*IC71</f>
        <v>0</v>
      </c>
      <c r="IE71" s="223"/>
      <c r="IF71" s="223"/>
      <c r="IG71" s="240">
        <f>各種係数!J69</f>
        <v>0</v>
      </c>
      <c r="IH71" s="279">
        <f t="shared" si="15"/>
        <v>0</v>
      </c>
      <c r="II71" s="284">
        <f>各種係数!C69</f>
        <v>1</v>
      </c>
      <c r="IJ71" s="279">
        <f t="shared" si="16"/>
        <v>0</v>
      </c>
      <c r="IK71" s="295">
        <v>0</v>
      </c>
      <c r="IL71" s="757">
        <f>IF(各種係数!$E69=0,各種係数!$M69,各種係数!$E69)</f>
        <v>0.50221865811280408</v>
      </c>
      <c r="IM71" s="279">
        <f t="shared" si="17"/>
        <v>0</v>
      </c>
      <c r="IN71" s="757">
        <f>IF(各種係数!$F69=0,各種係数!$N69,各種係数!$F69)</f>
        <v>0.3112002138465651</v>
      </c>
      <c r="IO71" s="295">
        <f t="shared" si="18"/>
        <v>0</v>
      </c>
      <c r="IP71" s="240">
        <f>IF(各種係数!$MD69=0,各種係数!$MG69,各種係数!$MD69)</f>
        <v>8.655439721999465E-4</v>
      </c>
      <c r="IQ71" s="296">
        <f t="shared" si="19"/>
        <v>0</v>
      </c>
      <c r="IR71" s="297">
        <f t="shared" si="20"/>
        <v>0</v>
      </c>
      <c r="IS71" s="297">
        <f t="shared" si="21"/>
        <v>0</v>
      </c>
      <c r="IT71" s="297">
        <f t="shared" si="22"/>
        <v>0</v>
      </c>
      <c r="IU71" s="298">
        <f t="shared" si="23"/>
        <v>0</v>
      </c>
      <c r="IW71" s="206"/>
      <c r="IX71" s="212"/>
      <c r="IY71" s="208"/>
      <c r="IZ71" s="212"/>
    </row>
    <row r="72" spans="1:260">
      <c r="A72" s="41" t="s">
        <v>288</v>
      </c>
      <c r="B72" s="12" t="s">
        <v>48</v>
      </c>
      <c r="C72" s="331">
        <f>'計算2-1'!AC72</f>
        <v>0</v>
      </c>
      <c r="D72" s="757">
        <f>IF(各種係数!$D70=0,各種係数!$L70,各種係数!$D70)</f>
        <v>0.60042576524852431</v>
      </c>
      <c r="E72" s="757">
        <f>IF(各種係数!$E70=0,各種係数!$M70,各種係数!$E70)</f>
        <v>0.39957423475147569</v>
      </c>
      <c r="F72" s="757">
        <f>IF(各種係数!$F70=0,各種係数!$N70,各種係数!$F70)</f>
        <v>0.13253556107473471</v>
      </c>
      <c r="G72" s="758">
        <f t="shared" ref="G72:G113" si="31">$C72*D72</f>
        <v>0</v>
      </c>
      <c r="H72" s="758">
        <f t="shared" ref="H72:H113" si="32">$C72*E72</f>
        <v>0</v>
      </c>
      <c r="I72" s="758">
        <f t="shared" ref="I72:I113" si="33">$C72*F72</f>
        <v>0</v>
      </c>
      <c r="J72" s="240">
        <f>IF(各種係数!$MD70=0,各種係数!$MG70,各種係数!$MD70)</f>
        <v>1.6038770441570169E-4</v>
      </c>
      <c r="K72" s="281">
        <f t="shared" ref="K72:K113" si="34">C72*J72</f>
        <v>0</v>
      </c>
      <c r="L72" s="758">
        <v>0</v>
      </c>
      <c r="M72" s="774">
        <f>各種係数!C70</f>
        <v>0.80015596921303356</v>
      </c>
      <c r="N72" s="758">
        <f t="shared" ref="N72:N113" si="35">L72*M72</f>
        <v>0</v>
      </c>
      <c r="O72" s="82">
        <f>IF('生産者価格評価表（107部門）（山形県２）'!C$120=0,各種係数!DV70,各種係数!S70)</f>
        <v>4.7464874458475904E-3</v>
      </c>
      <c r="P72" s="82">
        <f>IF('生産者価格評価表（107部門）（山形県２）'!D$120=0,各種係数!DW70,各種係数!T70)</f>
        <v>1.0634492954052313E-2</v>
      </c>
      <c r="Q72" s="82">
        <f>IF('生産者価格評価表（107部門）（山形県２）'!E$120=0,各種係数!DX70,各種係数!U70)</f>
        <v>4.5778872261160571E-2</v>
      </c>
      <c r="R72" s="82">
        <f>IF('生産者価格評価表（107部門）（山形県２）'!F$120=0,各種係数!DY70,各種係数!V70)</f>
        <v>8.389475022244821E-3</v>
      </c>
      <c r="S72" s="82">
        <f>IF('生産者価格評価表（107部門）（山形県２）'!G$120=0,各種係数!DZ70,各種係数!W70)</f>
        <v>8.0946450809464502E-3</v>
      </c>
      <c r="T72" s="82">
        <f>IF('生産者価格評価表（107部門）（山形県２）'!H$120=0,各種係数!EA70,各種係数!X70)</f>
        <v>6.6176470588235295E-2</v>
      </c>
      <c r="U72" s="82">
        <f>IF('生産者価格評価表（107部門）（山形県２）'!I$120=0,各種係数!EB70,各種係数!Y70)</f>
        <v>2.82883874518437E-2</v>
      </c>
      <c r="V72" s="82">
        <f>IF('生産者価格評価表（107部門）（山形県２）'!J$120=0,各種係数!EC70,各種係数!Z70)</f>
        <v>1.0960227312787755E-2</v>
      </c>
      <c r="W72" s="82">
        <f>IF('生産者価格評価表（107部門）（山形県２）'!K$120=0,各種係数!ED70,各種係数!AA70)</f>
        <v>1.2025704610297843E-2</v>
      </c>
      <c r="X72" s="82">
        <f>IF('生産者価格評価表（107部門）（山形県２）'!L$120=0,各種係数!EE70,各種係数!AB70)</f>
        <v>1.2944983818770227E-2</v>
      </c>
      <c r="Y72" s="82">
        <f>IF('生産者価格評価表（107部門）（山形県２）'!M$120=0,各種係数!EF70,各種係数!AC70)</f>
        <v>0</v>
      </c>
      <c r="Z72" s="82">
        <f>IF('生産者価格評価表（107部門）（山形県２）'!N$120=0,各種係数!EG70,各種係数!AD70)</f>
        <v>4.7164327825292701E-2</v>
      </c>
      <c r="AA72" s="82">
        <f>IF('生産者価格評価表（107部門）（山形県２）'!O$120=0,各種係数!EH70,各種係数!AE70)</f>
        <v>2.0544364481719188E-2</v>
      </c>
      <c r="AB72" s="82">
        <f>IF('生産者価格評価表（107部門）（山形県２）'!P$120=0,各種係数!EI70,各種係数!AF70)</f>
        <v>1.9881685674208695E-2</v>
      </c>
      <c r="AC72" s="82">
        <f>IF('生産者価格評価表（107部門）（山形県２）'!Q$120=0,各種係数!EJ70,各種係数!AG70)</f>
        <v>1.2257405515832482E-2</v>
      </c>
      <c r="AD72" s="82">
        <f>IF('生産者価格評価表（107部門）（山形県２）'!R$120=0,各種係数!EK70,各種係数!AH70)</f>
        <v>2.1192772721097677E-2</v>
      </c>
      <c r="AE72" s="82">
        <f>IF('生産者価格評価表（107部門）（山形県２）'!S$120=0,各種係数!EL70,各種係数!AI70)</f>
        <v>1.9493241037027362E-2</v>
      </c>
      <c r="AF72" s="82">
        <f>IF('生産者価格評価表（107部門）（山形県２）'!T$120=0,各種係数!EM70,各種係数!AJ70)</f>
        <v>2.1632150912446177E-2</v>
      </c>
      <c r="AG72" s="82">
        <f>IF('生産者価格評価表（107部門）（山形県２）'!U$120=0,各種係数!EN70,各種係数!AK70)</f>
        <v>0</v>
      </c>
      <c r="AH72" s="82">
        <f>IF('生産者価格評価表（107部門）（山形県２）'!V$120=0,各種係数!EO70,各種係数!AL70)</f>
        <v>0.18930635838150289</v>
      </c>
      <c r="AI72" s="82">
        <f>IF('生産者価格評価表（107部門）（山形県２）'!W$120=0,各種係数!EP70,各種係数!AM70)</f>
        <v>0</v>
      </c>
      <c r="AJ72" s="82">
        <f>IF('生産者価格評価表（107部門）（山形県２）'!X$120=0,各種係数!EQ70,各種係数!AN70)</f>
        <v>2.3322104172065303E-2</v>
      </c>
      <c r="AK72" s="82">
        <f>IF('生産者価格評価表（107部門）（山形県２）'!Y$120=0,各種係数!ER70,各種係数!AO70)</f>
        <v>0</v>
      </c>
      <c r="AL72" s="82">
        <f>IF('生産者価格評価表（107部門）（山形県２）'!Z$120=0,各種係数!ES70,各種係数!AP70)</f>
        <v>0</v>
      </c>
      <c r="AM72" s="82">
        <f>IF('生産者価格評価表（107部門）（山形県２）'!AA$120=0,各種係数!ET70,各種係数!AQ70)</f>
        <v>9.6985823294914991E-3</v>
      </c>
      <c r="AN72" s="82">
        <f>IF('生産者価格評価表（107部門）（山形県２）'!AB$120=0,各種係数!EU70,各種係数!AR70)</f>
        <v>1.6145307769929364E-2</v>
      </c>
      <c r="AO72" s="82">
        <f>IF('生産者価格評価表（107部門）（山形県２）'!AC$120=0,各種係数!EV70,各種係数!AS70)</f>
        <v>6.0606060606060606E-3</v>
      </c>
      <c r="AP72" s="82">
        <f>IF('生産者価格評価表（107部門）（山形県２）'!AD$120=0,各種係数!EW70,各種係数!AT70)</f>
        <v>2.3104265402843601E-2</v>
      </c>
      <c r="AQ72" s="82">
        <f>IF('生産者価格評価表（107部門）（山形県２）'!AE$120=0,各種係数!EX70,各種係数!AU70)</f>
        <v>2.8608894100440041E-2</v>
      </c>
      <c r="AR72" s="82">
        <f>IF('生産者価格評価表（107部門）（山形県２）'!AF$120=0,各種係数!EY70,各種係数!AV70)</f>
        <v>2.3961661341853034E-2</v>
      </c>
      <c r="AS72" s="82">
        <f>IF('生産者価格評価表（107部門）（山形県２）'!AG$120=0,各種係数!EZ70,各種係数!AW70)</f>
        <v>8.8031039092302168E-3</v>
      </c>
      <c r="AT72" s="82">
        <f>IF('生産者価格評価表（107部門）（山形県２）'!AH$120=0,各種係数!FA70,各種係数!AX70)</f>
        <v>3.163444639718805E-2</v>
      </c>
      <c r="AU72" s="82">
        <f>IF('生産者価格評価表（107部門）（山形県２）'!AI$120=0,各種係数!FB70,各種係数!AY70)</f>
        <v>3.5336181277860326E-2</v>
      </c>
      <c r="AV72" s="82">
        <f>IF('生産者価格評価表（107部門）（山形県２）'!AJ$120=0,各種係数!FC70,各種係数!AZ70)</f>
        <v>3.5369774919614148E-2</v>
      </c>
      <c r="AW72" s="82">
        <f>IF('生産者価格評価表（107部門）（山形県２）'!AK$120=0,各種係数!FD70,各種係数!BA70)</f>
        <v>6.7097351925291038E-2</v>
      </c>
      <c r="AX72" s="82">
        <f>IF('生産者価格評価表（107部門）（山形県２）'!AL$120=0,各種係数!FE70,各種係数!BB70)</f>
        <v>0.15159574468085107</v>
      </c>
      <c r="AY72" s="82">
        <f>IF('生産者価格評価表（107部門）（山形県２）'!AM$120=0,各種係数!FF70,各種係数!BC70)</f>
        <v>2.838709677419355E-2</v>
      </c>
      <c r="AZ72" s="82">
        <f>IF('生産者価格評価表（107部門）（山形県２）'!AN$120=0,各種係数!FG70,各種係数!BD70)</f>
        <v>0.11733376371852808</v>
      </c>
      <c r="BA72" s="82">
        <f>IF('生産者価格評価表（107部門）（山形県２）'!AO$120=0,各種係数!FH70,各種係数!BE70)</f>
        <v>1.1691259931895574E-2</v>
      </c>
      <c r="BB72" s="82">
        <f>IF('生産者価格評価表（107部門）（山形県２）'!AP$120=0,各種係数!FI70,各種係数!BF70)</f>
        <v>3.3405172413793101E-2</v>
      </c>
      <c r="BC72" s="82">
        <f>IF('生産者価格評価表（107部門）（山形県２）'!AQ$120=0,各種係数!FJ70,各種係数!BG70)</f>
        <v>2.5610548797474233E-2</v>
      </c>
      <c r="BD72" s="82">
        <f>IF('生産者価格評価表（107部門）（山形県２）'!AR$120=0,各種係数!FK70,各種係数!BH70)</f>
        <v>1.248944283776521E-2</v>
      </c>
      <c r="BE72" s="82">
        <f>IF('生産者価格評価表（107部門）（山形県２）'!AS$120=0,各種係数!FL70,各種係数!BI70)</f>
        <v>2.5435172227541675E-2</v>
      </c>
      <c r="BF72" s="82">
        <f>IF('生産者価格評価表（107部門）（山形県２）'!AT$120=0,各種係数!FM70,各種係数!BJ70)</f>
        <v>1.2535503604981429E-2</v>
      </c>
      <c r="BG72" s="82">
        <f>IF('生産者価格評価表（107部門）（山形県２）'!AU$120=0,各種係数!FN70,各種係数!BK70)</f>
        <v>9.4315648150368001E-3</v>
      </c>
      <c r="BH72" s="82">
        <f>IF('生産者価格評価表（107部門）（山形県２）'!AV$120=0,各種係数!FO70,各種係数!BL70)</f>
        <v>9.4858458390177352E-3</v>
      </c>
      <c r="BI72" s="82">
        <f>IF('生産者価格評価表（107部門）（山形県２）'!AW$120=0,各種係数!FP70,各種係数!BM70)</f>
        <v>2.9108309619572992E-2</v>
      </c>
      <c r="BJ72" s="82">
        <f>IF('生産者価格評価表（107部門）（山形県２）'!AX$120=0,各種係数!FQ70,各種係数!BN70)</f>
        <v>2.2639509042347135E-2</v>
      </c>
      <c r="BK72" s="82">
        <f>IF('生産者価格評価表（107部門）（山形県２）'!AY$120=0,各種係数!FR70,各種係数!BO70)</f>
        <v>8.5417741103661678E-3</v>
      </c>
      <c r="BL72" s="82">
        <f>IF('生産者価格評価表（107部門）（山形県２）'!AZ$120=0,各種係数!FS70,各種係数!BP70)</f>
        <v>7.0942111237230418E-3</v>
      </c>
      <c r="BM72" s="82">
        <f>IF('生産者価格評価表（107部門）（山形県２）'!BA$120=0,各種係数!FT70,各種係数!BQ70)</f>
        <v>4.9984379881287096E-3</v>
      </c>
      <c r="BN72" s="82">
        <f>IF('生産者価格評価表（107部門）（山形県２）'!BB$120=0,各種係数!FU70,各種係数!BR70)</f>
        <v>1.3345635482914292E-2</v>
      </c>
      <c r="BO72" s="82">
        <f>IF('生産者価格評価表（107部門）（山形県２）'!BC$120=0,各種係数!FV70,各種係数!BS70)</f>
        <v>6.1340255744639942E-3</v>
      </c>
      <c r="BP72" s="82">
        <f>IF('生産者価格評価表（107部門）（山形県２）'!BD$120=0,各種係数!FW70,各種係数!BT70)</f>
        <v>3.2188470831895064E-3</v>
      </c>
      <c r="BQ72" s="82">
        <f>IF('生産者価格評価表（107部門）（山形県２）'!BE$120=0,各種係数!FX70,各種係数!BU70)</f>
        <v>0</v>
      </c>
      <c r="BR72" s="82">
        <f>IF('生産者価格評価表（107部門）（山形県２）'!BF$120=0,各種係数!FY70,各種係数!BV70)</f>
        <v>4.4411547002220575E-3</v>
      </c>
      <c r="BS72" s="82">
        <f>IF('生産者価格評価表（107部門）（山形県２）'!BG$120=0,各種係数!FZ70,各種係数!BW70)</f>
        <v>1.2011956431208877E-2</v>
      </c>
      <c r="BT72" s="82">
        <f>IF('生産者価格評価表（107部門）（山形県２）'!BH$120=0,各種係数!GA70,各種係数!BX70)</f>
        <v>1.422550052687039E-2</v>
      </c>
      <c r="BU72" s="82">
        <f>IF('生産者価格評価表（107部門）（山形県２）'!BI$120=0,各種係数!GB70,各種係数!BY70)</f>
        <v>1.0730660423373329E-2</v>
      </c>
      <c r="BV72" s="82">
        <f>IF('生産者価格評価表（107部門）（山形県２）'!BJ$120=0,各種係数!GC70,各種係数!BZ70)</f>
        <v>7.4465220292943366E-3</v>
      </c>
      <c r="BW72" s="82">
        <f>IF('生産者価格評価表（107部門）（山形県２）'!BK$120=0,各種係数!GD70,各種係数!CA70)</f>
        <v>2.6937618147448016E-2</v>
      </c>
      <c r="BX72" s="82">
        <f>IF('生産者価格評価表（107部門）（山形県２）'!BL$120=0,各種係数!GE70,各種係数!CB70)</f>
        <v>2.179959747631216E-3</v>
      </c>
      <c r="BY72" s="82">
        <f>IF('生産者価格評価表（107部門）（山形県２）'!BM$120=0,各種係数!GF70,各種係数!CC70)</f>
        <v>1.5962322596959257E-3</v>
      </c>
      <c r="BZ72" s="82">
        <f>IF('生産者価格評価表（107部門）（山形県２）'!BN$120=0,各種係数!GG70,各種係数!CD70)</f>
        <v>1.6721153330832305E-3</v>
      </c>
      <c r="CA72" s="82">
        <f>IF('生産者価格評価表（107部門）（山形県２）'!BO$120=0,各種係数!GH70,各種係数!CE70)</f>
        <v>3.5819299652499331E-3</v>
      </c>
      <c r="CB72" s="82">
        <f>IF('生産者価格評価表（107部門）（山形県２）'!BP$120=0,各種係数!GI70,各種係数!CF70)</f>
        <v>0.11518240170306099</v>
      </c>
      <c r="CC72" s="82">
        <f>IF('生産者価格評価表（107部門）（山形県２）'!BQ$120=0,各種係数!GJ70,各種係数!CG70)</f>
        <v>1.8262373027879836E-2</v>
      </c>
      <c r="CD72" s="82">
        <f>IF('生産者価格評価表（107部門）（山形県２）'!BR$120=0,各種係数!GK70,各種係数!CH70)</f>
        <v>3.3982594280978037E-2</v>
      </c>
      <c r="CE72" s="82">
        <f>IF('生産者価格評価表（107部門）（山形県２）'!BS$120=0,各種係数!GL70,各種係数!CI70)</f>
        <v>6.9047829546459202E-2</v>
      </c>
      <c r="CF72" s="82">
        <f>IF('生産者価格評価表（107部門）（山形県２）'!BT$120=0,各種係数!GM70,各種係数!CJ70)</f>
        <v>2.483487256079504E-2</v>
      </c>
      <c r="CG72" s="82">
        <f>IF('生産者価格評価表（107部門）（山形県２）'!BU$120=0,各種係数!GN70,各種係数!CK70)</f>
        <v>4.3871305213514051E-3</v>
      </c>
      <c r="CH72" s="82">
        <f>IF('生産者価格評価表（107部門）（山形県２）'!BV$120=0,各種係数!GO70,各種係数!CL70)</f>
        <v>1.3945728137001826E-2</v>
      </c>
      <c r="CI72" s="82">
        <f>IF('生産者価格評価表（107部門）（山形県２）'!BW$120=0,各種係数!GP70,各種係数!CM70)</f>
        <v>4.6652030735455539E-3</v>
      </c>
      <c r="CJ72" s="82">
        <f>IF('生産者価格評価表（107部門）（山形県２）'!BX$120=0,各種係数!GQ70,各種係数!CN70)</f>
        <v>0</v>
      </c>
      <c r="CK72" s="82">
        <f>IF('生産者価格評価表（107部門）（山形県２）'!BY$120=0,各種係数!GR70,各種係数!CO70)</f>
        <v>5.3902627511591965E-2</v>
      </c>
      <c r="CL72" s="82">
        <f>IF('生産者価格評価表（107部門）（山形県２）'!BZ$120=0,各種係数!GS70,各種係数!CP70)</f>
        <v>4.0123810615613894E-3</v>
      </c>
      <c r="CM72" s="82">
        <f>IF('生産者価格評価表（107部門）（山形県２）'!CA$120=0,各種係数!GT70,各種係数!CQ70)</f>
        <v>1.6009057057694519E-3</v>
      </c>
      <c r="CN72" s="82">
        <f>IF('生産者価格評価表（107部門）（山形県２）'!CB$120=0,各種係数!GU70,各種係数!CR70)</f>
        <v>9.2464170134073042E-4</v>
      </c>
      <c r="CO72" s="82">
        <f>IF('生産者価格評価表（107部門）（山形県２）'!CC$120=0,各種係数!GV70,各種係数!CS70)</f>
        <v>2.7089783281733747E-3</v>
      </c>
      <c r="CP72" s="82">
        <f>IF('生産者価格評価表（107部門）（山形県２）'!CD$120=0,各種係数!GW70,各種係数!CT70)</f>
        <v>0</v>
      </c>
      <c r="CQ72" s="82">
        <f>IF('生産者価格評価表（107部門）（山形県２）'!CE$120=0,各種係数!GX70,各種係数!CU70)</f>
        <v>4.7336531178995202E-2</v>
      </c>
      <c r="CR72" s="82">
        <f>IF('生産者価格評価表（107部門）（山形県２）'!CF$120=0,各種係数!GY70,各種係数!CV70)</f>
        <v>7.3444315855069886E-3</v>
      </c>
      <c r="CS72" s="82">
        <f>IF('生産者価格評価表（107部門）（山形県２）'!CG$120=0,各種係数!GZ70,各種係数!CW70)</f>
        <v>4.8302872062663182E-3</v>
      </c>
      <c r="CT72" s="82">
        <f>IF('生産者価格評価表（107部門）（山形県２）'!CH$120=0,各種係数!HA70,各種係数!CX70)</f>
        <v>9.3653359572673598E-3</v>
      </c>
      <c r="CU72" s="82">
        <f>IF('生産者価格評価表（107部門）（山形県２）'!CI$120=0,各種係数!HB70,各種係数!CY70)</f>
        <v>5.4907890025066644E-3</v>
      </c>
      <c r="CV72" s="82">
        <f>IF('生産者価格評価表（107部門）（山形県２）'!CJ$120=0,各種係数!HC70,各種係数!CZ70)</f>
        <v>2.097952687549736E-3</v>
      </c>
      <c r="CW72" s="82">
        <f>IF('生産者価格評価表（107部門）（山形県２）'!CK$120=0,各種係数!HD70,各種係数!DA70)</f>
        <v>3.9656311962987445E-3</v>
      </c>
      <c r="CX72" s="82">
        <f>IF('生産者価格評価表（107部門）（山形県２）'!CL$120=0,各種係数!HE70,各種係数!DB70)</f>
        <v>4.4491221355786254E-3</v>
      </c>
      <c r="CY72" s="82">
        <f>IF('生産者価格評価表（107部門）（山形県２）'!CM$120=0,各種係数!HF70,各種係数!DC70)</f>
        <v>9.2226419185460606E-3</v>
      </c>
      <c r="CZ72" s="82">
        <f>IF('生産者価格評価表（107部門）（山形県２）'!CN$120=0,各種係数!HG70,各種係数!DD70)</f>
        <v>2.4201021485679805E-2</v>
      </c>
      <c r="DA72" s="82">
        <f>IF('生産者価格評価表（107部門）（山形県２）'!CO$120=0,各種係数!HH70,各種係数!DE70)</f>
        <v>1.0107993420268434E-2</v>
      </c>
      <c r="DB72" s="82">
        <f>IF('生産者価格評価表（107部門）（山形県２）'!CP$120=0,各種係数!HI70,各種係数!DF70)</f>
        <v>7.0096631480906554E-3</v>
      </c>
      <c r="DC72" s="82">
        <f>IF('生産者価格評価表（107部門）（山形県２）'!CQ$120=0,各種係数!HJ70,各種係数!DG70)</f>
        <v>1.0153003400075557E-2</v>
      </c>
      <c r="DD72" s="82">
        <f>IF('生産者価格評価表（107部門）（山形県２）'!CR$120=0,各種係数!HK70,各種係数!DH70)</f>
        <v>1.8565288248020052E-2</v>
      </c>
      <c r="DE72" s="82">
        <f>IF('生産者価格評価表（107部門）（山形県２）'!CS$120=0,各種係数!HL70,各種係数!DI70)</f>
        <v>1.1716508180365357E-2</v>
      </c>
      <c r="DF72" s="82">
        <f>IF('生産者価格評価表（107部門）（山形県２）'!CT$120=0,各種係数!HM70,各種係数!DJ70)</f>
        <v>3.0322321249078603E-3</v>
      </c>
      <c r="DG72" s="82">
        <f>IF('生産者価格評価表（107部門）（山形県２）'!CU$120=0,各種係数!HN70,各種係数!DK70)</f>
        <v>2.8012048192771082E-3</v>
      </c>
      <c r="DH72" s="82">
        <f>IF('生産者価格評価表（107部門）（山形県２）'!CV$120=0,各種係数!HO70,各種係数!DL70)</f>
        <v>5.0024402147388972E-3</v>
      </c>
      <c r="DI72" s="82">
        <f>IF('生産者価格評価表（107部門）（山形県２）'!CW$120=0,各種係数!HP70,各種係数!DM70)</f>
        <v>3.2683298834295673E-3</v>
      </c>
      <c r="DJ72" s="82">
        <f>IF('生産者価格評価表（107部門）（山形県２）'!CX$120=0,各種係数!HQ70,各種係数!DN70)</f>
        <v>4.4502166633838885E-3</v>
      </c>
      <c r="DK72" s="82">
        <f>IF('生産者価格評価表（107部門）（山形県２）'!CY$120=0,各種係数!HR70,各種係数!DO70)</f>
        <v>3.5392741010845254E-2</v>
      </c>
      <c r="DL72" s="82">
        <f>IF('生産者価格評価表（107部門）（山形県２）'!CZ$120=0,各種係数!HS70,各種係数!DP70)</f>
        <v>1.8748429840910019E-2</v>
      </c>
      <c r="DM72" s="82">
        <f>IF('生産者価格評価表（107部門）（山形県２）'!DA$120=0,各種係数!HT70,各種係数!DQ70)</f>
        <v>2.8762112200161963E-2</v>
      </c>
      <c r="DN72" s="82">
        <f>IF('生産者価格評価表（107部門）（山形県２）'!DB$120=0,各種係数!HU70,各種係数!DR70)</f>
        <v>3.4675159235668787E-2</v>
      </c>
      <c r="DO72" s="82">
        <f>IF('生産者価格評価表（107部門）（山形県２）'!DC$120=0,各種係数!HV70,各種係数!DS70)</f>
        <v>2.6496970223486741E-2</v>
      </c>
      <c r="DP72" s="82">
        <f>IF('生産者価格評価表（107部門）（山形県２）'!DD$120=0,各種係数!HW70,各種係数!DT70)</f>
        <v>0</v>
      </c>
      <c r="DQ72" s="82">
        <f>IF('生産者価格評価表（107部門）（山形県２）'!DE$120=0,各種係数!HX70,各種係数!DU70)</f>
        <v>4.2728831787925475E-3</v>
      </c>
      <c r="DR72" s="82">
        <f>各種係数!HY70</f>
        <v>8.560056225282317E-3</v>
      </c>
      <c r="DS72" s="80">
        <f>各種係数!HZ70</f>
        <v>1.3801516681614827E-2</v>
      </c>
      <c r="DT72" s="80">
        <f>各種係数!IA70</f>
        <v>4.2558232781072222E-2</v>
      </c>
      <c r="DU72" s="80">
        <f>各種係数!IB70</f>
        <v>9.4308935218270339E-3</v>
      </c>
      <c r="DV72" s="80">
        <f>各種係数!IC70</f>
        <v>8.8211030183253571E-3</v>
      </c>
      <c r="DW72" s="80">
        <f>各種係数!ID70</f>
        <v>6.0143673568328768E-2</v>
      </c>
      <c r="DX72" s="80">
        <f>各種係数!IE70</f>
        <v>2.7798651551720271E-2</v>
      </c>
      <c r="DY72" s="80">
        <f>各種係数!IF70</f>
        <v>1.4013179015481981E-2</v>
      </c>
      <c r="DZ72" s="80">
        <f>各種係数!IG70</f>
        <v>1.3038999917602923E-2</v>
      </c>
      <c r="EA72" s="80">
        <f>各種係数!IH70</f>
        <v>1.5413436338673682E-2</v>
      </c>
      <c r="EB72" s="80">
        <f>各種係数!II70</f>
        <v>0</v>
      </c>
      <c r="EC72" s="80">
        <f>各種係数!IJ70</f>
        <v>4.3621163085092091E-2</v>
      </c>
      <c r="ED72" s="80">
        <f>各種係数!IK70</f>
        <v>2.0245256805121698E-2</v>
      </c>
      <c r="EE72" s="80">
        <f>各種係数!IL70</f>
        <v>2.041872904644219E-2</v>
      </c>
      <c r="EF72" s="80">
        <f>各種係数!IM70</f>
        <v>1.3084528082222399E-2</v>
      </c>
      <c r="EG72" s="80">
        <f>各種係数!IN70</f>
        <v>2.1937571322219688E-2</v>
      </c>
      <c r="EH72" s="80">
        <f>各種係数!IO70</f>
        <v>1.9646010988592654E-2</v>
      </c>
      <c r="EI72" s="80">
        <f>各種係数!IP70</f>
        <v>2.0886879741210576E-2</v>
      </c>
      <c r="EJ72" s="80">
        <f>各種係数!IQ70</f>
        <v>0</v>
      </c>
      <c r="EK72" s="80">
        <f>各種係数!IR70</f>
        <v>0.17291869092488793</v>
      </c>
      <c r="EL72" s="80">
        <f>各種係数!IS70</f>
        <v>0</v>
      </c>
      <c r="EM72" s="80">
        <f>各種係数!IT70</f>
        <v>2.2275523390081351E-2</v>
      </c>
      <c r="EN72" s="80">
        <f>各種係数!IU70</f>
        <v>0</v>
      </c>
      <c r="EO72" s="80">
        <f>各種係数!IV70</f>
        <v>0</v>
      </c>
      <c r="EP72" s="80">
        <f>各種係数!IW70</f>
        <v>1.1379090494527252E-2</v>
      </c>
      <c r="EQ72" s="80">
        <f>各種係数!IX70</f>
        <v>1.6809136006690529E-2</v>
      </c>
      <c r="ER72" s="80">
        <f>各種係数!IY70</f>
        <v>6.3151184095897013E-3</v>
      </c>
      <c r="ES72" s="80">
        <f>各種係数!IZ70</f>
        <v>2.2319470344253935E-2</v>
      </c>
      <c r="ET72" s="80">
        <f>各種係数!JA70</f>
        <v>2.6888643873054788E-2</v>
      </c>
      <c r="EU72" s="80">
        <f>各種係数!JB70</f>
        <v>2.3016565960457525E-2</v>
      </c>
      <c r="EV72" s="80">
        <f>各種係数!JC70</f>
        <v>1.0605793289166504E-2</v>
      </c>
      <c r="EW72" s="80">
        <f>各種係数!JD70</f>
        <v>3.120318426611883E-2</v>
      </c>
      <c r="EX72" s="80">
        <f>各種係数!JE70</f>
        <v>3.5438536343962337E-2</v>
      </c>
      <c r="EY72" s="80">
        <f>各種係数!JF70</f>
        <v>3.3852776789294506E-2</v>
      </c>
      <c r="EZ72" s="80">
        <f>各種係数!JG70</f>
        <v>6.1624678995151512E-2</v>
      </c>
      <c r="FA72" s="80">
        <f>各種係数!JH70</f>
        <v>0.13534022580652752</v>
      </c>
      <c r="FB72" s="80">
        <f>各種係数!JI70</f>
        <v>2.5638376518337076E-2</v>
      </c>
      <c r="FC72" s="80">
        <f>各種係数!JJ70</f>
        <v>0.10520980306764635</v>
      </c>
      <c r="FD72" s="80">
        <f>各種係数!JK70</f>
        <v>1.17043761475056E-2</v>
      </c>
      <c r="FE72" s="80">
        <f>各種係数!JL70</f>
        <v>3.4334482977826278E-2</v>
      </c>
      <c r="FF72" s="80">
        <f>各種係数!JM70</f>
        <v>2.41967528278841E-2</v>
      </c>
      <c r="FG72" s="80">
        <f>各種係数!JN70</f>
        <v>1.3278420914785389E-2</v>
      </c>
      <c r="FH72" s="80">
        <f>各種係数!JO70</f>
        <v>2.4111747711101805E-2</v>
      </c>
      <c r="FI72" s="80">
        <f>各種係数!JP70</f>
        <v>1.2957684442739349E-2</v>
      </c>
      <c r="FJ72" s="80">
        <f>各種係数!JQ70</f>
        <v>1.0190383071295385E-2</v>
      </c>
      <c r="FK72" s="80">
        <f>各種係数!JR70</f>
        <v>9.9710876912826648E-3</v>
      </c>
      <c r="FL72" s="80">
        <f>各種係数!JS70</f>
        <v>2.711682772235368E-2</v>
      </c>
      <c r="FM72" s="80">
        <f>各種係数!JT70</f>
        <v>2.1700709966415481E-2</v>
      </c>
      <c r="FN72" s="80">
        <f>各種係数!JU70</f>
        <v>9.6449170709281933E-3</v>
      </c>
      <c r="FO72" s="80">
        <f>各種係数!JV70</f>
        <v>8.0817304613747011E-3</v>
      </c>
      <c r="FP72" s="80">
        <f>各種係数!JW70</f>
        <v>5.5851947256452643E-3</v>
      </c>
      <c r="FQ72" s="80">
        <f>各種係数!JX70</f>
        <v>1.3597132223381266E-2</v>
      </c>
      <c r="FR72" s="80">
        <f>各種係数!JY70</f>
        <v>7.0725849362724873E-3</v>
      </c>
      <c r="FS72" s="80">
        <f>各種係数!JZ70</f>
        <v>4.4377998000615509E-3</v>
      </c>
      <c r="FT72" s="80">
        <f>各種係数!KA70</f>
        <v>0</v>
      </c>
      <c r="FU72" s="80">
        <f>各種係数!KB70</f>
        <v>4.7540866799774054E-3</v>
      </c>
      <c r="FV72" s="80">
        <f>各種係数!KC70</f>
        <v>1.2384544703118084E-2</v>
      </c>
      <c r="FW72" s="80">
        <f>各種係数!KD70</f>
        <v>1.4779659880297853E-2</v>
      </c>
      <c r="FX72" s="80">
        <f>各種係数!KE70</f>
        <v>1.1442757796648672E-2</v>
      </c>
      <c r="FY72" s="80">
        <f>各種係数!KF70</f>
        <v>9.1596626838432605E-3</v>
      </c>
      <c r="FZ72" s="80">
        <f>各種係数!KG70</f>
        <v>2.6115390172659961E-2</v>
      </c>
      <c r="GA72" s="80">
        <f>各種係数!KH70</f>
        <v>4.4222354406917774E-3</v>
      </c>
      <c r="GB72" s="80">
        <f>各種係数!KI70</f>
        <v>4.343041091492441E-3</v>
      </c>
      <c r="GC72" s="80">
        <f>各種係数!KJ70</f>
        <v>4.9844371544299267E-3</v>
      </c>
      <c r="GD72" s="80">
        <f>各種係数!KK70</f>
        <v>6.2073703245443422E-3</v>
      </c>
      <c r="GE72" s="80">
        <f>各種係数!KL70</f>
        <v>1.1041133807680918</v>
      </c>
      <c r="GF72" s="80">
        <f>各種係数!KM70</f>
        <v>1.8184409205261293E-2</v>
      </c>
      <c r="GG72" s="80">
        <f>各種係数!KN70</f>
        <v>3.4336470223475829E-2</v>
      </c>
      <c r="GH72" s="80">
        <f>各種係数!KO70</f>
        <v>6.2565512585984584E-2</v>
      </c>
      <c r="GI72" s="80">
        <f>各種係数!KP70</f>
        <v>2.3316881545157268E-2</v>
      </c>
      <c r="GJ72" s="80">
        <f>各種係数!KQ70</f>
        <v>5.2110916339082568E-3</v>
      </c>
      <c r="GK72" s="80">
        <f>各種係数!KR70</f>
        <v>1.3293708994177287E-2</v>
      </c>
      <c r="GL72" s="80">
        <f>各種係数!KS70</f>
        <v>4.9702415550135475E-3</v>
      </c>
      <c r="GM72" s="80">
        <f>各種係数!KT70</f>
        <v>3.5670777115771396E-4</v>
      </c>
      <c r="GN72" s="80">
        <f>各種係数!KU70</f>
        <v>5.0075063632689758E-2</v>
      </c>
      <c r="GO72" s="80">
        <f>各種係数!KV70</f>
        <v>4.5790525303382144E-3</v>
      </c>
      <c r="GP72" s="80">
        <f>各種係数!KW70</f>
        <v>5.0880605104235968E-3</v>
      </c>
      <c r="GQ72" s="80">
        <f>各種係数!KX70</f>
        <v>2.1987619479871133E-3</v>
      </c>
      <c r="GR72" s="80">
        <f>各種係数!KY70</f>
        <v>4.2949108536368555E-3</v>
      </c>
      <c r="GS72" s="80">
        <f>各種係数!KZ70</f>
        <v>1.2623379929225238E-3</v>
      </c>
      <c r="GT72" s="80">
        <f>各種係数!LA70</f>
        <v>4.347319963191535E-2</v>
      </c>
      <c r="GU72" s="80">
        <f>各種係数!LB70</f>
        <v>8.087125176521371E-3</v>
      </c>
      <c r="GV72" s="80">
        <f>各種係数!LC70</f>
        <v>4.9904937076483205E-3</v>
      </c>
      <c r="GW72" s="80">
        <f>各種係数!LD70</f>
        <v>1.0863231168077287E-2</v>
      </c>
      <c r="GX72" s="80">
        <f>各種係数!LE70</f>
        <v>8.3918147488738666E-3</v>
      </c>
      <c r="GY72" s="80">
        <f>各種係数!LF70</f>
        <v>3.2330678576642188E-3</v>
      </c>
      <c r="GZ72" s="80">
        <f>各種係数!LG70</f>
        <v>8.9374886554198143E-3</v>
      </c>
      <c r="HA72" s="80">
        <f>各種係数!LH70</f>
        <v>6.7194717538461594E-3</v>
      </c>
      <c r="HB72" s="80">
        <f>各種係数!LI70</f>
        <v>1.0865425355709817E-2</v>
      </c>
      <c r="HC72" s="80">
        <f>各種係数!LJ70</f>
        <v>2.2765124356313809E-2</v>
      </c>
      <c r="HD72" s="80">
        <f>各種係数!LK70</f>
        <v>1.0798774717324003E-2</v>
      </c>
      <c r="HE72" s="80">
        <f>各種係数!LL70</f>
        <v>9.0317403818044404E-3</v>
      </c>
      <c r="HF72" s="80">
        <f>各種係数!LM70</f>
        <v>1.1716374582528178E-2</v>
      </c>
      <c r="HG72" s="80">
        <f>各種係数!LN70</f>
        <v>1.8384639258626285E-2</v>
      </c>
      <c r="HH72" s="80">
        <f>各種係数!LO70</f>
        <v>1.2011806608832696E-2</v>
      </c>
      <c r="HI72" s="80">
        <f>各種係数!LP70</f>
        <v>4.6595921014423117E-3</v>
      </c>
      <c r="HJ72" s="80">
        <f>各種係数!LQ70</f>
        <v>3.6470440948974865E-3</v>
      </c>
      <c r="HK72" s="80">
        <f>各種係数!LR70</f>
        <v>9.0477882189477412E-3</v>
      </c>
      <c r="HL72" s="80">
        <f>各種係数!LS70</f>
        <v>4.3163562475003765E-3</v>
      </c>
      <c r="HM72" s="80">
        <f>各種係数!LT70</f>
        <v>4.8442933220246192E-3</v>
      </c>
      <c r="HN72" s="80">
        <f>各種係数!LU70</f>
        <v>3.6314540042591596E-2</v>
      </c>
      <c r="HO72" s="80">
        <f>各種係数!LV70</f>
        <v>2.0944857759128913E-2</v>
      </c>
      <c r="HP72" s="80">
        <f>各種係数!LW70</f>
        <v>2.8263293928525623E-2</v>
      </c>
      <c r="HQ72" s="80">
        <f>各種係数!LX70</f>
        <v>3.270874025197873E-2</v>
      </c>
      <c r="HR72" s="80">
        <f>各種係数!LY70</f>
        <v>2.6318054069936397E-2</v>
      </c>
      <c r="HS72" s="80">
        <f>各種係数!LZ70</f>
        <v>5.2958927415461907E-3</v>
      </c>
      <c r="HT72" s="80">
        <f>各種係数!MA70</f>
        <v>8.5967784390015081E-3</v>
      </c>
      <c r="HU72" s="760">
        <v>0</v>
      </c>
      <c r="HV72" s="760">
        <f t="shared" si="27"/>
        <v>0</v>
      </c>
      <c r="HW72" s="760">
        <f t="shared" si="28"/>
        <v>0</v>
      </c>
      <c r="HX72" s="240">
        <f>IF(各種係数!$MD70=0,各種係数!$MG70,各種係数!$MD70)</f>
        <v>1.6038770441570169E-4</v>
      </c>
      <c r="HY72" s="281">
        <f t="shared" si="29"/>
        <v>0</v>
      </c>
      <c r="HZ72" s="257">
        <f t="shared" ref="HZ72:HZ113" si="36">HU72+C72</f>
        <v>0</v>
      </c>
      <c r="IA72" s="279">
        <f t="shared" ref="IA72:IA113" si="37">H72+HV72</f>
        <v>0</v>
      </c>
      <c r="IB72" s="279">
        <f t="shared" ref="IB72:IB113" si="38">I72+HW72</f>
        <v>0</v>
      </c>
      <c r="IC72" s="240">
        <f>IF(各種係数!$MD70=0,各種係数!$MG70,各種係数!$MD70)</f>
        <v>1.6038770441570169E-4</v>
      </c>
      <c r="ID72" s="281">
        <f t="shared" si="30"/>
        <v>0</v>
      </c>
      <c r="IE72" s="223"/>
      <c r="IF72" s="223"/>
      <c r="IG72" s="240">
        <f>各種係数!J70</f>
        <v>2.1333018396193452E-2</v>
      </c>
      <c r="IH72" s="279">
        <f t="shared" ref="IH72:IH113" si="39">$IF$6*IG72</f>
        <v>0</v>
      </c>
      <c r="II72" s="284">
        <f>各種係数!C70</f>
        <v>0.80015596921303356</v>
      </c>
      <c r="IJ72" s="279">
        <f t="shared" ref="IJ72:IJ113" si="40">IH72*II72</f>
        <v>0</v>
      </c>
      <c r="IK72" s="295">
        <v>0</v>
      </c>
      <c r="IL72" s="757">
        <f>IF(各種係数!$E70=0,各種係数!$M70,各種係数!$E70)</f>
        <v>0.39957423475147569</v>
      </c>
      <c r="IM72" s="279">
        <f t="shared" ref="IM72:IM113" si="41">IK72*IL72</f>
        <v>0</v>
      </c>
      <c r="IN72" s="757">
        <f>IF(各種係数!$F70=0,各種係数!$N70,各種係数!$F70)</f>
        <v>0.13253556107473471</v>
      </c>
      <c r="IO72" s="295">
        <f t="shared" ref="IO72:IO113" si="42">IK72*IN72</f>
        <v>0</v>
      </c>
      <c r="IP72" s="240">
        <f>IF(各種係数!$MD70=0,各種係数!$MG70,各種係数!$MD70)</f>
        <v>1.6038770441570169E-4</v>
      </c>
      <c r="IQ72" s="296">
        <f t="shared" ref="IQ72:IQ113" si="43">IK72*IP72</f>
        <v>0</v>
      </c>
      <c r="IR72" s="297">
        <f t="shared" ref="IR72:IR113" si="44">C72+HU72+IK72</f>
        <v>0</v>
      </c>
      <c r="IS72" s="297">
        <f t="shared" ref="IS72:IS113" si="45">H72+HV72+IM72</f>
        <v>0</v>
      </c>
      <c r="IT72" s="297">
        <f t="shared" ref="IT72:IT113" si="46">I72+HW72+IO72</f>
        <v>0</v>
      </c>
      <c r="IU72" s="298">
        <f t="shared" ref="IU72:IU113" si="47">K72+HY72+IQ72</f>
        <v>0</v>
      </c>
      <c r="IW72" s="206"/>
      <c r="IX72" s="212"/>
      <c r="IY72" s="208"/>
      <c r="IZ72" s="212"/>
    </row>
    <row r="73" spans="1:260">
      <c r="A73" s="41" t="s">
        <v>289</v>
      </c>
      <c r="B73" s="12" t="s">
        <v>49</v>
      </c>
      <c r="C73" s="331">
        <f>'計算2-1'!AC73</f>
        <v>0</v>
      </c>
      <c r="D73" s="757">
        <f>IF(各種係数!$D71=0,各種係数!$L71,各種係数!$D71)</f>
        <v>0.66609033931272965</v>
      </c>
      <c r="E73" s="757">
        <f>IF(各種係数!$E71=0,各種係数!$M71,各種係数!$E71)</f>
        <v>0.33390966068727035</v>
      </c>
      <c r="F73" s="757">
        <f>IF(各種係数!$F71=0,各種係数!$N71,各種係数!$F71)</f>
        <v>0.15917441106548519</v>
      </c>
      <c r="G73" s="758">
        <f t="shared" si="31"/>
        <v>0</v>
      </c>
      <c r="H73" s="758">
        <f t="shared" si="32"/>
        <v>0</v>
      </c>
      <c r="I73" s="758">
        <f t="shared" si="33"/>
        <v>0</v>
      </c>
      <c r="J73" s="240">
        <f>IF(各種係数!$MD71=0,各種係数!$MG71,各種係数!$MD71)</f>
        <v>2.5610546790577046E-4</v>
      </c>
      <c r="K73" s="281">
        <f t="shared" si="34"/>
        <v>0</v>
      </c>
      <c r="L73" s="758">
        <v>0</v>
      </c>
      <c r="M73" s="774">
        <f>各種係数!C71</f>
        <v>1</v>
      </c>
      <c r="N73" s="758">
        <f t="shared" si="35"/>
        <v>0</v>
      </c>
      <c r="O73" s="82">
        <f>IF('生産者価格評価表（107部門）（山形県２）'!C$120=0,各種係数!DV71,各種係数!S71)</f>
        <v>0</v>
      </c>
      <c r="P73" s="82">
        <f>IF('生産者価格評価表（107部門）（山形県２）'!D$120=0,各種係数!DW71,各種係数!T71)</f>
        <v>0</v>
      </c>
      <c r="Q73" s="82">
        <f>IF('生産者価格評価表（107部門）（山形県２）'!E$120=0,各種係数!DX71,各種係数!U71)</f>
        <v>2.5257308833743765E-4</v>
      </c>
      <c r="R73" s="82">
        <f>IF('生産者価格評価表（107部門）（山形県２）'!F$120=0,各種係数!DY71,各種係数!V71)</f>
        <v>1.9066988686920045E-4</v>
      </c>
      <c r="S73" s="82">
        <f>IF('生産者価格評価表（107部門）（山形県２）'!G$120=0,各種係数!DZ71,各種係数!W71)</f>
        <v>0</v>
      </c>
      <c r="T73" s="82">
        <f>IF('生産者価格評価表（107部門）（山形県２）'!H$120=0,各種係数!EA71,各種係数!X71)</f>
        <v>0</v>
      </c>
      <c r="U73" s="82">
        <f>IF('生産者価格評価表（107部門）（山形県２）'!I$120=0,各種係数!EB71,各種係数!Y71)</f>
        <v>0</v>
      </c>
      <c r="V73" s="82">
        <f>IF('生産者価格評価表（107部門）（山形県２）'!J$120=0,各種係数!EC71,各種係数!Z71)</f>
        <v>8.7075463051096023E-4</v>
      </c>
      <c r="W73" s="82">
        <f>IF('生産者価格評価表（107部門）（山形県２）'!K$120=0,各種係数!ED71,各種係数!AA71)</f>
        <v>1.6265365437431673E-3</v>
      </c>
      <c r="X73" s="82">
        <f>IF('生産者価格評価表（107部門）（山形県２）'!L$120=0,各種係数!EE71,各種係数!AB71)</f>
        <v>3.2362459546925568E-3</v>
      </c>
      <c r="Y73" s="82">
        <f>IF('生産者価格評価表（107部門）（山形県２）'!M$120=0,各種係数!EF71,各種係数!AC71)</f>
        <v>0</v>
      </c>
      <c r="Z73" s="82">
        <f>IF('生産者価格評価表（107部門）（山形県２）'!N$120=0,各種係数!EG71,各種係数!AD71)</f>
        <v>4.4839325749397993E-3</v>
      </c>
      <c r="AA73" s="82">
        <f>IF('生産者価格評価表（107部門）（山形県２）'!O$120=0,各種係数!EH71,各種係数!AE71)</f>
        <v>7.3412455646641381E-4</v>
      </c>
      <c r="AB73" s="82">
        <f>IF('生産者価格評価表（107部門）（山形県２）'!P$120=0,各種係数!EI71,各種係数!AF71)</f>
        <v>6.0986765871805816E-5</v>
      </c>
      <c r="AC73" s="82">
        <f>IF('生産者価格評価表（107部門）（山形県２）'!Q$120=0,各種係数!EJ71,各種係数!AG71)</f>
        <v>4.4410889550117686E-5</v>
      </c>
      <c r="AD73" s="82">
        <f>IF('生産者価格評価表（107部門）（山形県２）'!R$120=0,各種係数!EK71,各種係数!AH71)</f>
        <v>2.7170221437304711E-4</v>
      </c>
      <c r="AE73" s="82">
        <f>IF('生産者価格評価表（107部門）（山形県２）'!S$120=0,各種係数!EL71,各種係数!AI71)</f>
        <v>5.7140991314569322E-4</v>
      </c>
      <c r="AF73" s="82">
        <f>IF('生産者価格評価表（107部門）（山形県２）'!T$120=0,各種係数!EM71,各種係数!AJ71)</f>
        <v>3.0756612671724423E-4</v>
      </c>
      <c r="AG73" s="82">
        <f>IF('生産者価格評価表（107部門）（山形県２）'!U$120=0,各種係数!EN71,各種係数!AK71)</f>
        <v>0</v>
      </c>
      <c r="AH73" s="82">
        <f>IF('生産者価格評価表（107部門）（山形県２）'!V$120=0,各種係数!EO71,各種係数!AL71)</f>
        <v>8.3662914511712803E-4</v>
      </c>
      <c r="AI73" s="82">
        <f>IF('生産者価格評価表（107部門）（山形県２）'!W$120=0,各種係数!EP71,各種係数!AM71)</f>
        <v>0</v>
      </c>
      <c r="AJ73" s="82">
        <f>IF('生産者価格評価表（107部門）（山形県２）'!X$120=0,各種係数!EQ71,各種係数!AN71)</f>
        <v>2.5913449080072558E-4</v>
      </c>
      <c r="AK73" s="82">
        <f>IF('生産者価格評価表（107部門）（山形県２）'!Y$120=0,各種係数!ER71,各種係数!AO71)</f>
        <v>0</v>
      </c>
      <c r="AL73" s="82">
        <f>IF('生産者価格評価表（107部門）（山形県２）'!Z$120=0,各種係数!ES71,各種係数!AP71)</f>
        <v>0</v>
      </c>
      <c r="AM73" s="82">
        <f>IF('生産者価格評価表（107部門）（山形県２）'!AA$120=0,各種係数!ET71,各種係数!AQ71)</f>
        <v>1.6244643365003158E-3</v>
      </c>
      <c r="AN73" s="82">
        <f>IF('生産者価格評価表（107部門）（山形県２）'!AB$120=0,各種係数!EU71,各種係数!AR71)</f>
        <v>9.3433494038943081E-4</v>
      </c>
      <c r="AO73" s="82">
        <f>IF('生産者価格評価表（107部門）（山形県２）'!AC$120=0,各種係数!EV71,各種係数!AS71)</f>
        <v>0</v>
      </c>
      <c r="AP73" s="82">
        <f>IF('生産者価格評価表（107部門）（山形県２）'!AD$120=0,各種係数!EW71,各種係数!AT71)</f>
        <v>0</v>
      </c>
      <c r="AQ73" s="82">
        <f>IF('生産者価格評価表（107部門）（山形県２）'!AE$120=0,各種係数!EX71,各種係数!AU71)</f>
        <v>2.1812863285042426E-3</v>
      </c>
      <c r="AR73" s="82">
        <f>IF('生産者価格評価表（107部門）（山形県２）'!AF$120=0,各種係数!EY71,各種係数!AV71)</f>
        <v>1.5974440894568689E-3</v>
      </c>
      <c r="AS73" s="82">
        <f>IF('生産者価格評価表（107部門）（山形県２）'!AG$120=0,各種係数!EZ71,各種係数!AW71)</f>
        <v>1.3041635421081805E-4</v>
      </c>
      <c r="AT73" s="82">
        <f>IF('生産者価格評価表（107部門）（山形県２）'!AH$120=0,各種係数!FA71,各種係数!AX71)</f>
        <v>5.0841074566909368E-3</v>
      </c>
      <c r="AU73" s="82">
        <f>IF('生産者価格評価表（107部門）（山形県２）'!AI$120=0,各種係数!FB71,各種係数!AY71)</f>
        <v>1.8573551263001485E-4</v>
      </c>
      <c r="AV73" s="82">
        <f>IF('生産者価格評価表（107部門）（山形県２）'!AJ$120=0,各種係数!FC71,各種係数!AZ71)</f>
        <v>6.4308681672025723E-3</v>
      </c>
      <c r="AW73" s="82">
        <f>IF('生産者価格評価表（107部門）（山形県２）'!AK$120=0,各種係数!FD71,各種係数!BA71)</f>
        <v>1.854931559421773E-3</v>
      </c>
      <c r="AX73" s="82">
        <f>IF('生産者価格評価表（107部門）（山形県２）'!AL$120=0,各種係数!FE71,各種係数!BB71)</f>
        <v>0</v>
      </c>
      <c r="AY73" s="82">
        <f>IF('生産者価格評価表（107部門）（山形県２）'!AM$120=0,各種係数!FF71,各種係数!BC71)</f>
        <v>1.2903225806451613E-3</v>
      </c>
      <c r="AZ73" s="82">
        <f>IF('生産者価格評価表（107部門）（山形県２）'!AN$120=0,各種係数!FG71,各種係数!BD71)</f>
        <v>6.8323649666451472E-3</v>
      </c>
      <c r="BA73" s="82">
        <f>IF('生産者価格評価表（107部門）（山形県２）'!AO$120=0,各種係数!FH71,各種係数!BE71)</f>
        <v>0</v>
      </c>
      <c r="BB73" s="82">
        <f>IF('生産者価格評価表（107部門）（山形県２）'!AP$120=0,各種係数!FI71,各種係数!BF71)</f>
        <v>3.3156498673740051E-4</v>
      </c>
      <c r="BC73" s="82">
        <f>IF('生産者価格評価表（107部門）（山形県２）'!AQ$120=0,各種係数!FJ71,各種係数!BG71)</f>
        <v>1.2628842046615285E-3</v>
      </c>
      <c r="BD73" s="82">
        <f>IF('生産者価格評価表（107部門）（山形県２）'!AR$120=0,各種係数!FK71,各種係数!BH71)</f>
        <v>8.9575921992168502E-4</v>
      </c>
      <c r="BE73" s="82">
        <f>IF('生産者価格評価表（107部門）（山形県２）'!AS$120=0,各種係数!FL71,各種係数!BI71)</f>
        <v>1.6694900689892219E-3</v>
      </c>
      <c r="BF73" s="82">
        <f>IF('生産者価格評価表（107部門）（山形県２）'!AT$120=0,各種係数!FM71,各種係数!BJ71)</f>
        <v>6.00830238147258E-4</v>
      </c>
      <c r="BG73" s="82">
        <f>IF('生産者価格評価表（107部門）（山形県２）'!AU$120=0,各種係数!FN71,各種係数!BK71)</f>
        <v>4.219510440890892E-4</v>
      </c>
      <c r="BH73" s="82">
        <f>IF('生産者価格評価表（107部門）（山形県２）'!AV$120=0,各種係数!FO71,各種係数!BL71)</f>
        <v>7.4607776261937243E-4</v>
      </c>
      <c r="BI73" s="82">
        <f>IF('生産者価格評価表（107部門）（山形県２）'!AW$120=0,各種係数!FP71,各種係数!BM71)</f>
        <v>1.4307743668823428E-3</v>
      </c>
      <c r="BJ73" s="82">
        <f>IF('生産者価格評価表（107部門）（山形県２）'!AX$120=0,各種係数!FQ71,各種係数!BN71)</f>
        <v>8.2369971659836485E-4</v>
      </c>
      <c r="BK73" s="82">
        <f>IF('生産者価格評価表（107部門）（山形県２）'!AY$120=0,各種係数!FR71,各種係数!BO71)</f>
        <v>4.4051916795599108E-4</v>
      </c>
      <c r="BL73" s="82">
        <f>IF('生産者価格評価表（107部門）（山形県２）'!AZ$120=0,各種係数!FS71,各種係数!BP71)</f>
        <v>0</v>
      </c>
      <c r="BM73" s="82">
        <f>IF('生産者価格評価表（107部門）（山形県２）'!BA$120=0,各種係数!FT71,各種係数!BQ71)</f>
        <v>1.0413412475268145E-4</v>
      </c>
      <c r="BN73" s="82">
        <f>IF('生産者価格評価表（107部門）（山形県２）'!BB$120=0,各種係数!FU71,各種係数!BR71)</f>
        <v>5.272349820410584E-4</v>
      </c>
      <c r="BO73" s="82">
        <f>IF('生産者価格評価表（107部門）（山形県２）'!BC$120=0,各種係数!FV71,各種係数!BS71)</f>
        <v>1.7306028266512836E-4</v>
      </c>
      <c r="BP73" s="82">
        <f>IF('生産者価格評価表（107部門）（山形県２）'!BD$120=0,各種係数!FW71,各種係数!BT71)</f>
        <v>1.4670348636520539E-4</v>
      </c>
      <c r="BQ73" s="82">
        <f>IF('生産者価格評価表（107部門）（山形県２）'!BE$120=0,各種係数!FX71,各種係数!BU71)</f>
        <v>0</v>
      </c>
      <c r="BR73" s="82">
        <f>IF('生産者価格評価表（107部門）（山形県２）'!BF$120=0,各種係数!FY71,各種係数!BV71)</f>
        <v>2.2205773501110288E-3</v>
      </c>
      <c r="BS73" s="82">
        <f>IF('生産者価格評価表（107部門）（山形県２）'!BG$120=0,各種係数!FZ71,各種係数!BW71)</f>
        <v>1.7582987071877399E-3</v>
      </c>
      <c r="BT73" s="82">
        <f>IF('生産者価格評価表（107部門）（山形県２）'!BH$120=0,各種係数!GA71,各種係数!BX71)</f>
        <v>2.1074815595363539E-3</v>
      </c>
      <c r="BU73" s="82">
        <f>IF('生産者価格評価表（107部門）（山形県２）'!BI$120=0,各種係数!GB71,各種係数!BY71)</f>
        <v>1.658374792703151E-3</v>
      </c>
      <c r="BV73" s="82">
        <f>IF('生産者価格評価表（107部門）（山形県２）'!BJ$120=0,各種係数!GC71,各種係数!BZ71)</f>
        <v>4.9175145476472036E-4</v>
      </c>
      <c r="BW73" s="82">
        <f>IF('生産者価格評価表（107部門）（山形県２）'!BK$120=0,各種係数!GD71,各種係数!CA71)</f>
        <v>1.1814744801512287E-3</v>
      </c>
      <c r="BX73" s="82">
        <f>IF('生産者価格評価表（107部門）（山形県２）'!BL$120=0,各種係数!GE71,各種係数!CB71)</f>
        <v>2.8945523619999547E-4</v>
      </c>
      <c r="BY73" s="82">
        <f>IF('生産者価格評価表（107部門）（山形県２）'!BM$120=0,各種係数!GF71,各種係数!CC71)</f>
        <v>3.9510699497423901E-4</v>
      </c>
      <c r="BZ73" s="82">
        <f>IF('生産者価格評価表（107部門）（山形県２）'!BN$120=0,各種係数!GG71,各種係数!CD71)</f>
        <v>1.9829572860281903E-4</v>
      </c>
      <c r="CA73" s="82">
        <f>IF('生産者価格評価表（107部門）（山形県２）'!BO$120=0,各種係数!GH71,各種係数!CE71)</f>
        <v>2.4057738572574178E-4</v>
      </c>
      <c r="CB73" s="82">
        <f>IF('生産者価格評価表（107部門）（山形県２）'!BP$120=0,各種係数!GI71,各種係数!CF71)</f>
        <v>5.7252523949295232E-4</v>
      </c>
      <c r="CC73" s="82">
        <f>IF('生産者価格評価表（107部門）（山形県２）'!BQ$120=0,各種係数!GJ71,各種係数!CG71)</f>
        <v>4.7547006699805491E-3</v>
      </c>
      <c r="CD73" s="82">
        <f>IF('生産者価格評価表（107部門）（山形県２）'!BR$120=0,各種係数!GK71,各種係数!CH71)</f>
        <v>6.5435033917159244E-4</v>
      </c>
      <c r="CE73" s="82">
        <f>IF('生産者価格評価表（107部門）（山形県２）'!BS$120=0,各種係数!GL71,各種係数!CI71)</f>
        <v>1.436654584033242E-3</v>
      </c>
      <c r="CF73" s="82">
        <f>IF('生産者価格評価表（107部門）（山形県２）'!BT$120=0,各種係数!GM71,各種係数!CJ71)</f>
        <v>2.3083813556360371E-3</v>
      </c>
      <c r="CG73" s="82">
        <f>IF('生産者価格評価表（107部門）（山形県２）'!BU$120=0,各種係数!GN71,各種係数!CK71)</f>
        <v>3.4168997329756136E-4</v>
      </c>
      <c r="CH73" s="82">
        <f>IF('生産者価格評価表（107部門）（山形県２）'!BV$120=0,各種係数!GO71,各種係数!CL71)</f>
        <v>7.2404457596172013E-4</v>
      </c>
      <c r="CI73" s="82">
        <f>IF('生産者価格評価表（107部門）（山形県２）'!BW$120=0,各種係数!GP71,各種係数!CM71)</f>
        <v>7.8406774345303435E-5</v>
      </c>
      <c r="CJ73" s="82">
        <f>IF('生産者価格評価表（107部門）（山形県２）'!BX$120=0,各種係数!GQ71,各種係数!CN71)</f>
        <v>0</v>
      </c>
      <c r="CK73" s="82">
        <f>IF('生産者価格評価表（107部門）（山形県２）'!BY$120=0,各種係数!GR71,各種係数!CO71)</f>
        <v>1.9319938176197836E-4</v>
      </c>
      <c r="CL73" s="82">
        <f>IF('生産者価格評価表（107部門）（山形県２）'!BZ$120=0,各種係数!GS71,各種係数!CP71)</f>
        <v>2.2324526207183671E-4</v>
      </c>
      <c r="CM73" s="82">
        <f>IF('生産者価格評価表（107部門）（山形県２）'!CA$120=0,各種係数!GT71,各種係数!CQ71)</f>
        <v>2.4765392133450085E-4</v>
      </c>
      <c r="CN73" s="82">
        <f>IF('生産者価格評価表（107部門）（山形県２）'!CB$120=0,各種係数!GU71,各種係数!CR71)</f>
        <v>1.5410695022345509E-4</v>
      </c>
      <c r="CO73" s="82">
        <f>IF('生産者価格評価表（107部門）（山形県２）'!CC$120=0,各種係数!GV71,各種係数!CS71)</f>
        <v>0</v>
      </c>
      <c r="CP73" s="82">
        <f>IF('生産者価格評価表（107部門）（山形県２）'!CD$120=0,各種係数!GW71,各種係数!CT71)</f>
        <v>0</v>
      </c>
      <c r="CQ73" s="82">
        <f>IF('生産者価格評価表（107部門）（山形県２）'!CE$120=0,各種係数!GX71,各種係数!CU71)</f>
        <v>0</v>
      </c>
      <c r="CR73" s="82">
        <f>IF('生産者価格評価表（107部門）（山形県２）'!CF$120=0,各種係数!GY71,各種係数!CV71)</f>
        <v>3.1158194605181161E-4</v>
      </c>
      <c r="CS73" s="82">
        <f>IF('生産者価格評価表（107部門）（山形県２）'!CG$120=0,各種係数!GZ71,各種係数!CW71)</f>
        <v>2.6109660574412532E-4</v>
      </c>
      <c r="CT73" s="82">
        <f>IF('生産者価格評価表（107部門）（山形県２）'!CH$120=0,各種係数!HA71,各種係数!CX71)</f>
        <v>3.5141973573235872E-4</v>
      </c>
      <c r="CU73" s="82">
        <f>IF('生産者価格評価表（107部門）（山形県２）'!CI$120=0,各種係数!HB71,各種係数!CY71)</f>
        <v>3.9788326105120759E-4</v>
      </c>
      <c r="CV73" s="82">
        <f>IF('生産者価格評価表（107部門）（山形県２）'!CJ$120=0,各種係数!HC71,各種係数!CZ71)</f>
        <v>0</v>
      </c>
      <c r="CW73" s="82">
        <f>IF('生産者価格評価表（107部門）（山形県２）'!CK$120=0,各種係数!HD71,各種係数!DA71)</f>
        <v>3.3046926635822867E-4</v>
      </c>
      <c r="CX73" s="82">
        <f>IF('生産者価格評価表（107部門）（山形県２）'!CL$120=0,各種係数!HE71,各種係数!DB71)</f>
        <v>2.8704013777926615E-4</v>
      </c>
      <c r="CY73" s="82">
        <f>IF('生産者価格評価表（107部門）（山形県２）'!CM$120=0,各種係数!HF71,各種係数!DC71)</f>
        <v>1.0915389713908375E-3</v>
      </c>
      <c r="CZ73" s="82">
        <f>IF('生産者価格評価表（107部門）（山形県２）'!CN$120=0,各種係数!HG71,各種係数!DD71)</f>
        <v>1.8619485809107171E-3</v>
      </c>
      <c r="DA73" s="82">
        <f>IF('生産者価格評価表（107部門）（山形県２）'!CO$120=0,各種係数!HH71,各種係数!DE71)</f>
        <v>2.3005220873959999E-3</v>
      </c>
      <c r="DB73" s="82">
        <f>IF('生産者価格評価表（107部門）（山形県２）'!CP$120=0,各種係数!HI71,各種係数!DF71)</f>
        <v>7.2522120459484634E-4</v>
      </c>
      <c r="DC73" s="82">
        <f>IF('生産者価格評価表（107部門）（山形県２）'!CQ$120=0,各種係数!HJ71,各種係数!DG71)</f>
        <v>9.9168870419342656E-4</v>
      </c>
      <c r="DD73" s="82">
        <f>IF('生産者価格評価表（107部門）（山形県２）'!CR$120=0,各種係数!HK71,各種係数!DH71)</f>
        <v>2.8400697627874619E-3</v>
      </c>
      <c r="DE73" s="82">
        <f>IF('生産者価格評価表（107部門）（山形県２）'!CS$120=0,各種係数!HL71,各種係数!DI71)</f>
        <v>2.1720128201732311E-3</v>
      </c>
      <c r="DF73" s="82">
        <f>IF('生産者価格評価表（107部門）（山形県２）'!CT$120=0,各種係数!HM71,各種係数!DJ71)</f>
        <v>6.1984855592039131E-4</v>
      </c>
      <c r="DG73" s="82">
        <f>IF('生産者価格評価表（107部門）（山形県２）'!CU$120=0,各種係数!HN71,各種係数!DK71)</f>
        <v>3.0120481927710842E-5</v>
      </c>
      <c r="DH73" s="82">
        <f>IF('生産者価格評価表（107部門）（山形県２）'!CV$120=0,各種係数!HO71,各種係数!DL71)</f>
        <v>1.2201073694485115E-4</v>
      </c>
      <c r="DI73" s="82">
        <f>IF('生産者価格評価表（107部門）（山形県２）'!CW$120=0,各種係数!HP71,各種係数!DM71)</f>
        <v>5.5682657273244487E-4</v>
      </c>
      <c r="DJ73" s="82">
        <f>IF('生産者価格評価表（107部門）（山形県２）'!CX$120=0,各種係数!HQ71,各種係数!DN71)</f>
        <v>6.2167618672444357E-4</v>
      </c>
      <c r="DK73" s="82">
        <f>IF('生産者価格評価表（107部門）（山形県２）'!CY$120=0,各種係数!HR71,各種係数!DO71)</f>
        <v>6.5409845309475027E-3</v>
      </c>
      <c r="DL73" s="82">
        <f>IF('生産者価格評価表（107部門）（山形県２）'!CZ$120=0,各種係数!HS71,各種係数!DP71)</f>
        <v>6.6779231250109544E-3</v>
      </c>
      <c r="DM73" s="82">
        <f>IF('生産者価格評価表（107部門）（山形県２）'!DA$120=0,各種係数!HT71,各種係数!DQ71)</f>
        <v>3.8535645472061657E-3</v>
      </c>
      <c r="DN73" s="82">
        <f>IF('生産者価格評価表（107部門）（山形県２）'!DB$120=0,各種係数!HU71,各種係数!DR71)</f>
        <v>6.6242038216560509E-4</v>
      </c>
      <c r="DO73" s="82">
        <f>IF('生産者価格評価表（107部門）（山形県２）'!DC$120=0,各種係数!HV71,各種係数!DS71)</f>
        <v>3.5401689724822447E-3</v>
      </c>
      <c r="DP73" s="82">
        <f>IF('生産者価格評価表（107部門）（山形県２）'!DD$120=0,各種係数!HW71,各種係数!DT71)</f>
        <v>0</v>
      </c>
      <c r="DQ73" s="82">
        <f>IF('生産者価格評価表（107部門）（山形県２）'!DE$120=0,各種係数!HX71,各種係数!DU71)</f>
        <v>5.8134465017585673E-5</v>
      </c>
      <c r="DR73" s="82">
        <f>各種係数!HY71</f>
        <v>1.9056476394589428E-4</v>
      </c>
      <c r="DS73" s="80">
        <f>各種係数!HZ71</f>
        <v>1.6719718374121135E-4</v>
      </c>
      <c r="DT73" s="80">
        <f>各種係数!IA71</f>
        <v>4.3689544510583752E-4</v>
      </c>
      <c r="DU73" s="80">
        <f>各種係数!IB71</f>
        <v>3.2159476621426518E-4</v>
      </c>
      <c r="DV73" s="80">
        <f>各種係数!IC71</f>
        <v>1.6614235781171077E-4</v>
      </c>
      <c r="DW73" s="80">
        <f>各種係数!ID71</f>
        <v>1.7063673580949945E-4</v>
      </c>
      <c r="DX73" s="80">
        <f>各種係数!IE71</f>
        <v>3.0137915422638123E-4</v>
      </c>
      <c r="DY73" s="80">
        <f>各種係数!IF71</f>
        <v>1.1107859071415411E-3</v>
      </c>
      <c r="DZ73" s="80">
        <f>各種係数!IG71</f>
        <v>1.8358954060960595E-3</v>
      </c>
      <c r="EA73" s="80">
        <f>各種係数!IH71</f>
        <v>3.4544832170454133E-3</v>
      </c>
      <c r="EB73" s="80">
        <f>各種係数!II71</f>
        <v>0</v>
      </c>
      <c r="EC73" s="80">
        <f>各種係数!IJ71</f>
        <v>4.6735699433637897E-3</v>
      </c>
      <c r="ED73" s="80">
        <f>各種係数!IK71</f>
        <v>9.471796132550633E-4</v>
      </c>
      <c r="EE73" s="80">
        <f>各種係数!IL71</f>
        <v>2.4073480933602885E-4</v>
      </c>
      <c r="EF73" s="80">
        <f>各種係数!IM71</f>
        <v>2.2380566908023519E-4</v>
      </c>
      <c r="EG73" s="80">
        <f>各種係数!IN71</f>
        <v>5.5132190981983505E-4</v>
      </c>
      <c r="EH73" s="80">
        <f>各種係数!IO71</f>
        <v>7.7754091598844109E-4</v>
      </c>
      <c r="EI73" s="80">
        <f>各種係数!IP71</f>
        <v>4.558950634763901E-4</v>
      </c>
      <c r="EJ73" s="80">
        <f>各種係数!IQ71</f>
        <v>0</v>
      </c>
      <c r="EK73" s="80">
        <f>各種係数!IR71</f>
        <v>1.0826724437444848E-3</v>
      </c>
      <c r="EL73" s="80">
        <f>各種係数!IS71</f>
        <v>0</v>
      </c>
      <c r="EM73" s="80">
        <f>各種係数!IT71</f>
        <v>3.310113666716339E-4</v>
      </c>
      <c r="EN73" s="80">
        <f>各種係数!IU71</f>
        <v>0</v>
      </c>
      <c r="EO73" s="80">
        <f>各種係数!IV71</f>
        <v>0</v>
      </c>
      <c r="EP73" s="80">
        <f>各種係数!IW71</f>
        <v>1.8033300758273742E-3</v>
      </c>
      <c r="EQ73" s="80">
        <f>各種係数!IX71</f>
        <v>1.0812178223872974E-3</v>
      </c>
      <c r="ER73" s="80">
        <f>各種係数!IY71</f>
        <v>2.0330167547482876E-5</v>
      </c>
      <c r="ES73" s="80">
        <f>各種係数!IZ71</f>
        <v>1.2604970972165838E-4</v>
      </c>
      <c r="ET73" s="80">
        <f>各種係数!JA71</f>
        <v>2.33920454190745E-3</v>
      </c>
      <c r="EU73" s="80">
        <f>各種係数!JB71</f>
        <v>1.7370408985816614E-3</v>
      </c>
      <c r="EV73" s="80">
        <f>各種係数!JC71</f>
        <v>3.436612768631344E-4</v>
      </c>
      <c r="EW73" s="80">
        <f>各種係数!JD71</f>
        <v>5.265475744122344E-3</v>
      </c>
      <c r="EX73" s="80">
        <f>各種係数!JE71</f>
        <v>3.5911140294840377E-4</v>
      </c>
      <c r="EY73" s="80">
        <f>各種係数!JF71</f>
        <v>6.6078944986713165E-3</v>
      </c>
      <c r="EZ73" s="80">
        <f>各種係数!JG71</f>
        <v>2.0359282812314403E-3</v>
      </c>
      <c r="FA73" s="80">
        <f>各種係数!JH71</f>
        <v>1.7610892480457541E-4</v>
      </c>
      <c r="FB73" s="80">
        <f>各種係数!JI71</f>
        <v>1.337579983954331E-3</v>
      </c>
      <c r="FC73" s="80">
        <f>各種係数!JJ71</f>
        <v>7.0349515075351001E-3</v>
      </c>
      <c r="FD73" s="80">
        <f>各種係数!JK71</f>
        <v>1.2970587906171248E-4</v>
      </c>
      <c r="FE73" s="80">
        <f>各種係数!JL71</f>
        <v>4.6816556557449017E-4</v>
      </c>
      <c r="FF73" s="80">
        <f>各種係数!JM71</f>
        <v>1.3966028035113935E-3</v>
      </c>
      <c r="FG73" s="80">
        <f>各種係数!JN71</f>
        <v>1.0584215748175075E-3</v>
      </c>
      <c r="FH73" s="80">
        <f>各種係数!JO71</f>
        <v>1.8092847087454382E-3</v>
      </c>
      <c r="FI73" s="80">
        <f>各種係数!JP71</f>
        <v>7.5341983448813426E-4</v>
      </c>
      <c r="FJ73" s="80">
        <f>各種係数!JQ71</f>
        <v>5.7061559689412843E-4</v>
      </c>
      <c r="FK73" s="80">
        <f>各種係数!JR71</f>
        <v>8.863828404840939E-4</v>
      </c>
      <c r="FL73" s="80">
        <f>各種係数!JS71</f>
        <v>1.5591210520340992E-3</v>
      </c>
      <c r="FM73" s="80">
        <f>各種係数!JT71</f>
        <v>9.6454566250047411E-4</v>
      </c>
      <c r="FN73" s="80">
        <f>各種係数!JU71</f>
        <v>6.1257802383448919E-4</v>
      </c>
      <c r="FO73" s="80">
        <f>各種係数!JV71</f>
        <v>1.4097415366524381E-4</v>
      </c>
      <c r="FP73" s="80">
        <f>各種係数!JW71</f>
        <v>2.0226452292028787E-4</v>
      </c>
      <c r="FQ73" s="80">
        <f>各種係数!JX71</f>
        <v>6.8034295920590558E-4</v>
      </c>
      <c r="FR73" s="80">
        <f>各種係数!JY71</f>
        <v>3.0183012440478693E-4</v>
      </c>
      <c r="FS73" s="80">
        <f>各種係数!JZ71</f>
        <v>2.767281386657332E-4</v>
      </c>
      <c r="FT73" s="80">
        <f>各種係数!KA71</f>
        <v>0</v>
      </c>
      <c r="FU73" s="80">
        <f>各種係数!KB71</f>
        <v>2.3288625749955309E-3</v>
      </c>
      <c r="FV73" s="80">
        <f>各種係数!KC71</f>
        <v>1.931558965737E-3</v>
      </c>
      <c r="FW73" s="80">
        <f>各種係数!KD71</f>
        <v>2.3247828541184479E-3</v>
      </c>
      <c r="FX73" s="80">
        <f>各種係数!KE71</f>
        <v>1.8612663812334451E-3</v>
      </c>
      <c r="FY73" s="80">
        <f>各種係数!KF71</f>
        <v>7.1591473677668632E-4</v>
      </c>
      <c r="FZ73" s="80">
        <f>各種係数!KG71</f>
        <v>1.3300653001888378E-3</v>
      </c>
      <c r="GA73" s="80">
        <f>各種係数!KH71</f>
        <v>4.5617212190747638E-4</v>
      </c>
      <c r="GB73" s="80">
        <f>各種係数!KI71</f>
        <v>5.9089628897394226E-4</v>
      </c>
      <c r="GC73" s="80">
        <f>各種係数!KJ71</f>
        <v>3.7091329818758796E-4</v>
      </c>
      <c r="GD73" s="80">
        <f>各種係数!KK71</f>
        <v>3.9389877496636691E-4</v>
      </c>
      <c r="GE73" s="80">
        <f>各種係数!KL71</f>
        <v>7.5254152441818088E-4</v>
      </c>
      <c r="GF73" s="80">
        <f>各種係数!KM71</f>
        <v>1.0048796729687137</v>
      </c>
      <c r="GG73" s="80">
        <f>各種係数!KN71</f>
        <v>8.7338524415725264E-4</v>
      </c>
      <c r="GH73" s="80">
        <f>各種係数!KO71</f>
        <v>1.5880940885905387E-3</v>
      </c>
      <c r="GI73" s="80">
        <f>各種係数!KP71</f>
        <v>2.4442328567008311E-3</v>
      </c>
      <c r="GJ73" s="80">
        <f>各種係数!KQ71</f>
        <v>4.3978261334823673E-4</v>
      </c>
      <c r="GK73" s="80">
        <f>各種係数!KR71</f>
        <v>8.234327016990819E-4</v>
      </c>
      <c r="GL73" s="80">
        <f>各種係数!KS71</f>
        <v>1.5400269560676615E-4</v>
      </c>
      <c r="GM73" s="80">
        <f>各種係数!KT71</f>
        <v>3.239719381880654E-5</v>
      </c>
      <c r="GN73" s="80">
        <f>各種係数!KU71</f>
        <v>3.6353925126877729E-4</v>
      </c>
      <c r="GO73" s="80">
        <f>各種係数!KV71</f>
        <v>3.2336568832985063E-4</v>
      </c>
      <c r="GP73" s="80">
        <f>各種係数!KW71</f>
        <v>6.0761664646530409E-4</v>
      </c>
      <c r="GQ73" s="80">
        <f>各種係数!KX71</f>
        <v>2.5267760123657093E-4</v>
      </c>
      <c r="GR73" s="80">
        <f>各種係数!KY71</f>
        <v>1.4578538845179997E-4</v>
      </c>
      <c r="GS73" s="80">
        <f>各種係数!KZ71</f>
        <v>8.4137578561335272E-5</v>
      </c>
      <c r="GT73" s="80">
        <f>各種係数!LA71</f>
        <v>1.8432592272883767E-4</v>
      </c>
      <c r="GU73" s="80">
        <f>各種係数!LB71</f>
        <v>4.3883023158342211E-4</v>
      </c>
      <c r="GV73" s="80">
        <f>各種係数!LC71</f>
        <v>3.1408032251361196E-4</v>
      </c>
      <c r="GW73" s="80">
        <f>各種係数!LD71</f>
        <v>5.1544633386836234E-4</v>
      </c>
      <c r="GX73" s="80">
        <f>各種係数!LE71</f>
        <v>6.1506513696381868E-4</v>
      </c>
      <c r="GY73" s="80">
        <f>各種係数!LF71</f>
        <v>1.477856000967721E-4</v>
      </c>
      <c r="GZ73" s="80">
        <f>各種係数!LG71</f>
        <v>7.4365497237135168E-4</v>
      </c>
      <c r="HA73" s="80">
        <f>各種係数!LH71</f>
        <v>4.6217327752104604E-4</v>
      </c>
      <c r="HB73" s="80">
        <f>各種係数!LI71</f>
        <v>1.2359540518865502E-3</v>
      </c>
      <c r="HC73" s="80">
        <f>各種係数!LJ71</f>
        <v>1.9718771519175184E-3</v>
      </c>
      <c r="HD73" s="80">
        <f>各種係数!LK71</f>
        <v>2.4333700267896771E-3</v>
      </c>
      <c r="HE73" s="80">
        <f>各種係数!LL71</f>
        <v>1.0537431802941177E-3</v>
      </c>
      <c r="HF73" s="80">
        <f>各種係数!LM71</f>
        <v>1.2283045914736293E-3</v>
      </c>
      <c r="HG73" s="80">
        <f>各種係数!LN71</f>
        <v>3.0267538401029617E-3</v>
      </c>
      <c r="HH73" s="80">
        <f>各種係数!LO71</f>
        <v>2.3377027204902266E-3</v>
      </c>
      <c r="HI73" s="80">
        <f>各種係数!LP71</f>
        <v>7.7387942064210383E-4</v>
      </c>
      <c r="HJ73" s="80">
        <f>各種係数!LQ71</f>
        <v>1.662541298590335E-4</v>
      </c>
      <c r="HK73" s="80">
        <f>各種係数!LR71</f>
        <v>4.6436517336265757E-4</v>
      </c>
      <c r="HL73" s="80">
        <f>各種係数!LS71</f>
        <v>7.0587800771948711E-4</v>
      </c>
      <c r="HM73" s="80">
        <f>各種係数!LT71</f>
        <v>7.2272253436258659E-4</v>
      </c>
      <c r="HN73" s="80">
        <f>各種係数!LU71</f>
        <v>6.9261803807343274E-3</v>
      </c>
      <c r="HO73" s="80">
        <f>各種係数!LV71</f>
        <v>7.0623258417440845E-3</v>
      </c>
      <c r="HP73" s="80">
        <f>各種係数!LW71</f>
        <v>4.0852042398041291E-3</v>
      </c>
      <c r="HQ73" s="80">
        <f>各種係数!LX71</f>
        <v>8.2187514980308597E-4</v>
      </c>
      <c r="HR73" s="80">
        <f>各種係数!LY71</f>
        <v>3.7691315766024466E-3</v>
      </c>
      <c r="HS73" s="80">
        <f>各種係数!LZ71</f>
        <v>4.0974876955769527E-4</v>
      </c>
      <c r="HT73" s="80">
        <f>各種係数!MA71</f>
        <v>4.8312880272078718E-4</v>
      </c>
      <c r="HU73" s="760">
        <v>0</v>
      </c>
      <c r="HV73" s="760">
        <f t="shared" si="27"/>
        <v>0</v>
      </c>
      <c r="HW73" s="760">
        <f t="shared" si="28"/>
        <v>0</v>
      </c>
      <c r="HX73" s="240">
        <f>IF(各種係数!$MD71=0,各種係数!$MG71,各種係数!$MD71)</f>
        <v>2.5610546790577046E-4</v>
      </c>
      <c r="HY73" s="281">
        <f t="shared" si="29"/>
        <v>0</v>
      </c>
      <c r="HZ73" s="257">
        <f t="shared" si="36"/>
        <v>0</v>
      </c>
      <c r="IA73" s="279">
        <f t="shared" si="37"/>
        <v>0</v>
      </c>
      <c r="IB73" s="279">
        <f t="shared" si="38"/>
        <v>0</v>
      </c>
      <c r="IC73" s="240">
        <f>IF(各種係数!$MD71=0,各種係数!$MG71,各種係数!$MD71)</f>
        <v>2.5610546790577046E-4</v>
      </c>
      <c r="ID73" s="281">
        <f t="shared" si="30"/>
        <v>0</v>
      </c>
      <c r="IE73" s="223"/>
      <c r="IF73" s="223"/>
      <c r="IG73" s="240">
        <f>各種係数!J71</f>
        <v>6.062178776306687E-4</v>
      </c>
      <c r="IH73" s="279">
        <f t="shared" si="39"/>
        <v>0</v>
      </c>
      <c r="II73" s="284">
        <f>各種係数!C71</f>
        <v>1</v>
      </c>
      <c r="IJ73" s="279">
        <f t="shared" si="40"/>
        <v>0</v>
      </c>
      <c r="IK73" s="295">
        <v>0</v>
      </c>
      <c r="IL73" s="757">
        <f>IF(各種係数!$E71=0,各種係数!$M71,各種係数!$E71)</f>
        <v>0.33390966068727035</v>
      </c>
      <c r="IM73" s="279">
        <f t="shared" si="41"/>
        <v>0</v>
      </c>
      <c r="IN73" s="757">
        <f>IF(各種係数!$F71=0,各種係数!$N71,各種係数!$F71)</f>
        <v>0.15917441106548519</v>
      </c>
      <c r="IO73" s="295">
        <f t="shared" si="42"/>
        <v>0</v>
      </c>
      <c r="IP73" s="240">
        <f>IF(各種係数!$MD71=0,各種係数!$MG71,各種係数!$MD71)</f>
        <v>2.5610546790577046E-4</v>
      </c>
      <c r="IQ73" s="296">
        <f t="shared" si="43"/>
        <v>0</v>
      </c>
      <c r="IR73" s="297">
        <f t="shared" si="44"/>
        <v>0</v>
      </c>
      <c r="IS73" s="297">
        <f t="shared" si="45"/>
        <v>0</v>
      </c>
      <c r="IT73" s="297">
        <f t="shared" si="46"/>
        <v>0</v>
      </c>
      <c r="IU73" s="298">
        <f t="shared" si="47"/>
        <v>0</v>
      </c>
      <c r="IW73" s="206"/>
      <c r="IX73" s="212"/>
      <c r="IY73" s="208"/>
      <c r="IZ73" s="212"/>
    </row>
    <row r="74" spans="1:260">
      <c r="A74" s="41" t="s">
        <v>290</v>
      </c>
      <c r="B74" s="12" t="s">
        <v>50</v>
      </c>
      <c r="C74" s="331">
        <f>'計算2-1'!AC74</f>
        <v>0</v>
      </c>
      <c r="D74" s="757">
        <f>IF(各種係数!$D72=0,各種係数!$L72,各種係数!$D72)</f>
        <v>0.43789124697362969</v>
      </c>
      <c r="E74" s="757">
        <f>IF(各種係数!$E72=0,各種係数!$M72,各種係数!$E72)</f>
        <v>0.56210875302637031</v>
      </c>
      <c r="F74" s="757">
        <f>IF(各種係数!$F72=0,各種係数!$N72,各種係数!$F72)</f>
        <v>0.23153096167688181</v>
      </c>
      <c r="G74" s="758">
        <f t="shared" si="31"/>
        <v>0</v>
      </c>
      <c r="H74" s="758">
        <f t="shared" si="32"/>
        <v>0</v>
      </c>
      <c r="I74" s="758">
        <f t="shared" si="33"/>
        <v>0</v>
      </c>
      <c r="J74" s="240">
        <f>IF(各種係数!$MD72=0,各種係数!$MG72,各種係数!$MD72)</f>
        <v>3.8955656858682139E-4</v>
      </c>
      <c r="K74" s="281">
        <f t="shared" si="34"/>
        <v>0</v>
      </c>
      <c r="L74" s="758">
        <v>0</v>
      </c>
      <c r="M74" s="774">
        <f>各種係数!C72</f>
        <v>1</v>
      </c>
      <c r="N74" s="758">
        <f t="shared" si="35"/>
        <v>0</v>
      </c>
      <c r="O74" s="82">
        <f>IF('生産者価格評価表（107部門）（山形県２）'!C$120=0,各種係数!DV72,各種係数!S72)</f>
        <v>6.649174223708909E-5</v>
      </c>
      <c r="P74" s="82">
        <f>IF('生産者価格評価表（107部門）（山形県２）'!D$120=0,各種係数!DW72,各種係数!T72)</f>
        <v>1.0729869572474308E-3</v>
      </c>
      <c r="Q74" s="82">
        <f>IF('生産者価格評価表（107部門）（山形県２）'!E$120=0,各種係数!DX72,各種係数!U72)</f>
        <v>1.8942981625307824E-3</v>
      </c>
      <c r="R74" s="82">
        <f>IF('生産者価格評価表（107部門）（山形県２）'!F$120=0,各種係数!DY72,各種係数!V72)</f>
        <v>1.9066988686920045E-4</v>
      </c>
      <c r="S74" s="82">
        <f>IF('生産者価格評価表（107部門）（山形県２）'!G$120=0,各種係数!DZ72,各種係数!W72)</f>
        <v>0</v>
      </c>
      <c r="T74" s="82">
        <f>IF('生産者価格評価表（107部門）（山形県２）'!H$120=0,各種係数!EA72,各種係数!X72)</f>
        <v>4.4117647058823529E-3</v>
      </c>
      <c r="U74" s="82">
        <f>IF('生産者価格評価表（107部門）（山形県２）'!I$120=0,各種係数!EB72,各種係数!Y72)</f>
        <v>2.0913593835993395E-3</v>
      </c>
      <c r="V74" s="82">
        <f>IF('生産者価格評価表（107部門）（山形県２）'!J$120=0,各種係数!EC72,各種係数!Z72)</f>
        <v>1.5863950758296845E-3</v>
      </c>
      <c r="W74" s="82">
        <f>IF('生産者価格評価表（107部門）（山形県２）'!K$120=0,各種係数!ED72,各種係数!AA72)</f>
        <v>2.5064661493747168E-3</v>
      </c>
      <c r="X74" s="82">
        <f>IF('生産者価格評価表（107部門）（山形県２）'!L$120=0,各種係数!EE72,各種係数!AB72)</f>
        <v>0</v>
      </c>
      <c r="Y74" s="82">
        <f>IF('生産者価格評価表（107部門）（山形県２）'!M$120=0,各種係数!EF72,各種係数!AC72)</f>
        <v>0</v>
      </c>
      <c r="Z74" s="82">
        <f>IF('生産者価格評価表（107部門）（山形県２）'!N$120=0,各種係数!EG72,各種係数!AD72)</f>
        <v>1.9928589221954664E-3</v>
      </c>
      <c r="AA74" s="82">
        <f>IF('生産者価格評価表（107部門）（山形県２）'!O$120=0,各種係数!EH72,各種係数!AE72)</f>
        <v>1.1790485300824222E-3</v>
      </c>
      <c r="AB74" s="82">
        <f>IF('生産者価格評価表（107部門）（山形県２）'!P$120=0,各種係数!EI72,各種係数!AF72)</f>
        <v>4.2690736110264071E-4</v>
      </c>
      <c r="AC74" s="82">
        <f>IF('生産者価格評価表（107部門）（山形県２）'!Q$120=0,各種係数!EJ72,各種係数!AG72)</f>
        <v>4.4410889550117687E-4</v>
      </c>
      <c r="AD74" s="82">
        <f>IF('生産者価格評価表（107部門）（山形県２）'!R$120=0,各種係数!EK72,各種係数!AH72)</f>
        <v>2.0377666077978536E-3</v>
      </c>
      <c r="AE74" s="82">
        <f>IF('生産者価格評価表（107部門）（山形県２）'!S$120=0,各種係数!EL72,各種係数!AI72)</f>
        <v>1.6652517468817344E-3</v>
      </c>
      <c r="AF74" s="82">
        <f>IF('生産者価格評価表（107部門）（山形県２）'!T$120=0,各種係数!EM72,各種係数!AJ72)</f>
        <v>4.7843619711571324E-4</v>
      </c>
      <c r="AG74" s="82">
        <f>IF('生産者価格評価表（107部門）（山形県２）'!U$120=0,各種係数!EN72,各種係数!AK72)</f>
        <v>0</v>
      </c>
      <c r="AH74" s="82">
        <f>IF('生産者価格評価表（107部門）（山形県２）'!V$120=0,各種係数!EO72,各種係数!AL72)</f>
        <v>3.1944021904472164E-3</v>
      </c>
      <c r="AI74" s="82">
        <f>IF('生産者価格評価表（107部門）（山形県２）'!W$120=0,各種係数!EP72,各種係数!AM72)</f>
        <v>0</v>
      </c>
      <c r="AJ74" s="82">
        <f>IF('生産者価格評価表（107部門）（山形県２）'!X$120=0,各種係数!EQ72,各種係数!AN72)</f>
        <v>2.0730759264058047E-3</v>
      </c>
      <c r="AK74" s="82">
        <f>IF('生産者価格評価表（107部門）（山形県２）'!Y$120=0,各種係数!ER72,各種係数!AO72)</f>
        <v>0</v>
      </c>
      <c r="AL74" s="82">
        <f>IF('生産者価格評価表（107部門）（山形県２）'!Z$120=0,各種係数!ES72,各種係数!AP72)</f>
        <v>0</v>
      </c>
      <c r="AM74" s="82">
        <f>IF('生産者価格評価表（107部門）（山形県２）'!AA$120=0,各種係数!ET72,各種係数!AQ72)</f>
        <v>3.7020433543983457E-3</v>
      </c>
      <c r="AN74" s="82">
        <f>IF('生産者価格評価表（107部門）（山形県２）'!AB$120=0,各種係数!EU72,各種係数!AR72)</f>
        <v>1.3080689165452031E-3</v>
      </c>
      <c r="AO74" s="82">
        <f>IF('生産者価格評価表（107部門）（山形県２）'!AC$120=0,各種係数!EV72,各種係数!AS72)</f>
        <v>0</v>
      </c>
      <c r="AP74" s="82">
        <f>IF('生産者価格評価表（107部門）（山形県２）'!AD$120=0,各種係数!EW72,各種係数!AT72)</f>
        <v>5.9241706161137445E-4</v>
      </c>
      <c r="AQ74" s="82">
        <f>IF('生産者価格評価表（107部門）（山形県２）'!AE$120=0,各種係数!EX72,各種係数!AU72)</f>
        <v>9.9607872804529014E-4</v>
      </c>
      <c r="AR74" s="82">
        <f>IF('生産者価格評価表（107部門）（山形県２）'!AF$120=0,各種係数!EY72,各種係数!AV72)</f>
        <v>7.9872204472843447E-4</v>
      </c>
      <c r="AS74" s="82">
        <f>IF('生産者価格評価表（107部門）（山形県２）'!AG$120=0,各種係数!EZ72,各種係数!AW72)</f>
        <v>3.9124906263245411E-4</v>
      </c>
      <c r="AT74" s="82">
        <f>IF('生産者価格評価表（107部門）（山形県２）'!AH$120=0,各種係数!FA72,各種係数!AX72)</f>
        <v>1.5377855887521968E-3</v>
      </c>
      <c r="AU74" s="82">
        <f>IF('生産者価格評価表（107部門）（山形県２）'!AI$120=0,各種係数!FB72,各種係数!AY72)</f>
        <v>1.0679791976225853E-3</v>
      </c>
      <c r="AV74" s="82">
        <f>IF('生産者価格評価表（107部門）（山形県２）'!AJ$120=0,各種係数!FC72,各種係数!AZ72)</f>
        <v>0</v>
      </c>
      <c r="AW74" s="82">
        <f>IF('生産者価格評価表（107部門）（山形県２）'!AK$120=0,各種係数!FD72,各種係数!BA72)</f>
        <v>1.2792631444288091E-3</v>
      </c>
      <c r="AX74" s="82">
        <f>IF('生産者価格評価表（107部門）（山形県２）'!AL$120=0,各種係数!FE72,各種係数!BB72)</f>
        <v>0</v>
      </c>
      <c r="AY74" s="82">
        <f>IF('生産者価格評価表（107部門）（山形県２）'!AM$120=0,各種係数!FF72,各種係数!BC72)</f>
        <v>1.2903225806451613E-3</v>
      </c>
      <c r="AZ74" s="82">
        <f>IF('生産者価格評価表（107部門）（山形県２）'!AN$120=0,各種係数!FG72,各種係数!BD72)</f>
        <v>5.9177964278028837E-4</v>
      </c>
      <c r="BA74" s="82">
        <f>IF('生産者価格評価表（107部門）（山形県２）'!AO$120=0,各種係数!FH72,各種係数!BE72)</f>
        <v>0</v>
      </c>
      <c r="BB74" s="82">
        <f>IF('生産者価格評価表（107部門）（山形県２）'!AP$120=0,各種係数!FI72,各種係数!BF72)</f>
        <v>1.1190318302387269E-3</v>
      </c>
      <c r="BC74" s="82">
        <f>IF('生産者価格評価表（107部門）（山形県２）'!AQ$120=0,各種係数!FJ72,各種係数!BG72)</f>
        <v>5.014393165567834E-4</v>
      </c>
      <c r="BD74" s="82">
        <f>IF('生産者価格評価表（107部門）（山形県２）'!AR$120=0,各種係数!FK72,各種係数!BH72)</f>
        <v>5.3745553195301099E-4</v>
      </c>
      <c r="BE74" s="82">
        <f>IF('生産者価格評価表（107部門）（山形県２）'!AS$120=0,各種係数!FL72,各種係数!BI72)</f>
        <v>7.3653973631877443E-4</v>
      </c>
      <c r="BF74" s="82">
        <f>IF('生産者価格評価表（107部門）（山形県２）'!AT$120=0,各種係数!FM72,各種係数!BJ72)</f>
        <v>6.8276163425824775E-4</v>
      </c>
      <c r="BG74" s="82">
        <f>IF('生産者価格評価表（107部門）（山形県２）'!AU$120=0,各種係数!FN72,各種係数!BK72)</f>
        <v>6.5210615904677418E-4</v>
      </c>
      <c r="BH74" s="82">
        <f>IF('生産者価格評価表（107部門）（山形県２）'!AV$120=0,各種係数!FO72,各種係数!BL72)</f>
        <v>5.3291268758526604E-4</v>
      </c>
      <c r="BI74" s="82">
        <f>IF('生産者価格評価表（107部門）（山形県２）'!AW$120=0,各種係数!FP72,各種係数!BM72)</f>
        <v>9.0615709902548366E-4</v>
      </c>
      <c r="BJ74" s="82">
        <f>IF('生産者価格評価表（107部門）（山形県２）'!AX$120=0,各種係数!FQ72,各種係数!BN72)</f>
        <v>1.268171345851938E-3</v>
      </c>
      <c r="BK74" s="82">
        <f>IF('生産者価格評価表（107部門）（山形県２）'!AY$120=0,各種係数!FR72,各種係数!BO72)</f>
        <v>4.942410177067217E-4</v>
      </c>
      <c r="BL74" s="82">
        <f>IF('生産者価格評価表（107部門）（山形県２）'!AZ$120=0,各種係数!FS72,各種係数!BP72)</f>
        <v>5.6753688989784334E-4</v>
      </c>
      <c r="BM74" s="82">
        <f>IF('生産者価格評価表（107部門）（山形県２）'!BA$120=0,各種係数!FT72,各種係数!BQ72)</f>
        <v>4.1653649901072582E-4</v>
      </c>
      <c r="BN74" s="82">
        <f>IF('生産者価格評価表（107部門）（山形県２）'!BB$120=0,各種係数!FU72,各種係数!BR72)</f>
        <v>1.2192308959699475E-3</v>
      </c>
      <c r="BO74" s="82">
        <f>IF('生産者価格評価表（107部門）（山形県２）'!BC$120=0,各種係数!FV72,各種係数!BS72)</f>
        <v>1.9228920296125374E-4</v>
      </c>
      <c r="BP74" s="82">
        <f>IF('生産者価格評価表（107部門）（山形県２）'!BD$120=0,各種係数!FW72,各種係数!BT72)</f>
        <v>2.1574042112530205E-4</v>
      </c>
      <c r="BQ74" s="82">
        <f>IF('生産者価格評価表（107部門）（山形県２）'!BE$120=0,各種係数!FX72,各種係数!BU72)</f>
        <v>0</v>
      </c>
      <c r="BR74" s="82">
        <f>IF('生産者価格評価表（107部門）（山形県２）'!BF$120=0,各種係数!FY72,各種係数!BV72)</f>
        <v>3.7009622501850479E-4</v>
      </c>
      <c r="BS74" s="82">
        <f>IF('生産者価格評価表（107部門）（山形県２）'!BG$120=0,各種係数!FZ72,各種係数!BW72)</f>
        <v>3.6091394515958876E-4</v>
      </c>
      <c r="BT74" s="82">
        <f>IF('生産者価格評価表（107部門）（山形県２）'!BH$120=0,各種係数!GA72,各種係数!BX72)</f>
        <v>5.2687038988408848E-4</v>
      </c>
      <c r="BU74" s="82">
        <f>IF('生産者価格評価表（107部門）（山形県２）'!BI$120=0,各種係数!GB72,各種係数!BY72)</f>
        <v>4.8775729197151496E-4</v>
      </c>
      <c r="BV74" s="82">
        <f>IF('生産者価格評価表（107部門）（山形県２）'!BJ$120=0,各種係数!GC72,各種係数!BZ72)</f>
        <v>6.6737697432354905E-4</v>
      </c>
      <c r="BW74" s="82">
        <f>IF('生産者価格評価表（107部門）（山形県２）'!BK$120=0,各種係数!GD72,各種係数!CA72)</f>
        <v>2.5992438563327033E-3</v>
      </c>
      <c r="BX74" s="82">
        <f>IF('生産者価格評価表（107部門）（山形県２）'!BL$120=0,各種係数!GE72,各種係数!CB72)</f>
        <v>7.3720630469686346E-4</v>
      </c>
      <c r="BY74" s="82">
        <f>IF('生産者価格評価表（107部門）（山形県２）'!BM$120=0,各種係数!GF72,各種係数!CC72)</f>
        <v>1.3117552233144736E-3</v>
      </c>
      <c r="BZ74" s="82">
        <f>IF('生産者価格評価表（107部門）（山形県２）'!BN$120=0,各種係数!GG72,各種係数!CD72)</f>
        <v>4.9841899351519376E-4</v>
      </c>
      <c r="CA74" s="82">
        <f>IF('生産者価格評価表（107部門）（山形県２）'!BO$120=0,各種係数!GH72,各種係数!CE72)</f>
        <v>6.6827051590483827E-4</v>
      </c>
      <c r="CB74" s="82">
        <f>IF('生産者価格評価表（107部門）（山形県２）'!BP$120=0,各種係数!GI72,各種係数!CF72)</f>
        <v>4.0318678837531852E-4</v>
      </c>
      <c r="CC74" s="82">
        <f>IF('生産者価格評価表（107部門）（山形県２）'!BQ$120=0,各種係数!GJ72,各種係数!CG72)</f>
        <v>2.7015344715798574E-3</v>
      </c>
      <c r="CD74" s="82">
        <f>IF('生産者価格評価表（107部門）（山形県２）'!BR$120=0,各種係数!GK72,各種係数!CH72)</f>
        <v>8.9340632974894765E-2</v>
      </c>
      <c r="CE74" s="82">
        <f>IF('生産者価格評価表（107部門）（山形県２）'!BS$120=0,各種係数!GL72,各種係数!CI72)</f>
        <v>9.0177703120855809E-3</v>
      </c>
      <c r="CF74" s="82">
        <f>IF('生産者価格評価表（107部門）（山形県２）'!BT$120=0,各種係数!GM72,各種係数!CJ72)</f>
        <v>3.1066582547165473E-3</v>
      </c>
      <c r="CG74" s="82">
        <f>IF('生産者価格評価表（107部門）（山形県２）'!BU$120=0,各種係数!GN72,各種係数!CK72)</f>
        <v>1.2908287880130096E-3</v>
      </c>
      <c r="CH74" s="82">
        <f>IF('生産者価格評価表（107部門）（山形県２）'!BV$120=0,各種係数!GO72,各種係数!CL72)</f>
        <v>1.8573317383365864E-3</v>
      </c>
      <c r="CI74" s="82">
        <f>IF('生産者価格評価表（107部門）（山形県２）'!BW$120=0,各種係数!GP72,各種係数!CM72)</f>
        <v>2.1561862944958444E-4</v>
      </c>
      <c r="CJ74" s="82">
        <f>IF('生産者価格評価表（107部門）（山形県２）'!BX$120=0,各種係数!GQ72,各種係数!CN72)</f>
        <v>0</v>
      </c>
      <c r="CK74" s="82">
        <f>IF('生産者価格評価表（107部門）（山形県２）'!BY$120=0,各種係数!GR72,各種係数!CO72)</f>
        <v>6.5687789799072646E-3</v>
      </c>
      <c r="CL74" s="82">
        <f>IF('生産者価格評価表（107部門）（山形県２）'!BZ$120=0,各種係数!GS72,各種係数!CP72)</f>
        <v>9.0504835975068929E-4</v>
      </c>
      <c r="CM74" s="82">
        <f>IF('生産者価格評価表（107部門）（山形県２）'!CA$120=0,各種係数!GT72,各種係数!CQ72)</f>
        <v>1.0109586860190516E-2</v>
      </c>
      <c r="CN74" s="82">
        <f>IF('生産者価格評価表（107部門）（山形県２）'!CB$120=0,各種係数!GU72,各種係数!CR72)</f>
        <v>3.0821390044691018E-4</v>
      </c>
      <c r="CO74" s="82">
        <f>IF('生産者価格評価表（107部門）（山形県２）'!CC$120=0,各種係数!GV72,各種係数!CS72)</f>
        <v>0</v>
      </c>
      <c r="CP74" s="82">
        <f>IF('生産者価格評価表（107部門）（山形県２）'!CD$120=0,各種係数!GW72,各種係数!CT72)</f>
        <v>0</v>
      </c>
      <c r="CQ74" s="82">
        <f>IF('生産者価格評価表（107部門）（山形県２）'!CE$120=0,各種係数!GX72,各種係数!CU72)</f>
        <v>1.6409997475385005E-3</v>
      </c>
      <c r="CR74" s="82">
        <f>IF('生産者価格評価表（107部門）（山形県２）'!CF$120=0,各種係数!GY72,各種係数!CV72)</f>
        <v>2.9377726342027953E-3</v>
      </c>
      <c r="CS74" s="82">
        <f>IF('生産者価格評価表（107部門）（山形県２）'!CG$120=0,各種係数!GZ72,各種係数!CW72)</f>
        <v>5.2219321148825064E-4</v>
      </c>
      <c r="CT74" s="82">
        <f>IF('生産者価格評価表（107部門）（山形県２）'!CH$120=0,各種係数!HA72,各種係数!CX72)</f>
        <v>4.2521788023615406E-3</v>
      </c>
      <c r="CU74" s="82">
        <f>IF('生産者価格評価表（107部門）（山形県２）'!CI$120=0,各種係数!HB72,各種係数!CY72)</f>
        <v>5.9682489157681133E-4</v>
      </c>
      <c r="CV74" s="82">
        <f>IF('生産者価格評価表（107部門）（山形県２）'!CJ$120=0,各種係数!HC72,各種係数!CZ72)</f>
        <v>1.4468639224480938E-4</v>
      </c>
      <c r="CW74" s="82">
        <f>IF('生産者価格評価表（107部門）（山形県２）'!CK$120=0,各種係数!HD72,各種係数!DA72)</f>
        <v>1.3218770654329147E-3</v>
      </c>
      <c r="CX74" s="82">
        <f>IF('生産者価格評価表（107部門）（山形県２）'!CL$120=0,各種係数!HE72,各種係数!DB72)</f>
        <v>9.5680045926422046E-4</v>
      </c>
      <c r="CY74" s="82">
        <f>IF('生産者価格評価表（107部門）（山形県２）'!CM$120=0,各種係数!HF72,各種係数!DC72)</f>
        <v>4.1912139736700101E-3</v>
      </c>
      <c r="CZ74" s="82">
        <f>IF('生産者価格評価表（107部門）（山形県２）'!CN$120=0,各種係数!HG72,各種係数!DD72)</f>
        <v>8.7278839730189853E-3</v>
      </c>
      <c r="DA74" s="82">
        <f>IF('生産者価格評価表（107部門）（山形県２）'!CO$120=0,各種係数!HH72,各種係数!DE72)</f>
        <v>1.4840155434238445E-2</v>
      </c>
      <c r="DB74" s="82">
        <f>IF('生産者価格評価表（107部門）（山形県２）'!CP$120=0,各種係数!HI72,各種係数!DF72)</f>
        <v>4.1475861533685193E-3</v>
      </c>
      <c r="DC74" s="82">
        <f>IF('生産者価格評価表（107部門）（山形県２）'!CQ$120=0,各種係数!HJ72,各種係数!DG72)</f>
        <v>3.636191915375897E-3</v>
      </c>
      <c r="DD74" s="82">
        <f>IF('生産者価格評価表（107部門）（山形県２）'!CR$120=0,各種係数!HK72,各種係数!DH72)</f>
        <v>6.1471308624091031E-3</v>
      </c>
      <c r="DE74" s="82">
        <f>IF('生産者価格評価表（107部門）（山形県２）'!CS$120=0,各種係数!HL72,各種係数!DI72)</f>
        <v>7.3371652583900616E-3</v>
      </c>
      <c r="DF74" s="82">
        <f>IF('生産者価格評価表（107部門）（山形県２）'!CT$120=0,各種係数!HM72,各種係数!DJ72)</f>
        <v>2.3118675869463244E-3</v>
      </c>
      <c r="DG74" s="82">
        <f>IF('生産者価格評価表（107部門）（山形県２）'!CU$120=0,各種係数!HN72,各種係数!DK72)</f>
        <v>3.0120481927710846E-4</v>
      </c>
      <c r="DH74" s="82">
        <f>IF('生産者価格評価表（107部門）（山形県２）'!CV$120=0,各種係数!HO72,各種係数!DL72)</f>
        <v>2.440214738897023E-4</v>
      </c>
      <c r="DI74" s="82">
        <f>IF('生産者価格評価表（107部門）（山形県２）'!CW$120=0,各種係数!HP72,各種係数!DM72)</f>
        <v>9.4418418854631955E-4</v>
      </c>
      <c r="DJ74" s="82">
        <f>IF('生産者価格評価表（107部門）（山形県２）'!CX$120=0,各種係数!HQ72,各種係数!DN72)</f>
        <v>8.5557415796730352E-4</v>
      </c>
      <c r="DK74" s="82">
        <f>IF('生産者価格評価表（107部門）（山形県２）'!CY$120=0,各種係数!HR72,各種係数!DO72)</f>
        <v>1.0958028682593086E-2</v>
      </c>
      <c r="DL74" s="82">
        <f>IF('生産者価格評価表（107部門）（山形県２）'!CZ$120=0,各種係数!HS72,各種係数!DP72)</f>
        <v>9.3888210515245887E-3</v>
      </c>
      <c r="DM74" s="82">
        <f>IF('生産者価格評価表（107部門）（山形県２）'!DA$120=0,各種係数!HT72,各種係数!DQ72)</f>
        <v>1.580519951970065E-2</v>
      </c>
      <c r="DN74" s="82">
        <f>IF('生産者価格評価表（107部門）（山形県２）'!DB$120=0,各種係数!HU72,各種係数!DR72)</f>
        <v>5.9108280254777067E-3</v>
      </c>
      <c r="DO74" s="82">
        <f>IF('生産者価格評価表（107部門）（山形県２）'!DC$120=0,各種係数!HV72,各種係数!DS72)</f>
        <v>5.5600199813218079E-3</v>
      </c>
      <c r="DP74" s="82">
        <f>IF('生産者価格評価表（107部門）（山形県２）'!DD$120=0,各種係数!HW72,各種係数!DT72)</f>
        <v>0</v>
      </c>
      <c r="DQ74" s="82">
        <f>IF('生産者価格評価表（107部門）（山形県２）'!DE$120=0,各種係数!HX72,各種係数!DU72)</f>
        <v>1.3952271604220563E-3</v>
      </c>
      <c r="DR74" s="82">
        <f>各種係数!HY72</f>
        <v>1.2773716064103703E-3</v>
      </c>
      <c r="DS74" s="80">
        <f>各種係数!HZ72</f>
        <v>1.939747975436233E-3</v>
      </c>
      <c r="DT74" s="80">
        <f>各種係数!IA72</f>
        <v>2.7684570857922741E-3</v>
      </c>
      <c r="DU74" s="80">
        <f>各種係数!IB72</f>
        <v>8.8003786392764998E-4</v>
      </c>
      <c r="DV74" s="80">
        <f>各種係数!IC72</f>
        <v>7.7281767256906074E-4</v>
      </c>
      <c r="DW74" s="80">
        <f>各種係数!ID72</f>
        <v>5.9593600418933121E-3</v>
      </c>
      <c r="DX74" s="80">
        <f>各種係数!IE72</f>
        <v>6.5074956733824699E-3</v>
      </c>
      <c r="DY74" s="80">
        <f>各種係数!IF72</f>
        <v>2.5591523529607603E-3</v>
      </c>
      <c r="DZ74" s="80">
        <f>各種係数!IG72</f>
        <v>3.2816880734058652E-3</v>
      </c>
      <c r="EA74" s="80">
        <f>各種係数!IH72</f>
        <v>7.3245006109778888E-4</v>
      </c>
      <c r="EB74" s="80">
        <f>各種係数!II72</f>
        <v>0</v>
      </c>
      <c r="EC74" s="80">
        <f>各種係数!IJ72</f>
        <v>2.6721676303242798E-3</v>
      </c>
      <c r="ED74" s="80">
        <f>各種係数!IK72</f>
        <v>1.7699656647923697E-3</v>
      </c>
      <c r="EE74" s="80">
        <f>各種係数!IL72</f>
        <v>1.1645555611144876E-3</v>
      </c>
      <c r="EF74" s="80">
        <f>各種係数!IM72</f>
        <v>9.9934865220782589E-4</v>
      </c>
      <c r="EG74" s="80">
        <f>各種係数!IN72</f>
        <v>2.9000096935911002E-3</v>
      </c>
      <c r="EH74" s="80">
        <f>各種係数!IO72</f>
        <v>2.2991329193729933E-3</v>
      </c>
      <c r="EI74" s="80">
        <f>各種係数!IP72</f>
        <v>9.6680970866764649E-4</v>
      </c>
      <c r="EJ74" s="80">
        <f>各種係数!IQ72</f>
        <v>0</v>
      </c>
      <c r="EK74" s="80">
        <f>各種係数!IR72</f>
        <v>4.1603932226941314E-3</v>
      </c>
      <c r="EL74" s="80">
        <f>各種係数!IS72</f>
        <v>0</v>
      </c>
      <c r="EM74" s="80">
        <f>各種係数!IT72</f>
        <v>2.5557249496117574E-3</v>
      </c>
      <c r="EN74" s="80">
        <f>各種係数!IU72</f>
        <v>0</v>
      </c>
      <c r="EO74" s="80">
        <f>各種係数!IV72</f>
        <v>0</v>
      </c>
      <c r="EP74" s="80">
        <f>各種係数!IW72</f>
        <v>4.596486097730338E-3</v>
      </c>
      <c r="EQ74" s="80">
        <f>各種係数!IX72</f>
        <v>1.79818344041855E-3</v>
      </c>
      <c r="ER74" s="80">
        <f>各種係数!IY72</f>
        <v>1.0595429964860599E-4</v>
      </c>
      <c r="ES74" s="80">
        <f>各種係数!IZ72</f>
        <v>1.0766058389793181E-3</v>
      </c>
      <c r="ET74" s="80">
        <f>各種係数!JA72</f>
        <v>1.3868256463145426E-3</v>
      </c>
      <c r="EU74" s="80">
        <f>各種係数!JB72</f>
        <v>1.1767683700714218E-3</v>
      </c>
      <c r="EV74" s="80">
        <f>各種係数!JC72</f>
        <v>1.0938041710233607E-3</v>
      </c>
      <c r="EW74" s="80">
        <f>各種係数!JD72</f>
        <v>2.2922890158273914E-3</v>
      </c>
      <c r="EX74" s="80">
        <f>各種係数!JE72</f>
        <v>2.2002454654805707E-3</v>
      </c>
      <c r="EY74" s="80">
        <f>各種係数!JF72</f>
        <v>4.5832208976399663E-4</v>
      </c>
      <c r="EZ74" s="80">
        <f>各種係数!JG72</f>
        <v>1.9585345060484276E-3</v>
      </c>
      <c r="FA74" s="80">
        <f>各種係数!JH72</f>
        <v>3.9961363612077422E-4</v>
      </c>
      <c r="FB74" s="80">
        <f>各種係数!JI72</f>
        <v>1.5691598611028072E-3</v>
      </c>
      <c r="FC74" s="80">
        <f>各種係数!JJ72</f>
        <v>1.0943515067058215E-3</v>
      </c>
      <c r="FD74" s="80">
        <f>各種係数!JK72</f>
        <v>3.1721830217207786E-4</v>
      </c>
      <c r="FE74" s="80">
        <f>各種係数!JL72</f>
        <v>2.280552867916355E-3</v>
      </c>
      <c r="FF74" s="80">
        <f>各種係数!JM72</f>
        <v>8.6986860442345171E-4</v>
      </c>
      <c r="FG74" s="80">
        <f>各種係数!JN72</f>
        <v>1.0188685824687451E-3</v>
      </c>
      <c r="FH74" s="80">
        <f>各種係数!JO72</f>
        <v>1.1843458321723972E-3</v>
      </c>
      <c r="FI74" s="80">
        <f>各種係数!JP72</f>
        <v>1.0849987662586752E-3</v>
      </c>
      <c r="FJ74" s="80">
        <f>各種係数!JQ72</f>
        <v>1.0513440970742051E-3</v>
      </c>
      <c r="FK74" s="80">
        <f>各種係数!JR72</f>
        <v>9.6051914812679356E-4</v>
      </c>
      <c r="FL74" s="80">
        <f>各種係数!JS72</f>
        <v>1.3019317837606335E-3</v>
      </c>
      <c r="FM74" s="80">
        <f>各種係数!JT72</f>
        <v>1.6822490772881267E-3</v>
      </c>
      <c r="FN74" s="80">
        <f>各種係数!JU72</f>
        <v>8.7686403282839179E-4</v>
      </c>
      <c r="FO74" s="80">
        <f>各種係数!JV72</f>
        <v>9.3240931878934164E-4</v>
      </c>
      <c r="FP74" s="80">
        <f>各種係数!JW72</f>
        <v>6.8622672821267198E-4</v>
      </c>
      <c r="FQ74" s="80">
        <f>各種係数!JX72</f>
        <v>1.6719013578549735E-3</v>
      </c>
      <c r="FR74" s="80">
        <f>各種係数!JY72</f>
        <v>4.5216445803664259E-4</v>
      </c>
      <c r="FS74" s="80">
        <f>各種係数!JZ72</f>
        <v>5.6104282575519001E-4</v>
      </c>
      <c r="FT74" s="80">
        <f>各種係数!KA72</f>
        <v>0</v>
      </c>
      <c r="FU74" s="80">
        <f>各種係数!KB72</f>
        <v>5.3229258962206078E-4</v>
      </c>
      <c r="FV74" s="80">
        <f>各種係数!KC72</f>
        <v>6.3300632991161938E-4</v>
      </c>
      <c r="FW74" s="80">
        <f>各種係数!KD72</f>
        <v>8.4006921080188597E-4</v>
      </c>
      <c r="FX74" s="80">
        <f>各種係数!KE72</f>
        <v>7.8254842735199287E-4</v>
      </c>
      <c r="FY74" s="80">
        <f>各種係数!KF72</f>
        <v>1.7166335267750905E-3</v>
      </c>
      <c r="FZ74" s="80">
        <f>各種係数!KG72</f>
        <v>3.5290441560562979E-3</v>
      </c>
      <c r="GA74" s="80">
        <f>各種係数!KH72</f>
        <v>1.4601610038171733E-3</v>
      </c>
      <c r="GB74" s="80">
        <f>各種係数!KI72</f>
        <v>2.2270106763823704E-3</v>
      </c>
      <c r="GC74" s="80">
        <f>各種係数!KJ72</f>
        <v>1.3891240664559022E-3</v>
      </c>
      <c r="GD74" s="80">
        <f>各種係数!KK72</f>
        <v>1.3960622665921737E-3</v>
      </c>
      <c r="GE74" s="80">
        <f>各種係数!KL72</f>
        <v>1.0281218423469705E-3</v>
      </c>
      <c r="GF74" s="80">
        <f>各種係数!KM72</f>
        <v>3.3778836699329324E-3</v>
      </c>
      <c r="GG74" s="80">
        <f>各種係数!KN72</f>
        <v>1.0986098470301688</v>
      </c>
      <c r="GH74" s="80">
        <f>各種係数!KO72</f>
        <v>1.0577128961777748E-2</v>
      </c>
      <c r="GI74" s="80">
        <f>各種係数!KP72</f>
        <v>4.2679911804211065E-3</v>
      </c>
      <c r="GJ74" s="80">
        <f>各種係数!KQ72</f>
        <v>1.868535251861573E-3</v>
      </c>
      <c r="GK74" s="80">
        <f>各種係数!KR72</f>
        <v>2.408164649518867E-3</v>
      </c>
      <c r="GL74" s="80">
        <f>各種係数!KS72</f>
        <v>5.1193945377875523E-4</v>
      </c>
      <c r="GM74" s="80">
        <f>各種係数!KT72</f>
        <v>1.3762730457979758E-4</v>
      </c>
      <c r="GN74" s="80">
        <f>各種係数!KU72</f>
        <v>7.8641919833228376E-3</v>
      </c>
      <c r="GO74" s="80">
        <f>各種係数!KV72</f>
        <v>1.3216744394123057E-3</v>
      </c>
      <c r="GP74" s="80">
        <f>各種係数!KW72</f>
        <v>1.2013241436836611E-2</v>
      </c>
      <c r="GQ74" s="80">
        <f>各種係数!KX72</f>
        <v>7.9295486662846887E-4</v>
      </c>
      <c r="GR74" s="80">
        <f>各種係数!KY72</f>
        <v>6.595490478185415E-4</v>
      </c>
      <c r="GS74" s="80">
        <f>各種係数!KZ72</f>
        <v>2.8413004529377779E-4</v>
      </c>
      <c r="GT74" s="80">
        <f>各種係数!LA72</f>
        <v>2.3509430186342919E-3</v>
      </c>
      <c r="GU74" s="80">
        <f>各種係数!LB72</f>
        <v>3.6717320242358837E-3</v>
      </c>
      <c r="GV74" s="80">
        <f>各種係数!LC72</f>
        <v>8.3961566152768315E-4</v>
      </c>
      <c r="GW74" s="80">
        <f>各種係数!LD72</f>
        <v>5.7014135040689426E-3</v>
      </c>
      <c r="GX74" s="80">
        <f>各種係数!LE72</f>
        <v>1.6944373527704971E-3</v>
      </c>
      <c r="GY74" s="80">
        <f>各種係数!LF72</f>
        <v>7.2642067681205798E-4</v>
      </c>
      <c r="GZ74" s="80">
        <f>各種係数!LG72</f>
        <v>2.7265751542101839E-3</v>
      </c>
      <c r="HA74" s="80">
        <f>各種係数!LH72</f>
        <v>1.8368319348324165E-3</v>
      </c>
      <c r="HB74" s="80">
        <f>各種係数!LI72</f>
        <v>5.311080904301364E-3</v>
      </c>
      <c r="HC74" s="80">
        <f>各種係数!LJ72</f>
        <v>1.0011687576060045E-2</v>
      </c>
      <c r="HD74" s="80">
        <f>各種係数!LK72</f>
        <v>1.6690190652207729E-2</v>
      </c>
      <c r="HE74" s="80">
        <f>各種係数!LL72</f>
        <v>5.4955796862243113E-3</v>
      </c>
      <c r="HF74" s="80">
        <f>各種係数!LM72</f>
        <v>4.8686702837328014E-3</v>
      </c>
      <c r="HG74" s="80">
        <f>各種係数!LN72</f>
        <v>7.3864995665062667E-3</v>
      </c>
      <c r="HH74" s="80">
        <f>各種係数!LO72</f>
        <v>8.5867478387272305E-3</v>
      </c>
      <c r="HI74" s="80">
        <f>各種係数!LP72</f>
        <v>3.1251296385935439E-3</v>
      </c>
      <c r="HJ74" s="80">
        <f>各種係数!LQ72</f>
        <v>8.3788823510907193E-4</v>
      </c>
      <c r="HK74" s="80">
        <f>各種係数!LR72</f>
        <v>1.4290989950046251E-3</v>
      </c>
      <c r="HL74" s="80">
        <f>各種係数!LS72</f>
        <v>1.3865310352755822E-3</v>
      </c>
      <c r="HM74" s="80">
        <f>各種係数!LT72</f>
        <v>1.2778295483068854E-3</v>
      </c>
      <c r="HN74" s="80">
        <f>各種係数!LU72</f>
        <v>1.3647819135085951E-2</v>
      </c>
      <c r="HO74" s="80">
        <f>各種係数!LV72</f>
        <v>1.1195469530018804E-2</v>
      </c>
      <c r="HP74" s="80">
        <f>各種係数!LW72</f>
        <v>1.825995683167405E-2</v>
      </c>
      <c r="HQ74" s="80">
        <f>各種係数!LX72</f>
        <v>7.3491696969943008E-3</v>
      </c>
      <c r="HR74" s="80">
        <f>各種係数!LY72</f>
        <v>7.1094328772939828E-3</v>
      </c>
      <c r="HS74" s="80">
        <f>各種係数!LZ72</f>
        <v>8.4477995159205476E-4</v>
      </c>
      <c r="HT74" s="80">
        <f>各種係数!MA72</f>
        <v>3.5811550000864802E-3</v>
      </c>
      <c r="HU74" s="760">
        <v>0</v>
      </c>
      <c r="HV74" s="760">
        <f t="shared" si="27"/>
        <v>0</v>
      </c>
      <c r="HW74" s="760">
        <f t="shared" si="28"/>
        <v>0</v>
      </c>
      <c r="HX74" s="240">
        <f>IF(各種係数!$MD72=0,各種係数!$MG72,各種係数!$MD72)</f>
        <v>3.8955656858682139E-4</v>
      </c>
      <c r="HY74" s="281">
        <f t="shared" si="29"/>
        <v>0</v>
      </c>
      <c r="HZ74" s="257">
        <f t="shared" si="36"/>
        <v>0</v>
      </c>
      <c r="IA74" s="279">
        <f t="shared" si="37"/>
        <v>0</v>
      </c>
      <c r="IB74" s="279">
        <f t="shared" si="38"/>
        <v>0</v>
      </c>
      <c r="IC74" s="240">
        <f>IF(各種係数!$MD72=0,各種係数!$MG72,各種係数!$MD72)</f>
        <v>3.8955656858682139E-4</v>
      </c>
      <c r="ID74" s="281">
        <f t="shared" si="30"/>
        <v>0</v>
      </c>
      <c r="IE74" s="223"/>
      <c r="IF74" s="223"/>
      <c r="IG74" s="240">
        <f>各種係数!J72</f>
        <v>1.3403970266611264E-2</v>
      </c>
      <c r="IH74" s="279">
        <f t="shared" si="39"/>
        <v>0</v>
      </c>
      <c r="II74" s="284">
        <f>各種係数!C72</f>
        <v>1</v>
      </c>
      <c r="IJ74" s="279">
        <f t="shared" si="40"/>
        <v>0</v>
      </c>
      <c r="IK74" s="295">
        <v>0</v>
      </c>
      <c r="IL74" s="757">
        <f>IF(各種係数!$E72=0,各種係数!$M72,各種係数!$E72)</f>
        <v>0.56210875302637031</v>
      </c>
      <c r="IM74" s="279">
        <f t="shared" si="41"/>
        <v>0</v>
      </c>
      <c r="IN74" s="757">
        <f>IF(各種係数!$F72=0,各種係数!$N72,各種係数!$F72)</f>
        <v>0.23153096167688181</v>
      </c>
      <c r="IO74" s="295">
        <f t="shared" si="42"/>
        <v>0</v>
      </c>
      <c r="IP74" s="240">
        <f>IF(各種係数!$MD72=0,各種係数!$MG72,各種係数!$MD72)</f>
        <v>3.8955656858682139E-4</v>
      </c>
      <c r="IQ74" s="296">
        <f t="shared" si="43"/>
        <v>0</v>
      </c>
      <c r="IR74" s="297">
        <f t="shared" si="44"/>
        <v>0</v>
      </c>
      <c r="IS74" s="297">
        <f t="shared" si="45"/>
        <v>0</v>
      </c>
      <c r="IT74" s="297">
        <f t="shared" si="46"/>
        <v>0</v>
      </c>
      <c r="IU74" s="298">
        <f t="shared" si="47"/>
        <v>0</v>
      </c>
      <c r="IW74" s="206"/>
      <c r="IX74" s="212"/>
      <c r="IY74" s="208"/>
      <c r="IZ74" s="212"/>
    </row>
    <row r="75" spans="1:260">
      <c r="A75" s="41" t="s">
        <v>291</v>
      </c>
      <c r="B75" s="12" t="s">
        <v>51</v>
      </c>
      <c r="C75" s="331">
        <f>'計算2-1'!AC75</f>
        <v>0</v>
      </c>
      <c r="D75" s="757">
        <f>IF(各種係数!$D73=0,各種係数!$L73,各種係数!$D73)</f>
        <v>0.32956856157722569</v>
      </c>
      <c r="E75" s="757">
        <f>IF(各種係数!$E73=0,各種係数!$M73,各種係数!$E73)</f>
        <v>0.67043143842277431</v>
      </c>
      <c r="F75" s="757">
        <f>IF(各種係数!$F73=0,各種係数!$N73,各種係数!$F73)</f>
        <v>0.44912032534700735</v>
      </c>
      <c r="G75" s="758">
        <f t="shared" si="31"/>
        <v>0</v>
      </c>
      <c r="H75" s="758">
        <f t="shared" si="32"/>
        <v>0</v>
      </c>
      <c r="I75" s="758">
        <f t="shared" si="33"/>
        <v>0</v>
      </c>
      <c r="J75" s="240">
        <f>IF(各種係数!$MD73=0,各種係数!$MG73,各種係数!$MD73)</f>
        <v>9.9482804349748026E-4</v>
      </c>
      <c r="K75" s="281">
        <f t="shared" si="34"/>
        <v>0</v>
      </c>
      <c r="L75" s="758">
        <v>0</v>
      </c>
      <c r="M75" s="774">
        <f>各種係数!C73</f>
        <v>0.85192651765239524</v>
      </c>
      <c r="N75" s="758">
        <f t="shared" si="35"/>
        <v>0</v>
      </c>
      <c r="O75" s="82">
        <f>IF('生産者価格評価表（107部門）（山形県２）'!C$120=0,各種係数!DV73,各種係数!S73)</f>
        <v>0</v>
      </c>
      <c r="P75" s="82">
        <f>IF('生産者価格評価表（107部門）（山形県２）'!D$120=0,各種係数!DW73,各種係数!T73)</f>
        <v>6.6763632895395694E-4</v>
      </c>
      <c r="Q75" s="82">
        <f>IF('生産者価格評価表（107部門）（山形県２）'!E$120=0,各種係数!DX73,各種係数!U73)</f>
        <v>2.4625876112900169E-3</v>
      </c>
      <c r="R75" s="82">
        <f>IF('生産者価格評価表（107部門）（山形県２）'!F$120=0,各種係数!DY73,各種係数!V73)</f>
        <v>1.2711325791280032E-4</v>
      </c>
      <c r="S75" s="82">
        <f>IF('生産者価格評価表（107部門）（山形県２）'!G$120=0,各種係数!DZ73,各種係数!W73)</f>
        <v>0</v>
      </c>
      <c r="T75" s="82">
        <f>IF('生産者価格評価表（107部門）（山形県２）'!H$120=0,各種係数!EA73,各種係数!X73)</f>
        <v>2.9411764705882353E-3</v>
      </c>
      <c r="U75" s="82">
        <f>IF('生産者価格評価表（107部門）（山形県２）'!I$120=0,各種係数!EB73,各種係数!Y73)</f>
        <v>2.0913593835993395E-3</v>
      </c>
      <c r="V75" s="82">
        <f>IF('生産者価格評価表（107部門）（山形県２）'!J$120=0,各種係数!EC73,各種係数!Z73)</f>
        <v>1.2409134815378866E-3</v>
      </c>
      <c r="W75" s="82">
        <f>IF('生産者価格評価表（107部門）（山形県２）'!K$120=0,各種係数!ED73,各種係数!AA73)</f>
        <v>2.1331626803189078E-4</v>
      </c>
      <c r="X75" s="82">
        <f>IF('生産者価格評価表（107部門）（山形県２）'!L$120=0,各種係数!EE73,各種係数!AB73)</f>
        <v>1.2944983818770227E-2</v>
      </c>
      <c r="Y75" s="82">
        <f>IF('生産者価格評価表（107部門）（山形県２）'!M$120=0,各種係数!EF73,各種係数!AC73)</f>
        <v>0</v>
      </c>
      <c r="Z75" s="82">
        <f>IF('生産者価格評価表（107部門）（山形県２）'!N$120=0,各種係数!EG73,各種係数!AD73)</f>
        <v>0</v>
      </c>
      <c r="AA75" s="82">
        <f>IF('生産者価格評価表（107部門）（山形県２）'!O$120=0,各種係数!EH73,各種係数!AE73)</f>
        <v>3.0032368219080565E-4</v>
      </c>
      <c r="AB75" s="82">
        <f>IF('生産者価格評価表（107部門）（山形県２）'!P$120=0,各種係数!EI73,各種係数!AF73)</f>
        <v>3.0493382935902911E-4</v>
      </c>
      <c r="AC75" s="82">
        <f>IF('生産者価格評価表（107部門）（山形県２）'!Q$120=0,各種係数!EJ73,各種係数!AG73)</f>
        <v>2.6646533730070616E-4</v>
      </c>
      <c r="AD75" s="82">
        <f>IF('生産者価格評価表（107部門）（山形県２）'!R$120=0,各種係数!EK73,各種係数!AH73)</f>
        <v>1.3585110718652357E-3</v>
      </c>
      <c r="AE75" s="82">
        <f>IF('生産者価格評価表（107部門）（山形県２）'!S$120=0,各種係数!EL73,各種係数!AI73)</f>
        <v>6.3671390321948674E-4</v>
      </c>
      <c r="AF75" s="82">
        <f>IF('生産者価格評価表（107部門）（山形県２）'!T$120=0,各種係数!EM73,各種係数!AJ73)</f>
        <v>5.4678422527510079E-4</v>
      </c>
      <c r="AG75" s="82">
        <f>IF('生産者価格評価表（107部門）（山形県２）'!U$120=0,各種係数!EN73,各種係数!AK73)</f>
        <v>0</v>
      </c>
      <c r="AH75" s="82">
        <f>IF('生産者価格評価表（107部門）（山形県２）'!V$120=0,各種係数!EO73,各種係数!AL73)</f>
        <v>6.8451475509583208E-3</v>
      </c>
      <c r="AI75" s="82">
        <f>IF('生産者価格評価表（107部門）（山形県２）'!W$120=0,各種係数!EP73,各種係数!AM73)</f>
        <v>0</v>
      </c>
      <c r="AJ75" s="82">
        <f>IF('生産者価格評価表（107部門）（山形県２）'!X$120=0,各種係数!EQ73,各種係数!AN73)</f>
        <v>2.8504793988079814E-3</v>
      </c>
      <c r="AK75" s="82">
        <f>IF('生産者価格評価表（107部門）（山形県２）'!Y$120=0,各種係数!ER73,各種係数!AO73)</f>
        <v>0</v>
      </c>
      <c r="AL75" s="82">
        <f>IF('生産者価格評価表（107部門）（山形県２）'!Z$120=0,各種係数!ES73,各種係数!AP73)</f>
        <v>0</v>
      </c>
      <c r="AM75" s="82">
        <f>IF('生産者価格評価表（107部門）（山形県２）'!AA$120=0,各種係数!ET73,各種係数!AQ73)</f>
        <v>4.5938116103406553E-3</v>
      </c>
      <c r="AN75" s="82">
        <f>IF('生産者価格評価表（107部門）（山形県２）'!AB$120=0,各種係数!EU73,各種係数!AR73)</f>
        <v>7.2878125350375603E-4</v>
      </c>
      <c r="AO75" s="82">
        <f>IF('生産者価格評価表（107部門）（山形県２）'!AC$120=0,各種係数!EV73,各種係数!AS73)</f>
        <v>0</v>
      </c>
      <c r="AP75" s="82">
        <f>IF('生産者価格評価表（107部門）（山形県２）'!AD$120=0,各種係数!EW73,各種係数!AT73)</f>
        <v>0</v>
      </c>
      <c r="AQ75" s="82">
        <f>IF('生産者価格評価表（107部門）（山形県２）'!AE$120=0,各種係数!EX73,各種係数!AU73)</f>
        <v>5.0434365976976709E-5</v>
      </c>
      <c r="AR75" s="82">
        <f>IF('生産者価格評価表（107部門）（山形県２）'!AF$120=0,各種係数!EY73,各種係数!AV73)</f>
        <v>0</v>
      </c>
      <c r="AS75" s="82">
        <f>IF('生産者価格評価表（107部門）（山形県２）'!AG$120=0,各種係数!EZ73,各種係数!AW73)</f>
        <v>2.6083270842163609E-4</v>
      </c>
      <c r="AT75" s="82">
        <f>IF('生産者価格評価表（107部門）（山形県２）'!AH$120=0,各種係数!FA73,各種係数!AX73)</f>
        <v>1.0356515189555611E-3</v>
      </c>
      <c r="AU75" s="82">
        <f>IF('生産者価格評価表（107部門）（山形県２）'!AI$120=0,各種係数!FB73,各種係数!AY73)</f>
        <v>3.3896731054977713E-3</v>
      </c>
      <c r="AV75" s="82">
        <f>IF('生産者価格評価表（107部門）（山形県２）'!AJ$120=0,各種係数!FC73,各種係数!AZ73)</f>
        <v>0</v>
      </c>
      <c r="AW75" s="82">
        <f>IF('生産者価格評価表（107部門）（山形県２）'!AK$120=0,各種係数!FD73,各種係数!BA73)</f>
        <v>2.5585262888576181E-3</v>
      </c>
      <c r="AX75" s="82">
        <f>IF('生産者価格評価表（107部門）（山形県２）'!AL$120=0,各種係数!FE73,各種係数!BB73)</f>
        <v>0</v>
      </c>
      <c r="AY75" s="82">
        <f>IF('生産者価格評価表（107部門）（山形県２）'!AM$120=0,各種係数!FF73,各種係数!BC73)</f>
        <v>0</v>
      </c>
      <c r="AZ75" s="82">
        <f>IF('生産者価格評価表（107部門）（山形県２）'!AN$120=0,各種係数!FG73,各種係数!BD73)</f>
        <v>5.3798149343662581E-5</v>
      </c>
      <c r="BA75" s="82">
        <f>IF('生産者価格評価表（107部門）（山形県２）'!AO$120=0,各種係数!FH73,各種係数!BE73)</f>
        <v>0</v>
      </c>
      <c r="BB75" s="82">
        <f>IF('生産者価格評価表（107部門）（山形県２）'!AP$120=0,各種係数!FI73,各種係数!BF73)</f>
        <v>0</v>
      </c>
      <c r="BC75" s="82">
        <f>IF('生産者価格評価表（107部門）（山形県２）'!AQ$120=0,各種係数!FJ73,各種係数!BG73)</f>
        <v>6.6858575540904453E-4</v>
      </c>
      <c r="BD75" s="82">
        <f>IF('生産者価格評価表（107部門）（山形県２）'!AR$120=0,各種係数!FK73,各種係数!BH73)</f>
        <v>7.677936170757301E-5</v>
      </c>
      <c r="BE75" s="82">
        <f>IF('生産者価格評価表（107部門）（山形県２）'!AS$120=0,各種係数!FL73,各種係数!BI73)</f>
        <v>2.4551324543959147E-5</v>
      </c>
      <c r="BF75" s="82">
        <f>IF('生産者価格評価表（107部門）（山形県２）'!AT$120=0,各種係数!FM73,各種係数!BJ73)</f>
        <v>2.457941883329692E-4</v>
      </c>
      <c r="BG75" s="82">
        <f>IF('生産者価格評価表（107部門）（山形県２）'!AU$120=0,各種係数!FN73,各種係数!BK73)</f>
        <v>9.5897964565702098E-6</v>
      </c>
      <c r="BH75" s="82">
        <f>IF('生産者価格評価表（107部門）（山形県２）'!AV$120=0,各種係数!FO73,各種係数!BL73)</f>
        <v>1.7053206002728513E-4</v>
      </c>
      <c r="BI75" s="82">
        <f>IF('生産者価格評価表（107部門）（山形県２）'!AW$120=0,各種係数!FP73,各種係数!BM73)</f>
        <v>7.6307966233724945E-4</v>
      </c>
      <c r="BJ75" s="82">
        <f>IF('生産者価格評価表（107部門）（山形県２）'!AX$120=0,各種係数!FQ73,各種係数!BN73)</f>
        <v>1.4802128570554774E-3</v>
      </c>
      <c r="BK75" s="82">
        <f>IF('生産者価格評価表（107部門）（山形県２）'!AY$120=0,各種係数!FR73,各種係数!BO73)</f>
        <v>1.1818806945160736E-4</v>
      </c>
      <c r="BL75" s="82">
        <f>IF('生産者価格評価表（107部門）（山形県２）'!AZ$120=0,各種係数!FS73,各種係数!BP73)</f>
        <v>0</v>
      </c>
      <c r="BM75" s="82">
        <f>IF('生産者価格評価表（107部門）（山形県２）'!BA$120=0,各種係数!FT73,各種係数!BQ73)</f>
        <v>0</v>
      </c>
      <c r="BN75" s="82">
        <f>IF('生産者価格評価表（107部門）（山形県２）'!BB$120=0,各種係数!FU73,各種係数!BR73)</f>
        <v>6.2609154117375691E-4</v>
      </c>
      <c r="BO75" s="82">
        <f>IF('生産者価格評価表（107部門）（山形県２）'!BC$120=0,各種係数!FV73,各種係数!BS73)</f>
        <v>1.1537352177675224E-4</v>
      </c>
      <c r="BP75" s="82">
        <f>IF('生産者価格評価表（107部門）（山形県２）'!BD$120=0,各種係数!FW73,各種係数!BT73)</f>
        <v>8.6296168450120811E-5</v>
      </c>
      <c r="BQ75" s="82">
        <f>IF('生産者価格評価表（107部門）（山形県２）'!BE$120=0,各種係数!FX73,各種係数!BU73)</f>
        <v>0</v>
      </c>
      <c r="BR75" s="82">
        <f>IF('生産者価格評価表（107部門）（山形県２）'!BF$120=0,各種係数!FY73,各種係数!BV73)</f>
        <v>0</v>
      </c>
      <c r="BS75" s="82">
        <f>IF('生産者価格評価表（107部門）（山形県２）'!BG$120=0,各種係数!FZ73,各種係数!BW73)</f>
        <v>4.6271018610203688E-5</v>
      </c>
      <c r="BT75" s="82">
        <f>IF('生産者価格評価表（107部門）（山形県２）'!BH$120=0,各種係数!GA73,各種係数!BX73)</f>
        <v>0</v>
      </c>
      <c r="BU75" s="82">
        <f>IF('生産者価格評価表（107部門）（山形県２）'!BI$120=0,各種係数!GB73,各種係数!BY73)</f>
        <v>1.073066042337333E-3</v>
      </c>
      <c r="BV75" s="82">
        <f>IF('生産者価格評価表（107部門）（山形県２）'!BJ$120=0,各種係数!GC73,各種係数!BZ73)</f>
        <v>8.1958575794120056E-5</v>
      </c>
      <c r="BW75" s="82">
        <f>IF('生産者価格評価表（107部門）（山形県２）'!BK$120=0,各種係数!GD73,各種係数!CA73)</f>
        <v>0</v>
      </c>
      <c r="BX75" s="82">
        <f>IF('生産者価格評価表（107部門）（山形県２）'!BL$120=0,各種係数!GE73,各種係数!CB73)</f>
        <v>3.7086452138124421E-4</v>
      </c>
      <c r="BY75" s="82">
        <f>IF('生産者価格評価表（107部門）（山形県２）'!BM$120=0,各種係数!GF73,各種係数!CC73)</f>
        <v>1.580427979896956E-5</v>
      </c>
      <c r="BZ75" s="82">
        <f>IF('生産者価格評価表（107部門）（山形県２）'!BN$120=0,各種係数!GG73,各種係数!CD73)</f>
        <v>4.4911302856530362E-3</v>
      </c>
      <c r="CA75" s="82">
        <f>IF('生産者価格評価表（107部門）（山形県２）'!BO$120=0,各種係数!GH73,各種係数!CE73)</f>
        <v>5.3194333066025126E-3</v>
      </c>
      <c r="CB75" s="82">
        <f>IF('生産者価格評価表（107部門）（山形県２）'!BP$120=0,各種係数!GI73,各種係数!CF73)</f>
        <v>1.7627326387768927E-2</v>
      </c>
      <c r="CC75" s="82">
        <f>IF('生産者価格評価表（107部門）（山形県２）'!BQ$120=0,各種係数!GJ73,各種係数!CG73)</f>
        <v>1.5128593040847202E-3</v>
      </c>
      <c r="CD75" s="82">
        <f>IF('生産者価格評価表（107部門）（山形県２）'!BR$120=0,各種係数!GK73,各種係数!CH73)</f>
        <v>1.8976159835976181E-3</v>
      </c>
      <c r="CE75" s="82">
        <f>IF('生産者価格評価表（107部門）（山形県２）'!BS$120=0,各種係数!GL73,各種係数!CI73)</f>
        <v>0</v>
      </c>
      <c r="CF75" s="82">
        <f>IF('生産者価格評価表（107部門）（山形県２）'!BT$120=0,各種係数!GM73,各種係数!CJ73)</f>
        <v>1.3997435949314936E-3</v>
      </c>
      <c r="CG75" s="82">
        <f>IF('生産者価格評価表（107部門）（山形県２）'!BU$120=0,各種係数!GN73,各種係数!CK73)</f>
        <v>3.1680144437835627E-3</v>
      </c>
      <c r="CH75" s="82">
        <f>IF('生産者価格評価表（107部門）（山形県２）'!BV$120=0,各種係数!GO73,各種係数!CL73)</f>
        <v>6.2960397909714788E-5</v>
      </c>
      <c r="CI75" s="82">
        <f>IF('生産者価格評価表（107部門）（山形県２）'!BW$120=0,各種係数!GP73,各種係数!CM73)</f>
        <v>0</v>
      </c>
      <c r="CJ75" s="82">
        <f>IF('生産者価格評価表（107部門）（山形県２）'!BX$120=0,各種係数!GQ73,各種係数!CN73)</f>
        <v>0</v>
      </c>
      <c r="CK75" s="82">
        <f>IF('生産者価格評価表（107部門）（山形県２）'!BY$120=0,各種係数!GR73,各種係数!CO73)</f>
        <v>2.2700927357032458E-2</v>
      </c>
      <c r="CL75" s="82">
        <f>IF('生産者価格評価表（107部門）（山形県２）'!BZ$120=0,各種係数!GS73,各種係数!CP73)</f>
        <v>2.0755775716949144E-3</v>
      </c>
      <c r="CM75" s="82">
        <f>IF('生産者価格評価表（107部門）（山形県２）'!CA$120=0,各種係数!GT73,各種係数!CQ73)</f>
        <v>0</v>
      </c>
      <c r="CN75" s="82">
        <f>IF('生産者価格評価表（107部門）（山形県２）'!CB$120=0,各種係数!GU73,各種係数!CR73)</f>
        <v>1.3869625520110957E-3</v>
      </c>
      <c r="CO75" s="82">
        <f>IF('生産者価格評価表（107部門）（山形県２）'!CC$120=0,各種係数!GV73,各種係数!CS73)</f>
        <v>7.7399380804953565E-4</v>
      </c>
      <c r="CP75" s="82">
        <f>IF('生産者価格評価表（107部門）（山形県２）'!CD$120=0,各種係数!GW73,各種係数!CT73)</f>
        <v>5.9171597633136093E-3</v>
      </c>
      <c r="CQ75" s="82">
        <f>IF('生産者価格評価表（107部門）（山形県２）'!CE$120=0,各種係数!GX73,各種係数!CU73)</f>
        <v>1.5147689977278464E-3</v>
      </c>
      <c r="CR75" s="82">
        <f>IF('生産者価格評価表（107部門）（山形県２）'!CF$120=0,各種係数!GY73,各種係数!CV73)</f>
        <v>5.3859164960384578E-3</v>
      </c>
      <c r="CS75" s="82">
        <f>IF('生産者価格評価表（107部門）（山形県２）'!CG$120=0,各種係数!GZ73,各種係数!CW73)</f>
        <v>1.3054830287206266E-3</v>
      </c>
      <c r="CT75" s="82">
        <f>IF('生産者価格評価表（107部門）（山形県２）'!CH$120=0,各種係数!HA73,各種係数!CX73)</f>
        <v>7.2041045825133538E-3</v>
      </c>
      <c r="CU75" s="82">
        <f>IF('生産者価格評価表（107部門）（山形県２）'!CI$120=0,各種係数!HB73,各種係数!CY73)</f>
        <v>8.9125850475470503E-3</v>
      </c>
      <c r="CV75" s="82">
        <f>IF('生産者価格評価表（107部門）（山形県２）'!CJ$120=0,各種係数!HC73,各種係数!CZ73)</f>
        <v>2.1702958836721407E-4</v>
      </c>
      <c r="CW75" s="82">
        <f>IF('生産者価格評価表（107部門）（山形県２）'!CK$120=0,各種係数!HD73,各種係数!DA73)</f>
        <v>2.6437541308658294E-3</v>
      </c>
      <c r="CX75" s="82">
        <f>IF('生産者価格評価表（107部門）（山形県２）'!CL$120=0,各種係数!HE73,各種係数!DB73)</f>
        <v>1.1960005740802755E-3</v>
      </c>
      <c r="CY75" s="82">
        <f>IF('生産者価格評価表（107部門）（山形県２）'!CM$120=0,各種係数!HF73,各種係数!DC73)</f>
        <v>2.8924550756562171E-2</v>
      </c>
      <c r="CZ75" s="82">
        <f>IF('生産者価格評価表（107部門）（山形県２）'!CN$120=0,各種係数!HG73,各種係数!DD73)</f>
        <v>6.3918281145615586E-3</v>
      </c>
      <c r="DA75" s="82">
        <f>IF('生産者価格評価表（107部門）（山形県２）'!CO$120=0,各種係数!HH73,各種係数!DE73)</f>
        <v>3.8024173361623E-3</v>
      </c>
      <c r="DB75" s="82">
        <f>IF('生産者価格評価表（107部門）（山形県２）'!CP$120=0,各種係数!HI73,各種係数!DF73)</f>
        <v>3.3204944116733935E-3</v>
      </c>
      <c r="DC75" s="82">
        <f>IF('生産者価格評価表（107部門）（山形県２）'!CQ$120=0,各種係数!HJ73,各種係数!DG73)</f>
        <v>4.958443520967133E-3</v>
      </c>
      <c r="DD75" s="82">
        <f>IF('生産者価格評価表（107部門）（山形県２）'!CR$120=0,各種係数!HK73,各種係数!DH73)</f>
        <v>4.0790263707148776E-3</v>
      </c>
      <c r="DE75" s="82">
        <f>IF('生産者価格評価表（107部門）（山形県２）'!CS$120=0,各種係数!HL73,各種係数!DI73)</f>
        <v>4.0349994260941739E-3</v>
      </c>
      <c r="DF75" s="82">
        <f>IF('生産者価格評価表（107部門）（山形県２）'!CT$120=0,各種係数!HM73,各種係数!DJ73)</f>
        <v>3.3505327347048182E-5</v>
      </c>
      <c r="DG75" s="82">
        <f>IF('生産者価格評価表（107部門）（山形県２）'!CU$120=0,各種係数!HN73,各種係数!DK73)</f>
        <v>4.216867469879518E-4</v>
      </c>
      <c r="DH75" s="82">
        <f>IF('生産者価格評価表（107部門）（山形県２）'!CV$120=0,各種係数!HO73,各種係数!DL73)</f>
        <v>1.2201073694485115E-4</v>
      </c>
      <c r="DI75" s="82">
        <f>IF('生産者価格評価表（107部門）（山形県２）'!CW$120=0,各種係数!HP73,各種係数!DM73)</f>
        <v>8.594497100870344E-4</v>
      </c>
      <c r="DJ75" s="82">
        <f>IF('生産者価格評価表（107部門）（山形県２）'!CX$120=0,各種係数!HQ73,各種係数!DN73)</f>
        <v>1.723458735473705E-4</v>
      </c>
      <c r="DK75" s="82">
        <f>IF('生産者価格評価表（107部門）（山形県２）'!CY$120=0,各種係数!HR73,各種係数!DO73)</f>
        <v>4.3174257090765555E-2</v>
      </c>
      <c r="DL75" s="82">
        <f>IF('生産者価格評価表（107部門）（山形県２）'!CZ$120=0,各種係数!HS73,各種係数!DP73)</f>
        <v>1.5599347982309055E-2</v>
      </c>
      <c r="DM75" s="82">
        <f>IF('生産者価格評価表（107部門）（山形県２）'!DA$120=0,各種係数!HT73,各種係数!DQ73)</f>
        <v>1.2119181257155623E-2</v>
      </c>
      <c r="DN75" s="82">
        <f>IF('生産者価格評価表（107部門）（山形県２）'!DB$120=0,各種係数!HU73,各種係数!DR73)</f>
        <v>1.2535031847133758E-2</v>
      </c>
      <c r="DO75" s="82">
        <f>IF('生産者価格評価表（107部門）（山形県２）'!DC$120=0,各種係数!HV73,各種係数!DS73)</f>
        <v>1.6006776274352236E-2</v>
      </c>
      <c r="DP75" s="82">
        <f>IF('生産者価格評価表（107部門）（山形県２）'!DD$120=0,各種係数!HW73,各種係数!DT73)</f>
        <v>0</v>
      </c>
      <c r="DQ75" s="82">
        <f>IF('生産者価格評価表（107部門）（山形県２）'!DE$120=0,各種係数!HX73,各種係数!DU73)</f>
        <v>1.3777868209167805E-2</v>
      </c>
      <c r="DR75" s="82">
        <f>各種係数!HY73</f>
        <v>5.5552254555663342E-4</v>
      </c>
      <c r="DS75" s="80">
        <f>各種係数!HZ73</f>
        <v>1.1615705446763153E-3</v>
      </c>
      <c r="DT75" s="80">
        <f>各種係数!IA73</f>
        <v>2.986280557888452E-3</v>
      </c>
      <c r="DU75" s="80">
        <f>各種係数!IB73</f>
        <v>4.721946936708103E-4</v>
      </c>
      <c r="DV75" s="80">
        <f>各種係数!IC73</f>
        <v>5.1062196989286855E-4</v>
      </c>
      <c r="DW75" s="80">
        <f>各種係数!ID73</f>
        <v>3.893837005314415E-3</v>
      </c>
      <c r="DX75" s="80">
        <f>各種係数!IE73</f>
        <v>2.8634339829049248E-3</v>
      </c>
      <c r="DY75" s="80">
        <f>各種係数!IF73</f>
        <v>1.697195458893326E-3</v>
      </c>
      <c r="DZ75" s="80">
        <f>各種係数!IG73</f>
        <v>6.1179985814349138E-4</v>
      </c>
      <c r="EA75" s="80">
        <f>各種係数!IH73</f>
        <v>1.1508047762135135E-2</v>
      </c>
      <c r="EB75" s="80">
        <f>各種係数!II73</f>
        <v>0</v>
      </c>
      <c r="EC75" s="80">
        <f>各種係数!IJ73</f>
        <v>8.7248860346006863E-4</v>
      </c>
      <c r="ED75" s="80">
        <f>各種係数!IK73</f>
        <v>7.9383711879210206E-4</v>
      </c>
      <c r="EE75" s="80">
        <f>各種係数!IL73</f>
        <v>8.2526841663429574E-4</v>
      </c>
      <c r="EF75" s="80">
        <f>各種係数!IM73</f>
        <v>6.6606223867157787E-4</v>
      </c>
      <c r="EG75" s="80">
        <f>各種係数!IN73</f>
        <v>1.8042308443685182E-3</v>
      </c>
      <c r="EH75" s="80">
        <f>各種係数!IO73</f>
        <v>1.083931649081823E-3</v>
      </c>
      <c r="EI75" s="80">
        <f>各種係数!IP73</f>
        <v>9.7503971583780193E-4</v>
      </c>
      <c r="EJ75" s="80">
        <f>各種係数!IQ73</f>
        <v>0</v>
      </c>
      <c r="EK75" s="80">
        <f>各種係数!IR73</f>
        <v>8.7676656481656175E-3</v>
      </c>
      <c r="EL75" s="80">
        <f>各種係数!IS73</f>
        <v>0</v>
      </c>
      <c r="EM75" s="80">
        <f>各種係数!IT73</f>
        <v>2.9220891822858436E-3</v>
      </c>
      <c r="EN75" s="80">
        <f>各種係数!IU73</f>
        <v>0</v>
      </c>
      <c r="EO75" s="80">
        <f>各種係数!IV73</f>
        <v>0</v>
      </c>
      <c r="EP75" s="80">
        <f>各種係数!IW73</f>
        <v>4.4751307096503384E-3</v>
      </c>
      <c r="EQ75" s="80">
        <f>各種係数!IX73</f>
        <v>1.1307707502917444E-3</v>
      </c>
      <c r="ER75" s="80">
        <f>各種係数!IY73</f>
        <v>1.5607788577768128E-4</v>
      </c>
      <c r="ES75" s="80">
        <f>各種係数!IZ73</f>
        <v>6.5800544735447814E-4</v>
      </c>
      <c r="ET75" s="80">
        <f>各種係数!JA73</f>
        <v>6.0759793679110354E-4</v>
      </c>
      <c r="EU75" s="80">
        <f>各種係数!JB73</f>
        <v>6.007316140178476E-4</v>
      </c>
      <c r="EV75" s="80">
        <f>各種係数!JC73</f>
        <v>6.6903674233341709E-4</v>
      </c>
      <c r="EW75" s="80">
        <f>各種係数!JD73</f>
        <v>1.7047991197150999E-3</v>
      </c>
      <c r="EX75" s="80">
        <f>各種係数!JE73</f>
        <v>4.0107099540919447E-3</v>
      </c>
      <c r="EY75" s="80">
        <f>各種係数!JF73</f>
        <v>7.3969292380728232E-4</v>
      </c>
      <c r="EZ75" s="80">
        <f>各種係数!JG73</f>
        <v>3.5752184302087387E-3</v>
      </c>
      <c r="FA75" s="80">
        <f>各種係数!JH73</f>
        <v>2.2385806274351321E-3</v>
      </c>
      <c r="FB75" s="80">
        <f>各種係数!JI73</f>
        <v>4.487090733132173E-4</v>
      </c>
      <c r="FC75" s="80">
        <f>各種係数!JJ73</f>
        <v>2.0142272753108678E-3</v>
      </c>
      <c r="FD75" s="80">
        <f>各種係数!JK73</f>
        <v>3.730170390084344E-4</v>
      </c>
      <c r="FE75" s="80">
        <f>各種係数!JL73</f>
        <v>9.5536937460172276E-4</v>
      </c>
      <c r="FF75" s="80">
        <f>各種係数!JM73</f>
        <v>1.2208659531561747E-3</v>
      </c>
      <c r="FG75" s="80">
        <f>各種係数!JN73</f>
        <v>4.7308346061041836E-4</v>
      </c>
      <c r="FH75" s="80">
        <f>各種係数!JO73</f>
        <v>5.812363116945526E-4</v>
      </c>
      <c r="FI75" s="80">
        <f>各種係数!JP73</f>
        <v>6.6119427307360955E-4</v>
      </c>
      <c r="FJ75" s="80">
        <f>各種係数!JQ73</f>
        <v>3.9836658707687923E-4</v>
      </c>
      <c r="FK75" s="80">
        <f>各種係数!JR73</f>
        <v>4.8861974813423797E-4</v>
      </c>
      <c r="FL75" s="80">
        <f>各種係数!JS73</f>
        <v>1.2064439728220835E-3</v>
      </c>
      <c r="FM75" s="80">
        <f>各種係数!JT73</f>
        <v>1.7516833595480582E-3</v>
      </c>
      <c r="FN75" s="80">
        <f>各種係数!JU73</f>
        <v>4.5811263725426026E-4</v>
      </c>
      <c r="FO75" s="80">
        <f>各種係数!JV73</f>
        <v>2.6310525123747437E-4</v>
      </c>
      <c r="FP75" s="80">
        <f>各種係数!JW73</f>
        <v>2.1287746016102101E-4</v>
      </c>
      <c r="FQ75" s="80">
        <f>各種係数!JX73</f>
        <v>1.0428066822951579E-3</v>
      </c>
      <c r="FR75" s="80">
        <f>各種係数!JY73</f>
        <v>3.7201453839492049E-4</v>
      </c>
      <c r="FS75" s="80">
        <f>各種係数!JZ73</f>
        <v>3.03499205976697E-4</v>
      </c>
      <c r="FT75" s="80">
        <f>各種係数!KA73</f>
        <v>0</v>
      </c>
      <c r="FU75" s="80">
        <f>各種係数!KB73</f>
        <v>1.4686192467155366E-4</v>
      </c>
      <c r="FV75" s="80">
        <f>各種係数!KC73</f>
        <v>3.4069602259385065E-4</v>
      </c>
      <c r="FW75" s="80">
        <f>各種係数!KD73</f>
        <v>4.2625673296638775E-4</v>
      </c>
      <c r="FX75" s="80">
        <f>各種係数!KE73</f>
        <v>1.327240033346688E-3</v>
      </c>
      <c r="FY75" s="80">
        <f>各種係数!KF73</f>
        <v>4.8696810754024695E-4</v>
      </c>
      <c r="FZ75" s="80">
        <f>各種係数!KG73</f>
        <v>1.0975068302380437E-3</v>
      </c>
      <c r="GA75" s="80">
        <f>各種係数!KH73</f>
        <v>9.2726102964100837E-4</v>
      </c>
      <c r="GB75" s="80">
        <f>各種係数!KI73</f>
        <v>7.2998658910849654E-4</v>
      </c>
      <c r="GC75" s="80">
        <f>各種係数!KJ73</f>
        <v>4.3248591902144305E-3</v>
      </c>
      <c r="GD75" s="80">
        <f>各種係数!KK73</f>
        <v>5.0758669072523107E-3</v>
      </c>
      <c r="GE75" s="80">
        <f>各種係数!KL73</f>
        <v>1.6829902250982926E-2</v>
      </c>
      <c r="GF75" s="80">
        <f>各種係数!KM73</f>
        <v>1.7707391940101785E-3</v>
      </c>
      <c r="GG75" s="80">
        <f>各種係数!KN73</f>
        <v>2.6197756243921547E-3</v>
      </c>
      <c r="GH75" s="80">
        <f>各種係数!KO73</f>
        <v>1.0015927581838131</v>
      </c>
      <c r="GI75" s="80">
        <f>各種係数!KP73</f>
        <v>1.8936921867665844E-3</v>
      </c>
      <c r="GJ75" s="80">
        <f>各種係数!KQ73</f>
        <v>3.1401587041319868E-3</v>
      </c>
      <c r="GK75" s="80">
        <f>各種係数!KR73</f>
        <v>6.3929267278171453E-4</v>
      </c>
      <c r="GL75" s="80">
        <f>各種係数!KS73</f>
        <v>2.7428816440666962E-4</v>
      </c>
      <c r="GM75" s="80">
        <f>各種係数!KT73</f>
        <v>1.7424484189703521E-4</v>
      </c>
      <c r="GN75" s="80">
        <f>各種係数!KU73</f>
        <v>2.0586729731889269E-2</v>
      </c>
      <c r="GO75" s="80">
        <f>各種係数!KV73</f>
        <v>2.2455212676347472E-3</v>
      </c>
      <c r="GP75" s="80">
        <f>各種係数!KW73</f>
        <v>8.0126179403262475E-4</v>
      </c>
      <c r="GQ75" s="80">
        <f>各種係数!KX73</f>
        <v>1.7238717616171915E-3</v>
      </c>
      <c r="GR75" s="80">
        <f>各種係数!KY73</f>
        <v>1.616008864334918E-3</v>
      </c>
      <c r="GS75" s="80">
        <f>各種係数!KZ73</f>
        <v>5.2267591570548848E-3</v>
      </c>
      <c r="GT75" s="80">
        <f>各種係数!LA73</f>
        <v>2.3163231185245495E-3</v>
      </c>
      <c r="GU75" s="80">
        <f>各種係数!LB73</f>
        <v>5.0869350980374409E-3</v>
      </c>
      <c r="GV75" s="80">
        <f>各種係数!LC73</f>
        <v>1.376318413890373E-3</v>
      </c>
      <c r="GW75" s="80">
        <f>各種係数!LD73</f>
        <v>7.2817644844525454E-3</v>
      </c>
      <c r="GX75" s="80">
        <f>各種係数!LE73</f>
        <v>9.1452616980415152E-3</v>
      </c>
      <c r="GY75" s="80">
        <f>各種係数!LF73</f>
        <v>4.3155492852783525E-4</v>
      </c>
      <c r="GZ75" s="80">
        <f>各種係数!LG73</f>
        <v>6.7393919848784678E-3</v>
      </c>
      <c r="HA75" s="80">
        <f>各種係数!LH73</f>
        <v>1.7266502472585868E-3</v>
      </c>
      <c r="HB75" s="80">
        <f>各種係数!LI73</f>
        <v>2.5044820012124901E-2</v>
      </c>
      <c r="HC75" s="80">
        <f>各種係数!LJ73</f>
        <v>6.1385812579419219E-3</v>
      </c>
      <c r="HD75" s="80">
        <f>各種係数!LK73</f>
        <v>3.6697659161093457E-3</v>
      </c>
      <c r="HE75" s="80">
        <f>各種係数!LL73</f>
        <v>3.6397626240987219E-3</v>
      </c>
      <c r="HF75" s="80">
        <f>各種係数!LM73</f>
        <v>5.3379236321775695E-3</v>
      </c>
      <c r="HG75" s="80">
        <f>各種係数!LN73</f>
        <v>4.3124653629696402E-3</v>
      </c>
      <c r="HH75" s="80">
        <f>各種係数!LO73</f>
        <v>3.9540561515041556E-3</v>
      </c>
      <c r="HI75" s="80">
        <f>各種係数!LP73</f>
        <v>4.960182785352234E-4</v>
      </c>
      <c r="HJ75" s="80">
        <f>各種係数!LQ73</f>
        <v>7.4821063379960006E-4</v>
      </c>
      <c r="HK75" s="80">
        <f>各種係数!LR73</f>
        <v>3.7339327958526101E-3</v>
      </c>
      <c r="HL75" s="80">
        <f>各種係数!LS73</f>
        <v>9.6151409641318723E-4</v>
      </c>
      <c r="HM75" s="80">
        <f>各種係数!LT73</f>
        <v>4.1428709823981922E-4</v>
      </c>
      <c r="HN75" s="80">
        <f>各種係数!LU73</f>
        <v>3.804788447670366E-2</v>
      </c>
      <c r="HO75" s="80">
        <f>各種係数!LV73</f>
        <v>1.4166490029384643E-2</v>
      </c>
      <c r="HP75" s="80">
        <f>各種係数!LW73</f>
        <v>1.1361690630069586E-2</v>
      </c>
      <c r="HQ75" s="80">
        <f>各種係数!LX73</f>
        <v>1.1456635795952142E-2</v>
      </c>
      <c r="HR75" s="80">
        <f>各種係数!LY73</f>
        <v>1.4607246133196777E-2</v>
      </c>
      <c r="HS75" s="80">
        <f>各種係数!LZ73</f>
        <v>4.2853094774808568E-4</v>
      </c>
      <c r="HT75" s="80">
        <f>各種係数!MA73</f>
        <v>1.8375314666700719E-2</v>
      </c>
      <c r="HU75" s="760">
        <v>0</v>
      </c>
      <c r="HV75" s="760">
        <f t="shared" si="27"/>
        <v>0</v>
      </c>
      <c r="HW75" s="760">
        <f t="shared" si="28"/>
        <v>0</v>
      </c>
      <c r="HX75" s="240">
        <f>IF(各種係数!$MD73=0,各種係数!$MG73,各種係数!$MD73)</f>
        <v>9.9482804349748026E-4</v>
      </c>
      <c r="HY75" s="281">
        <f t="shared" si="29"/>
        <v>0</v>
      </c>
      <c r="HZ75" s="257">
        <f t="shared" si="36"/>
        <v>0</v>
      </c>
      <c r="IA75" s="279">
        <f t="shared" si="37"/>
        <v>0</v>
      </c>
      <c r="IB75" s="279">
        <f t="shared" si="38"/>
        <v>0</v>
      </c>
      <c r="IC75" s="240">
        <f>IF(各種係数!$MD73=0,各種係数!$MG73,各種係数!$MD73)</f>
        <v>9.9482804349748026E-4</v>
      </c>
      <c r="ID75" s="281">
        <f t="shared" si="30"/>
        <v>0</v>
      </c>
      <c r="IE75" s="223"/>
      <c r="IF75" s="223"/>
      <c r="IG75" s="240">
        <f>各種係数!J73</f>
        <v>6.6526859135876773E-4</v>
      </c>
      <c r="IH75" s="279">
        <f t="shared" si="39"/>
        <v>0</v>
      </c>
      <c r="II75" s="284">
        <f>各種係数!C73</f>
        <v>0.85192651765239524</v>
      </c>
      <c r="IJ75" s="279">
        <f t="shared" si="40"/>
        <v>0</v>
      </c>
      <c r="IK75" s="295">
        <v>0</v>
      </c>
      <c r="IL75" s="757">
        <f>IF(各種係数!$E73=0,各種係数!$M73,各種係数!$E73)</f>
        <v>0.67043143842277431</v>
      </c>
      <c r="IM75" s="279">
        <f t="shared" si="41"/>
        <v>0</v>
      </c>
      <c r="IN75" s="757">
        <f>IF(各種係数!$F73=0,各種係数!$N73,各種係数!$F73)</f>
        <v>0.44912032534700735</v>
      </c>
      <c r="IO75" s="295">
        <f t="shared" si="42"/>
        <v>0</v>
      </c>
      <c r="IP75" s="240">
        <f>IF(各種係数!$MD73=0,各種係数!$MG73,各種係数!$MD73)</f>
        <v>9.9482804349748026E-4</v>
      </c>
      <c r="IQ75" s="296">
        <f t="shared" si="43"/>
        <v>0</v>
      </c>
      <c r="IR75" s="297">
        <f t="shared" si="44"/>
        <v>0</v>
      </c>
      <c r="IS75" s="297">
        <f t="shared" si="45"/>
        <v>0</v>
      </c>
      <c r="IT75" s="297">
        <f t="shared" si="46"/>
        <v>0</v>
      </c>
      <c r="IU75" s="298">
        <f t="shared" si="47"/>
        <v>0</v>
      </c>
      <c r="IW75" s="206"/>
      <c r="IX75" s="212"/>
      <c r="IY75" s="208"/>
      <c r="IZ75" s="212"/>
    </row>
    <row r="76" spans="1:260">
      <c r="A76" s="41" t="s">
        <v>292</v>
      </c>
      <c r="B76" s="12" t="s">
        <v>52</v>
      </c>
      <c r="C76" s="331">
        <f>'計算2-1'!AC76</f>
        <v>0</v>
      </c>
      <c r="D76" s="757">
        <f>IF(各種係数!$D74=0,各種係数!$L74,各種係数!$D74)</f>
        <v>0.30714531398584805</v>
      </c>
      <c r="E76" s="757">
        <f>IF(各種係数!$E74=0,各種係数!$M74,各種係数!$E74)</f>
        <v>0.6928546860141519</v>
      </c>
      <c r="F76" s="757">
        <f>IF(各種係数!$F74=0,各種係数!$N74,各種係数!$F74)</f>
        <v>0.43672368031401343</v>
      </c>
      <c r="G76" s="758">
        <f t="shared" si="31"/>
        <v>0</v>
      </c>
      <c r="H76" s="758">
        <f t="shared" si="32"/>
        <v>0</v>
      </c>
      <c r="I76" s="758">
        <f t="shared" si="33"/>
        <v>0</v>
      </c>
      <c r="J76" s="240">
        <f>IF(各種係数!$MD74=0,各種係数!$MG74,各種係数!$MD74)</f>
        <v>1.6446343468752241E-3</v>
      </c>
      <c r="K76" s="281">
        <f t="shared" si="34"/>
        <v>0</v>
      </c>
      <c r="L76" s="758">
        <v>0</v>
      </c>
      <c r="M76" s="774">
        <f>各種係数!C74</f>
        <v>0.51886571330924847</v>
      </c>
      <c r="N76" s="758">
        <f t="shared" si="35"/>
        <v>0</v>
      </c>
      <c r="O76" s="82">
        <f>IF('生産者価格評価表（107部門）（山形県２）'!C$120=0,各種係数!DV74,各種係数!S74)</f>
        <v>7.3509178417803425E-2</v>
      </c>
      <c r="P76" s="82">
        <f>IF('生産者価格評価表（107部門）（山形県２）'!D$120=0,各種係数!DW74,各種係数!T74)</f>
        <v>5.5890698395288395E-2</v>
      </c>
      <c r="Q76" s="82">
        <f>IF('生産者価格評価表（107部門）（山形県２）'!E$120=0,各種係数!DX74,各種係数!U74)</f>
        <v>5.4555787080886535E-2</v>
      </c>
      <c r="R76" s="82">
        <f>IF('生産者価格評価表（107部門）（山形県２）'!F$120=0,各種係数!DY74,各種係数!V74)</f>
        <v>2.891826617516207E-2</v>
      </c>
      <c r="S76" s="82">
        <f>IF('生産者価格評価表（107部門）（山形県２）'!G$120=0,各種係数!DZ74,各種係数!W74)</f>
        <v>5.2303860523038606E-2</v>
      </c>
      <c r="T76" s="82">
        <f>IF('生産者価格評価表（107部門）（山形県２）'!H$120=0,各種係数!EA74,各種係数!X74)</f>
        <v>1.3235294117647059E-2</v>
      </c>
      <c r="U76" s="82">
        <f>IF('生産者価格評価表（107部門）（山形県２）'!I$120=0,各種係数!EB74,各種係数!Y74)</f>
        <v>2.4766097963676389E-2</v>
      </c>
      <c r="V76" s="82">
        <f>IF('生産者価格評価表（107部門）（山形県２）'!J$120=0,各種係数!EC74,各種係数!Z74)</f>
        <v>8.7223526591506798E-2</v>
      </c>
      <c r="W76" s="82">
        <f>IF('生産者価格評価表（107部門）（山形県２）'!K$120=0,各種係数!ED74,各種係数!AA74)</f>
        <v>6.6208036690398098E-2</v>
      </c>
      <c r="X76" s="82">
        <f>IF('生産者価格評価表（107部門）（山形県２）'!L$120=0,各種係数!EE74,各種係数!AB74)</f>
        <v>2.9126213592233011E-2</v>
      </c>
      <c r="Y76" s="82">
        <f>IF('生産者価格評価表（107部門）（山形県２）'!M$120=0,各種係数!EF74,各種係数!AC74)</f>
        <v>0</v>
      </c>
      <c r="Z76" s="82">
        <f>IF('生産者価格評価表（107部門）（山形県２）'!N$120=0,各種係数!EG74,各種係数!AD74)</f>
        <v>5.7460765589969279E-2</v>
      </c>
      <c r="AA76" s="82">
        <f>IF('生産者価格評価表（107部門）（山形県２）'!O$120=0,各種係数!EH74,各種係数!AE74)</f>
        <v>8.3078428973449164E-2</v>
      </c>
      <c r="AB76" s="82">
        <f>IF('生産者価格評価表（107部門）（山形県２）'!P$120=0,各種係数!EI74,各種係数!AF74)</f>
        <v>6.0010977617856925E-2</v>
      </c>
      <c r="AC76" s="82">
        <f>IF('生産者価格評価表（107部門）（山形県２）'!Q$120=0,各種係数!EJ74,各種係数!AG74)</f>
        <v>8.1493982324465961E-2</v>
      </c>
      <c r="AD76" s="82">
        <f>IF('生産者価格評価表（107部門）（山形県２）'!R$120=0,各種係数!EK74,各種係数!AH74)</f>
        <v>0.17171579948376578</v>
      </c>
      <c r="AE76" s="82">
        <f>IF('生産者価格評価表（107部門）（山形県２）'!S$120=0,各種係数!EL74,各種係数!AI74)</f>
        <v>0.10837197152746032</v>
      </c>
      <c r="AF76" s="82">
        <f>IF('生産者価格評価表（107部門）（山形県２）'!T$120=0,各種係数!EM74,各種係数!AJ74)</f>
        <v>6.581915111749026E-2</v>
      </c>
      <c r="AG76" s="82">
        <f>IF('生産者価格評価表（107部門）（山形県２）'!U$120=0,各種係数!EN74,各種係数!AK74)</f>
        <v>0</v>
      </c>
      <c r="AH76" s="82">
        <f>IF('生産者価格評価表（107部門）（山形県２）'!V$120=0,各種係数!EO74,各種係数!AL74)</f>
        <v>3.7420139945238823E-2</v>
      </c>
      <c r="AI76" s="82">
        <f>IF('生産者価格評価表（107部門）（山形県２）'!W$120=0,各種係数!EP74,各種係数!AM74)</f>
        <v>0</v>
      </c>
      <c r="AJ76" s="82">
        <f>IF('生産者価格評価表（107部門）（山形県２）'!X$120=0,各種係数!EQ74,各種係数!AN74)</f>
        <v>1.632547292044571E-2</v>
      </c>
      <c r="AK76" s="82">
        <f>IF('生産者価格評価表（107部門）（山形県２）'!Y$120=0,各種係数!ER74,各種係数!AO74)</f>
        <v>0</v>
      </c>
      <c r="AL76" s="82">
        <f>IF('生産者価格評価表（107部門）（山形県２）'!Z$120=0,各種係数!ES74,各種係数!AP74)</f>
        <v>0</v>
      </c>
      <c r="AM76" s="82">
        <f>IF('生産者価格評価表（107部門）（山形県２）'!AA$120=0,各種係数!ET74,各種係数!AQ74)</f>
        <v>4.7697550770535974E-2</v>
      </c>
      <c r="AN76" s="82">
        <f>IF('生産者価格評価表（107部門）（山形県２）'!AB$120=0,各種係数!EU74,各種係数!AR74)</f>
        <v>5.8190380087453752E-2</v>
      </c>
      <c r="AO76" s="82">
        <f>IF('生産者価格評価表（107部門）（山形県２）'!AC$120=0,各種係数!EV74,各種係数!AS74)</f>
        <v>9.0909090909090905E-3</v>
      </c>
      <c r="AP76" s="82">
        <f>IF('生産者価格評価表（107部門）（山形県２）'!AD$120=0,各種係数!EW74,各種係数!AT74)</f>
        <v>5.8649289099526068E-2</v>
      </c>
      <c r="AQ76" s="82">
        <f>IF('生産者価格評価表（107部門）（山形県２）'!AE$120=0,各種係数!EX74,各種係数!AU74)</f>
        <v>5.9714289316740429E-2</v>
      </c>
      <c r="AR76" s="82">
        <f>IF('生産者価格評価表（107部門）（山形県２）'!AF$120=0,各種係数!EY74,各種係数!AV74)</f>
        <v>5.1916932907348244E-2</v>
      </c>
      <c r="AS76" s="82">
        <f>IF('生産者価格評価表（107部門）（山形県２）'!AG$120=0,各種係数!EZ74,各種係数!AW74)</f>
        <v>9.7421016595481066E-2</v>
      </c>
      <c r="AT76" s="82">
        <f>IF('生産者価格評価表（107部門）（山形県２）'!AH$120=0,各種係数!FA74,各種係数!AX74)</f>
        <v>4.2398945518453426E-2</v>
      </c>
      <c r="AU76" s="82">
        <f>IF('生産者価格評価表（107部門）（山形県２）'!AI$120=0,各種係数!FB74,各種係数!AY74)</f>
        <v>3.0599925705794947E-2</v>
      </c>
      <c r="AV76" s="82">
        <f>IF('生産者価格評価表（107部門）（山形県２）'!AJ$120=0,各種係数!FC74,各種係数!AZ74)</f>
        <v>4.8231511254019289E-2</v>
      </c>
      <c r="AW76" s="82">
        <f>IF('生産者価格評価表（107部門）（山形県２）'!AK$120=0,各種係数!FD74,各種係数!BA74)</f>
        <v>4.9315594217730588E-2</v>
      </c>
      <c r="AX76" s="82">
        <f>IF('生産者価格評価表（107部門）（山形県２）'!AL$120=0,各種係数!FE74,各種係数!BB74)</f>
        <v>2.1276595744680851E-2</v>
      </c>
      <c r="AY76" s="82">
        <f>IF('生産者価格評価表（107部門）（山形県２）'!AM$120=0,各種係数!FF74,各種係数!BC74)</f>
        <v>3.8709677419354839E-3</v>
      </c>
      <c r="AZ76" s="82">
        <f>IF('生産者価格評価表（107部門）（山形県２）'!AN$120=0,各種係数!FG74,各種係数!BD74)</f>
        <v>3.4377017430600385E-2</v>
      </c>
      <c r="BA76" s="82">
        <f>IF('生産者価格評価表（107部門）（山形県２）'!AO$120=0,各種係数!FH74,各種係数!BE74)</f>
        <v>7.4120317820658338E-2</v>
      </c>
      <c r="BB76" s="82">
        <f>IF('生産者価格評価表（107部門）（山形県２）'!AP$120=0,各種係数!FI74,各種係数!BF74)</f>
        <v>8.2476790450928383E-3</v>
      </c>
      <c r="BC76" s="82">
        <f>IF('生産者価格評価表（107部門）（山形県２）'!AQ$120=0,各種係数!FJ74,各種係数!BG74)</f>
        <v>4.9011050236790789E-2</v>
      </c>
      <c r="BD76" s="82">
        <f>IF('生産者価格評価表（107部門）（山形県２）'!AR$120=0,各種係数!FK74,各種係数!BH74)</f>
        <v>4.8575742840324523E-2</v>
      </c>
      <c r="BE76" s="82">
        <f>IF('生産者価格評価表（107部門）（山形県２）'!AS$120=0,各種係数!FL74,各種係数!BI74)</f>
        <v>4.1123468611131572E-2</v>
      </c>
      <c r="BF76" s="82">
        <f>IF('生産者価格評価表（107部門）（山形県２）'!AT$120=0,各種係数!FM74,各種係数!BJ74)</f>
        <v>4.0119073629014637E-2</v>
      </c>
      <c r="BG76" s="82">
        <f>IF('生産者価格評価表（107部門）（山形県２）'!AU$120=0,各種係数!FN74,各種係数!BK74)</f>
        <v>4.2180719714224067E-2</v>
      </c>
      <c r="BH76" s="82">
        <f>IF('生産者価格評価表（107部門）（山形県２）'!AV$120=0,各種係数!FO74,各種係数!BL74)</f>
        <v>5.2353342428376533E-2</v>
      </c>
      <c r="BI76" s="82">
        <f>IF('生産者価格評価表（107部門）（山形県２）'!AW$120=0,各種係数!FP74,各種係数!BM74)</f>
        <v>4.3972465542183994E-2</v>
      </c>
      <c r="BJ76" s="82">
        <f>IF('生産者価格評価表（107部門）（山形県２）'!AX$120=0,各種係数!FQ74,各種係数!BN74)</f>
        <v>4.4239199135523072E-2</v>
      </c>
      <c r="BK76" s="82">
        <f>IF('生産者価格評価表（107部門）（山形県２）'!AY$120=0,各種係数!FR74,各種係数!BO74)</f>
        <v>6.0437080969571948E-2</v>
      </c>
      <c r="BL76" s="82">
        <f>IF('生産者価格評価表（107部門）（山形県２）'!AZ$120=0,各種係数!FS74,各種係数!BP74)</f>
        <v>6.0158910329171394E-2</v>
      </c>
      <c r="BM76" s="82">
        <f>IF('生産者価格評価表（107部門）（山形県２）'!BA$120=0,各種係数!FT74,各種係数!BQ74)</f>
        <v>3.811308965948141E-2</v>
      </c>
      <c r="BN76" s="82">
        <f>IF('生産者価格評価表（107部門）（山形県２）'!BB$120=0,各種係数!FU74,各種係数!BR74)</f>
        <v>6.4256763436254E-2</v>
      </c>
      <c r="BO76" s="82">
        <f>IF('生産者価格評価表（107部門）（山形県２）'!BC$120=0,各種係数!FV74,各種係数!BS74)</f>
        <v>5.2744928372271897E-2</v>
      </c>
      <c r="BP76" s="82">
        <f>IF('生産者価格評価表（107部門）（山形県２）'!BD$120=0,各種係数!FW74,各種係数!BT74)</f>
        <v>5.1484294097342079E-2</v>
      </c>
      <c r="BQ76" s="82">
        <f>IF('生産者価格評価表（107部門）（山形県２）'!BE$120=0,各種係数!FX74,各種係数!BU74)</f>
        <v>0</v>
      </c>
      <c r="BR76" s="82">
        <f>IF('生産者価格評価表（107部門）（山形県２）'!BF$120=0,各種係数!FY74,各種係数!BV74)</f>
        <v>1.7024426350851222E-2</v>
      </c>
      <c r="BS76" s="82">
        <f>IF('生産者価格評価表（107部門）（山形県２）'!BG$120=0,各種係数!FZ74,各種係数!BW74)</f>
        <v>5.7783248040422362E-2</v>
      </c>
      <c r="BT76" s="82">
        <f>IF('生産者価格評価表（107部門）（山形県２）'!BH$120=0,各種係数!GA74,各種係数!BX74)</f>
        <v>3.4773445732349841E-2</v>
      </c>
      <c r="BU76" s="82">
        <f>IF('生産者価格評価表（107部門）（山形県２）'!BI$120=0,各種係数!GB74,各種係数!BY74)</f>
        <v>4.0581406692030045E-2</v>
      </c>
      <c r="BV76" s="82">
        <f>IF('生産者価格評価表（107部門）（山形県２）'!BJ$120=0,各種係数!GC74,各種係数!BZ74)</f>
        <v>9.0505684412649723E-2</v>
      </c>
      <c r="BW76" s="82">
        <f>IF('生産者価格評価表（107部門）（山形県２）'!BK$120=0,各種係数!GD74,各種係数!CA74)</f>
        <v>5.6710775047258983E-3</v>
      </c>
      <c r="BX76" s="82">
        <f>IF('生産者価格評価表（107部門）（山形県２）'!BL$120=0,各種係数!GE74,各種係数!CB74)</f>
        <v>5.8763935686664708E-2</v>
      </c>
      <c r="BY76" s="82">
        <f>IF('生産者価格評価表（107部門）（山形県２）'!BM$120=0,各種係数!GF74,各種係数!CC74)</f>
        <v>7.2241362961089864E-2</v>
      </c>
      <c r="BZ76" s="82">
        <f>IF('生産者価格評価表（107部門）（山形県２）'!BN$120=0,各種係数!GG74,各種係数!CD74)</f>
        <v>3.9744895224824481E-2</v>
      </c>
      <c r="CA76" s="82">
        <f>IF('生産者価格評価表（107部門）（山形県２）'!BO$120=0,各種係数!GH74,各種係数!CE74)</f>
        <v>3.9615076182838813E-2</v>
      </c>
      <c r="CB76" s="82">
        <f>IF('生産者価格評価表（107部門）（山形県２）'!BP$120=0,各種係数!GI74,各種係数!CF74)</f>
        <v>1.3079379414895332E-2</v>
      </c>
      <c r="CC76" s="82">
        <f>IF('生産者価格評価表（107部門）（山形県２）'!BQ$120=0,各種係数!GJ74,各種係数!CG74)</f>
        <v>2.3989626107629135E-2</v>
      </c>
      <c r="CD76" s="82">
        <f>IF('生産者価格評価表（107部門）（山形県２）'!BR$120=0,各種係数!GK74,各種係数!CH74)</f>
        <v>1.5115492834863785E-2</v>
      </c>
      <c r="CE76" s="82">
        <f>IF('生産者価格評価表（107部門）（山形県２）'!BS$120=0,各種係数!GL74,各種係数!CI74)</f>
        <v>1.4278136327468835E-2</v>
      </c>
      <c r="CF76" s="82">
        <f>IF('生産者価格評価表（107部門）（山形県２）'!BT$120=0,各種係数!GM74,各種係数!CJ74)</f>
        <v>1.039599316498397E-2</v>
      </c>
      <c r="CG76" s="82">
        <f>IF('生産者価格評価表（107部門）（山形県２）'!BU$120=0,各種係数!GN74,各種係数!CK74)</f>
        <v>5.3700164939234022E-3</v>
      </c>
      <c r="CH76" s="82">
        <f>IF('生産者価格評価表（107部門）（山形県２）'!BV$120=0,各種係数!GO74,各種係数!CL74)</f>
        <v>1.3221683561040105E-3</v>
      </c>
      <c r="CI76" s="82">
        <f>IF('生産者価格評価表（107部門）（山形県２）'!BW$120=0,各種係数!GP74,各種係数!CM74)</f>
        <v>2.7638387956719461E-3</v>
      </c>
      <c r="CJ76" s="82">
        <f>IF('生産者価格評価表（107部門）（山形県２）'!BX$120=0,各種係数!GQ74,各種係数!CN74)</f>
        <v>7.0822354251475622E-4</v>
      </c>
      <c r="CK76" s="82">
        <f>IF('生産者価格評価表（107部門）（山形県２）'!BY$120=0,各種係数!GR74,各種係数!CO74)</f>
        <v>2.704791344667697E-3</v>
      </c>
      <c r="CL76" s="82">
        <f>IF('生産者価格評価表（107部門）（山形県２）'!BZ$120=0,各種係数!GS74,各種係数!CP74)</f>
        <v>1.1385508365663672E-2</v>
      </c>
      <c r="CM76" s="82">
        <f>IF('生産者価格評価表（107部門）（山形県２）'!CA$120=0,各種係数!GT74,各種係数!CQ74)</f>
        <v>0.10941880931532535</v>
      </c>
      <c r="CN76" s="82">
        <f>IF('生産者価格評価表（107部門）（山形県２）'!CB$120=0,各種係数!GU74,各種係数!CR74)</f>
        <v>1.0479272615194945E-2</v>
      </c>
      <c r="CO76" s="82">
        <f>IF('生産者価格評価表（107部門）（山形県２）'!CC$120=0,各種係数!GV74,各種係数!CS74)</f>
        <v>8.126934984520124E-3</v>
      </c>
      <c r="CP76" s="82">
        <f>IF('生産者価格評価表（107部門）（山形県２）'!CD$120=0,各種係数!GW74,各種係数!CT74)</f>
        <v>1.1834319526627219E-2</v>
      </c>
      <c r="CQ76" s="82">
        <f>IF('生産者価格評価表（107部門）（山形県２）'!CE$120=0,各種係数!GX74,各種係数!CU74)</f>
        <v>7.4476142388285784E-3</v>
      </c>
      <c r="CR76" s="82">
        <f>IF('生産者価格評価表（107部門）（山形県２）'!CF$120=0,各種係数!GY74,各種係数!CV74)</f>
        <v>1.0415739339446275E-2</v>
      </c>
      <c r="CS76" s="82">
        <f>IF('生産者価格評価表（107部門）（山形県２）'!CG$120=0,各種係数!GZ74,各種係数!CW74)</f>
        <v>5.4830287206266322E-3</v>
      </c>
      <c r="CT76" s="82">
        <f>IF('生産者価格評価表（107部門）（山形県２）'!CH$120=0,各種係数!HA74,各種係数!CX74)</f>
        <v>5.1746556086589819E-3</v>
      </c>
      <c r="CU76" s="82">
        <f>IF('生産者価格評価表（107部門）（山形県２）'!CI$120=0,各種係数!HB74,各種係数!CY74)</f>
        <v>4.5358691759837663E-3</v>
      </c>
      <c r="CV76" s="82">
        <f>IF('生産者価格評価表（107部門）（山形県２）'!CJ$120=0,各種係数!HC74,各種係数!CZ74)</f>
        <v>1.3962236851624104E-2</v>
      </c>
      <c r="CW76" s="82">
        <f>IF('生産者価格評価表（107部門）（山形県２）'!CK$120=0,各種係数!HD74,各種係数!DA74)</f>
        <v>5.6179775280898875E-3</v>
      </c>
      <c r="CX76" s="82">
        <f>IF('生産者価格評価表（107部門）（山形県２）'!CL$120=0,各種係数!HE74,各種係数!DB74)</f>
        <v>3.6262737406113958E-2</v>
      </c>
      <c r="CY76" s="82">
        <f>IF('生産者価格評価表（107部門）（山形県２）'!CM$120=0,各種係数!HF74,各種係数!DC74)</f>
        <v>9.7450036836360318E-3</v>
      </c>
      <c r="CZ76" s="82">
        <f>IF('生産者価格評価表（107部門）（山形県２）'!CN$120=0,各種係数!HG74,各種係数!DD74)</f>
        <v>8.9907980087494347E-3</v>
      </c>
      <c r="DA76" s="82">
        <f>IF('生産者価格評価表（107部門）（山形県２）'!CO$120=0,各種係数!HH74,各種係数!DE74)</f>
        <v>1.7593630056976662E-2</v>
      </c>
      <c r="DB76" s="82">
        <f>IF('生産者価格評価表（107部門）（山形県２）'!CP$120=0,各種係数!HI74,各種係数!DF74)</f>
        <v>6.3154882024216083E-2</v>
      </c>
      <c r="DC76" s="82">
        <f>IF('生産者価格評価表（107部門）（山形県２）'!CQ$120=0,各種係数!HJ74,各種係数!DG74)</f>
        <v>1.836985266339252E-2</v>
      </c>
      <c r="DD76" s="82">
        <f>IF('生産者価格評価表（107部門）（山形県２）'!CR$120=0,各種係数!HK74,各種係数!DH74)</f>
        <v>2.8114784564506751E-2</v>
      </c>
      <c r="DE76" s="82">
        <f>IF('生産者価格評価表（107部門）（山形県２）'!CS$120=0,各種係数!HL74,各種係数!DI74)</f>
        <v>2.4051068789235294E-2</v>
      </c>
      <c r="DF76" s="82">
        <f>IF('生産者価格評価表（107部門）（山形県２）'!CT$120=0,各種係数!HM74,各種係数!DJ74)</f>
        <v>3.9854586879313814E-2</v>
      </c>
      <c r="DG76" s="82">
        <f>IF('生産者価格評価表（107部門）（山形県２）'!CU$120=0,各種係数!HN74,各種係数!DK74)</f>
        <v>1.3644578313253011E-2</v>
      </c>
      <c r="DH76" s="82">
        <f>IF('生産者価格評価表（107部門）（山形県２）'!CV$120=0,各種係数!HO74,各種係数!DL74)</f>
        <v>7.320644216691069E-3</v>
      </c>
      <c r="DI76" s="82">
        <f>IF('生産者価格評価表（107部門）（山形県２）'!CW$120=0,各種係数!HP74,各種係数!DM74)</f>
        <v>6.0185689557080778E-2</v>
      </c>
      <c r="DJ76" s="82">
        <f>IF('生産者価格評価表（107部門）（山形県２）'!CX$120=0,各種係数!HQ74,各種係数!DN74)</f>
        <v>1.056849517431554E-2</v>
      </c>
      <c r="DK76" s="82">
        <f>IF('生産者価格評価表（107部門）（山形県２）'!CY$120=0,各種係数!HR74,各種係数!DO74)</f>
        <v>4.8061199556415989E-2</v>
      </c>
      <c r="DL76" s="82">
        <f>IF('生産者価格評価表（107部門）（山形県２）'!CZ$120=0,各種係数!HS74,各種係数!DP74)</f>
        <v>0.12133605202119642</v>
      </c>
      <c r="DM76" s="82">
        <f>IF('生産者価格評価表（107部門）（山形県２）'!DA$120=0,各種係数!HT74,各種係数!DQ74)</f>
        <v>2.6947027449666303E-2</v>
      </c>
      <c r="DN76" s="82">
        <f>IF('生産者価格評価表（107部門）（山形県２）'!DB$120=0,各種係数!HU74,各種係数!DR74)</f>
        <v>2.1426751592356689E-2</v>
      </c>
      <c r="DO76" s="82">
        <f>IF('生産者価格評価表（107部門）（山形県２）'!DC$120=0,各種係数!HV74,各種係数!DS74)</f>
        <v>4.0570770801207565E-2</v>
      </c>
      <c r="DP76" s="82">
        <f>IF('生産者価格評価表（107部門）（山形県２）'!DD$120=0,各種係数!HW74,各種係数!DT74)</f>
        <v>0.22688292319164802</v>
      </c>
      <c r="DQ76" s="82">
        <f>IF('生産者価格評価表（107部門）（山形県２）'!DE$120=0,各種係数!HX74,各種係数!DU74)</f>
        <v>9.8537918204807725E-3</v>
      </c>
      <c r="DR76" s="82">
        <f>各種係数!HY74</f>
        <v>4.6718223930891443E-2</v>
      </c>
      <c r="DS76" s="80">
        <f>各種係数!HZ74</f>
        <v>3.874832260597582E-2</v>
      </c>
      <c r="DT76" s="80">
        <f>各種係数!IA74</f>
        <v>3.3926346798028785E-2</v>
      </c>
      <c r="DU76" s="80">
        <f>各種係数!IB74</f>
        <v>2.084996157816105E-2</v>
      </c>
      <c r="DV76" s="80">
        <f>各種係数!IC74</f>
        <v>3.2150168582062627E-2</v>
      </c>
      <c r="DW76" s="80">
        <f>各種係数!ID74</f>
        <v>1.3294387526100236E-2</v>
      </c>
      <c r="DX76" s="80">
        <f>各種係数!IE74</f>
        <v>3.6171127060375535E-2</v>
      </c>
      <c r="DY76" s="80">
        <f>各種係数!IF74</f>
        <v>5.6763547629206927E-2</v>
      </c>
      <c r="DZ76" s="80">
        <f>各種係数!IG74</f>
        <v>3.9360385973507432E-2</v>
      </c>
      <c r="EA76" s="80">
        <f>各種係数!IH74</f>
        <v>2.2360904552175445E-2</v>
      </c>
      <c r="EB76" s="80">
        <f>各種係数!II74</f>
        <v>0</v>
      </c>
      <c r="EC76" s="80">
        <f>各種係数!IJ74</f>
        <v>3.3410574917010244E-2</v>
      </c>
      <c r="ED76" s="80">
        <f>各種係数!IK74</f>
        <v>4.6203245245940036E-2</v>
      </c>
      <c r="EE76" s="80">
        <f>各種係数!IL74</f>
        <v>3.7298407226155531E-2</v>
      </c>
      <c r="EF76" s="80">
        <f>各種係数!IM74</f>
        <v>4.6085924448319306E-2</v>
      </c>
      <c r="EG76" s="80">
        <f>各種係数!IN74</f>
        <v>9.2876709723014039E-2</v>
      </c>
      <c r="EH76" s="80">
        <f>各種係数!IO74</f>
        <v>5.9441135055704461E-2</v>
      </c>
      <c r="EI76" s="80">
        <f>各種係数!IP74</f>
        <v>3.7288076323431667E-2</v>
      </c>
      <c r="EJ76" s="80">
        <f>各種係数!IQ74</f>
        <v>0</v>
      </c>
      <c r="EK76" s="80">
        <f>各種係数!IR74</f>
        <v>2.3810690964797349E-2</v>
      </c>
      <c r="EL76" s="80">
        <f>各種係数!IS74</f>
        <v>0</v>
      </c>
      <c r="EM76" s="80">
        <f>各種係数!IT74</f>
        <v>1.0028940387224699E-2</v>
      </c>
      <c r="EN76" s="80">
        <f>各種係数!IU74</f>
        <v>0</v>
      </c>
      <c r="EO76" s="80">
        <f>各種係数!IV74</f>
        <v>0</v>
      </c>
      <c r="EP76" s="80">
        <f>各種係数!IW74</f>
        <v>2.7919808951157594E-2</v>
      </c>
      <c r="EQ76" s="80">
        <f>各種係数!IX74</f>
        <v>3.2617480824863286E-2</v>
      </c>
      <c r="ER76" s="80">
        <f>各種係数!IY74</f>
        <v>5.0147949578656726E-3</v>
      </c>
      <c r="ES76" s="80">
        <f>各種係数!IZ74</f>
        <v>3.2853556205908907E-2</v>
      </c>
      <c r="ET76" s="80">
        <f>各種係数!JA74</f>
        <v>3.2783374969536365E-2</v>
      </c>
      <c r="EU76" s="80">
        <f>各種係数!JB74</f>
        <v>2.9016166517486747E-2</v>
      </c>
      <c r="EV76" s="80">
        <f>各種係数!JC74</f>
        <v>5.7974525652820914E-2</v>
      </c>
      <c r="EW76" s="80">
        <f>各種係数!JD74</f>
        <v>2.5795312366059031E-2</v>
      </c>
      <c r="EX76" s="80">
        <f>各種係数!JE74</f>
        <v>2.2421688822590696E-2</v>
      </c>
      <c r="EY76" s="80">
        <f>各種係数!JF74</f>
        <v>2.795749091846754E-2</v>
      </c>
      <c r="EZ76" s="80">
        <f>各種係数!JG74</f>
        <v>2.9276643225478516E-2</v>
      </c>
      <c r="FA76" s="80">
        <f>各種係数!JH74</f>
        <v>1.3905046357194585E-2</v>
      </c>
      <c r="FB76" s="80">
        <f>各種係数!JI74</f>
        <v>3.2768959889071343E-3</v>
      </c>
      <c r="FC76" s="80">
        <f>各種係数!JJ74</f>
        <v>2.0917620415453905E-2</v>
      </c>
      <c r="FD76" s="80">
        <f>各種係数!JK74</f>
        <v>3.9809250110882051E-2</v>
      </c>
      <c r="FE76" s="80">
        <f>各種係数!JL74</f>
        <v>9.7840748070504163E-3</v>
      </c>
      <c r="FF76" s="80">
        <f>各種係数!JM74</f>
        <v>2.7342180995897754E-2</v>
      </c>
      <c r="FG76" s="80">
        <f>各種係数!JN74</f>
        <v>2.9021256507674738E-2</v>
      </c>
      <c r="FH76" s="80">
        <f>各種係数!JO74</f>
        <v>2.4498917597770557E-2</v>
      </c>
      <c r="FI76" s="80">
        <f>各種係数!JP74</f>
        <v>2.3409780647963646E-2</v>
      </c>
      <c r="FJ76" s="80">
        <f>各種係数!JQ74</f>
        <v>2.458535520381468E-2</v>
      </c>
      <c r="FK76" s="80">
        <f>各種係数!JR74</f>
        <v>2.9735526677436445E-2</v>
      </c>
      <c r="FL76" s="80">
        <f>各種係数!JS74</f>
        <v>2.4830405936357644E-2</v>
      </c>
      <c r="FM76" s="80">
        <f>各種係数!JT74</f>
        <v>2.5233789598256357E-2</v>
      </c>
      <c r="FN76" s="80">
        <f>各種係数!JU74</f>
        <v>3.4373163105283489E-2</v>
      </c>
      <c r="FO76" s="80">
        <f>各種係数!JV74</f>
        <v>3.3647532226199414E-2</v>
      </c>
      <c r="FP76" s="80">
        <f>各種係数!JW74</f>
        <v>2.127687911860773E-2</v>
      </c>
      <c r="FQ76" s="80">
        <f>各種係数!JX74</f>
        <v>3.5567515728221324E-2</v>
      </c>
      <c r="FR76" s="80">
        <f>各種係数!JY74</f>
        <v>2.9088529458465788E-2</v>
      </c>
      <c r="FS76" s="80">
        <f>各種係数!JZ74</f>
        <v>2.8807077411575444E-2</v>
      </c>
      <c r="FT76" s="80">
        <f>各種係数!KA74</f>
        <v>0</v>
      </c>
      <c r="FU76" s="80">
        <f>各種係数!KB74</f>
        <v>1.0223789540034231E-2</v>
      </c>
      <c r="FV76" s="80">
        <f>各種係数!KC74</f>
        <v>3.1974915393026875E-2</v>
      </c>
      <c r="FW76" s="80">
        <f>各種係数!KD74</f>
        <v>2.0487616630014704E-2</v>
      </c>
      <c r="FX76" s="80">
        <f>各種係数!KE74</f>
        <v>2.3783371886362328E-2</v>
      </c>
      <c r="FY76" s="80">
        <f>各種係数!KF74</f>
        <v>5.3922122360448729E-2</v>
      </c>
      <c r="FZ76" s="80">
        <f>各種係数!KG74</f>
        <v>7.4662228265361874E-3</v>
      </c>
      <c r="GA76" s="80">
        <f>各種係数!KH74</f>
        <v>3.4591939862782306E-2</v>
      </c>
      <c r="GB76" s="80">
        <f>各種係数!KI74</f>
        <v>4.2133795000880145E-2</v>
      </c>
      <c r="GC76" s="80">
        <f>各種係数!KJ74</f>
        <v>2.6351739275905988E-2</v>
      </c>
      <c r="GD76" s="80">
        <f>各種係数!KK74</f>
        <v>2.4871442680273515E-2</v>
      </c>
      <c r="GE76" s="80">
        <f>各種係数!KL74</f>
        <v>1.043489133416875E-2</v>
      </c>
      <c r="GF76" s="80">
        <f>各種係数!KM74</f>
        <v>1.5140938064259948E-2</v>
      </c>
      <c r="GG76" s="80">
        <f>各種係数!KN74</f>
        <v>1.2651520056833851E-2</v>
      </c>
      <c r="GH76" s="80">
        <f>各種係数!KO74</f>
        <v>1.1845388940509636E-2</v>
      </c>
      <c r="GI76" s="80">
        <f>各種係数!KP74</f>
        <v>1.0103296802080286</v>
      </c>
      <c r="GJ76" s="80">
        <f>各種係数!KQ74</f>
        <v>5.5685919406135483E-3</v>
      </c>
      <c r="GK76" s="80">
        <f>各種係数!KR74</f>
        <v>2.6334865625962994E-3</v>
      </c>
      <c r="GL76" s="80">
        <f>各種係数!KS74</f>
        <v>2.8160897215064118E-3</v>
      </c>
      <c r="GM76" s="80">
        <f>各種係数!KT74</f>
        <v>1.1300139863474785E-3</v>
      </c>
      <c r="GN76" s="80">
        <f>各種係数!KU74</f>
        <v>4.2615056403996193E-3</v>
      </c>
      <c r="GO76" s="80">
        <f>各種係数!KV74</f>
        <v>9.1862860155547104E-3</v>
      </c>
      <c r="GP76" s="80">
        <f>各種係数!KW74</f>
        <v>6.6245466084324314E-2</v>
      </c>
      <c r="GQ76" s="80">
        <f>各種係数!KX74</f>
        <v>7.2819071987427555E-3</v>
      </c>
      <c r="GR76" s="80">
        <f>各種係数!KY74</f>
        <v>7.212420229844147E-3</v>
      </c>
      <c r="GS76" s="80">
        <f>各種係数!KZ74</f>
        <v>8.0789970438940647E-3</v>
      </c>
      <c r="GT76" s="80">
        <f>各種係数!LA74</f>
        <v>6.9225793821027174E-3</v>
      </c>
      <c r="GU76" s="80">
        <f>各種係数!LB74</f>
        <v>8.4344000924552812E-3</v>
      </c>
      <c r="GV76" s="80">
        <f>各種係数!LC74</f>
        <v>4.7852050772016147E-3</v>
      </c>
      <c r="GW76" s="80">
        <f>各種係数!LD74</f>
        <v>5.8834558885265077E-3</v>
      </c>
      <c r="GX76" s="80">
        <f>各種係数!LE74</f>
        <v>8.3151220616656269E-3</v>
      </c>
      <c r="GY76" s="80">
        <f>各種係数!LF74</f>
        <v>1.0612603230596899E-2</v>
      </c>
      <c r="GZ76" s="80">
        <f>各種係数!LG74</f>
        <v>9.1807800261296101E-3</v>
      </c>
      <c r="HA76" s="80">
        <f>各種係数!LH74</f>
        <v>2.3879777631807712E-2</v>
      </c>
      <c r="HB76" s="80">
        <f>各種係数!LI74</f>
        <v>8.9581976108574282E-3</v>
      </c>
      <c r="HC76" s="80">
        <f>各種係数!LJ74</f>
        <v>7.4055093528912199E-3</v>
      </c>
      <c r="HD76" s="80">
        <f>各種係数!LK74</f>
        <v>1.2336569404344359E-2</v>
      </c>
      <c r="HE76" s="80">
        <f>各種係数!LL74</f>
        <v>3.7188547784148936E-2</v>
      </c>
      <c r="HF76" s="80">
        <f>各種係数!LM74</f>
        <v>1.307493851338936E-2</v>
      </c>
      <c r="HG76" s="80">
        <f>各種係数!LN74</f>
        <v>1.8179655215558227E-2</v>
      </c>
      <c r="HH76" s="80">
        <f>各種係数!LO74</f>
        <v>1.5903086846798319E-2</v>
      </c>
      <c r="HI76" s="80">
        <f>各種係数!LP74</f>
        <v>2.5156642422486424E-2</v>
      </c>
      <c r="HJ76" s="80">
        <f>各種係数!LQ74</f>
        <v>1.1695380965844873E-2</v>
      </c>
      <c r="HK76" s="80">
        <f>各種係数!LR74</f>
        <v>1.1727728416630679E-2</v>
      </c>
      <c r="HL76" s="80">
        <f>各種係数!LS74</f>
        <v>3.3903647455271795E-2</v>
      </c>
      <c r="HM76" s="80">
        <f>各種係数!LT74</f>
        <v>7.712190473149404E-3</v>
      </c>
      <c r="HN76" s="80">
        <f>各種係数!LU74</f>
        <v>3.2291711312041636E-2</v>
      </c>
      <c r="HO76" s="80">
        <f>各種係数!LV74</f>
        <v>6.9222313548076397E-2</v>
      </c>
      <c r="HP76" s="80">
        <f>各種係数!LW74</f>
        <v>1.775931452971756E-2</v>
      </c>
      <c r="HQ76" s="80">
        <f>各種係数!LX74</f>
        <v>1.6199604710520631E-2</v>
      </c>
      <c r="HR76" s="80">
        <f>各種係数!LY74</f>
        <v>2.6498278098972591E-2</v>
      </c>
      <c r="HS76" s="80">
        <f>各種係数!LZ74</f>
        <v>0.12740486949669361</v>
      </c>
      <c r="HT76" s="80">
        <f>各種係数!MA74</f>
        <v>1.02089326356672E-2</v>
      </c>
      <c r="HU76" s="760">
        <v>0</v>
      </c>
      <c r="HV76" s="760">
        <f t="shared" si="27"/>
        <v>0</v>
      </c>
      <c r="HW76" s="760">
        <f t="shared" si="28"/>
        <v>0</v>
      </c>
      <c r="HX76" s="240">
        <f>IF(各種係数!$MD74=0,各種係数!$MG74,各種係数!$MD74)</f>
        <v>1.6446343468752241E-3</v>
      </c>
      <c r="HY76" s="281">
        <f t="shared" si="29"/>
        <v>0</v>
      </c>
      <c r="HZ76" s="257">
        <f t="shared" si="36"/>
        <v>0</v>
      </c>
      <c r="IA76" s="279">
        <f t="shared" si="37"/>
        <v>0</v>
      </c>
      <c r="IB76" s="279">
        <f t="shared" si="38"/>
        <v>0</v>
      </c>
      <c r="IC76" s="240">
        <f>IF(各種係数!$MD74=0,各種係数!$MG74,各種係数!$MD74)</f>
        <v>1.6446343468752241E-3</v>
      </c>
      <c r="ID76" s="281">
        <f t="shared" si="30"/>
        <v>0</v>
      </c>
      <c r="IE76" s="223"/>
      <c r="IF76" s="223"/>
      <c r="IG76" s="240">
        <f>各種係数!J74</f>
        <v>0.21999153787019787</v>
      </c>
      <c r="IH76" s="279">
        <f t="shared" si="39"/>
        <v>0</v>
      </c>
      <c r="II76" s="284">
        <f>各種係数!C74</f>
        <v>0.51886571330924847</v>
      </c>
      <c r="IJ76" s="279">
        <f t="shared" si="40"/>
        <v>0</v>
      </c>
      <c r="IK76" s="295">
        <v>0</v>
      </c>
      <c r="IL76" s="757">
        <f>IF(各種係数!$E74=0,各種係数!$M74,各種係数!$E74)</f>
        <v>0.6928546860141519</v>
      </c>
      <c r="IM76" s="279">
        <f t="shared" si="41"/>
        <v>0</v>
      </c>
      <c r="IN76" s="757">
        <f>IF(各種係数!$F74=0,各種係数!$N74,各種係数!$F74)</f>
        <v>0.43672368031401343</v>
      </c>
      <c r="IO76" s="295">
        <f t="shared" si="42"/>
        <v>0</v>
      </c>
      <c r="IP76" s="240">
        <f>IF(各種係数!$MD74=0,各種係数!$MG74,各種係数!$MD74)</f>
        <v>1.6446343468752241E-3</v>
      </c>
      <c r="IQ76" s="296">
        <f t="shared" si="43"/>
        <v>0</v>
      </c>
      <c r="IR76" s="297">
        <f t="shared" si="44"/>
        <v>0</v>
      </c>
      <c r="IS76" s="297">
        <f t="shared" si="45"/>
        <v>0</v>
      </c>
      <c r="IT76" s="297">
        <f t="shared" si="46"/>
        <v>0</v>
      </c>
      <c r="IU76" s="298">
        <f t="shared" si="47"/>
        <v>0</v>
      </c>
      <c r="IW76" s="206"/>
      <c r="IX76" s="212"/>
      <c r="IY76" s="208"/>
      <c r="IZ76" s="212"/>
    </row>
    <row r="77" spans="1:260">
      <c r="A77" s="41" t="s">
        <v>293</v>
      </c>
      <c r="B77" s="12" t="s">
        <v>53</v>
      </c>
      <c r="C77" s="331">
        <f>'計算2-1'!AC77</f>
        <v>0</v>
      </c>
      <c r="D77" s="757">
        <f>IF(各種係数!$D75=0,各種係数!$L75,各種係数!$D75)</f>
        <v>0.31892329692858679</v>
      </c>
      <c r="E77" s="757">
        <f>IF(各種係数!$E75=0,各種係数!$M75,各種係数!$E75)</f>
        <v>0.68107670307141321</v>
      </c>
      <c r="F77" s="757">
        <f>IF(各種係数!$F75=0,各種係数!$N75,各種係数!$F75)</f>
        <v>0.25138679726816759</v>
      </c>
      <c r="G77" s="758">
        <f t="shared" si="31"/>
        <v>0</v>
      </c>
      <c r="H77" s="758">
        <f t="shared" si="32"/>
        <v>0</v>
      </c>
      <c r="I77" s="758">
        <f t="shared" si="33"/>
        <v>0</v>
      </c>
      <c r="J77" s="240">
        <f>IF(各種係数!$MD75=0,各種係数!$MG75,各種係数!$MD75)</f>
        <v>5.4889752253677385E-4</v>
      </c>
      <c r="K77" s="281">
        <f t="shared" si="34"/>
        <v>0</v>
      </c>
      <c r="L77" s="758">
        <v>0</v>
      </c>
      <c r="M77" s="774">
        <f>各種係数!C75</f>
        <v>0.67408333881903759</v>
      </c>
      <c r="N77" s="758">
        <f t="shared" si="35"/>
        <v>0</v>
      </c>
      <c r="O77" s="82">
        <f>IF('生産者価格評価表（107部門）（山形県２）'!C$120=0,各種係数!DV75,各種係数!S75)</f>
        <v>5.5495031020955125E-3</v>
      </c>
      <c r="P77" s="82">
        <f>IF('生産者価格評価表（107部門）（山形県２）'!D$120=0,各種係数!DW75,各種係数!T75)</f>
        <v>4.6734543026776985E-3</v>
      </c>
      <c r="Q77" s="82">
        <f>IF('生産者価格評価表（107部門）（山形県２）'!E$120=0,各種係数!DX75,各種係数!U75)</f>
        <v>1.0039780261413146E-2</v>
      </c>
      <c r="R77" s="82">
        <f>IF('生産者価格評価表（107部門）（山形県２）'!F$120=0,各種係数!DY75,各種係数!V75)</f>
        <v>8.8343714249396205E-3</v>
      </c>
      <c r="S77" s="82">
        <f>IF('生産者価格評価表（107部門）（山形県２）'!G$120=0,各種係数!DZ75,各種係数!W75)</f>
        <v>1.0896637608966376E-2</v>
      </c>
      <c r="T77" s="82">
        <f>IF('生産者価格評価表（107部門）（山形県２）'!H$120=0,各種係数!EA75,各種係数!X75)</f>
        <v>2.9411764705882353E-2</v>
      </c>
      <c r="U77" s="82">
        <f>IF('生産者価格評価表（107部門）（山形県２）'!I$120=0,各種係数!EB75,各種係数!Y75)</f>
        <v>4.6560264171711614E-2</v>
      </c>
      <c r="V77" s="82">
        <f>IF('生産者価格評価表（107部門）（山形県２）'!J$120=0,各種係数!EC75,各種係数!Z75)</f>
        <v>4.5088873377470366E-3</v>
      </c>
      <c r="W77" s="82">
        <f>IF('生産者価格評価表（107部門）（山形県２）'!K$120=0,各種係数!ED75,各種係数!AA75)</f>
        <v>8.0793536517078639E-3</v>
      </c>
      <c r="X77" s="82">
        <f>IF('生産者価格評価表（107部門）（山形県２）'!L$120=0,各種係数!EE75,各種係数!AB75)</f>
        <v>3.2362459546925568E-3</v>
      </c>
      <c r="Y77" s="82">
        <f>IF('生産者価格評価表（107部門）（山形県２）'!M$120=0,各種係数!EF75,各種係数!AC75)</f>
        <v>0</v>
      </c>
      <c r="Z77" s="82">
        <f>IF('生産者価格評価表（107部門）（山形県２）'!N$120=0,各種係数!EG75,各種係数!AD75)</f>
        <v>2.1755376567300505E-2</v>
      </c>
      <c r="AA77" s="82">
        <f>IF('生産者価格評価表（107部門）（山形県２）'!O$120=0,各種係数!EH75,各種係数!AE75)</f>
        <v>1.747438906376873E-2</v>
      </c>
      <c r="AB77" s="82">
        <f>IF('生産者価格評価表（107部門）（山形県２）'!P$120=0,各種係数!EI75,各種係数!AF75)</f>
        <v>8.1112398609501733E-3</v>
      </c>
      <c r="AC77" s="82">
        <f>IF('生産者価格評価表（107部門）（山形県２）'!Q$120=0,各種係数!EJ75,各種係数!AG75)</f>
        <v>1.8297286494648488E-2</v>
      </c>
      <c r="AD77" s="82">
        <f>IF('生産者価格評価表（107部門）（山形県２）'!R$120=0,各種係数!EK75,各種係数!AH75)</f>
        <v>8.9661730743105551E-3</v>
      </c>
      <c r="AE77" s="82">
        <f>IF('生産者価格評価表（107部門）（山形県２）'!S$120=0,各種係数!EL75,各種係数!AI75)</f>
        <v>1.0040488473845753E-2</v>
      </c>
      <c r="AF77" s="82">
        <f>IF('生産者価格評価表（107部門）（山形県２）'!T$120=0,各種係数!EM75,各種係数!AJ75)</f>
        <v>8.8510696466406937E-3</v>
      </c>
      <c r="AG77" s="82">
        <f>IF('生産者価格評価表（107部門）（山形県２）'!U$120=0,各種係数!EN75,各種係数!AK75)</f>
        <v>0</v>
      </c>
      <c r="AH77" s="82">
        <f>IF('生産者価格評価表（107部門）（山形県２）'!V$120=0,各種係数!EO75,各種係数!AL75)</f>
        <v>6.4648615759050803E-3</v>
      </c>
      <c r="AI77" s="82">
        <f>IF('生産者価格評価表（107部門）（山形県２）'!W$120=0,各種係数!EP75,各種係数!AM75)</f>
        <v>0</v>
      </c>
      <c r="AJ77" s="82">
        <f>IF('生産者価格評価表（107部門）（山形県２）'!X$120=0,各種係数!EQ75,各種係数!AN75)</f>
        <v>5.7009587976159628E-3</v>
      </c>
      <c r="AK77" s="82">
        <f>IF('生産者価格評価表（107部門）（山形県２）'!Y$120=0,各種係数!ER75,各種係数!AO75)</f>
        <v>0</v>
      </c>
      <c r="AL77" s="82">
        <f>IF('生産者価格評価表（107部門）（山形県２）'!Z$120=0,各種係数!ES75,各種係数!AP75)</f>
        <v>0</v>
      </c>
      <c r="AM77" s="82">
        <f>IF('生産者価格評価表（107部門）（山形県２）'!AA$120=0,各種係数!ET75,各種係数!AQ75)</f>
        <v>7.4715718741112441E-3</v>
      </c>
      <c r="AN77" s="82">
        <f>IF('生産者価格評価表（107部門）（山形県２）'!AB$120=0,各種係数!EU75,各種係数!AR75)</f>
        <v>9.6236498860111375E-3</v>
      </c>
      <c r="AO77" s="82">
        <f>IF('生産者価格評価表（107部門）（山形県２）'!AC$120=0,各種係数!EV75,各種係数!AS75)</f>
        <v>4.5454545454545452E-3</v>
      </c>
      <c r="AP77" s="82">
        <f>IF('生産者価格評価表（107部門）（山形県２）'!AD$120=0,各種係数!EW75,各種係数!AT75)</f>
        <v>2.1721958925750395E-3</v>
      </c>
      <c r="AQ77" s="82">
        <f>IF('生産者価格評価表（107部門）（山形県２）'!AE$120=0,各種係数!EX75,各種係数!AU75)</f>
        <v>3.6691001248250559E-3</v>
      </c>
      <c r="AR77" s="82">
        <f>IF('生産者価格評価表（107部門）（山形県２）'!AF$120=0,各種係数!EY75,各種係数!AV75)</f>
        <v>4.7923322683706068E-3</v>
      </c>
      <c r="AS77" s="82">
        <f>IF('生産者価格評価表（107部門）（山形県２）'!AG$120=0,各種係数!EZ75,各種係数!AW75)</f>
        <v>5.803527762381403E-3</v>
      </c>
      <c r="AT77" s="82">
        <f>IF('生産者価格評価表（107部門）（山形県２）'!AH$120=0,各種係数!FA75,各種係数!AX75)</f>
        <v>1.0952799397439116E-2</v>
      </c>
      <c r="AU77" s="82">
        <f>IF('生産者価格評価表（107部門）（山形県２）'!AI$120=0,各種係数!FB75,各種係数!AY75)</f>
        <v>1.0726225854383358E-2</v>
      </c>
      <c r="AV77" s="82">
        <f>IF('生産者価格評価表（107部門）（山形県２）'!AJ$120=0,各種係数!FC75,各種係数!AZ75)</f>
        <v>1.9292604501607719E-2</v>
      </c>
      <c r="AW77" s="82">
        <f>IF('生産者価格評価表（107部門）（山形県２）'!AK$120=0,各種係数!FD75,各種係数!BA75)</f>
        <v>9.7863630548803895E-3</v>
      </c>
      <c r="AX77" s="82">
        <f>IF('生産者価格評価表（107部門）（山形県２）'!AL$120=0,各種係数!FE75,各種係数!BB75)</f>
        <v>2.6595744680851063E-3</v>
      </c>
      <c r="AY77" s="82">
        <f>IF('生産者価格評価表（107部門）（山形県２）'!AM$120=0,各種係数!FF75,各種係数!BC75)</f>
        <v>2.5806451612903226E-3</v>
      </c>
      <c r="AZ77" s="82">
        <f>IF('生産者価格評価表（107部門）（山形県２）'!AN$120=0,各種係数!FG75,各種係数!BD75)</f>
        <v>7.1551538627071228E-3</v>
      </c>
      <c r="BA77" s="82">
        <f>IF('生産者価格評価表（107部門）（山形県２）'!AO$120=0,各種係数!FH75,各種係数!BE75)</f>
        <v>6.356413166855846E-3</v>
      </c>
      <c r="BB77" s="82">
        <f>IF('生産者価格評価表（107部門）（山形県２）'!AP$120=0,各種係数!FI75,各種係数!BF75)</f>
        <v>7.9161140583554369E-3</v>
      </c>
      <c r="BC77" s="82">
        <f>IF('生産者価格評価表（107部門）（山形県２）'!AQ$120=0,各種係数!FJ75,各種係数!BG75)</f>
        <v>6.0915591048379611E-3</v>
      </c>
      <c r="BD77" s="82">
        <f>IF('生産者価格評価表（107部門）（山形県２）'!AR$120=0,各種係数!FK75,各種係数!BH75)</f>
        <v>1.4383333759885342E-2</v>
      </c>
      <c r="BE77" s="82">
        <f>IF('生産者価格評価表（107部門）（山形県２）'!AS$120=0,各種係数!FL75,各種係数!BI75)</f>
        <v>8.4947582922098655E-3</v>
      </c>
      <c r="BF77" s="82">
        <f>IF('生産者価格評価表（107部門）（山形県２）'!AT$120=0,各種係数!FM75,各種係数!BJ75)</f>
        <v>5.9536814507319203E-3</v>
      </c>
      <c r="BG77" s="82">
        <f>IF('生産者価格評価表（107部門）（山形県２）'!AU$120=0,各種係数!FN75,各種係数!BK75)</f>
        <v>7.225911630025653E-3</v>
      </c>
      <c r="BH77" s="82">
        <f>IF('生産者価格評価表（107部門）（山形県２）'!AV$120=0,各種係数!FO75,各種係数!BL75)</f>
        <v>1.3003069577080492E-2</v>
      </c>
      <c r="BI77" s="82">
        <f>IF('生産者価格評価表（107部門）（山形県２）'!AW$120=0,各種係数!FP75,各種係数!BM75)</f>
        <v>4.5943754669888559E-3</v>
      </c>
      <c r="BJ77" s="82">
        <f>IF('生産者価格評価表（107部門）（山形県２）'!AX$120=0,各種係数!FQ75,各種係数!BN75)</f>
        <v>6.8220278508369526E-3</v>
      </c>
      <c r="BK77" s="82">
        <f>IF('生産者価格評価表（107部門）（山形県２）'!AY$120=0,各種係数!FR75,各種係数!BO75)</f>
        <v>5.8127041430290531E-3</v>
      </c>
      <c r="BL77" s="82">
        <f>IF('生産者価格評価表（107部門）（山形県２）'!AZ$120=0,各種係数!FS75,各種係数!BP75)</f>
        <v>6.5266742338251985E-3</v>
      </c>
      <c r="BM77" s="82">
        <f>IF('生産者価格評価表（107部門）（山形県２）'!BA$120=0,各種係数!FT75,各種係数!BQ75)</f>
        <v>6.0397792356555241E-3</v>
      </c>
      <c r="BN77" s="82">
        <f>IF('生産者価格評価表（107部門）（山形県２）'!BB$120=0,各種係数!FU75,各種係数!BR75)</f>
        <v>4.6462582792368276E-3</v>
      </c>
      <c r="BO77" s="82">
        <f>IF('生産者価格評価表（107部門）（山形県２）'!BC$120=0,各種係数!FV75,各種係数!BS75)</f>
        <v>6.3070858571291225E-3</v>
      </c>
      <c r="BP77" s="82">
        <f>IF('生産者価格評価表（107部門）（山形県２）'!BD$120=0,各種係数!FW75,各種係数!BT75)</f>
        <v>6.4290645495340007E-3</v>
      </c>
      <c r="BQ77" s="82">
        <f>IF('生産者価格評価表（107部門）（山形県２）'!BE$120=0,各種係数!FX75,各種係数!BU75)</f>
        <v>0</v>
      </c>
      <c r="BR77" s="82">
        <f>IF('生産者価格評価表（107部門）（山形県２）'!BF$120=0,各種係数!FY75,各種係数!BV75)</f>
        <v>2.5906735751295338E-3</v>
      </c>
      <c r="BS77" s="82">
        <f>IF('生産者価格評価表（107部門）（山形県２）'!BG$120=0,各種係数!FZ75,各種係数!BW75)</f>
        <v>3.4610721920432358E-3</v>
      </c>
      <c r="BT77" s="82">
        <f>IF('生産者価格評価表（107部門）（山形県２）'!BH$120=0,各種係数!GA75,各種係数!BX75)</f>
        <v>1.5279241306638568E-2</v>
      </c>
      <c r="BU77" s="82">
        <f>IF('生産者価格評価表（107部門）（山形県２）'!BI$120=0,各種係数!GB75,各種係数!BY75)</f>
        <v>5.4628816700809674E-3</v>
      </c>
      <c r="BV77" s="82">
        <f>IF('生産者価格評価表（107部門）（山形県２）'!BJ$120=0,各種係数!GC75,各種係数!BZ75)</f>
        <v>2.7678581882471402E-2</v>
      </c>
      <c r="BW77" s="82">
        <f>IF('生産者価格評価表（107部門）（山形県２）'!BK$120=0,各種係数!GD75,各種係数!CA75)</f>
        <v>2.1266540642722116E-3</v>
      </c>
      <c r="BX77" s="82">
        <f>IF('生産者価格評価表（107部門）（山形県２）'!BL$120=0,各種係数!GE75,各種係数!CB75)</f>
        <v>1.2143551706202935E-2</v>
      </c>
      <c r="BY77" s="82">
        <f>IF('生産者価格評価表（107部門）（山形県２）'!BM$120=0,各種係数!GF75,各種係数!CC75)</f>
        <v>7.2383601479280588E-3</v>
      </c>
      <c r="BZ77" s="82">
        <f>IF('生産者価格評価表（107部門）（山形県２）'!BN$120=0,各種係数!GG75,各種係数!CD75)</f>
        <v>1.6710434642799723E-2</v>
      </c>
      <c r="CA77" s="82">
        <f>IF('生産者価格評価表（107部門）（山形県２）'!BO$120=0,各種係数!GH75,各種係数!CE75)</f>
        <v>1.6065223202352312E-2</v>
      </c>
      <c r="CB77" s="82">
        <f>IF('生産者価格評価表（107部門）（山形県２）'!BP$120=0,各種係数!GI75,各種係数!CF75)</f>
        <v>1.953036802890043E-2</v>
      </c>
      <c r="CC77" s="82">
        <f>IF('生産者価格評価表（107部門）（山形県２）'!BQ$120=0,各種係数!GJ75,各種係数!CG75)</f>
        <v>5.9433758374756859E-3</v>
      </c>
      <c r="CD77" s="82">
        <f>IF('生産者価格評価表（107部門）（山形県２）'!BR$120=0,各種係数!GK75,各種係数!CH75)</f>
        <v>1.9761380242982091E-2</v>
      </c>
      <c r="CE77" s="82">
        <f>IF('生産者価格評価表（107部門）（山形県２）'!BS$120=0,各種係数!GL75,各種係数!CI75)</f>
        <v>2.3671647069224647E-2</v>
      </c>
      <c r="CF77" s="82">
        <f>IF('生産者価格評価表（107部門）（山形県２）'!BT$120=0,各種係数!GM75,各種係数!CJ75)</f>
        <v>1.5728262129118528E-2</v>
      </c>
      <c r="CG77" s="82">
        <f>IF('生産者価格評価表（107部門）（山形県２）'!BU$120=0,各種係数!GN75,各種係数!CK75)</f>
        <v>4.1960372399886946E-2</v>
      </c>
      <c r="CH77" s="82">
        <f>IF('生産者価格評価表（107部門）（山形県２）'!BV$120=0,各種係数!GO75,各種係数!CL75)</f>
        <v>8.4366933199017821E-2</v>
      </c>
      <c r="CI77" s="82">
        <f>IF('生産者価格評価表（107部門）（山形県２）'!BW$120=0,各種係数!GP75,各種係数!CM75)</f>
        <v>5.8805080758977578E-2</v>
      </c>
      <c r="CJ77" s="82">
        <f>IF('生産者価格評価表（107部門）（山形県２）'!BX$120=0,各種係数!GQ75,各種係数!CN75)</f>
        <v>7.5141547691579325E-2</v>
      </c>
      <c r="CK77" s="82">
        <f>IF('生産者価格評価表（107部門）（山形県２）'!BY$120=0,各種係数!GR75,各種係数!CO75)</f>
        <v>4.7237248840803707E-2</v>
      </c>
      <c r="CL77" s="82">
        <f>IF('生産者価格評価表（107部門）（山形県２）'!BZ$120=0,各種係数!GS75,各種係数!CP75)</f>
        <v>1.0583032153351393E-2</v>
      </c>
      <c r="CM77" s="82">
        <f>IF('生産者価格評価表（107部門）（山形県２）'!CA$120=0,各種係数!GT75,各種係数!CQ75)</f>
        <v>4.1322825731242428E-2</v>
      </c>
      <c r="CN77" s="82">
        <f>IF('生産者価格評価表（107部門）（山形県２）'!CB$120=0,各種係数!GU75,各種係数!CR75)</f>
        <v>3.3287101248266296E-2</v>
      </c>
      <c r="CO77" s="82">
        <f>IF('生産者価格評価表（107部門）（山形県２）'!CC$120=0,各種係数!GV75,各種係数!CS75)</f>
        <v>1.7414860681114551E-2</v>
      </c>
      <c r="CP77" s="82">
        <f>IF('生産者価格評価表（107部門）（山形県２）'!CD$120=0,各種係数!GW75,各種係数!CT75)</f>
        <v>1.1834319526627219E-2</v>
      </c>
      <c r="CQ77" s="82">
        <f>IF('生産者価格評価表（107部門）（山形県２）'!CE$120=0,各種係数!GX75,各種係数!CU75)</f>
        <v>4.6705377429941937E-3</v>
      </c>
      <c r="CR77" s="82">
        <f>IF('生産者価格評価表（107部門）（山形県２）'!CF$120=0,各種係数!GY75,各種係数!CV75)</f>
        <v>1.1795602243390012E-2</v>
      </c>
      <c r="CS77" s="82">
        <f>IF('生産者価格評価表（107部門）（山形県２）'!CG$120=0,各種係数!GZ75,各種係数!CW75)</f>
        <v>5.2219321148825064E-4</v>
      </c>
      <c r="CT77" s="82">
        <f>IF('生産者価格評価表（107部門）（山形県２）'!CH$120=0,各種係数!HA75,各種係数!CX75)</f>
        <v>7.8366601068315996E-3</v>
      </c>
      <c r="CU77" s="82">
        <f>IF('生産者価格評価表（107部門）（山形県２）'!CI$120=0,各種係数!HB75,各種係数!CY75)</f>
        <v>6.2467671985039592E-3</v>
      </c>
      <c r="CV77" s="82">
        <f>IF('生産者価格評価表（107部門）（山形県２）'!CJ$120=0,各種係数!HC75,各種係数!CZ75)</f>
        <v>4.1235621789770674E-3</v>
      </c>
      <c r="CW77" s="82">
        <f>IF('生産者価格評価表（107部門）（山形県２）'!CK$120=0,各種係数!HD75,各種係数!DA75)</f>
        <v>3.9656311962987445E-3</v>
      </c>
      <c r="CX77" s="82">
        <f>IF('生産者価格評価表（107部門）（山形県２）'!CL$120=0,各種係数!HE75,各種係数!DB75)</f>
        <v>4.1620819977993585E-3</v>
      </c>
      <c r="CY77" s="82">
        <f>IF('生産者価格評価表（107部門）（山形県２）'!CM$120=0,各種係数!HF75,各種係数!DC75)</f>
        <v>2.0556906632762433E-2</v>
      </c>
      <c r="CZ77" s="82">
        <f>IF('生産者価格評価表（107部門）（山形県２）'!CN$120=0,各種係数!HG75,各種係数!DD75)</f>
        <v>1.2210417429907548E-2</v>
      </c>
      <c r="DA77" s="82">
        <f>IF('生産者価格評価表（107部門）（山形県２）'!CO$120=0,各種係数!HH75,各種係数!DE75)</f>
        <v>2.8607528547929532E-4</v>
      </c>
      <c r="DB77" s="82">
        <f>IF('生産者価格評価表（107部門）（山形県２）'!CP$120=0,各種係数!HI75,各種係数!DF75)</f>
        <v>5.365181620614716E-3</v>
      </c>
      <c r="DC77" s="82">
        <f>IF('生産者価格評価表（107部門）（山形県２）'!CQ$120=0,各種係数!HJ75,各種係数!DG75)</f>
        <v>3.173403853418965E-2</v>
      </c>
      <c r="DD77" s="82">
        <f>IF('生産者価格評価表（107部門）（山形県２）'!CR$120=0,各種係数!HK75,各種係数!DH75)</f>
        <v>2.0471375337139153E-2</v>
      </c>
      <c r="DE77" s="82">
        <f>IF('生産者価格評価表（107部門）（山形県２）'!CS$120=0,各種係数!HL75,各種係数!DI75)</f>
        <v>5.5889598177628272E-3</v>
      </c>
      <c r="DF77" s="82">
        <f>IF('生産者価格評価表（107部門）（山形県２）'!CT$120=0,各種係数!HM75,各種係数!DJ75)</f>
        <v>2.4793942236815653E-2</v>
      </c>
      <c r="DG77" s="82">
        <f>IF('生産者価格評価表（107部門）（山形県２）'!CU$120=0,各種係数!HN75,各種係数!DK75)</f>
        <v>3.7349397590361447E-2</v>
      </c>
      <c r="DH77" s="82">
        <f>IF('生産者価格評価表（107部門）（山形県２）'!CV$120=0,各種係数!HO75,各種係数!DL75)</f>
        <v>1.8301610541727673E-3</v>
      </c>
      <c r="DI77" s="82">
        <f>IF('生産者価格評価表（107部門）（山形県２）'!CW$120=0,各種係数!HP75,各種係数!DM75)</f>
        <v>8.4129232184575898E-3</v>
      </c>
      <c r="DJ77" s="82">
        <f>IF('生産者価格評価表（107部門）（山形県２）'!CX$120=0,各種係数!HQ75,各種係数!DN75)</f>
        <v>3.9085582036635811E-3</v>
      </c>
      <c r="DK77" s="82">
        <f>IF('生産者価格評価表（107部門）（山形県２）'!CY$120=0,各種係数!HR75,各種係数!DO75)</f>
        <v>1.8269646448508543E-2</v>
      </c>
      <c r="DL77" s="82">
        <f>IF('生産者価格評価表（107部門）（山形県２）'!CZ$120=0,各種係数!HS75,各種係数!DP75)</f>
        <v>5.5970694258622002E-3</v>
      </c>
      <c r="DM77" s="82">
        <f>IF('生産者価格評価表（107部門）（山形県２）'!DA$120=0,各種係数!HT75,各種係数!DQ75)</f>
        <v>2.6248917930244897E-3</v>
      </c>
      <c r="DN77" s="82">
        <f>IF('生産者価格評価表（107部門）（山形県２）'!DB$120=0,各種係数!HU75,各種係数!DR75)</f>
        <v>1.0038216560509555E-2</v>
      </c>
      <c r="DO77" s="82">
        <f>IF('生産者価格評価表（107部門）（山形県２）'!DC$120=0,各種係数!HV75,各種係数!DS75)</f>
        <v>4.3437656104076622E-3</v>
      </c>
      <c r="DP77" s="82">
        <f>IF('生産者価格評価表（107部門）（山形県２）'!DD$120=0,各種係数!HW75,各種係数!DT75)</f>
        <v>0</v>
      </c>
      <c r="DQ77" s="82">
        <f>IF('生産者価格評価表（107部門）（山形県２）'!DE$120=0,各種係数!HX75,各種係数!DU75)</f>
        <v>2.7904543208441125E-3</v>
      </c>
      <c r="DR77" s="82">
        <f>各種係数!HY75</f>
        <v>7.7001813802724884E-3</v>
      </c>
      <c r="DS77" s="80">
        <f>各種係数!HZ75</f>
        <v>6.0957466371028409E-3</v>
      </c>
      <c r="DT77" s="80">
        <f>各種係数!IA75</f>
        <v>9.8912480694284214E-3</v>
      </c>
      <c r="DU77" s="80">
        <f>各種係数!IB75</f>
        <v>8.9428383221017513E-3</v>
      </c>
      <c r="DV77" s="80">
        <f>各種係数!IC75</f>
        <v>1.0276015165389341E-2</v>
      </c>
      <c r="DW77" s="80">
        <f>各種係数!ID75</f>
        <v>2.5419102307386747E-2</v>
      </c>
      <c r="DX77" s="80">
        <f>各種係数!IE75</f>
        <v>4.4923158093110115E-2</v>
      </c>
      <c r="DY77" s="80">
        <f>各種係数!IF75</f>
        <v>6.167465694901478E-3</v>
      </c>
      <c r="DZ77" s="80">
        <f>各種係数!IG75</f>
        <v>7.5650866435905684E-3</v>
      </c>
      <c r="EA77" s="80">
        <f>各種係数!IH75</f>
        <v>4.5438891770337667E-3</v>
      </c>
      <c r="EB77" s="80">
        <f>各種係数!II75</f>
        <v>0</v>
      </c>
      <c r="EC77" s="80">
        <f>各種係数!IJ75</f>
        <v>1.7288492934476731E-2</v>
      </c>
      <c r="ED77" s="80">
        <f>各種係数!IK75</f>
        <v>1.4217455956367413E-2</v>
      </c>
      <c r="EE77" s="80">
        <f>各種係数!IL75</f>
        <v>8.9124184326044992E-3</v>
      </c>
      <c r="EF77" s="80">
        <f>各種係数!IM75</f>
        <v>1.4916273643925143E-2</v>
      </c>
      <c r="EG77" s="80">
        <f>各種係数!IN75</f>
        <v>8.7188558796335615E-3</v>
      </c>
      <c r="EH77" s="80">
        <f>各種係数!IO75</f>
        <v>8.878116485101931E-3</v>
      </c>
      <c r="EI77" s="80">
        <f>各種係数!IP75</f>
        <v>8.0446517396457178E-3</v>
      </c>
      <c r="EJ77" s="80">
        <f>各種係数!IQ75</f>
        <v>0</v>
      </c>
      <c r="EK77" s="80">
        <f>各種係数!IR75</f>
        <v>8.8507934347832225E-3</v>
      </c>
      <c r="EL77" s="80">
        <f>各種係数!IS75</f>
        <v>0</v>
      </c>
      <c r="EM77" s="80">
        <f>各種係数!IT75</f>
        <v>5.0398048596527936E-3</v>
      </c>
      <c r="EN77" s="80">
        <f>各種係数!IU75</f>
        <v>0</v>
      </c>
      <c r="EO77" s="80">
        <f>各種係数!IV75</f>
        <v>0</v>
      </c>
      <c r="EP77" s="80">
        <f>各種係数!IW75</f>
        <v>6.9478370300399663E-3</v>
      </c>
      <c r="EQ77" s="80">
        <f>各種係数!IX75</f>
        <v>8.1094522803727542E-3</v>
      </c>
      <c r="ER77" s="80">
        <f>各種係数!IY75</f>
        <v>3.6175936723426851E-3</v>
      </c>
      <c r="ES77" s="80">
        <f>各種係数!IZ75</f>
        <v>4.145442981278771E-3</v>
      </c>
      <c r="ET77" s="80">
        <f>各種係数!JA75</f>
        <v>3.9258697155103535E-3</v>
      </c>
      <c r="EU77" s="80">
        <f>各種係数!JB75</f>
        <v>4.7233367033688344E-3</v>
      </c>
      <c r="EV77" s="80">
        <f>各種係数!JC75</f>
        <v>6.5133326134305331E-3</v>
      </c>
      <c r="EW77" s="80">
        <f>各種係数!JD75</f>
        <v>1.0367300761453341E-2</v>
      </c>
      <c r="EX77" s="80">
        <f>各種係数!JE75</f>
        <v>1.1892361526367606E-2</v>
      </c>
      <c r="EY77" s="80">
        <f>各種係数!JF75</f>
        <v>1.559737069648091E-2</v>
      </c>
      <c r="EZ77" s="80">
        <f>各種係数!JG75</f>
        <v>9.6410169684535869E-3</v>
      </c>
      <c r="FA77" s="80">
        <f>各種係数!JH75</f>
        <v>4.5906010307804465E-3</v>
      </c>
      <c r="FB77" s="80">
        <f>各種係数!JI75</f>
        <v>2.5623024574020965E-3</v>
      </c>
      <c r="FC77" s="80">
        <f>各種係数!JJ75</f>
        <v>7.7859017167386637E-3</v>
      </c>
      <c r="FD77" s="80">
        <f>各種係数!JK75</f>
        <v>5.6337983040386889E-3</v>
      </c>
      <c r="FE77" s="80">
        <f>各種係数!JL75</f>
        <v>1.1907063239761017E-2</v>
      </c>
      <c r="FF77" s="80">
        <f>各種係数!JM75</f>
        <v>5.6196589119056227E-3</v>
      </c>
      <c r="FG77" s="80">
        <f>各種係数!JN75</f>
        <v>1.181583216272508E-2</v>
      </c>
      <c r="FH77" s="80">
        <f>各種係数!JO75</f>
        <v>7.5964589972734534E-3</v>
      </c>
      <c r="FI77" s="80">
        <f>各種係数!JP75</f>
        <v>5.612849081744452E-3</v>
      </c>
      <c r="FJ77" s="80">
        <f>各種係数!JQ75</f>
        <v>6.5119076317028636E-3</v>
      </c>
      <c r="FK77" s="80">
        <f>各種係数!JR75</f>
        <v>1.0483903908450125E-2</v>
      </c>
      <c r="FL77" s="80">
        <f>各種係数!JS75</f>
        <v>4.6600156642482163E-3</v>
      </c>
      <c r="FM77" s="80">
        <f>各種係数!JT75</f>
        <v>6.1152322923062972E-3</v>
      </c>
      <c r="FN77" s="80">
        <f>各種係数!JU75</f>
        <v>5.5404514122689499E-3</v>
      </c>
      <c r="FO77" s="80">
        <f>各種係数!JV75</f>
        <v>5.8094233636474405E-3</v>
      </c>
      <c r="FP77" s="80">
        <f>各種係数!JW75</f>
        <v>5.1162539971074819E-3</v>
      </c>
      <c r="FQ77" s="80">
        <f>各種係数!JX75</f>
        <v>4.7624025021320163E-3</v>
      </c>
      <c r="FR77" s="80">
        <f>各種係数!JY75</f>
        <v>5.466070260605237E-3</v>
      </c>
      <c r="FS77" s="80">
        <f>各種係数!JZ75</f>
        <v>5.6694882201490738E-3</v>
      </c>
      <c r="FT77" s="80">
        <f>各種係数!KA75</f>
        <v>0</v>
      </c>
      <c r="FU77" s="80">
        <f>各種係数!KB75</f>
        <v>2.3551949265291014E-3</v>
      </c>
      <c r="FV77" s="80">
        <f>各種係数!KC75</f>
        <v>3.4437584822614178E-3</v>
      </c>
      <c r="FW77" s="80">
        <f>各種係数!KD75</f>
        <v>1.2045610716327676E-2</v>
      </c>
      <c r="FX77" s="80">
        <f>各種係数!KE75</f>
        <v>5.1614299042624153E-3</v>
      </c>
      <c r="FY77" s="80">
        <f>各種係数!KF75</f>
        <v>2.2861327252735451E-2</v>
      </c>
      <c r="FZ77" s="80">
        <f>各種係数!KG75</f>
        <v>5.8001191774847268E-3</v>
      </c>
      <c r="GA77" s="80">
        <f>各種係数!KH75</f>
        <v>1.1011706351725294E-2</v>
      </c>
      <c r="GB77" s="80">
        <f>各種係数!KI75</f>
        <v>7.9002159278508417E-3</v>
      </c>
      <c r="GC77" s="80">
        <f>各種係数!KJ75</f>
        <v>1.4921739816032925E-2</v>
      </c>
      <c r="GD77" s="80">
        <f>各種係数!KK75</f>
        <v>1.42093849819959E-2</v>
      </c>
      <c r="GE77" s="80">
        <f>各種係数!KL75</f>
        <v>1.664550069584168E-2</v>
      </c>
      <c r="GF77" s="80">
        <f>各種係数!KM75</f>
        <v>6.0375146509517343E-3</v>
      </c>
      <c r="GG77" s="80">
        <f>各種係数!KN75</f>
        <v>1.7256849729670447E-2</v>
      </c>
      <c r="GH77" s="80">
        <f>各種係数!KO75</f>
        <v>1.9446251924907114E-2</v>
      </c>
      <c r="GI77" s="80">
        <f>各種係数!KP75</f>
        <v>1.4189014109563216E-2</v>
      </c>
      <c r="GJ77" s="80">
        <f>各種係数!KQ75</f>
        <v>1.0308520163665473</v>
      </c>
      <c r="GK77" s="80">
        <f>各種係数!KR75</f>
        <v>6.0247360069333136E-2</v>
      </c>
      <c r="GL77" s="80">
        <f>各種係数!KS75</f>
        <v>4.3001731794315642E-2</v>
      </c>
      <c r="GM77" s="80">
        <f>各種係数!KT75</f>
        <v>5.2445493873972633E-2</v>
      </c>
      <c r="GN77" s="80">
        <f>各種係数!KU75</f>
        <v>3.4900494148378751E-2</v>
      </c>
      <c r="GO77" s="80">
        <f>各種係数!KV75</f>
        <v>8.8285142418126229E-3</v>
      </c>
      <c r="GP77" s="80">
        <f>各種係数!KW75</f>
        <v>3.4423129964492177E-2</v>
      </c>
      <c r="GQ77" s="80">
        <f>各種係数!KX75</f>
        <v>2.6261028069443984E-2</v>
      </c>
      <c r="GR77" s="80">
        <f>各種係数!KY75</f>
        <v>1.5081543516374135E-2</v>
      </c>
      <c r="GS77" s="80">
        <f>各種係数!KZ75</f>
        <v>1.0674200321203578E-2</v>
      </c>
      <c r="GT77" s="80">
        <f>各種係数!LA75</f>
        <v>7.4339925579449762E-3</v>
      </c>
      <c r="GU77" s="80">
        <f>各種係数!LB75</f>
        <v>1.0209213144049371E-2</v>
      </c>
      <c r="GV77" s="80">
        <f>各種係数!LC75</f>
        <v>1.6289904819967946E-3</v>
      </c>
      <c r="GW77" s="80">
        <f>各種係数!LD75</f>
        <v>7.9560818759128061E-3</v>
      </c>
      <c r="GX77" s="80">
        <f>各種係数!LE75</f>
        <v>7.3936767636836693E-3</v>
      </c>
      <c r="GY77" s="80">
        <f>各種係数!LF75</f>
        <v>5.3063769884354722E-3</v>
      </c>
      <c r="GZ77" s="80">
        <f>各種係数!LG75</f>
        <v>8.9285907985061017E-3</v>
      </c>
      <c r="HA77" s="80">
        <f>各種係数!LH75</f>
        <v>5.6171092639486385E-3</v>
      </c>
      <c r="HB77" s="80">
        <f>各種係数!LI75</f>
        <v>1.6460805999703156E-2</v>
      </c>
      <c r="HC77" s="80">
        <f>各種係数!LJ75</f>
        <v>1.0061253388939422E-2</v>
      </c>
      <c r="HD77" s="80">
        <f>各種係数!LK75</f>
        <v>1.904384513837676E-3</v>
      </c>
      <c r="HE77" s="80">
        <f>各種係数!LL75</f>
        <v>6.3884675987481137E-3</v>
      </c>
      <c r="HF77" s="80">
        <f>各種係数!LM75</f>
        <v>2.5952752229638301E-2</v>
      </c>
      <c r="HG77" s="80">
        <f>各種係数!LN75</f>
        <v>1.6149532556048275E-2</v>
      </c>
      <c r="HH77" s="80">
        <f>各種係数!LO75</f>
        <v>5.6249998981407054E-3</v>
      </c>
      <c r="HI77" s="80">
        <f>各種係数!LP75</f>
        <v>1.9509588231499505E-2</v>
      </c>
      <c r="HJ77" s="80">
        <f>各種係数!LQ75</f>
        <v>2.7916852781219942E-2</v>
      </c>
      <c r="HK77" s="80">
        <f>各種係数!LR75</f>
        <v>5.6804694044254962E-3</v>
      </c>
      <c r="HL77" s="80">
        <f>各種係数!LS75</f>
        <v>7.2311276092731375E-3</v>
      </c>
      <c r="HM77" s="80">
        <f>各種係数!LT75</f>
        <v>4.1414753895892987E-3</v>
      </c>
      <c r="HN77" s="80">
        <f>各種係数!LU75</f>
        <v>1.7133640650545061E-2</v>
      </c>
      <c r="HO77" s="80">
        <f>各種係数!LV75</f>
        <v>6.8150587659933761E-3</v>
      </c>
      <c r="HP77" s="80">
        <f>各種係数!LW75</f>
        <v>4.724387719268139E-3</v>
      </c>
      <c r="HQ77" s="80">
        <f>各種係数!LX75</f>
        <v>1.0206078917356977E-2</v>
      </c>
      <c r="HR77" s="80">
        <f>各種係数!LY75</f>
        <v>6.910270251192935E-3</v>
      </c>
      <c r="HS77" s="80">
        <f>各種係数!LZ75</f>
        <v>3.8936099666432022E-3</v>
      </c>
      <c r="HT77" s="80">
        <f>各種係数!MA75</f>
        <v>8.7625655510590143E-3</v>
      </c>
      <c r="HU77" s="760">
        <v>0</v>
      </c>
      <c r="HV77" s="760">
        <f t="shared" si="27"/>
        <v>0</v>
      </c>
      <c r="HW77" s="760">
        <f t="shared" si="28"/>
        <v>0</v>
      </c>
      <c r="HX77" s="240">
        <f>IF(各種係数!$MD75=0,各種係数!$MG75,各種係数!$MD75)</f>
        <v>5.4889752253677385E-4</v>
      </c>
      <c r="HY77" s="281">
        <f t="shared" si="29"/>
        <v>0</v>
      </c>
      <c r="HZ77" s="257">
        <f t="shared" si="36"/>
        <v>0</v>
      </c>
      <c r="IA77" s="279">
        <f t="shared" si="37"/>
        <v>0</v>
      </c>
      <c r="IB77" s="279">
        <f t="shared" si="38"/>
        <v>0</v>
      </c>
      <c r="IC77" s="240">
        <f>IF(各種係数!$MD75=0,各種係数!$MG75,各種係数!$MD75)</f>
        <v>5.4889752253677385E-4</v>
      </c>
      <c r="ID77" s="281">
        <f t="shared" si="30"/>
        <v>0</v>
      </c>
      <c r="IE77" s="223"/>
      <c r="IF77" s="223"/>
      <c r="IG77" s="240">
        <f>各種係数!J75</f>
        <v>7.082997674268679E-2</v>
      </c>
      <c r="IH77" s="279">
        <f t="shared" si="39"/>
        <v>0</v>
      </c>
      <c r="II77" s="284">
        <f>各種係数!C75</f>
        <v>0.67408333881903759</v>
      </c>
      <c r="IJ77" s="279">
        <f t="shared" si="40"/>
        <v>0</v>
      </c>
      <c r="IK77" s="295">
        <v>0</v>
      </c>
      <c r="IL77" s="757">
        <f>IF(各種係数!$E75=0,各種係数!$M75,各種係数!$E75)</f>
        <v>0.68107670307141321</v>
      </c>
      <c r="IM77" s="279">
        <f t="shared" si="41"/>
        <v>0</v>
      </c>
      <c r="IN77" s="757">
        <f>IF(各種係数!$F75=0,各種係数!$N75,各種係数!$F75)</f>
        <v>0.25138679726816759</v>
      </c>
      <c r="IO77" s="295">
        <f t="shared" si="42"/>
        <v>0</v>
      </c>
      <c r="IP77" s="240">
        <f>IF(各種係数!$MD75=0,各種係数!$MG75,各種係数!$MD75)</f>
        <v>5.4889752253677385E-4</v>
      </c>
      <c r="IQ77" s="296">
        <f t="shared" si="43"/>
        <v>0</v>
      </c>
      <c r="IR77" s="297">
        <f t="shared" si="44"/>
        <v>0</v>
      </c>
      <c r="IS77" s="297">
        <f t="shared" si="45"/>
        <v>0</v>
      </c>
      <c r="IT77" s="297">
        <f t="shared" si="46"/>
        <v>0</v>
      </c>
      <c r="IU77" s="298">
        <f t="shared" si="47"/>
        <v>0</v>
      </c>
      <c r="IW77" s="206"/>
      <c r="IX77" s="212"/>
      <c r="IY77" s="208"/>
      <c r="IZ77" s="212"/>
    </row>
    <row r="78" spans="1:260">
      <c r="A78" s="41" t="s">
        <v>294</v>
      </c>
      <c r="B78" s="12" t="s">
        <v>54</v>
      </c>
      <c r="C78" s="331">
        <f>'計算2-1'!AC78</f>
        <v>0</v>
      </c>
      <c r="D78" s="757">
        <f>IF(各種係数!$D76=0,各種係数!$L76,各種係数!$D76)</f>
        <v>0.23975319524019392</v>
      </c>
      <c r="E78" s="757">
        <f>IF(各種係数!$E76=0,各種係数!$M76,各種係数!$E76)</f>
        <v>0.76024680475980611</v>
      </c>
      <c r="F78" s="757">
        <f>IF(各種係数!$F76=0,各種係数!$N76,各種係数!$F76)</f>
        <v>0.14924762324497892</v>
      </c>
      <c r="G78" s="758">
        <f t="shared" si="31"/>
        <v>0</v>
      </c>
      <c r="H78" s="758">
        <f t="shared" si="32"/>
        <v>0</v>
      </c>
      <c r="I78" s="758">
        <f t="shared" si="33"/>
        <v>0</v>
      </c>
      <c r="J78" s="240">
        <f>IF(各種係数!$MD76=0,各種係数!$MG76,各種係数!$MD76)</f>
        <v>4.0735377447585471E-4</v>
      </c>
      <c r="K78" s="281">
        <f t="shared" si="34"/>
        <v>0</v>
      </c>
      <c r="L78" s="758">
        <v>0</v>
      </c>
      <c r="M78" s="774">
        <f>各種係数!C76</f>
        <v>1</v>
      </c>
      <c r="N78" s="758">
        <f t="shared" si="35"/>
        <v>0</v>
      </c>
      <c r="O78" s="82">
        <f>IF('生産者価格評価表（107部門）（山形県２）'!C$120=0,各種係数!DV76,各種係数!S76)</f>
        <v>9.7180238654207143E-5</v>
      </c>
      <c r="P78" s="82">
        <f>IF('生産者価格評価表（107部門）（山形県２）'!D$120=0,各種係数!DW76,各種係数!T76)</f>
        <v>0</v>
      </c>
      <c r="Q78" s="82">
        <f>IF('生産者価格評価表（107部門）（山形県２）'!E$120=0,各種係数!DX76,各種係数!U76)</f>
        <v>3.6623097808928459E-3</v>
      </c>
      <c r="R78" s="82">
        <f>IF('生産者価格評価表（107部門）（山形県２）'!F$120=0,各種係数!DY76,各種係数!V76)</f>
        <v>3.8133977373840089E-4</v>
      </c>
      <c r="S78" s="82">
        <f>IF('生産者価格評価表（107部門）（山形県２）'!G$120=0,各種係数!DZ76,各種係数!W76)</f>
        <v>0</v>
      </c>
      <c r="T78" s="82">
        <f>IF('生産者価格評価表（107部門）（山形県２）'!H$120=0,各種係数!EA76,各種係数!X76)</f>
        <v>7.3529411764705881E-3</v>
      </c>
      <c r="U78" s="82">
        <f>IF('生産者価格評価表（107部門）（山形県２）'!I$120=0,各種係数!EB76,各種係数!Y76)</f>
        <v>1.981287837094111E-3</v>
      </c>
      <c r="V78" s="82">
        <f>IF('生産者価格評価表（107部門）（山形県２）'!J$120=0,各種係数!EC76,各種係数!Z76)</f>
        <v>8.1434947225923814E-4</v>
      </c>
      <c r="W78" s="82">
        <f>IF('生産者価格評価表（107部門）（山形県２）'!K$120=0,各種係数!ED76,各種係数!AA76)</f>
        <v>7.1994240460763136E-4</v>
      </c>
      <c r="X78" s="82">
        <f>IF('生産者価格評価表（107部門）（山形県２）'!L$120=0,各種係数!EE76,各種係数!AB76)</f>
        <v>0</v>
      </c>
      <c r="Y78" s="82">
        <f>IF('生産者価格評価表（107部門）（山形県２）'!M$120=0,各種係数!EF76,各種係数!AC76)</f>
        <v>0</v>
      </c>
      <c r="Z78" s="82">
        <f>IF('生産者価格評価表（107部門）（山形県２）'!N$120=0,各種係数!EG76,各種係数!AD76)</f>
        <v>9.13393672672922E-4</v>
      </c>
      <c r="AA78" s="82">
        <f>IF('生産者価格評価表（107部門）（山形県２）'!O$120=0,各種係数!EH76,各種係数!AE76)</f>
        <v>1.5572339076560292E-3</v>
      </c>
      <c r="AB78" s="82">
        <f>IF('生産者価格評価表（107部門）（山形県２）'!P$120=0,各種係数!EI76,各種係数!AF76)</f>
        <v>6.7085442458986405E-4</v>
      </c>
      <c r="AC78" s="82">
        <f>IF('生産者価格評価表（107部門）（山形県２）'!Q$120=0,各種係数!EJ76,各種係数!AG76)</f>
        <v>1.865257361104943E-3</v>
      </c>
      <c r="AD78" s="82">
        <f>IF('生産者価格評価表（107部門）（山形県２）'!R$120=0,各種係数!EK76,各種係数!AH76)</f>
        <v>2.7170221437304711E-4</v>
      </c>
      <c r="AE78" s="82">
        <f>IF('生産者価格評価表（107部門）（山形県２）'!S$120=0,各種係数!EL76,各種係数!AI76)</f>
        <v>9.3058185855155752E-4</v>
      </c>
      <c r="AF78" s="82">
        <f>IF('生産者価格評価表（107部門）（山形県２）'!T$120=0,各種係数!EM76,各種係数!AJ76)</f>
        <v>1.6061786617456086E-3</v>
      </c>
      <c r="AG78" s="82">
        <f>IF('生産者価格評価表（107部門）（山形県２）'!U$120=0,各種係数!EN76,各種係数!AK76)</f>
        <v>0</v>
      </c>
      <c r="AH78" s="82">
        <f>IF('生産者価格評価表（107部門）（山形県２）'!V$120=0,各種係数!EO76,各種係数!AL76)</f>
        <v>6.0845756008518403E-4</v>
      </c>
      <c r="AI78" s="82">
        <f>IF('生産者価格評価表（107部門）（山形県２）'!W$120=0,各種係数!EP76,各種係数!AM76)</f>
        <v>0</v>
      </c>
      <c r="AJ78" s="82">
        <f>IF('生産者価格評価表（107部門）（山形県２）'!X$120=0,各種係数!EQ76,各種係数!AN76)</f>
        <v>5.1826898160145117E-4</v>
      </c>
      <c r="AK78" s="82">
        <f>IF('生産者価格評価表（107部門）（山形県２）'!Y$120=0,各種係数!ER76,各種係数!AO76)</f>
        <v>0</v>
      </c>
      <c r="AL78" s="82">
        <f>IF('生産者価格評価表（107部門）（山形県２）'!Z$120=0,各種係数!ES76,各種係数!AP76)</f>
        <v>0</v>
      </c>
      <c r="AM78" s="82">
        <f>IF('生産者価格評価表（107部門）（山形県２）'!AA$120=0,各種係数!ET76,各種係数!AQ76)</f>
        <v>1.5955421227940786E-3</v>
      </c>
      <c r="AN78" s="82">
        <f>IF('生産者価格評価表（107部門）（山形県２）'!AB$120=0,各種係数!EU76,各種係数!AR76)</f>
        <v>6.914078558881788E-4</v>
      </c>
      <c r="AO78" s="82">
        <f>IF('生産者価格評価表（107部門）（山形県２）'!AC$120=0,各種係数!EV76,各種係数!AS76)</f>
        <v>0</v>
      </c>
      <c r="AP78" s="82">
        <f>IF('生産者価格評価表（107部門）（山形県２）'!AD$120=0,各種係数!EW76,各種係数!AT76)</f>
        <v>5.9241706161137445E-4</v>
      </c>
      <c r="AQ78" s="82">
        <f>IF('生産者価格評価表（107部門）（山形県２）'!AE$120=0,各種係数!EX76,各種係数!AU76)</f>
        <v>1.1221646429877318E-3</v>
      </c>
      <c r="AR78" s="82">
        <f>IF('生産者価格評価表（107部門）（山形県２）'!AF$120=0,各種係数!EY76,各種係数!AV76)</f>
        <v>7.9872204472843447E-4</v>
      </c>
      <c r="AS78" s="82">
        <f>IF('生産者価格評価表（107部門）（山形県２）'!AG$120=0,各種係数!EZ76,各種係数!AW76)</f>
        <v>6.5208177105409014E-4</v>
      </c>
      <c r="AT78" s="82">
        <f>IF('生産者価格評価表（107部門）（山形県２）'!AH$120=0,各種係数!FA76,各種係数!AX76)</f>
        <v>8.1596786341953304E-4</v>
      </c>
      <c r="AU78" s="82">
        <f>IF('生産者価格評価表（107部門）（山形県２）'!AI$120=0,各種係数!FB76,各種係数!AY76)</f>
        <v>1.4858841010401188E-3</v>
      </c>
      <c r="AV78" s="82">
        <f>IF('生産者価格評価表（107部門）（山形県２）'!AJ$120=0,各種係数!FC76,各種係数!AZ76)</f>
        <v>0</v>
      </c>
      <c r="AW78" s="82">
        <f>IF('生産者価格評価表（107部門）（山形県２）'!AK$120=0,各種係数!FD76,各種係数!BA76)</f>
        <v>9.5944735832160675E-4</v>
      </c>
      <c r="AX78" s="82">
        <f>IF('生産者価格評価表（107部門）（山形県２）'!AL$120=0,各種係数!FE76,各種係数!BB76)</f>
        <v>0</v>
      </c>
      <c r="AY78" s="82">
        <f>IF('生産者価格評価表（107部門）（山形県２）'!AM$120=0,各種係数!FF76,各種係数!BC76)</f>
        <v>0</v>
      </c>
      <c r="AZ78" s="82">
        <f>IF('生産者価格評価表（107部門）（山形県２）'!AN$120=0,各種係数!FG76,各種係数!BD76)</f>
        <v>1.1835592855605767E-3</v>
      </c>
      <c r="BA78" s="82">
        <f>IF('生産者価格評価表（107部門）（山形県２）'!AO$120=0,各種係数!FH76,各種係数!BE76)</f>
        <v>3.40522133938706E-4</v>
      </c>
      <c r="BB78" s="82">
        <f>IF('生産者価格評価表（107部門）（山形県２）'!AP$120=0,各種係数!FI76,各種係数!BF76)</f>
        <v>4.1445623342175064E-5</v>
      </c>
      <c r="BC78" s="82">
        <f>IF('生産者価格評価表（107部門）（山形県２）'!AQ$120=0,各種係数!FJ76,各種係数!BG76)</f>
        <v>4.6429566347850313E-4</v>
      </c>
      <c r="BD78" s="82">
        <f>IF('生産者価格評価表（107部門）（山形県２）'!AR$120=0,各種係数!FK76,各種係数!BH76)</f>
        <v>2.2521946100888079E-3</v>
      </c>
      <c r="BE78" s="82">
        <f>IF('生産者価格評価表（107部門）（山形県２）'!AS$120=0,各種係数!FL76,各種係数!BI76)</f>
        <v>9.5750165721440674E-4</v>
      </c>
      <c r="BF78" s="82">
        <f>IF('生産者価格評価表（107部門）（山形県２）'!AT$120=0,各種係数!FM76,各種係数!BJ76)</f>
        <v>9.831767533318768E-4</v>
      </c>
      <c r="BG78" s="82">
        <f>IF('生産者価格評価表（107部門）（山形県２）'!AU$120=0,各種係数!FN76,各種係数!BK76)</f>
        <v>1.0021337297115868E-3</v>
      </c>
      <c r="BH78" s="82">
        <f>IF('生産者価格評価表（107部門）（山形県２）'!AV$120=0,各種係数!FO76,各種係数!BL76)</f>
        <v>7.0344474761255119E-4</v>
      </c>
      <c r="BI78" s="82">
        <f>IF('生産者価格評価表（107部門）（山形県２）'!AW$120=0,各種係数!FP76,各種係数!BM76)</f>
        <v>5.0871977489149963E-4</v>
      </c>
      <c r="BJ78" s="82">
        <f>IF('生産者価格評価表（107部門）（山形県２）'!AX$120=0,各種係数!FQ76,各種係数!BN76)</f>
        <v>9.4195363630803104E-4</v>
      </c>
      <c r="BK78" s="82">
        <f>IF('生産者価格評価表（107部門）（山形県２）'!AY$120=0,各種係数!FR76,各種係数!BO76)</f>
        <v>6.7689530685920575E-4</v>
      </c>
      <c r="BL78" s="82">
        <f>IF('生産者価格評価表（107部門）（山形県２）'!AZ$120=0,各種係数!FS76,各種係数!BP76)</f>
        <v>1.4188422247446084E-3</v>
      </c>
      <c r="BM78" s="82">
        <f>IF('生産者価格評価表（107部門）（山形県２）'!BA$120=0,各種係数!FT76,各種係数!BQ76)</f>
        <v>6.248047485160887E-4</v>
      </c>
      <c r="BN78" s="82">
        <f>IF('生産者価格評価表（107部門）（山形県２）'!BB$120=0,各種係数!FU76,各種係数!BR76)</f>
        <v>2.9656967739809535E-4</v>
      </c>
      <c r="BO78" s="82">
        <f>IF('生産者価格評価表（107部門）（山形県２）'!BC$120=0,各種係数!FV76,各種係数!BS76)</f>
        <v>1.2498798192481493E-3</v>
      </c>
      <c r="BP78" s="82">
        <f>IF('生産者価格評価表（107部門）（山形県２）'!BD$120=0,各種係数!FW76,各種係数!BT76)</f>
        <v>5.8681394546082155E-4</v>
      </c>
      <c r="BQ78" s="82">
        <f>IF('生産者価格評価表（107部門）（山形県２）'!BE$120=0,各種係数!FX76,各種係数!BU76)</f>
        <v>0</v>
      </c>
      <c r="BR78" s="82">
        <f>IF('生産者価格評価表（107部門）（山形県２）'!BF$120=0,各種係数!FY76,各種係数!BV76)</f>
        <v>0</v>
      </c>
      <c r="BS78" s="82">
        <f>IF('生産者価格評価表（107部門）（山形県２）'!BG$120=0,各種係数!FZ76,各種係数!BW76)</f>
        <v>2.4060929677305917E-4</v>
      </c>
      <c r="BT78" s="82">
        <f>IF('生産者価格評価表（107部門）（山形県２）'!BH$120=0,各種係数!GA76,各種係数!BX76)</f>
        <v>5.2687038988408848E-4</v>
      </c>
      <c r="BU78" s="82">
        <f>IF('生産者価格評価表（107部門）（山形県２）'!BI$120=0,各種係数!GB76,各種係数!BY76)</f>
        <v>8.7796312554872696E-4</v>
      </c>
      <c r="BV78" s="82">
        <f>IF('生産者価格評価表（107部門）（山形県２）'!BJ$120=0,各種係数!GC76,各種係数!BZ76)</f>
        <v>6.9079371026472625E-4</v>
      </c>
      <c r="BW78" s="82">
        <f>IF('生産者価格評価表（107部門）（山形県２）'!BK$120=0,各種係数!GD76,各種係数!CA76)</f>
        <v>0</v>
      </c>
      <c r="BX78" s="82">
        <f>IF('生産者価格評価表（107部門）（山形県２）'!BL$120=0,各種係数!GE76,各種係数!CB76)</f>
        <v>2.0940277243843425E-3</v>
      </c>
      <c r="BY78" s="82">
        <f>IF('生産者価格評価表（107部門）（山形県２）'!BM$120=0,各種係数!GF76,各種係数!CC76)</f>
        <v>9.1664822834023457E-4</v>
      </c>
      <c r="BZ78" s="82">
        <f>IF('生産者価格評価表（107部門）（山形県２）'!BN$120=0,各種係数!GG76,各種係数!CD76)</f>
        <v>5.4665308966182541E-4</v>
      </c>
      <c r="CA78" s="82">
        <f>IF('生産者価格評価表（107部門）（山形県２）'!BO$120=0,各種係数!GH76,各種係数!CE76)</f>
        <v>8.2865543972199945E-4</v>
      </c>
      <c r="CB78" s="82">
        <f>IF('生産者価格評価表（107部門）（山形県２）'!BP$120=0,各種係数!GI76,各種係数!CF76)</f>
        <v>1.9191691126665162E-3</v>
      </c>
      <c r="CC78" s="82">
        <f>IF('生産者価格評価表（107部門）（山形県２）'!BQ$120=0,各種係数!GJ76,各種係数!CG76)</f>
        <v>3.0257186081694403E-3</v>
      </c>
      <c r="CD78" s="82">
        <f>IF('生産者価格評価表（107部門）（山形県２）'!BR$120=0,各種係数!GK76,各種係数!CH76)</f>
        <v>3.9261020350295548E-4</v>
      </c>
      <c r="CE78" s="82">
        <f>IF('生産者価格評価表（107部門）（山形県２）'!BS$120=0,各種係数!GL76,各種係数!CI76)</f>
        <v>5.0835469896560873E-4</v>
      </c>
      <c r="CF78" s="82">
        <f>IF('生産者価格評価表（107部門）（山形県２）'!BT$120=0,各種係数!GM76,各種係数!CJ76)</f>
        <v>8.0011624677424394E-3</v>
      </c>
      <c r="CG78" s="82">
        <f>IF('生産者価格評価表（107部門）（山形県２）'!BU$120=0,各種係数!GN76,各種係数!CK76)</f>
        <v>4.7710044419696533E-3</v>
      </c>
      <c r="CH78" s="82">
        <f>IF('生産者価格評価表（107部門）（山形県２）'!BV$120=0,各種係数!GO76,各種係数!CL76)</f>
        <v>1.2277277592394383E-2</v>
      </c>
      <c r="CI78" s="82">
        <f>IF('生産者価格評価表（107部門）（山形県２）'!BW$120=0,各種係数!GP76,各種係数!CM76)</f>
        <v>2.73639642465109E-2</v>
      </c>
      <c r="CJ78" s="82">
        <f>IF('生産者価格評価表（107部門）（山形県２）'!BX$120=0,各種係数!GQ76,各種係数!CN76)</f>
        <v>1.7967534256675733E-3</v>
      </c>
      <c r="CK78" s="82">
        <f>IF('生産者価格評価表（107部門）（山形県２）'!BY$120=0,各種係数!GR76,各種係数!CO76)</f>
        <v>3.8639876352395672E-4</v>
      </c>
      <c r="CL78" s="82">
        <f>IF('生産者価格評価表（107部門）（山形県２）'!BZ$120=0,各種係数!GS76,各種係数!CP76)</f>
        <v>3.5538232259543735E-3</v>
      </c>
      <c r="CM78" s="82">
        <f>IF('生産者価格評価表（107部門）（山形県２）'!CA$120=0,各種係数!GT76,各種係数!CQ76)</f>
        <v>1.598252270898011E-2</v>
      </c>
      <c r="CN78" s="82">
        <f>IF('生産者価格評価表（107部門）（山形県２）'!CB$120=0,各種係数!GU76,各種係数!CR76)</f>
        <v>3.0359069194020649E-2</v>
      </c>
      <c r="CO78" s="82">
        <f>IF('生産者価格評価表（107部門）（山形県２）'!CC$120=0,各種係数!GV76,各種係数!CS76)</f>
        <v>1.1609907120743034E-3</v>
      </c>
      <c r="CP78" s="82">
        <f>IF('生産者価格評価表（107部門）（山形県２）'!CD$120=0,各種係数!GW76,各種係数!CT76)</f>
        <v>2.9585798816568046E-2</v>
      </c>
      <c r="CQ78" s="82">
        <f>IF('生産者価格評価表（107部門）（山形県２）'!CE$120=0,各種係数!GX76,各種係数!CU76)</f>
        <v>2.638222671042666E-2</v>
      </c>
      <c r="CR78" s="82">
        <f>IF('生産者価格評価表（107部門）（山形県２）'!CF$120=0,各種係数!GY76,各種係数!CV76)</f>
        <v>7.8340603578741213E-3</v>
      </c>
      <c r="CS78" s="82">
        <f>IF('生産者価格評価表（107部門）（山形県２）'!CG$120=0,各種係数!GZ76,各種係数!CW76)</f>
        <v>4.3080939947780679E-3</v>
      </c>
      <c r="CT78" s="82">
        <f>IF('生産者価格評価表（107部門）（山形県２）'!CH$120=0,各種係数!HA76,各種係数!CX76)</f>
        <v>3.5229828507168963E-3</v>
      </c>
      <c r="CU78" s="82">
        <f>IF('生産者価格評価表（107部門）（山形県２）'!CI$120=0,各種係数!HB76,各種係数!CY76)</f>
        <v>3.0637011100942985E-3</v>
      </c>
      <c r="CV78" s="82">
        <f>IF('生産者価格評価表（107部門）（山形県２）'!CJ$120=0,各種係数!HC76,各種係数!CZ76)</f>
        <v>1.1213195398972727E-2</v>
      </c>
      <c r="CW78" s="82">
        <f>IF('生産者価格評価表（107部門）（山形県２）'!CK$120=0,各種係数!HD76,各種係数!DA76)</f>
        <v>1.751487111698612E-2</v>
      </c>
      <c r="CX78" s="82">
        <f>IF('生産者価格評価表（107部門）（山形県２）'!CL$120=0,各種係数!HE76,各種係数!DB76)</f>
        <v>6.3627230541070659E-3</v>
      </c>
      <c r="CY78" s="82">
        <f>IF('生産者価格評価表（107部門）（山形県２）'!CM$120=0,各種係数!HF76,各種係数!DC76)</f>
        <v>5.3468161804020708E-4</v>
      </c>
      <c r="CZ78" s="82">
        <f>IF('生産者価格評価表（107部門）（山形県２）'!CN$120=0,各種係数!HG76,各種係数!DD76)</f>
        <v>3.4049522660172833E-4</v>
      </c>
      <c r="DA78" s="82">
        <f>IF('生産者価格評価表（107部門）（山形県２）'!CO$120=0,各種係数!HH76,各種係数!DE76)</f>
        <v>8.8206546356116051E-4</v>
      </c>
      <c r="DB78" s="82">
        <f>IF('生産者価格評価表（107部門）（山形県２）'!CP$120=0,各種係数!HI76,各種係数!DF76)</f>
        <v>6.7137534927041295E-3</v>
      </c>
      <c r="DC78" s="82">
        <f>IF('生産者価格評価表（107部門）（山形県２）'!CQ$120=0,各種係数!HJ76,各種係数!DG76)</f>
        <v>5.0528900642236498E-3</v>
      </c>
      <c r="DD78" s="82">
        <f>IF('生産者価格評価表（107部門）（山形県２）'!CR$120=0,各種係数!HK76,各種係数!DH76)</f>
        <v>1.3533218332745624E-3</v>
      </c>
      <c r="DE78" s="82">
        <f>IF('生産者価格評価表（107部門）（山形県２）'!CS$120=0,各種係数!HL76,各種係数!DI76)</f>
        <v>3.1785553465949728E-3</v>
      </c>
      <c r="DF78" s="82">
        <f>IF('生産者価格評価表（107部門）（山形県２）'!CT$120=0,各種係数!HM76,各種係数!DJ76)</f>
        <v>6.1984855592039133E-3</v>
      </c>
      <c r="DG78" s="82">
        <f>IF('生産者価格評価表（107部門）（山形県２）'!CU$120=0,各種係数!HN76,各種係数!DK76)</f>
        <v>4.457831325301205E-3</v>
      </c>
      <c r="DH78" s="82">
        <f>IF('生産者価格評価表（107部門）（山形県２）'!CV$120=0,各種係数!HO76,各種係数!DL76)</f>
        <v>2.440214738897023E-4</v>
      </c>
      <c r="DI78" s="82">
        <f>IF('生産者価格評価表（107部門）（山形県２）'!CW$120=0,各種係数!HP76,各種係数!DM76)</f>
        <v>1.2104925494183583E-3</v>
      </c>
      <c r="DJ78" s="82">
        <f>IF('生産者価格評価表（107部門）（山形県２）'!CX$120=0,各種係数!HQ76,各種係数!DN76)</f>
        <v>3.3915205830214695E-3</v>
      </c>
      <c r="DK78" s="82">
        <f>IF('生産者価格評価表（107部門）（山形県２）'!CY$120=0,各種係数!HR76,各種係数!DO76)</f>
        <v>3.1765126026727817E-3</v>
      </c>
      <c r="DL78" s="82">
        <f>IF('生産者価格評価表（107部門）（山形県２）'!CZ$120=0,各種係数!HS76,各種係数!DP76)</f>
        <v>3.2075063828792775E-3</v>
      </c>
      <c r="DM78" s="82">
        <f>IF('生産者価格評価表（107部門）（山形県２）'!DA$120=0,各種係数!HT76,各種係数!DQ76)</f>
        <v>9.1591968948088569E-3</v>
      </c>
      <c r="DN78" s="82">
        <f>IF('生産者価格評価表（107部門）（山形県２）'!DB$120=0,各種係数!HU76,各種係数!DR76)</f>
        <v>2.3949044585987261E-3</v>
      </c>
      <c r="DO78" s="82">
        <f>IF('生産者価格評価表（107部門）（山形県２）'!DC$120=0,各種係数!HV76,各種係数!DS76)</f>
        <v>1.2423169645765914E-2</v>
      </c>
      <c r="DP78" s="82">
        <f>IF('生産者価格評価表（107部門）（山形県２）'!DD$120=0,各種係数!HW76,各種係数!DT76)</f>
        <v>0</v>
      </c>
      <c r="DQ78" s="82">
        <f>IF('生産者価格評価表（107部門）（山形県２）'!DE$120=0,各種係数!HX76,各種係数!DU76)</f>
        <v>1.0667674330726972E-2</v>
      </c>
      <c r="DR78" s="82">
        <f>各種係数!HY76</f>
        <v>2.1640101163572104E-3</v>
      </c>
      <c r="DS78" s="80">
        <f>各種係数!HZ76</f>
        <v>1.2385968211002152E-3</v>
      </c>
      <c r="DT78" s="80">
        <f>各種係数!IA76</f>
        <v>4.8568591041826892E-3</v>
      </c>
      <c r="DU78" s="80">
        <f>各種係数!IB76</f>
        <v>1.5411698224703889E-3</v>
      </c>
      <c r="DV78" s="80">
        <f>各種係数!IC76</f>
        <v>1.4304218056843633E-3</v>
      </c>
      <c r="DW78" s="80">
        <f>各種係数!ID76</f>
        <v>9.4701323296356686E-3</v>
      </c>
      <c r="DX78" s="80">
        <f>各種係数!IE76</f>
        <v>8.6763606243296532E-3</v>
      </c>
      <c r="DY78" s="80">
        <f>各種係数!IF76</f>
        <v>2.145993272444489E-3</v>
      </c>
      <c r="DZ78" s="80">
        <f>各種係数!IG76</f>
        <v>1.6834720906826555E-3</v>
      </c>
      <c r="EA78" s="80">
        <f>各種係数!IH76</f>
        <v>8.6592402938025302E-4</v>
      </c>
      <c r="EB78" s="80">
        <f>各種係数!II76</f>
        <v>0</v>
      </c>
      <c r="EC78" s="80">
        <f>各種係数!IJ76</f>
        <v>1.895533938655642E-3</v>
      </c>
      <c r="ED78" s="80">
        <f>各種係数!IK76</f>
        <v>2.5757055544162579E-3</v>
      </c>
      <c r="EE78" s="80">
        <f>各種係数!IL76</f>
        <v>1.9891138115468447E-3</v>
      </c>
      <c r="EF78" s="80">
        <f>各種係数!IM76</f>
        <v>2.9903434243884774E-3</v>
      </c>
      <c r="EG78" s="80">
        <f>各種係数!IN76</f>
        <v>1.6910391334510437E-3</v>
      </c>
      <c r="EH78" s="80">
        <f>各種係数!IO76</f>
        <v>1.9546268807862331E-3</v>
      </c>
      <c r="EI78" s="80">
        <f>各種係数!IP76</f>
        <v>2.563954674280151E-3</v>
      </c>
      <c r="EJ78" s="80">
        <f>各種係数!IQ76</f>
        <v>0</v>
      </c>
      <c r="EK78" s="80">
        <f>各種係数!IR76</f>
        <v>1.88019338302131E-3</v>
      </c>
      <c r="EL78" s="80">
        <f>各種係数!IS76</f>
        <v>0</v>
      </c>
      <c r="EM78" s="80">
        <f>各種係数!IT76</f>
        <v>9.1176413236765906E-4</v>
      </c>
      <c r="EN78" s="80">
        <f>各種係数!IU76</f>
        <v>0</v>
      </c>
      <c r="EO78" s="80">
        <f>各種係数!IV76</f>
        <v>0</v>
      </c>
      <c r="EP78" s="80">
        <f>各種係数!IW76</f>
        <v>2.4398115989176777E-3</v>
      </c>
      <c r="EQ78" s="80">
        <f>各種係数!IX76</f>
        <v>1.3991503451804138E-3</v>
      </c>
      <c r="ER78" s="80">
        <f>各種係数!IY76</f>
        <v>3.1136545631646424E-4</v>
      </c>
      <c r="ES78" s="80">
        <f>各種係数!IZ76</f>
        <v>1.5811063756003554E-3</v>
      </c>
      <c r="ET78" s="80">
        <f>各種係数!JA76</f>
        <v>1.7800111767486758E-3</v>
      </c>
      <c r="EU78" s="80">
        <f>各種係数!JB76</f>
        <v>1.4714630892806015E-3</v>
      </c>
      <c r="EV78" s="80">
        <f>各種係数!JC76</f>
        <v>1.9353109447235084E-3</v>
      </c>
      <c r="EW78" s="80">
        <f>各種係数!JD76</f>
        <v>1.9494231437315115E-3</v>
      </c>
      <c r="EX78" s="80">
        <f>各種係数!JE76</f>
        <v>3.3407235278822157E-3</v>
      </c>
      <c r="EY78" s="80">
        <f>各種係数!JF76</f>
        <v>9.2172204876467658E-4</v>
      </c>
      <c r="EZ78" s="80">
        <f>各種係数!JG76</f>
        <v>2.1517611287225494E-3</v>
      </c>
      <c r="FA78" s="80">
        <f>各種係数!JH76</f>
        <v>8.1639707888112143E-4</v>
      </c>
      <c r="FB78" s="80">
        <f>各種係数!JI76</f>
        <v>2.689003647281158E-4</v>
      </c>
      <c r="FC78" s="80">
        <f>各種係数!JJ76</f>
        <v>2.2623775583417568E-3</v>
      </c>
      <c r="FD78" s="80">
        <f>各種係数!JK76</f>
        <v>1.0785119367067726E-3</v>
      </c>
      <c r="FE78" s="80">
        <f>各種係数!JL76</f>
        <v>1.5443199821241161E-3</v>
      </c>
      <c r="FF78" s="80">
        <f>各種係数!JM76</f>
        <v>1.2282285552260655E-3</v>
      </c>
      <c r="FG78" s="80">
        <f>各種係数!JN76</f>
        <v>3.1313487345100044E-3</v>
      </c>
      <c r="FH78" s="80">
        <f>各種係数!JO76</f>
        <v>1.7677455405311797E-3</v>
      </c>
      <c r="FI78" s="80">
        <f>各種係数!JP76</f>
        <v>1.7272484045583532E-3</v>
      </c>
      <c r="FJ78" s="80">
        <f>各種係数!JQ76</f>
        <v>1.7468978586129722E-3</v>
      </c>
      <c r="FK78" s="80">
        <f>各種係数!JR76</f>
        <v>1.5020714982793204E-3</v>
      </c>
      <c r="FL78" s="80">
        <f>各種係数!JS76</f>
        <v>1.1702641827299306E-3</v>
      </c>
      <c r="FM78" s="80">
        <f>各種係数!JT76</f>
        <v>1.5502213152769797E-3</v>
      </c>
      <c r="FN78" s="80">
        <f>各種係数!JU76</f>
        <v>1.4476403638350179E-3</v>
      </c>
      <c r="FO78" s="80">
        <f>各種係数!JV76</f>
        <v>2.0614369502967916E-3</v>
      </c>
      <c r="FP78" s="80">
        <f>各種係数!JW76</f>
        <v>1.1295790875167602E-3</v>
      </c>
      <c r="FQ78" s="80">
        <f>各種係数!JX76</f>
        <v>1.1032088086758232E-3</v>
      </c>
      <c r="FR78" s="80">
        <f>各種係数!JY76</f>
        <v>1.8161399068945452E-3</v>
      </c>
      <c r="FS78" s="80">
        <f>各種係数!JZ76</f>
        <v>1.3333351445097396E-3</v>
      </c>
      <c r="FT78" s="80">
        <f>各種係数!KA76</f>
        <v>0</v>
      </c>
      <c r="FU78" s="80">
        <f>各種係数!KB76</f>
        <v>2.8694039517594065E-4</v>
      </c>
      <c r="FV78" s="80">
        <f>各種係数!KC76</f>
        <v>7.7267234931350463E-4</v>
      </c>
      <c r="FW78" s="80">
        <f>各種係数!KD76</f>
        <v>1.1136959413311264E-3</v>
      </c>
      <c r="FX78" s="80">
        <f>各種係数!KE76</f>
        <v>1.4892611542938251E-3</v>
      </c>
      <c r="FY78" s="80">
        <f>各種係数!KF76</f>
        <v>2.4948679289400421E-3</v>
      </c>
      <c r="FZ78" s="80">
        <f>各種係数!KG76</f>
        <v>2.2662073347754583E-3</v>
      </c>
      <c r="GA78" s="80">
        <f>各種係数!KH76</f>
        <v>3.508334745708888E-3</v>
      </c>
      <c r="GB78" s="80">
        <f>各種係数!KI76</f>
        <v>2.4785977379562876E-3</v>
      </c>
      <c r="GC78" s="80">
        <f>各種係数!KJ76</f>
        <v>2.1586094303764083E-3</v>
      </c>
      <c r="GD78" s="80">
        <f>各種係数!KK76</f>
        <v>2.1552586464502576E-3</v>
      </c>
      <c r="GE78" s="80">
        <f>各種係数!KL76</f>
        <v>3.0460173295427558E-3</v>
      </c>
      <c r="GF78" s="80">
        <f>各種係数!KM76</f>
        <v>4.0815205813427794E-3</v>
      </c>
      <c r="GG78" s="80">
        <f>各種係数!KN76</f>
        <v>1.562662279274525E-3</v>
      </c>
      <c r="GH78" s="80">
        <f>各種係数!KO76</f>
        <v>1.9142718898176253E-3</v>
      </c>
      <c r="GI78" s="80">
        <f>各種係数!KP76</f>
        <v>9.6212429580417192E-3</v>
      </c>
      <c r="GJ78" s="80">
        <f>各種係数!KQ76</f>
        <v>5.7873887497113903E-3</v>
      </c>
      <c r="GK78" s="80">
        <f>各種係数!KR76</f>
        <v>1.0132891178873029</v>
      </c>
      <c r="GL78" s="80">
        <f>各種係数!KS76</f>
        <v>2.8224157210916655E-2</v>
      </c>
      <c r="GM78" s="80">
        <f>各種係数!KT76</f>
        <v>2.1689309558524019E-3</v>
      </c>
      <c r="GN78" s="80">
        <f>各種係数!KU76</f>
        <v>1.3023442872981978E-3</v>
      </c>
      <c r="GO78" s="80">
        <f>各種係数!KV76</f>
        <v>4.2728239974245737E-3</v>
      </c>
      <c r="GP78" s="80">
        <f>各種係数!KW76</f>
        <v>1.8200290221162489E-2</v>
      </c>
      <c r="GQ78" s="80">
        <f>各種係数!KX76</f>
        <v>3.1923132685274185E-2</v>
      </c>
      <c r="GR78" s="80">
        <f>各種係数!KY76</f>
        <v>2.9037685201955925E-3</v>
      </c>
      <c r="GS78" s="80">
        <f>各種係数!KZ76</f>
        <v>3.0363808483356448E-2</v>
      </c>
      <c r="GT78" s="80">
        <f>各種係数!LA76</f>
        <v>2.7718550697719408E-2</v>
      </c>
      <c r="GU78" s="80">
        <f>各種係数!LB76</f>
        <v>8.8832846052875458E-3</v>
      </c>
      <c r="GV78" s="80">
        <f>各種係数!LC76</f>
        <v>4.9338800354750629E-3</v>
      </c>
      <c r="GW78" s="80">
        <f>各種係数!LD76</f>
        <v>4.9025656724861711E-3</v>
      </c>
      <c r="GX78" s="80">
        <f>各種係数!LE76</f>
        <v>5.1389756511942492E-3</v>
      </c>
      <c r="GY78" s="80">
        <f>各種係数!LF76</f>
        <v>1.2517893449044536E-2</v>
      </c>
      <c r="GZ78" s="80">
        <f>各種係数!LG76</f>
        <v>2.1181909003039415E-2</v>
      </c>
      <c r="HA78" s="80">
        <f>各種係数!LH76</f>
        <v>7.8851513436863276E-3</v>
      </c>
      <c r="HB78" s="80">
        <f>各種係数!LI76</f>
        <v>1.5219323798354122E-3</v>
      </c>
      <c r="HC78" s="80">
        <f>各種係数!LJ76</f>
        <v>1.0847517257865206E-3</v>
      </c>
      <c r="HD78" s="80">
        <f>各種係数!LK76</f>
        <v>1.6870949891534752E-3</v>
      </c>
      <c r="HE78" s="80">
        <f>各種係数!LL76</f>
        <v>7.9069153425774842E-3</v>
      </c>
      <c r="HF78" s="80">
        <f>各種係数!LM76</f>
        <v>6.5353910506262139E-3</v>
      </c>
      <c r="HG78" s="80">
        <f>各種係数!LN76</f>
        <v>2.4338544355385133E-3</v>
      </c>
      <c r="HH78" s="80">
        <f>各種係数!LO76</f>
        <v>3.9507197493816116E-3</v>
      </c>
      <c r="HI78" s="80">
        <f>各種係数!LP76</f>
        <v>7.5341768155679761E-3</v>
      </c>
      <c r="HJ78" s="80">
        <f>各種係数!LQ76</f>
        <v>5.5223088602291198E-3</v>
      </c>
      <c r="HK78" s="80">
        <f>各種係数!LR76</f>
        <v>3.6057246811444996E-3</v>
      </c>
      <c r="HL78" s="80">
        <f>各種係数!LS76</f>
        <v>1.9433704520431664E-3</v>
      </c>
      <c r="HM78" s="80">
        <f>各種係数!LT76</f>
        <v>4.2273234195198024E-3</v>
      </c>
      <c r="HN78" s="80">
        <f>各種係数!LU76</f>
        <v>5.1843703131688127E-3</v>
      </c>
      <c r="HO78" s="80">
        <f>各種係数!LV76</f>
        <v>4.5254124630704677E-3</v>
      </c>
      <c r="HP78" s="80">
        <f>各種係数!LW76</f>
        <v>1.0426731792536885E-2</v>
      </c>
      <c r="HQ78" s="80">
        <f>各種係数!LX76</f>
        <v>3.8432220299901552E-3</v>
      </c>
      <c r="HR78" s="80">
        <f>各種係数!LY76</f>
        <v>1.4179342308459653E-2</v>
      </c>
      <c r="HS78" s="80">
        <f>各種係数!LZ76</f>
        <v>1.627995195599026E-3</v>
      </c>
      <c r="HT78" s="80">
        <f>各種係数!MA76</f>
        <v>1.2217457926988968E-2</v>
      </c>
      <c r="HU78" s="760">
        <v>0</v>
      </c>
      <c r="HV78" s="760">
        <f t="shared" si="27"/>
        <v>0</v>
      </c>
      <c r="HW78" s="760">
        <f t="shared" si="28"/>
        <v>0</v>
      </c>
      <c r="HX78" s="240">
        <f>IF(各種係数!$MD76=0,各種係数!$MG76,各種係数!$MD76)</f>
        <v>4.0735377447585471E-4</v>
      </c>
      <c r="HY78" s="281">
        <f t="shared" si="29"/>
        <v>0</v>
      </c>
      <c r="HZ78" s="257">
        <f t="shared" si="36"/>
        <v>0</v>
      </c>
      <c r="IA78" s="279">
        <f t="shared" si="37"/>
        <v>0</v>
      </c>
      <c r="IB78" s="279">
        <f t="shared" si="38"/>
        <v>0</v>
      </c>
      <c r="IC78" s="240">
        <f>IF(各種係数!$MD76=0,各種係数!$MG76,各種係数!$MD76)</f>
        <v>4.0735377447585471E-4</v>
      </c>
      <c r="ID78" s="281">
        <f t="shared" si="30"/>
        <v>0</v>
      </c>
      <c r="IE78" s="223"/>
      <c r="IF78" s="223"/>
      <c r="IG78" s="240">
        <f>各種係数!J76</f>
        <v>4.388172304565162E-5</v>
      </c>
      <c r="IH78" s="279">
        <f t="shared" si="39"/>
        <v>0</v>
      </c>
      <c r="II78" s="284">
        <f>各種係数!C76</f>
        <v>1</v>
      </c>
      <c r="IJ78" s="279">
        <f t="shared" si="40"/>
        <v>0</v>
      </c>
      <c r="IK78" s="295">
        <v>0</v>
      </c>
      <c r="IL78" s="757">
        <f>IF(各種係数!$E76=0,各種係数!$M76,各種係数!$E76)</f>
        <v>0.76024680475980611</v>
      </c>
      <c r="IM78" s="279">
        <f t="shared" si="41"/>
        <v>0</v>
      </c>
      <c r="IN78" s="757">
        <f>IF(各種係数!$F76=0,各種係数!$N76,各種係数!$F76)</f>
        <v>0.14924762324497892</v>
      </c>
      <c r="IO78" s="295">
        <f t="shared" si="42"/>
        <v>0</v>
      </c>
      <c r="IP78" s="240">
        <f>IF(各種係数!$MD76=0,各種係数!$MG76,各種係数!$MD76)</f>
        <v>4.0735377447585471E-4</v>
      </c>
      <c r="IQ78" s="296">
        <f t="shared" si="43"/>
        <v>0</v>
      </c>
      <c r="IR78" s="297">
        <f t="shared" si="44"/>
        <v>0</v>
      </c>
      <c r="IS78" s="297">
        <f t="shared" si="45"/>
        <v>0</v>
      </c>
      <c r="IT78" s="297">
        <f t="shared" si="46"/>
        <v>0</v>
      </c>
      <c r="IU78" s="298">
        <f t="shared" si="47"/>
        <v>0</v>
      </c>
      <c r="IW78" s="206"/>
      <c r="IX78" s="212"/>
      <c r="IY78" s="208"/>
      <c r="IZ78" s="212"/>
    </row>
    <row r="79" spans="1:260">
      <c r="A79" s="41" t="s">
        <v>295</v>
      </c>
      <c r="B79" s="12" t="s">
        <v>55</v>
      </c>
      <c r="C79" s="331">
        <f>'計算2-1'!AC79</f>
        <v>0</v>
      </c>
      <c r="D79" s="757">
        <f>IF(各種係数!$D77=0,各種係数!$L77,各種係数!$D77)</f>
        <v>0.17284773404422141</v>
      </c>
      <c r="E79" s="757">
        <f>IF(各種係数!$E77=0,各種係数!$M77,各種係数!$E77)</f>
        <v>0.82715226595577862</v>
      </c>
      <c r="F79" s="757">
        <f>IF(各種係数!$F77=0,各種係数!$N77,各種係数!$F77)</f>
        <v>0.2083856045162302</v>
      </c>
      <c r="G79" s="758">
        <f t="shared" si="31"/>
        <v>0</v>
      </c>
      <c r="H79" s="758">
        <f t="shared" si="32"/>
        <v>0</v>
      </c>
      <c r="I79" s="758">
        <f t="shared" si="33"/>
        <v>0</v>
      </c>
      <c r="J79" s="240">
        <f>IF(各種係数!$MD77=0,各種係数!$MG77,各種係数!$MD77)</f>
        <v>4.7455700172494903E-4</v>
      </c>
      <c r="K79" s="281">
        <f t="shared" si="34"/>
        <v>0</v>
      </c>
      <c r="L79" s="758">
        <v>0</v>
      </c>
      <c r="M79" s="774">
        <f>各種係数!C77</f>
        <v>1</v>
      </c>
      <c r="N79" s="758">
        <f t="shared" si="35"/>
        <v>0</v>
      </c>
      <c r="O79" s="82">
        <f>IF('生産者価格評価表（107部門）（山形県２）'!C$120=0,各種係数!DV77,各種係数!S77)</f>
        <v>0</v>
      </c>
      <c r="P79" s="82">
        <f>IF('生産者価格評価表（107部門）（山形県２）'!D$120=0,各種係数!DW77,各種係数!T77)</f>
        <v>0</v>
      </c>
      <c r="Q79" s="82">
        <f>IF('生産者価格評価表（107部門）（山形県２）'!E$120=0,各種係数!DX77,各種係数!U77)</f>
        <v>0</v>
      </c>
      <c r="R79" s="82">
        <f>IF('生産者価格評価表（107部門）（山形県２）'!F$120=0,各種係数!DY77,各種係数!V77)</f>
        <v>0</v>
      </c>
      <c r="S79" s="82">
        <f>IF('生産者価格評価表（107部門）（山形県２）'!G$120=0,各種係数!DZ77,各種係数!W77)</f>
        <v>0</v>
      </c>
      <c r="T79" s="82">
        <f>IF('生産者価格評価表（107部門）（山形県２）'!H$120=0,各種係数!EA77,各種係数!X77)</f>
        <v>0</v>
      </c>
      <c r="U79" s="82">
        <f>IF('生産者価格評価表（107部門）（山形県２）'!I$120=0,各種係数!EB77,各種係数!Y77)</f>
        <v>0</v>
      </c>
      <c r="V79" s="82">
        <f>IF('生産者価格評価表（107部門）（山形県２）'!J$120=0,各種係数!EC77,各種係数!Z77)</f>
        <v>0</v>
      </c>
      <c r="W79" s="82">
        <f>IF('生産者価格評価表（107部門）（山形県２）'!K$120=0,各種係数!ED77,各種係数!AA77)</f>
        <v>0</v>
      </c>
      <c r="X79" s="82">
        <f>IF('生産者価格評価表（107部門）（山形県２）'!L$120=0,各種係数!EE77,各種係数!AB77)</f>
        <v>0</v>
      </c>
      <c r="Y79" s="82">
        <f>IF('生産者価格評価表（107部門）（山形県２）'!M$120=0,各種係数!EF77,各種係数!AC77)</f>
        <v>0</v>
      </c>
      <c r="Z79" s="82">
        <f>IF('生産者価格評価表（107部門）（山形県２）'!N$120=0,各種係数!EG77,各種係数!AD77)</f>
        <v>0</v>
      </c>
      <c r="AA79" s="82">
        <f>IF('生産者価格評価表（107部門）（山形県２）'!O$120=0,各種係数!EH77,各種係数!AE77)</f>
        <v>0</v>
      </c>
      <c r="AB79" s="82">
        <f>IF('生産者価格評価表（107部門）（山形県２）'!P$120=0,各種係数!EI77,各種係数!AF77)</f>
        <v>0</v>
      </c>
      <c r="AC79" s="82">
        <f>IF('生産者価格評価表（107部門）（山形県２）'!Q$120=0,各種係数!EJ77,各種係数!AG77)</f>
        <v>0</v>
      </c>
      <c r="AD79" s="82">
        <f>IF('生産者価格評価表（107部門）（山形県２）'!R$120=0,各種係数!EK77,各種係数!AH77)</f>
        <v>0</v>
      </c>
      <c r="AE79" s="82">
        <f>IF('生産者価格評価表（107部門）（山形県２）'!S$120=0,各種係数!EL77,各種係数!AI77)</f>
        <v>0</v>
      </c>
      <c r="AF79" s="82">
        <f>IF('生産者価格評価表（107部門）（山形県２）'!T$120=0,各種係数!EM77,各種係数!AJ77)</f>
        <v>0</v>
      </c>
      <c r="AG79" s="82">
        <f>IF('生産者価格評価表（107部門）（山形県２）'!U$120=0,各種係数!EN77,各種係数!AK77)</f>
        <v>0</v>
      </c>
      <c r="AH79" s="82">
        <f>IF('生産者価格評価表（107部門）（山形県２）'!V$120=0,各種係数!EO77,各種係数!AL77)</f>
        <v>0</v>
      </c>
      <c r="AI79" s="82">
        <f>IF('生産者価格評価表（107部門）（山形県２）'!W$120=0,各種係数!EP77,各種係数!AM77)</f>
        <v>0</v>
      </c>
      <c r="AJ79" s="82">
        <f>IF('生産者価格評価表（107部門）（山形県２）'!X$120=0,各種係数!EQ77,各種係数!AN77)</f>
        <v>0</v>
      </c>
      <c r="AK79" s="82">
        <f>IF('生産者価格評価表（107部門）（山形県２）'!Y$120=0,各種係数!ER77,各種係数!AO77)</f>
        <v>0</v>
      </c>
      <c r="AL79" s="82">
        <f>IF('生産者価格評価表（107部門）（山形県２）'!Z$120=0,各種係数!ES77,各種係数!AP77)</f>
        <v>0</v>
      </c>
      <c r="AM79" s="82">
        <f>IF('生産者価格評価表（107部門）（山形県２）'!AA$120=0,各種係数!ET77,各種係数!AQ77)</f>
        <v>0</v>
      </c>
      <c r="AN79" s="82">
        <f>IF('生産者価格評価表（107部門）（山形県２）'!AB$120=0,各種係数!EU77,各種係数!AR77)</f>
        <v>0</v>
      </c>
      <c r="AO79" s="82">
        <f>IF('生産者価格評価表（107部門）（山形県２）'!AC$120=0,各種係数!EV77,各種係数!AS77)</f>
        <v>0</v>
      </c>
      <c r="AP79" s="82">
        <f>IF('生産者価格評価表（107部門）（山形県２）'!AD$120=0,各種係数!EW77,各種係数!AT77)</f>
        <v>0</v>
      </c>
      <c r="AQ79" s="82">
        <f>IF('生産者価格評価表（107部門）（山形県２）'!AE$120=0,各種係数!EX77,各種係数!AU77)</f>
        <v>0</v>
      </c>
      <c r="AR79" s="82">
        <f>IF('生産者価格評価表（107部門）（山形県２）'!AF$120=0,各種係数!EY77,各種係数!AV77)</f>
        <v>0</v>
      </c>
      <c r="AS79" s="82">
        <f>IF('生産者価格評価表（107部門）（山形県２）'!AG$120=0,各種係数!EZ77,各種係数!AW77)</f>
        <v>0</v>
      </c>
      <c r="AT79" s="82">
        <f>IF('生産者価格評価表（107部門）（山形県２）'!AH$120=0,各種係数!FA77,各種係数!AX77)</f>
        <v>0</v>
      </c>
      <c r="AU79" s="82">
        <f>IF('生産者価格評価表（107部門）（山形県２）'!AI$120=0,各種係数!FB77,各種係数!AY77)</f>
        <v>0</v>
      </c>
      <c r="AV79" s="82">
        <f>IF('生産者価格評価表（107部門）（山形県２）'!AJ$120=0,各種係数!FC77,各種係数!AZ77)</f>
        <v>0</v>
      </c>
      <c r="AW79" s="82">
        <f>IF('生産者価格評価表（107部門）（山形県２）'!AK$120=0,各種係数!FD77,各種係数!BA77)</f>
        <v>0</v>
      </c>
      <c r="AX79" s="82">
        <f>IF('生産者価格評価表（107部門）（山形県２）'!AL$120=0,各種係数!FE77,各種係数!BB77)</f>
        <v>0</v>
      </c>
      <c r="AY79" s="82">
        <f>IF('生産者価格評価表（107部門）（山形県２）'!AM$120=0,各種係数!FF77,各種係数!BC77)</f>
        <v>0</v>
      </c>
      <c r="AZ79" s="82">
        <f>IF('生産者価格評価表（107部門）（山形県２）'!AN$120=0,各種係数!FG77,各種係数!BD77)</f>
        <v>0</v>
      </c>
      <c r="BA79" s="82">
        <f>IF('生産者価格評価表（107部門）（山形県２）'!AO$120=0,各種係数!FH77,各種係数!BE77)</f>
        <v>0</v>
      </c>
      <c r="BB79" s="82">
        <f>IF('生産者価格評価表（107部門）（山形県２）'!AP$120=0,各種係数!FI77,各種係数!BF77)</f>
        <v>0</v>
      </c>
      <c r="BC79" s="82">
        <f>IF('生産者価格評価表（107部門）（山形県２）'!AQ$120=0,各種係数!FJ77,各種係数!BG77)</f>
        <v>0</v>
      </c>
      <c r="BD79" s="82">
        <f>IF('生産者価格評価表（107部門）（山形県２）'!AR$120=0,各種係数!FK77,各種係数!BH77)</f>
        <v>0</v>
      </c>
      <c r="BE79" s="82">
        <f>IF('生産者価格評価表（107部門）（山形県２）'!AS$120=0,各種係数!FL77,各種係数!BI77)</f>
        <v>0</v>
      </c>
      <c r="BF79" s="82">
        <f>IF('生産者価格評価表（107部門）（山形県２）'!AT$120=0,各種係数!FM77,各種係数!BJ77)</f>
        <v>0</v>
      </c>
      <c r="BG79" s="82">
        <f>IF('生産者価格評価表（107部門）（山形県２）'!AU$120=0,各種係数!FN77,各種係数!BK77)</f>
        <v>0</v>
      </c>
      <c r="BH79" s="82">
        <f>IF('生産者価格評価表（107部門）（山形県２）'!AV$120=0,各種係数!FO77,各種係数!BL77)</f>
        <v>0</v>
      </c>
      <c r="BI79" s="82">
        <f>IF('生産者価格評価表（107部門）（山形県２）'!AW$120=0,各種係数!FP77,各種係数!BM77)</f>
        <v>0</v>
      </c>
      <c r="BJ79" s="82">
        <f>IF('生産者価格評価表（107部門）（山形県２）'!AX$120=0,各種係数!FQ77,各種係数!BN77)</f>
        <v>0</v>
      </c>
      <c r="BK79" s="82">
        <f>IF('生産者価格評価表（107部門）（山形県２）'!AY$120=0,各種係数!FR77,各種係数!BO77)</f>
        <v>0</v>
      </c>
      <c r="BL79" s="82">
        <f>IF('生産者価格評価表（107部門）（山形県２）'!AZ$120=0,各種係数!FS77,各種係数!BP77)</f>
        <v>0</v>
      </c>
      <c r="BM79" s="82">
        <f>IF('生産者価格評価表（107部門）（山形県２）'!BA$120=0,各種係数!FT77,各種係数!BQ77)</f>
        <v>0</v>
      </c>
      <c r="BN79" s="82">
        <f>IF('生産者価格評価表（107部門）（山形県２）'!BB$120=0,各種係数!FU77,各種係数!BR77)</f>
        <v>0</v>
      </c>
      <c r="BO79" s="82">
        <f>IF('生産者価格評価表（107部門）（山形県２）'!BC$120=0,各種係数!FV77,各種係数!BS77)</f>
        <v>0</v>
      </c>
      <c r="BP79" s="82">
        <f>IF('生産者価格評価表（107部門）（山形県２）'!BD$120=0,各種係数!FW77,各種係数!BT77)</f>
        <v>0</v>
      </c>
      <c r="BQ79" s="82">
        <f>IF('生産者価格評価表（107部門）（山形県２）'!BE$120=0,各種係数!FX77,各種係数!BU77)</f>
        <v>0</v>
      </c>
      <c r="BR79" s="82">
        <f>IF('生産者価格評価表（107部門）（山形県２）'!BF$120=0,各種係数!FY77,各種係数!BV77)</f>
        <v>0</v>
      </c>
      <c r="BS79" s="82">
        <f>IF('生産者価格評価表（107部門）（山形県２）'!BG$120=0,各種係数!FZ77,各種係数!BW77)</f>
        <v>0</v>
      </c>
      <c r="BT79" s="82">
        <f>IF('生産者価格評価表（107部門）（山形県２）'!BH$120=0,各種係数!GA77,各種係数!BX77)</f>
        <v>0</v>
      </c>
      <c r="BU79" s="82">
        <f>IF('生産者価格評価表（107部門）（山形県２）'!BI$120=0,各種係数!GB77,各種係数!BY77)</f>
        <v>0</v>
      </c>
      <c r="BV79" s="82">
        <f>IF('生産者価格評価表（107部門）（山形県２）'!BJ$120=0,各種係数!GC77,各種係数!BZ77)</f>
        <v>0</v>
      </c>
      <c r="BW79" s="82">
        <f>IF('生産者価格評価表（107部門）（山形県２）'!BK$120=0,各種係数!GD77,各種係数!CA77)</f>
        <v>0</v>
      </c>
      <c r="BX79" s="82">
        <f>IF('生産者価格評価表（107部門）（山形県２）'!BL$120=0,各種係数!GE77,各種係数!CB77)</f>
        <v>0</v>
      </c>
      <c r="BY79" s="82">
        <f>IF('生産者価格評価表（107部門）（山形県２）'!BM$120=0,各種係数!GF77,各種係数!CC77)</f>
        <v>0</v>
      </c>
      <c r="BZ79" s="82">
        <f>IF('生産者価格評価表（107部門）（山形県２）'!BN$120=0,各種係数!GG77,各種係数!CD77)</f>
        <v>0</v>
      </c>
      <c r="CA79" s="82">
        <f>IF('生産者価格評価表（107部門）（山形県２）'!BO$120=0,各種係数!GH77,各種係数!CE77)</f>
        <v>0</v>
      </c>
      <c r="CB79" s="82">
        <f>IF('生産者価格評価表（107部門）（山形県２）'!BP$120=0,各種係数!GI77,各種係数!CF77)</f>
        <v>0</v>
      </c>
      <c r="CC79" s="82">
        <f>IF('生産者価格評価表（107部門）（山形県２）'!BQ$120=0,各種係数!GJ77,各種係数!CG77)</f>
        <v>0</v>
      </c>
      <c r="CD79" s="82">
        <f>IF('生産者価格評価表（107部門）（山形県２）'!BR$120=0,各種係数!GK77,各種係数!CH77)</f>
        <v>0</v>
      </c>
      <c r="CE79" s="82">
        <f>IF('生産者価格評価表（107部門）（山形県２）'!BS$120=0,各種係数!GL77,各種係数!CI77)</f>
        <v>0</v>
      </c>
      <c r="CF79" s="82">
        <f>IF('生産者価格評価表（107部門）（山形県２）'!BT$120=0,各種係数!GM77,各種係数!CJ77)</f>
        <v>0</v>
      </c>
      <c r="CG79" s="82">
        <f>IF('生産者価格評価表（107部門）（山形県２）'!BU$120=0,各種係数!GN77,各種係数!CK77)</f>
        <v>0</v>
      </c>
      <c r="CH79" s="82">
        <f>IF('生産者価格評価表（107部門）（山形県２）'!BV$120=0,各種係数!GO77,各種係数!CL77)</f>
        <v>0</v>
      </c>
      <c r="CI79" s="82">
        <f>IF('生産者価格評価表（107部門）（山形県２）'!BW$120=0,各種係数!GP77,各種係数!CM77)</f>
        <v>0</v>
      </c>
      <c r="CJ79" s="82">
        <f>IF('生産者価格評価表（107部門）（山形県２）'!BX$120=0,各種係数!GQ77,各種係数!CN77)</f>
        <v>0</v>
      </c>
      <c r="CK79" s="82">
        <f>IF('生産者価格評価表（107部門）（山形県２）'!BY$120=0,各種係数!GR77,各種係数!CO77)</f>
        <v>0</v>
      </c>
      <c r="CL79" s="82">
        <f>IF('生産者価格評価表（107部門）（山形県２）'!BZ$120=0,各種係数!GS77,各種係数!CP77)</f>
        <v>0</v>
      </c>
      <c r="CM79" s="82">
        <f>IF('生産者価格評価表（107部門）（山形県２）'!CA$120=0,各種係数!GT77,各種係数!CQ77)</f>
        <v>0</v>
      </c>
      <c r="CN79" s="82">
        <f>IF('生産者価格評価表（107部門）（山形県２）'!CB$120=0,各種係数!GU77,各種係数!CR77)</f>
        <v>0</v>
      </c>
      <c r="CO79" s="82">
        <f>IF('生産者価格評価表（107部門）（山形県２）'!CC$120=0,各種係数!GV77,各種係数!CS77)</f>
        <v>0</v>
      </c>
      <c r="CP79" s="82">
        <f>IF('生産者価格評価表（107部門）（山形県２）'!CD$120=0,各種係数!GW77,各種係数!CT77)</f>
        <v>0</v>
      </c>
      <c r="CQ79" s="82">
        <f>IF('生産者価格評価表（107部門）（山形県２）'!CE$120=0,各種係数!GX77,各種係数!CU77)</f>
        <v>0</v>
      </c>
      <c r="CR79" s="82">
        <f>IF('生産者価格評価表（107部門）（山形県２）'!CF$120=0,各種係数!GY77,各種係数!CV77)</f>
        <v>0</v>
      </c>
      <c r="CS79" s="82">
        <f>IF('生産者価格評価表（107部門）（山形県２）'!CG$120=0,各種係数!GZ77,各種係数!CW77)</f>
        <v>0</v>
      </c>
      <c r="CT79" s="82">
        <f>IF('生産者価格評価表（107部門）（山形県２）'!CH$120=0,各種係数!HA77,各種係数!CX77)</f>
        <v>0</v>
      </c>
      <c r="CU79" s="82">
        <f>IF('生産者価格評価表（107部門）（山形県２）'!CI$120=0,各種係数!HB77,各種係数!CY77)</f>
        <v>0</v>
      </c>
      <c r="CV79" s="82">
        <f>IF('生産者価格評価表（107部門）（山形県２）'!CJ$120=0,各種係数!HC77,各種係数!CZ77)</f>
        <v>0</v>
      </c>
      <c r="CW79" s="82">
        <f>IF('生産者価格評価表（107部門）（山形県２）'!CK$120=0,各種係数!HD77,各種係数!DA77)</f>
        <v>0</v>
      </c>
      <c r="CX79" s="82">
        <f>IF('生産者価格評価表（107部門）（山形県２）'!CL$120=0,各種係数!HE77,各種係数!DB77)</f>
        <v>0</v>
      </c>
      <c r="CY79" s="82">
        <f>IF('生産者価格評価表（107部門）（山形県２）'!CM$120=0,各種係数!HF77,各種係数!DC77)</f>
        <v>0</v>
      </c>
      <c r="CZ79" s="82">
        <f>IF('生産者価格評価表（107部門）（山形県２）'!CN$120=0,各種係数!HG77,各種係数!DD77)</f>
        <v>0</v>
      </c>
      <c r="DA79" s="82">
        <f>IF('生産者価格評価表（107部門）（山形県２）'!CO$120=0,各種係数!HH77,各種係数!DE77)</f>
        <v>0</v>
      </c>
      <c r="DB79" s="82">
        <f>IF('生産者価格評価表（107部門）（山形県２）'!CP$120=0,各種係数!HI77,各種係数!DF77)</f>
        <v>0</v>
      </c>
      <c r="DC79" s="82">
        <f>IF('生産者価格評価表（107部門）（山形県２）'!CQ$120=0,各種係数!HJ77,各種係数!DG77)</f>
        <v>0</v>
      </c>
      <c r="DD79" s="82">
        <f>IF('生産者価格評価表（107部門）（山形県２）'!CR$120=0,各種係数!HK77,各種係数!DH77)</f>
        <v>0</v>
      </c>
      <c r="DE79" s="82">
        <f>IF('生産者価格評価表（107部門）（山形県２）'!CS$120=0,各種係数!HL77,各種係数!DI77)</f>
        <v>0</v>
      </c>
      <c r="DF79" s="82">
        <f>IF('生産者価格評価表（107部門）（山形県２）'!CT$120=0,各種係数!HM77,各種係数!DJ77)</f>
        <v>0</v>
      </c>
      <c r="DG79" s="82">
        <f>IF('生産者価格評価表（107部門）（山形県２）'!CU$120=0,各種係数!HN77,各種係数!DK77)</f>
        <v>0</v>
      </c>
      <c r="DH79" s="82">
        <f>IF('生産者価格評価表（107部門）（山形県２）'!CV$120=0,各種係数!HO77,各種係数!DL77)</f>
        <v>0</v>
      </c>
      <c r="DI79" s="82">
        <f>IF('生産者価格評価表（107部門）（山形県２）'!CW$120=0,各種係数!HP77,各種係数!DM77)</f>
        <v>0</v>
      </c>
      <c r="DJ79" s="82">
        <f>IF('生産者価格評価表（107部門）（山形県２）'!CX$120=0,各種係数!HQ77,各種係数!DN77)</f>
        <v>0</v>
      </c>
      <c r="DK79" s="82">
        <f>IF('生産者価格評価表（107部門）（山形県２）'!CY$120=0,各種係数!HR77,各種係数!DO77)</f>
        <v>0</v>
      </c>
      <c r="DL79" s="82">
        <f>IF('生産者価格評価表（107部門）（山形県２）'!CZ$120=0,各種係数!HS77,各種係数!DP77)</f>
        <v>0</v>
      </c>
      <c r="DM79" s="82">
        <f>IF('生産者価格評価表（107部門）（山形県２）'!DA$120=0,各種係数!HT77,各種係数!DQ77)</f>
        <v>0</v>
      </c>
      <c r="DN79" s="82">
        <f>IF('生産者価格評価表（107部門）（山形県２）'!DB$120=0,各種係数!HU77,各種係数!DR77)</f>
        <v>0</v>
      </c>
      <c r="DO79" s="82">
        <f>IF('生産者価格評価表（107部門）（山形県２）'!DC$120=0,各種係数!HV77,各種係数!DS77)</f>
        <v>0</v>
      </c>
      <c r="DP79" s="82">
        <f>IF('生産者価格評価表（107部門）（山形県２）'!DD$120=0,各種係数!HW77,各種係数!DT77)</f>
        <v>0</v>
      </c>
      <c r="DQ79" s="82">
        <f>IF('生産者価格評価表（107部門）（山形県２）'!DE$120=0,各種係数!HX77,各種係数!DU77)</f>
        <v>0</v>
      </c>
      <c r="DR79" s="82">
        <f>各種係数!HY77</f>
        <v>0</v>
      </c>
      <c r="DS79" s="80">
        <f>各種係数!HZ77</f>
        <v>0</v>
      </c>
      <c r="DT79" s="80">
        <f>各種係数!IA77</f>
        <v>0</v>
      </c>
      <c r="DU79" s="80">
        <f>各種係数!IB77</f>
        <v>0</v>
      </c>
      <c r="DV79" s="80">
        <f>各種係数!IC77</f>
        <v>0</v>
      </c>
      <c r="DW79" s="80">
        <f>各種係数!ID77</f>
        <v>0</v>
      </c>
      <c r="DX79" s="80">
        <f>各種係数!IE77</f>
        <v>0</v>
      </c>
      <c r="DY79" s="80">
        <f>各種係数!IF77</f>
        <v>0</v>
      </c>
      <c r="DZ79" s="80">
        <f>各種係数!IG77</f>
        <v>0</v>
      </c>
      <c r="EA79" s="80">
        <f>各種係数!IH77</f>
        <v>0</v>
      </c>
      <c r="EB79" s="80">
        <f>各種係数!II77</f>
        <v>0</v>
      </c>
      <c r="EC79" s="80">
        <f>各種係数!IJ77</f>
        <v>0</v>
      </c>
      <c r="ED79" s="80">
        <f>各種係数!IK77</f>
        <v>0</v>
      </c>
      <c r="EE79" s="80">
        <f>各種係数!IL77</f>
        <v>0</v>
      </c>
      <c r="EF79" s="80">
        <f>各種係数!IM77</f>
        <v>0</v>
      </c>
      <c r="EG79" s="80">
        <f>各種係数!IN77</f>
        <v>0</v>
      </c>
      <c r="EH79" s="80">
        <f>各種係数!IO77</f>
        <v>0</v>
      </c>
      <c r="EI79" s="80">
        <f>各種係数!IP77</f>
        <v>0</v>
      </c>
      <c r="EJ79" s="80">
        <f>各種係数!IQ77</f>
        <v>0</v>
      </c>
      <c r="EK79" s="80">
        <f>各種係数!IR77</f>
        <v>0</v>
      </c>
      <c r="EL79" s="80">
        <f>各種係数!IS77</f>
        <v>0</v>
      </c>
      <c r="EM79" s="80">
        <f>各種係数!IT77</f>
        <v>0</v>
      </c>
      <c r="EN79" s="80">
        <f>各種係数!IU77</f>
        <v>0</v>
      </c>
      <c r="EO79" s="80">
        <f>各種係数!IV77</f>
        <v>0</v>
      </c>
      <c r="EP79" s="80">
        <f>各種係数!IW77</f>
        <v>0</v>
      </c>
      <c r="EQ79" s="80">
        <f>各種係数!IX77</f>
        <v>0</v>
      </c>
      <c r="ER79" s="80">
        <f>各種係数!IY77</f>
        <v>0</v>
      </c>
      <c r="ES79" s="80">
        <f>各種係数!IZ77</f>
        <v>0</v>
      </c>
      <c r="ET79" s="80">
        <f>各種係数!JA77</f>
        <v>0</v>
      </c>
      <c r="EU79" s="80">
        <f>各種係数!JB77</f>
        <v>0</v>
      </c>
      <c r="EV79" s="80">
        <f>各種係数!JC77</f>
        <v>0</v>
      </c>
      <c r="EW79" s="80">
        <f>各種係数!JD77</f>
        <v>0</v>
      </c>
      <c r="EX79" s="80">
        <f>各種係数!JE77</f>
        <v>0</v>
      </c>
      <c r="EY79" s="80">
        <f>各種係数!JF77</f>
        <v>0</v>
      </c>
      <c r="EZ79" s="80">
        <f>各種係数!JG77</f>
        <v>0</v>
      </c>
      <c r="FA79" s="80">
        <f>各種係数!JH77</f>
        <v>0</v>
      </c>
      <c r="FB79" s="80">
        <f>各種係数!JI77</f>
        <v>0</v>
      </c>
      <c r="FC79" s="80">
        <f>各種係数!JJ77</f>
        <v>0</v>
      </c>
      <c r="FD79" s="80">
        <f>各種係数!JK77</f>
        <v>0</v>
      </c>
      <c r="FE79" s="80">
        <f>各種係数!JL77</f>
        <v>0</v>
      </c>
      <c r="FF79" s="80">
        <f>各種係数!JM77</f>
        <v>0</v>
      </c>
      <c r="FG79" s="80">
        <f>各種係数!JN77</f>
        <v>0</v>
      </c>
      <c r="FH79" s="80">
        <f>各種係数!JO77</f>
        <v>0</v>
      </c>
      <c r="FI79" s="80">
        <f>各種係数!JP77</f>
        <v>0</v>
      </c>
      <c r="FJ79" s="80">
        <f>各種係数!JQ77</f>
        <v>0</v>
      </c>
      <c r="FK79" s="80">
        <f>各種係数!JR77</f>
        <v>0</v>
      </c>
      <c r="FL79" s="80">
        <f>各種係数!JS77</f>
        <v>0</v>
      </c>
      <c r="FM79" s="80">
        <f>各種係数!JT77</f>
        <v>0</v>
      </c>
      <c r="FN79" s="80">
        <f>各種係数!JU77</f>
        <v>0</v>
      </c>
      <c r="FO79" s="80">
        <f>各種係数!JV77</f>
        <v>0</v>
      </c>
      <c r="FP79" s="80">
        <f>各種係数!JW77</f>
        <v>0</v>
      </c>
      <c r="FQ79" s="80">
        <f>各種係数!JX77</f>
        <v>0</v>
      </c>
      <c r="FR79" s="80">
        <f>各種係数!JY77</f>
        <v>0</v>
      </c>
      <c r="FS79" s="80">
        <f>各種係数!JZ77</f>
        <v>0</v>
      </c>
      <c r="FT79" s="80">
        <f>各種係数!KA77</f>
        <v>0</v>
      </c>
      <c r="FU79" s="80">
        <f>各種係数!KB77</f>
        <v>0</v>
      </c>
      <c r="FV79" s="80">
        <f>各種係数!KC77</f>
        <v>0</v>
      </c>
      <c r="FW79" s="80">
        <f>各種係数!KD77</f>
        <v>0</v>
      </c>
      <c r="FX79" s="80">
        <f>各種係数!KE77</f>
        <v>0</v>
      </c>
      <c r="FY79" s="80">
        <f>各種係数!KF77</f>
        <v>0</v>
      </c>
      <c r="FZ79" s="80">
        <f>各種係数!KG77</f>
        <v>0</v>
      </c>
      <c r="GA79" s="80">
        <f>各種係数!KH77</f>
        <v>0</v>
      </c>
      <c r="GB79" s="80">
        <f>各種係数!KI77</f>
        <v>0</v>
      </c>
      <c r="GC79" s="80">
        <f>各種係数!KJ77</f>
        <v>0</v>
      </c>
      <c r="GD79" s="80">
        <f>各種係数!KK77</f>
        <v>0</v>
      </c>
      <c r="GE79" s="80">
        <f>各種係数!KL77</f>
        <v>0</v>
      </c>
      <c r="GF79" s="80">
        <f>各種係数!KM77</f>
        <v>0</v>
      </c>
      <c r="GG79" s="80">
        <f>各種係数!KN77</f>
        <v>0</v>
      </c>
      <c r="GH79" s="80">
        <f>各種係数!KO77</f>
        <v>0</v>
      </c>
      <c r="GI79" s="80">
        <f>各種係数!KP77</f>
        <v>0</v>
      </c>
      <c r="GJ79" s="80">
        <f>各種係数!KQ77</f>
        <v>0</v>
      </c>
      <c r="GK79" s="80">
        <f>各種係数!KR77</f>
        <v>0</v>
      </c>
      <c r="GL79" s="80">
        <f>各種係数!KS77</f>
        <v>1</v>
      </c>
      <c r="GM79" s="80">
        <f>各種係数!KT77</f>
        <v>0</v>
      </c>
      <c r="GN79" s="80">
        <f>各種係数!KU77</f>
        <v>0</v>
      </c>
      <c r="GO79" s="80">
        <f>各種係数!KV77</f>
        <v>0</v>
      </c>
      <c r="GP79" s="80">
        <f>各種係数!KW77</f>
        <v>0</v>
      </c>
      <c r="GQ79" s="80">
        <f>各種係数!KX77</f>
        <v>0</v>
      </c>
      <c r="GR79" s="80">
        <f>各種係数!KY77</f>
        <v>0</v>
      </c>
      <c r="GS79" s="80">
        <f>各種係数!KZ77</f>
        <v>0</v>
      </c>
      <c r="GT79" s="80">
        <f>各種係数!LA77</f>
        <v>0</v>
      </c>
      <c r="GU79" s="80">
        <f>各種係数!LB77</f>
        <v>0</v>
      </c>
      <c r="GV79" s="80">
        <f>各種係数!LC77</f>
        <v>0</v>
      </c>
      <c r="GW79" s="80">
        <f>各種係数!LD77</f>
        <v>0</v>
      </c>
      <c r="GX79" s="80">
        <f>各種係数!LE77</f>
        <v>0</v>
      </c>
      <c r="GY79" s="80">
        <f>各種係数!LF77</f>
        <v>0</v>
      </c>
      <c r="GZ79" s="80">
        <f>各種係数!LG77</f>
        <v>0</v>
      </c>
      <c r="HA79" s="80">
        <f>各種係数!LH77</f>
        <v>0</v>
      </c>
      <c r="HB79" s="80">
        <f>各種係数!LI77</f>
        <v>0</v>
      </c>
      <c r="HC79" s="80">
        <f>各種係数!LJ77</f>
        <v>0</v>
      </c>
      <c r="HD79" s="80">
        <f>各種係数!LK77</f>
        <v>0</v>
      </c>
      <c r="HE79" s="80">
        <f>各種係数!LL77</f>
        <v>0</v>
      </c>
      <c r="HF79" s="80">
        <f>各種係数!LM77</f>
        <v>0</v>
      </c>
      <c r="HG79" s="80">
        <f>各種係数!LN77</f>
        <v>0</v>
      </c>
      <c r="HH79" s="80">
        <f>各種係数!LO77</f>
        <v>0</v>
      </c>
      <c r="HI79" s="80">
        <f>各種係数!LP77</f>
        <v>0</v>
      </c>
      <c r="HJ79" s="80">
        <f>各種係数!LQ77</f>
        <v>0</v>
      </c>
      <c r="HK79" s="80">
        <f>各種係数!LR77</f>
        <v>0</v>
      </c>
      <c r="HL79" s="80">
        <f>各種係数!LS77</f>
        <v>0</v>
      </c>
      <c r="HM79" s="80">
        <f>各種係数!LT77</f>
        <v>0</v>
      </c>
      <c r="HN79" s="80">
        <f>各種係数!LU77</f>
        <v>0</v>
      </c>
      <c r="HO79" s="80">
        <f>各種係数!LV77</f>
        <v>0</v>
      </c>
      <c r="HP79" s="80">
        <f>各種係数!LW77</f>
        <v>0</v>
      </c>
      <c r="HQ79" s="80">
        <f>各種係数!LX77</f>
        <v>0</v>
      </c>
      <c r="HR79" s="80">
        <f>各種係数!LY77</f>
        <v>0</v>
      </c>
      <c r="HS79" s="80">
        <f>各種係数!LZ77</f>
        <v>0</v>
      </c>
      <c r="HT79" s="80">
        <f>各種係数!MA77</f>
        <v>0</v>
      </c>
      <c r="HU79" s="760">
        <v>0</v>
      </c>
      <c r="HV79" s="760">
        <f t="shared" si="27"/>
        <v>0</v>
      </c>
      <c r="HW79" s="760">
        <f t="shared" si="28"/>
        <v>0</v>
      </c>
      <c r="HX79" s="240">
        <f>IF(各種係数!$MD77=0,各種係数!$MG77,各種係数!$MD77)</f>
        <v>4.7455700172494903E-4</v>
      </c>
      <c r="HY79" s="281">
        <f t="shared" si="29"/>
        <v>0</v>
      </c>
      <c r="HZ79" s="257">
        <f t="shared" si="36"/>
        <v>0</v>
      </c>
      <c r="IA79" s="279">
        <f t="shared" si="37"/>
        <v>0</v>
      </c>
      <c r="IB79" s="279">
        <f t="shared" si="38"/>
        <v>0</v>
      </c>
      <c r="IC79" s="240">
        <f>IF(各種係数!$MD77=0,各種係数!$MG77,各種係数!$MD77)</f>
        <v>4.7455700172494903E-4</v>
      </c>
      <c r="ID79" s="281">
        <f t="shared" si="30"/>
        <v>0</v>
      </c>
      <c r="IE79" s="223"/>
      <c r="IF79" s="223"/>
      <c r="IG79" s="240">
        <f>各種係数!J77</f>
        <v>2.7271136498704406E-2</v>
      </c>
      <c r="IH79" s="279">
        <f t="shared" si="39"/>
        <v>0</v>
      </c>
      <c r="II79" s="284">
        <f>各種係数!C77</f>
        <v>1</v>
      </c>
      <c r="IJ79" s="279">
        <f t="shared" si="40"/>
        <v>0</v>
      </c>
      <c r="IK79" s="295">
        <v>0</v>
      </c>
      <c r="IL79" s="757">
        <f>IF(各種係数!$E77=0,各種係数!$M77,各種係数!$E77)</f>
        <v>0.82715226595577862</v>
      </c>
      <c r="IM79" s="279">
        <f t="shared" si="41"/>
        <v>0</v>
      </c>
      <c r="IN79" s="757">
        <f>IF(各種係数!$F77=0,各種係数!$N77,各種係数!$F77)</f>
        <v>0.2083856045162302</v>
      </c>
      <c r="IO79" s="295">
        <f t="shared" si="42"/>
        <v>0</v>
      </c>
      <c r="IP79" s="240">
        <f>IF(各種係数!$MD77=0,各種係数!$MG77,各種係数!$MD77)</f>
        <v>4.7455700172494903E-4</v>
      </c>
      <c r="IQ79" s="296">
        <f t="shared" si="43"/>
        <v>0</v>
      </c>
      <c r="IR79" s="297">
        <f t="shared" si="44"/>
        <v>0</v>
      </c>
      <c r="IS79" s="297">
        <f t="shared" si="45"/>
        <v>0</v>
      </c>
      <c r="IT79" s="297">
        <f t="shared" si="46"/>
        <v>0</v>
      </c>
      <c r="IU79" s="298">
        <f t="shared" si="47"/>
        <v>0</v>
      </c>
      <c r="IW79" s="206"/>
      <c r="IX79" s="212"/>
      <c r="IY79" s="208"/>
      <c r="IZ79" s="212"/>
    </row>
    <row r="80" spans="1:260">
      <c r="A80" s="41" t="s">
        <v>296</v>
      </c>
      <c r="B80" s="12" t="s">
        <v>56</v>
      </c>
      <c r="C80" s="331">
        <f>'計算2-1'!AC80</f>
        <v>0</v>
      </c>
      <c r="D80" s="757">
        <f>IF(各種係数!$D78=0,各種係数!$L78,各種係数!$D78)</f>
        <v>9.0883513720133341E-2</v>
      </c>
      <c r="E80" s="757">
        <f>IF(各種係数!$E78=0,各種係数!$M78,各種係数!$E78)</f>
        <v>0.90911648627986663</v>
      </c>
      <c r="F80" s="757">
        <f>IF(各種係数!$F78=0,各種係数!$N78,各種係数!$F78)</f>
        <v>0</v>
      </c>
      <c r="G80" s="758">
        <f t="shared" si="31"/>
        <v>0</v>
      </c>
      <c r="H80" s="758">
        <f t="shared" si="32"/>
        <v>0</v>
      </c>
      <c r="I80" s="758">
        <f t="shared" si="33"/>
        <v>0</v>
      </c>
      <c r="J80" s="240">
        <f>IF(各種係数!$MD78=0,各種係数!$MG78,各種係数!$MD78)</f>
        <v>0</v>
      </c>
      <c r="K80" s="281">
        <f t="shared" si="34"/>
        <v>0</v>
      </c>
      <c r="L80" s="758">
        <v>0</v>
      </c>
      <c r="M80" s="774">
        <f>各種係数!C78</f>
        <v>1</v>
      </c>
      <c r="N80" s="758">
        <f t="shared" si="35"/>
        <v>0</v>
      </c>
      <c r="O80" s="82">
        <f>IF('生産者価格評価表（107部門）（山形県２）'!C$120=0,各種係数!DV78,各種係数!S78)</f>
        <v>0</v>
      </c>
      <c r="P80" s="82">
        <f>IF('生産者価格評価表（107部門）（山形県２）'!D$120=0,各種係数!DW78,各種係数!T78)</f>
        <v>0</v>
      </c>
      <c r="Q80" s="82">
        <f>IF('生産者価格評価表（107部門）（山形県２）'!E$120=0,各種係数!DX78,各種係数!U78)</f>
        <v>0</v>
      </c>
      <c r="R80" s="82">
        <f>IF('生産者価格評価表（107部門）（山形県２）'!F$120=0,各種係数!DY78,各種係数!V78)</f>
        <v>0</v>
      </c>
      <c r="S80" s="82">
        <f>IF('生産者価格評価表（107部門）（山形県２）'!G$120=0,各種係数!DZ78,各種係数!W78)</f>
        <v>0</v>
      </c>
      <c r="T80" s="82">
        <f>IF('生産者価格評価表（107部門）（山形県２）'!H$120=0,各種係数!EA78,各種係数!X78)</f>
        <v>0</v>
      </c>
      <c r="U80" s="82">
        <f>IF('生産者価格評価表（107部門）（山形県２）'!I$120=0,各種係数!EB78,各種係数!Y78)</f>
        <v>0</v>
      </c>
      <c r="V80" s="82">
        <f>IF('生産者価格評価表（107部門）（山形県２）'!J$120=0,各種係数!EC78,各種係数!Z78)</f>
        <v>0</v>
      </c>
      <c r="W80" s="82">
        <f>IF('生産者価格評価表（107部門）（山形県２）'!K$120=0,各種係数!ED78,各種係数!AA78)</f>
        <v>0</v>
      </c>
      <c r="X80" s="82">
        <f>IF('生産者価格評価表（107部門）（山形県２）'!L$120=0,各種係数!EE78,各種係数!AB78)</f>
        <v>0</v>
      </c>
      <c r="Y80" s="82">
        <f>IF('生産者価格評価表（107部門）（山形県２）'!M$120=0,各種係数!EF78,各種係数!AC78)</f>
        <v>0</v>
      </c>
      <c r="Z80" s="82">
        <f>IF('生産者価格評価表（107部門）（山形県２）'!N$120=0,各種係数!EG78,各種係数!AD78)</f>
        <v>0</v>
      </c>
      <c r="AA80" s="82">
        <f>IF('生産者価格評価表（107部門）（山形県２）'!O$120=0,各種係数!EH78,各種係数!AE78)</f>
        <v>0</v>
      </c>
      <c r="AB80" s="82">
        <f>IF('生産者価格評価表（107部門）（山形県２）'!P$120=0,各種係数!EI78,各種係数!AF78)</f>
        <v>0</v>
      </c>
      <c r="AC80" s="82">
        <f>IF('生産者価格評価表（107部門）（山形県２）'!Q$120=0,各種係数!EJ78,各種係数!AG78)</f>
        <v>0</v>
      </c>
      <c r="AD80" s="82">
        <f>IF('生産者価格評価表（107部門）（山形県２）'!R$120=0,各種係数!EK78,各種係数!AH78)</f>
        <v>0</v>
      </c>
      <c r="AE80" s="82">
        <f>IF('生産者価格評価表（107部門）（山形県２）'!S$120=0,各種係数!EL78,各種係数!AI78)</f>
        <v>0</v>
      </c>
      <c r="AF80" s="82">
        <f>IF('生産者価格評価表（107部門）（山形県２）'!T$120=0,各種係数!EM78,各種係数!AJ78)</f>
        <v>0</v>
      </c>
      <c r="AG80" s="82">
        <f>IF('生産者価格評価表（107部門）（山形県２）'!U$120=0,各種係数!EN78,各種係数!AK78)</f>
        <v>0</v>
      </c>
      <c r="AH80" s="82">
        <f>IF('生産者価格評価表（107部門）（山形県２）'!V$120=0,各種係数!EO78,各種係数!AL78)</f>
        <v>0</v>
      </c>
      <c r="AI80" s="82">
        <f>IF('生産者価格評価表（107部門）（山形県２）'!W$120=0,各種係数!EP78,各種係数!AM78)</f>
        <v>0</v>
      </c>
      <c r="AJ80" s="82">
        <f>IF('生産者価格評価表（107部門）（山形県２）'!X$120=0,各種係数!EQ78,各種係数!AN78)</f>
        <v>0</v>
      </c>
      <c r="AK80" s="82">
        <f>IF('生産者価格評価表（107部門）（山形県２）'!Y$120=0,各種係数!ER78,各種係数!AO78)</f>
        <v>0</v>
      </c>
      <c r="AL80" s="82">
        <f>IF('生産者価格評価表（107部門）（山形県２）'!Z$120=0,各種係数!ES78,各種係数!AP78)</f>
        <v>0</v>
      </c>
      <c r="AM80" s="82">
        <f>IF('生産者価格評価表（107部門）（山形県２）'!AA$120=0,各種係数!ET78,各種係数!AQ78)</f>
        <v>0</v>
      </c>
      <c r="AN80" s="82">
        <f>IF('生産者価格評価表（107部門）（山形県２）'!AB$120=0,各種係数!EU78,各種係数!AR78)</f>
        <v>0</v>
      </c>
      <c r="AO80" s="82">
        <f>IF('生産者価格評価表（107部門）（山形県２）'!AC$120=0,各種係数!EV78,各種係数!AS78)</f>
        <v>0</v>
      </c>
      <c r="AP80" s="82">
        <f>IF('生産者価格評価表（107部門）（山形県２）'!AD$120=0,各種係数!EW78,各種係数!AT78)</f>
        <v>0</v>
      </c>
      <c r="AQ80" s="82">
        <f>IF('生産者価格評価表（107部門）（山形県２）'!AE$120=0,各種係数!EX78,各種係数!AU78)</f>
        <v>0</v>
      </c>
      <c r="AR80" s="82">
        <f>IF('生産者価格評価表（107部門）（山形県２）'!AF$120=0,各種係数!EY78,各種係数!AV78)</f>
        <v>0</v>
      </c>
      <c r="AS80" s="82">
        <f>IF('生産者価格評価表（107部門）（山形県２）'!AG$120=0,各種係数!EZ78,各種係数!AW78)</f>
        <v>0</v>
      </c>
      <c r="AT80" s="82">
        <f>IF('生産者価格評価表（107部門）（山形県２）'!AH$120=0,各種係数!FA78,各種係数!AX78)</f>
        <v>0</v>
      </c>
      <c r="AU80" s="82">
        <f>IF('生産者価格評価表（107部門）（山形県２）'!AI$120=0,各種係数!FB78,各種係数!AY78)</f>
        <v>0</v>
      </c>
      <c r="AV80" s="82">
        <f>IF('生産者価格評価表（107部門）（山形県２）'!AJ$120=0,各種係数!FC78,各種係数!AZ78)</f>
        <v>0</v>
      </c>
      <c r="AW80" s="82">
        <f>IF('生産者価格評価表（107部門）（山形県２）'!AK$120=0,各種係数!FD78,各種係数!BA78)</f>
        <v>0</v>
      </c>
      <c r="AX80" s="82">
        <f>IF('生産者価格評価表（107部門）（山形県２）'!AL$120=0,各種係数!FE78,各種係数!BB78)</f>
        <v>0</v>
      </c>
      <c r="AY80" s="82">
        <f>IF('生産者価格評価表（107部門）（山形県２）'!AM$120=0,各種係数!FF78,各種係数!BC78)</f>
        <v>0</v>
      </c>
      <c r="AZ80" s="82">
        <f>IF('生産者価格評価表（107部門）（山形県２）'!AN$120=0,各種係数!FG78,各種係数!BD78)</f>
        <v>0</v>
      </c>
      <c r="BA80" s="82">
        <f>IF('生産者価格評価表（107部門）（山形県２）'!AO$120=0,各種係数!FH78,各種係数!BE78)</f>
        <v>0</v>
      </c>
      <c r="BB80" s="82">
        <f>IF('生産者価格評価表（107部門）（山形県２）'!AP$120=0,各種係数!FI78,各種係数!BF78)</f>
        <v>0</v>
      </c>
      <c r="BC80" s="82">
        <f>IF('生産者価格評価表（107部門）（山形県２）'!AQ$120=0,各種係数!FJ78,各種係数!BG78)</f>
        <v>0</v>
      </c>
      <c r="BD80" s="82">
        <f>IF('生産者価格評価表（107部門）（山形県２）'!AR$120=0,各種係数!FK78,各種係数!BH78)</f>
        <v>0</v>
      </c>
      <c r="BE80" s="82">
        <f>IF('生産者価格評価表（107部門）（山形県２）'!AS$120=0,各種係数!FL78,各種係数!BI78)</f>
        <v>0</v>
      </c>
      <c r="BF80" s="82">
        <f>IF('生産者価格評価表（107部門）（山形県２）'!AT$120=0,各種係数!FM78,各種係数!BJ78)</f>
        <v>0</v>
      </c>
      <c r="BG80" s="82">
        <f>IF('生産者価格評価表（107部門）（山形県２）'!AU$120=0,各種係数!FN78,各種係数!BK78)</f>
        <v>0</v>
      </c>
      <c r="BH80" s="82">
        <f>IF('生産者価格評価表（107部門）（山形県２）'!AV$120=0,各種係数!FO78,各種係数!BL78)</f>
        <v>0</v>
      </c>
      <c r="BI80" s="82">
        <f>IF('生産者価格評価表（107部門）（山形県２）'!AW$120=0,各種係数!FP78,各種係数!BM78)</f>
        <v>0</v>
      </c>
      <c r="BJ80" s="82">
        <f>IF('生産者価格評価表（107部門）（山形県２）'!AX$120=0,各種係数!FQ78,各種係数!BN78)</f>
        <v>0</v>
      </c>
      <c r="BK80" s="82">
        <f>IF('生産者価格評価表（107部門）（山形県２）'!AY$120=0,各種係数!FR78,各種係数!BO78)</f>
        <v>0</v>
      </c>
      <c r="BL80" s="82">
        <f>IF('生産者価格評価表（107部門）（山形県２）'!AZ$120=0,各種係数!FS78,各種係数!BP78)</f>
        <v>0</v>
      </c>
      <c r="BM80" s="82">
        <f>IF('生産者価格評価表（107部門）（山形県２）'!BA$120=0,各種係数!FT78,各種係数!BQ78)</f>
        <v>0</v>
      </c>
      <c r="BN80" s="82">
        <f>IF('生産者価格評価表（107部門）（山形県２）'!BB$120=0,各種係数!FU78,各種係数!BR78)</f>
        <v>0</v>
      </c>
      <c r="BO80" s="82">
        <f>IF('生産者価格評価表（107部門）（山形県２）'!BC$120=0,各種係数!FV78,各種係数!BS78)</f>
        <v>0</v>
      </c>
      <c r="BP80" s="82">
        <f>IF('生産者価格評価表（107部門）（山形県２）'!BD$120=0,各種係数!FW78,各種係数!BT78)</f>
        <v>0</v>
      </c>
      <c r="BQ80" s="82">
        <f>IF('生産者価格評価表（107部門）（山形県２）'!BE$120=0,各種係数!FX78,各種係数!BU78)</f>
        <v>0</v>
      </c>
      <c r="BR80" s="82">
        <f>IF('生産者価格評価表（107部門）（山形県２）'!BF$120=0,各種係数!FY78,各種係数!BV78)</f>
        <v>0</v>
      </c>
      <c r="BS80" s="82">
        <f>IF('生産者価格評価表（107部門）（山形県２）'!BG$120=0,各種係数!FZ78,各種係数!BW78)</f>
        <v>0</v>
      </c>
      <c r="BT80" s="82">
        <f>IF('生産者価格評価表（107部門）（山形県２）'!BH$120=0,各種係数!GA78,各種係数!BX78)</f>
        <v>0</v>
      </c>
      <c r="BU80" s="82">
        <f>IF('生産者価格評価表（107部門）（山形県２）'!BI$120=0,各種係数!GB78,各種係数!BY78)</f>
        <v>0</v>
      </c>
      <c r="BV80" s="82">
        <f>IF('生産者価格評価表（107部門）（山形県２）'!BJ$120=0,各種係数!GC78,各種係数!BZ78)</f>
        <v>0</v>
      </c>
      <c r="BW80" s="82">
        <f>IF('生産者価格評価表（107部門）（山形県２）'!BK$120=0,各種係数!GD78,各種係数!CA78)</f>
        <v>0</v>
      </c>
      <c r="BX80" s="82">
        <f>IF('生産者価格評価表（107部門）（山形県２）'!BL$120=0,各種係数!GE78,各種係数!CB78)</f>
        <v>0</v>
      </c>
      <c r="BY80" s="82">
        <f>IF('生産者価格評価表（107部門）（山形県２）'!BM$120=0,各種係数!GF78,各種係数!CC78)</f>
        <v>0</v>
      </c>
      <c r="BZ80" s="82">
        <f>IF('生産者価格評価表（107部門）（山形県２）'!BN$120=0,各種係数!GG78,各種係数!CD78)</f>
        <v>0</v>
      </c>
      <c r="CA80" s="82">
        <f>IF('生産者価格評価表（107部門）（山形県２）'!BO$120=0,各種係数!GH78,各種係数!CE78)</f>
        <v>0</v>
      </c>
      <c r="CB80" s="82">
        <f>IF('生産者価格評価表（107部門）（山形県２）'!BP$120=0,各種係数!GI78,各種係数!CF78)</f>
        <v>0</v>
      </c>
      <c r="CC80" s="82">
        <f>IF('生産者価格評価表（107部門）（山形県２）'!BQ$120=0,各種係数!GJ78,各種係数!CG78)</f>
        <v>0</v>
      </c>
      <c r="CD80" s="82">
        <f>IF('生産者価格評価表（107部門）（山形県２）'!BR$120=0,各種係数!GK78,各種係数!CH78)</f>
        <v>0</v>
      </c>
      <c r="CE80" s="82">
        <f>IF('生産者価格評価表（107部門）（山形県２）'!BS$120=0,各種係数!GL78,各種係数!CI78)</f>
        <v>0</v>
      </c>
      <c r="CF80" s="82">
        <f>IF('生産者価格評価表（107部門）（山形県２）'!BT$120=0,各種係数!GM78,各種係数!CJ78)</f>
        <v>0</v>
      </c>
      <c r="CG80" s="82">
        <f>IF('生産者価格評価表（107部門）（山形県２）'!BU$120=0,各種係数!GN78,各種係数!CK78)</f>
        <v>0</v>
      </c>
      <c r="CH80" s="82">
        <f>IF('生産者価格評価表（107部門）（山形県２）'!BV$120=0,各種係数!GO78,各種係数!CL78)</f>
        <v>0</v>
      </c>
      <c r="CI80" s="82">
        <f>IF('生産者価格評価表（107部門）（山形県２）'!BW$120=0,各種係数!GP78,各種係数!CM78)</f>
        <v>0</v>
      </c>
      <c r="CJ80" s="82">
        <f>IF('生産者価格評価表（107部門）（山形県２）'!BX$120=0,各種係数!GQ78,各種係数!CN78)</f>
        <v>0</v>
      </c>
      <c r="CK80" s="82">
        <f>IF('生産者価格評価表（107部門）（山形県２）'!BY$120=0,各種係数!GR78,各種係数!CO78)</f>
        <v>0</v>
      </c>
      <c r="CL80" s="82">
        <f>IF('生産者価格評価表（107部門）（山形県２）'!BZ$120=0,各種係数!GS78,各種係数!CP78)</f>
        <v>0</v>
      </c>
      <c r="CM80" s="82">
        <f>IF('生産者価格評価表（107部門）（山形県２）'!CA$120=0,各種係数!GT78,各種係数!CQ78)</f>
        <v>0</v>
      </c>
      <c r="CN80" s="82">
        <f>IF('生産者価格評価表（107部門）（山形県２）'!CB$120=0,各種係数!GU78,各種係数!CR78)</f>
        <v>0</v>
      </c>
      <c r="CO80" s="82">
        <f>IF('生産者価格評価表（107部門）（山形県２）'!CC$120=0,各種係数!GV78,各種係数!CS78)</f>
        <v>0</v>
      </c>
      <c r="CP80" s="82">
        <f>IF('生産者価格評価表（107部門）（山形県２）'!CD$120=0,各種係数!GW78,各種係数!CT78)</f>
        <v>0</v>
      </c>
      <c r="CQ80" s="82">
        <f>IF('生産者価格評価表（107部門）（山形県２）'!CE$120=0,各種係数!GX78,各種係数!CU78)</f>
        <v>0</v>
      </c>
      <c r="CR80" s="82">
        <f>IF('生産者価格評価表（107部門）（山形県２）'!CF$120=0,各種係数!GY78,各種係数!CV78)</f>
        <v>0</v>
      </c>
      <c r="CS80" s="82">
        <f>IF('生産者価格評価表（107部門）（山形県２）'!CG$120=0,各種係数!GZ78,各種係数!CW78)</f>
        <v>0</v>
      </c>
      <c r="CT80" s="82">
        <f>IF('生産者価格評価表（107部門）（山形県２）'!CH$120=0,各種係数!HA78,各種係数!CX78)</f>
        <v>0</v>
      </c>
      <c r="CU80" s="82">
        <f>IF('生産者価格評価表（107部門）（山形県２）'!CI$120=0,各種係数!HB78,各種係数!CY78)</f>
        <v>0</v>
      </c>
      <c r="CV80" s="82">
        <f>IF('生産者価格評価表（107部門）（山形県２）'!CJ$120=0,各種係数!HC78,各種係数!CZ78)</f>
        <v>0</v>
      </c>
      <c r="CW80" s="82">
        <f>IF('生産者価格評価表（107部門）（山形県２）'!CK$120=0,各種係数!HD78,各種係数!DA78)</f>
        <v>0</v>
      </c>
      <c r="CX80" s="82">
        <f>IF('生産者価格評価表（107部門）（山形県２）'!CL$120=0,各種係数!HE78,各種係数!DB78)</f>
        <v>0</v>
      </c>
      <c r="CY80" s="82">
        <f>IF('生産者価格評価表（107部門）（山形県２）'!CM$120=0,各種係数!HF78,各種係数!DC78)</f>
        <v>0</v>
      </c>
      <c r="CZ80" s="82">
        <f>IF('生産者価格評価表（107部門）（山形県２）'!CN$120=0,各種係数!HG78,各種係数!DD78)</f>
        <v>0</v>
      </c>
      <c r="DA80" s="82">
        <f>IF('生産者価格評価表（107部門）（山形県２）'!CO$120=0,各種係数!HH78,各種係数!DE78)</f>
        <v>0</v>
      </c>
      <c r="DB80" s="82">
        <f>IF('生産者価格評価表（107部門）（山形県２）'!CP$120=0,各種係数!HI78,各種係数!DF78)</f>
        <v>0</v>
      </c>
      <c r="DC80" s="82">
        <f>IF('生産者価格評価表（107部門）（山形県２）'!CQ$120=0,各種係数!HJ78,各種係数!DG78)</f>
        <v>0</v>
      </c>
      <c r="DD80" s="82">
        <f>IF('生産者価格評価表（107部門）（山形県２）'!CR$120=0,各種係数!HK78,各種係数!DH78)</f>
        <v>0</v>
      </c>
      <c r="DE80" s="82">
        <f>IF('生産者価格評価表（107部門）（山形県２）'!CS$120=0,各種係数!HL78,各種係数!DI78)</f>
        <v>0</v>
      </c>
      <c r="DF80" s="82">
        <f>IF('生産者価格評価表（107部門）（山形県２）'!CT$120=0,各種係数!HM78,各種係数!DJ78)</f>
        <v>0</v>
      </c>
      <c r="DG80" s="82">
        <f>IF('生産者価格評価表（107部門）（山形県２）'!CU$120=0,各種係数!HN78,各種係数!DK78)</f>
        <v>0</v>
      </c>
      <c r="DH80" s="82">
        <f>IF('生産者価格評価表（107部門）（山形県２）'!CV$120=0,各種係数!HO78,各種係数!DL78)</f>
        <v>0</v>
      </c>
      <c r="DI80" s="82">
        <f>IF('生産者価格評価表（107部門）（山形県２）'!CW$120=0,各種係数!HP78,各種係数!DM78)</f>
        <v>0</v>
      </c>
      <c r="DJ80" s="82">
        <f>IF('生産者価格評価表（107部門）（山形県２）'!CX$120=0,各種係数!HQ78,各種係数!DN78)</f>
        <v>0</v>
      </c>
      <c r="DK80" s="82">
        <f>IF('生産者価格評価表（107部門）（山形県２）'!CY$120=0,各種係数!HR78,各種係数!DO78)</f>
        <v>0</v>
      </c>
      <c r="DL80" s="82">
        <f>IF('生産者価格評価表（107部門）（山形県２）'!CZ$120=0,各種係数!HS78,各種係数!DP78)</f>
        <v>0</v>
      </c>
      <c r="DM80" s="82">
        <f>IF('生産者価格評価表（107部門）（山形県２）'!DA$120=0,各種係数!HT78,各種係数!DQ78)</f>
        <v>0</v>
      </c>
      <c r="DN80" s="82">
        <f>IF('生産者価格評価表（107部門）（山形県２）'!DB$120=0,各種係数!HU78,各種係数!DR78)</f>
        <v>0</v>
      </c>
      <c r="DO80" s="82">
        <f>IF('生産者価格評価表（107部門）（山形県２）'!DC$120=0,各種係数!HV78,各種係数!DS78)</f>
        <v>0</v>
      </c>
      <c r="DP80" s="82">
        <f>IF('生産者価格評価表（107部門）（山形県２）'!DD$120=0,各種係数!HW78,各種係数!DT78)</f>
        <v>0</v>
      </c>
      <c r="DQ80" s="82">
        <f>IF('生産者価格評価表（107部門）（山形県２）'!DE$120=0,各種係数!HX78,各種係数!DU78)</f>
        <v>0</v>
      </c>
      <c r="DR80" s="82">
        <f>各種係数!HY78</f>
        <v>0</v>
      </c>
      <c r="DS80" s="80">
        <f>各種係数!HZ78</f>
        <v>0</v>
      </c>
      <c r="DT80" s="80">
        <f>各種係数!IA78</f>
        <v>0</v>
      </c>
      <c r="DU80" s="80">
        <f>各種係数!IB78</f>
        <v>0</v>
      </c>
      <c r="DV80" s="80">
        <f>各種係数!IC78</f>
        <v>0</v>
      </c>
      <c r="DW80" s="80">
        <f>各種係数!ID78</f>
        <v>0</v>
      </c>
      <c r="DX80" s="80">
        <f>各種係数!IE78</f>
        <v>0</v>
      </c>
      <c r="DY80" s="80">
        <f>各種係数!IF78</f>
        <v>0</v>
      </c>
      <c r="DZ80" s="80">
        <f>各種係数!IG78</f>
        <v>0</v>
      </c>
      <c r="EA80" s="80">
        <f>各種係数!IH78</f>
        <v>0</v>
      </c>
      <c r="EB80" s="80">
        <f>各種係数!II78</f>
        <v>0</v>
      </c>
      <c r="EC80" s="80">
        <f>各種係数!IJ78</f>
        <v>0</v>
      </c>
      <c r="ED80" s="80">
        <f>各種係数!IK78</f>
        <v>0</v>
      </c>
      <c r="EE80" s="80">
        <f>各種係数!IL78</f>
        <v>0</v>
      </c>
      <c r="EF80" s="80">
        <f>各種係数!IM78</f>
        <v>0</v>
      </c>
      <c r="EG80" s="80">
        <f>各種係数!IN78</f>
        <v>0</v>
      </c>
      <c r="EH80" s="80">
        <f>各種係数!IO78</f>
        <v>0</v>
      </c>
      <c r="EI80" s="80">
        <f>各種係数!IP78</f>
        <v>0</v>
      </c>
      <c r="EJ80" s="80">
        <f>各種係数!IQ78</f>
        <v>0</v>
      </c>
      <c r="EK80" s="80">
        <f>各種係数!IR78</f>
        <v>0</v>
      </c>
      <c r="EL80" s="80">
        <f>各種係数!IS78</f>
        <v>0</v>
      </c>
      <c r="EM80" s="80">
        <f>各種係数!IT78</f>
        <v>0</v>
      </c>
      <c r="EN80" s="80">
        <f>各種係数!IU78</f>
        <v>0</v>
      </c>
      <c r="EO80" s="80">
        <f>各種係数!IV78</f>
        <v>0</v>
      </c>
      <c r="EP80" s="80">
        <f>各種係数!IW78</f>
        <v>0</v>
      </c>
      <c r="EQ80" s="80">
        <f>各種係数!IX78</f>
        <v>0</v>
      </c>
      <c r="ER80" s="80">
        <f>各種係数!IY78</f>
        <v>0</v>
      </c>
      <c r="ES80" s="80">
        <f>各種係数!IZ78</f>
        <v>0</v>
      </c>
      <c r="ET80" s="80">
        <f>各種係数!JA78</f>
        <v>0</v>
      </c>
      <c r="EU80" s="80">
        <f>各種係数!JB78</f>
        <v>0</v>
      </c>
      <c r="EV80" s="80">
        <f>各種係数!JC78</f>
        <v>0</v>
      </c>
      <c r="EW80" s="80">
        <f>各種係数!JD78</f>
        <v>0</v>
      </c>
      <c r="EX80" s="80">
        <f>各種係数!JE78</f>
        <v>0</v>
      </c>
      <c r="EY80" s="80">
        <f>各種係数!JF78</f>
        <v>0</v>
      </c>
      <c r="EZ80" s="80">
        <f>各種係数!JG78</f>
        <v>0</v>
      </c>
      <c r="FA80" s="80">
        <f>各種係数!JH78</f>
        <v>0</v>
      </c>
      <c r="FB80" s="80">
        <f>各種係数!JI78</f>
        <v>0</v>
      </c>
      <c r="FC80" s="80">
        <f>各種係数!JJ78</f>
        <v>0</v>
      </c>
      <c r="FD80" s="80">
        <f>各種係数!JK78</f>
        <v>0</v>
      </c>
      <c r="FE80" s="80">
        <f>各種係数!JL78</f>
        <v>0</v>
      </c>
      <c r="FF80" s="80">
        <f>各種係数!JM78</f>
        <v>0</v>
      </c>
      <c r="FG80" s="80">
        <f>各種係数!JN78</f>
        <v>0</v>
      </c>
      <c r="FH80" s="80">
        <f>各種係数!JO78</f>
        <v>0</v>
      </c>
      <c r="FI80" s="80">
        <f>各種係数!JP78</f>
        <v>0</v>
      </c>
      <c r="FJ80" s="80">
        <f>各種係数!JQ78</f>
        <v>0</v>
      </c>
      <c r="FK80" s="80">
        <f>各種係数!JR78</f>
        <v>0</v>
      </c>
      <c r="FL80" s="80">
        <f>各種係数!JS78</f>
        <v>0</v>
      </c>
      <c r="FM80" s="80">
        <f>各種係数!JT78</f>
        <v>0</v>
      </c>
      <c r="FN80" s="80">
        <f>各種係数!JU78</f>
        <v>0</v>
      </c>
      <c r="FO80" s="80">
        <f>各種係数!JV78</f>
        <v>0</v>
      </c>
      <c r="FP80" s="80">
        <f>各種係数!JW78</f>
        <v>0</v>
      </c>
      <c r="FQ80" s="80">
        <f>各種係数!JX78</f>
        <v>0</v>
      </c>
      <c r="FR80" s="80">
        <f>各種係数!JY78</f>
        <v>0</v>
      </c>
      <c r="FS80" s="80">
        <f>各種係数!JZ78</f>
        <v>0</v>
      </c>
      <c r="FT80" s="80">
        <f>各種係数!KA78</f>
        <v>0</v>
      </c>
      <c r="FU80" s="80">
        <f>各種係数!KB78</f>
        <v>0</v>
      </c>
      <c r="FV80" s="80">
        <f>各種係数!KC78</f>
        <v>0</v>
      </c>
      <c r="FW80" s="80">
        <f>各種係数!KD78</f>
        <v>0</v>
      </c>
      <c r="FX80" s="80">
        <f>各種係数!KE78</f>
        <v>0</v>
      </c>
      <c r="FY80" s="80">
        <f>各種係数!KF78</f>
        <v>0</v>
      </c>
      <c r="FZ80" s="80">
        <f>各種係数!KG78</f>
        <v>0</v>
      </c>
      <c r="GA80" s="80">
        <f>各種係数!KH78</f>
        <v>0</v>
      </c>
      <c r="GB80" s="80">
        <f>各種係数!KI78</f>
        <v>0</v>
      </c>
      <c r="GC80" s="80">
        <f>各種係数!KJ78</f>
        <v>0</v>
      </c>
      <c r="GD80" s="80">
        <f>各種係数!KK78</f>
        <v>0</v>
      </c>
      <c r="GE80" s="80">
        <f>各種係数!KL78</f>
        <v>0</v>
      </c>
      <c r="GF80" s="80">
        <f>各種係数!KM78</f>
        <v>0</v>
      </c>
      <c r="GG80" s="80">
        <f>各種係数!KN78</f>
        <v>0</v>
      </c>
      <c r="GH80" s="80">
        <f>各種係数!KO78</f>
        <v>0</v>
      </c>
      <c r="GI80" s="80">
        <f>各種係数!KP78</f>
        <v>0</v>
      </c>
      <c r="GJ80" s="80">
        <f>各種係数!KQ78</f>
        <v>0</v>
      </c>
      <c r="GK80" s="80">
        <f>各種係数!KR78</f>
        <v>0</v>
      </c>
      <c r="GL80" s="80">
        <f>各種係数!KS78</f>
        <v>0</v>
      </c>
      <c r="GM80" s="80">
        <f>各種係数!KT78</f>
        <v>1</v>
      </c>
      <c r="GN80" s="80">
        <f>各種係数!KU78</f>
        <v>0</v>
      </c>
      <c r="GO80" s="80">
        <f>各種係数!KV78</f>
        <v>0</v>
      </c>
      <c r="GP80" s="80">
        <f>各種係数!KW78</f>
        <v>0</v>
      </c>
      <c r="GQ80" s="80">
        <f>各種係数!KX78</f>
        <v>0</v>
      </c>
      <c r="GR80" s="80">
        <f>各種係数!KY78</f>
        <v>0</v>
      </c>
      <c r="GS80" s="80">
        <f>各種係数!KZ78</f>
        <v>0</v>
      </c>
      <c r="GT80" s="80">
        <f>各種係数!LA78</f>
        <v>0</v>
      </c>
      <c r="GU80" s="80">
        <f>各種係数!LB78</f>
        <v>0</v>
      </c>
      <c r="GV80" s="80">
        <f>各種係数!LC78</f>
        <v>0</v>
      </c>
      <c r="GW80" s="80">
        <f>各種係数!LD78</f>
        <v>0</v>
      </c>
      <c r="GX80" s="80">
        <f>各種係数!LE78</f>
        <v>0</v>
      </c>
      <c r="GY80" s="80">
        <f>各種係数!LF78</f>
        <v>0</v>
      </c>
      <c r="GZ80" s="80">
        <f>各種係数!LG78</f>
        <v>0</v>
      </c>
      <c r="HA80" s="80">
        <f>各種係数!LH78</f>
        <v>0</v>
      </c>
      <c r="HB80" s="80">
        <f>各種係数!LI78</f>
        <v>0</v>
      </c>
      <c r="HC80" s="80">
        <f>各種係数!LJ78</f>
        <v>0</v>
      </c>
      <c r="HD80" s="80">
        <f>各種係数!LK78</f>
        <v>0</v>
      </c>
      <c r="HE80" s="80">
        <f>各種係数!LL78</f>
        <v>0</v>
      </c>
      <c r="HF80" s="80">
        <f>各種係数!LM78</f>
        <v>0</v>
      </c>
      <c r="HG80" s="80">
        <f>各種係数!LN78</f>
        <v>0</v>
      </c>
      <c r="HH80" s="80">
        <f>各種係数!LO78</f>
        <v>0</v>
      </c>
      <c r="HI80" s="80">
        <f>各種係数!LP78</f>
        <v>0</v>
      </c>
      <c r="HJ80" s="80">
        <f>各種係数!LQ78</f>
        <v>0</v>
      </c>
      <c r="HK80" s="80">
        <f>各種係数!LR78</f>
        <v>0</v>
      </c>
      <c r="HL80" s="80">
        <f>各種係数!LS78</f>
        <v>0</v>
      </c>
      <c r="HM80" s="80">
        <f>各種係数!LT78</f>
        <v>0</v>
      </c>
      <c r="HN80" s="80">
        <f>各種係数!LU78</f>
        <v>0</v>
      </c>
      <c r="HO80" s="80">
        <f>各種係数!LV78</f>
        <v>0</v>
      </c>
      <c r="HP80" s="80">
        <f>各種係数!LW78</f>
        <v>0</v>
      </c>
      <c r="HQ80" s="80">
        <f>各種係数!LX78</f>
        <v>0</v>
      </c>
      <c r="HR80" s="80">
        <f>各種係数!LY78</f>
        <v>0</v>
      </c>
      <c r="HS80" s="80">
        <f>各種係数!LZ78</f>
        <v>0</v>
      </c>
      <c r="HT80" s="80">
        <f>各種係数!MA78</f>
        <v>0</v>
      </c>
      <c r="HU80" s="760">
        <v>0</v>
      </c>
      <c r="HV80" s="760">
        <f t="shared" si="27"/>
        <v>0</v>
      </c>
      <c r="HW80" s="760">
        <f t="shared" si="28"/>
        <v>0</v>
      </c>
      <c r="HX80" s="240">
        <f>IF(各種係数!$MD78=0,各種係数!$MG78,各種係数!$MD78)</f>
        <v>0</v>
      </c>
      <c r="HY80" s="281">
        <f t="shared" si="29"/>
        <v>0</v>
      </c>
      <c r="HZ80" s="257">
        <f t="shared" si="36"/>
        <v>0</v>
      </c>
      <c r="IA80" s="279">
        <f t="shared" si="37"/>
        <v>0</v>
      </c>
      <c r="IB80" s="279">
        <f t="shared" si="38"/>
        <v>0</v>
      </c>
      <c r="IC80" s="240">
        <f>IF(各種係数!$MD78=0,各種係数!$MG78,各種係数!$MD78)</f>
        <v>0</v>
      </c>
      <c r="ID80" s="281">
        <f t="shared" si="30"/>
        <v>0</v>
      </c>
      <c r="IE80" s="223"/>
      <c r="IF80" s="223"/>
      <c r="IG80" s="240">
        <f>各種係数!J78</f>
        <v>0</v>
      </c>
      <c r="IH80" s="279">
        <f t="shared" si="39"/>
        <v>0</v>
      </c>
      <c r="II80" s="284">
        <f>各種係数!C78</f>
        <v>1</v>
      </c>
      <c r="IJ80" s="279">
        <f t="shared" si="40"/>
        <v>0</v>
      </c>
      <c r="IK80" s="295">
        <v>0</v>
      </c>
      <c r="IL80" s="757">
        <f>IF(各種係数!$E78=0,各種係数!$M78,各種係数!$E78)</f>
        <v>0.90911648627986663</v>
      </c>
      <c r="IM80" s="279">
        <f t="shared" si="41"/>
        <v>0</v>
      </c>
      <c r="IN80" s="757">
        <f>IF(各種係数!$F78=0,各種係数!$N78,各種係数!$F78)</f>
        <v>0</v>
      </c>
      <c r="IO80" s="295">
        <f t="shared" si="42"/>
        <v>0</v>
      </c>
      <c r="IP80" s="240">
        <f>IF(各種係数!$MD78=0,各種係数!$MG78,各種係数!$MD78)</f>
        <v>0</v>
      </c>
      <c r="IQ80" s="296">
        <f t="shared" si="43"/>
        <v>0</v>
      </c>
      <c r="IR80" s="297">
        <f t="shared" si="44"/>
        <v>0</v>
      </c>
      <c r="IS80" s="297">
        <f t="shared" si="45"/>
        <v>0</v>
      </c>
      <c r="IT80" s="297">
        <f t="shared" si="46"/>
        <v>0</v>
      </c>
      <c r="IU80" s="298">
        <f t="shared" si="47"/>
        <v>0</v>
      </c>
      <c r="IW80" s="206"/>
      <c r="IX80" s="212"/>
      <c r="IY80" s="208"/>
      <c r="IZ80" s="212"/>
    </row>
    <row r="81" spans="1:260">
      <c r="A81" s="41" t="s">
        <v>297</v>
      </c>
      <c r="B81" s="12" t="s">
        <v>57</v>
      </c>
      <c r="C81" s="331">
        <f>'計算2-1'!AC81</f>
        <v>0</v>
      </c>
      <c r="D81" s="757">
        <f>IF(各種係数!$D79=0,各種係数!$L79,各種係数!$D79)</f>
        <v>0.32187017001545593</v>
      </c>
      <c r="E81" s="757">
        <f>IF(各種係数!$E79=0,各種係数!$M79,各種係数!$E79)</f>
        <v>0.67812982998454407</v>
      </c>
      <c r="F81" s="757">
        <f>IF(各種係数!$F79=0,各種係数!$N79,各種係数!$F79)</f>
        <v>0.70604714064914997</v>
      </c>
      <c r="G81" s="758">
        <f t="shared" si="31"/>
        <v>0</v>
      </c>
      <c r="H81" s="758">
        <f t="shared" si="32"/>
        <v>0</v>
      </c>
      <c r="I81" s="758">
        <f t="shared" si="33"/>
        <v>0</v>
      </c>
      <c r="J81" s="240">
        <f>IF(各種係数!$MD79=0,各種係数!$MG79,各種係数!$MD79)</f>
        <v>9.1866306027820713E-4</v>
      </c>
      <c r="K81" s="281">
        <f t="shared" si="34"/>
        <v>0</v>
      </c>
      <c r="L81" s="758">
        <v>0</v>
      </c>
      <c r="M81" s="774">
        <f>各種係数!C79</f>
        <v>0.18873879258816495</v>
      </c>
      <c r="N81" s="758">
        <f t="shared" si="35"/>
        <v>0</v>
      </c>
      <c r="O81" s="82">
        <f>IF('生産者価格評価表（107部門）（山形県２）'!C$120=0,各種係数!DV79,各種係数!S79)</f>
        <v>1.432129832798842E-4</v>
      </c>
      <c r="P81" s="82">
        <f>IF('生産者価格評価表（107部門）（山形県２）'!D$120=0,各種係数!DW79,各種係数!T79)</f>
        <v>9.5376618421993847E-5</v>
      </c>
      <c r="Q81" s="82">
        <f>IF('生産者価格評価表（107部門）（山形県２）'!E$120=0,各種係数!DX79,各種係数!U79)</f>
        <v>4.4200290459051587E-4</v>
      </c>
      <c r="R81" s="82">
        <f>IF('生産者価格評価表（107部門）（山形県２）'!F$120=0,各種係数!DY79,各種係数!V79)</f>
        <v>1.3346892080844032E-3</v>
      </c>
      <c r="S81" s="82">
        <f>IF('生産者価格評価表（107部門）（山形県２）'!G$120=0,各種係数!DZ79,各種係数!W79)</f>
        <v>1.2453300124533001E-3</v>
      </c>
      <c r="T81" s="82">
        <f>IF('生産者価格評価表（107部門）（山形県２）'!H$120=0,各種係数!EA79,各種係数!X79)</f>
        <v>4.4117647058823529E-3</v>
      </c>
      <c r="U81" s="82">
        <f>IF('生産者価格評価表（107部門）（山形県２）'!I$120=0,各種係数!EB79,各種係数!Y79)</f>
        <v>3.1920748486516234E-3</v>
      </c>
      <c r="V81" s="82">
        <f>IF('生産者価格評価表（107部門）（山形県２）'!J$120=0,各種係数!EC79,各種係数!Z79)</f>
        <v>7.6146963639824863E-4</v>
      </c>
      <c r="W81" s="82">
        <f>IF('生産者価格評価表（107部門）（山形県２）'!K$120=0,各種係数!ED79,各種係数!AA79)</f>
        <v>8.5326507212756311E-4</v>
      </c>
      <c r="X81" s="82">
        <f>IF('生産者価格評価表（107部門）（山形県２）'!L$120=0,各種係数!EE79,各種係数!AB79)</f>
        <v>0</v>
      </c>
      <c r="Y81" s="82">
        <f>IF('生産者価格評価表（107部門）（山形県２）'!M$120=0,各種係数!EF79,各種係数!AC79)</f>
        <v>0</v>
      </c>
      <c r="Z81" s="82">
        <f>IF('生産者価格評価表（107部門）（山形県２）'!N$120=0,各種係数!EG79,各種係数!AD79)</f>
        <v>1.4946441916465997E-3</v>
      </c>
      <c r="AA81" s="82">
        <f>IF('生産者価格評価表（107部門）（山形県２）'!O$120=0,各種係数!EH79,各種係数!AE79)</f>
        <v>2.4137125568668453E-3</v>
      </c>
      <c r="AB81" s="82">
        <f>IF('生産者価格評価表（107部門）（山形県２）'!P$120=0,各種係数!EI79,各種係数!AF79)</f>
        <v>1.0977617856925048E-3</v>
      </c>
      <c r="AC81" s="82">
        <f>IF('生産者価格評価表（107部門）（山形県２）'!Q$120=0,各種係数!EJ79,各種係数!AG79)</f>
        <v>1.7764355820047075E-3</v>
      </c>
      <c r="AD81" s="82">
        <f>IF('生産者価格評価表（107部門）（山形県２）'!R$120=0,各種係数!EK79,各種係数!AH79)</f>
        <v>3.8038310012226601E-3</v>
      </c>
      <c r="AE81" s="82">
        <f>IF('生産者価格評価表（107部門）（山形県２）'!S$120=0,各種係数!EL79,各種係数!AI79)</f>
        <v>2.51420361784105E-3</v>
      </c>
      <c r="AF81" s="82">
        <f>IF('生産者価格評価表（107部門）（山形県２）'!T$120=0,各種係数!EM79,各種係数!AJ79)</f>
        <v>2.597225070056729E-3</v>
      </c>
      <c r="AG81" s="82">
        <f>IF('生産者価格評価表（107部門）（山形県２）'!U$120=0,各種係数!EN79,各種係数!AK79)</f>
        <v>0</v>
      </c>
      <c r="AH81" s="82">
        <f>IF('生産者価格評価表（107部門）（山形県２）'!V$120=0,各種係数!EO79,各種係数!AL79)</f>
        <v>1.5211439002129601E-3</v>
      </c>
      <c r="AI81" s="82">
        <f>IF('生産者価格評価表（107部門）（山形県２）'!W$120=0,各種係数!EP79,各種係数!AM79)</f>
        <v>0</v>
      </c>
      <c r="AJ81" s="82">
        <f>IF('生産者価格評価表（107部門）（山形県２）'!X$120=0,各種係数!EQ79,各種係数!AN79)</f>
        <v>5.1826898160145117E-4</v>
      </c>
      <c r="AK81" s="82">
        <f>IF('生産者価格評価表（107部門）（山形県２）'!Y$120=0,各種係数!ER79,各種係数!AO79)</f>
        <v>0</v>
      </c>
      <c r="AL81" s="82">
        <f>IF('生産者価格評価表（107部門）（山形県２）'!Z$120=0,各種係数!ES79,各種係数!AP79)</f>
        <v>0</v>
      </c>
      <c r="AM81" s="82">
        <f>IF('生産者価格評価表（107部門）（山形県２）'!AA$120=0,各種係数!ET79,各種係数!AQ79)</f>
        <v>5.249381787682029E-3</v>
      </c>
      <c r="AN81" s="82">
        <f>IF('生産者価格評価表（107部門）（山形県２）'!AB$120=0,各種係数!EU79,各種係数!AR79)</f>
        <v>2.0742235676645365E-3</v>
      </c>
      <c r="AO81" s="82">
        <f>IF('生産者価格評価表（107部門）（山形県２）'!AC$120=0,各種係数!EV79,各種係数!AS79)</f>
        <v>0</v>
      </c>
      <c r="AP81" s="82">
        <f>IF('生産者価格評価表（107部門）（山形県２）'!AD$120=0,各種係数!EW79,各種係数!AT79)</f>
        <v>7.8988941548183253E-4</v>
      </c>
      <c r="AQ81" s="82">
        <f>IF('生産者価格評価表（107部門）（山形県２）'!AE$120=0,各種係数!EX79,各種係数!AU79)</f>
        <v>3.1647564650552889E-3</v>
      </c>
      <c r="AR81" s="82">
        <f>IF('生産者価格評価表（107部門）（山形県２）'!AF$120=0,各種係数!EY79,各種係数!AV79)</f>
        <v>1.5974440894568689E-3</v>
      </c>
      <c r="AS81" s="82">
        <f>IF('生産者価格評価表（107部門）（山形県２）'!AG$120=0,各種係数!EZ79,各種係数!AW79)</f>
        <v>1.5323921619771119E-3</v>
      </c>
      <c r="AT81" s="82">
        <f>IF('生産者価格評価表（107部門）（山形県２）'!AH$120=0,各種係数!FA79,各種係数!AX79)</f>
        <v>2.6675872457946272E-3</v>
      </c>
      <c r="AU81" s="82">
        <f>IF('生産者価格評価表（107部門）（山形県２）'!AI$120=0,各種係数!FB79,各種係数!AY79)</f>
        <v>1.2537147102526004E-3</v>
      </c>
      <c r="AV81" s="82">
        <f>IF('生産者価格評価表（107部門）（山形県２）'!AJ$120=0,各種係数!FC79,各種係数!AZ79)</f>
        <v>3.2154340836012861E-3</v>
      </c>
      <c r="AW81" s="82">
        <f>IF('生産者価格評価表（107部門）（山形県２）'!AK$120=0,各種係数!FD79,各種係数!BA79)</f>
        <v>5.3729052066009975E-3</v>
      </c>
      <c r="AX81" s="82">
        <f>IF('生産者価格評価表（107部門）（山形県２）'!AL$120=0,各種係数!FE79,各種係数!BB79)</f>
        <v>0</v>
      </c>
      <c r="AY81" s="82">
        <f>IF('生産者価格評価表（107部門）（山形県２）'!AM$120=0,各種係数!FF79,各種係数!BC79)</f>
        <v>0</v>
      </c>
      <c r="AZ81" s="82">
        <f>IF('生産者価格評価表（107部門）（山形県２）'!AN$120=0,各種係数!FG79,各種係数!BD79)</f>
        <v>1.1297611362169142E-3</v>
      </c>
      <c r="BA81" s="82">
        <f>IF('生産者価格評価表（107部門）（山形県２）'!AO$120=0,各種係数!FH79,各種係数!BE79)</f>
        <v>1.1350737797956867E-4</v>
      </c>
      <c r="BB81" s="82">
        <f>IF('生産者価格評価表（107部門）（山形県２）'!AP$120=0,各種係数!FI79,各種係数!BF79)</f>
        <v>4.1445623342175068E-4</v>
      </c>
      <c r="BC81" s="82">
        <f>IF('生産者価格評価表（107部門）（山形県２）'!AQ$120=0,各種係数!FJ79,各種係数!BG79)</f>
        <v>1.2443123781223882E-3</v>
      </c>
      <c r="BD81" s="82">
        <f>IF('生産者価格評価表（107部門）（山形県２）'!AR$120=0,各種係数!FK79,各種係数!BH79)</f>
        <v>3.9669336882246055E-3</v>
      </c>
      <c r="BE81" s="82">
        <f>IF('生産者価格評価表（107部門）（山形県２）'!AS$120=0,各種係数!FL79,各種係数!BI79)</f>
        <v>1.2275662271979573E-3</v>
      </c>
      <c r="BF81" s="82">
        <f>IF('生産者価格評価表（107部門）（山形県２）'!AT$120=0,各種係数!FM79,各種係数!BJ79)</f>
        <v>2.0482849027747435E-3</v>
      </c>
      <c r="BG81" s="82">
        <f>IF('生産者価格評価表（107部門）（山形県２）'!AU$120=0,各種係数!FN79,各種係数!BK79)</f>
        <v>2.3207307424899905E-3</v>
      </c>
      <c r="BH81" s="82">
        <f>IF('生産者価格評価表（107部門）（山形県２）'!AV$120=0,各種係数!FO79,各種係数!BL79)</f>
        <v>2.4727148703956345E-3</v>
      </c>
      <c r="BI81" s="82">
        <f>IF('生産者価格評価表（107部門）（山形県２）'!AW$120=0,各種係数!FP79,各種係数!BM79)</f>
        <v>2.4164189307346231E-3</v>
      </c>
      <c r="BJ81" s="82">
        <f>IF('生産者価格評価表（107部門）（山形県２）'!AX$120=0,各種係数!FQ79,各種係数!BN79)</f>
        <v>4.7097681815401558E-3</v>
      </c>
      <c r="BK81" s="82">
        <f>IF('生産者価格評価表（107部門）（山形県２）'!AY$120=0,各種係数!FR79,各種係数!BO79)</f>
        <v>1.6976104521230875E-3</v>
      </c>
      <c r="BL81" s="82">
        <f>IF('生産者価格評価表（107部門）（山形県２）'!AZ$120=0,各種係数!FS79,各種係数!BP79)</f>
        <v>1.70261066969353E-3</v>
      </c>
      <c r="BM81" s="82">
        <f>IF('生産者価格評価表（107部門）（山形県２）'!BA$120=0,各種係数!FT79,各種係数!BQ79)</f>
        <v>3.9570967406018951E-3</v>
      </c>
      <c r="BN81" s="82">
        <f>IF('生産者価格評価表（107部門）（山形県２）'!BB$120=0,各種係数!FU79,各種係数!BR79)</f>
        <v>5.9313935479619071E-4</v>
      </c>
      <c r="BO81" s="82">
        <f>IF('生産者価格評価表（107部門）（山形県２）'!BC$120=0,各種係数!FV79,各種係数!BS79)</f>
        <v>5.3071820017306032E-3</v>
      </c>
      <c r="BP81" s="82">
        <f>IF('生産者価格評価表（107部門）（山形県２）'!BD$120=0,各種係数!FW79,各種係数!BT79)</f>
        <v>1.4238867794269935E-3</v>
      </c>
      <c r="BQ81" s="82">
        <f>IF('生産者価格評価表（107部門）（山形県２）'!BE$120=0,各種係数!FX79,各種係数!BU79)</f>
        <v>0</v>
      </c>
      <c r="BR81" s="82">
        <f>IF('生産者価格評価表（107部門）（山形県２）'!BF$120=0,各種係数!FY79,各種係数!BV79)</f>
        <v>3.7009622501850479E-4</v>
      </c>
      <c r="BS81" s="82">
        <f>IF('生産者価格評価表（107部門）（山形県２）'!BG$120=0,各種係数!FZ79,各種係数!BW79)</f>
        <v>5.4599801960040345E-4</v>
      </c>
      <c r="BT81" s="82">
        <f>IF('生産者価格評価表（107部門）（山形県２）'!BH$120=0,各種係数!GA79,各種係数!BX79)</f>
        <v>1.053740779768177E-3</v>
      </c>
      <c r="BU81" s="82">
        <f>IF('生産者価格評価表（107部門）（山形県２）'!BI$120=0,各種係数!GB79,各種係数!BY79)</f>
        <v>1.3657204175202419E-3</v>
      </c>
      <c r="BV81" s="82">
        <f>IF('生産者価格評価表（107部門）（山形県２）'!BJ$120=0,各種係数!GC79,各種係数!BZ79)</f>
        <v>2.0489643948530013E-3</v>
      </c>
      <c r="BW81" s="82">
        <f>IF('生産者価格評価表（107部門）（山形県２）'!BK$120=0,各種係数!GD79,各種係数!CA79)</f>
        <v>1.6540642722117202E-3</v>
      </c>
      <c r="BX81" s="82">
        <f>IF('生産者価格評価表（107部門）（山形県２）'!BL$120=0,各種係数!GE79,各種係数!CB79)</f>
        <v>1.4291852287374777E-3</v>
      </c>
      <c r="BY81" s="82">
        <f>IF('生産者価格評価表（107部門）（山形県２）'!BM$120=0,各種係数!GF79,各種係数!CC79)</f>
        <v>1.5646237000979865E-3</v>
      </c>
      <c r="BZ81" s="82">
        <f>IF('生産者価格評価表（107部門）（山形県２）'!BN$120=0,各種係数!GG79,各種係数!CD79)</f>
        <v>1.2916019079264698E-3</v>
      </c>
      <c r="CA81" s="82">
        <f>IF('生産者価格評価表（107部門）（山形県２）'!BO$120=0,各種係数!GH79,各種係数!CE79)</f>
        <v>8.5538626035819298E-4</v>
      </c>
      <c r="CB81" s="82">
        <f>IF('生産者価格評価表（107部門）（山形県２）'!BP$120=0,各種係数!GI79,各種係数!CF79)</f>
        <v>6.5316259716801598E-4</v>
      </c>
      <c r="CC81" s="82">
        <f>IF('生産者価格評価表（107部門）（山形県２）'!BQ$120=0,各種係数!GJ79,各種係数!CG79)</f>
        <v>5.4030689431597148E-4</v>
      </c>
      <c r="CD81" s="82">
        <f>IF('生産者価格評価表（107部門）（山形県２）'!BR$120=0,各種係数!GK79,各種係数!CH79)</f>
        <v>1.5486291360394355E-3</v>
      </c>
      <c r="CE81" s="82">
        <f>IF('生産者価格評価表（107部門）（山形県２）'!BS$120=0,各種係数!GL79,各種係数!CI79)</f>
        <v>1.3703474493855538E-2</v>
      </c>
      <c r="CF81" s="82">
        <f>IF('生産者価格評価表（107部門）（山形県２）'!BT$120=0,各種係数!GM79,各種係数!CJ79)</f>
        <v>4.0631190554581724E-3</v>
      </c>
      <c r="CG81" s="82">
        <f>IF('生産者価格評価表（107部門）（山形県２）'!BU$120=0,各種係数!GN79,各種係数!CK79)</f>
        <v>1.2212252749338766E-2</v>
      </c>
      <c r="CH81" s="82">
        <f>IF('生産者価格評価表（107部門）（山形県２）'!BV$120=0,各種係数!GO79,各種係数!CL79)</f>
        <v>6.6108417805200526E-4</v>
      </c>
      <c r="CI81" s="82">
        <f>IF('生産者価格評価表（107部門）（山形県２）'!BW$120=0,各種係数!GP79,各種係数!CM79)</f>
        <v>7.8406774345303435E-5</v>
      </c>
      <c r="CJ81" s="82">
        <f>IF('生産者価格評価表（107部門）（山形県２）'!BX$120=0,各種係数!GQ79,各種係数!CN79)</f>
        <v>0</v>
      </c>
      <c r="CK81" s="82">
        <f>IF('生産者価格評価表（107部門）（山形県２）'!BY$120=0,各種係数!GR79,各種係数!CO79)</f>
        <v>4.8299845440494591E-4</v>
      </c>
      <c r="CL81" s="82">
        <f>IF('生産者価格評価表（107部門）（山形県２）'!BZ$120=0,各種係数!GS79,各種係数!CP79)</f>
        <v>1.2912023265776501E-3</v>
      </c>
      <c r="CM81" s="82">
        <f>IF('生産者価格評価表（107部門）（山形県２）'!CA$120=0,各種係数!GT79,各種係数!CQ79)</f>
        <v>3.0956740166812607E-4</v>
      </c>
      <c r="CN81" s="82">
        <f>IF('生産者価格評価表（107部門）（山形県２）'!CB$120=0,各種係数!GU79,各種係数!CR79)</f>
        <v>2.3116042533518262E-3</v>
      </c>
      <c r="CO81" s="82">
        <f>IF('生産者価格評価表（107部門）（山形県２）'!CC$120=0,各種係数!GV79,各種係数!CS79)</f>
        <v>7.7399380804953565E-4</v>
      </c>
      <c r="CP81" s="82">
        <f>IF('生産者価格評価表（107部門）（山形県２）'!CD$120=0,各種係数!GW79,各種係数!CT79)</f>
        <v>5.9171597633136093E-3</v>
      </c>
      <c r="CQ81" s="82">
        <f>IF('生産者価格評価表（107部門）（山形県２）'!CE$120=0,各種係数!GX79,各種係数!CU79)</f>
        <v>1.7672304973491543E-3</v>
      </c>
      <c r="CR81" s="82">
        <f>IF('生産者価格評価表（107部門）（山形県２）'!CF$120=0,各種係数!GY79,各種係数!CV79)</f>
        <v>2.6261906881509837E-3</v>
      </c>
      <c r="CS81" s="82">
        <f>IF('生産者価格評価表（107部門）（山形県２）'!CG$120=0,各種係数!GZ79,各種係数!CW79)</f>
        <v>1.9582245430809398E-3</v>
      </c>
      <c r="CT81" s="82">
        <f>IF('生産者価格評価表（107部門）（山形県２）'!CH$120=0,各種係数!HA79,各種係数!CX79)</f>
        <v>2.4247961765532754E-3</v>
      </c>
      <c r="CU81" s="82">
        <f>IF('生産者価格評価表（107部門）（山形県２）'!CI$120=0,各種係数!HB79,各種係数!CY79)</f>
        <v>4.6154458281940083E-3</v>
      </c>
      <c r="CV81" s="82">
        <f>IF('生産者価格評価表（107部門）（山形県２）'!CJ$120=0,各種係数!HC79,各種係数!CZ79)</f>
        <v>7.957751573464516E-4</v>
      </c>
      <c r="CW81" s="82">
        <f>IF('生産者価格評価表（107部門）（山形県２）'!CK$120=0,各種係数!HD79,各種係数!DA79)</f>
        <v>3.3046926635822869E-3</v>
      </c>
      <c r="CX81" s="82">
        <f>IF('生産者価格評価表（107部門）（山形県２）'!CL$120=0,各種係数!HE79,各種係数!DB79)</f>
        <v>2.248481079270918E-3</v>
      </c>
      <c r="CY81" s="82">
        <f>IF('生産者価格評価表（107部門）（山形県２）'!CM$120=0,各種係数!HF79,各種係数!DC79)</f>
        <v>6.8572301521009045E-3</v>
      </c>
      <c r="CZ81" s="82">
        <f>IF('生産者価格評価表（107部門）（山形県２）'!CN$120=0,各種係数!HG79,各種係数!DD79)</f>
        <v>4.8315841648169299E-3</v>
      </c>
      <c r="DA81" s="82">
        <f>IF('生産者価格評価表（107部門）（山形県２）'!CO$120=0,各種係数!HH79,各種係数!DE79)</f>
        <v>1.8070422199442153E-2</v>
      </c>
      <c r="DB81" s="82">
        <f>IF('生産者価格評価表（107部門）（山形県２）'!CP$120=0,各種係数!HI79,各種係数!DF79)</f>
        <v>1.6080991927972679E-3</v>
      </c>
      <c r="DC81" s="82">
        <f>IF('生産者価格評価表（107部門）（山形県２）'!CQ$120=0,各種係数!HJ79,各種係数!DG79)</f>
        <v>2.6445032111824707E-3</v>
      </c>
      <c r="DD81" s="82">
        <f>IF('生産者価格評価表（107部門）（山形県２）'!CR$120=0,各種係数!HK79,各種係数!DH79)</f>
        <v>1.1722435598082476E-3</v>
      </c>
      <c r="DE81" s="82">
        <f>IF('生産者価格評価表（107部門）（山形県２）'!CS$120=0,各種係数!HL79,各種係数!DI79)</f>
        <v>7.4166291420549356E-4</v>
      </c>
      <c r="DF81" s="82">
        <f>IF('生産者価格評価表（107部門）（山形県２）'!CT$120=0,各種係数!HM79,各種係数!DJ79)</f>
        <v>5.2100784024659919E-3</v>
      </c>
      <c r="DG81" s="82">
        <f>IF('生産者価格評価表（107部門）（山形県２）'!CU$120=0,各種係数!HN79,各種係数!DK79)</f>
        <v>7.8313253012048188E-4</v>
      </c>
      <c r="DH81" s="82">
        <f>IF('生産者価格評価表（107部門）（山形県２）'!CV$120=0,各種係数!HO79,各種係数!DL79)</f>
        <v>4.880429477794046E-4</v>
      </c>
      <c r="DI81" s="82">
        <f>IF('生産者価格評価表（107部門）（山形県２）'!CW$120=0,各種係数!HP79,各種係数!DM79)</f>
        <v>5.5682657273244487E-4</v>
      </c>
      <c r="DJ81" s="82">
        <f>IF('生産者価格評価表（107部門）（山形県２）'!CX$120=0,各種係数!HQ79,各種係数!DN79)</f>
        <v>1.7173035257041561E-3</v>
      </c>
      <c r="DK81" s="82">
        <f>IF('生産者価格評価表（107部門）（山形県２）'!CY$120=0,各種係数!HR79,各種係数!DO79)</f>
        <v>1.2781234140931902E-3</v>
      </c>
      <c r="DL81" s="82">
        <f>IF('生産者価格評価表（107部門）（山形県２）'!CZ$120=0,各種係数!HS79,各種係数!DP79)</f>
        <v>2.255186637142807E-3</v>
      </c>
      <c r="DM81" s="82">
        <f>IF('生産者価格評価表（107部門）（山形県２）'!DA$120=0,各種係数!HT79,各種係数!DQ79)</f>
        <v>2.0105554159336515E-3</v>
      </c>
      <c r="DN81" s="82">
        <f>IF('生産者価格評価表（107部門）（山形県２）'!DB$120=0,各種係数!HU79,各種係数!DR79)</f>
        <v>2.0382165605095539E-3</v>
      </c>
      <c r="DO81" s="82">
        <f>IF('生産者価格評価表（107部門）（山形県２）'!DC$120=0,各種係数!HV79,各種係数!DS79)</f>
        <v>2.3456334296201378E-3</v>
      </c>
      <c r="DP81" s="82">
        <f>IF('生産者価格評価表（107部門）（山形県２）'!DD$120=0,各種係数!HW79,各種係数!DT79)</f>
        <v>6.5249813571961225E-4</v>
      </c>
      <c r="DQ81" s="82">
        <f>IF('生産者価格評価表（107部門）（山形県２）'!DE$120=0,各種係数!HX79,各種係数!DU79)</f>
        <v>1.505682643955469E-2</v>
      </c>
      <c r="DR81" s="82">
        <f>各種係数!HY79</f>
        <v>1.3779339550611566E-4</v>
      </c>
      <c r="DS81" s="80">
        <f>各種係数!HZ79</f>
        <v>1.0578612234085257E-4</v>
      </c>
      <c r="DT81" s="80">
        <f>各種係数!IA79</f>
        <v>1.8806746700347719E-4</v>
      </c>
      <c r="DU81" s="80">
        <f>各種係数!IB79</f>
        <v>3.5117185259618859E-4</v>
      </c>
      <c r="DV81" s="80">
        <f>各種係数!IC79</f>
        <v>3.6137449656667322E-4</v>
      </c>
      <c r="DW81" s="80">
        <f>各種係数!ID79</f>
        <v>1.0093999868798964E-3</v>
      </c>
      <c r="DX81" s="80">
        <f>各種係数!IE79</f>
        <v>8.6018417385488974E-4</v>
      </c>
      <c r="DY81" s="80">
        <f>各種係数!IF79</f>
        <v>2.7001699965498822E-4</v>
      </c>
      <c r="DZ81" s="80">
        <f>各種係数!IG79</f>
        <v>2.5605971571337794E-4</v>
      </c>
      <c r="EA81" s="80">
        <f>各種係数!IH79</f>
        <v>1.0831468625484216E-4</v>
      </c>
      <c r="EB81" s="80">
        <f>各種係数!II79</f>
        <v>0</v>
      </c>
      <c r="EC81" s="80">
        <f>各種係数!IJ79</f>
        <v>3.8415336298409795E-4</v>
      </c>
      <c r="ED81" s="80">
        <f>各種係数!IK79</f>
        <v>5.6995575384832461E-4</v>
      </c>
      <c r="EE81" s="80">
        <f>各種係数!IL79</f>
        <v>3.3523302037412003E-4</v>
      </c>
      <c r="EF81" s="80">
        <f>各種係数!IM79</f>
        <v>4.5903727250180392E-4</v>
      </c>
      <c r="EG81" s="80">
        <f>各種係数!IN79</f>
        <v>8.5957203916051344E-4</v>
      </c>
      <c r="EH81" s="80">
        <f>各種係数!IO79</f>
        <v>5.8687140285422143E-4</v>
      </c>
      <c r="EI81" s="80">
        <f>各種係数!IP79</f>
        <v>5.8273435500173082E-4</v>
      </c>
      <c r="EJ81" s="80">
        <f>各種係数!IQ79</f>
        <v>0</v>
      </c>
      <c r="EK81" s="80">
        <f>各種係数!IR79</f>
        <v>4.2704120385142453E-4</v>
      </c>
      <c r="EL81" s="80">
        <f>各種係数!IS79</f>
        <v>0</v>
      </c>
      <c r="EM81" s="80">
        <f>各種係数!IT79</f>
        <v>1.4201167620425857E-4</v>
      </c>
      <c r="EN81" s="80">
        <f>各種係数!IU79</f>
        <v>0</v>
      </c>
      <c r="EO81" s="80">
        <f>各種係数!IV79</f>
        <v>0</v>
      </c>
      <c r="EP81" s="80">
        <f>各種係数!IW79</f>
        <v>1.1103472597724169E-3</v>
      </c>
      <c r="EQ81" s="80">
        <f>各種係数!IX79</f>
        <v>4.7876589964583355E-4</v>
      </c>
      <c r="ER81" s="80">
        <f>各種係数!IY79</f>
        <v>2.6655856989000605E-5</v>
      </c>
      <c r="ES81" s="80">
        <f>各種係数!IZ79</f>
        <v>2.4761916769994359E-4</v>
      </c>
      <c r="ET81" s="80">
        <f>各種係数!JA79</f>
        <v>6.6669667897696248E-4</v>
      </c>
      <c r="EU81" s="80">
        <f>各種係数!JB79</f>
        <v>3.7928309408728696E-4</v>
      </c>
      <c r="EV81" s="80">
        <f>各種係数!JC79</f>
        <v>4.1062685705270163E-4</v>
      </c>
      <c r="EW81" s="80">
        <f>各種係数!JD79</f>
        <v>6.2613336390810359E-4</v>
      </c>
      <c r="EX81" s="80">
        <f>各種係数!JE79</f>
        <v>3.9578472545018673E-4</v>
      </c>
      <c r="EY81" s="80">
        <f>各種係数!JF79</f>
        <v>7.1266963066688512E-4</v>
      </c>
      <c r="EZ81" s="80">
        <f>各種係数!JG79</f>
        <v>1.1592816042949236E-3</v>
      </c>
      <c r="FA81" s="80">
        <f>各種係数!JH79</f>
        <v>9.0064126409925262E-5</v>
      </c>
      <c r="FB81" s="80">
        <f>各種係数!JI79</f>
        <v>2.6894841340482716E-5</v>
      </c>
      <c r="FC81" s="80">
        <f>各種係数!JJ79</f>
        <v>3.3791255996824598E-4</v>
      </c>
      <c r="FD81" s="80">
        <f>各種係数!JK79</f>
        <v>9.4597498828667557E-5</v>
      </c>
      <c r="FE81" s="80">
        <f>各種係数!JL79</f>
        <v>2.4307004875309129E-4</v>
      </c>
      <c r="FF81" s="80">
        <f>各種係数!JM79</f>
        <v>3.2479267913077908E-4</v>
      </c>
      <c r="FG81" s="80">
        <f>各種係数!JN79</f>
        <v>8.3639930753920562E-4</v>
      </c>
      <c r="FH81" s="80">
        <f>各種係数!JO79</f>
        <v>3.0981748519991648E-4</v>
      </c>
      <c r="FI81" s="80">
        <f>各種係数!JP79</f>
        <v>4.7698226525972763E-4</v>
      </c>
      <c r="FJ81" s="80">
        <f>各種係数!JQ79</f>
        <v>5.288466629598614E-4</v>
      </c>
      <c r="FK81" s="80">
        <f>各種係数!JR79</f>
        <v>5.5317703388514195E-4</v>
      </c>
      <c r="FL81" s="80">
        <f>各種係数!JS79</f>
        <v>5.2227846315884433E-4</v>
      </c>
      <c r="FM81" s="80">
        <f>各種係数!JT79</f>
        <v>9.6285039609074875E-4</v>
      </c>
      <c r="FN81" s="80">
        <f>各種係数!JU79</f>
        <v>4.0966622868163232E-4</v>
      </c>
      <c r="FO81" s="80">
        <f>各種係数!JV79</f>
        <v>3.9039235614632666E-4</v>
      </c>
      <c r="FP81" s="80">
        <f>各種係数!JW79</f>
        <v>8.0093022865192903E-4</v>
      </c>
      <c r="FQ81" s="80">
        <f>各種係数!JX79</f>
        <v>2.1133327188434497E-4</v>
      </c>
      <c r="FR81" s="80">
        <f>各種係数!JY79</f>
        <v>1.06999122111122E-3</v>
      </c>
      <c r="FS81" s="80">
        <f>各種係数!JZ79</f>
        <v>3.4033902624064941E-4</v>
      </c>
      <c r="FT81" s="80">
        <f>各種係数!KA79</f>
        <v>0</v>
      </c>
      <c r="FU81" s="80">
        <f>各種係数!KB79</f>
        <v>1.010024739651819E-4</v>
      </c>
      <c r="FV81" s="80">
        <f>各種係数!KC79</f>
        <v>1.5998555606275039E-4</v>
      </c>
      <c r="FW81" s="80">
        <f>各種係数!KD79</f>
        <v>2.867939296808897E-4</v>
      </c>
      <c r="FX81" s="80">
        <f>各種係数!KE79</f>
        <v>3.4260928372164965E-4</v>
      </c>
      <c r="FY81" s="80">
        <f>各種係数!KF79</f>
        <v>5.3439517388623224E-4</v>
      </c>
      <c r="FZ81" s="80">
        <f>各種係数!KG79</f>
        <v>4.5313440416674733E-4</v>
      </c>
      <c r="GA81" s="80">
        <f>各種係数!KH79</f>
        <v>4.2658150133514271E-4</v>
      </c>
      <c r="GB81" s="80">
        <f>各種係数!KI79</f>
        <v>4.6165689805926694E-4</v>
      </c>
      <c r="GC81" s="80">
        <f>各種係数!KJ79</f>
        <v>3.944813559293457E-4</v>
      </c>
      <c r="GD81" s="80">
        <f>各種係数!KK79</f>
        <v>3.087813454152416E-4</v>
      </c>
      <c r="GE81" s="80">
        <f>各種係数!KL79</f>
        <v>2.8200697701982839E-4</v>
      </c>
      <c r="GF81" s="80">
        <f>各種係数!KM79</f>
        <v>1.9037731108706562E-4</v>
      </c>
      <c r="GG81" s="80">
        <f>各種係数!KN79</f>
        <v>4.7599470103045134E-4</v>
      </c>
      <c r="GH81" s="80">
        <f>各種係数!KO79</f>
        <v>2.7620954524393685E-3</v>
      </c>
      <c r="GI81" s="80">
        <f>各種係数!KP79</f>
        <v>8.8259428450617383E-4</v>
      </c>
      <c r="GJ81" s="80">
        <f>各種係数!KQ79</f>
        <v>2.4532698617176487E-3</v>
      </c>
      <c r="GK81" s="80">
        <f>各種係数!KR79</f>
        <v>3.2322190774858301E-4</v>
      </c>
      <c r="GL81" s="80">
        <f>各種係数!KS79</f>
        <v>1.4458668660389623E-4</v>
      </c>
      <c r="GM81" s="80">
        <f>各種係数!KT79</f>
        <v>1.3046057591545182E-4</v>
      </c>
      <c r="GN81" s="80">
        <f>各種係数!KU79</f>
        <v>1.0003084639493598</v>
      </c>
      <c r="GO81" s="80">
        <f>各種係数!KV79</f>
        <v>3.4494866593047925E-4</v>
      </c>
      <c r="GP81" s="80">
        <f>各種係数!KW79</f>
        <v>2.8309514980176168E-4</v>
      </c>
      <c r="GQ81" s="80">
        <f>各種係数!KX79</f>
        <v>5.8209645150189852E-4</v>
      </c>
      <c r="GR81" s="80">
        <f>各種係数!KY79</f>
        <v>3.1313962441322987E-4</v>
      </c>
      <c r="GS81" s="80">
        <f>各種係数!KZ79</f>
        <v>1.188819319978099E-3</v>
      </c>
      <c r="GT81" s="80">
        <f>各種係数!LA79</f>
        <v>4.5560496297146258E-4</v>
      </c>
      <c r="GU81" s="80">
        <f>各種係数!LB79</f>
        <v>6.269488429904447E-4</v>
      </c>
      <c r="GV81" s="80">
        <f>各種係数!LC79</f>
        <v>4.1469777866625154E-4</v>
      </c>
      <c r="GW81" s="80">
        <f>各種係数!LD79</f>
        <v>6.2291962219700701E-4</v>
      </c>
      <c r="GX81" s="80">
        <f>各種係数!LE79</f>
        <v>1.127196587858099E-3</v>
      </c>
      <c r="GY81" s="80">
        <f>各種係数!LF79</f>
        <v>2.3966002595362414E-4</v>
      </c>
      <c r="GZ81" s="80">
        <f>各種係数!LG79</f>
        <v>1.2325077068571051E-3</v>
      </c>
      <c r="HA81" s="80">
        <f>各種係数!LH79</f>
        <v>5.5155901229834374E-4</v>
      </c>
      <c r="HB81" s="80">
        <f>各種係数!LI79</f>
        <v>1.4498897103669207E-3</v>
      </c>
      <c r="HC81" s="80">
        <f>各種係数!LJ79</f>
        <v>1.0180799515469821E-3</v>
      </c>
      <c r="HD81" s="80">
        <f>各種係数!LK79</f>
        <v>3.4952388487004965E-3</v>
      </c>
      <c r="HE81" s="80">
        <f>各種係数!LL79</f>
        <v>4.8000421324457295E-4</v>
      </c>
      <c r="HF81" s="80">
        <f>各種係数!LM79</f>
        <v>7.2041821354389937E-4</v>
      </c>
      <c r="HG81" s="80">
        <f>各種係数!LN79</f>
        <v>3.7189252003993101E-4</v>
      </c>
      <c r="HH81" s="80">
        <f>各種係数!LO79</f>
        <v>2.2098596467629884E-4</v>
      </c>
      <c r="HI81" s="80">
        <f>各種係数!LP79</f>
        <v>1.1213512472347106E-3</v>
      </c>
      <c r="HJ81" s="80">
        <f>各種係数!LQ79</f>
        <v>2.836925292301367E-4</v>
      </c>
      <c r="HK81" s="80">
        <f>各種係数!LR79</f>
        <v>5.9720833029393836E-4</v>
      </c>
      <c r="HL81" s="80">
        <f>各種係数!LS79</f>
        <v>1.8145817907575483E-4</v>
      </c>
      <c r="HM81" s="80">
        <f>各種係数!LT79</f>
        <v>3.9996940638326847E-4</v>
      </c>
      <c r="HN81" s="80">
        <f>各種係数!LU79</f>
        <v>4.8343365810983113E-4</v>
      </c>
      <c r="HO81" s="80">
        <f>各種係数!LV79</f>
        <v>6.0038129091920689E-4</v>
      </c>
      <c r="HP81" s="80">
        <f>各種係数!LW79</f>
        <v>5.166087320742891E-4</v>
      </c>
      <c r="HQ81" s="80">
        <f>各種係数!LX79</f>
        <v>5.172554378012899E-4</v>
      </c>
      <c r="HR81" s="80">
        <f>各種係数!LY79</f>
        <v>6.0478475062439665E-4</v>
      </c>
      <c r="HS81" s="80">
        <f>各種係数!LZ79</f>
        <v>3.2131037509476937E-4</v>
      </c>
      <c r="HT81" s="80">
        <f>各種係数!MA79</f>
        <v>3.308153455897315E-3</v>
      </c>
      <c r="HU81" s="760">
        <v>0</v>
      </c>
      <c r="HV81" s="760">
        <f t="shared" si="27"/>
        <v>0</v>
      </c>
      <c r="HW81" s="760">
        <f t="shared" si="28"/>
        <v>0</v>
      </c>
      <c r="HX81" s="240">
        <f>IF(各種係数!$MD79=0,各種係数!$MG79,各種係数!$MD79)</f>
        <v>9.1866306027820713E-4</v>
      </c>
      <c r="HY81" s="281">
        <f t="shared" si="29"/>
        <v>0</v>
      </c>
      <c r="HZ81" s="257">
        <f t="shared" si="36"/>
        <v>0</v>
      </c>
      <c r="IA81" s="279">
        <f t="shared" si="37"/>
        <v>0</v>
      </c>
      <c r="IB81" s="279">
        <f t="shared" si="38"/>
        <v>0</v>
      </c>
      <c r="IC81" s="240">
        <f>IF(各種係数!$MD79=0,各種係数!$MG79,各種係数!$MD79)</f>
        <v>9.1866306027820713E-4</v>
      </c>
      <c r="ID81" s="281">
        <f t="shared" si="30"/>
        <v>0</v>
      </c>
      <c r="IE81" s="223"/>
      <c r="IF81" s="223"/>
      <c r="IG81" s="240">
        <f>各種係数!J79</f>
        <v>1.0926549038367253E-2</v>
      </c>
      <c r="IH81" s="279">
        <f t="shared" si="39"/>
        <v>0</v>
      </c>
      <c r="II81" s="284">
        <f>各種係数!C79</f>
        <v>0.18873879258816495</v>
      </c>
      <c r="IJ81" s="279">
        <f t="shared" si="40"/>
        <v>0</v>
      </c>
      <c r="IK81" s="295">
        <v>0</v>
      </c>
      <c r="IL81" s="757">
        <f>IF(各種係数!$E79=0,各種係数!$M79,各種係数!$E79)</f>
        <v>0.67812982998454407</v>
      </c>
      <c r="IM81" s="279">
        <f t="shared" si="41"/>
        <v>0</v>
      </c>
      <c r="IN81" s="757">
        <f>IF(各種係数!$F79=0,各種係数!$N79,各種係数!$F79)</f>
        <v>0.70604714064914997</v>
      </c>
      <c r="IO81" s="295">
        <f t="shared" si="42"/>
        <v>0</v>
      </c>
      <c r="IP81" s="240">
        <f>IF(各種係数!$MD79=0,各種係数!$MG79,各種係数!$MD79)</f>
        <v>9.1866306027820713E-4</v>
      </c>
      <c r="IQ81" s="296">
        <f t="shared" si="43"/>
        <v>0</v>
      </c>
      <c r="IR81" s="297">
        <f t="shared" si="44"/>
        <v>0</v>
      </c>
      <c r="IS81" s="297">
        <f t="shared" si="45"/>
        <v>0</v>
      </c>
      <c r="IT81" s="297">
        <f t="shared" si="46"/>
        <v>0</v>
      </c>
      <c r="IU81" s="298">
        <f t="shared" si="47"/>
        <v>0</v>
      </c>
      <c r="IW81" s="206"/>
      <c r="IX81" s="212"/>
      <c r="IY81" s="208"/>
      <c r="IZ81" s="212"/>
    </row>
    <row r="82" spans="1:260">
      <c r="A82" s="41" t="s">
        <v>298</v>
      </c>
      <c r="B82" s="12" t="s">
        <v>299</v>
      </c>
      <c r="C82" s="331">
        <f>'計算2-1'!AC82</f>
        <v>0</v>
      </c>
      <c r="D82" s="757">
        <f>IF(各種係数!$D80=0,各種係数!$L80,各種係数!$D80)</f>
        <v>0.24940115966863163</v>
      </c>
      <c r="E82" s="757">
        <f>IF(各種係数!$E80=0,各種係数!$M80,各種係数!$E80)</f>
        <v>0.75059884033136837</v>
      </c>
      <c r="F82" s="757">
        <f>IF(各種係数!$F80=0,各種係数!$N80,各種係数!$F80)</f>
        <v>0.3802892534557763</v>
      </c>
      <c r="G82" s="758">
        <f t="shared" si="31"/>
        <v>0</v>
      </c>
      <c r="H82" s="758">
        <f t="shared" si="32"/>
        <v>0</v>
      </c>
      <c r="I82" s="758">
        <f t="shared" si="33"/>
        <v>0</v>
      </c>
      <c r="J82" s="240">
        <f>IF(各種係数!$MD80=0,各種係数!$MG80,各種係数!$MD80)</f>
        <v>1.0910056294007977E-3</v>
      </c>
      <c r="K82" s="281">
        <f t="shared" si="34"/>
        <v>0</v>
      </c>
      <c r="L82" s="758">
        <v>0</v>
      </c>
      <c r="M82" s="774">
        <f>各種係数!C80</f>
        <v>0.69005707579879449</v>
      </c>
      <c r="N82" s="758">
        <f t="shared" si="35"/>
        <v>0</v>
      </c>
      <c r="O82" s="82">
        <f>IF('生産者価格評価表（107部門）（山形県２）'!C$120=0,各種係数!DV80,各種係数!S80)</f>
        <v>8.7206477318643779E-3</v>
      </c>
      <c r="P82" s="82">
        <f>IF('生産者価格評価表（107部門）（山形県２）'!D$120=0,各種係数!DW80,各種係数!T80)</f>
        <v>4.1822647178044299E-2</v>
      </c>
      <c r="Q82" s="82">
        <f>IF('生産者価格評価表（107部門）（山形県２）'!E$120=0,各種係数!DX80,各種係数!U80)</f>
        <v>8.5243417313885204E-3</v>
      </c>
      <c r="R82" s="82">
        <f>IF('生産者価格評価表（107部門）（山形県２）'!F$120=0,各種係数!DY80,各種係数!V80)</f>
        <v>2.7837803482903267E-2</v>
      </c>
      <c r="S82" s="82">
        <f>IF('生産者価格評価表（107部門）（山形県２）'!G$120=0,各種係数!DZ80,各種係数!W80)</f>
        <v>9.0286425902864256E-3</v>
      </c>
      <c r="T82" s="82">
        <f>IF('生産者価格評価表（107部門）（山形県２）'!H$120=0,各種係数!EA80,各種係数!X80)</f>
        <v>7.3529411764705881E-3</v>
      </c>
      <c r="U82" s="82">
        <f>IF('生産者価格評価表（107部門）（山形県２）'!I$120=0,各種係数!EB80,各種係数!Y80)</f>
        <v>1.1117226197028068E-2</v>
      </c>
      <c r="V82" s="82">
        <f>IF('生産者価格評価表（107部門）（山形県２）'!J$120=0,各種係数!EC80,各種係数!Z80)</f>
        <v>1.912487396972453E-2</v>
      </c>
      <c r="W82" s="82">
        <f>IF('生産者価格評価表（107部門）（山形県２）'!K$120=0,各種係数!ED80,各種係数!AA80)</f>
        <v>1.6025384635895795E-2</v>
      </c>
      <c r="X82" s="82">
        <f>IF('生産者価格評価表（107部門）（山形県２）'!L$120=0,各種係数!EE80,各種係数!AB80)</f>
        <v>2.2653721682847898E-2</v>
      </c>
      <c r="Y82" s="82">
        <f>IF('生産者価格評価表（107部門）（山形県２）'!M$120=0,各種係数!EF80,各種係数!AC80)</f>
        <v>0</v>
      </c>
      <c r="Z82" s="82">
        <f>IF('生産者価格評価表（107部門）（山形県２）'!N$120=0,各種係数!EG80,各種係数!AD80)</f>
        <v>8.7187577846051644E-3</v>
      </c>
      <c r="AA82" s="82">
        <f>IF('生産者価格評価表（107部門）（山形県２）'!O$120=0,各種係数!EH80,各種係数!AE80)</f>
        <v>9.6103578301057809E-3</v>
      </c>
      <c r="AB82" s="82">
        <f>IF('生産者価格評価表（107部門）（山形県２）'!P$120=0,各種係数!EI80,各種係数!AF80)</f>
        <v>2.0735500396413978E-2</v>
      </c>
      <c r="AC82" s="82">
        <f>IF('生産者価格評価表（107部門）（山形県２）'!Q$120=0,各種係数!EJ80,各種係数!AG80)</f>
        <v>2.0739885419904961E-2</v>
      </c>
      <c r="AD82" s="82">
        <f>IF('生産者価格評価表（107部門）（山形県２）'!R$120=0,各種係数!EK80,各種係数!AH80)</f>
        <v>3.8717565548159215E-2</v>
      </c>
      <c r="AE82" s="82">
        <f>IF('生産者価格評価表（107部門）（山形県２）'!S$120=0,各種係数!EL80,各種係数!AI80)</f>
        <v>2.2415594592829623E-2</v>
      </c>
      <c r="AF82" s="82">
        <f>IF('生産者価格評価表（107部門）（山形県２）'!T$120=0,各種係数!EM80,各種係数!AJ80)</f>
        <v>1.312282140660242E-2</v>
      </c>
      <c r="AG82" s="82">
        <f>IF('生産者価格評価表（107部門）（山形県２）'!U$120=0,各種係数!EN80,各種係数!AK80)</f>
        <v>0</v>
      </c>
      <c r="AH82" s="82">
        <f>IF('生産者価格評価表（107部門）（山形県２）'!V$120=0,各種係数!EO80,各種係数!AL80)</f>
        <v>1.0800121691512017E-2</v>
      </c>
      <c r="AI82" s="82">
        <f>IF('生産者価格評価表（107部門）（山形県２）'!W$120=0,各種係数!EP80,各種係数!AM80)</f>
        <v>0</v>
      </c>
      <c r="AJ82" s="82">
        <f>IF('生産者価格評価表（107部門）（山形県２）'!X$120=0,各種係数!EQ80,各種係数!AN80)</f>
        <v>6.9966312516195903E-3</v>
      </c>
      <c r="AK82" s="82">
        <f>IF('生産者価格評価表（107部門）（山形県２）'!Y$120=0,各種係数!ER80,各種係数!AO80)</f>
        <v>0</v>
      </c>
      <c r="AL82" s="82">
        <f>IF('生産者価格評価表（107部門）（山形県２）'!Z$120=0,各種係数!ES80,各種係数!AP80)</f>
        <v>0</v>
      </c>
      <c r="AM82" s="82">
        <f>IF('生産者価格評価表（107部門）（山形県２）'!AA$120=0,各種係数!ET80,各種係数!AQ80)</f>
        <v>1.2643827758576642E-2</v>
      </c>
      <c r="AN82" s="82">
        <f>IF('生産者価格評価表（107部門）（山形県２）'!AB$120=0,各種係数!EU80,各種係数!AR80)</f>
        <v>1.6519041746085136E-2</v>
      </c>
      <c r="AO82" s="82">
        <f>IF('生産者価格評価表（107部門）（山形県２）'!AC$120=0,各種係数!EV80,各種係数!AS80)</f>
        <v>3.0303030303030303E-3</v>
      </c>
      <c r="AP82" s="82">
        <f>IF('生産者価格評価表（107部門）（山形県２）'!AD$120=0,各種係数!EW80,各種係数!AT80)</f>
        <v>5.3317535545023699E-2</v>
      </c>
      <c r="AQ82" s="82">
        <f>IF('生産者価格評価表（107部門）（山形県２）'!AE$120=0,各種係数!EX80,各種係数!AU80)</f>
        <v>9.9355700974644127E-3</v>
      </c>
      <c r="AR82" s="82">
        <f>IF('生産者価格評価表（107部門）（山形県２）'!AF$120=0,各種係数!EY80,各種係数!AV80)</f>
        <v>1.1182108626198083E-2</v>
      </c>
      <c r="AS82" s="82">
        <f>IF('生産者価格評価表（107部門）（山形県２）'!AG$120=0,各種係数!EZ80,各種係数!AW80)</f>
        <v>1.2911219066870986E-2</v>
      </c>
      <c r="AT82" s="82">
        <f>IF('生産者価格評価表（107部門）（山形県２）'!AH$120=0,各種係数!FA80,各種係数!AX80)</f>
        <v>1.7511925684157669E-2</v>
      </c>
      <c r="AU82" s="82">
        <f>IF('生産者価格評価表（107部門）（山形県２）'!AI$120=0,各種係数!FB80,各種係数!AY80)</f>
        <v>3.2457280832095099E-2</v>
      </c>
      <c r="AV82" s="82">
        <f>IF('生産者価格評価表（107部門）（山形県２）'!AJ$120=0,各種係数!FC80,各種係数!AZ80)</f>
        <v>1.9292604501607719E-2</v>
      </c>
      <c r="AW82" s="82">
        <f>IF('生産者価格評価表（107部門）（山形県２）'!AK$120=0,各種係数!FD80,各種係数!BA80)</f>
        <v>2.5073557630804655E-2</v>
      </c>
      <c r="AX82" s="82">
        <f>IF('生産者価格評価表（107部門）（山形県２）'!AL$120=0,各種係数!FE80,各種係数!BB80)</f>
        <v>7.9787234042553185E-3</v>
      </c>
      <c r="AY82" s="82">
        <f>IF('生産者価格評価表（107部門）（山形県２）'!AM$120=0,各種係数!FF80,各種係数!BC80)</f>
        <v>1.2903225806451613E-3</v>
      </c>
      <c r="AZ82" s="82">
        <f>IF('生産者価格評価表（107部門）（山形県２）'!AN$120=0,各種係数!FG80,各種係数!BD80)</f>
        <v>2.3832580159242521E-2</v>
      </c>
      <c r="BA82" s="82">
        <f>IF('生産者価格評価表（107部門）（山形県２）'!AO$120=0,各種係数!FH80,各種係数!BE80)</f>
        <v>2.054483541430193E-2</v>
      </c>
      <c r="BB82" s="82">
        <f>IF('生産者価格評価表（107部門）（山形県２）'!AP$120=0,各種係数!FI80,各種係数!BF80)</f>
        <v>6.0925066312997348E-3</v>
      </c>
      <c r="BC82" s="82">
        <f>IF('生産者価格評価表（107部門）（山形県２）'!AQ$120=0,各種係数!FJ80,各種係数!BG80)</f>
        <v>1.3984585383972514E-2</v>
      </c>
      <c r="BD82" s="82">
        <f>IF('生産者価格評価表（107部門）（山形県２）'!AR$120=0,各種係数!FK80,各種係数!BH80)</f>
        <v>1.3769098866224759E-2</v>
      </c>
      <c r="BE82" s="82">
        <f>IF('生産者価格評価表（107部門）（山形県２）'!AS$120=0,各種係数!FL80,各種係数!BI80)</f>
        <v>1.0458864255726596E-2</v>
      </c>
      <c r="BF82" s="82">
        <f>IF('生産者価格評価表（107部門）（山形県２）'!AT$120=0,各種係数!FM80,各種係数!BJ80)</f>
        <v>9.1216954336901905E-3</v>
      </c>
      <c r="BG82" s="82">
        <f>IF('生産者価格評価表（107部門）（山形県２）'!AU$120=0,各種係数!FN80,各種係数!BK80)</f>
        <v>8.7506892666203168E-3</v>
      </c>
      <c r="BH82" s="82">
        <f>IF('生産者価格評価表（107部門）（山形県２）'!AV$120=0,各種係数!FO80,各種係数!BL80)</f>
        <v>1.0764836289222373E-2</v>
      </c>
      <c r="BI82" s="82">
        <f>IF('生産者価格評価表（107部門）（山形県２）'!AW$120=0,各種係数!FP80,各種係数!BM80)</f>
        <v>1.0015420568176399E-2</v>
      </c>
      <c r="BJ82" s="82">
        <f>IF('生産者価格評価表（107部門）（山形県２）'!AX$120=0,各種係数!FQ80,各種係数!BN80)</f>
        <v>1.0699940873040145E-2</v>
      </c>
      <c r="BK82" s="82">
        <f>IF('生産者価格評価表（107部門）（山形県２）'!AY$120=0,各種係数!FR80,各種係数!BO80)</f>
        <v>1.0239384562489256E-2</v>
      </c>
      <c r="BL82" s="82">
        <f>IF('生産者価格評価表（107部門）（山形県２）'!AZ$120=0,各種係数!FS80,各種係数!BP80)</f>
        <v>1.021566401816118E-2</v>
      </c>
      <c r="BM82" s="82">
        <f>IF('生産者価格評価表（107部門）（山形県２）'!BA$120=0,各種係数!FT80,各種係数!BQ80)</f>
        <v>6.6645839841716131E-3</v>
      </c>
      <c r="BN82" s="82">
        <f>IF('生産者価格評価表（107部門）（山形県２）'!BB$120=0,各種係数!FU80,各種係数!BR80)</f>
        <v>1.1599169604903285E-2</v>
      </c>
      <c r="BO82" s="82">
        <f>IF('生産者価格評価表（107部門）（山形県２）'!BC$120=0,各種係数!FV80,各種係数!BS80)</f>
        <v>8.2107489664455333E-3</v>
      </c>
      <c r="BP82" s="82">
        <f>IF('生産者価格評価表（107部門）（山形県２）'!BD$120=0,各種係数!FW80,各種係数!BT80)</f>
        <v>1.277183293061788E-2</v>
      </c>
      <c r="BQ82" s="82">
        <f>IF('生産者価格評価表（107部門）（山形県２）'!BE$120=0,各種係数!FX80,各種係数!BU80)</f>
        <v>0</v>
      </c>
      <c r="BR82" s="82">
        <f>IF('生産者価格評価表（107部門）（山形県２）'!BF$120=0,各種係数!FY80,各種係数!BV80)</f>
        <v>1.1843079200592153E-2</v>
      </c>
      <c r="BS82" s="82">
        <f>IF('生産者価格評価表（107部門）（山形県２）'!BG$120=0,各種係数!FZ80,各種係数!BW80)</f>
        <v>8.3380375535587036E-3</v>
      </c>
      <c r="BT82" s="82">
        <f>IF('生産者価格評価表（107部門）（山形県２）'!BH$120=0,各種係数!GA80,各種係数!BX80)</f>
        <v>8.4299262381454156E-3</v>
      </c>
      <c r="BU82" s="82">
        <f>IF('生産者価格評価表（107部門）（山形県２）'!BI$120=0,各種係数!GB80,各種係数!BY80)</f>
        <v>7.5114622963613304E-3</v>
      </c>
      <c r="BV82" s="82">
        <f>IF('生産者価格評価表（107部門）（山形県２）'!BJ$120=0,各種係数!GC80,各種係数!BZ80)</f>
        <v>1.6122422695500474E-2</v>
      </c>
      <c r="BW82" s="82">
        <f>IF('生産者価格評価表（107部門）（山形県２）'!BK$120=0,各種係数!GD80,各種係数!CA80)</f>
        <v>0.3832703213610586</v>
      </c>
      <c r="BX82" s="82">
        <f>IF('生産者価格評価表（107部門）（山形県２）'!BL$120=0,各種係数!GE80,各種係数!CB80)</f>
        <v>2.0085479749440312E-2</v>
      </c>
      <c r="BY82" s="82">
        <f>IF('生産者価格評価表（107部門）（山形県２）'!BM$120=0,各種係数!GF80,各種係数!CC80)</f>
        <v>2.0229478142681039E-2</v>
      </c>
      <c r="BZ82" s="82">
        <f>IF('生産者価格評価表（107部門）（山形県２）'!BN$120=0,各種係数!GG80,各種係数!CD80)</f>
        <v>1.9406184682994803E-2</v>
      </c>
      <c r="CA82" s="82">
        <f>IF('生産者価格評価表（107部門）（山形県２）'!BO$120=0,各種係数!GH80,各種係数!CE80)</f>
        <v>2.2801390002673082E-2</v>
      </c>
      <c r="CB82" s="82">
        <f>IF('生産者価格評価表（107部門）（山形県２）'!BP$120=0,各種係数!GI80,各種係数!CF80)</f>
        <v>1.1369867432183982E-2</v>
      </c>
      <c r="CC82" s="82">
        <f>IF('生産者価格評価表（107部門）（山形県２）'!BQ$120=0,各種係数!GJ80,各種係数!CG80)</f>
        <v>2.3989626107629135E-2</v>
      </c>
      <c r="CD82" s="82">
        <f>IF('生産者価格評価表（107部門）（山形県２）'!BR$120=0,各種係数!GK80,各種係数!CH80)</f>
        <v>6.7834318494121755E-3</v>
      </c>
      <c r="CE82" s="82">
        <f>IF('生産者価格評価表（107部門）（山形県２）'!BS$120=0,各種係数!GL80,各種係数!CI80)</f>
        <v>2.2257094863407302E-2</v>
      </c>
      <c r="CF82" s="82">
        <f>IF('生産者価格評価表（107部門）（山形県２）'!BT$120=0,各種係数!GM80,各種係数!CJ80)</f>
        <v>4.2139455663443518E-3</v>
      </c>
      <c r="CG82" s="82">
        <f>IF('生産者価格評価表（107部門）（山形県２）'!BU$120=0,各種係数!GN80,各種係数!CK80)</f>
        <v>8.1288466486963053E-3</v>
      </c>
      <c r="CH82" s="82">
        <f>IF('生産者価格評価表（107部門）（山形県２）'!BV$120=0,各種係数!GO80,各種係数!CL80)</f>
        <v>6.9256437700686269E-4</v>
      </c>
      <c r="CI82" s="82">
        <f>IF('生産者価格評価表（107部門）（山形県２）'!BW$120=0,各種係数!GP80,各種係数!CM80)</f>
        <v>6.0765250117610157E-4</v>
      </c>
      <c r="CJ82" s="82">
        <f>IF('生産者価格評価表（107部門）（山形県２）'!BX$120=0,各種係数!GQ80,各種係数!CN80)</f>
        <v>4.6568123343436029E-5</v>
      </c>
      <c r="CK82" s="82">
        <f>IF('生産者価格評価表（107部門）（山形県２）'!BY$120=0,各種係数!GR80,各種係数!CO80)</f>
        <v>8.6939721792890262E-4</v>
      </c>
      <c r="CL82" s="82">
        <f>IF('生産者価格評価表（107部門）（山形県２）'!BZ$120=0,各種係数!GS80,各種係数!CP80)</f>
        <v>3.2340394721757965E-3</v>
      </c>
      <c r="CM82" s="82">
        <f>IF('生産者価格評価表（107部門）（山形県２）'!CA$120=0,各種係数!GT80,各種係数!CQ80)</f>
        <v>3.3875518525397796E-3</v>
      </c>
      <c r="CN82" s="82">
        <f>IF('生産者価格評価表（107部門）（山形県２）'!CB$120=0,各種係数!GU80,各種係数!CR80)</f>
        <v>2.4657112035752814E-3</v>
      </c>
      <c r="CO82" s="82">
        <f>IF('生産者価格評価表（107部門）（山形県２）'!CC$120=0,各種係数!GV80,各種係数!CS80)</f>
        <v>4.2569659442724455E-3</v>
      </c>
      <c r="CP82" s="82">
        <f>IF('生産者価格評価表（107部門）（山形県２）'!CD$120=0,各種係数!GW80,各種係数!CT80)</f>
        <v>0</v>
      </c>
      <c r="CQ82" s="82">
        <f>IF('生産者価格評価表（107部門）（山形県２）'!CE$120=0,各種係数!GX80,各種係数!CU80)</f>
        <v>2.1459227467811159E-3</v>
      </c>
      <c r="CR82" s="82">
        <f>IF('生産者価格評価表（107部門）（山形県２）'!CF$120=0,各種係数!GY80,各種係数!CV80)</f>
        <v>5.8755452684055905E-3</v>
      </c>
      <c r="CS82" s="82">
        <f>IF('生産者価格評価表（107部門）（山形県２）'!CG$120=0,各種係数!GZ80,各種係数!CW80)</f>
        <v>6.4621409921671022E-2</v>
      </c>
      <c r="CT82" s="82">
        <f>IF('生産者価格評価表（107部門）（山形県２）'!CH$120=0,各種係数!HA80,各種係数!CX80)</f>
        <v>5.1395136350857462E-3</v>
      </c>
      <c r="CU82" s="82">
        <f>IF('生産者価格評価表（107部門）（山形県２）'!CI$120=0,各種係数!HB80,各種係数!CY80)</f>
        <v>4.2175625671428E-3</v>
      </c>
      <c r="CV82" s="82">
        <f>IF('生産者価格評価表（107部門）（山形県２）'!CJ$120=0,各種係数!HC80,各種係数!CZ80)</f>
        <v>6.0768284742819942E-3</v>
      </c>
      <c r="CW82" s="82">
        <f>IF('生産者価格評価表（107部門）（山形県２）'!CK$120=0,各種係数!HD80,各種係数!DA80)</f>
        <v>7.2703238598810314E-3</v>
      </c>
      <c r="CX82" s="82">
        <f>IF('生産者価格評価表（107部門）（山形県２）'!CL$120=0,各種係数!HE80,各種係数!DB80)</f>
        <v>1.3395206429699087E-2</v>
      </c>
      <c r="CY82" s="82">
        <f>IF('生産者価格評価表（107部門）（山形県２）'!CM$120=0,各種係数!HF80,各種係数!DC80)</f>
        <v>6.2634132398995688E-3</v>
      </c>
      <c r="CZ82" s="82">
        <f>IF('生産者価格評価表（107部門）（山形県２）'!CN$120=0,各種係数!HG80,各種係数!DD80)</f>
        <v>3.1592784949248972E-3</v>
      </c>
      <c r="DA82" s="82">
        <f>IF('生産者価格評価表（107部門）（山形県２）'!CO$120=0,各種係数!HH80,各種係数!DE80)</f>
        <v>7.2353207619138436E-3</v>
      </c>
      <c r="DB82" s="82">
        <f>IF('生産者価格評価表（107部門）（山形県２）'!CP$120=0,各種係数!HI80,各種係数!DF80)</f>
        <v>7.8173509779571569E-3</v>
      </c>
      <c r="DC82" s="82">
        <f>IF('生産者価格評価表（107部門）（山形県２）'!CQ$120=0,各種係数!HJ80,各種係数!DG80)</f>
        <v>3.5889686437476386E-3</v>
      </c>
      <c r="DD82" s="82">
        <f>IF('生産者価格評価表（107部門）（山形県２）'!CR$120=0,各種係数!HK80,各種係数!DH80)</f>
        <v>4.9367655608184742E-3</v>
      </c>
      <c r="DE82" s="82">
        <f>IF('生産者価格評価表（107部門）（山形県２）'!CS$120=0,各種係数!HL80,各種係数!DI80)</f>
        <v>3.425776317996804E-3</v>
      </c>
      <c r="DF82" s="82">
        <f>IF('生産者価格評価表（107部門）（山形県２）'!CT$120=0,各種係数!HM80,各種係数!DJ80)</f>
        <v>1.1777122562487436E-2</v>
      </c>
      <c r="DG82" s="82">
        <f>IF('生産者価格評価表（107部門）（山形県２）'!CU$120=0,各種係数!HN80,各種係数!DK80)</f>
        <v>2.6807228915662652E-3</v>
      </c>
      <c r="DH82" s="82">
        <f>IF('生産者価格評価表（107部門）（山形県２）'!CV$120=0,各種係数!HO80,各種係数!DL80)</f>
        <v>3.0502684236212788E-3</v>
      </c>
      <c r="DI82" s="82">
        <f>IF('生産者価格評価表（107部門）（山形県２）'!CW$120=0,各種係数!HP80,各種係数!DM80)</f>
        <v>8.3402936654924896E-3</v>
      </c>
      <c r="DJ82" s="82">
        <f>IF('生産者価格評価表（107部門）（山形県２）'!CX$120=0,各種係数!HQ80,各種係数!DN80)</f>
        <v>3.0160527870789836E-3</v>
      </c>
      <c r="DK82" s="82">
        <f>IF('生産者価格評価表（107部門）（山形県２）'!CY$120=0,各種係数!HR80,各種係数!DO80)</f>
        <v>5.5823919703776106E-3</v>
      </c>
      <c r="DL82" s="82">
        <f>IF('生産者価格評価表（107部門）（山形県２）'!CZ$120=0,各種係数!HS80,各種係数!DP80)</f>
        <v>1.3782345277253579E-2</v>
      </c>
      <c r="DM82" s="82">
        <f>IF('生産者価格評価表（107部門）（山形県２）'!DA$120=0,各種係数!HT80,各種係数!DQ80)</f>
        <v>2.8762112200161963E-3</v>
      </c>
      <c r="DN82" s="82">
        <f>IF('生産者価格評価表（107部門）（山形県２）'!DB$120=0,各種係数!HU80,各種係数!DR80)</f>
        <v>3.4904458598726115E-3</v>
      </c>
      <c r="DO82" s="82">
        <f>IF('生産者価格評価表（107部門）（山形県２）'!DC$120=0,各種係数!HV80,各種係数!DS80)</f>
        <v>2.6040874834393934E-2</v>
      </c>
      <c r="DP82" s="82">
        <f>IF('生産者価格評価表（107部門）（山形県２）'!DD$120=0,各種係数!HW80,各種係数!DT80)</f>
        <v>4.0082028337061891E-2</v>
      </c>
      <c r="DQ82" s="82">
        <f>IF('生産者価格評価表（107部門）（山形県２）'!DE$120=0,各種係数!HX80,各種係数!DU80)</f>
        <v>3.9211696654361541E-2</v>
      </c>
      <c r="DR82" s="82">
        <f>各種係数!HY80</f>
        <v>7.8629301663702984E-3</v>
      </c>
      <c r="DS82" s="80">
        <f>各種係数!HZ80</f>
        <v>3.4467351182059777E-2</v>
      </c>
      <c r="DT82" s="80">
        <f>各種係数!IA80</f>
        <v>8.0713308106708966E-3</v>
      </c>
      <c r="DU82" s="80">
        <f>各種係数!IB80</f>
        <v>2.3909305775218784E-2</v>
      </c>
      <c r="DV82" s="80">
        <f>各種係数!IC80</f>
        <v>7.5911079693866575E-3</v>
      </c>
      <c r="DW82" s="80">
        <f>各種係数!ID80</f>
        <v>7.083538065445801E-3</v>
      </c>
      <c r="DX82" s="80">
        <f>各種係数!IE80</f>
        <v>1.056009494872044E-2</v>
      </c>
      <c r="DY82" s="80">
        <f>各種係数!IF80</f>
        <v>1.8501464359097206E-2</v>
      </c>
      <c r="DZ82" s="80">
        <f>各種係数!IG80</f>
        <v>1.2728680420547329E-2</v>
      </c>
      <c r="EA82" s="80">
        <f>各種係数!IH80</f>
        <v>2.8404718868860635E-2</v>
      </c>
      <c r="EB82" s="80">
        <f>各種係数!II80</f>
        <v>0</v>
      </c>
      <c r="EC82" s="80">
        <f>各種係数!IJ80</f>
        <v>7.4644527517362573E-3</v>
      </c>
      <c r="ED82" s="80">
        <f>各種係数!IK80</f>
        <v>7.7136857938228508E-3</v>
      </c>
      <c r="EE82" s="80">
        <f>各種係数!IL80</f>
        <v>1.9739784451123812E-2</v>
      </c>
      <c r="EF82" s="80">
        <f>各種係数!IM80</f>
        <v>1.5743358903035649E-2</v>
      </c>
      <c r="EG82" s="80">
        <f>各種係数!IN80</f>
        <v>2.9729937397363852E-2</v>
      </c>
      <c r="EH82" s="80">
        <f>各種係数!IO80</f>
        <v>1.6671089580107143E-2</v>
      </c>
      <c r="EI82" s="80">
        <f>各種係数!IP80</f>
        <v>1.0088550544181459E-2</v>
      </c>
      <c r="EJ82" s="80">
        <f>各種係数!IQ80</f>
        <v>0</v>
      </c>
      <c r="EK82" s="80">
        <f>各種係数!IR80</f>
        <v>1.0334907552528812E-2</v>
      </c>
      <c r="EL82" s="80">
        <f>各種係数!IS80</f>
        <v>0</v>
      </c>
      <c r="EM82" s="80">
        <f>各種係数!IT80</f>
        <v>5.5098633159463631E-3</v>
      </c>
      <c r="EN82" s="80">
        <f>各種係数!IU80</f>
        <v>0</v>
      </c>
      <c r="EO82" s="80">
        <f>各種係数!IV80</f>
        <v>0</v>
      </c>
      <c r="EP82" s="80">
        <f>各種係数!IW80</f>
        <v>1.0034674727530491E-2</v>
      </c>
      <c r="EQ82" s="80">
        <f>各種係数!IX80</f>
        <v>1.2443205050341768E-2</v>
      </c>
      <c r="ER82" s="80">
        <f>各種係数!IY80</f>
        <v>2.2796770816089868E-3</v>
      </c>
      <c r="ES82" s="80">
        <f>各種係数!IZ80</f>
        <v>3.7882227304542562E-2</v>
      </c>
      <c r="ET82" s="80">
        <f>各種係数!JA80</f>
        <v>8.0277604960721904E-3</v>
      </c>
      <c r="EU82" s="80">
        <f>各種係数!JB80</f>
        <v>8.6826284519611018E-3</v>
      </c>
      <c r="EV82" s="80">
        <f>各種係数!JC80</f>
        <v>1.110284760029284E-2</v>
      </c>
      <c r="EW82" s="80">
        <f>各種係数!JD80</f>
        <v>1.6723604463401976E-2</v>
      </c>
      <c r="EX82" s="80">
        <f>各種係数!JE80</f>
        <v>2.6031759309580158E-2</v>
      </c>
      <c r="EY82" s="80">
        <f>各種係数!JF80</f>
        <v>1.7400319304209804E-2</v>
      </c>
      <c r="EZ82" s="80">
        <f>各種係数!JG80</f>
        <v>1.9566054547256906E-2</v>
      </c>
      <c r="FA82" s="80">
        <f>各種係数!JH80</f>
        <v>1.4420727554834692E-2</v>
      </c>
      <c r="FB82" s="80">
        <f>各種係数!JI80</f>
        <v>3.0823624326218411E-3</v>
      </c>
      <c r="FC82" s="80">
        <f>各種係数!JJ80</f>
        <v>1.9911287979144137E-2</v>
      </c>
      <c r="FD82" s="80">
        <f>各種係数!JK80</f>
        <v>1.4782557663245917E-2</v>
      </c>
      <c r="FE82" s="80">
        <f>各種係数!JL80</f>
        <v>1.7032061628277459E-2</v>
      </c>
      <c r="FF82" s="80">
        <f>各種係数!JM80</f>
        <v>1.1539141884203455E-2</v>
      </c>
      <c r="FG82" s="80">
        <f>各種係数!JN80</f>
        <v>1.0864450665179465E-2</v>
      </c>
      <c r="FH82" s="80">
        <f>各種係数!JO80</f>
        <v>8.5903578108734377E-3</v>
      </c>
      <c r="FI82" s="80">
        <f>各種係数!JP80</f>
        <v>7.4226085314111727E-3</v>
      </c>
      <c r="FJ82" s="80">
        <f>各種係数!JQ80</f>
        <v>7.1265915679839704E-3</v>
      </c>
      <c r="FK82" s="80">
        <f>各種係数!JR80</f>
        <v>8.3069630974251362E-3</v>
      </c>
      <c r="FL82" s="80">
        <f>各種係数!JS80</f>
        <v>7.8121534545114637E-3</v>
      </c>
      <c r="FM82" s="80">
        <f>各種係数!JT80</f>
        <v>8.3444655084979041E-3</v>
      </c>
      <c r="FN82" s="80">
        <f>各種係数!JU80</f>
        <v>8.1678506792195547E-3</v>
      </c>
      <c r="FO82" s="80">
        <f>各種係数!JV80</f>
        <v>7.8635374596387579E-3</v>
      </c>
      <c r="FP82" s="80">
        <f>各種係数!JW80</f>
        <v>5.1393847205207129E-3</v>
      </c>
      <c r="FQ82" s="80">
        <f>各種係数!JX80</f>
        <v>9.0535075730237592E-3</v>
      </c>
      <c r="FR82" s="80">
        <f>各種係数!JY80</f>
        <v>6.3640035922469876E-3</v>
      </c>
      <c r="FS82" s="80">
        <f>各種係数!JZ80</f>
        <v>9.5174061619437648E-3</v>
      </c>
      <c r="FT82" s="80">
        <f>各種係数!KA80</f>
        <v>0</v>
      </c>
      <c r="FU82" s="80">
        <f>各種係数!KB80</f>
        <v>8.6754368896278834E-3</v>
      </c>
      <c r="FV82" s="80">
        <f>各種係数!KC80</f>
        <v>6.5724715041307015E-3</v>
      </c>
      <c r="FW82" s="80">
        <f>各種係数!KD80</f>
        <v>6.9830239936778627E-3</v>
      </c>
      <c r="FX82" s="80">
        <f>各種係数!KE80</f>
        <v>6.3503409508283053E-3</v>
      </c>
      <c r="FY82" s="80">
        <f>各種係数!KF80</f>
        <v>1.269221447188151E-2</v>
      </c>
      <c r="FZ82" s="80">
        <f>各種係数!KG80</f>
        <v>0.26609185900139737</v>
      </c>
      <c r="GA82" s="80">
        <f>各種係数!KH80</f>
        <v>1.5759821224418675E-2</v>
      </c>
      <c r="GB82" s="80">
        <f>各種係数!KI80</f>
        <v>1.6062418072830629E-2</v>
      </c>
      <c r="GC82" s="80">
        <f>各種係数!KJ80</f>
        <v>1.6205831637587664E-2</v>
      </c>
      <c r="GD82" s="80">
        <f>各種係数!KK80</f>
        <v>1.7920025725775442E-2</v>
      </c>
      <c r="GE82" s="80">
        <f>各種係数!KL80</f>
        <v>1.0998436919585606E-2</v>
      </c>
      <c r="GF82" s="80">
        <f>各種係数!KM80</f>
        <v>1.8901588935295636E-2</v>
      </c>
      <c r="GG82" s="80">
        <f>各種係数!KN80</f>
        <v>6.9697625484024276E-3</v>
      </c>
      <c r="GH82" s="80">
        <f>各種係数!KO80</f>
        <v>1.7460581265655285E-2</v>
      </c>
      <c r="GI82" s="80">
        <f>各種係数!KP80</f>
        <v>4.245851128577176E-3</v>
      </c>
      <c r="GJ82" s="80">
        <f>各種係数!KQ80</f>
        <v>6.9261063822367444E-3</v>
      </c>
      <c r="GK82" s="80">
        <f>各種係数!KR80</f>
        <v>1.6035744127116136E-3</v>
      </c>
      <c r="GL82" s="80">
        <f>各種係数!KS80</f>
        <v>1.1331040800244899E-3</v>
      </c>
      <c r="GM82" s="80">
        <f>各種係数!KT80</f>
        <v>5.4959566475305636E-4</v>
      </c>
      <c r="GN82" s="80">
        <f>各種係数!KU80</f>
        <v>2.534978924519708E-3</v>
      </c>
      <c r="GO82" s="80">
        <f>各種係数!KV80</f>
        <v>1.003470870888612</v>
      </c>
      <c r="GP82" s="80">
        <f>各種係数!KW80</f>
        <v>4.9095082972908889E-3</v>
      </c>
      <c r="GQ82" s="80">
        <f>各種係数!KX80</f>
        <v>2.7476751916530487E-3</v>
      </c>
      <c r="GR82" s="80">
        <f>各種係数!KY80</f>
        <v>4.42274700153205E-3</v>
      </c>
      <c r="GS82" s="80">
        <f>各種係数!KZ80</f>
        <v>7.0760846978018836E-4</v>
      </c>
      <c r="GT82" s="80">
        <f>各種係数!LA80</f>
        <v>2.9298288163524637E-3</v>
      </c>
      <c r="GU82" s="80">
        <f>各種係数!LB80</f>
        <v>5.4372674127153714E-3</v>
      </c>
      <c r="GV82" s="80">
        <f>各種係数!LC80</f>
        <v>4.5681915058807927E-2</v>
      </c>
      <c r="GW82" s="80">
        <f>各種係数!LD80</f>
        <v>5.337038734784535E-3</v>
      </c>
      <c r="GX82" s="80">
        <f>各種係数!LE80</f>
        <v>5.7575807312468166E-3</v>
      </c>
      <c r="GY82" s="80">
        <f>各種係数!LF80</f>
        <v>5.0788636512370151E-3</v>
      </c>
      <c r="GZ82" s="80">
        <f>各種係数!LG80</f>
        <v>8.6987527899041218E-3</v>
      </c>
      <c r="HA82" s="80">
        <f>各種係数!LH80</f>
        <v>1.0924806550648064E-2</v>
      </c>
      <c r="HB82" s="80">
        <f>各種係数!LI80</f>
        <v>5.8863369528184524E-3</v>
      </c>
      <c r="HC82" s="80">
        <f>各種係数!LJ80</f>
        <v>3.4340964748597069E-3</v>
      </c>
      <c r="HD82" s="80">
        <f>各種係数!LK80</f>
        <v>6.2164668319931336E-3</v>
      </c>
      <c r="HE82" s="80">
        <f>各種係数!LL80</f>
        <v>6.9563092094683705E-3</v>
      </c>
      <c r="HF82" s="80">
        <f>各種係数!LM80</f>
        <v>4.2492085776739859E-3</v>
      </c>
      <c r="HG82" s="80">
        <f>各種係数!LN80</f>
        <v>5.1432028275274592E-3</v>
      </c>
      <c r="HH82" s="80">
        <f>各種係数!LO80</f>
        <v>3.5242208677186931E-3</v>
      </c>
      <c r="HI82" s="80">
        <f>各種係数!LP80</f>
        <v>9.7016647836580972E-3</v>
      </c>
      <c r="HJ82" s="80">
        <f>各種係数!LQ80</f>
        <v>3.128195442573777E-3</v>
      </c>
      <c r="HK82" s="80">
        <f>各種係数!LR80</f>
        <v>5.8904930806540877E-3</v>
      </c>
      <c r="HL82" s="80">
        <f>各種係数!LS80</f>
        <v>6.549491525526357E-3</v>
      </c>
      <c r="HM82" s="80">
        <f>各種係数!LT80</f>
        <v>2.8760598493265547E-3</v>
      </c>
      <c r="HN82" s="80">
        <f>各種係数!LU80</f>
        <v>6.4912212935613082E-3</v>
      </c>
      <c r="HO82" s="80">
        <f>各種係数!LV80</f>
        <v>1.2092885946625311E-2</v>
      </c>
      <c r="HP82" s="80">
        <f>各種係数!LW80</f>
        <v>3.5486169787428421E-3</v>
      </c>
      <c r="HQ82" s="80">
        <f>各種係数!LX80</f>
        <v>3.9809139633109371E-3</v>
      </c>
      <c r="HR82" s="80">
        <f>各種係数!LY80</f>
        <v>2.0033160420093E-2</v>
      </c>
      <c r="HS82" s="80">
        <f>各種係数!LZ80</f>
        <v>3.0463789447288489E-2</v>
      </c>
      <c r="HT82" s="80">
        <f>各種係数!MA80</f>
        <v>2.9535840001027873E-2</v>
      </c>
      <c r="HU82" s="760">
        <v>0</v>
      </c>
      <c r="HV82" s="760">
        <f t="shared" si="27"/>
        <v>0</v>
      </c>
      <c r="HW82" s="760">
        <f t="shared" si="28"/>
        <v>0</v>
      </c>
      <c r="HX82" s="240">
        <f>IF(各種係数!$MD80=0,各種係数!$MG80,各種係数!$MD80)</f>
        <v>1.0910056294007977E-3</v>
      </c>
      <c r="HY82" s="281">
        <f t="shared" si="29"/>
        <v>0</v>
      </c>
      <c r="HZ82" s="257">
        <f t="shared" si="36"/>
        <v>0</v>
      </c>
      <c r="IA82" s="279">
        <f t="shared" si="37"/>
        <v>0</v>
      </c>
      <c r="IB82" s="279">
        <f t="shared" si="38"/>
        <v>0</v>
      </c>
      <c r="IC82" s="240">
        <f>IF(各種係数!$MD80=0,各種係数!$MG80,各種係数!$MD80)</f>
        <v>1.0910056294007977E-3</v>
      </c>
      <c r="ID82" s="281">
        <f t="shared" si="30"/>
        <v>0</v>
      </c>
      <c r="IE82" s="223"/>
      <c r="IF82" s="223"/>
      <c r="IG82" s="240">
        <f>各種係数!J80</f>
        <v>1.5966446192610426E-2</v>
      </c>
      <c r="IH82" s="279">
        <f t="shared" si="39"/>
        <v>0</v>
      </c>
      <c r="II82" s="284">
        <f>各種係数!C80</f>
        <v>0.69005707579879449</v>
      </c>
      <c r="IJ82" s="279">
        <f t="shared" si="40"/>
        <v>0</v>
      </c>
      <c r="IK82" s="295">
        <v>0</v>
      </c>
      <c r="IL82" s="757">
        <f>IF(各種係数!$E80=0,各種係数!$M80,各種係数!$E80)</f>
        <v>0.75059884033136837</v>
      </c>
      <c r="IM82" s="279">
        <f t="shared" si="41"/>
        <v>0</v>
      </c>
      <c r="IN82" s="757">
        <f>IF(各種係数!$F80=0,各種係数!$N80,各種係数!$F80)</f>
        <v>0.3802892534557763</v>
      </c>
      <c r="IO82" s="295">
        <f t="shared" si="42"/>
        <v>0</v>
      </c>
      <c r="IP82" s="240">
        <f>IF(各種係数!$MD80=0,各種係数!$MG80,各種係数!$MD80)</f>
        <v>1.0910056294007977E-3</v>
      </c>
      <c r="IQ82" s="296">
        <f t="shared" si="43"/>
        <v>0</v>
      </c>
      <c r="IR82" s="297">
        <f t="shared" si="44"/>
        <v>0</v>
      </c>
      <c r="IS82" s="297">
        <f t="shared" si="45"/>
        <v>0</v>
      </c>
      <c r="IT82" s="297">
        <f t="shared" si="46"/>
        <v>0</v>
      </c>
      <c r="IU82" s="298">
        <f t="shared" si="47"/>
        <v>0</v>
      </c>
      <c r="IW82" s="206"/>
      <c r="IX82" s="212"/>
      <c r="IY82" s="208"/>
      <c r="IZ82" s="212"/>
    </row>
    <row r="83" spans="1:260">
      <c r="A83" s="41" t="s">
        <v>300</v>
      </c>
      <c r="B83" s="12" t="s">
        <v>58</v>
      </c>
      <c r="C83" s="331">
        <f>'計算2-1'!AC83</f>
        <v>0</v>
      </c>
      <c r="D83" s="757">
        <f>IF(各種係数!$D81=0,各種係数!$L81,各種係数!$D81)</f>
        <v>1</v>
      </c>
      <c r="E83" s="757">
        <f>IF(各種係数!$E81=0,各種係数!$M81,各種係数!$E81)</f>
        <v>0</v>
      </c>
      <c r="F83" s="757">
        <f>IF(各種係数!$F81=0,各種係数!$N81,各種係数!$F81)</f>
        <v>0</v>
      </c>
      <c r="G83" s="758">
        <f t="shared" si="31"/>
        <v>0</v>
      </c>
      <c r="H83" s="758">
        <f t="shared" si="32"/>
        <v>0</v>
      </c>
      <c r="I83" s="758">
        <f t="shared" si="33"/>
        <v>0</v>
      </c>
      <c r="J83" s="240">
        <f>IF(各種係数!$MD81=0,各種係数!$MG81,各種係数!$MD81)</f>
        <v>0</v>
      </c>
      <c r="K83" s="281">
        <f t="shared" si="34"/>
        <v>0</v>
      </c>
      <c r="L83" s="758">
        <v>0</v>
      </c>
      <c r="M83" s="774">
        <f>各種係数!C81</f>
        <v>1</v>
      </c>
      <c r="N83" s="758">
        <f t="shared" si="35"/>
        <v>0</v>
      </c>
      <c r="O83" s="82">
        <f>IF('生産者価格評価表（107部門）（山形県２）'!C$120=0,各種係数!DV81,各種係数!S81)</f>
        <v>6.3397318848363027E-2</v>
      </c>
      <c r="P83" s="82">
        <f>IF('生産者価格評価表（107部門）（山形県２）'!D$120=0,各種係数!DW81,各種係数!T81)</f>
        <v>1.4616466773170557E-2</v>
      </c>
      <c r="Q83" s="82">
        <f>IF('生産者価格評価表（107部門）（山形県２）'!E$120=0,各種係数!DX81,各種係数!U81)</f>
        <v>2.3173580854959904E-2</v>
      </c>
      <c r="R83" s="82">
        <f>IF('生産者価格評価表（107部門）（山形県２）'!F$120=0,各種係数!DY81,各種係数!V81)</f>
        <v>3.3240116944197283E-2</v>
      </c>
      <c r="S83" s="82">
        <f>IF('生産者価格評価表（107部門）（山形県２）'!G$120=0,各種係数!DZ81,各種係数!W81)</f>
        <v>3.8916562889165632E-2</v>
      </c>
      <c r="T83" s="82">
        <f>IF('生産者価格評価表（107部門）（山形県２）'!H$120=0,各種係数!EA81,各種係数!X81)</f>
        <v>6.1764705882352944E-2</v>
      </c>
      <c r="U83" s="82">
        <f>IF('生産者価格評価表（107部門）（山形県２）'!I$120=0,各種係数!EB81,各種係数!Y81)</f>
        <v>0.32636213538800218</v>
      </c>
      <c r="V83" s="82">
        <f>IF('生産者価格評価表（107部門）（山形県２）'!J$120=0,各種係数!EC81,各種係数!Z81)</f>
        <v>1.0382074440707602E-2</v>
      </c>
      <c r="W83" s="82">
        <f>IF('生産者価格評価表（107部門）（山形県２）'!K$120=0,各種係数!ED81,各種係数!AA81)</f>
        <v>1.109244593765832E-2</v>
      </c>
      <c r="X83" s="82">
        <f>IF('生産者価格評価表（107部門）（山形県２）'!L$120=0,各種係数!EE81,各種係数!AB81)</f>
        <v>9.7087378640776691E-3</v>
      </c>
      <c r="Y83" s="82">
        <f>IF('生産者価格評価表（107部門）（山形県２）'!M$120=0,各種係数!EF81,各種係数!AC81)</f>
        <v>0</v>
      </c>
      <c r="Z83" s="82">
        <f>IF('生産者価格評価表（107部門）（山形県２）'!N$120=0,各種係数!EG81,各種係数!AD81)</f>
        <v>1.3950012455368263E-2</v>
      </c>
      <c r="AA83" s="82">
        <f>IF('生産者価格評価表（107部門）（山形県２）'!O$120=0,各種係数!EH81,各種係数!AE81)</f>
        <v>9.9551739096581868E-3</v>
      </c>
      <c r="AB83" s="82">
        <f>IF('生産者価格評価表（107部門）（山形県２）'!P$120=0,各種係数!EI81,各種係数!AF81)</f>
        <v>2.6468256388363726E-2</v>
      </c>
      <c r="AC83" s="82">
        <f>IF('生産者価格評価表（107部門）（山形県２）'!Q$120=0,各種係数!EJ81,各種係数!AG81)</f>
        <v>1.1857707509881422E-2</v>
      </c>
      <c r="AD83" s="82">
        <f>IF('生産者価格評価表（107部門）（山形県２）'!R$120=0,各種係数!EK81,各種係数!AH81)</f>
        <v>7.4718108952587965E-3</v>
      </c>
      <c r="AE83" s="82">
        <f>IF('生産者価格評価表（107部門）（山形県２）'!S$120=0,各種係数!EL81,各種係数!AI81)</f>
        <v>5.5508391562724482E-3</v>
      </c>
      <c r="AF83" s="82">
        <f>IF('生産者価格評価表（107部門）（山形県２）'!T$120=0,各種係数!EM81,各種係数!AJ81)</f>
        <v>1.295195133620395E-2</v>
      </c>
      <c r="AG83" s="82">
        <f>IF('生産者価格評価表（107部門）（山形県２）'!U$120=0,各種係数!EN81,各種係数!AK81)</f>
        <v>0</v>
      </c>
      <c r="AH83" s="82">
        <f>IF('生産者価格評価表（107部門）（山形県２）'!V$120=0,各種係数!EO81,各種係数!AL81)</f>
        <v>6.6169759659263768E-3</v>
      </c>
      <c r="AI83" s="82">
        <f>IF('生産者価格評価表（107部門）（山形県２）'!W$120=0,各種係数!EP81,各種係数!AM81)</f>
        <v>0</v>
      </c>
      <c r="AJ83" s="82">
        <f>IF('生産者価格評価表（107部門）（山形県２）'!X$120=0,各種係数!EQ81,各種係数!AN81)</f>
        <v>5.4418243068152369E-3</v>
      </c>
      <c r="AK83" s="82">
        <f>IF('生産者価格評価表（107部門）（山形県２）'!Y$120=0,各種係数!ER81,各種係数!AO81)</f>
        <v>0</v>
      </c>
      <c r="AL83" s="82">
        <f>IF('生産者価格評価表（107部門）（山形県２）'!Z$120=0,各種係数!ES81,各種係数!AP81)</f>
        <v>0</v>
      </c>
      <c r="AM83" s="82">
        <f>IF('生産者価格評価表（107部門）（山形県２）'!AA$120=0,各種係数!ET81,各種係数!AQ81)</f>
        <v>4.3720746385928376E-3</v>
      </c>
      <c r="AN83" s="82">
        <f>IF('生産者価格評価表（107部門）（山形県２）'!AB$120=0,各種係数!EU81,各種係数!AR81)</f>
        <v>2.2050304593190565E-3</v>
      </c>
      <c r="AO83" s="82">
        <f>IF('生産者価格評価表（107部門）（山形県２）'!AC$120=0,各種係数!EV81,各種係数!AS81)</f>
        <v>0</v>
      </c>
      <c r="AP83" s="82">
        <f>IF('生産者価格評価表（107部門）（山形県２）'!AD$120=0,各種係数!EW81,各種係数!AT81)</f>
        <v>1.9747235387045813E-4</v>
      </c>
      <c r="AQ83" s="82">
        <f>IF('生産者価格評価表（107部門）（山形県２）'!AE$120=0,各種係数!EX81,各種係数!AU81)</f>
        <v>2.0425918220675567E-3</v>
      </c>
      <c r="AR83" s="82">
        <f>IF('生産者価格評価表（107部門）（山形県２）'!AF$120=0,各種係数!EY81,各種係数!AV81)</f>
        <v>1.5974440894568689E-3</v>
      </c>
      <c r="AS83" s="82">
        <f>IF('生産者価格評価表（107部門）（山形県２）'!AG$120=0,各種係数!EZ81,各種係数!AW81)</f>
        <v>1.9203808157542957E-2</v>
      </c>
      <c r="AT83" s="82">
        <f>IF('生産者価格評価表（107部門）（山形県２）'!AH$120=0,各種係数!FA81,各種係数!AX81)</f>
        <v>1.0011298016570424E-2</v>
      </c>
      <c r="AU83" s="82">
        <f>IF('生産者価格評価表（107部門）（山形県２）'!AI$120=0,各種係数!FB81,各種係数!AY81)</f>
        <v>3.9840267459138184E-2</v>
      </c>
      <c r="AV83" s="82">
        <f>IF('生産者価格評価表（107部門）（山形県２）'!AJ$120=0,各種係数!FC81,各種係数!AZ81)</f>
        <v>3.2154340836012861E-3</v>
      </c>
      <c r="AW83" s="82">
        <f>IF('生産者価格評価表（107部門）（山形県２）'!AK$120=0,各種係数!FD81,各種係数!BA81)</f>
        <v>7.4836893949085329E-3</v>
      </c>
      <c r="AX83" s="82">
        <f>IF('生産者価格評価表（107部門）（山形県２）'!AL$120=0,各種係数!FE81,各種係数!BB81)</f>
        <v>5.3191489361702126E-3</v>
      </c>
      <c r="AY83" s="82">
        <f>IF('生産者価格評価表（107部門）（山形県２）'!AM$120=0,各種係数!FF81,各種係数!BC81)</f>
        <v>5.1612903225806452E-3</v>
      </c>
      <c r="AZ83" s="82">
        <f>IF('生産者価格評価表（107部門）（山形県２）'!AN$120=0,各種係数!FG81,各種係数!BD81)</f>
        <v>6.993759414676135E-3</v>
      </c>
      <c r="BA83" s="82">
        <f>IF('生産者価格評価表（107部門）（山形県２）'!AO$120=0,各種係数!FH81,各種係数!BE81)</f>
        <v>5.6753688989784334E-3</v>
      </c>
      <c r="BB83" s="82">
        <f>IF('生産者価格評価表（107部門）（山形県２）'!AP$120=0,各種係数!FI81,各種係数!BF81)</f>
        <v>2.4867374005305039E-3</v>
      </c>
      <c r="BC83" s="82">
        <f>IF('生産者価格評価表（107部門）（山形県２）'!AQ$120=0,各種係数!FJ81,各種係数!BG81)</f>
        <v>5.1258241248026745E-3</v>
      </c>
      <c r="BD83" s="82">
        <f>IF('生産者価格評価表（107部門）（山形県２）'!AR$120=0,各種係数!FK81,各種係数!BH81)</f>
        <v>1.433214751874696E-2</v>
      </c>
      <c r="BE83" s="82">
        <f>IF('生産者価格評価表（107部門）（山形県２）'!AS$120=0,各種係数!FL81,各種係数!BI81)</f>
        <v>1.2152905649259778E-2</v>
      </c>
      <c r="BF83" s="82">
        <f>IF('生産者価格評価表（107部門）（山形県２）'!AT$120=0,各種係数!FM81,各種係数!BJ81)</f>
        <v>7.2918942538780862E-3</v>
      </c>
      <c r="BG83" s="82">
        <f>IF('生産者価格評価表（107部門）（山形県２）'!AU$120=0,各種係数!FN81,各種係数!BK81)</f>
        <v>7.6382728776581716E-3</v>
      </c>
      <c r="BH83" s="82">
        <f>IF('生産者価格評価表（107部門）（山形県２）'!AV$120=0,各種係数!FO81,各種係数!BL81)</f>
        <v>1.0764836289222373E-2</v>
      </c>
      <c r="BI83" s="82">
        <f>IF('生産者価格評価表（107部門）（山形県２）'!AW$120=0,各種係数!FP81,各種係数!BM81)</f>
        <v>6.1205347916633551E-3</v>
      </c>
      <c r="BJ83" s="82">
        <f>IF('生産者価格評価表（107部門）（山形県２）'!AX$120=0,各種係数!FQ81,各種係数!BN81)</f>
        <v>1.8961404367239586E-3</v>
      </c>
      <c r="BK83" s="82">
        <f>IF('生産者価格評価表（107部門）（山形県２）'!AY$120=0,各種係数!FR81,各種係数!BO81)</f>
        <v>3.8679731820526046E-3</v>
      </c>
      <c r="BL83" s="82">
        <f>IF('生産者価格評価表（107部門）（山形県２）'!AZ$120=0,各種係数!FS81,各種係数!BP81)</f>
        <v>5.1078320090805901E-3</v>
      </c>
      <c r="BM83" s="82">
        <f>IF('生産者価格評価表（107部門）（山形県２）'!BA$120=0,各種係数!FT81,各種係数!BQ81)</f>
        <v>3.7488284910965324E-3</v>
      </c>
      <c r="BN83" s="82">
        <f>IF('生産者価格評価表（107部門）（山形県２）'!BB$120=0,各種係数!FU81,各種係数!BR81)</f>
        <v>3.6247405015322766E-3</v>
      </c>
      <c r="BO83" s="82">
        <f>IF('生産者価格評価表（107部門）（山形県２）'!BC$120=0,各種係数!FV81,各種係数!BS81)</f>
        <v>5.3840976829151038E-4</v>
      </c>
      <c r="BP83" s="82">
        <f>IF('生産者価格評価表（107部門）（山形県２）'!BD$120=0,各種係数!FW81,各種係数!BT81)</f>
        <v>8.2067656196064889E-3</v>
      </c>
      <c r="BQ83" s="82">
        <f>IF('生産者価格評価表（107部門）（山形県２）'!BE$120=0,各種係数!FX81,各種係数!BU81)</f>
        <v>0</v>
      </c>
      <c r="BR83" s="82">
        <f>IF('生産者価格評価表（107部門）（山形県２）'!BF$120=0,各種係数!FY81,各種係数!BV81)</f>
        <v>1.1102886750555144E-3</v>
      </c>
      <c r="BS83" s="82">
        <f>IF('生産者価格評価表（107部門）（山形県２）'!BG$120=0,各種係数!FZ81,各種係数!BW81)</f>
        <v>1.6009772439130475E-3</v>
      </c>
      <c r="BT83" s="82">
        <f>IF('生産者価格評価表（107部門）（山形県２）'!BH$120=0,各種係数!GA81,各種係数!BX81)</f>
        <v>3.1612223393045311E-3</v>
      </c>
      <c r="BU83" s="82">
        <f>IF('生産者価格評価表（107部門）（山形県２）'!BI$120=0,各種係数!GB81,各種係数!BY81)</f>
        <v>5.8530875036581797E-4</v>
      </c>
      <c r="BV83" s="82">
        <f>IF('生産者価格評価表（107部門）（山形県２）'!BJ$120=0,各種係数!GC81,各種係数!BZ81)</f>
        <v>4.9643480195295575E-2</v>
      </c>
      <c r="BW83" s="82">
        <f>IF('生産者価格評価表（107部門）（山形県２）'!BK$120=0,各種係数!GD81,各種係数!CA81)</f>
        <v>1.5595463137996219E-2</v>
      </c>
      <c r="BX83" s="82">
        <f>IF('生産者価格評価表（107部門）（山形県２）'!BL$120=0,各種係数!GE81,各種係数!CB81)</f>
        <v>2.2853395445602769E-2</v>
      </c>
      <c r="BY83" s="82">
        <f>IF('生産者価格評価表（107部門）（山形県２）'!BM$120=0,各種係数!GF81,各種係数!CC81)</f>
        <v>2.8542529316939028E-2</v>
      </c>
      <c r="BZ83" s="82">
        <f>IF('生産者価格評価表（107部門）（山形県２）'!BN$120=0,各種係数!GG81,各種係数!CD81)</f>
        <v>3.1636207728174069E-2</v>
      </c>
      <c r="CA83" s="82">
        <f>IF('生産者価格評価表（107部門）（山形県２）'!BO$120=0,各種係数!GH81,各種係数!CE81)</f>
        <v>2.0449077786688051E-2</v>
      </c>
      <c r="CB83" s="82">
        <f>IF('生産者価格評価表（107部門）（山形県２）'!BP$120=0,各種係数!GI81,各種係数!CF81)</f>
        <v>6.8380479308454024E-3</v>
      </c>
      <c r="CC83" s="82">
        <f>IF('生産者価格評価表（107部門）（山形県２）'!BQ$120=0,各種係数!GJ81,各種係数!CG81)</f>
        <v>6.3756213529284631E-3</v>
      </c>
      <c r="CD83" s="82">
        <f>IF('生産者価格評価表（107部門）（山形県２）'!BR$120=0,各種係数!GK81,各種係数!CH81)</f>
        <v>8.7682945448993386E-3</v>
      </c>
      <c r="CE83" s="82">
        <f>IF('生産者価格評価表（107部門）（山形県２）'!BS$120=0,各種係数!GL81,各種係数!CI81)</f>
        <v>2.7650075148085936E-2</v>
      </c>
      <c r="CF83" s="82">
        <f>IF('生産者価格評価表（107部門）（山形県２）'!BT$120=0,各種係数!GM81,各種係数!CJ81)</f>
        <v>4.8430024776013436E-2</v>
      </c>
      <c r="CG83" s="82">
        <f>IF('生産者価格評価表（107部門）（山形県２）'!BU$120=0,各種係数!GN81,各種係数!CK81)</f>
        <v>1.1744010934079145E-2</v>
      </c>
      <c r="CH83" s="82">
        <f>IF('生産者価格評価表（107部門）（山形県２）'!BV$120=0,各種係数!GO81,各種係数!CL81)</f>
        <v>7.7441289428949187E-3</v>
      </c>
      <c r="CI83" s="82">
        <f>IF('生産者価格評価表（107部門）（山形県２）'!BW$120=0,各種係数!GP81,各種係数!CM81)</f>
        <v>4.0183471851968008E-3</v>
      </c>
      <c r="CJ83" s="82">
        <f>IF('生産者価格評価表（107部門）（山形県２）'!BX$120=0,各種係数!GQ81,各種係数!CN81)</f>
        <v>1.1370383449688963E-3</v>
      </c>
      <c r="CK83" s="82">
        <f>IF('生産者価格評価表（107部門）（山形県２）'!BY$120=0,各種係数!GR81,各種係数!CO81)</f>
        <v>3.5741885625965998E-3</v>
      </c>
      <c r="CL83" s="82">
        <f>IF('生産者価格評価表（107部門）（山形県２）'!BZ$120=0,各種係数!GS81,各種係数!CP81)</f>
        <v>2.5643036859602864E-3</v>
      </c>
      <c r="CM83" s="82">
        <f>IF('生産者価格評価表（107部門）（山形県２）'!CA$120=0,各種係数!GT81,各種係数!CQ81)</f>
        <v>0</v>
      </c>
      <c r="CN83" s="82">
        <f>IF('生産者価格評価表（107部門）（山形県２）'!CB$120=0,各種係数!GU81,各種係数!CR81)</f>
        <v>5.8560641084912926E-3</v>
      </c>
      <c r="CO83" s="82">
        <f>IF('生産者価格評価表（107部門）（山形県２）'!CC$120=0,各種係数!GV81,各種係数!CS81)</f>
        <v>2.3219814241486067E-3</v>
      </c>
      <c r="CP83" s="82">
        <f>IF('生産者価格評価表（107部門）（山形県２）'!CD$120=0,各種係数!GW81,各種係数!CT81)</f>
        <v>0</v>
      </c>
      <c r="CQ83" s="82">
        <f>IF('生産者価格評価表（107部門）（山形県２）'!CE$120=0,各種係数!GX81,各種係数!CU81)</f>
        <v>3.1557687452663467E-3</v>
      </c>
      <c r="CR83" s="82">
        <f>IF('生産者価格評価表（107部門）（山形県２）'!CF$120=0,各種係数!GY81,各種係数!CV81)</f>
        <v>6.4096857473515531E-3</v>
      </c>
      <c r="CS83" s="82">
        <f>IF('生産者価格評価表（107部門）（山形県２）'!CG$120=0,各種係数!GZ81,各種係数!CW81)</f>
        <v>9.2689295039164489E-3</v>
      </c>
      <c r="CT83" s="82">
        <f>IF('生産者価格評価表（107部門）（山形県２）'!CH$120=0,各種係数!HA81,各種係数!CX81)</f>
        <v>1.0235099803204948E-2</v>
      </c>
      <c r="CU83" s="82">
        <f>IF('生産者価格評価表（107部門）（山形県２）'!CI$120=0,各種係数!HB81,各種係数!CY81)</f>
        <v>8.1566068515497546E-3</v>
      </c>
      <c r="CV83" s="82">
        <f>IF('生産者価格評価表（107部門）（山形県２）'!CJ$120=0,各種係数!HC81,各種係数!CZ81)</f>
        <v>2.0907183679374955E-2</v>
      </c>
      <c r="CW83" s="82">
        <f>IF('生産者価格評価表（107部門）（山形県２）'!CK$120=0,各種係数!HD81,各種係数!DA81)</f>
        <v>3.3046926635822869E-3</v>
      </c>
      <c r="CX83" s="82">
        <f>IF('生産者価格評価表（107部門）（山形県２）'!CL$120=0,各種係数!HE81,各種係数!DB81)</f>
        <v>1.8035688657130556E-2</v>
      </c>
      <c r="CY83" s="82">
        <f>IF('生産者価格評価表（107部門）（山形県２）'!CM$120=0,各種係数!HF81,各種係数!DC81)</f>
        <v>1.8102791925075582E-2</v>
      </c>
      <c r="CZ83" s="82">
        <f>IF('生産者価格評価表（107部門）（山形県２）'!CN$120=0,各種係数!HG81,各種係数!DD81)</f>
        <v>1.410684654009439E-2</v>
      </c>
      <c r="DA83" s="82">
        <f>IF('生産者価格評価表（107部門）（山形県２）'!CO$120=0,各種係数!HH81,各種係数!DE81)</f>
        <v>8.7014565999952321E-3</v>
      </c>
      <c r="DB83" s="82">
        <f>IF('生産者価格評価表（107部門）（山形県２）'!CP$120=0,各種係数!HI81,各種係数!DF81)</f>
        <v>5.8793852840732692E-3</v>
      </c>
      <c r="DC83" s="82">
        <f>IF('生産者価格評価表（107部門）（山形県２）'!CQ$120=0,各種係数!HJ81,各種係数!DG81)</f>
        <v>5.2417831507366834E-3</v>
      </c>
      <c r="DD83" s="82">
        <f>IF('生産者価格評価表（107部門）（山形県２）'!CR$120=0,各種係数!HK81,各種係数!DH81)</f>
        <v>9.2445223822276434E-3</v>
      </c>
      <c r="DE83" s="82">
        <f>IF('生産者価格評価表（107部門）（山形県２）'!CS$120=0,各種係数!HL81,各種係数!DI81)</f>
        <v>9.8182042928155813E-3</v>
      </c>
      <c r="DF83" s="82">
        <f>IF('生産者価格評価表（107部門）（山形県２）'!CT$120=0,各種係数!HM81,各種係数!DJ81)</f>
        <v>1.8360919386182402E-2</v>
      </c>
      <c r="DG83" s="82">
        <f>IF('生産者価格評価表（107部門）（山形県２）'!CU$120=0,各種係数!HN81,各種係数!DK81)</f>
        <v>1.6265060240963854E-2</v>
      </c>
      <c r="DH83" s="82">
        <f>IF('生産者価格評価表（107部門）（山形県２）'!CV$120=0,各種係数!HO81,各種係数!DL81)</f>
        <v>1.6105417276720352E-2</v>
      </c>
      <c r="DI83" s="82">
        <f>IF('生産者価格評価表（107部門）（山形県２）'!CW$120=0,各種係数!HP81,各種係数!DM81)</f>
        <v>7.2871651474985168E-3</v>
      </c>
      <c r="DJ83" s="82">
        <f>IF('生産者価格評価表（107部門）（山形県２）'!CX$120=0,各種係数!HQ81,各種係数!DN81)</f>
        <v>9.8975773094347047E-3</v>
      </c>
      <c r="DK83" s="82">
        <f>IF('生産者価格評価表（107部門）（山形県２）'!CY$120=0,各種係数!HR81,各種係数!DO81)</f>
        <v>4.2873522169802454E-2</v>
      </c>
      <c r="DL83" s="82">
        <f>IF('生産者価格評価表（107部門）（山形県２）'!CZ$120=0,各種係数!HS81,各種係数!DP81)</f>
        <v>2.4888847342560512E-3</v>
      </c>
      <c r="DM83" s="82">
        <f>IF('生産者価格評価表（107部門）（山形県２）'!DA$120=0,各種係数!HT81,各種係数!DQ81)</f>
        <v>1.8904805785931698E-2</v>
      </c>
      <c r="DN83" s="82">
        <f>IF('生産者価格評価表（107部門）（山形県２）'!DB$120=0,各種係数!HU81,各種係数!DR81)</f>
        <v>3.7859872611464965E-2</v>
      </c>
      <c r="DO83" s="82">
        <f>IF('生産者価格評価表（107部門）（山形県２）'!DC$120=0,各種係数!HV81,各種係数!DS81)</f>
        <v>3.7117477140933476E-2</v>
      </c>
      <c r="DP83" s="82">
        <f>IF('生産者価格評価表（107部門）（山形県２）'!DD$120=0,各種係数!HW81,各種係数!DT81)</f>
        <v>0</v>
      </c>
      <c r="DQ83" s="82">
        <f>IF('生産者価格評価表（107部門）（山形県２）'!DE$120=0,各種係数!HX81,各種係数!DU81)</f>
        <v>1.7556608435310875E-2</v>
      </c>
      <c r="DR83" s="82">
        <f>各種係数!HY81</f>
        <v>6.8916066242902196E-2</v>
      </c>
      <c r="DS83" s="80">
        <f>各種係数!HZ81</f>
        <v>2.3649936528564553E-2</v>
      </c>
      <c r="DT83" s="80">
        <f>各種係数!IA81</f>
        <v>2.7078933908636759E-2</v>
      </c>
      <c r="DU83" s="80">
        <f>各種係数!IB81</f>
        <v>3.902335942817621E-2</v>
      </c>
      <c r="DV83" s="80">
        <f>各種係数!IC81</f>
        <v>4.2541666351174567E-2</v>
      </c>
      <c r="DW83" s="80">
        <f>各種係数!ID81</f>
        <v>6.5297759286416082E-2</v>
      </c>
      <c r="DX83" s="80">
        <f>各種係数!IE81</f>
        <v>0.33137927363342168</v>
      </c>
      <c r="DY83" s="80">
        <f>各種係数!IF81</f>
        <v>2.1350951514146441E-2</v>
      </c>
      <c r="DZ83" s="80">
        <f>各種係数!IG81</f>
        <v>1.5208727527498304E-2</v>
      </c>
      <c r="EA83" s="80">
        <f>各種係数!IH81</f>
        <v>1.6209411558363581E-2</v>
      </c>
      <c r="EB83" s="80">
        <f>各種係数!II81</f>
        <v>0</v>
      </c>
      <c r="EC83" s="80">
        <f>各種係数!IJ81</f>
        <v>1.8130396059216694E-2</v>
      </c>
      <c r="ED83" s="80">
        <f>各種係数!IK81</f>
        <v>1.3899195057436075E-2</v>
      </c>
      <c r="EE83" s="80">
        <f>各種係数!IL81</f>
        <v>3.4011267331200121E-2</v>
      </c>
      <c r="EF83" s="80">
        <f>各種係数!IM81</f>
        <v>1.6109985044876412E-2</v>
      </c>
      <c r="EG83" s="80">
        <f>各種係数!IN81</f>
        <v>1.3215749871130996E-2</v>
      </c>
      <c r="EH83" s="80">
        <f>各種係数!IO81</f>
        <v>9.5129902466140129E-3</v>
      </c>
      <c r="EI83" s="80">
        <f>各種係数!IP81</f>
        <v>1.5950825512514009E-2</v>
      </c>
      <c r="EJ83" s="80">
        <f>各種係数!IQ81</f>
        <v>0</v>
      </c>
      <c r="EK83" s="80">
        <f>各種係数!IR81</f>
        <v>1.3173249223323011E-2</v>
      </c>
      <c r="EL83" s="80">
        <f>各種係数!IS81</f>
        <v>0</v>
      </c>
      <c r="EM83" s="80">
        <f>各種係数!IT81</f>
        <v>6.7713670778855282E-3</v>
      </c>
      <c r="EN83" s="80">
        <f>各種係数!IU81</f>
        <v>0</v>
      </c>
      <c r="EO83" s="80">
        <f>各種係数!IV81</f>
        <v>0</v>
      </c>
      <c r="EP83" s="80">
        <f>各種係数!IW81</f>
        <v>7.5166819675948696E-3</v>
      </c>
      <c r="EQ83" s="80">
        <f>各種係数!IX81</f>
        <v>5.0215931950758005E-3</v>
      </c>
      <c r="ER83" s="80">
        <f>各種係数!IY81</f>
        <v>9.0940834718903621E-4</v>
      </c>
      <c r="ES83" s="80">
        <f>各種係数!IZ81</f>
        <v>1.048706917977343E-2</v>
      </c>
      <c r="ET83" s="80">
        <f>各種係数!JA81</f>
        <v>4.553640345278805E-3</v>
      </c>
      <c r="EU83" s="80">
        <f>各種係数!JB81</f>
        <v>4.5453559735908824E-3</v>
      </c>
      <c r="EV83" s="80">
        <f>各種係数!JC81</f>
        <v>2.4822459140120812E-2</v>
      </c>
      <c r="EW83" s="80">
        <f>各種係数!JD81</f>
        <v>1.9277019697633881E-2</v>
      </c>
      <c r="EX83" s="80">
        <f>各種係数!JE81</f>
        <v>5.1619749790838138E-2</v>
      </c>
      <c r="EY83" s="80">
        <f>各種係数!JF81</f>
        <v>1.1028267427936729E-2</v>
      </c>
      <c r="EZ83" s="80">
        <f>各種係数!JG81</f>
        <v>1.4010747000005274E-2</v>
      </c>
      <c r="FA83" s="80">
        <f>各種係数!JH81</f>
        <v>8.0969037232470654E-3</v>
      </c>
      <c r="FB83" s="80">
        <f>各種係数!JI81</f>
        <v>6.0131299308081873E-3</v>
      </c>
      <c r="FC83" s="80">
        <f>各種係数!JJ81</f>
        <v>1.0252123569128283E-2</v>
      </c>
      <c r="FD83" s="80">
        <f>各種係数!JK81</f>
        <v>8.2321474675764762E-3</v>
      </c>
      <c r="FE83" s="80">
        <f>各種係数!JL81</f>
        <v>4.3855908459005728E-2</v>
      </c>
      <c r="FF83" s="80">
        <f>各種係数!JM81</f>
        <v>7.5859897529112867E-3</v>
      </c>
      <c r="FG83" s="80">
        <f>各種係数!JN81</f>
        <v>1.7012347305043491E-2</v>
      </c>
      <c r="FH83" s="80">
        <f>各種係数!JO81</f>
        <v>1.4566175734156509E-2</v>
      </c>
      <c r="FI83" s="80">
        <f>各種係数!JP81</f>
        <v>9.659219813670402E-3</v>
      </c>
      <c r="FJ83" s="80">
        <f>各種係数!JQ81</f>
        <v>1.0065043366093311E-2</v>
      </c>
      <c r="FK83" s="80">
        <f>各種係数!JR81</f>
        <v>1.3258187843291599E-2</v>
      </c>
      <c r="FL83" s="80">
        <f>各種係数!JS81</f>
        <v>8.3400793840729143E-3</v>
      </c>
      <c r="FM83" s="80">
        <f>各種係数!JT81</f>
        <v>4.3039257443388667E-3</v>
      </c>
      <c r="FN83" s="80">
        <f>各種係数!JU81</f>
        <v>6.7187694998044993E-3</v>
      </c>
      <c r="FO83" s="80">
        <f>各種係数!JV81</f>
        <v>7.5673327235273521E-3</v>
      </c>
      <c r="FP83" s="80">
        <f>各種係数!JW81</f>
        <v>5.523530443404305E-3</v>
      </c>
      <c r="FQ83" s="80">
        <f>各種係数!JX81</f>
        <v>6.4846044551917625E-3</v>
      </c>
      <c r="FR83" s="80">
        <f>各種係数!JY81</f>
        <v>2.8447494779511983E-3</v>
      </c>
      <c r="FS83" s="80">
        <f>各種係数!JZ81</f>
        <v>1.0535579736924591E-2</v>
      </c>
      <c r="FT83" s="80">
        <f>各種係数!KA81</f>
        <v>0</v>
      </c>
      <c r="FU83" s="80">
        <f>各種係数!KB81</f>
        <v>2.0555100471551283E-3</v>
      </c>
      <c r="FV83" s="80">
        <f>各種係数!KC81</f>
        <v>3.8024012998564304E-3</v>
      </c>
      <c r="FW83" s="80">
        <f>各種係数!KD81</f>
        <v>5.2284097623943541E-3</v>
      </c>
      <c r="FX83" s="80">
        <f>各種係数!KE81</f>
        <v>2.7863378521768788E-3</v>
      </c>
      <c r="FY83" s="80">
        <f>各種係数!KF81</f>
        <v>5.5066013403340684E-2</v>
      </c>
      <c r="FZ83" s="80">
        <f>各種係数!KG81</f>
        <v>1.8214691902153076E-2</v>
      </c>
      <c r="GA83" s="80">
        <f>各種係数!KH81</f>
        <v>2.758187053247995E-2</v>
      </c>
      <c r="GB83" s="80">
        <f>各種係数!KI81</f>
        <v>3.3551447207812835E-2</v>
      </c>
      <c r="GC83" s="80">
        <f>各種係数!KJ81</f>
        <v>3.8667584455326635E-2</v>
      </c>
      <c r="GD83" s="80">
        <f>各種係数!KK81</f>
        <v>2.6702626765114815E-2</v>
      </c>
      <c r="GE83" s="80">
        <f>各種係数!KL81</f>
        <v>1.0526806725661324E-2</v>
      </c>
      <c r="GF83" s="80">
        <f>各種係数!KM81</f>
        <v>9.4242688111974612E-3</v>
      </c>
      <c r="GG83" s="80">
        <f>各種係数!KN81</f>
        <v>1.32609052274523E-2</v>
      </c>
      <c r="GH83" s="80">
        <f>各種係数!KO81</f>
        <v>3.0547717873130355E-2</v>
      </c>
      <c r="GI83" s="80">
        <f>各種係数!KP81</f>
        <v>5.0844896499808417E-2</v>
      </c>
      <c r="GJ83" s="80">
        <f>各種係数!KQ81</f>
        <v>1.4049689842057893E-2</v>
      </c>
      <c r="GK83" s="80">
        <f>各種係数!KR81</f>
        <v>9.8860915990853452E-3</v>
      </c>
      <c r="GL83" s="80">
        <f>各種係数!KS81</f>
        <v>5.6965342832300953E-3</v>
      </c>
      <c r="GM83" s="80">
        <f>各種係数!KT81</f>
        <v>2.2219401286781072E-3</v>
      </c>
      <c r="GN83" s="80">
        <f>各種係数!KU81</f>
        <v>6.5871098804602879E-3</v>
      </c>
      <c r="GO83" s="80">
        <f>各種係数!KV81</f>
        <v>4.5446660128017494E-3</v>
      </c>
      <c r="GP83" s="80">
        <f>各種係数!KW81</f>
        <v>1.0075721348559452</v>
      </c>
      <c r="GQ83" s="80">
        <f>各種係数!KX81</f>
        <v>7.8669927781010798E-3</v>
      </c>
      <c r="GR83" s="80">
        <f>各種係数!KY81</f>
        <v>5.1841392514596525E-3</v>
      </c>
      <c r="GS83" s="80">
        <f>各種係数!KZ81</f>
        <v>1.6408510214706584E-3</v>
      </c>
      <c r="GT83" s="80">
        <f>各種係数!LA81</f>
        <v>6.1165175597458262E-3</v>
      </c>
      <c r="GU83" s="80">
        <f>各種係数!LB81</f>
        <v>9.1558797925356435E-3</v>
      </c>
      <c r="GV83" s="80">
        <f>各種係数!LC81</f>
        <v>1.0270234348696868E-2</v>
      </c>
      <c r="GW83" s="80">
        <f>各種係数!LD81</f>
        <v>1.3892425685796496E-2</v>
      </c>
      <c r="GX83" s="80">
        <f>各種係数!LE81</f>
        <v>1.4867503922183792E-2</v>
      </c>
      <c r="GY83" s="80">
        <f>各種係数!LF81</f>
        <v>2.3638670886412621E-2</v>
      </c>
      <c r="GZ83" s="80">
        <f>各種係数!LG81</f>
        <v>1.2977262072791727E-2</v>
      </c>
      <c r="HA83" s="80">
        <f>各種係数!LH81</f>
        <v>2.2719994728352087E-2</v>
      </c>
      <c r="HB83" s="80">
        <f>各種係数!LI81</f>
        <v>2.1002771736061396E-2</v>
      </c>
      <c r="HC83" s="80">
        <f>各種係数!LJ81</f>
        <v>1.6106662389021573E-2</v>
      </c>
      <c r="HD83" s="80">
        <f>各種係数!LK81</f>
        <v>1.1188099254865214E-2</v>
      </c>
      <c r="HE83" s="80">
        <f>各種係数!LL81</f>
        <v>9.4989616844620671E-3</v>
      </c>
      <c r="HF83" s="80">
        <f>各種係数!LM81</f>
        <v>8.4378206796098774E-3</v>
      </c>
      <c r="HG83" s="80">
        <f>各種係数!LN81</f>
        <v>1.2455635155961967E-2</v>
      </c>
      <c r="HH83" s="80">
        <f>各種係数!LO81</f>
        <v>1.2269728271853389E-2</v>
      </c>
      <c r="HI83" s="80">
        <f>各種係数!LP81</f>
        <v>2.1890025772277659E-2</v>
      </c>
      <c r="HJ83" s="80">
        <f>各種係数!LQ81</f>
        <v>1.8925250882880992E-2</v>
      </c>
      <c r="HK83" s="80">
        <f>各種係数!LR81</f>
        <v>2.5165039210414304E-2</v>
      </c>
      <c r="HL83" s="80">
        <f>各種係数!LS81</f>
        <v>9.854658111283993E-3</v>
      </c>
      <c r="HM83" s="80">
        <f>各種係数!LT81</f>
        <v>1.1907157531660576E-2</v>
      </c>
      <c r="HN83" s="80">
        <f>各種係数!LU81</f>
        <v>4.8430291530260829E-2</v>
      </c>
      <c r="HO83" s="80">
        <f>各種係数!LV81</f>
        <v>9.682318546739779E-3</v>
      </c>
      <c r="HP83" s="80">
        <f>各種係数!LW81</f>
        <v>2.2159826296105085E-2</v>
      </c>
      <c r="HQ83" s="80">
        <f>各種係数!LX81</f>
        <v>4.1157789486375634E-2</v>
      </c>
      <c r="HR83" s="80">
        <f>各種係数!LY81</f>
        <v>4.157043562475745E-2</v>
      </c>
      <c r="HS83" s="80">
        <f>各種係数!LZ81</f>
        <v>9.7458098686285903E-3</v>
      </c>
      <c r="HT83" s="80">
        <f>各種係数!MA81</f>
        <v>2.5008690134409026E-2</v>
      </c>
      <c r="HU83" s="760">
        <v>0</v>
      </c>
      <c r="HV83" s="760">
        <f t="shared" si="27"/>
        <v>0</v>
      </c>
      <c r="HW83" s="760">
        <f t="shared" si="28"/>
        <v>0</v>
      </c>
      <c r="HX83" s="240">
        <f>IF(各種係数!$MD81=0,各種係数!$MG81,各種係数!$MD81)</f>
        <v>0</v>
      </c>
      <c r="HY83" s="281">
        <f t="shared" si="29"/>
        <v>0</v>
      </c>
      <c r="HZ83" s="257">
        <f t="shared" si="36"/>
        <v>0</v>
      </c>
      <c r="IA83" s="279">
        <f t="shared" si="37"/>
        <v>0</v>
      </c>
      <c r="IB83" s="279">
        <f t="shared" si="38"/>
        <v>0</v>
      </c>
      <c r="IC83" s="240">
        <f>IF(各種係数!$MD81=0,各種係数!$MG81,各種係数!$MD81)</f>
        <v>0</v>
      </c>
      <c r="ID83" s="281">
        <f t="shared" si="30"/>
        <v>0</v>
      </c>
      <c r="IE83" s="223"/>
      <c r="IF83" s="223"/>
      <c r="IG83" s="240">
        <f>各種係数!J81</f>
        <v>0</v>
      </c>
      <c r="IH83" s="279">
        <f t="shared" si="39"/>
        <v>0</v>
      </c>
      <c r="II83" s="284">
        <f>各種係数!C81</f>
        <v>1</v>
      </c>
      <c r="IJ83" s="279">
        <f t="shared" si="40"/>
        <v>0</v>
      </c>
      <c r="IK83" s="295">
        <v>0</v>
      </c>
      <c r="IL83" s="757">
        <f>IF(各種係数!$E81=0,各種係数!$M81,各種係数!$E81)</f>
        <v>0</v>
      </c>
      <c r="IM83" s="279">
        <f t="shared" si="41"/>
        <v>0</v>
      </c>
      <c r="IN83" s="757">
        <f>IF(各種係数!$F81=0,各種係数!$N81,各種係数!$F81)</f>
        <v>0</v>
      </c>
      <c r="IO83" s="295">
        <f t="shared" si="42"/>
        <v>0</v>
      </c>
      <c r="IP83" s="240">
        <f>IF(各種係数!$MD81=0,各種係数!$MG81,各種係数!$MD81)</f>
        <v>0</v>
      </c>
      <c r="IQ83" s="296">
        <f t="shared" si="43"/>
        <v>0</v>
      </c>
      <c r="IR83" s="297">
        <f t="shared" si="44"/>
        <v>0</v>
      </c>
      <c r="IS83" s="297">
        <f t="shared" si="45"/>
        <v>0</v>
      </c>
      <c r="IT83" s="297">
        <f t="shared" si="46"/>
        <v>0</v>
      </c>
      <c r="IU83" s="298">
        <f t="shared" si="47"/>
        <v>0</v>
      </c>
      <c r="IW83" s="206"/>
      <c r="IX83" s="212"/>
      <c r="IY83" s="208"/>
      <c r="IZ83" s="212"/>
    </row>
    <row r="84" spans="1:260">
      <c r="A84" s="41" t="s">
        <v>301</v>
      </c>
      <c r="B84" s="12" t="s">
        <v>59</v>
      </c>
      <c r="C84" s="331">
        <f>'計算2-1'!AC84</f>
        <v>0</v>
      </c>
      <c r="D84" s="757">
        <f>IF(各種係数!$D82=0,各種係数!$L82,各種係数!$D82)</f>
        <v>0.56742179072276155</v>
      </c>
      <c r="E84" s="757">
        <f>IF(各種係数!$E82=0,各種係数!$M82,各種係数!$E82)</f>
        <v>0.43257820927723839</v>
      </c>
      <c r="F84" s="757">
        <f>IF(各種係数!$F82=0,各種係数!$N82,各種係数!$F82)</f>
        <v>0.14378178455848359</v>
      </c>
      <c r="G84" s="758">
        <f t="shared" si="31"/>
        <v>0</v>
      </c>
      <c r="H84" s="758">
        <f t="shared" si="32"/>
        <v>0</v>
      </c>
      <c r="I84" s="758">
        <f t="shared" si="33"/>
        <v>0</v>
      </c>
      <c r="J84" s="240">
        <f>IF(各種係数!$MD82=0,各種係数!$MG82,各種係数!$MD82)</f>
        <v>2.527353983664663E-4</v>
      </c>
      <c r="K84" s="281">
        <f t="shared" si="34"/>
        <v>0</v>
      </c>
      <c r="L84" s="758">
        <v>0</v>
      </c>
      <c r="M84" s="774">
        <f>各種係数!C82</f>
        <v>3.8959810874704459E-2</v>
      </c>
      <c r="N84" s="758">
        <f t="shared" si="35"/>
        <v>0</v>
      </c>
      <c r="O84" s="82">
        <f>IF('生産者価格評価表（107部門）（山形県２）'!C$120=0,各種係数!DV82,各種係数!S82)</f>
        <v>1.9794080189041137E-3</v>
      </c>
      <c r="P84" s="82">
        <f>IF('生産者価格評価表（107部門）（山形県２）'!D$120=0,各種係数!DW82,各種係数!T82)</f>
        <v>4.9118958487326834E-3</v>
      </c>
      <c r="Q84" s="82">
        <f>IF('生産者価格評価表（107部門）（山形県２）'!E$120=0,各種係数!DX82,各種係数!U82)</f>
        <v>6.9457599292795352E-4</v>
      </c>
      <c r="R84" s="82">
        <f>IF('生産者価格評価表（107部門）（山形県２）'!F$120=0,各種係数!DY82,各種係数!V82)</f>
        <v>6.3556628956400153E-4</v>
      </c>
      <c r="S84" s="82">
        <f>IF('生産者価格評価表（107部門）（山形県２）'!G$120=0,各種係数!DZ82,各種係数!W82)</f>
        <v>1.8679950186799503E-3</v>
      </c>
      <c r="T84" s="82">
        <f>IF('生産者価格評価表（107部門）（山形県２）'!H$120=0,各種係数!EA82,各種係数!X82)</f>
        <v>0</v>
      </c>
      <c r="U84" s="82">
        <f>IF('生産者価格評価表（107部門）（山形県２）'!I$120=0,各種係数!EB82,各種係数!Y82)</f>
        <v>6.6042927903137041E-4</v>
      </c>
      <c r="V84" s="82">
        <f>IF('生産者価格評価表（107部門）（山形県２）'!J$120=0,各種係数!EC82,各種係数!Z82)</f>
        <v>9.6593833506074126E-4</v>
      </c>
      <c r="W84" s="82">
        <f>IF('生産者価格評価表（107部門）（山形県２）'!K$120=0,各種係数!ED82,各種係数!AA82)</f>
        <v>7.7327147161560406E-4</v>
      </c>
      <c r="X84" s="82">
        <f>IF('生産者価格評価表（107部門）（山形県２）'!L$120=0,各種係数!EE82,各種係数!AB82)</f>
        <v>3.2362459546925568E-3</v>
      </c>
      <c r="Y84" s="82">
        <f>IF('生産者価格評価表（107部門）（山形県２）'!M$120=0,各種係数!EF82,各種係数!AC82)</f>
        <v>0</v>
      </c>
      <c r="Z84" s="82">
        <f>IF('生産者価格評価表（107部門）（山形県２）'!N$120=0,各種係数!EG82,各種係数!AD82)</f>
        <v>4.1517894212405546E-4</v>
      </c>
      <c r="AA84" s="82">
        <f>IF('生産者価格評価表（107部門）（山形県２）'!O$120=0,各種係数!EH82,各種係数!AE82)</f>
        <v>2.66954384169605E-4</v>
      </c>
      <c r="AB84" s="82">
        <f>IF('生産者価格評価表（107部門）（山形県２）'!P$120=0,各種係数!EI82,各種係数!AF82)</f>
        <v>2.5614441666158443E-3</v>
      </c>
      <c r="AC84" s="82">
        <f>IF('生産者価格評価表（107部門）（山形県２）'!Q$120=0,各種係数!EJ82,各種係数!AG82)</f>
        <v>8.8821779100235374E-4</v>
      </c>
      <c r="AD84" s="82">
        <f>IF('生産者価格評価表（107部門）（山形県２）'!R$120=0,各種係数!EK82,各種係数!AH82)</f>
        <v>2.8528732509169948E-3</v>
      </c>
      <c r="AE84" s="82">
        <f>IF('生産者価格評価表（107部門）（山形県２）'!S$120=0,各種係数!EL82,各種係数!AI82)</f>
        <v>1.6652517468817344E-3</v>
      </c>
      <c r="AF84" s="82">
        <f>IF('生産者価格評価表（107部門）（山形県２）'!T$120=0,各種係数!EM82,各種係数!AJ82)</f>
        <v>7.5182830975326358E-4</v>
      </c>
      <c r="AG84" s="82">
        <f>IF('生産者価格評価表（107部門）（山形県２）'!U$120=0,各種係数!EN82,各種係数!AK82)</f>
        <v>0</v>
      </c>
      <c r="AH84" s="82">
        <f>IF('生産者価格評価表（107部門）（山形県２）'!V$120=0,各種係数!EO82,各種係数!AL82)</f>
        <v>1.0876178886522665E-2</v>
      </c>
      <c r="AI84" s="82">
        <f>IF('生産者価格評価表（107部門）（山形県２）'!W$120=0,各種係数!EP82,各種係数!AM82)</f>
        <v>0</v>
      </c>
      <c r="AJ84" s="82">
        <f>IF('生産者価格評価表（107部門）（山形県２）'!X$120=0,各種係数!EQ82,各種係数!AN82)</f>
        <v>1.295672454003628E-3</v>
      </c>
      <c r="AK84" s="82">
        <f>IF('生産者価格評価表（107部門）（山形県２）'!Y$120=0,各種係数!ER82,各種係数!AO82)</f>
        <v>0</v>
      </c>
      <c r="AL84" s="82">
        <f>IF('生産者価格評価表（107部門）（山形県２）'!Z$120=0,各種係数!ES82,各種係数!AP82)</f>
        <v>0</v>
      </c>
      <c r="AM84" s="82">
        <f>IF('生産者価格評価表（107部門）（山形県２）'!AA$120=0,各種係数!ET82,各種係数!AQ82)</f>
        <v>1.0990441208370088E-3</v>
      </c>
      <c r="AN84" s="82">
        <f>IF('生産者価格評価表（107部門）（山形県２）'!AB$120=0,各種係数!EU82,各種係数!AR82)</f>
        <v>1.8499831819710729E-3</v>
      </c>
      <c r="AO84" s="82">
        <f>IF('生産者価格評価表（107部門）（山形県２）'!AC$120=0,各種係数!EV82,各種係数!AS82)</f>
        <v>6.0606060606060606E-3</v>
      </c>
      <c r="AP84" s="82">
        <f>IF('生産者価格評価表（107部門）（山形県２）'!AD$120=0,各種係数!EW82,各種係数!AT82)</f>
        <v>3.3570300157977884E-3</v>
      </c>
      <c r="AQ84" s="82">
        <f>IF('生産者価格評価表（107部門）（山形県２）'!AE$120=0,各種係数!EX82,各種係数!AU82)</f>
        <v>4.7912647678127876E-4</v>
      </c>
      <c r="AR84" s="82">
        <f>IF('生産者価格評価表（107部門）（山形県２）'!AF$120=0,各種係数!EY82,各種係数!AV82)</f>
        <v>0</v>
      </c>
      <c r="AS84" s="82">
        <f>IF('生産者価格評価表（107部門）（山形県２）'!AG$120=0,各種係数!EZ82,各種係数!AW82)</f>
        <v>7.1728994815949923E-4</v>
      </c>
      <c r="AT84" s="82">
        <f>IF('生産者価格評価表（107部門）（山形県２）'!AH$120=0,各種係数!FA82,各種係数!AX82)</f>
        <v>2.6048204870700478E-3</v>
      </c>
      <c r="AU84" s="82">
        <f>IF('生産者価格評価表（107部門）（山形県２）'!AI$120=0,各種係数!FB82,各種係数!AY82)</f>
        <v>6.732912332838039E-3</v>
      </c>
      <c r="AV84" s="82">
        <f>IF('生産者価格評価表（107部門）（山形県２）'!AJ$120=0,各種係数!FC82,各種係数!AZ82)</f>
        <v>0</v>
      </c>
      <c r="AW84" s="82">
        <f>IF('生産者価格評価表（107部門）（山形県２）'!AK$120=0,各種係数!FD82,各種係数!BA82)</f>
        <v>4.7972367916080342E-3</v>
      </c>
      <c r="AX84" s="82">
        <f>IF('生産者価格評価表（107部門）（山形県２）'!AL$120=0,各種係数!FE82,各種係数!BB82)</f>
        <v>0</v>
      </c>
      <c r="AY84" s="82">
        <f>IF('生産者価格評価表（107部門）（山形県２）'!AM$120=0,各種係数!FF82,各種係数!BC82)</f>
        <v>0</v>
      </c>
      <c r="AZ84" s="82">
        <f>IF('生産者価格評価表（107部門）（山形県２）'!AN$120=0,各種係数!FG82,各種係数!BD82)</f>
        <v>5.2722186356789326E-3</v>
      </c>
      <c r="BA84" s="82">
        <f>IF('生産者価格評価表（107部門）（山形県２）'!AO$120=0,各種係数!FH82,各種係数!BE82)</f>
        <v>5.3348467650397276E-3</v>
      </c>
      <c r="BB84" s="82">
        <f>IF('生産者価格評価表（107部門）（山形県２）'!AP$120=0,各種係数!FI82,各種係数!BF82)</f>
        <v>1.5044761273209549E-2</v>
      </c>
      <c r="BC84" s="82">
        <f>IF('生産者価格評価表（107部門）（山形県２）'!AQ$120=0,各種係数!FJ82,各種係数!BG82)</f>
        <v>7.4287306156560495E-4</v>
      </c>
      <c r="BD84" s="82">
        <f>IF('生産者価格評価表（107部門）（山形県２）'!AR$120=0,各種係数!FK82,各種係数!BH82)</f>
        <v>2.431346454073145E-3</v>
      </c>
      <c r="BE84" s="82">
        <f>IF('生産者価格評価表（107部門）（山形県２）'!AS$120=0,各種係数!FL82,各種係数!BI82)</f>
        <v>1.7185927180771402E-3</v>
      </c>
      <c r="BF84" s="82">
        <f>IF('生産者価格評価表（107部門）（山形県２）'!AT$120=0,各種係数!FM82,各種係数!BJ82)</f>
        <v>1.0924186148131964E-3</v>
      </c>
      <c r="BG84" s="82">
        <f>IF('生産者価格評価表（107部門）（山形県２）'!AU$120=0,各種係数!FN82,各種係数!BK82)</f>
        <v>1.1076214907338592E-3</v>
      </c>
      <c r="BH84" s="82">
        <f>IF('生産者価格評価表（107部門）（山形県２）'!AV$120=0,各種係数!FO82,各種係数!BL82)</f>
        <v>7.4607776261937243E-4</v>
      </c>
      <c r="BI84" s="82">
        <f>IF('生産者価格評価表（107部門）（山形県２）'!AW$120=0,各種係数!FP82,各種係数!BM82)</f>
        <v>5.8820723971829642E-4</v>
      </c>
      <c r="BJ84" s="82">
        <f>IF('生産者価格評価表（107部門）（山形県２）'!AX$120=0,各種係数!FQ82,各種係数!BN82)</f>
        <v>7.1767896099659515E-4</v>
      </c>
      <c r="BK84" s="82">
        <f>IF('生産者価格評価表（107部門）（山形県２）'!AY$120=0,各種係数!FR82,各種係数!BO82)</f>
        <v>9.455045556128589E-4</v>
      </c>
      <c r="BL84" s="82">
        <f>IF('生産者価格評価表（107部門）（山形県２）'!AZ$120=0,各種係数!FS82,各種係数!BP82)</f>
        <v>8.5130533484676502E-4</v>
      </c>
      <c r="BM84" s="82">
        <f>IF('生産者価格評価表（107部門）（山形県２）'!BA$120=0,各種係数!FT82,各種係数!BQ82)</f>
        <v>3.1240237425804435E-4</v>
      </c>
      <c r="BN84" s="82">
        <f>IF('生産者価格評価表（107部門）（山形県２）'!BB$120=0,各種係数!FU82,各種係数!BR82)</f>
        <v>7.5790028668402151E-4</v>
      </c>
      <c r="BO84" s="82">
        <f>IF('生産者価格評価表（107部門）（山形県２）'!BC$120=0,各種係数!FV82,各種係数!BS82)</f>
        <v>5.7686760888376112E-4</v>
      </c>
      <c r="BP84" s="82">
        <f>IF('生産者価格評価表（107部門）（山形県２）'!BD$120=0,各種係数!FW82,各種係数!BT82)</f>
        <v>5.2640662754573693E-4</v>
      </c>
      <c r="BQ84" s="82">
        <f>IF('生産者価格評価表（107部門）（山形県２）'!BE$120=0,各種係数!FX82,各種係数!BU82)</f>
        <v>0</v>
      </c>
      <c r="BR84" s="82">
        <f>IF('生産者価格評価表（107部門）（山形県２）'!BF$120=0,各種係数!FY82,各種係数!BV82)</f>
        <v>2.9607698001480384E-3</v>
      </c>
      <c r="BS84" s="82">
        <f>IF('生産者価格評価表（107部門）（山形県２）'!BG$120=0,各種係数!FZ82,各種係数!BW82)</f>
        <v>1.2770801136416216E-3</v>
      </c>
      <c r="BT84" s="82">
        <f>IF('生産者価格評価表（107部門）（山形県２）'!BH$120=0,各種係数!GA82,各種係数!BX82)</f>
        <v>1.053740779768177E-3</v>
      </c>
      <c r="BU84" s="82">
        <f>IF('生産者価格評価表（107部門）（山形県２）'!BI$120=0,各種係数!GB82,各種係数!BY82)</f>
        <v>1.1706175007316359E-3</v>
      </c>
      <c r="BV84" s="82">
        <f>IF('生産者価格評価表（107部門）（山形県２）'!BJ$120=0,各種係数!GC82,各種係数!BZ82)</f>
        <v>7.0250207823531474E-4</v>
      </c>
      <c r="BW84" s="82">
        <f>IF('生産者価格評価表（107部門）（山形県２）'!BK$120=0,各種係数!GD82,各種係数!CA82)</f>
        <v>0.10633270321361059</v>
      </c>
      <c r="BX84" s="82">
        <f>IF('生産者価格評価表（107部門）（山形県２）'!BL$120=0,各種係数!GE82,各種係数!CB82)</f>
        <v>9.1811582732186071E-4</v>
      </c>
      <c r="BY84" s="82">
        <f>IF('生産者価格評価表（107部門）（山形県２）'!BM$120=0,各種係数!GF82,各種係数!CC82)</f>
        <v>7.4280115055156933E-4</v>
      </c>
      <c r="BZ84" s="82">
        <f>IF('生産者価格評価表（107部門）（山形県２）'!BN$120=0,各種係数!GG82,各種係数!CD82)</f>
        <v>1.7632241813602015E-3</v>
      </c>
      <c r="CA84" s="82">
        <f>IF('生産者価格評価表（107部門）（山形県２）'!BO$120=0,各種係数!GH82,各種係数!CE82)</f>
        <v>2.3790430366212242E-3</v>
      </c>
      <c r="CB84" s="82">
        <f>IF('生産者価格評価表（107部門）（山形県２）'!BP$120=0,各種係数!GI82,各種係数!CF82)</f>
        <v>4.8543689320388345E-3</v>
      </c>
      <c r="CC84" s="82">
        <f>IF('生産者価格評価表（107部門）（山形県２）'!BQ$120=0,各種係数!GJ82,各種係数!CG82)</f>
        <v>4.9708234277069377E-3</v>
      </c>
      <c r="CD84" s="82">
        <f>IF('生産者価格評価表（107部門）（山形県２）'!BR$120=0,各種係数!GK82,各種係数!CH82)</f>
        <v>3.4898684755818268E-4</v>
      </c>
      <c r="CE84" s="82">
        <f>IF('生産者価格評価表（107部門）（山形県２）'!BS$120=0,各種係数!GL82,各種係数!CI82)</f>
        <v>4.8625232074971266E-4</v>
      </c>
      <c r="CF84" s="82">
        <f>IF('生産者価格評価表（107部門）（山形県２）'!BT$120=0,各種係数!GM82,各種係数!CJ82)</f>
        <v>1.6921998782351826E-4</v>
      </c>
      <c r="CG84" s="82">
        <f>IF('生産者価格評価表（107部門）（山形県２）'!BU$120=0,各種係数!GN82,各種係数!CK82)</f>
        <v>2.1513813133550158E-4</v>
      </c>
      <c r="CH84" s="82">
        <f>IF('生産者価格評価表（107部門）（山形県２）'!BV$120=0,各種係数!GO82,各種係数!CL82)</f>
        <v>6.2960397909714788E-5</v>
      </c>
      <c r="CI84" s="82">
        <f>IF('生産者価格評価表（107部門）（山形県２）'!BW$120=0,各種係数!GP82,各種係数!CM82)</f>
        <v>1.9601693586325859E-5</v>
      </c>
      <c r="CJ84" s="82">
        <f>IF('生産者価格評価表（107部門）（山形県２）'!BX$120=0,各種係数!GQ82,各種係数!CN82)</f>
        <v>1.1642030835859007E-5</v>
      </c>
      <c r="CK84" s="82">
        <f>IF('生産者価格評価表（107部門）（山形県２）'!BY$120=0,各種係数!GR82,各種係数!CO82)</f>
        <v>0</v>
      </c>
      <c r="CL84" s="82">
        <f>IF('生産者価格評価表（107部門）（山形県２）'!BZ$120=0,各種係数!GS82,各種係数!CP82)</f>
        <v>2.5944719646186429E-3</v>
      </c>
      <c r="CM84" s="82">
        <f>IF('生産者価格評価表（107部門）（山形県２）'!CA$120=0,各種係数!GT82,各種係数!CQ82)</f>
        <v>6.0586762897904675E-3</v>
      </c>
      <c r="CN84" s="82">
        <f>IF('生産者価格評価表（107部門）（山形県２）'!CB$120=0,各種係数!GU82,各種係数!CR82)</f>
        <v>0.27924179380490061</v>
      </c>
      <c r="CO84" s="82">
        <f>IF('生産者価格評価表（107部門）（山形県２）'!CC$120=0,各種係数!GV82,各種係数!CS82)</f>
        <v>2.3219814241486067E-3</v>
      </c>
      <c r="CP84" s="82">
        <f>IF('生産者価格評価表（107部門）（山形県２）'!CD$120=0,各種係数!GW82,各種係数!CT82)</f>
        <v>0</v>
      </c>
      <c r="CQ84" s="82">
        <f>IF('生産者価格評価表（107部門）（山形県２）'!CE$120=0,各種係数!GX82,各種係数!CU82)</f>
        <v>0</v>
      </c>
      <c r="CR84" s="82">
        <f>IF('生産者価格評価表（107部門）（山形県２）'!CF$120=0,各種係数!GY82,各種係数!CV82)</f>
        <v>2.2255853289415115E-4</v>
      </c>
      <c r="CS84" s="82">
        <f>IF('生産者価格評価表（107部門）（山形県２）'!CG$120=0,各種係数!GZ82,各種係数!CW82)</f>
        <v>1.3054830287206266E-3</v>
      </c>
      <c r="CT84" s="82">
        <f>IF('生産者価格評価表（107部門）（山形県２）'!CH$120=0,各種係数!HA82,各種係数!CX82)</f>
        <v>6.1498453753162783E-5</v>
      </c>
      <c r="CU84" s="82">
        <f>IF('生産者価格評価表（107部門）（山形県２）'!CI$120=0,各種係数!HB82,各種係数!CY82)</f>
        <v>3.9788326105120757E-5</v>
      </c>
      <c r="CV84" s="82">
        <f>IF('生産者価格評価表（107部門）（山形県２）'!CJ$120=0,各種係数!HC82,各種係数!CZ82)</f>
        <v>2.8937278448961875E-4</v>
      </c>
      <c r="CW84" s="82">
        <f>IF('生産者価格評価表（107部門）（山形県２）'!CK$120=0,各種係数!HD82,各種係数!DA82)</f>
        <v>0</v>
      </c>
      <c r="CX84" s="82">
        <f>IF('生産者価格評価表（107部門）（山形県２）'!CL$120=0,各種係数!HE82,各種係数!DB82)</f>
        <v>5.2624025259532126E-4</v>
      </c>
      <c r="CY84" s="82">
        <f>IF('生産者価格評価表（107部門）（山形県２）'!CM$120=0,各種係数!HF82,各種係数!DC82)</f>
        <v>1.650860295331515E-4</v>
      </c>
      <c r="CZ84" s="82">
        <f>IF('生産者価格評価表（107部門）（山形県２）'!CN$120=0,各種係数!HG82,各種係数!DD82)</f>
        <v>1.9826304333771523E-4</v>
      </c>
      <c r="DA84" s="82">
        <f>IF('生産者価格評価表（107部門）（山形県２）'!CO$120=0,各種係数!HH82,各種係数!DE82)</f>
        <v>3.8143371397239372E-4</v>
      </c>
      <c r="DB84" s="82">
        <f>IF('生産者価格評価表（107部門）（山形県２）'!CP$120=0,各種係数!HI82,各種係数!DF82)</f>
        <v>1.9161362930766843E-4</v>
      </c>
      <c r="DC84" s="82">
        <f>IF('生産者価格評価表（107部門）（山形県２）'!CQ$120=0,各種係数!HJ82,各種係数!DG82)</f>
        <v>2.3611635814129204E-4</v>
      </c>
      <c r="DD84" s="82">
        <f>IF('生産者価格評価表（107部門）（山形県２）'!CR$120=0,各種係数!HK82,各種係数!DH82)</f>
        <v>2.0013914435750569E-4</v>
      </c>
      <c r="DE84" s="82">
        <f>IF('生産者価格評価表（107部門）（山形県２）'!CS$120=0,各種係数!HL82,各種係数!DI82)</f>
        <v>1.8541572855137339E-4</v>
      </c>
      <c r="DF84" s="82">
        <f>IF('生産者価格評価表（107部門）（山形県２）'!CT$120=0,各種係数!HM82,各種係数!DJ82)</f>
        <v>3.5180593714400591E-4</v>
      </c>
      <c r="DG84" s="82">
        <f>IF('生産者価格評価表（107部門）（山形県２）'!CU$120=0,各種係数!HN82,各種係数!DK82)</f>
        <v>9.0361445783132533E-5</v>
      </c>
      <c r="DH84" s="82">
        <f>IF('生産者価格評価表（107部門）（山形県２）'!CV$120=0,各種係数!HO82,各種係数!DL82)</f>
        <v>0</v>
      </c>
      <c r="DI84" s="82">
        <f>IF('生産者価格評価表（107部門）（山形県２）'!CW$120=0,各種係数!HP82,各種係数!DM82)</f>
        <v>1.222597474912542E-3</v>
      </c>
      <c r="DJ84" s="82">
        <f>IF('生産者価格評価表（107部門）（山形県２）'!CX$120=0,各種係数!HQ82,各種係数!DN82)</f>
        <v>1.2925940516052788E-4</v>
      </c>
      <c r="DK84" s="82">
        <f>IF('生産者価格評価表（107部門）（山形県２）'!CY$120=0,各種係数!HR82,各種係数!DO82)</f>
        <v>2.0675525816213371E-4</v>
      </c>
      <c r="DL84" s="82">
        <f>IF('生産者価格評価表（107部門）（山形県２）'!CZ$120=0,各種係数!HS82,各種係数!DP82)</f>
        <v>4.7323864665431962E-4</v>
      </c>
      <c r="DM84" s="82">
        <f>IF('生産者価格評価表（107部門）（山形県２）'!DA$120=0,各種係数!HT82,各種係数!DQ82)</f>
        <v>1.6754628466113765E-4</v>
      </c>
      <c r="DN84" s="82">
        <f>IF('生産者価格評価表（107部門）（山形県２）'!DB$120=0,各種係数!HU82,各種係数!DR82)</f>
        <v>2.0382165605095542E-4</v>
      </c>
      <c r="DO84" s="82">
        <f>IF('生産者価格評価表（107部門）（山形県２）'!DC$120=0,各種係数!HV82,各種係数!DS82)</f>
        <v>2.6062593662445975E-4</v>
      </c>
      <c r="DP84" s="82">
        <f>IF('生産者価格評価表（107部門）（山形県２）'!DD$120=0,各種係数!HW82,各種係数!DT82)</f>
        <v>2.7032065622669649E-3</v>
      </c>
      <c r="DQ84" s="82">
        <f>IF('生産者価格評価表（107部門）（山形県２）'!DE$120=0,各種係数!HX82,各種係数!DU82)</f>
        <v>7.5574804522861381E-4</v>
      </c>
      <c r="DR84" s="82">
        <f>各種係数!HY82</f>
        <v>1.0525834645448012E-4</v>
      </c>
      <c r="DS84" s="80">
        <f>各種係数!HZ82</f>
        <v>2.493422848767422E-4</v>
      </c>
      <c r="DT84" s="80">
        <f>各種係数!IA82</f>
        <v>5.2658430169605967E-5</v>
      </c>
      <c r="DU84" s="80">
        <f>各種係数!IB82</f>
        <v>7.1294778240717026E-5</v>
      </c>
      <c r="DV84" s="80">
        <f>各種係数!IC82</f>
        <v>9.040794405833009E-5</v>
      </c>
      <c r="DW84" s="80">
        <f>各種係数!ID82</f>
        <v>3.2252007641975054E-5</v>
      </c>
      <c r="DX84" s="80">
        <f>各種係数!IE82</f>
        <v>1.1845279099172023E-4</v>
      </c>
      <c r="DY84" s="80">
        <f>各種係数!IF82</f>
        <v>8.0239166114292923E-5</v>
      </c>
      <c r="DZ84" s="80">
        <f>各種係数!IG82</f>
        <v>4.5573212949228955E-5</v>
      </c>
      <c r="EA84" s="80">
        <f>各種係数!IH82</f>
        <v>3.07740210903305E-4</v>
      </c>
      <c r="EB84" s="80">
        <f>各種係数!II82</f>
        <v>0</v>
      </c>
      <c r="EC84" s="80">
        <f>各種係数!IJ82</f>
        <v>3.7648118337424904E-5</v>
      </c>
      <c r="ED84" s="80">
        <f>各種係数!IK82</f>
        <v>2.1241196038969809E-5</v>
      </c>
      <c r="EE84" s="80">
        <f>各種係数!IL82</f>
        <v>1.5198071481265109E-4</v>
      </c>
      <c r="EF84" s="80">
        <f>各種係数!IM82</f>
        <v>4.8576335242634113E-5</v>
      </c>
      <c r="EG84" s="80">
        <f>各種係数!IN82</f>
        <v>1.5235246069576479E-4</v>
      </c>
      <c r="EH84" s="80">
        <f>各種係数!IO82</f>
        <v>7.7017794323231103E-5</v>
      </c>
      <c r="EI84" s="80">
        <f>各種係数!IP82</f>
        <v>4.1254098356079583E-5</v>
      </c>
      <c r="EJ84" s="80">
        <f>各種係数!IQ82</f>
        <v>0</v>
      </c>
      <c r="EK84" s="80">
        <f>各種係数!IR82</f>
        <v>4.837226963888297E-4</v>
      </c>
      <c r="EL84" s="80">
        <f>各種係数!IS82</f>
        <v>0</v>
      </c>
      <c r="EM84" s="80">
        <f>各種係数!IT82</f>
        <v>6.1397551377295989E-5</v>
      </c>
      <c r="EN84" s="80">
        <f>各種係数!IU82</f>
        <v>0</v>
      </c>
      <c r="EO84" s="80">
        <f>各種係数!IV82</f>
        <v>0</v>
      </c>
      <c r="EP84" s="80">
        <f>各種係数!IW82</f>
        <v>5.4310039821118638E-5</v>
      </c>
      <c r="EQ84" s="80">
        <f>各種係数!IX82</f>
        <v>8.4001192092366181E-5</v>
      </c>
      <c r="ER84" s="80">
        <f>各種係数!IY82</f>
        <v>2.4062745525830137E-4</v>
      </c>
      <c r="ES84" s="80">
        <f>各種係数!IZ82</f>
        <v>1.4564711629911018E-4</v>
      </c>
      <c r="ET84" s="80">
        <f>各種係数!JA82</f>
        <v>3.4074061532951734E-5</v>
      </c>
      <c r="EU84" s="80">
        <f>各種係数!JB82</f>
        <v>1.0761587650746753E-5</v>
      </c>
      <c r="EV84" s="80">
        <f>各種係数!JC82</f>
        <v>4.5545591431708761E-5</v>
      </c>
      <c r="EW84" s="80">
        <f>各種係数!JD82</f>
        <v>1.7116953597703577E-4</v>
      </c>
      <c r="EX84" s="80">
        <f>各種係数!JE82</f>
        <v>3.1652776487780306E-4</v>
      </c>
      <c r="EY84" s="80">
        <f>各種係数!JF82</f>
        <v>6.106014295209248E-5</v>
      </c>
      <c r="EZ84" s="80">
        <f>各種係数!JG82</f>
        <v>2.1296077109618931E-4</v>
      </c>
      <c r="FA84" s="80">
        <f>各種係数!JH82</f>
        <v>1.4353041340649526E-4</v>
      </c>
      <c r="FB84" s="80">
        <f>各種係数!JI82</f>
        <v>3.1282307953301846E-5</v>
      </c>
      <c r="FC84" s="80">
        <f>各種係数!JJ82</f>
        <v>2.5723895162074262E-4</v>
      </c>
      <c r="FD84" s="80">
        <f>各種係数!JK82</f>
        <v>2.1718935577936941E-4</v>
      </c>
      <c r="FE84" s="80">
        <f>各種係数!JL82</f>
        <v>7.8964108247279064E-4</v>
      </c>
      <c r="FF84" s="80">
        <f>各種係数!JM82</f>
        <v>5.3712048928819184E-5</v>
      </c>
      <c r="FG84" s="80">
        <f>各種係数!JN82</f>
        <v>1.129386853456855E-4</v>
      </c>
      <c r="FH84" s="80">
        <f>各種係数!JO82</f>
        <v>8.6111989338915048E-5</v>
      </c>
      <c r="FI84" s="80">
        <f>各種係数!JP82</f>
        <v>5.3640793734474673E-5</v>
      </c>
      <c r="FJ84" s="80">
        <f>各種係数!JQ82</f>
        <v>5.3856194917831259E-5</v>
      </c>
      <c r="FK84" s="80">
        <f>各種係数!JR82</f>
        <v>3.8556878620804213E-5</v>
      </c>
      <c r="FL84" s="80">
        <f>各種係数!JS82</f>
        <v>3.5065544423678635E-5</v>
      </c>
      <c r="FM84" s="80">
        <f>各種係数!JT82</f>
        <v>3.7719453052597441E-5</v>
      </c>
      <c r="FN84" s="80">
        <f>各種係数!JU82</f>
        <v>4.6112637623991612E-5</v>
      </c>
      <c r="FO84" s="80">
        <f>各種係数!JV82</f>
        <v>4.1614527555085247E-5</v>
      </c>
      <c r="FP84" s="80">
        <f>各種係数!JW82</f>
        <v>1.6972864425531954E-5</v>
      </c>
      <c r="FQ84" s="80">
        <f>各種係数!JX82</f>
        <v>3.812439805288677E-5</v>
      </c>
      <c r="FR84" s="80">
        <f>各種係数!JY82</f>
        <v>2.7835663777798894E-5</v>
      </c>
      <c r="FS84" s="80">
        <f>各種係数!JZ82</f>
        <v>2.7386075384072863E-5</v>
      </c>
      <c r="FT84" s="80">
        <f>各種係数!KA82</f>
        <v>0</v>
      </c>
      <c r="FU84" s="80">
        <f>各種係数!KB82</f>
        <v>1.2219357198196563E-4</v>
      </c>
      <c r="FV84" s="80">
        <f>各種係数!KC82</f>
        <v>5.8962594417965393E-5</v>
      </c>
      <c r="FW84" s="80">
        <f>各種係数!KD82</f>
        <v>5.3087098986289727E-5</v>
      </c>
      <c r="FX84" s="80">
        <f>各種係数!KE82</f>
        <v>5.6580487360922307E-5</v>
      </c>
      <c r="FY84" s="80">
        <f>各種係数!KF82</f>
        <v>4.8990144820378796E-5</v>
      </c>
      <c r="FZ84" s="80">
        <f>各種係数!KG82</f>
        <v>4.2279500258337504E-3</v>
      </c>
      <c r="GA84" s="80">
        <f>各種係数!KH82</f>
        <v>5.4734908543152564E-5</v>
      </c>
      <c r="GB84" s="80">
        <f>各種係数!KI82</f>
        <v>5.0767218380912329E-5</v>
      </c>
      <c r="GC84" s="80">
        <f>各種係数!KJ82</f>
        <v>9.8145864987205468E-5</v>
      </c>
      <c r="GD84" s="80">
        <f>各種係数!KK82</f>
        <v>1.1499649627648538E-4</v>
      </c>
      <c r="GE84" s="80">
        <f>各種係数!KL82</f>
        <v>2.3314343238374608E-4</v>
      </c>
      <c r="GF84" s="80">
        <f>各種係数!KM82</f>
        <v>2.2465559358829346E-4</v>
      </c>
      <c r="GG84" s="80">
        <f>各種係数!KN82</f>
        <v>3.0082875009502945E-5</v>
      </c>
      <c r="GH84" s="80">
        <f>各種係数!KO82</f>
        <v>4.4996993281207387E-5</v>
      </c>
      <c r="GI84" s="80">
        <f>各種係数!KP82</f>
        <v>2.6947048177767105E-5</v>
      </c>
      <c r="GJ84" s="80">
        <f>各種係数!KQ82</f>
        <v>1.62118948143689E-5</v>
      </c>
      <c r="GK84" s="80">
        <f>各種係数!KR82</f>
        <v>9.8553149645642933E-6</v>
      </c>
      <c r="GL84" s="80">
        <f>各種係数!KS82</f>
        <v>4.7289261987048662E-6</v>
      </c>
      <c r="GM84" s="80">
        <f>各種係数!KT82</f>
        <v>2.1030350282877032E-6</v>
      </c>
      <c r="GN84" s="80">
        <f>各種係数!KU82</f>
        <v>1.5504211522828054E-5</v>
      </c>
      <c r="GO84" s="80">
        <f>各種係数!KV82</f>
        <v>1.1016351574543596E-4</v>
      </c>
      <c r="GP84" s="80">
        <f>各種係数!KW82</f>
        <v>2.5531229410251225E-4</v>
      </c>
      <c r="GQ84" s="80">
        <f>各種係数!KX82</f>
        <v>1.0110036090803038</v>
      </c>
      <c r="GR84" s="80">
        <f>各種係数!KY82</f>
        <v>9.8320121894193002E-5</v>
      </c>
      <c r="GS84" s="80">
        <f>各種係数!KZ82</f>
        <v>2.9799558391473937E-6</v>
      </c>
      <c r="GT84" s="80">
        <f>各種係数!LA82</f>
        <v>1.3482771904364619E-5</v>
      </c>
      <c r="GU84" s="80">
        <f>各種係数!LB82</f>
        <v>1.6467224600954083E-5</v>
      </c>
      <c r="GV84" s="80">
        <f>各種係数!LC82</f>
        <v>6.1452464107267165E-5</v>
      </c>
      <c r="GW84" s="80">
        <f>各種係数!LD82</f>
        <v>1.1528209272709368E-5</v>
      </c>
      <c r="GX84" s="80">
        <f>各種係数!LE82</f>
        <v>1.3220737849072518E-5</v>
      </c>
      <c r="GY84" s="80">
        <f>各種係数!LF82</f>
        <v>2.0497437400912341E-5</v>
      </c>
      <c r="GZ84" s="80">
        <f>各種係数!LG82</f>
        <v>1.1527195965770505E-5</v>
      </c>
      <c r="HA84" s="80">
        <f>各種係数!LH82</f>
        <v>3.269253856171327E-5</v>
      </c>
      <c r="HB84" s="80">
        <f>各種係数!LI82</f>
        <v>1.8267577172821855E-5</v>
      </c>
      <c r="HC84" s="80">
        <f>各種係数!LJ82</f>
        <v>1.9339827379787657E-5</v>
      </c>
      <c r="HD84" s="80">
        <f>各種係数!LK82</f>
        <v>2.4010904560810694E-5</v>
      </c>
      <c r="HE84" s="80">
        <f>各種係数!LL82</f>
        <v>1.8002480824107859E-5</v>
      </c>
      <c r="HF84" s="80">
        <f>各種係数!LM82</f>
        <v>1.8976098941608273E-5</v>
      </c>
      <c r="HG84" s="80">
        <f>各種係数!LN82</f>
        <v>1.9469597211090581E-5</v>
      </c>
      <c r="HH84" s="80">
        <f>各種係数!LO82</f>
        <v>1.6659149999480075E-5</v>
      </c>
      <c r="HI84" s="80">
        <f>各種係数!LP82</f>
        <v>2.4807210396269141E-5</v>
      </c>
      <c r="HJ84" s="80">
        <f>各種係数!LQ82</f>
        <v>1.4242920709005066E-5</v>
      </c>
      <c r="HK84" s="80">
        <f>各種係数!LR82</f>
        <v>1.511188733064281E-5</v>
      </c>
      <c r="HL84" s="80">
        <f>各種係数!LS82</f>
        <v>5.5253669403641263E-5</v>
      </c>
      <c r="HM84" s="80">
        <f>各種係数!LT82</f>
        <v>1.1053914543596886E-5</v>
      </c>
      <c r="HN84" s="80">
        <f>各種係数!LU82</f>
        <v>3.48606793732949E-5</v>
      </c>
      <c r="HO84" s="80">
        <f>各種係数!LV82</f>
        <v>3.625096259392418E-5</v>
      </c>
      <c r="HP84" s="80">
        <f>各種係数!LW82</f>
        <v>2.1797398195002767E-5</v>
      </c>
      <c r="HQ84" s="80">
        <f>各種係数!LX82</f>
        <v>2.8007690576467502E-5</v>
      </c>
      <c r="HR84" s="80">
        <f>各種係数!LY82</f>
        <v>3.2303612258654229E-5</v>
      </c>
      <c r="HS84" s="80">
        <f>各種係数!LZ82</f>
        <v>1.22445358133618E-4</v>
      </c>
      <c r="HT84" s="80">
        <f>各種係数!MA82</f>
        <v>4.5411916943360111E-5</v>
      </c>
      <c r="HU84" s="760">
        <v>0</v>
      </c>
      <c r="HV84" s="760">
        <f t="shared" si="27"/>
        <v>0</v>
      </c>
      <c r="HW84" s="760">
        <f t="shared" si="28"/>
        <v>0</v>
      </c>
      <c r="HX84" s="240">
        <f>IF(各種係数!$MD82=0,各種係数!$MG82,各種係数!$MD82)</f>
        <v>2.527353983664663E-4</v>
      </c>
      <c r="HY84" s="281">
        <f t="shared" si="29"/>
        <v>0</v>
      </c>
      <c r="HZ84" s="257">
        <f t="shared" si="36"/>
        <v>0</v>
      </c>
      <c r="IA84" s="279">
        <f t="shared" si="37"/>
        <v>0</v>
      </c>
      <c r="IB84" s="279">
        <f t="shared" si="38"/>
        <v>0</v>
      </c>
      <c r="IC84" s="240">
        <f>IF(各種係数!$MD82=0,各種係数!$MG82,各種係数!$MD82)</f>
        <v>2.527353983664663E-4</v>
      </c>
      <c r="ID84" s="281">
        <f t="shared" si="30"/>
        <v>0</v>
      </c>
      <c r="IE84" s="223"/>
      <c r="IF84" s="223"/>
      <c r="IG84" s="240">
        <f>各種係数!J82</f>
        <v>6.0459262862897791E-4</v>
      </c>
      <c r="IH84" s="279">
        <f t="shared" si="39"/>
        <v>0</v>
      </c>
      <c r="II84" s="284">
        <f>各種係数!C82</f>
        <v>3.8959810874704459E-2</v>
      </c>
      <c r="IJ84" s="279">
        <f t="shared" si="40"/>
        <v>0</v>
      </c>
      <c r="IK84" s="295">
        <v>0</v>
      </c>
      <c r="IL84" s="757">
        <f>IF(各種係数!$E82=0,各種係数!$M82,各種係数!$E82)</f>
        <v>0.43257820927723839</v>
      </c>
      <c r="IM84" s="279">
        <f t="shared" si="41"/>
        <v>0</v>
      </c>
      <c r="IN84" s="757">
        <f>IF(各種係数!$F82=0,各種係数!$N82,各種係数!$F82)</f>
        <v>0.14378178455848359</v>
      </c>
      <c r="IO84" s="295">
        <f t="shared" si="42"/>
        <v>0</v>
      </c>
      <c r="IP84" s="240">
        <f>IF(各種係数!$MD82=0,各種係数!$MG82,各種係数!$MD82)</f>
        <v>2.527353983664663E-4</v>
      </c>
      <c r="IQ84" s="296">
        <f t="shared" si="43"/>
        <v>0</v>
      </c>
      <c r="IR84" s="297">
        <f t="shared" si="44"/>
        <v>0</v>
      </c>
      <c r="IS84" s="297">
        <f t="shared" si="45"/>
        <v>0</v>
      </c>
      <c r="IT84" s="297">
        <f t="shared" si="46"/>
        <v>0</v>
      </c>
      <c r="IU84" s="298">
        <f t="shared" si="47"/>
        <v>0</v>
      </c>
      <c r="IW84" s="206"/>
      <c r="IX84" s="212"/>
      <c r="IY84" s="208"/>
      <c r="IZ84" s="212"/>
    </row>
    <row r="85" spans="1:260">
      <c r="A85" s="41" t="s">
        <v>302</v>
      </c>
      <c r="B85" s="12" t="s">
        <v>60</v>
      </c>
      <c r="C85" s="331">
        <f>'計算2-1'!AC85</f>
        <v>0</v>
      </c>
      <c r="D85" s="757">
        <f>IF(各種係数!$D83=0,各種係数!$L83,各種係数!$D83)</f>
        <v>0.81230650154798767</v>
      </c>
      <c r="E85" s="757">
        <f>IF(各種係数!$E83=0,各種係数!$M83,各種係数!$E83)</f>
        <v>0.18769349845201239</v>
      </c>
      <c r="F85" s="757">
        <f>IF(各種係数!$F83=0,各種係数!$N83,各種係数!$F83)</f>
        <v>9.6362229102167185E-2</v>
      </c>
      <c r="G85" s="758">
        <f t="shared" si="31"/>
        <v>0</v>
      </c>
      <c r="H85" s="758">
        <f t="shared" si="32"/>
        <v>0</v>
      </c>
      <c r="I85" s="758">
        <f t="shared" si="33"/>
        <v>0</v>
      </c>
      <c r="J85" s="240">
        <f>IF(各種係数!$MD83=0,各種係数!$MG83,各種係数!$MD83)</f>
        <v>1.238390092879257E-4</v>
      </c>
      <c r="K85" s="281">
        <f t="shared" si="34"/>
        <v>0</v>
      </c>
      <c r="L85" s="758">
        <v>0</v>
      </c>
      <c r="M85" s="774">
        <f>各種係数!C83</f>
        <v>0</v>
      </c>
      <c r="N85" s="758">
        <f t="shared" si="35"/>
        <v>0</v>
      </c>
      <c r="O85" s="82">
        <f>IF('生産者価格評価表（107部門）（山形県２）'!C$120=0,各種係数!DV83,各種係数!S83)</f>
        <v>5.1147494028530068E-6</v>
      </c>
      <c r="P85" s="82">
        <f>IF('生産者価格評価表（107部門）（山形県２）'!D$120=0,各種係数!DW83,各種係数!T83)</f>
        <v>0</v>
      </c>
      <c r="Q85" s="82">
        <f>IF('生産者価格評価表（107部門）（山形県２）'!E$120=0,各種係数!DX83,各種係数!U83)</f>
        <v>1.0102923533497506E-3</v>
      </c>
      <c r="R85" s="82">
        <f>IF('生産者価格評価表（107部門）（山形県２）'!F$120=0,各種係数!DY83,各種係数!V83)</f>
        <v>2.5422651582560063E-4</v>
      </c>
      <c r="S85" s="82">
        <f>IF('生産者価格評価表（107部門）（山形県２）'!G$120=0,各種係数!DZ83,各種係数!W83)</f>
        <v>3.1133250311332503E-4</v>
      </c>
      <c r="T85" s="82">
        <f>IF('生産者価格評価表（107部門）（山形県２）'!H$120=0,各種係数!EA83,各種係数!X83)</f>
        <v>4.4117647058823529E-3</v>
      </c>
      <c r="U85" s="82">
        <f>IF('生産者価格評価表（107部門）（山形県２）'!I$120=0,各種係数!EB83,各種係数!Y83)</f>
        <v>2.0913593835993395E-3</v>
      </c>
      <c r="V85" s="82">
        <f>IF('生産者価格評価表（107部門）（山形県２）'!J$120=0,各種係数!EC83,各種係数!Z83)</f>
        <v>1.410128956293053E-4</v>
      </c>
      <c r="W85" s="82">
        <f>IF('生産者価格評価表（107部門）（山形県２）'!K$120=0,各種係数!ED83,各種係数!AA83)</f>
        <v>2.3998080153587713E-4</v>
      </c>
      <c r="X85" s="82">
        <f>IF('生産者価格評価表（107部門）（山形県２）'!L$120=0,各種係数!EE83,各種係数!AB83)</f>
        <v>0</v>
      </c>
      <c r="Y85" s="82">
        <f>IF('生産者価格評価表（107部門）（山形県２）'!M$120=0,各種係数!EF83,各種係数!AC83)</f>
        <v>0</v>
      </c>
      <c r="Z85" s="82">
        <f>IF('生産者価格評価表（107部門）（山形県２）'!N$120=0,各種係数!EG83,各種係数!AD83)</f>
        <v>1.3285726147969775E-3</v>
      </c>
      <c r="AA85" s="82">
        <f>IF('生産者価格評価表（107部門）（山形県２）'!O$120=0,各種係数!EH83,各種係数!AE83)</f>
        <v>2.7474055370788515E-3</v>
      </c>
      <c r="AB85" s="82">
        <f>IF('生産者価格評価表（107部門）（山形県２）'!P$120=0,各種係数!EI83,各種係数!AF83)</f>
        <v>4.8789412697444653E-4</v>
      </c>
      <c r="AC85" s="82">
        <f>IF('生産者価格評価表（107部門）（山形県２）'!Q$120=0,各種係数!EJ83,各種係数!AG83)</f>
        <v>1.2435049074032954E-3</v>
      </c>
      <c r="AD85" s="82">
        <f>IF('生産者価格評価表（107部門）（山形県２）'!R$120=0,各種係数!EK83,各種係数!AH83)</f>
        <v>4.075533215595707E-4</v>
      </c>
      <c r="AE85" s="82">
        <f>IF('生産者価格評価表（107部門）（山形県２）'!S$120=0,各種係数!EL83,各種係数!AI83)</f>
        <v>5.387579181087964E-4</v>
      </c>
      <c r="AF85" s="82">
        <f>IF('生産者価格評価表（107部門）（山形県２）'!T$120=0,各種係数!EM83,各種係数!AJ83)</f>
        <v>1.4694826054268335E-3</v>
      </c>
      <c r="AG85" s="82">
        <f>IF('生産者価格評価表（107部門）（山形県２）'!U$120=0,各種係数!EN83,各種係数!AK83)</f>
        <v>0</v>
      </c>
      <c r="AH85" s="82">
        <f>IF('生産者価格評価表（107部門）（山形県２）'!V$120=0,各種係数!EO83,各種係数!AL83)</f>
        <v>5.3240036507453607E-4</v>
      </c>
      <c r="AI85" s="82">
        <f>IF('生産者価格評価表（107部門）（山形県２）'!W$120=0,各種係数!EP83,各種係数!AM83)</f>
        <v>0</v>
      </c>
      <c r="AJ85" s="82">
        <f>IF('生産者価格評価表（107部門）（山形県２）'!X$120=0,各種係数!EQ83,各種係数!AN83)</f>
        <v>0</v>
      </c>
      <c r="AK85" s="82">
        <f>IF('生産者価格評価表（107部門）（山形県２）'!Y$120=0,各種係数!ER83,各種係数!AO83)</f>
        <v>0</v>
      </c>
      <c r="AL85" s="82">
        <f>IF('生産者価格評価表（107部門）（山形県２）'!Z$120=0,各種係数!ES83,各種係数!AP83)</f>
        <v>0</v>
      </c>
      <c r="AM85" s="82">
        <f>IF('生産者価格評価表（107部門）（山形県２）'!AA$120=0,各種係数!ET83,各種係数!AQ83)</f>
        <v>5.567526138450637E-3</v>
      </c>
      <c r="AN85" s="82">
        <f>IF('生産者価格評価表（107部門）（山形県２）'!AB$120=0,各種係数!EU83,各種係数!AR83)</f>
        <v>8.9696154277385358E-4</v>
      </c>
      <c r="AO85" s="82">
        <f>IF('生産者価格評価表（107部門）（山形県２）'!AC$120=0,各種係数!EV83,各種係数!AS83)</f>
        <v>0</v>
      </c>
      <c r="AP85" s="82">
        <f>IF('生産者価格評価表（107部門）（山形県２）'!AD$120=0,各種係数!EW83,各種係数!AT83)</f>
        <v>3.9494470774091627E-4</v>
      </c>
      <c r="AQ85" s="82">
        <f>IF('生産者価格評価表（107部門）（山形県２）'!AE$120=0,各種係数!EX83,各種係数!AU83)</f>
        <v>7.0608112367767401E-4</v>
      </c>
      <c r="AR85" s="82">
        <f>IF('生産者価格評価表（107部門）（山形県２）'!AF$120=0,各種係数!EY83,各種係数!AV83)</f>
        <v>1.5974440894568689E-3</v>
      </c>
      <c r="AS85" s="82">
        <f>IF('生産者価格評価表（107部門）（山形県２）'!AG$120=0,各種係数!EZ83,各種係数!AW83)</f>
        <v>8.8031039092302174E-4</v>
      </c>
      <c r="AT85" s="82">
        <f>IF('生産者価格評価表（107部門）（山形県２）'!AH$120=0,各種係数!FA83,各種係数!AX83)</f>
        <v>8.4735124278182273E-4</v>
      </c>
      <c r="AU85" s="82">
        <f>IF('生産者価格評価表（107部門）（山形県２）'!AI$120=0,各種係数!FB83,各種係数!AY83)</f>
        <v>6.9650817236255574E-4</v>
      </c>
      <c r="AV85" s="82">
        <f>IF('生産者価格評価表（107部門）（山形県２）'!AJ$120=0,各種係数!FC83,各種係数!AZ83)</f>
        <v>0</v>
      </c>
      <c r="AW85" s="82">
        <f>IF('生産者価格評価表（107部門）（山形県２）'!AK$120=0,各種係数!FD83,各種係数!BA83)</f>
        <v>6.3963157221440454E-4</v>
      </c>
      <c r="AX85" s="82">
        <f>IF('生産者価格評価表（107部門）（山形県２）'!AL$120=0,各種係数!FE83,各種係数!BB83)</f>
        <v>0</v>
      </c>
      <c r="AY85" s="82">
        <f>IF('生産者価格評価表（107部門）（山形県２）'!AM$120=0,各種係数!FF83,各種係数!BC83)</f>
        <v>0</v>
      </c>
      <c r="AZ85" s="82">
        <f>IF('生産者価格評価表（107部門）（山形県２）'!AN$120=0,各種係数!FG83,各種係数!BD83)</f>
        <v>4.3038519474930065E-4</v>
      </c>
      <c r="BA85" s="82">
        <f>IF('生産者価格評価表（107部門）（山形県２）'!AO$120=0,各種係数!FH83,各種係数!BE83)</f>
        <v>1.1350737797956867E-4</v>
      </c>
      <c r="BB85" s="82">
        <f>IF('生産者価格評価表（107部門）（山形県２）'!AP$120=0,各種係数!FI83,各種係数!BF83)</f>
        <v>1.6578249336870026E-4</v>
      </c>
      <c r="BC85" s="82">
        <f>IF('生産者価格評価表（107部門）（山形県２）'!AQ$120=0,各種係数!FJ83,各種係数!BG83)</f>
        <v>2.97149224626242E-4</v>
      </c>
      <c r="BD85" s="82">
        <f>IF('生産者価格評価表（107部門）（山形県２）'!AR$120=0,各種係数!FK83,各種係数!BH83)</f>
        <v>1.126097305044404E-3</v>
      </c>
      <c r="BE85" s="82">
        <f>IF('生産者価格評価表（107部門）（山形県２）'!AS$120=0,各種係数!FL83,各種係数!BI83)</f>
        <v>8.3474503449461096E-4</v>
      </c>
      <c r="BF85" s="82">
        <f>IF('生産者価格評価表（107部門）（山形県２）'!AT$120=0,各種係数!FM83,各種係数!BJ83)</f>
        <v>1.201660476294516E-3</v>
      </c>
      <c r="BG85" s="82">
        <f>IF('生産者価格評価表（107部門）（山形県２）'!AU$120=0,各種係数!FN83,各種係数!BK83)</f>
        <v>1.1795449641581357E-3</v>
      </c>
      <c r="BH85" s="82">
        <f>IF('生産者価格評価表（107部門）（山形県２）'!AV$120=0,各種係数!FO83,各種係数!BL83)</f>
        <v>1.1937244201909959E-3</v>
      </c>
      <c r="BI85" s="82">
        <f>IF('生産者価格評価表（107部門）（山形県２）'!AW$120=0,各種係数!FP83,各種係数!BM83)</f>
        <v>5.4051476082221835E-4</v>
      </c>
      <c r="BJ85" s="82">
        <f>IF('生産者価格評価表（107部門）（山形県２）'!AX$120=0,各種係数!FQ83,各種係数!BN83)</f>
        <v>9.9496401410891595E-4</v>
      </c>
      <c r="BK85" s="82">
        <f>IF('生産者価格評価表（107部門）（山形県２）'!AY$120=0,各種係数!FR83,各種係数!BO83)</f>
        <v>7.9508337631081316E-4</v>
      </c>
      <c r="BL85" s="82">
        <f>IF('生産者価格評価表（107部門）（山形県２）'!AZ$120=0,各種係数!FS83,各種係数!BP83)</f>
        <v>1.4188422247446084E-3</v>
      </c>
      <c r="BM85" s="82">
        <f>IF('生産者価格評価表（107部門）（山形県２）'!BA$120=0,各種係数!FT83,各種係数!BQ83)</f>
        <v>1.8744142455482662E-3</v>
      </c>
      <c r="BN85" s="82">
        <f>IF('生産者価格評価表（107部門）（山形県２）'!BB$120=0,各種係数!FU83,各種係数!BR83)</f>
        <v>1.6476093188783076E-3</v>
      </c>
      <c r="BO85" s="82">
        <f>IF('生産者価格評価表（107部門）（山形県２）'!BC$120=0,各種係数!FV83,各種係数!BS83)</f>
        <v>7.306989712527642E-4</v>
      </c>
      <c r="BP85" s="82">
        <f>IF('生産者価格評価表（107部門）（山形県２）'!BD$120=0,各種係数!FW83,各種係数!BT83)</f>
        <v>7.4214704867103895E-4</v>
      </c>
      <c r="BQ85" s="82">
        <f>IF('生産者価格評価表（107部門）（山形県２）'!BE$120=0,各種係数!FX83,各種係数!BU83)</f>
        <v>0</v>
      </c>
      <c r="BR85" s="82">
        <f>IF('生産者価格評価表（107部門）（山形県２）'!BF$120=0,各種係数!FY83,各種係数!BV83)</f>
        <v>0</v>
      </c>
      <c r="BS85" s="82">
        <f>IF('生産者価格評価表（107部門）（山形県２）'!BG$120=0,各種係数!FZ83,各種係数!BW83)</f>
        <v>4.3494757493591461E-4</v>
      </c>
      <c r="BT85" s="82">
        <f>IF('生産者価格評価表（107部門）（山形県２）'!BH$120=0,各種係数!GA83,各種係数!BX83)</f>
        <v>5.2687038988408848E-4</v>
      </c>
      <c r="BU85" s="82">
        <f>IF('生産者価格評価表（107部門）（山形県２）'!BI$120=0,各種係数!GB83,各種係数!BY83)</f>
        <v>2.9265437518290899E-4</v>
      </c>
      <c r="BV85" s="82">
        <f>IF('生産者価格評価表（107部門）（山形県２）'!BJ$120=0,各種係数!GC83,各種係数!BZ83)</f>
        <v>8.7812759779414343E-4</v>
      </c>
      <c r="BW85" s="82">
        <f>IF('生産者価格評価表（107部門）（山形県２）'!BK$120=0,各種係数!GD83,各種係数!CA83)</f>
        <v>0</v>
      </c>
      <c r="BX85" s="82">
        <f>IF('生産者価格評価表（107部門）（山形県２）'!BL$120=0,各種係数!GE83,各種係数!CB83)</f>
        <v>8.1409285181248726E-5</v>
      </c>
      <c r="BY85" s="82">
        <f>IF('生産者価格評価表（107部門）（山形県２）'!BM$120=0,各種係数!GF83,各種係数!CC83)</f>
        <v>4.2671555457217815E-4</v>
      </c>
      <c r="BZ85" s="82">
        <f>IF('生産者価格評価表（107部門）（山形県２）'!BN$120=0,各種係数!GG83,各種係数!CD83)</f>
        <v>1.4470228843989496E-4</v>
      </c>
      <c r="CA85" s="82">
        <f>IF('生産者価格評価表（107部門）（山形県２）'!BO$120=0,各種係数!GH83,各種係数!CE83)</f>
        <v>2.4057738572574178E-4</v>
      </c>
      <c r="CB85" s="82">
        <f>IF('生産者価格評価表（107部門）（山形県２）'!BP$120=0,各種係数!GI83,各種係数!CF83)</f>
        <v>4.5156920298035672E-4</v>
      </c>
      <c r="CC85" s="82">
        <f>IF('生産者価格評価表（107部門）（山形県２）'!BQ$120=0,各種係数!GJ83,各種係数!CG83)</f>
        <v>2.1612275772638859E-4</v>
      </c>
      <c r="CD85" s="82">
        <f>IF('生産者価格評価表（107部門）（山形県２）'!BR$120=0,各種係数!GK83,各種係数!CH83)</f>
        <v>6.7616201714397885E-4</v>
      </c>
      <c r="CE85" s="82">
        <f>IF('生産者価格評価表（107部門）（山形県２）'!BS$120=0,各種係数!GL83,各種係数!CI83)</f>
        <v>3.956325700645389E-3</v>
      </c>
      <c r="CF85" s="82">
        <f>IF('生産者価格評価表（107部門）（山形県２）'!BT$120=0,各種係数!GM83,各種係数!CJ83)</f>
        <v>2.6247491589582671E-3</v>
      </c>
      <c r="CG85" s="82">
        <f>IF('生産者価格評価表（107部門）（山形県２）'!BU$120=0,各種係数!GN83,各種係数!CK83)</f>
        <v>1.1727137355150871E-3</v>
      </c>
      <c r="CH85" s="82">
        <f>IF('生産者価格評価表（107部門）（山形県２）'!BV$120=0,各種係数!GO83,各種係数!CL83)</f>
        <v>2.2036139268400177E-4</v>
      </c>
      <c r="CI85" s="82">
        <f>IF('生産者価格評価表（107部門）（山形県２）'!BW$120=0,各種係数!GP83,各種係数!CM83)</f>
        <v>9.800846793162929E-5</v>
      </c>
      <c r="CJ85" s="82">
        <f>IF('生産者価格評価表（107部門）（山形県２）'!BX$120=0,各種係数!GQ83,各種係数!CN83)</f>
        <v>0</v>
      </c>
      <c r="CK85" s="82">
        <f>IF('生産者価格評価表（107部門）（山形県２）'!BY$120=0,各種係数!GR83,各種係数!CO83)</f>
        <v>0</v>
      </c>
      <c r="CL85" s="82">
        <f>IF('生産者価格評価表（107部門）（山形県２）'!BZ$120=0,各種係数!GS83,各種係数!CP83)</f>
        <v>4.2235590121698837E-4</v>
      </c>
      <c r="CM85" s="82">
        <f>IF('生産者価格評価表（107部門）（山形県２）'!CA$120=0,各種係数!GT83,各種係数!CQ83)</f>
        <v>0</v>
      </c>
      <c r="CN85" s="82">
        <f>IF('生産者価格評価表（107部門）（山形県２）'!CB$120=0,各種係数!GU83,各種係数!CR83)</f>
        <v>1.5410695022345509E-4</v>
      </c>
      <c r="CO85" s="82">
        <f>IF('生産者価格評価表（107部門）（山形県２）'!CC$120=0,各種係数!GV83,各種係数!CS83)</f>
        <v>4.6439628482972135E-3</v>
      </c>
      <c r="CP85" s="82">
        <f>IF('生産者価格評価表（107部門）（山形県２）'!CD$120=0,各種係数!GW83,各種係数!CT83)</f>
        <v>0</v>
      </c>
      <c r="CQ85" s="82">
        <f>IF('生産者価格評価表（107部門）（山形県２）'!CE$120=0,各種係数!GX83,各種係数!CU83)</f>
        <v>3.786922494319616E-4</v>
      </c>
      <c r="CR85" s="82">
        <f>IF('生産者価格評価表（107部門）（山形県２）'!CF$120=0,各種係数!GY83,各種係数!CV83)</f>
        <v>3.5609365263064184E-4</v>
      </c>
      <c r="CS85" s="82">
        <f>IF('生産者価格評価表（107部門）（山形県２）'!CG$120=0,各種係数!GZ83,各種係数!CW83)</f>
        <v>2.0104438642297651E-2</v>
      </c>
      <c r="CT85" s="82">
        <f>IF('生産者価格評価表（107部門）（山形県２）'!CH$120=0,各種係数!HA83,各種係数!CX83)</f>
        <v>1.5813888107956142E-3</v>
      </c>
      <c r="CU85" s="82">
        <f>IF('生産者価格評価表（107部門）（山形県２）'!CI$120=0,各種係数!HB83,各種係数!CY83)</f>
        <v>4.9337524370349738E-3</v>
      </c>
      <c r="CV85" s="82">
        <f>IF('生産者価格評価表（107部門）（山形県２）'!CJ$120=0,各種係数!HC83,各種係数!CZ83)</f>
        <v>4.4852781595890907E-3</v>
      </c>
      <c r="CW85" s="82">
        <f>IF('生産者価格評価表（107部門）（山形県２）'!CK$120=0,各種係数!HD83,各種係数!DA83)</f>
        <v>1.9828155981493722E-3</v>
      </c>
      <c r="CX85" s="82">
        <f>IF('生産者価格評価表（107部門）（山形県２）'!CL$120=0,各種係数!HE83,各種係数!DB83)</f>
        <v>1.497392718748505E-2</v>
      </c>
      <c r="CY85" s="82">
        <f>IF('生産者価格評価表（107部門）（山形県２）'!CM$120=0,各種係数!HF83,各種係数!DC83)</f>
        <v>8.4267794179608676E-4</v>
      </c>
      <c r="CZ85" s="82">
        <f>IF('生産者価格評価表（107部門）（山形県２）'!CN$120=0,各種係数!HG83,各種係数!DD83)</f>
        <v>3.1247979656487727E-3</v>
      </c>
      <c r="DA85" s="82">
        <f>IF('生産者価格評価表（107部門）（山形県２）'!CO$120=0,各種係数!HH83,各種係数!DE83)</f>
        <v>8.3796219038310242E-3</v>
      </c>
      <c r="DB85" s="82">
        <f>IF('生産者価格評価表（107部門）（山形県２）'!CP$120=0,各種係数!HI83,各種係数!DF83)</f>
        <v>7.3249767153058052E-4</v>
      </c>
      <c r="DC85" s="82">
        <f>IF('生産者価格評価表（107部門）（山形県２）'!CQ$120=0,各種係数!HJ83,各種係数!DG83)</f>
        <v>1.4166981488477522E-4</v>
      </c>
      <c r="DD85" s="82">
        <f>IF('生産者価格評価表（107部門）（山形県２）'!CR$120=0,各種係数!HK83,各種係数!DH83)</f>
        <v>1.3342609623833712E-4</v>
      </c>
      <c r="DE85" s="82">
        <f>IF('生産者価格評価表（107部門）（山形県２）'!CS$120=0,各種係数!HL83,各種係数!DI83)</f>
        <v>3.0019689384508077E-4</v>
      </c>
      <c r="DF85" s="82">
        <f>IF('生産者価格評価表（107部門）（山形県２）'!CT$120=0,各種係数!HM83,各種係数!DJ83)</f>
        <v>3.9536286269516857E-3</v>
      </c>
      <c r="DG85" s="82">
        <f>IF('生産者価格評価表（107部門）（山形県２）'!CU$120=0,各種係数!HN83,各種係数!DK83)</f>
        <v>1.6566265060240963E-3</v>
      </c>
      <c r="DH85" s="82">
        <f>IF('生産者価格評価表（107部門）（山形県２）'!CV$120=0,各種係数!HO83,各種係数!DL83)</f>
        <v>2.6842362127867253E-3</v>
      </c>
      <c r="DI85" s="82">
        <f>IF('生産者価格評価表（107部門）（山形県２）'!CW$120=0,各種係数!HP83,各種係数!DM83)</f>
        <v>2.1788865889530451E-4</v>
      </c>
      <c r="DJ85" s="82">
        <f>IF('生産者価格評価表（107部門）（山形県２）'!CX$120=0,各種係数!HQ83,各種係数!DN83)</f>
        <v>2.5728776836714596E-3</v>
      </c>
      <c r="DK85" s="82">
        <f>IF('生産者価格評価表（107部門）（山形県２）'!CY$120=0,各種係数!HR83,各種係数!DO83)</f>
        <v>6.9544950472717705E-4</v>
      </c>
      <c r="DL85" s="82">
        <f>IF('生産者価格評価表（107部門）（山形県２）'!CZ$120=0,各種係数!HS83,各種係数!DP83)</f>
        <v>3.7975940780902192E-4</v>
      </c>
      <c r="DM85" s="82">
        <f>IF('生産者価格評価表（107部門）（山形県２）'!DA$120=0,各種係数!HT83,各種係数!DQ83)</f>
        <v>1.0890508502973946E-3</v>
      </c>
      <c r="DN85" s="82">
        <f>IF('生産者価格評価表（107部門）（山形県２）'!DB$120=0,各種係数!HU83,各種係数!DR83)</f>
        <v>1.6560509554140127E-3</v>
      </c>
      <c r="DO85" s="82">
        <f>IF('生産者価格評価表（107部門）（山形県２）'!DC$120=0,各種係数!HV83,各種係数!DS83)</f>
        <v>1.042503746497839E-3</v>
      </c>
      <c r="DP85" s="82">
        <f>IF('生産者価格評価表（107部門）（山形県２）'!DD$120=0,各種係数!HW83,各種係数!DT83)</f>
        <v>9.3214019388516026E-5</v>
      </c>
      <c r="DQ85" s="82">
        <f>IF('生産者価格評価表（107部門）（山形県２）'!DE$120=0,各種係数!HX83,各種係数!DU83)</f>
        <v>5.6681103392146031E-3</v>
      </c>
      <c r="DR85" s="82">
        <f>各種係数!HY83</f>
        <v>0</v>
      </c>
      <c r="DS85" s="80">
        <f>各種係数!HZ83</f>
        <v>0</v>
      </c>
      <c r="DT85" s="80">
        <f>各種係数!IA83</f>
        <v>0</v>
      </c>
      <c r="DU85" s="80">
        <f>各種係数!IB83</f>
        <v>0</v>
      </c>
      <c r="DV85" s="80">
        <f>各種係数!IC83</f>
        <v>0</v>
      </c>
      <c r="DW85" s="80">
        <f>各種係数!ID83</f>
        <v>0</v>
      </c>
      <c r="DX85" s="80">
        <f>各種係数!IE83</f>
        <v>0</v>
      </c>
      <c r="DY85" s="80">
        <f>各種係数!IF83</f>
        <v>0</v>
      </c>
      <c r="DZ85" s="80">
        <f>各種係数!IG83</f>
        <v>0</v>
      </c>
      <c r="EA85" s="80">
        <f>各種係数!IH83</f>
        <v>0</v>
      </c>
      <c r="EB85" s="80">
        <f>各種係数!II83</f>
        <v>0</v>
      </c>
      <c r="EC85" s="80">
        <f>各種係数!IJ83</f>
        <v>0</v>
      </c>
      <c r="ED85" s="80">
        <f>各種係数!IK83</f>
        <v>0</v>
      </c>
      <c r="EE85" s="80">
        <f>各種係数!IL83</f>
        <v>0</v>
      </c>
      <c r="EF85" s="80">
        <f>各種係数!IM83</f>
        <v>0</v>
      </c>
      <c r="EG85" s="80">
        <f>各種係数!IN83</f>
        <v>0</v>
      </c>
      <c r="EH85" s="80">
        <f>各種係数!IO83</f>
        <v>0</v>
      </c>
      <c r="EI85" s="80">
        <f>各種係数!IP83</f>
        <v>0</v>
      </c>
      <c r="EJ85" s="80">
        <f>各種係数!IQ83</f>
        <v>0</v>
      </c>
      <c r="EK85" s="80">
        <f>各種係数!IR83</f>
        <v>0</v>
      </c>
      <c r="EL85" s="80">
        <f>各種係数!IS83</f>
        <v>0</v>
      </c>
      <c r="EM85" s="80">
        <f>各種係数!IT83</f>
        <v>0</v>
      </c>
      <c r="EN85" s="80">
        <f>各種係数!IU83</f>
        <v>0</v>
      </c>
      <c r="EO85" s="80">
        <f>各種係数!IV83</f>
        <v>0</v>
      </c>
      <c r="EP85" s="80">
        <f>各種係数!IW83</f>
        <v>0</v>
      </c>
      <c r="EQ85" s="80">
        <f>各種係数!IX83</f>
        <v>0</v>
      </c>
      <c r="ER85" s="80">
        <f>各種係数!IY83</f>
        <v>0</v>
      </c>
      <c r="ES85" s="80">
        <f>各種係数!IZ83</f>
        <v>0</v>
      </c>
      <c r="ET85" s="80">
        <f>各種係数!JA83</f>
        <v>0</v>
      </c>
      <c r="EU85" s="80">
        <f>各種係数!JB83</f>
        <v>0</v>
      </c>
      <c r="EV85" s="80">
        <f>各種係数!JC83</f>
        <v>0</v>
      </c>
      <c r="EW85" s="80">
        <f>各種係数!JD83</f>
        <v>0</v>
      </c>
      <c r="EX85" s="80">
        <f>各種係数!JE83</f>
        <v>0</v>
      </c>
      <c r="EY85" s="80">
        <f>各種係数!JF83</f>
        <v>0</v>
      </c>
      <c r="EZ85" s="80">
        <f>各種係数!JG83</f>
        <v>0</v>
      </c>
      <c r="FA85" s="80">
        <f>各種係数!JH83</f>
        <v>0</v>
      </c>
      <c r="FB85" s="80">
        <f>各種係数!JI83</f>
        <v>0</v>
      </c>
      <c r="FC85" s="80">
        <f>各種係数!JJ83</f>
        <v>0</v>
      </c>
      <c r="FD85" s="80">
        <f>各種係数!JK83</f>
        <v>0</v>
      </c>
      <c r="FE85" s="80">
        <f>各種係数!JL83</f>
        <v>0</v>
      </c>
      <c r="FF85" s="80">
        <f>各種係数!JM83</f>
        <v>0</v>
      </c>
      <c r="FG85" s="80">
        <f>各種係数!JN83</f>
        <v>0</v>
      </c>
      <c r="FH85" s="80">
        <f>各種係数!JO83</f>
        <v>0</v>
      </c>
      <c r="FI85" s="80">
        <f>各種係数!JP83</f>
        <v>0</v>
      </c>
      <c r="FJ85" s="80">
        <f>各種係数!JQ83</f>
        <v>0</v>
      </c>
      <c r="FK85" s="80">
        <f>各種係数!JR83</f>
        <v>0</v>
      </c>
      <c r="FL85" s="80">
        <f>各種係数!JS83</f>
        <v>0</v>
      </c>
      <c r="FM85" s="80">
        <f>各種係数!JT83</f>
        <v>0</v>
      </c>
      <c r="FN85" s="80">
        <f>各種係数!JU83</f>
        <v>0</v>
      </c>
      <c r="FO85" s="80">
        <f>各種係数!JV83</f>
        <v>0</v>
      </c>
      <c r="FP85" s="80">
        <f>各種係数!JW83</f>
        <v>0</v>
      </c>
      <c r="FQ85" s="80">
        <f>各種係数!JX83</f>
        <v>0</v>
      </c>
      <c r="FR85" s="80">
        <f>各種係数!JY83</f>
        <v>0</v>
      </c>
      <c r="FS85" s="80">
        <f>各種係数!JZ83</f>
        <v>0</v>
      </c>
      <c r="FT85" s="80">
        <f>各種係数!KA83</f>
        <v>0</v>
      </c>
      <c r="FU85" s="80">
        <f>各種係数!KB83</f>
        <v>0</v>
      </c>
      <c r="FV85" s="80">
        <f>各種係数!KC83</f>
        <v>0</v>
      </c>
      <c r="FW85" s="80">
        <f>各種係数!KD83</f>
        <v>0</v>
      </c>
      <c r="FX85" s="80">
        <f>各種係数!KE83</f>
        <v>0</v>
      </c>
      <c r="FY85" s="80">
        <f>各種係数!KF83</f>
        <v>0</v>
      </c>
      <c r="FZ85" s="80">
        <f>各種係数!KG83</f>
        <v>0</v>
      </c>
      <c r="GA85" s="80">
        <f>各種係数!KH83</f>
        <v>0</v>
      </c>
      <c r="GB85" s="80">
        <f>各種係数!KI83</f>
        <v>0</v>
      </c>
      <c r="GC85" s="80">
        <f>各種係数!KJ83</f>
        <v>0</v>
      </c>
      <c r="GD85" s="80">
        <f>各種係数!KK83</f>
        <v>0</v>
      </c>
      <c r="GE85" s="80">
        <f>各種係数!KL83</f>
        <v>0</v>
      </c>
      <c r="GF85" s="80">
        <f>各種係数!KM83</f>
        <v>0</v>
      </c>
      <c r="GG85" s="80">
        <f>各種係数!KN83</f>
        <v>0</v>
      </c>
      <c r="GH85" s="80">
        <f>各種係数!KO83</f>
        <v>0</v>
      </c>
      <c r="GI85" s="80">
        <f>各種係数!KP83</f>
        <v>0</v>
      </c>
      <c r="GJ85" s="80">
        <f>各種係数!KQ83</f>
        <v>0</v>
      </c>
      <c r="GK85" s="80">
        <f>各種係数!KR83</f>
        <v>0</v>
      </c>
      <c r="GL85" s="80">
        <f>各種係数!KS83</f>
        <v>0</v>
      </c>
      <c r="GM85" s="80">
        <f>各種係数!KT83</f>
        <v>0</v>
      </c>
      <c r="GN85" s="80">
        <f>各種係数!KU83</f>
        <v>0</v>
      </c>
      <c r="GO85" s="80">
        <f>各種係数!KV83</f>
        <v>0</v>
      </c>
      <c r="GP85" s="80">
        <f>各種係数!KW83</f>
        <v>0</v>
      </c>
      <c r="GQ85" s="80">
        <f>各種係数!KX83</f>
        <v>0</v>
      </c>
      <c r="GR85" s="80">
        <f>各種係数!KY83</f>
        <v>1</v>
      </c>
      <c r="GS85" s="80">
        <f>各種係数!KZ83</f>
        <v>0</v>
      </c>
      <c r="GT85" s="80">
        <f>各種係数!LA83</f>
        <v>0</v>
      </c>
      <c r="GU85" s="80">
        <f>各種係数!LB83</f>
        <v>0</v>
      </c>
      <c r="GV85" s="80">
        <f>各種係数!LC83</f>
        <v>0</v>
      </c>
      <c r="GW85" s="80">
        <f>各種係数!LD83</f>
        <v>0</v>
      </c>
      <c r="GX85" s="80">
        <f>各種係数!LE83</f>
        <v>0</v>
      </c>
      <c r="GY85" s="80">
        <f>各種係数!LF83</f>
        <v>0</v>
      </c>
      <c r="GZ85" s="80">
        <f>各種係数!LG83</f>
        <v>0</v>
      </c>
      <c r="HA85" s="80">
        <f>各種係数!LH83</f>
        <v>0</v>
      </c>
      <c r="HB85" s="80">
        <f>各種係数!LI83</f>
        <v>0</v>
      </c>
      <c r="HC85" s="80">
        <f>各種係数!LJ83</f>
        <v>0</v>
      </c>
      <c r="HD85" s="80">
        <f>各種係数!LK83</f>
        <v>0</v>
      </c>
      <c r="HE85" s="80">
        <f>各種係数!LL83</f>
        <v>0</v>
      </c>
      <c r="HF85" s="80">
        <f>各種係数!LM83</f>
        <v>0</v>
      </c>
      <c r="HG85" s="80">
        <f>各種係数!LN83</f>
        <v>0</v>
      </c>
      <c r="HH85" s="80">
        <f>各種係数!LO83</f>
        <v>0</v>
      </c>
      <c r="HI85" s="80">
        <f>各種係数!LP83</f>
        <v>0</v>
      </c>
      <c r="HJ85" s="80">
        <f>各種係数!LQ83</f>
        <v>0</v>
      </c>
      <c r="HK85" s="80">
        <f>各種係数!LR83</f>
        <v>0</v>
      </c>
      <c r="HL85" s="80">
        <f>各種係数!LS83</f>
        <v>0</v>
      </c>
      <c r="HM85" s="80">
        <f>各種係数!LT83</f>
        <v>0</v>
      </c>
      <c r="HN85" s="80">
        <f>各種係数!LU83</f>
        <v>0</v>
      </c>
      <c r="HO85" s="80">
        <f>各種係数!LV83</f>
        <v>0</v>
      </c>
      <c r="HP85" s="80">
        <f>各種係数!LW83</f>
        <v>0</v>
      </c>
      <c r="HQ85" s="80">
        <f>各種係数!LX83</f>
        <v>0</v>
      </c>
      <c r="HR85" s="80">
        <f>各種係数!LY83</f>
        <v>0</v>
      </c>
      <c r="HS85" s="80">
        <f>各種係数!LZ83</f>
        <v>0</v>
      </c>
      <c r="HT85" s="80">
        <f>各種係数!MA83</f>
        <v>0</v>
      </c>
      <c r="HU85" s="760">
        <v>0</v>
      </c>
      <c r="HV85" s="760">
        <f t="shared" si="27"/>
        <v>0</v>
      </c>
      <c r="HW85" s="760">
        <f t="shared" si="28"/>
        <v>0</v>
      </c>
      <c r="HX85" s="240">
        <f>IF(各種係数!$MD83=0,各種係数!$MG83,各種係数!$MD83)</f>
        <v>1.238390092879257E-4</v>
      </c>
      <c r="HY85" s="281">
        <f t="shared" si="29"/>
        <v>0</v>
      </c>
      <c r="HZ85" s="257">
        <f t="shared" si="36"/>
        <v>0</v>
      </c>
      <c r="IA85" s="279">
        <f t="shared" si="37"/>
        <v>0</v>
      </c>
      <c r="IB85" s="279">
        <f t="shared" si="38"/>
        <v>0</v>
      </c>
      <c r="IC85" s="240">
        <f>IF(各種係数!$MD83=0,各種係数!$MG83,各種係数!$MD83)</f>
        <v>1.238390092879257E-4</v>
      </c>
      <c r="ID85" s="281">
        <f t="shared" si="30"/>
        <v>0</v>
      </c>
      <c r="IE85" s="223"/>
      <c r="IF85" s="223"/>
      <c r="IG85" s="240">
        <f>各種係数!J83</f>
        <v>2.6545733694283077E-3</v>
      </c>
      <c r="IH85" s="279">
        <f t="shared" si="39"/>
        <v>0</v>
      </c>
      <c r="II85" s="284">
        <f>各種係数!C83</f>
        <v>0</v>
      </c>
      <c r="IJ85" s="279">
        <f t="shared" si="40"/>
        <v>0</v>
      </c>
      <c r="IK85" s="295">
        <v>0</v>
      </c>
      <c r="IL85" s="757">
        <f>IF(各種係数!$E83=0,各種係数!$M83,各種係数!$E83)</f>
        <v>0.18769349845201239</v>
      </c>
      <c r="IM85" s="279">
        <f t="shared" si="41"/>
        <v>0</v>
      </c>
      <c r="IN85" s="757">
        <f>IF(各種係数!$F83=0,各種係数!$N83,各種係数!$F83)</f>
        <v>9.6362229102167185E-2</v>
      </c>
      <c r="IO85" s="295">
        <f t="shared" si="42"/>
        <v>0</v>
      </c>
      <c r="IP85" s="240">
        <f>IF(各種係数!$MD83=0,各種係数!$MG83,各種係数!$MD83)</f>
        <v>1.238390092879257E-4</v>
      </c>
      <c r="IQ85" s="296">
        <f t="shared" si="43"/>
        <v>0</v>
      </c>
      <c r="IR85" s="297">
        <f t="shared" si="44"/>
        <v>0</v>
      </c>
      <c r="IS85" s="297">
        <f t="shared" si="45"/>
        <v>0</v>
      </c>
      <c r="IT85" s="297">
        <f t="shared" si="46"/>
        <v>0</v>
      </c>
      <c r="IU85" s="298">
        <f t="shared" si="47"/>
        <v>0</v>
      </c>
      <c r="IW85" s="206"/>
      <c r="IX85" s="212"/>
      <c r="IY85" s="208"/>
      <c r="IZ85" s="212"/>
    </row>
    <row r="86" spans="1:260">
      <c r="A86" s="41" t="s">
        <v>303</v>
      </c>
      <c r="B86" s="12" t="s">
        <v>186</v>
      </c>
      <c r="C86" s="331">
        <f>'計算2-1'!AC86</f>
        <v>0</v>
      </c>
      <c r="D86" s="757">
        <f>IF(各種係数!$D84=0,各種係数!$L84,各種係数!$D84)</f>
        <v>0.18343195266272189</v>
      </c>
      <c r="E86" s="757">
        <f>IF(各種係数!$E84=0,各種係数!$M84,各種係数!$E84)</f>
        <v>0.81656804733727806</v>
      </c>
      <c r="F86" s="757">
        <f>IF(各種係数!$F84=0,各種係数!$N84,各種係数!$F84)</f>
        <v>0.36094674556213019</v>
      </c>
      <c r="G86" s="758">
        <f t="shared" si="31"/>
        <v>0</v>
      </c>
      <c r="H86" s="758">
        <f t="shared" si="32"/>
        <v>0</v>
      </c>
      <c r="I86" s="758">
        <f t="shared" si="33"/>
        <v>0</v>
      </c>
      <c r="J86" s="240">
        <f>IF(各種係数!$MD84=0,各種係数!$MG84,各種係数!$MD84)</f>
        <v>8.8757396449704138E-4</v>
      </c>
      <c r="K86" s="281">
        <f t="shared" si="34"/>
        <v>0</v>
      </c>
      <c r="L86" s="758">
        <v>0</v>
      </c>
      <c r="M86" s="774">
        <f>各種係数!C84</f>
        <v>2.4104342083539732E-2</v>
      </c>
      <c r="N86" s="758">
        <f t="shared" si="35"/>
        <v>0</v>
      </c>
      <c r="O86" s="82">
        <f>IF('生産者価格評価表（107部門）（山形県２）'!C$120=0,各種係数!DV84,各種係数!S84)</f>
        <v>7.3652391401083305E-4</v>
      </c>
      <c r="P86" s="82">
        <f>IF('生産者価格評価表（107部門）（山形県２）'!D$120=0,各種係数!DW84,各種係数!T84)</f>
        <v>2.9805193256873079E-3</v>
      </c>
      <c r="Q86" s="82">
        <f>IF('生産者価格評価表（107部門）（山形県２）'!E$120=0,各種係数!DX84,各種係数!U84)</f>
        <v>5.6828944875923467E-4</v>
      </c>
      <c r="R86" s="82">
        <f>IF('生産者価格評価表（107部門）（山形県２）'!F$120=0,各種係数!DY84,各種係数!V84)</f>
        <v>3.8133977373840089E-4</v>
      </c>
      <c r="S86" s="82">
        <f>IF('生産者価格評価表（107部門）（山形県２）'!G$120=0,各種係数!DZ84,各種係数!W84)</f>
        <v>9.3399750933997514E-4</v>
      </c>
      <c r="T86" s="82">
        <f>IF('生産者価格評価表（107部門）（山形県２）'!H$120=0,各種係数!EA84,各種係数!X84)</f>
        <v>0</v>
      </c>
      <c r="U86" s="82">
        <f>IF('生産者価格評価表（107部門）（山形県２）'!I$120=0,各種係数!EB84,各種係数!Y84)</f>
        <v>4.4028618602091359E-4</v>
      </c>
      <c r="V86" s="82">
        <f>IF('生産者価格評価表（107部門）（山形県２）'!J$120=0,各種係数!EC84,各種係数!Z84)</f>
        <v>1.6251736221277436E-3</v>
      </c>
      <c r="W86" s="82">
        <f>IF('生産者価格評価表（107部門）（山形県２）'!K$120=0,各種係数!ED84,各種係数!AA84)</f>
        <v>1.2265685411833719E-3</v>
      </c>
      <c r="X86" s="82">
        <f>IF('生産者価格評価表（107部門）（山形県２）'!L$120=0,各種係数!EE84,各種係数!AB84)</f>
        <v>3.2362459546925568E-3</v>
      </c>
      <c r="Y86" s="82">
        <f>IF('生産者価格評価表（107部門）（山形県２）'!M$120=0,各種係数!EF84,各種係数!AC84)</f>
        <v>0</v>
      </c>
      <c r="Z86" s="82">
        <f>IF('生産者価格評価表（107部門）（山形県２）'!N$120=0,各種係数!EG84,各種係数!AD84)</f>
        <v>6.6428630739848876E-4</v>
      </c>
      <c r="AA86" s="82">
        <f>IF('生産者価格評価表（107部門）（山形県２）'!O$120=0,各種係数!EH84,各種係数!AE84)</f>
        <v>6.1177046372201151E-4</v>
      </c>
      <c r="AB86" s="82">
        <f>IF('生産者価格評価表（107部門）（山形県２）'!P$120=0,各種係数!EI84,各種係数!AF84)</f>
        <v>1.3417088491797281E-3</v>
      </c>
      <c r="AC86" s="82">
        <f>IF('生産者価格評価表（107部門）（山形県２）'!Q$120=0,各種係数!EJ84,各種係数!AG84)</f>
        <v>1.3323266865035307E-3</v>
      </c>
      <c r="AD86" s="82">
        <f>IF('生産者価格評価表（107部門）（山形県２）'!R$120=0,各種係数!EK84,各種係数!AH84)</f>
        <v>4.7547887515283251E-3</v>
      </c>
      <c r="AE86" s="82">
        <f>IF('生産者価格評価表（107部門）（山形県２）'!S$120=0,各種係数!EL84,各種係数!AI84)</f>
        <v>2.040749689806047E-3</v>
      </c>
      <c r="AF86" s="82">
        <f>IF('生産者価格評価表（107部門）（山形県２）'!T$120=0,各種係数!EM84,各種係数!AJ84)</f>
        <v>1.366960563187752E-3</v>
      </c>
      <c r="AG86" s="82">
        <f>IF('生産者価格評価表（107部門）（山形県２）'!U$120=0,各種係数!EN84,各種係数!AK84)</f>
        <v>0</v>
      </c>
      <c r="AH86" s="82">
        <f>IF('生産者価格評価表（107部門）（山形県２）'!V$120=0,各種係数!EO84,各種係数!AL84)</f>
        <v>9.1268634012777611E-4</v>
      </c>
      <c r="AI86" s="82">
        <f>IF('生産者価格評価表（107部門）（山形県２）'!W$120=0,各種係数!EP84,各種係数!AM84)</f>
        <v>0</v>
      </c>
      <c r="AJ86" s="82">
        <f>IF('生産者価格評価表（107部門）（山形県２）'!X$120=0,各種係数!EQ84,各種係数!AN84)</f>
        <v>5.1826898160145117E-4</v>
      </c>
      <c r="AK86" s="82">
        <f>IF('生産者価格評価表（107部門）（山形県２）'!Y$120=0,各種係数!ER84,各種係数!AO84)</f>
        <v>0</v>
      </c>
      <c r="AL86" s="82">
        <f>IF('生産者価格評価表（107部門）（山形県２）'!Z$120=0,各種係数!ES84,各種係数!AP84)</f>
        <v>0</v>
      </c>
      <c r="AM86" s="82">
        <f>IF('生産者価格評価表（107部門）（山形県２）'!AA$120=0,各種係数!ET84,各種係数!AQ84)</f>
        <v>8.0018124587255904E-4</v>
      </c>
      <c r="AN86" s="82">
        <f>IF('生産者価格評価表（107部門）（山形県２）'!AB$120=0,各種係数!EU84,各種係数!AR84)</f>
        <v>1.3454423141607804E-3</v>
      </c>
      <c r="AO86" s="82">
        <f>IF('生産者価格評価表（107部門）（山形県２）'!AC$120=0,各種係数!EV84,各種係数!AS84)</f>
        <v>0</v>
      </c>
      <c r="AP86" s="82">
        <f>IF('生産者価格評価表（107部門）（山形県２）'!AD$120=0,各種係数!EW84,各種係数!AT84)</f>
        <v>3.5545023696682463E-3</v>
      </c>
      <c r="AQ86" s="82">
        <f>IF('生産者価格評価表（107部門）（山形県２）'!AE$120=0,各種係数!EX84,各種係数!AU84)</f>
        <v>6.5564675770069729E-4</v>
      </c>
      <c r="AR86" s="82">
        <f>IF('生産者価格評価表（107部門）（山形県２）'!AF$120=0,各種係数!EY84,各種係数!AV84)</f>
        <v>7.9872204472843447E-4</v>
      </c>
      <c r="AS86" s="82">
        <f>IF('生産者価格評価表（107部門）（山形県２）'!AG$120=0,各種係数!EZ84,各種係数!AW84)</f>
        <v>8.1510221381761276E-4</v>
      </c>
      <c r="AT86" s="82">
        <f>IF('生産者価格評価表（107部門）（山形県２）'!AH$120=0,各種係数!FA84,各種係数!AX84)</f>
        <v>1.4436354506653277E-3</v>
      </c>
      <c r="AU86" s="82">
        <f>IF('生産者価格評価表（107部門）（山形県２）'!AI$120=0,各種係数!FB84,各種係数!AY84)</f>
        <v>2.8789004457652305E-3</v>
      </c>
      <c r="AV86" s="82">
        <f>IF('生産者価格評価表（107部門）（山形県２）'!AJ$120=0,各種係数!FC84,各種係数!AZ84)</f>
        <v>0</v>
      </c>
      <c r="AW86" s="82">
        <f>IF('生産者価格評価表（107部門）（山形県２）'!AK$120=0,各種係数!FD84,各種係数!BA84)</f>
        <v>1.7909684022003327E-3</v>
      </c>
      <c r="AX86" s="82">
        <f>IF('生産者価格評価表（107部門）（山形県２）'!AL$120=0,各種係数!FE84,各種係数!BB84)</f>
        <v>0</v>
      </c>
      <c r="AY86" s="82">
        <f>IF('生産者価格評価表（107部門）（山形県２）'!AM$120=0,各種係数!FF84,各種係数!BC84)</f>
        <v>0</v>
      </c>
      <c r="AZ86" s="82">
        <f>IF('生産者価格評価表（107部門）（山形県２）'!AN$120=0,各種係数!FG84,各種係数!BD84)</f>
        <v>1.7753389283408651E-3</v>
      </c>
      <c r="BA86" s="82">
        <f>IF('生産者価格評価表（107部門）（山形県２）'!AO$120=0,各種係数!FH84,各種係数!BE84)</f>
        <v>1.4755959137343927E-3</v>
      </c>
      <c r="BB86" s="82">
        <f>IF('生産者価格評価表（107部門）（山形県２）'!AP$120=0,各種係数!FI84,各種係数!BF84)</f>
        <v>4.973474801061008E-4</v>
      </c>
      <c r="BC86" s="82">
        <f>IF('生産者価格評価表（107部門）（山形県２）'!AQ$120=0,各種係数!FJ84,各種係数!BG84)</f>
        <v>9.2859132695700627E-4</v>
      </c>
      <c r="BD86" s="82">
        <f>IF('生産者価格評価表（107部門）（山形県２）'!AR$120=0,各種係数!FK84,各種係数!BH84)</f>
        <v>8.4457297878330303E-4</v>
      </c>
      <c r="BE86" s="82">
        <f>IF('生産者価格評価表（107部門）（山形県２）'!AS$120=0,各種係数!FL84,各種係数!BI84)</f>
        <v>6.6288576268689692E-4</v>
      </c>
      <c r="BF86" s="82">
        <f>IF('生産者価格評価表（107部門）（山形県２）'!AT$120=0,各種係数!FM84,各種係数!BJ84)</f>
        <v>5.7351977277692815E-4</v>
      </c>
      <c r="BG86" s="82">
        <f>IF('生産者価格評価表（107部門）（山形県２）'!AU$120=0,各種係数!FN84,各種係数!BK84)</f>
        <v>5.2264390688307638E-4</v>
      </c>
      <c r="BH86" s="82">
        <f>IF('生産者価格評価表（107部門）（山形県２）'!AV$120=0,各種係数!FO84,各種係数!BL84)</f>
        <v>7.0344474761255119E-4</v>
      </c>
      <c r="BI86" s="82">
        <f>IF('生産者価格評価表（107部門）（山形県２）'!AW$120=0,各種係数!FP84,各種係数!BM84)</f>
        <v>5.7230974675293706E-4</v>
      </c>
      <c r="BJ86" s="82">
        <f>IF('生産者価格評価表（107部門）（山形県２）'!AX$120=0,各種係数!FQ84,各種係数!BN84)</f>
        <v>6.19813648133423E-4</v>
      </c>
      <c r="BK86" s="82">
        <f>IF('生産者価格評価表（107部門）（山形県２）'!AY$120=0,各種係数!FR84,各種係数!BO84)</f>
        <v>6.2317345710847518E-4</v>
      </c>
      <c r="BL86" s="82">
        <f>IF('生産者価格評価表（107部門）（山形県２）'!AZ$120=0,各種係数!FS84,各種係数!BP84)</f>
        <v>8.5130533484676502E-4</v>
      </c>
      <c r="BM86" s="82">
        <f>IF('生産者価格評価表（107部門）（山形県２）'!BA$120=0,各種係数!FT84,各種係数!BQ84)</f>
        <v>5.2067062376340723E-4</v>
      </c>
      <c r="BN86" s="82">
        <f>IF('生産者価格評価表（107部門）（山形県２）'!BB$120=0,各種係数!FU84,各種係数!BR84)</f>
        <v>7.5790028668402151E-4</v>
      </c>
      <c r="BO86" s="82">
        <f>IF('生産者価格評価表（107部門）（山形県２）'!BC$120=0,各種係数!FV84,各種係数!BS84)</f>
        <v>7.1147005095663883E-4</v>
      </c>
      <c r="BP86" s="82">
        <f>IF('生産者価格評価表（107部門）（山形県２）'!BD$120=0,各種係数!FW84,各種係数!BT84)</f>
        <v>7.0762858129099068E-4</v>
      </c>
      <c r="BQ86" s="82">
        <f>IF('生産者価格評価表（107部門）（山形県２）'!BE$120=0,各種係数!FX84,各種係数!BU84)</f>
        <v>0</v>
      </c>
      <c r="BR86" s="82">
        <f>IF('生産者価格評価表（107部門）（山形県２）'!BF$120=0,各種係数!FY84,各種係数!BV84)</f>
        <v>1.1102886750555144E-3</v>
      </c>
      <c r="BS86" s="82">
        <f>IF('生産者価格評価表（107部門）（山形県２）'!BG$120=0,各種係数!FZ84,各種係数!BW84)</f>
        <v>6.2003164937672942E-4</v>
      </c>
      <c r="BT86" s="82">
        <f>IF('生産者価格評価表（107部門）（山形県２）'!BH$120=0,各種係数!GA84,各種係数!BX84)</f>
        <v>5.2687038988408848E-4</v>
      </c>
      <c r="BU86" s="82">
        <f>IF('生産者価格評価表（107部門）（山形県２）'!BI$120=0,各種係数!GB84,各種係数!BY84)</f>
        <v>4.8775729197151496E-4</v>
      </c>
      <c r="BV86" s="82">
        <f>IF('生産者価格評価表（107部門）（山形県２）'!BJ$120=0,各種係数!GC84,各種係数!BZ84)</f>
        <v>9.9521127750002922E-4</v>
      </c>
      <c r="BW86" s="82">
        <f>IF('生産者価格評価表（107部門）（山形県２）'!BK$120=0,各種係数!GD84,各種係数!CA84)</f>
        <v>1.4177693761814746E-3</v>
      </c>
      <c r="BX86" s="82">
        <f>IF('生産者価格評価表（107部門）（山形県２）'!BL$120=0,各種係数!GE84,各種係数!CB84)</f>
        <v>1.1713891589968566E-3</v>
      </c>
      <c r="BY86" s="82">
        <f>IF('生産者価格評価表（107部門）（山形県２）'!BM$120=0,各種係数!GF84,各種係数!CC84)</f>
        <v>1.1537124253247779E-3</v>
      </c>
      <c r="BZ86" s="82">
        <f>IF('生産者価格評価表（107部門）（山形県２）'!BN$120=0,各種係数!GG84,各種係数!CD84)</f>
        <v>1.1254622434214052E-3</v>
      </c>
      <c r="CA86" s="82">
        <f>IF('生産者価格評価表（107部門）（山形県２）'!BO$120=0,各種係数!GH84,各種係数!CE84)</f>
        <v>1.3900026730820636E-3</v>
      </c>
      <c r="CB86" s="82">
        <f>IF('生産者価格評価表（107部門）（山形県２）'!BP$120=0,各種係数!GI84,各種係数!CF84)</f>
        <v>9.7571202786827084E-4</v>
      </c>
      <c r="CC86" s="82">
        <f>IF('生産者価格評価表（107部門）（山形県２）'!BQ$120=0,各種係数!GJ84,各種係数!CG84)</f>
        <v>1.9451048195374973E-3</v>
      </c>
      <c r="CD86" s="82">
        <f>IF('生産者価格評価表（107部門）（山形県２）'!BR$120=0,各種係数!GK84,各種係数!CH84)</f>
        <v>2.1811677972386417E-4</v>
      </c>
      <c r="CE86" s="82">
        <f>IF('生産者価格評価表（107部門）（山形県２）'!BS$120=0,各種係数!GL84,各種係数!CI84)</f>
        <v>1.9892140394306426E-4</v>
      </c>
      <c r="CF86" s="82">
        <f>IF('生産者価格評価表（107部門）（山形県２）'!BT$120=0,各種係数!GM84,各種係数!CJ84)</f>
        <v>1.4898716319244543E-4</v>
      </c>
      <c r="CG86" s="82">
        <f>IF('生産者価格評価表（107部門）（山形県２）'!BU$120=0,各種係数!GN84,各種係数!CK84)</f>
        <v>1.0545986830171647E-4</v>
      </c>
      <c r="CH86" s="82">
        <f>IF('生産者価格評価表（107部門）（山形県２）'!BV$120=0,各種係数!GO84,各種係数!CL84)</f>
        <v>3.1480198954857394E-5</v>
      </c>
      <c r="CI86" s="82">
        <f>IF('生産者価格評価表（107部門）（山形県２）'!BW$120=0,各種係数!GP84,各種係数!CM84)</f>
        <v>1.9601693586325859E-5</v>
      </c>
      <c r="CJ86" s="82">
        <f>IF('生産者価格評価表（107部門）（山形県２）'!BX$120=0,各種係数!GQ84,各種係数!CN84)</f>
        <v>3.8806769452863358E-6</v>
      </c>
      <c r="CK86" s="82">
        <f>IF('生産者価格評価表（107部門）（山形県２）'!BY$120=0,各種係数!GR84,各種係数!CO84)</f>
        <v>1.5455950540958269E-3</v>
      </c>
      <c r="CL86" s="82">
        <f>IF('生産者価格評価表（107部門）（山形県２）'!BZ$120=0,各種係数!GS84,各種係数!CP84)</f>
        <v>1.0800243759691559E-3</v>
      </c>
      <c r="CM86" s="82">
        <f>IF('生産者価格評価表（107部門）（山形県２）'!CA$120=0,各種係数!GT84,各種係数!CQ84)</f>
        <v>7.1642741528909169E-4</v>
      </c>
      <c r="CN86" s="82">
        <f>IF('生産者価格評価表（107部門）（山形県２）'!CB$120=0,各種係数!GU84,各種係数!CR84)</f>
        <v>1.5410695022345509E-4</v>
      </c>
      <c r="CO86" s="82">
        <f>IF('生産者価格評価表（107部門）（山形県２）'!CC$120=0,各種係数!GV84,各種係数!CS84)</f>
        <v>7.7399380804953565E-4</v>
      </c>
      <c r="CP86" s="82">
        <f>IF('生産者価格評価表（107部門）（山形県２）'!CD$120=0,各種係数!GW84,各種係数!CT84)</f>
        <v>5.9171597633136093E-3</v>
      </c>
      <c r="CQ86" s="82">
        <f>IF('生産者価格評価表（107部門）（山形県２）'!CE$120=0,各種係数!GX84,各種係数!CU84)</f>
        <v>1.2623074981065388E-4</v>
      </c>
      <c r="CR86" s="82">
        <f>IF('生産者価格評価表（107部門）（山形県２）'!CF$120=0,各種係数!GY84,各種係数!CV84)</f>
        <v>2.6707023947298138E-4</v>
      </c>
      <c r="CS86" s="82">
        <f>IF('生産者価格評価表（107部門）（山形県２）'!CG$120=0,各種係数!GZ84,各種係数!CW84)</f>
        <v>8.8772845953002614E-3</v>
      </c>
      <c r="CT86" s="82">
        <f>IF('生産者価格評価表（107部門）（山形県２）'!CH$120=0,各種係数!HA84,各種係数!CX84)</f>
        <v>5.2712960359853808E-5</v>
      </c>
      <c r="CU86" s="82">
        <f>IF('生産者価格評価表（107部門）（山形県２）'!CI$120=0,各種係数!HB84,各種係数!CY84)</f>
        <v>7.9576652210241515E-5</v>
      </c>
      <c r="CV86" s="82">
        <f>IF('生産者価格評価表（107部門）（山形県２）'!CJ$120=0,各種係数!HC84,各種係数!CZ84)</f>
        <v>2.8937278448961875E-4</v>
      </c>
      <c r="CW86" s="82">
        <f>IF('生産者価格評価表（107部門）（山形県２）'!CK$120=0,各種係数!HD84,各種係数!DA84)</f>
        <v>0</v>
      </c>
      <c r="CX86" s="82">
        <f>IF('生産者価格評価表（107部門）（山形県２）'!CL$120=0,各種係数!HE84,各種係数!DB84)</f>
        <v>1.0524805051906425E-3</v>
      </c>
      <c r="CY86" s="82">
        <f>IF('生産者価格評価表（107部門）（山形県２）'!CM$120=0,各種係数!HF84,各種係数!DC84)</f>
        <v>1.1580661773221074E-4</v>
      </c>
      <c r="CZ86" s="82">
        <f>IF('生産者価格評価表（107部門）（山形県２）'!CN$120=0,各種係数!HG84,各種係数!DD84)</f>
        <v>1.4654224942352865E-4</v>
      </c>
      <c r="DA86" s="82">
        <f>IF('生産者価格評価表（107部門）（山形県２）'!CO$120=0,各種係数!HH84,各種係数!DE84)</f>
        <v>1.7879705342455955E-4</v>
      </c>
      <c r="DB86" s="82">
        <f>IF('生産者価格評価表（107部門）（山形県２）'!CP$120=0,各種係数!HI84,各種係数!DF84)</f>
        <v>6.2092517851598881E-4</v>
      </c>
      <c r="DC86" s="82">
        <f>IF('生産者価格評価表（107部門）（山形県２）'!CQ$120=0,各種係数!HJ84,各種係数!DG84)</f>
        <v>2.8333962976955044E-4</v>
      </c>
      <c r="DD86" s="82">
        <f>IF('生産者価格評価表（107部門）（山形県２）'!CR$120=0,各種係数!HK84,各種係数!DH84)</f>
        <v>3.1450436970465183E-4</v>
      </c>
      <c r="DE86" s="82">
        <f>IF('生産者価格評価表（107部門）（山形県２）'!CS$120=0,各種係数!HL84,各種係数!DI84)</f>
        <v>2.5605029180903946E-4</v>
      </c>
      <c r="DF86" s="82">
        <f>IF('生産者価格評価表（107部門）（山形県２）'!CT$120=0,各種係数!HM84,各種係数!DJ84)</f>
        <v>4.1881659183810226E-4</v>
      </c>
      <c r="DG86" s="82">
        <f>IF('生産者価格評価表（107部門）（山形県２）'!CU$120=0,各種係数!HN84,各種係数!DK84)</f>
        <v>1.2048192771084337E-4</v>
      </c>
      <c r="DH86" s="82">
        <f>IF('生産者価格評価表（107部門）（山形県２）'!CV$120=0,各種係数!HO84,各種係数!DL84)</f>
        <v>7.320644216691069E-4</v>
      </c>
      <c r="DI86" s="82">
        <f>IF('生産者価格評価表（107部門）（山形県２）'!CW$120=0,各種係数!HP84,各種係数!DM84)</f>
        <v>6.6577090218009711E-4</v>
      </c>
      <c r="DJ86" s="82">
        <f>IF('生産者価格評価表（107部門）（山形県２）'!CX$120=0,各種係数!HQ84,各種係数!DN84)</f>
        <v>1.2925940516052788E-4</v>
      </c>
      <c r="DK86" s="82">
        <f>IF('生産者価格評価表（107部門）（山形県２）'!CY$120=0,各種係数!HR84,各種係数!DO84)</f>
        <v>4.3230644888446143E-4</v>
      </c>
      <c r="DL86" s="82">
        <f>IF('生産者価格評価表（107部門）（山形県２）'!CZ$120=0,各種係数!HS84,各種係数!DP84)</f>
        <v>1.0691687942930926E-3</v>
      </c>
      <c r="DM86" s="82">
        <f>IF('生産者価格評価表（107部門）（山形県２）'!DA$120=0,各種係数!HT84,各種係数!DQ84)</f>
        <v>1.954706654379939E-4</v>
      </c>
      <c r="DN86" s="82">
        <f>IF('生産者価格評価表（107部門）（山形県２）'!DB$120=0,各種係数!HU84,各種係数!DR84)</f>
        <v>1.5286624203821657E-4</v>
      </c>
      <c r="DO86" s="82">
        <f>IF('生産者価格評価表（107部門）（山形県２）'!DC$120=0,各種係数!HV84,各種係数!DS84)</f>
        <v>3.0406359272853637E-4</v>
      </c>
      <c r="DP86" s="82">
        <f>IF('生産者価格評価表（107部門）（山形県２）'!DD$120=0,各種係数!HW84,各種係数!DT84)</f>
        <v>3.2624906785980613E-3</v>
      </c>
      <c r="DQ86" s="82">
        <f>IF('生産者価格評価表（107部門）（山形県２）'!DE$120=0,各種係数!HX84,各種係数!DU84)</f>
        <v>1.4533616254396419E-4</v>
      </c>
      <c r="DR86" s="82">
        <f>各種係数!HY84</f>
        <v>2.2402452587036441E-5</v>
      </c>
      <c r="DS86" s="80">
        <f>各種係数!HZ84</f>
        <v>8.4663626196541247E-5</v>
      </c>
      <c r="DT86" s="80">
        <f>各種係数!IA84</f>
        <v>1.9368959974914863E-5</v>
      </c>
      <c r="DU86" s="80">
        <f>各種係数!IB84</f>
        <v>1.3212192367426138E-5</v>
      </c>
      <c r="DV86" s="80">
        <f>各種係数!IC84</f>
        <v>2.5502553974626325E-5</v>
      </c>
      <c r="DW86" s="80">
        <f>各種係数!ID84</f>
        <v>4.539202122196274E-6</v>
      </c>
      <c r="DX86" s="80">
        <f>各種係数!IE84</f>
        <v>2.0072963847444745E-5</v>
      </c>
      <c r="DY86" s="80">
        <f>各種係数!IF84</f>
        <v>5.259841785351685E-5</v>
      </c>
      <c r="DZ86" s="80">
        <f>各種係数!IG84</f>
        <v>3.377661575918123E-5</v>
      </c>
      <c r="EA86" s="80">
        <f>各種係数!IH84</f>
        <v>8.6877825323298841E-5</v>
      </c>
      <c r="EB86" s="80">
        <f>各種係数!II84</f>
        <v>0</v>
      </c>
      <c r="EC86" s="80">
        <f>各種係数!IJ84</f>
        <v>1.9281996636644859E-5</v>
      </c>
      <c r="ED86" s="80">
        <f>各種係数!IK84</f>
        <v>1.7134373154367041E-5</v>
      </c>
      <c r="EE86" s="80">
        <f>各種係数!IL84</f>
        <v>3.6988875424302336E-5</v>
      </c>
      <c r="EF86" s="80">
        <f>各種係数!IM84</f>
        <v>3.532757065397825E-5</v>
      </c>
      <c r="EG86" s="80">
        <f>各種係数!IN84</f>
        <v>1.1907124311224855E-4</v>
      </c>
      <c r="EH86" s="80">
        <f>各種係数!IO84</f>
        <v>5.2500407855463909E-5</v>
      </c>
      <c r="EI86" s="80">
        <f>各種係数!IP84</f>
        <v>3.5835632645613033E-5</v>
      </c>
      <c r="EJ86" s="80">
        <f>各種係数!IQ84</f>
        <v>0</v>
      </c>
      <c r="EK86" s="80">
        <f>各種係数!IR84</f>
        <v>2.8634033425647897E-5</v>
      </c>
      <c r="EL86" s="80">
        <f>各種係数!IS84</f>
        <v>0</v>
      </c>
      <c r="EM86" s="80">
        <f>各種係数!IT84</f>
        <v>1.4196119235892015E-5</v>
      </c>
      <c r="EN86" s="80">
        <f>各種係数!IU84</f>
        <v>0</v>
      </c>
      <c r="EO86" s="80">
        <f>各種係数!IV84</f>
        <v>0</v>
      </c>
      <c r="EP86" s="80">
        <f>各種係数!IW84</f>
        <v>2.2306812829365738E-5</v>
      </c>
      <c r="EQ86" s="80">
        <f>各種係数!IX84</f>
        <v>3.5016571133178733E-5</v>
      </c>
      <c r="ER86" s="80">
        <f>各種係数!IY84</f>
        <v>3.1681552777714185E-7</v>
      </c>
      <c r="ES86" s="80">
        <f>各種係数!IZ84</f>
        <v>8.8474685937009768E-5</v>
      </c>
      <c r="ET86" s="80">
        <f>各種係数!JA84</f>
        <v>1.7816137463154507E-5</v>
      </c>
      <c r="EU86" s="80">
        <f>各種係数!JB84</f>
        <v>2.1335829658946594E-5</v>
      </c>
      <c r="EV86" s="80">
        <f>各種係数!JC84</f>
        <v>2.4735979414799665E-5</v>
      </c>
      <c r="EW86" s="80">
        <f>各種係数!JD84</f>
        <v>3.878234418294817E-5</v>
      </c>
      <c r="EX86" s="80">
        <f>各種係数!JE84</f>
        <v>7.8075530196138892E-5</v>
      </c>
      <c r="EY86" s="80">
        <f>各種係数!JF84</f>
        <v>3.6660036662092126E-6</v>
      </c>
      <c r="EZ86" s="80">
        <f>各種係数!JG84</f>
        <v>4.7986144061570078E-5</v>
      </c>
      <c r="FA86" s="80">
        <f>各種係数!JH84</f>
        <v>5.7548232639548142E-6</v>
      </c>
      <c r="FB86" s="80">
        <f>各種係数!JI84</f>
        <v>2.0747420688331216E-6</v>
      </c>
      <c r="FC86" s="80">
        <f>各種係数!JJ84</f>
        <v>4.8099206998039933E-5</v>
      </c>
      <c r="FD86" s="80">
        <f>各種係数!JK84</f>
        <v>3.6879435167287232E-5</v>
      </c>
      <c r="FE86" s="80">
        <f>各種係数!JL84</f>
        <v>1.7447524903433111E-5</v>
      </c>
      <c r="FF86" s="80">
        <f>各種係数!JM84</f>
        <v>2.4529100527961113E-5</v>
      </c>
      <c r="FG86" s="80">
        <f>各種係数!JN84</f>
        <v>2.361295778243248E-5</v>
      </c>
      <c r="FH86" s="80">
        <f>各種係数!JO84</f>
        <v>1.8882145417592562E-5</v>
      </c>
      <c r="FI86" s="80">
        <f>各種係数!JP84</f>
        <v>1.6064176966743523E-5</v>
      </c>
      <c r="FJ86" s="80">
        <f>各種係数!JQ84</f>
        <v>1.4783566242841838E-5</v>
      </c>
      <c r="FK86" s="80">
        <f>各種係数!JR84</f>
        <v>1.8953027791255641E-5</v>
      </c>
      <c r="FL86" s="80">
        <f>各種係数!JS84</f>
        <v>1.5815750285847455E-5</v>
      </c>
      <c r="FM86" s="80">
        <f>各種係数!JT84</f>
        <v>1.721600470111018E-5</v>
      </c>
      <c r="FN86" s="80">
        <f>各種係数!JU84</f>
        <v>1.7360936530479591E-5</v>
      </c>
      <c r="FO86" s="80">
        <f>各種係数!JV84</f>
        <v>2.2546763308990492E-5</v>
      </c>
      <c r="FP86" s="80">
        <f>各種係数!JW84</f>
        <v>1.3809004153092454E-5</v>
      </c>
      <c r="FQ86" s="80">
        <f>各種係数!JX84</f>
        <v>2.0205960686516392E-5</v>
      </c>
      <c r="FR86" s="80">
        <f>各種係数!JY84</f>
        <v>1.871559370825004E-5</v>
      </c>
      <c r="FS86" s="80">
        <f>各種係数!JZ84</f>
        <v>1.8670972266253394E-5</v>
      </c>
      <c r="FT86" s="80">
        <f>各種係数!KA84</f>
        <v>0</v>
      </c>
      <c r="FU86" s="80">
        <f>各種係数!KB84</f>
        <v>2.8099148836822861E-5</v>
      </c>
      <c r="FV86" s="80">
        <f>各種係数!KC84</f>
        <v>1.6749649507801951E-5</v>
      </c>
      <c r="FW86" s="80">
        <f>各種係数!KD84</f>
        <v>1.5126660701470509E-5</v>
      </c>
      <c r="FX86" s="80">
        <f>各種係数!KE84</f>
        <v>1.4137368134758612E-5</v>
      </c>
      <c r="FY86" s="80">
        <f>各種係数!KF84</f>
        <v>2.8040193758129742E-5</v>
      </c>
      <c r="FZ86" s="80">
        <f>各種係数!KG84</f>
        <v>4.3325071152045718E-5</v>
      </c>
      <c r="GA86" s="80">
        <f>各種係数!KH84</f>
        <v>3.2108925970310361E-5</v>
      </c>
      <c r="GB86" s="80">
        <f>各種係数!KI84</f>
        <v>3.2270140542761817E-5</v>
      </c>
      <c r="GC86" s="80">
        <f>各種係数!KJ84</f>
        <v>3.404853615063969E-5</v>
      </c>
      <c r="GD86" s="80">
        <f>各種係数!KK84</f>
        <v>3.8561044387066694E-5</v>
      </c>
      <c r="GE86" s="80">
        <f>各種係数!KL84</f>
        <v>2.8672640882252106E-5</v>
      </c>
      <c r="GF86" s="80">
        <f>各種係数!KM84</f>
        <v>5.0033489357845004E-5</v>
      </c>
      <c r="GG86" s="80">
        <f>各種係数!KN84</f>
        <v>9.311924711769394E-6</v>
      </c>
      <c r="GH86" s="80">
        <f>各種係数!KO84</f>
        <v>9.0723097358191315E-6</v>
      </c>
      <c r="GI86" s="80">
        <f>各種係数!KP84</f>
        <v>6.8001653572629488E-6</v>
      </c>
      <c r="GJ86" s="80">
        <f>各種係数!KQ84</f>
        <v>5.7552232436630583E-6</v>
      </c>
      <c r="GK86" s="80">
        <f>各種係数!KR84</f>
        <v>2.3611439646999926E-6</v>
      </c>
      <c r="GL86" s="80">
        <f>各種係数!KS84</f>
        <v>1.6444267578955866E-6</v>
      </c>
      <c r="GM86" s="80">
        <f>各種係数!KT84</f>
        <v>7.2280024238037192E-7</v>
      </c>
      <c r="GN86" s="80">
        <f>各種係数!KU84</f>
        <v>4.0373322258111175E-5</v>
      </c>
      <c r="GO86" s="80">
        <f>各種係数!KV84</f>
        <v>2.8117172864871772E-5</v>
      </c>
      <c r="GP86" s="80">
        <f>各種係数!KW84</f>
        <v>2.2933009555122171E-5</v>
      </c>
      <c r="GQ86" s="80">
        <f>各種係数!KX84</f>
        <v>5.3111206410188114E-6</v>
      </c>
      <c r="GR86" s="80">
        <f>各種係数!KY84</f>
        <v>2.1115941131876139E-5</v>
      </c>
      <c r="GS86" s="80">
        <f>各種係数!KZ84</f>
        <v>1.0001440386559135</v>
      </c>
      <c r="GT86" s="80">
        <f>各種係数!LA84</f>
        <v>6.16795702111918E-6</v>
      </c>
      <c r="GU86" s="80">
        <f>各種係数!LB84</f>
        <v>9.0080458888841105E-6</v>
      </c>
      <c r="GV86" s="80">
        <f>各種係数!LC84</f>
        <v>2.1886047189743685E-4</v>
      </c>
      <c r="GW86" s="80">
        <f>各種係数!LD84</f>
        <v>4.9332244574056125E-6</v>
      </c>
      <c r="GX86" s="80">
        <f>各種係数!LE84</f>
        <v>7.7519762984453969E-6</v>
      </c>
      <c r="GY86" s="80">
        <f>各種係数!LF84</f>
        <v>9.1123546088217362E-6</v>
      </c>
      <c r="GZ86" s="80">
        <f>各種係数!LG84</f>
        <v>5.7070373165864339E-6</v>
      </c>
      <c r="HA86" s="80">
        <f>各種係数!LH84</f>
        <v>2.985457357186375E-5</v>
      </c>
      <c r="HB86" s="80">
        <f>各種係数!LI84</f>
        <v>6.1251769271938317E-6</v>
      </c>
      <c r="HC86" s="80">
        <f>各種係数!LJ84</f>
        <v>5.8971531134218467E-6</v>
      </c>
      <c r="HD86" s="80">
        <f>各種係数!LK84</f>
        <v>7.266072496214423E-6</v>
      </c>
      <c r="HE86" s="80">
        <f>各種係数!LL84</f>
        <v>1.83718814473527E-5</v>
      </c>
      <c r="HF86" s="80">
        <f>各種係数!LM84</f>
        <v>1.0225609869846604E-5</v>
      </c>
      <c r="HG86" s="80">
        <f>各種係数!LN84</f>
        <v>1.1263880237807999E-5</v>
      </c>
      <c r="HH86" s="80">
        <f>各種係数!LO84</f>
        <v>8.828070102739854E-6</v>
      </c>
      <c r="HI86" s="80">
        <f>各種係数!LP84</f>
        <v>1.4173937686019959E-5</v>
      </c>
      <c r="HJ86" s="80">
        <f>各種係数!LQ84</f>
        <v>5.5299326815828023E-6</v>
      </c>
      <c r="HK86" s="80">
        <f>各種係数!LR84</f>
        <v>2.510128046091936E-5</v>
      </c>
      <c r="HL86" s="80">
        <f>各種係数!LS84</f>
        <v>1.7936887062188199E-5</v>
      </c>
      <c r="HM86" s="80">
        <f>各種係数!LT84</f>
        <v>4.7484448491137282E-6</v>
      </c>
      <c r="HN86" s="80">
        <f>各種係数!LU84</f>
        <v>1.5754017796966665E-5</v>
      </c>
      <c r="HO86" s="80">
        <f>各種係数!LV84</f>
        <v>3.1671535922461766E-5</v>
      </c>
      <c r="HP86" s="80">
        <f>各種係数!LW84</f>
        <v>7.756302127217582E-6</v>
      </c>
      <c r="HQ86" s="80">
        <f>各種係数!LX84</f>
        <v>7.2105008572121579E-6</v>
      </c>
      <c r="HR86" s="80">
        <f>各種係数!LY84</f>
        <v>1.160317111934043E-5</v>
      </c>
      <c r="HS86" s="80">
        <f>各種係数!LZ84</f>
        <v>8.6610647294054429E-5</v>
      </c>
      <c r="HT86" s="80">
        <f>各種係数!MA84</f>
        <v>7.5516265446494731E-6</v>
      </c>
      <c r="HU86" s="760">
        <v>0</v>
      </c>
      <c r="HV86" s="760">
        <f t="shared" si="27"/>
        <v>0</v>
      </c>
      <c r="HW86" s="760">
        <f t="shared" si="28"/>
        <v>0</v>
      </c>
      <c r="HX86" s="240">
        <f>IF(各種係数!$MD84=0,各種係数!$MG84,各種係数!$MD84)</f>
        <v>8.8757396449704138E-4</v>
      </c>
      <c r="HY86" s="281">
        <f t="shared" si="29"/>
        <v>0</v>
      </c>
      <c r="HZ86" s="257">
        <f t="shared" si="36"/>
        <v>0</v>
      </c>
      <c r="IA86" s="279">
        <f t="shared" si="37"/>
        <v>0</v>
      </c>
      <c r="IB86" s="279">
        <f t="shared" si="38"/>
        <v>0</v>
      </c>
      <c r="IC86" s="240">
        <f>IF(各種係数!$MD84=0,各種係数!$MG84,各種係数!$MD84)</f>
        <v>8.8757396449704138E-4</v>
      </c>
      <c r="ID86" s="281">
        <f t="shared" si="30"/>
        <v>0</v>
      </c>
      <c r="IE86" s="223"/>
      <c r="IF86" s="223"/>
      <c r="IG86" s="240">
        <f>各種係数!J84</f>
        <v>7.7957777114435404E-4</v>
      </c>
      <c r="IH86" s="279">
        <f t="shared" si="39"/>
        <v>0</v>
      </c>
      <c r="II86" s="284">
        <f>各種係数!C84</f>
        <v>2.4104342083539732E-2</v>
      </c>
      <c r="IJ86" s="279">
        <f t="shared" si="40"/>
        <v>0</v>
      </c>
      <c r="IK86" s="295">
        <v>0</v>
      </c>
      <c r="IL86" s="757">
        <f>IF(各種係数!$E84=0,各種係数!$M84,各種係数!$E84)</f>
        <v>0.81656804733727806</v>
      </c>
      <c r="IM86" s="279">
        <f t="shared" si="41"/>
        <v>0</v>
      </c>
      <c r="IN86" s="757">
        <f>IF(各種係数!$F84=0,各種係数!$N84,各種係数!$F84)</f>
        <v>0.36094674556213019</v>
      </c>
      <c r="IO86" s="295">
        <f t="shared" si="42"/>
        <v>0</v>
      </c>
      <c r="IP86" s="240">
        <f>IF(各種係数!$MD84=0,各種係数!$MG84,各種係数!$MD84)</f>
        <v>8.8757396449704138E-4</v>
      </c>
      <c r="IQ86" s="296">
        <f t="shared" si="43"/>
        <v>0</v>
      </c>
      <c r="IR86" s="297">
        <f t="shared" si="44"/>
        <v>0</v>
      </c>
      <c r="IS86" s="297">
        <f t="shared" si="45"/>
        <v>0</v>
      </c>
      <c r="IT86" s="297">
        <f t="shared" si="46"/>
        <v>0</v>
      </c>
      <c r="IU86" s="298">
        <f t="shared" si="47"/>
        <v>0</v>
      </c>
      <c r="IW86" s="206"/>
      <c r="IX86" s="212"/>
      <c r="IY86" s="208"/>
      <c r="IZ86" s="212"/>
    </row>
    <row r="87" spans="1:260">
      <c r="A87" s="41" t="s">
        <v>304</v>
      </c>
      <c r="B87" s="12" t="s">
        <v>61</v>
      </c>
      <c r="C87" s="331">
        <f>'計算2-1'!AC87</f>
        <v>0</v>
      </c>
      <c r="D87" s="757">
        <f>IF(各種係数!$D85=0,各種係数!$L85,各種係数!$D85)</f>
        <v>0.32542287301186568</v>
      </c>
      <c r="E87" s="757">
        <f>IF(各種係数!$E85=0,各種係数!$M85,各種係数!$E85)</f>
        <v>0.67457712698813432</v>
      </c>
      <c r="F87" s="757">
        <f>IF(各種係数!$F85=0,各種係数!$N85,各種係数!$F85)</f>
        <v>0.19717243120424136</v>
      </c>
      <c r="G87" s="758">
        <f t="shared" si="31"/>
        <v>0</v>
      </c>
      <c r="H87" s="758">
        <f t="shared" si="32"/>
        <v>0</v>
      </c>
      <c r="I87" s="758">
        <f t="shared" si="33"/>
        <v>0</v>
      </c>
      <c r="J87" s="240">
        <f>IF(各種係数!$MD85=0,各種係数!$MG85,各種係数!$MD85)</f>
        <v>4.7336531178995204E-4</v>
      </c>
      <c r="K87" s="281">
        <f t="shared" si="34"/>
        <v>0</v>
      </c>
      <c r="L87" s="758">
        <v>0</v>
      </c>
      <c r="M87" s="774">
        <f>各種係数!C85</f>
        <v>0.54794849236183318</v>
      </c>
      <c r="N87" s="758">
        <f t="shared" si="35"/>
        <v>0</v>
      </c>
      <c r="O87" s="82">
        <f>IF('生産者価格評価表（107部門）（山形県２）'!C$120=0,各種係数!DV85,各種係数!S85)</f>
        <v>1.3912118375760179E-3</v>
      </c>
      <c r="P87" s="82">
        <f>IF('生産者価格評価表（107部門）（山形県２）'!D$120=0,各種係数!DW85,各種係数!T85)</f>
        <v>5.3887789408426524E-3</v>
      </c>
      <c r="Q87" s="82">
        <f>IF('生産者価格評価表（107部門）（山形県２）'!E$120=0,各種係数!DX85,各種係数!U85)</f>
        <v>1.1997221696028288E-3</v>
      </c>
      <c r="R87" s="82">
        <f>IF('生産者価格評価表（107部門）（山形県２）'!F$120=0,各種係数!DY85,各種係数!V85)</f>
        <v>8.8979280538960216E-4</v>
      </c>
      <c r="S87" s="82">
        <f>IF('生産者価格評価表（107部門）（山形県２）'!G$120=0,各種係数!DZ85,各種係数!W85)</f>
        <v>1.5566625155666251E-3</v>
      </c>
      <c r="T87" s="82">
        <f>IF('生産者価格評価表（107部門）（山形県２）'!H$120=0,各種係数!EA85,各種係数!X85)</f>
        <v>0</v>
      </c>
      <c r="U87" s="82">
        <f>IF('生産者価格評価表（107部門）（山形県２）'!I$120=0,各種係数!EB85,各種係数!Y85)</f>
        <v>5.5035773252614197E-4</v>
      </c>
      <c r="V87" s="82">
        <f>IF('生産者価格評価表（107部門）（山形県２）'!J$120=0,各種係数!EC85,各種係数!Z85)</f>
        <v>4.0294434926073991E-3</v>
      </c>
      <c r="W87" s="82">
        <f>IF('生産者価格評価表（107部門）（山形県２）'!K$120=0,各種係数!ED85,各種係数!AA85)</f>
        <v>2.3998080153587713E-3</v>
      </c>
      <c r="X87" s="82">
        <f>IF('生産者価格評価表（107部門）（山形県２）'!L$120=0,各種係数!EE85,各種係数!AB85)</f>
        <v>3.2362459546925568E-3</v>
      </c>
      <c r="Y87" s="82">
        <f>IF('生産者価格評価表（107部門）（山形県２）'!M$120=0,各種係数!EF85,各種係数!AC85)</f>
        <v>0</v>
      </c>
      <c r="Z87" s="82">
        <f>IF('生産者価格評価表（107部門）（山形県２）'!N$120=0,各種係数!EG85,各種係数!AD85)</f>
        <v>1.9098231337706551E-3</v>
      </c>
      <c r="AA87" s="82">
        <f>IF('生産者価格評価表（107部門）（山形県２）'!O$120=0,各種係数!EH85,各種係数!AE85)</f>
        <v>1.646218702379231E-3</v>
      </c>
      <c r="AB87" s="82">
        <f>IF('生産者価格評価表（107部門）（山形県２）'!P$120=0,各種係数!EI85,各種係数!AF85)</f>
        <v>1.9515765078977861E-3</v>
      </c>
      <c r="AC87" s="82">
        <f>IF('生産者価格評価表（107部門）（山形県２）'!Q$120=0,各種係数!EJ85,各種係数!AG85)</f>
        <v>1.9096682506550607E-3</v>
      </c>
      <c r="AD87" s="82">
        <f>IF('生産者価格評価表（107部門）（山形県２）'!R$120=0,各種係数!EK85,各種係数!AH85)</f>
        <v>5.977448716207037E-3</v>
      </c>
      <c r="AE87" s="82">
        <f>IF('生産者価格評価表（107部門）（山形県２）'!S$120=0,各種係数!EL85,各種係数!AI85)</f>
        <v>3.6896754391693332E-3</v>
      </c>
      <c r="AF87" s="82">
        <f>IF('生産者価格評価表（107部門）（山形県２）'!T$120=0,各種係数!EM85,各種係数!AJ85)</f>
        <v>2.1871369011004032E-3</v>
      </c>
      <c r="AG87" s="82">
        <f>IF('生産者価格評価表（107部門）（山形県２）'!U$120=0,各種係数!EN85,各種係数!AK85)</f>
        <v>0</v>
      </c>
      <c r="AH87" s="82">
        <f>IF('生産者価格評価表（107部門）（山形県２）'!V$120=0,各種係数!EO85,各種係数!AL85)</f>
        <v>5.8564040158198966E-3</v>
      </c>
      <c r="AI87" s="82">
        <f>IF('生産者価格評価表（107部門）（山形県２）'!W$120=0,各種係数!EP85,各種係数!AM85)</f>
        <v>0</v>
      </c>
      <c r="AJ87" s="82">
        <f>IF('生産者価格評価表（107部門）（山形県２）'!X$120=0,各種係数!EQ85,各種係数!AN85)</f>
        <v>1.0365379632029023E-3</v>
      </c>
      <c r="AK87" s="82">
        <f>IF('生産者価格評価表（107部門）（山形県２）'!Y$120=0,各種係数!ER85,各種係数!AO85)</f>
        <v>0</v>
      </c>
      <c r="AL87" s="82">
        <f>IF('生産者価格評価表（107部門）（山形県２）'!Z$120=0,各種係数!ES85,各種係数!AP85)</f>
        <v>0</v>
      </c>
      <c r="AM87" s="82">
        <f>IF('生産者価格評価表（107部門）（山形県２）'!AA$120=0,各種係数!ET85,各種係数!AQ85)</f>
        <v>1.4605717921649722E-3</v>
      </c>
      <c r="AN87" s="82">
        <f>IF('生産者価格評価表（107部門）（山形県２）'!AB$120=0,各種係数!EU85,各種係数!AR85)</f>
        <v>2.148970362895691E-3</v>
      </c>
      <c r="AO87" s="82">
        <f>IF('生産者価格評価表（107部門）（山形県２）'!AC$120=0,各種係数!EV85,各種係数!AS85)</f>
        <v>7.575757575757576E-3</v>
      </c>
      <c r="AP87" s="82">
        <f>IF('生産者価格評価表（107部門）（山形県２）'!AD$120=0,各種係数!EW85,各種係数!AT85)</f>
        <v>4.9368088467614535E-3</v>
      </c>
      <c r="AQ87" s="82">
        <f>IF('生産者価格評価表（107部門）（山形県２）'!AE$120=0,各種係数!EX85,各種係数!AU85)</f>
        <v>2.0047660475848244E-3</v>
      </c>
      <c r="AR87" s="82">
        <f>IF('生産者価格評価表（107部門）（山形県２）'!AF$120=0,各種係数!EY85,各種係数!AV85)</f>
        <v>1.5974440894568689E-3</v>
      </c>
      <c r="AS87" s="82">
        <f>IF('生産者価格評価表（107部門）（山形県２）'!AG$120=0,各種係数!EZ85,各種係数!AW85)</f>
        <v>3.521241563692087E-3</v>
      </c>
      <c r="AT87" s="82">
        <f>IF('生産者価格評価表（107部門）（山形県２）'!AH$120=0,各種係数!FA85,各種係数!AX85)</f>
        <v>4.4878232488074314E-3</v>
      </c>
      <c r="AU87" s="82">
        <f>IF('生産者価格評価表（107部門）（山形県２）'!AI$120=0,各種係数!FB85,各種係数!AY85)</f>
        <v>3.3432392273402673E-3</v>
      </c>
      <c r="AV87" s="82">
        <f>IF('生産者価格評価表（107部門）（山形県２）'!AJ$120=0,各種係数!FC85,各種係数!AZ85)</f>
        <v>6.4308681672025723E-3</v>
      </c>
      <c r="AW87" s="82">
        <f>IF('生産者価格評価表（107部門）（山形県２）'!AK$120=0,各種係数!FD85,各種係数!BA85)</f>
        <v>3.5819368044006654E-3</v>
      </c>
      <c r="AX87" s="82">
        <f>IF('生産者価格評価表（107部門）（山形県２）'!AL$120=0,各種係数!FE85,各種係数!BB85)</f>
        <v>2.6595744680851063E-3</v>
      </c>
      <c r="AY87" s="82">
        <f>IF('生産者価格評価表（107部門）（山形県２）'!AM$120=0,各種係数!FF85,各種係数!BC85)</f>
        <v>0</v>
      </c>
      <c r="AZ87" s="82">
        <f>IF('生産者価格評価表（107部門）（山形県２）'!AN$120=0,各種係数!FG85,各種係数!BD85)</f>
        <v>3.3892834086507425E-3</v>
      </c>
      <c r="BA87" s="82">
        <f>IF('生産者価格評価表（107部門）（山形県２）'!AO$120=0,各種係数!FH85,各種係数!BE85)</f>
        <v>2.724177071509648E-3</v>
      </c>
      <c r="BB87" s="82">
        <f>IF('生産者価格評価表（107部門）（山形県２）'!AP$120=0,各種係数!FI85,各種係数!BF85)</f>
        <v>4.0616710875331563E-3</v>
      </c>
      <c r="BC87" s="82">
        <f>IF('生産者価格評価表（107部門）（山形県２）'!AQ$120=0,各種係数!FJ85,各種係数!BG85)</f>
        <v>5.3115423901940757E-3</v>
      </c>
      <c r="BD87" s="82">
        <f>IF('生産者価格評価表（107部門）（山形県２）'!AR$120=0,各種係数!FK85,各種係数!BH85)</f>
        <v>1.7659253192741791E-3</v>
      </c>
      <c r="BE87" s="82">
        <f>IF('生産者価格評価表（107部門）（山形県２）'!AS$120=0,各種係数!FL85,各種係数!BI85)</f>
        <v>1.7922466917090177E-3</v>
      </c>
      <c r="BF87" s="82">
        <f>IF('生産者価格評価表（107部門）（山形県２）'!AT$120=0,各種係数!FM85,各種係数!BJ85)</f>
        <v>1.1470395455538563E-3</v>
      </c>
      <c r="BG87" s="82">
        <f>IF('生産者価格評価表（107部門）（山形県２）'!AU$120=0,各種係数!FN85,各種係数!BK85)</f>
        <v>1.0884418978207187E-3</v>
      </c>
      <c r="BH87" s="82">
        <f>IF('生産者価格評価表（107部門）（山形県２）'!AV$120=0,各種係数!FO85,各種係数!BL85)</f>
        <v>1.9824351978171896E-3</v>
      </c>
      <c r="BI87" s="82">
        <f>IF('生産者価格評価表（107部門）（山形県２）'!AW$120=0,各種係数!FP85,各種係数!BM85)</f>
        <v>1.3512869020555459E-3</v>
      </c>
      <c r="BJ87" s="82">
        <f>IF('生産者価格評価表（107部門）（山形県２）'!AX$120=0,各種係数!FQ85,各種係数!BN85)</f>
        <v>1.4108915937773971E-3</v>
      </c>
      <c r="BK87" s="82">
        <f>IF('生産者価格評価表（107部門）（山形県２）'!AY$120=0,各種係数!FR85,各種係数!BO85)</f>
        <v>1.7298435619735259E-3</v>
      </c>
      <c r="BL87" s="82">
        <f>IF('生産者価格評価表（107部門）（山形県２）'!AZ$120=0,各種係数!FS85,各種係数!BP85)</f>
        <v>1.4188422247446084E-3</v>
      </c>
      <c r="BM87" s="82">
        <f>IF('生産者価格評価表（107部門）（山形県２）'!BA$120=0,各種係数!FT85,各種係数!BQ85)</f>
        <v>1.2496094970321774E-3</v>
      </c>
      <c r="BN87" s="82">
        <f>IF('生産者価格評価表（107部門）（山形県２）'!BB$120=0,各種係数!FU85,各種係数!BR85)</f>
        <v>2.6032227238277261E-3</v>
      </c>
      <c r="BO87" s="82">
        <f>IF('生産者価格評価表（107部門）（山形県２）'!BC$120=0,各種係数!FV85,各種係数!BS85)</f>
        <v>1.3652533410249015E-3</v>
      </c>
      <c r="BP87" s="82">
        <f>IF('生産者価格評価表（107部門）（山形県２）'!BD$120=0,各種係数!FW85,各種係数!BT85)</f>
        <v>1.3030721435968243E-3</v>
      </c>
      <c r="BQ87" s="82">
        <f>IF('生産者価格評価表（107部門）（山形県２）'!BE$120=0,各種係数!FX85,各種係数!BU85)</f>
        <v>0</v>
      </c>
      <c r="BR87" s="82">
        <f>IF('生産者価格評価表（107部門）（山形県２）'!BF$120=0,各種係数!FY85,各種係数!BV85)</f>
        <v>1.4803849000740192E-3</v>
      </c>
      <c r="BS87" s="82">
        <f>IF('生産者価格評価表（107部門）（山形県２）'!BG$120=0,各種係数!FZ85,各種係数!BW85)</f>
        <v>1.1475212615330514E-3</v>
      </c>
      <c r="BT87" s="82">
        <f>IF('生産者価格評価表（107部門）（山形県２）'!BH$120=0,各種係数!GA85,各種係数!BX85)</f>
        <v>1.053740779768177E-3</v>
      </c>
      <c r="BU87" s="82">
        <f>IF('生産者価格評価表（107部門）（山形県２）'!BI$120=0,各種係数!GB85,各種係数!BY85)</f>
        <v>8.7796312554872696E-4</v>
      </c>
      <c r="BV87" s="82">
        <f>IF('生産者価格評価表（107部門）（山形県２）'!BJ$120=0,各種係数!GC85,各種係数!BZ85)</f>
        <v>2.0021309229706469E-3</v>
      </c>
      <c r="BW87" s="82">
        <f>IF('生産者価格評価表（107部門）（山形県２）'!BK$120=0,各種係数!GD85,各種係数!CA85)</f>
        <v>2.4574669187145556E-2</v>
      </c>
      <c r="BX87" s="82">
        <f>IF('生産者価格評価表（107部門）（山形県２）'!BL$120=0,各種係数!GE85,各種係数!CB85)</f>
        <v>1.3251622532281042E-3</v>
      </c>
      <c r="BY87" s="82">
        <f>IF('生産者価格評価表（107部門）（山形県２）'!BM$120=0,各種係数!GF85,各種係数!CC85)</f>
        <v>1.3433637829124126E-3</v>
      </c>
      <c r="BZ87" s="82">
        <f>IF('生産者価格評価表（107部門）（山形県２）'!BN$120=0,各種係数!GG85,各種係数!CD85)</f>
        <v>1.3505546921056863E-3</v>
      </c>
      <c r="CA87" s="82">
        <f>IF('生産者価格評価表（107部門）（山形県２）'!BO$120=0,各種係数!GH85,各種係数!CE85)</f>
        <v>1.710772520716386E-3</v>
      </c>
      <c r="CB87" s="82">
        <f>IF('生産者価格評価表（107部門）（山形県２）'!BP$120=0,各種係数!GI85,各種係数!CF85)</f>
        <v>8.983001645002096E-3</v>
      </c>
      <c r="CC87" s="82">
        <f>IF('生産者価格評価表（107部門）（山形県２）'!BQ$120=0,各種係数!GJ85,各種係数!CG85)</f>
        <v>1.8694618543332611E-2</v>
      </c>
      <c r="CD87" s="82">
        <f>IF('生産者価格評価表（107部門）（山形県２）'!BR$120=0,各種係数!GK85,各種係数!CH85)</f>
        <v>3.9261020350295548E-4</v>
      </c>
      <c r="CE87" s="82">
        <f>IF('生産者価格評価表（107部門）（山形県２）'!BS$120=0,各種係数!GL85,各種係数!CI85)</f>
        <v>4.199451861020246E-4</v>
      </c>
      <c r="CF87" s="82">
        <f>IF('生産者価格評価表（107部門）（山形県２）'!BT$120=0,各種係数!GM85,各種係数!CJ85)</f>
        <v>3.2740388948463317E-4</v>
      </c>
      <c r="CG87" s="82">
        <f>IF('生産者価格評価表（107部門）（山形県２）'!BU$120=0,各種係数!GN85,各種係数!CK85)</f>
        <v>2.5310368392411951E-4</v>
      </c>
      <c r="CH87" s="82">
        <f>IF('生産者価格評価表（107部門）（山形県２）'!BV$120=0,各種係数!GO85,各種係数!CL85)</f>
        <v>9.4440596864572181E-5</v>
      </c>
      <c r="CI87" s="82">
        <f>IF('生産者価格評価表（107部門）（山形県２）'!BW$120=0,各種係数!GP85,各種係数!CM85)</f>
        <v>3.9203387172651718E-5</v>
      </c>
      <c r="CJ87" s="82">
        <f>IF('生産者価格評価表（107部門）（山形県２）'!BX$120=0,各種係数!GQ85,各種係数!CN85)</f>
        <v>5.8210154179295036E-6</v>
      </c>
      <c r="CK87" s="82">
        <f>IF('生産者価格評価表（107部門）（山形県２）'!BY$120=0,各種係数!GR85,各種係数!CO85)</f>
        <v>9.6599690880989179E-5</v>
      </c>
      <c r="CL87" s="82">
        <f>IF('生産者価格評価表（107部門）（山形県２）'!BZ$120=0,各種係数!GS85,各種係数!CP85)</f>
        <v>2.594471964618643E-4</v>
      </c>
      <c r="CM87" s="82">
        <f>IF('生産者価格評価表（107部門）（山形県２）'!CA$120=0,各種係数!GT85,各種係数!CQ85)</f>
        <v>9.11012639194771E-4</v>
      </c>
      <c r="CN87" s="82">
        <f>IF('生産者価格評価表（107部門）（山形県２）'!CB$120=0,各種係数!GU85,各種係数!CR85)</f>
        <v>1.5410695022345509E-4</v>
      </c>
      <c r="CO87" s="82">
        <f>IF('生産者価格評価表（107部門）（山形県２）'!CC$120=0,各種係数!GV85,各種係数!CS85)</f>
        <v>1.1609907120743034E-3</v>
      </c>
      <c r="CP87" s="82">
        <f>IF('生産者価格評価表（107部門）（山形県２）'!CD$120=0,各種係数!GW85,各種係数!CT85)</f>
        <v>0</v>
      </c>
      <c r="CQ87" s="82">
        <f>IF('生産者価格評価表（107部門）（山形県２）'!CE$120=0,各種係数!GX85,各種係数!CU85)</f>
        <v>1.2623074981065388E-4</v>
      </c>
      <c r="CR87" s="82">
        <f>IF('生産者価格評価表（107部門）（山形県２）'!CF$120=0,各種係数!GY85,各種係数!CV85)</f>
        <v>4.8962877236713258E-4</v>
      </c>
      <c r="CS87" s="82">
        <f>IF('生産者価格評価表（107部門）（山形県２）'!CG$120=0,各種係数!GZ85,各種係数!CW85)</f>
        <v>1.3054830287206266E-4</v>
      </c>
      <c r="CT87" s="82">
        <f>IF('生産者価格評価表（107部門）（山形県２）'!CH$120=0,各種係数!HA85,各種係数!CX85)</f>
        <v>2.3720832161934214E-4</v>
      </c>
      <c r="CU87" s="82">
        <f>IF('生産者価格評価表（107部門）（山形県２）'!CI$120=0,各種係数!HB85,各種係数!CY85)</f>
        <v>6.3661321768193212E-4</v>
      </c>
      <c r="CV87" s="82">
        <f>IF('生産者価格評価表（107部門）（山形県２）'!CJ$120=0,各種係数!HC85,各種係数!CZ85)</f>
        <v>7.957751573464516E-4</v>
      </c>
      <c r="CW87" s="82">
        <f>IF('生産者価格評価表（107部門）（山形県２）'!CK$120=0,各種係数!HD85,各種係数!DA85)</f>
        <v>3.3046926635822867E-4</v>
      </c>
      <c r="CX87" s="82">
        <f>IF('生産者価格評価表（107部門）（山形県２）'!CL$120=0,各種係数!HE85,各種係数!DB85)</f>
        <v>1.8179208726020188E-3</v>
      </c>
      <c r="CY87" s="82">
        <f>IF('生産者価格評価表（107部門）（山形県２）'!CM$120=0,各種係数!HF85,各種係数!DC85)</f>
        <v>3.7698750027719669E-3</v>
      </c>
      <c r="CZ87" s="82">
        <f>IF('生産者価格評価表（107部門）（山形県２）'!CN$120=0,各種係数!HG85,各種係数!DD85)</f>
        <v>3.3187509428269724E-4</v>
      </c>
      <c r="DA87" s="82">
        <f>IF('生産者価格評価表（107部門）（山形県２）'!CO$120=0,各種係数!HH85,各種係数!DE85)</f>
        <v>3.8143371397239372E-4</v>
      </c>
      <c r="DB87" s="82">
        <f>IF('生産者価格評価表（107部門）（山形県２）'!CP$120=0,各種係数!HI85,各種係数!DF85)</f>
        <v>6.1607420055883265E-4</v>
      </c>
      <c r="DC87" s="82">
        <f>IF('生産者価格評価表（107部門）（山形県２）'!CQ$120=0,各種係数!HJ85,各種係数!DG85)</f>
        <v>5.6667925953910088E-4</v>
      </c>
      <c r="DD87" s="82">
        <f>IF('生産者価格評価表（107部門）（山形県２）'!CR$120=0,各種係数!HK85,各種係数!DH85)</f>
        <v>6.3853917485489915E-4</v>
      </c>
      <c r="DE87" s="82">
        <f>IF('生産者価格評価表（107部門）（山形県２）'!CS$120=0,各種係数!HL85,各種係数!DI85)</f>
        <v>4.4146602036041285E-4</v>
      </c>
      <c r="DF87" s="82">
        <f>IF('生産者価格評価表（107部門）（山形県２）'!CT$120=0,各種係数!HM85,各種係数!DJ85)</f>
        <v>7.3711720163506002E-4</v>
      </c>
      <c r="DG87" s="82">
        <f>IF('生産者価格評価表（107部門）（山形県２）'!CU$120=0,各種係数!HN85,各種係数!DK85)</f>
        <v>1.8072289156626507E-4</v>
      </c>
      <c r="DH87" s="82">
        <f>IF('生産者価格評価表（107部門）（山形県２）'!CV$120=0,各種係数!HO85,各種係数!DL85)</f>
        <v>3.6603221083455345E-4</v>
      </c>
      <c r="DI87" s="82">
        <f>IF('生産者価格評価表（107部門）（山形県２）'!CW$120=0,各種係数!HP85,各種係数!DM85)</f>
        <v>8.594497100870344E-4</v>
      </c>
      <c r="DJ87" s="82">
        <f>IF('生産者価格評価表（107部門）（山形県２）'!CX$120=0,各種係数!HQ85,各種係数!DN85)</f>
        <v>1.9696671262556627E-4</v>
      </c>
      <c r="DK87" s="82">
        <f>IF('生産者価格評価表（107部門）（山形県２）'!CY$120=0,各種係数!HR85,各種係数!DO85)</f>
        <v>6.9544950472717705E-4</v>
      </c>
      <c r="DL87" s="82">
        <f>IF('生産者価格評価表（107部門）（山形県２）'!CZ$120=0,各種係数!HS85,各種係数!DP85)</f>
        <v>2.0390158973130562E-3</v>
      </c>
      <c r="DM87" s="82">
        <f>IF('生産者価格評価表（107部門）（山形県２）'!DA$120=0,各種係数!HT85,各種係数!DQ85)</f>
        <v>3.0716818854541899E-4</v>
      </c>
      <c r="DN87" s="82">
        <f>IF('生産者価格評価表（107部門）（山形県２）'!DB$120=0,各種係数!HU85,各種係数!DR85)</f>
        <v>2.8025477707006369E-4</v>
      </c>
      <c r="DO87" s="82">
        <f>IF('生産者価格評価表（107部門）（山形県２）'!DC$120=0,各種係数!HV85,各種係数!DS85)</f>
        <v>4.7781421714484287E-4</v>
      </c>
      <c r="DP87" s="82">
        <f>IF('生産者価格評価表（107部門）（山形県２）'!DD$120=0,各種係数!HW85,各種係数!DT85)</f>
        <v>4.1014168530947052E-3</v>
      </c>
      <c r="DQ87" s="82">
        <f>IF('生産者価格評価表（107部門）（山形県２）'!DE$120=0,各種係数!HX85,各種係数!DU85)</f>
        <v>2.3253786007034269E-4</v>
      </c>
      <c r="DR87" s="82">
        <f>各種係数!HY85</f>
        <v>9.7401311152790716E-4</v>
      </c>
      <c r="DS87" s="80">
        <f>各種係数!HZ85</f>
        <v>3.5379356978507783E-3</v>
      </c>
      <c r="DT87" s="80">
        <f>各種係数!IA85</f>
        <v>1.0428576907911939E-3</v>
      </c>
      <c r="DU87" s="80">
        <f>各種係数!IB85</f>
        <v>7.5064610947729506E-4</v>
      </c>
      <c r="DV87" s="80">
        <f>各種係数!IC85</f>
        <v>9.9872526035521807E-4</v>
      </c>
      <c r="DW87" s="80">
        <f>各種係数!ID85</f>
        <v>3.9404388648143661E-4</v>
      </c>
      <c r="DX87" s="80">
        <f>各種係数!IE85</f>
        <v>7.0799862626384432E-4</v>
      </c>
      <c r="DY87" s="80">
        <f>各種係数!IF85</f>
        <v>2.8377378151919308E-3</v>
      </c>
      <c r="DZ87" s="80">
        <f>各種係数!IG85</f>
        <v>1.5647454807967949E-3</v>
      </c>
      <c r="EA87" s="80">
        <f>各種係数!IH85</f>
        <v>2.6839927898757035E-3</v>
      </c>
      <c r="EB87" s="80">
        <f>各種係数!II85</f>
        <v>0</v>
      </c>
      <c r="EC87" s="80">
        <f>各種係数!IJ85</f>
        <v>1.3910576792982895E-3</v>
      </c>
      <c r="ED87" s="80">
        <f>各種係数!IK85</f>
        <v>1.0802956815921844E-3</v>
      </c>
      <c r="EE87" s="80">
        <f>各種係数!IL85</f>
        <v>1.408845362561357E-3</v>
      </c>
      <c r="EF87" s="80">
        <f>各種係数!IM85</f>
        <v>1.2100240210933108E-3</v>
      </c>
      <c r="EG87" s="80">
        <f>各種係数!IN85</f>
        <v>3.5707415768113679E-3</v>
      </c>
      <c r="EH87" s="80">
        <f>各種係数!IO85</f>
        <v>2.2153669303141021E-3</v>
      </c>
      <c r="EI87" s="80">
        <f>各種係数!IP85</f>
        <v>1.3807459647089688E-3</v>
      </c>
      <c r="EJ87" s="80">
        <f>各種係数!IQ85</f>
        <v>0</v>
      </c>
      <c r="EK87" s="80">
        <f>各種係数!IR85</f>
        <v>4.2195589355905738E-3</v>
      </c>
      <c r="EL87" s="80">
        <f>各種係数!IS85</f>
        <v>0</v>
      </c>
      <c r="EM87" s="80">
        <f>各種係数!IT85</f>
        <v>7.2656416856296542E-4</v>
      </c>
      <c r="EN87" s="80">
        <f>各種係数!IU85</f>
        <v>0</v>
      </c>
      <c r="EO87" s="80">
        <f>各種係数!IV85</f>
        <v>0</v>
      </c>
      <c r="EP87" s="80">
        <f>各種係数!IW85</f>
        <v>9.7464770221698707E-4</v>
      </c>
      <c r="EQ87" s="80">
        <f>各種係数!IX85</f>
        <v>1.3567009310055081E-3</v>
      </c>
      <c r="ER87" s="80">
        <f>各種係数!IY85</f>
        <v>4.1870496286457986E-3</v>
      </c>
      <c r="ES87" s="80">
        <f>各種係数!IZ85</f>
        <v>2.8682023540416829E-3</v>
      </c>
      <c r="ET87" s="80">
        <f>各種係数!JA85</f>
        <v>1.3178417662635172E-3</v>
      </c>
      <c r="EU87" s="80">
        <f>各種係数!JB85</f>
        <v>1.0656504397952571E-3</v>
      </c>
      <c r="EV87" s="80">
        <f>各種係数!JC85</f>
        <v>2.245296911078401E-3</v>
      </c>
      <c r="EW87" s="80">
        <f>各種係数!JD85</f>
        <v>2.91751146004576E-3</v>
      </c>
      <c r="EX87" s="80">
        <f>各種係数!JE85</f>
        <v>2.2437046634542542E-3</v>
      </c>
      <c r="EY87" s="80">
        <f>各種係数!JF85</f>
        <v>3.9727248566643102E-3</v>
      </c>
      <c r="EZ87" s="80">
        <f>各種係数!JG85</f>
        <v>2.3925530442023587E-3</v>
      </c>
      <c r="FA87" s="80">
        <f>各種係数!JH85</f>
        <v>2.5305486519171787E-3</v>
      </c>
      <c r="FB87" s="80">
        <f>各種係数!JI85</f>
        <v>2.4970993058020564E-4</v>
      </c>
      <c r="FC87" s="80">
        <f>各種係数!JJ85</f>
        <v>2.5809497966426671E-3</v>
      </c>
      <c r="FD87" s="80">
        <f>各種係数!JK85</f>
        <v>1.5794732041337367E-3</v>
      </c>
      <c r="FE87" s="80">
        <f>各種係数!JL85</f>
        <v>3.0440192926417765E-3</v>
      </c>
      <c r="FF87" s="80">
        <f>各種係数!JM85</f>
        <v>3.1615452181152563E-3</v>
      </c>
      <c r="FG87" s="80">
        <f>各種係数!JN85</f>
        <v>1.1812866029690195E-3</v>
      </c>
      <c r="FH87" s="80">
        <f>各種係数!JO85</f>
        <v>1.2218670612924611E-3</v>
      </c>
      <c r="FI87" s="80">
        <f>各種係数!JP85</f>
        <v>7.8834755589063876E-4</v>
      </c>
      <c r="FJ87" s="80">
        <f>各種係数!JQ85</f>
        <v>7.3525329365421385E-4</v>
      </c>
      <c r="FK87" s="80">
        <f>各種係数!JR85</f>
        <v>1.2153901895927679E-3</v>
      </c>
      <c r="FL87" s="80">
        <f>各種係数!JS85</f>
        <v>9.450082095449877E-4</v>
      </c>
      <c r="FM87" s="80">
        <f>各種係数!JT85</f>
        <v>9.7095509706526611E-4</v>
      </c>
      <c r="FN87" s="80">
        <f>各種係数!JU85</f>
        <v>1.1126994622073687E-3</v>
      </c>
      <c r="FO87" s="80">
        <f>各種係数!JV85</f>
        <v>9.0424718456438315E-4</v>
      </c>
      <c r="FP87" s="80">
        <f>各種係数!JW85</f>
        <v>7.6131745602610291E-4</v>
      </c>
      <c r="FQ87" s="80">
        <f>各種係数!JX85</f>
        <v>1.5733097152626331E-3</v>
      </c>
      <c r="FR87" s="80">
        <f>各種係数!JY85</f>
        <v>8.5474298212252428E-4</v>
      </c>
      <c r="FS87" s="80">
        <f>各種係数!JZ85</f>
        <v>8.0709360703522573E-4</v>
      </c>
      <c r="FT87" s="80">
        <f>各種係数!KA85</f>
        <v>0</v>
      </c>
      <c r="FU87" s="80">
        <f>各種係数!KB85</f>
        <v>8.9866665377834136E-4</v>
      </c>
      <c r="FV87" s="80">
        <f>各種係数!KC85</f>
        <v>7.8370926392626913E-4</v>
      </c>
      <c r="FW87" s="80">
        <f>各種係数!KD85</f>
        <v>7.6063142363429876E-4</v>
      </c>
      <c r="FX87" s="80">
        <f>各種係数!KE85</f>
        <v>6.3541830828942622E-4</v>
      </c>
      <c r="FY87" s="80">
        <f>各種係数!KF85</f>
        <v>1.28989622827346E-3</v>
      </c>
      <c r="FZ87" s="80">
        <f>各種係数!KG85</f>
        <v>1.3694831171021656E-2</v>
      </c>
      <c r="GA87" s="80">
        <f>各種係数!KH85</f>
        <v>8.7296564450860508E-4</v>
      </c>
      <c r="GB87" s="80">
        <f>各種係数!KI85</f>
        <v>9.0430951456796978E-4</v>
      </c>
      <c r="GC87" s="80">
        <f>各種係数!KJ85</f>
        <v>9.6869941956351452E-4</v>
      </c>
      <c r="GD87" s="80">
        <f>各種係数!KK85</f>
        <v>1.1243781322130188E-3</v>
      </c>
      <c r="GE87" s="80">
        <f>各種係数!KL85</f>
        <v>5.5585371424273647E-3</v>
      </c>
      <c r="GF87" s="80">
        <f>各種係数!KM85</f>
        <v>1.049235677474457E-2</v>
      </c>
      <c r="GG87" s="80">
        <f>各種係数!KN85</f>
        <v>4.9757471499005726E-4</v>
      </c>
      <c r="GH87" s="80">
        <f>各種係数!KO85</f>
        <v>6.3714125173942838E-4</v>
      </c>
      <c r="GI87" s="80">
        <f>各種係数!KP85</f>
        <v>3.9568177779219799E-4</v>
      </c>
      <c r="GJ87" s="80">
        <f>各種係数!KQ85</f>
        <v>2.297225862287841E-4</v>
      </c>
      <c r="GK87" s="80">
        <f>各種係数!KR85</f>
        <v>1.6801426728284207E-4</v>
      </c>
      <c r="GL87" s="80">
        <f>各種係数!KS85</f>
        <v>7.8003412046694323E-5</v>
      </c>
      <c r="GM87" s="80">
        <f>各種係数!KT85</f>
        <v>2.4791927840827051E-5</v>
      </c>
      <c r="GN87" s="80">
        <f>各種係数!KU85</f>
        <v>3.6923785270060968E-4</v>
      </c>
      <c r="GO87" s="80">
        <f>各種係数!KV85</f>
        <v>2.3596280353257979E-4</v>
      </c>
      <c r="GP87" s="80">
        <f>各種係数!KW85</f>
        <v>7.0513851903839029E-4</v>
      </c>
      <c r="GQ87" s="80">
        <f>各種係数!KX85</f>
        <v>1.4707567903732245E-4</v>
      </c>
      <c r="GR87" s="80">
        <f>各種係数!KY85</f>
        <v>7.4562884087201852E-4</v>
      </c>
      <c r="GS87" s="80">
        <f>各種係数!KZ85</f>
        <v>4.9357376716296235E-5</v>
      </c>
      <c r="GT87" s="80">
        <f>各種係数!LA85</f>
        <v>1.0003525091459164</v>
      </c>
      <c r="GU87" s="80">
        <f>各種係数!LB85</f>
        <v>3.8325382572038851E-4</v>
      </c>
      <c r="GV87" s="80">
        <f>各種係数!LC85</f>
        <v>1.3828577820412477E-4</v>
      </c>
      <c r="GW87" s="80">
        <f>各種係数!LD85</f>
        <v>2.6637084994418143E-4</v>
      </c>
      <c r="GX87" s="80">
        <f>各種係数!LE85</f>
        <v>5.9839015445936812E-4</v>
      </c>
      <c r="GY87" s="80">
        <f>各種係数!LF85</f>
        <v>5.1520136449815937E-4</v>
      </c>
      <c r="GZ87" s="80">
        <f>各種係数!LG85</f>
        <v>5.377291671607396E-4</v>
      </c>
      <c r="HA87" s="80">
        <f>各種係数!LH85</f>
        <v>1.1643256472306516E-3</v>
      </c>
      <c r="HB87" s="80">
        <f>各種係数!LI85</f>
        <v>2.2041821499745335E-3</v>
      </c>
      <c r="HC87" s="80">
        <f>各種係数!LJ85</f>
        <v>3.7051019837485333E-4</v>
      </c>
      <c r="HD87" s="80">
        <f>各種係数!LK85</f>
        <v>3.571229103770361E-4</v>
      </c>
      <c r="HE87" s="80">
        <f>各種係数!LL85</f>
        <v>5.0929492306922499E-4</v>
      </c>
      <c r="HF87" s="80">
        <f>各種係数!LM85</f>
        <v>4.7730678695436304E-4</v>
      </c>
      <c r="HG87" s="80">
        <f>各種係数!LN85</f>
        <v>5.5755213943156417E-4</v>
      </c>
      <c r="HH87" s="80">
        <f>各種係数!LO85</f>
        <v>4.0113522743497515E-4</v>
      </c>
      <c r="HI87" s="80">
        <f>各種係数!LP85</f>
        <v>5.3850397097648657E-4</v>
      </c>
      <c r="HJ87" s="80">
        <f>各種係数!LQ85</f>
        <v>1.9817453928966741E-4</v>
      </c>
      <c r="HK87" s="80">
        <f>各種係数!LR85</f>
        <v>6.0895451222823561E-4</v>
      </c>
      <c r="HL87" s="80">
        <f>各種係数!LS85</f>
        <v>5.5328064585665718E-4</v>
      </c>
      <c r="HM87" s="80">
        <f>各種係数!LT85</f>
        <v>1.836499234923184E-4</v>
      </c>
      <c r="HN87" s="80">
        <f>各種係数!LU85</f>
        <v>7.8264795219057186E-4</v>
      </c>
      <c r="HO87" s="80">
        <f>各種係数!LV85</f>
        <v>1.5095430625336399E-3</v>
      </c>
      <c r="HP87" s="80">
        <f>各種係数!LW85</f>
        <v>4.2434818432116994E-4</v>
      </c>
      <c r="HQ87" s="80">
        <f>各種係数!LX85</f>
        <v>4.1170434091173085E-4</v>
      </c>
      <c r="HR87" s="80">
        <f>各種係数!LY85</f>
        <v>5.3038762924984299E-4</v>
      </c>
      <c r="HS87" s="80">
        <f>各種係数!LZ85</f>
        <v>2.5725096876816995E-3</v>
      </c>
      <c r="HT87" s="80">
        <f>各種係数!MA85</f>
        <v>7.521791875193031E-4</v>
      </c>
      <c r="HU87" s="760">
        <v>0</v>
      </c>
      <c r="HV87" s="760">
        <f t="shared" si="27"/>
        <v>0</v>
      </c>
      <c r="HW87" s="760">
        <f t="shared" si="28"/>
        <v>0</v>
      </c>
      <c r="HX87" s="240">
        <f>IF(各種係数!$MD85=0,各種係数!$MG85,各種係数!$MD85)</f>
        <v>4.7336531178995204E-4</v>
      </c>
      <c r="HY87" s="281">
        <f t="shared" si="29"/>
        <v>0</v>
      </c>
      <c r="HZ87" s="257">
        <f t="shared" si="36"/>
        <v>0</v>
      </c>
      <c r="IA87" s="279">
        <f t="shared" si="37"/>
        <v>0</v>
      </c>
      <c r="IB87" s="279">
        <f t="shared" si="38"/>
        <v>0</v>
      </c>
      <c r="IC87" s="240">
        <f>IF(各種係数!$MD85=0,各種係数!$MG85,各種係数!$MD85)</f>
        <v>4.7336531178995204E-4</v>
      </c>
      <c r="ID87" s="281">
        <f t="shared" si="30"/>
        <v>0</v>
      </c>
      <c r="IE87" s="223"/>
      <c r="IF87" s="223"/>
      <c r="IG87" s="240">
        <f>各種係数!J85</f>
        <v>6.8910557671689947E-4</v>
      </c>
      <c r="IH87" s="279">
        <f t="shared" si="39"/>
        <v>0</v>
      </c>
      <c r="II87" s="284">
        <f>各種係数!C85</f>
        <v>0.54794849236183318</v>
      </c>
      <c r="IJ87" s="279">
        <f t="shared" si="40"/>
        <v>0</v>
      </c>
      <c r="IK87" s="295">
        <v>0</v>
      </c>
      <c r="IL87" s="757">
        <f>IF(各種係数!$E85=0,各種係数!$M85,各種係数!$E85)</f>
        <v>0.67457712698813432</v>
      </c>
      <c r="IM87" s="279">
        <f t="shared" si="41"/>
        <v>0</v>
      </c>
      <c r="IN87" s="757">
        <f>IF(各種係数!$F85=0,各種係数!$N85,各種係数!$F85)</f>
        <v>0.19717243120424136</v>
      </c>
      <c r="IO87" s="295">
        <f t="shared" si="42"/>
        <v>0</v>
      </c>
      <c r="IP87" s="240">
        <f>IF(各種係数!$MD85=0,各種係数!$MG85,各種係数!$MD85)</f>
        <v>4.7336531178995204E-4</v>
      </c>
      <c r="IQ87" s="296">
        <f t="shared" si="43"/>
        <v>0</v>
      </c>
      <c r="IR87" s="297">
        <f t="shared" si="44"/>
        <v>0</v>
      </c>
      <c r="IS87" s="297">
        <f t="shared" si="45"/>
        <v>0</v>
      </c>
      <c r="IT87" s="297">
        <f t="shared" si="46"/>
        <v>0</v>
      </c>
      <c r="IU87" s="298">
        <f t="shared" si="47"/>
        <v>0</v>
      </c>
      <c r="IW87" s="206"/>
      <c r="IX87" s="212"/>
      <c r="IY87" s="208"/>
      <c r="IZ87" s="212"/>
    </row>
    <row r="88" spans="1:260">
      <c r="A88" s="41" t="s">
        <v>305</v>
      </c>
      <c r="B88" s="12" t="s">
        <v>306</v>
      </c>
      <c r="C88" s="331">
        <f>'計算2-1'!AC88</f>
        <v>0</v>
      </c>
      <c r="D88" s="757">
        <f>IF(各種係数!$D86=0,各種係数!$L86,各種係数!$D86)</f>
        <v>0.34069260215436659</v>
      </c>
      <c r="E88" s="757">
        <f>IF(各種係数!$E86=0,各種係数!$M86,各種係数!$E86)</f>
        <v>0.65930739784563341</v>
      </c>
      <c r="F88" s="757">
        <f>IF(各種係数!$F86=0,各種係数!$N86,各種係数!$F86)</f>
        <v>0.24067479747173506</v>
      </c>
      <c r="G88" s="758">
        <f t="shared" si="31"/>
        <v>0</v>
      </c>
      <c r="H88" s="758">
        <f t="shared" si="32"/>
        <v>0</v>
      </c>
      <c r="I88" s="758">
        <f t="shared" si="33"/>
        <v>0</v>
      </c>
      <c r="J88" s="240">
        <f>IF(各種係数!$MD86=0,各種係数!$MG86,各種係数!$MD86)</f>
        <v>5.2123208403810205E-4</v>
      </c>
      <c r="K88" s="281">
        <f t="shared" si="34"/>
        <v>0</v>
      </c>
      <c r="L88" s="758">
        <v>0</v>
      </c>
      <c r="M88" s="774">
        <f>各種係数!C86</f>
        <v>0.47251496709712537</v>
      </c>
      <c r="N88" s="758">
        <f t="shared" si="35"/>
        <v>0</v>
      </c>
      <c r="O88" s="82">
        <f>IF('生産者価格評価表（107部門）（山形県２）'!C$120=0,各種係数!DV86,各種係数!S86)</f>
        <v>1.0229498805706014E-5</v>
      </c>
      <c r="P88" s="82">
        <f>IF('生産者価格評価表（107部門）（山形県２）'!D$120=0,各種係数!DW86,各種係数!T86)</f>
        <v>0</v>
      </c>
      <c r="Q88" s="82">
        <f>IF('生産者価格評価表（107部門）（山形県２）'!E$120=0,各種係数!DX86,各種係数!U86)</f>
        <v>6.3143272084359412E-5</v>
      </c>
      <c r="R88" s="82">
        <f>IF('生産者価格評価表（107部門）（山形県２）'!F$120=0,各種係数!DY86,各種係数!V86)</f>
        <v>0</v>
      </c>
      <c r="S88" s="82">
        <f>IF('生産者価格評価表（107部門）（山形県２）'!G$120=0,各種係数!DZ86,各種係数!W86)</f>
        <v>3.4246575342465752E-3</v>
      </c>
      <c r="T88" s="82">
        <f>IF('生産者価格評価表（107部門）（山形県２）'!H$120=0,各種係数!EA86,各種係数!X86)</f>
        <v>0</v>
      </c>
      <c r="U88" s="82">
        <f>IF('生産者価格評価表（107部門）（山形県２）'!I$120=0,各種係数!EB86,各種係数!Y86)</f>
        <v>2.201430930104568E-4</v>
      </c>
      <c r="V88" s="82">
        <f>IF('生産者価格評価表（107部門）（山形県２）'!J$120=0,各種係数!EC86,各種係数!Z86)</f>
        <v>2.7497514647714536E-4</v>
      </c>
      <c r="W88" s="82">
        <f>IF('生産者価格評価表（107部門）（山形県２）'!K$120=0,各種係数!ED86,各種係数!AA86)</f>
        <v>6.6661333759965866E-4</v>
      </c>
      <c r="X88" s="82">
        <f>IF('生産者価格評価表（107部門）（山形県２）'!L$120=0,各種係数!EE86,各種係数!AB86)</f>
        <v>0</v>
      </c>
      <c r="Y88" s="82">
        <f>IF('生産者価格評価表（107部門）（山形県２）'!M$120=0,各種係数!EF86,各種係数!AC86)</f>
        <v>0</v>
      </c>
      <c r="Z88" s="82">
        <f>IF('生産者価格評価表（107部門）（山形県２）'!N$120=0,各種係数!EG86,各種係数!AD86)</f>
        <v>8.3035788424811095E-5</v>
      </c>
      <c r="AA88" s="82">
        <f>IF('生産者価格評価表（107部門）（山形県２）'!O$120=0,各種係数!EH86,各種係数!AE86)</f>
        <v>1.7796958944640335E-4</v>
      </c>
      <c r="AB88" s="82">
        <f>IF('生産者価格評価表（107部門）（山形県２）'!P$120=0,各種係数!EI86,各種係数!AF86)</f>
        <v>4.8789412697444653E-4</v>
      </c>
      <c r="AC88" s="82">
        <f>IF('生産者価格評価表（107部門）（山形県２）'!Q$120=0,各種係数!EJ86,各種係数!AG86)</f>
        <v>2.6646533730070616E-4</v>
      </c>
      <c r="AD88" s="82">
        <f>IF('生産者価格評価表（107部門）（山形県２）'!R$120=0,各種係数!EK86,各種係数!AH86)</f>
        <v>1.7660643934248063E-3</v>
      </c>
      <c r="AE88" s="82">
        <f>IF('生産者価格評価表（107部門）（山形県２）'!S$120=0,各種係数!EL86,各種係数!AI86)</f>
        <v>2.2856396525827729E-4</v>
      </c>
      <c r="AF88" s="82">
        <f>IF('生産者価格評価表（107部門）（山形県２）'!T$120=0,各種係数!EM86,各種係数!AJ86)</f>
        <v>9.2269838015173258E-4</v>
      </c>
      <c r="AG88" s="82">
        <f>IF('生産者価格評価表（107部門）（山形県２）'!U$120=0,各種係数!EN86,各種係数!AK86)</f>
        <v>0</v>
      </c>
      <c r="AH88" s="82">
        <f>IF('生産者価格評価表（107部門）（山形県２）'!V$120=0,各種係数!EO86,各種係数!AL86)</f>
        <v>1.2169151201703681E-3</v>
      </c>
      <c r="AI88" s="82">
        <f>IF('生産者価格評価表（107部門）（山形県２）'!W$120=0,各種係数!EP86,各種係数!AM86)</f>
        <v>0</v>
      </c>
      <c r="AJ88" s="82">
        <f>IF('生産者価格評価表（107部門）（山形県２）'!X$120=0,各種係数!EQ86,各種係数!AN86)</f>
        <v>2.5913449080072558E-4</v>
      </c>
      <c r="AK88" s="82">
        <f>IF('生産者価格評価表（107部門）（山形県２）'!Y$120=0,各種係数!ER86,各種係数!AO86)</f>
        <v>0</v>
      </c>
      <c r="AL88" s="82">
        <f>IF('生産者価格評価表（107部門）（山形県２）'!Z$120=0,各種係数!ES86,各種係数!AP86)</f>
        <v>0</v>
      </c>
      <c r="AM88" s="82">
        <f>IF('生産者価格評価表（107部門）（山形県２）'!AA$120=0,各種係数!ET86,各種係数!AQ86)</f>
        <v>6.6039054629241317E-4</v>
      </c>
      <c r="AN88" s="82">
        <f>IF('生産者価格評価表（107部門）（山形県２）'!AB$120=0,各種係数!EU86,各種係数!AR86)</f>
        <v>1.1959487236984714E-3</v>
      </c>
      <c r="AO88" s="82">
        <f>IF('生産者価格評価表（107部門）（山形県２）'!AC$120=0,各種係数!EV86,各種係数!AS86)</f>
        <v>0</v>
      </c>
      <c r="AP88" s="82">
        <f>IF('生産者価格評価表（107部門）（山形県２）'!AD$120=0,各種係数!EW86,各種係数!AT86)</f>
        <v>0</v>
      </c>
      <c r="AQ88" s="82">
        <f>IF('生産者価格評価表（107部門）（山形県２）'!AE$120=0,各種係数!EX86,各種係数!AU86)</f>
        <v>1.1852076004589527E-3</v>
      </c>
      <c r="AR88" s="82">
        <f>IF('生産者価格評価表（107部門）（山形県２）'!AF$120=0,各種係数!EY86,各種係数!AV86)</f>
        <v>7.9872204472843447E-4</v>
      </c>
      <c r="AS88" s="82">
        <f>IF('生産者価格評価表（107部門）（山形県２）'!AG$120=0,各種係数!EZ86,各種係数!AW86)</f>
        <v>3.5864497407974962E-4</v>
      </c>
      <c r="AT88" s="82">
        <f>IF('生産者価格評価表（107部門）（山形県２）'!AH$120=0,各種係数!FA86,各種係数!AX86)</f>
        <v>6.2139091137333666E-3</v>
      </c>
      <c r="AU88" s="82">
        <f>IF('生産者価格評価表（107部門）（山形県２）'!AI$120=0,各種係数!FB86,各種係数!AY86)</f>
        <v>4.6433878157503712E-5</v>
      </c>
      <c r="AV88" s="82">
        <f>IF('生産者価格評価表（107部門）（山形県２）'!AJ$120=0,各種係数!FC86,各種係数!AZ86)</f>
        <v>3.2154340836012861E-3</v>
      </c>
      <c r="AW88" s="82">
        <f>IF('生産者価格評価表（107部門）（山形県２）'!AK$120=0,各種係数!FD86,各種係数!BA86)</f>
        <v>2.5585262888576181E-4</v>
      </c>
      <c r="AX88" s="82">
        <f>IF('生産者価格評価表（107部門）（山形県２）'!AL$120=0,各種係数!FE86,各種係数!BB86)</f>
        <v>0</v>
      </c>
      <c r="AY88" s="82">
        <f>IF('生産者価格評価表（107部門）（山形県２）'!AM$120=0,各種係数!FF86,各種係数!BC86)</f>
        <v>1.2903225806451613E-3</v>
      </c>
      <c r="AZ88" s="82">
        <f>IF('生産者価格評価表（107部門）（山形県２）'!AN$120=0,各種係数!FG86,各種係数!BD86)</f>
        <v>2.6899074671831287E-4</v>
      </c>
      <c r="BA88" s="82">
        <f>IF('生産者価格評価表（107部門）（山形県２）'!AO$120=0,各種係数!FH86,各種係数!BE86)</f>
        <v>2.2701475595913735E-4</v>
      </c>
      <c r="BB88" s="82">
        <f>IF('生産者価格評価表（107部門）（山形県２）'!AP$120=0,各種係数!FI86,各種係数!BF86)</f>
        <v>0</v>
      </c>
      <c r="BC88" s="82">
        <f>IF('生産者価格評価表（107部門）（山形県２）'!AQ$120=0,各種係数!FJ86,各種係数!BG86)</f>
        <v>3.1572105116538213E-4</v>
      </c>
      <c r="BD88" s="82">
        <f>IF('生産者価格評価表（107部門）（山形県２）'!AR$120=0,各種係数!FK86,各種係数!BH86)</f>
        <v>5.1186241138382002E-5</v>
      </c>
      <c r="BE88" s="82">
        <f>IF('生産者価格評価表（107部門）（山形県２）'!AS$120=0,各種係数!FL86,各種係数!BI86)</f>
        <v>4.664751663352238E-4</v>
      </c>
      <c r="BF88" s="82">
        <f>IF('生産者価格評価表（107部門）（山形県２）'!AT$120=0,各種係数!FM86,各種係数!BJ86)</f>
        <v>3.2772558444395895E-4</v>
      </c>
      <c r="BG88" s="82">
        <f>IF('生産者価格評価表（107部門）（山形県２）'!AU$120=0,各種係数!FN86,各種係数!BK86)</f>
        <v>2.6371940255568078E-4</v>
      </c>
      <c r="BH88" s="82">
        <f>IF('生産者価格評価表（107部門）（山形県２）'!AV$120=0,各種係数!FO86,各種係数!BL86)</f>
        <v>1.9184856753069578E-4</v>
      </c>
      <c r="BI88" s="82">
        <f>IF('生産者価格評価表（107部門）（山形県２）'!AW$120=0,各種係数!FP86,各種係数!BM86)</f>
        <v>4.2923231006470279E-4</v>
      </c>
      <c r="BJ88" s="82">
        <f>IF('生産者価格評価表（107部門）（山形県２）'!AX$120=0,各種係数!FQ86,各種係数!BN86)</f>
        <v>1.0520521132790996E-3</v>
      </c>
      <c r="BK88" s="82">
        <f>IF('生産者価格評価表（107部門）（山形県２）'!AY$120=0,各種係数!FR86,各種係数!BO86)</f>
        <v>4.3622141997593259E-3</v>
      </c>
      <c r="BL88" s="82">
        <f>IF('生産者価格評価表（107部門）（山形県２）'!AZ$120=0,各種係数!FS86,各種係数!BP86)</f>
        <v>2.8376844494892167E-4</v>
      </c>
      <c r="BM88" s="82">
        <f>IF('生産者価格評価表（107部門）（山形県２）'!BA$120=0,各種係数!FT86,各種係数!BQ86)</f>
        <v>7.2893887326877017E-4</v>
      </c>
      <c r="BN88" s="82">
        <f>IF('生産者価格評価表（107部門）（山形県２）'!BB$120=0,各種係数!FU86,各種係数!BR86)</f>
        <v>1.0215177777045507E-3</v>
      </c>
      <c r="BO88" s="82">
        <f>IF('生産者価格評価表（107部門）（山形県２）'!BC$120=0,各種係数!FV86,各種係数!BS86)</f>
        <v>1.5383136236900299E-4</v>
      </c>
      <c r="BP88" s="82">
        <f>IF('生産者価格評価表（107部門）（山形県２）'!BD$120=0,各種係数!FW86,各種係数!BT86)</f>
        <v>1.0010355540214014E-3</v>
      </c>
      <c r="BQ88" s="82">
        <f>IF('生産者価格評価表（107部門）（山形県２）'!BE$120=0,各種係数!FX86,各種係数!BU86)</f>
        <v>0</v>
      </c>
      <c r="BR88" s="82">
        <f>IF('生産者価格評価表（107部門）（山形県２）'!BF$120=0,各種係数!FY86,各種係数!BV86)</f>
        <v>3.7009622501850479E-4</v>
      </c>
      <c r="BS88" s="82">
        <f>IF('生産者価格評価表（107部門）（山形県２）'!BG$120=0,各種係数!FZ86,各種係数!BW86)</f>
        <v>5.7376063076652569E-4</v>
      </c>
      <c r="BT88" s="82">
        <f>IF('生産者価格評価表（107部門）（山形県２）'!BH$120=0,各種係数!GA86,各種係数!BX86)</f>
        <v>0</v>
      </c>
      <c r="BU88" s="82">
        <f>IF('生産者価格評価表（107部門）（山形県２）'!BI$120=0,各種係数!GB86,各種係数!BY86)</f>
        <v>2.9265437518290899E-4</v>
      </c>
      <c r="BV88" s="82">
        <f>IF('生産者価格評価表（107部門）（山形県２）'!BJ$120=0,各種係数!GC86,各種係数!BZ86)</f>
        <v>9.4837780561767492E-4</v>
      </c>
      <c r="BW88" s="82">
        <f>IF('生産者価格評価表（107部門）（山形県２）'!BK$120=0,各種係数!GD86,各種係数!CA86)</f>
        <v>2.3629489603024575E-4</v>
      </c>
      <c r="BX88" s="82">
        <f>IF('生産者価格評価表（107部門）（山形県２）'!BL$120=0,各種係数!GE86,各種係数!CB86)</f>
        <v>0</v>
      </c>
      <c r="BY88" s="82">
        <f>IF('生産者価格評価表（107部門）（山形県２）'!BM$120=0,各種係数!GF86,各種係数!CC86)</f>
        <v>0</v>
      </c>
      <c r="BZ88" s="82">
        <f>IF('生産者価格評価表（107部門）（山形県２）'!BN$120=0,各種係数!GG86,各種係数!CD86)</f>
        <v>1.6078032048877218E-5</v>
      </c>
      <c r="CA88" s="82">
        <f>IF('生産者価格評価表（107部門）（山形県２）'!BO$120=0,各種係数!GH86,各種係数!CE86)</f>
        <v>0</v>
      </c>
      <c r="CB88" s="82">
        <f>IF('生産者価格評価表（107部門）（山形県２）'!BP$120=0,各種係数!GI86,各種係数!CF86)</f>
        <v>0</v>
      </c>
      <c r="CC88" s="82">
        <f>IF('生産者価格評価表（107部門）（山形県２）'!BQ$120=0,各種係数!GJ86,各種係数!CG86)</f>
        <v>0</v>
      </c>
      <c r="CD88" s="82">
        <f>IF('生産者価格評価表（107部門）（山形県２）'!BR$120=0,各種係数!GK86,各種係数!CH86)</f>
        <v>0</v>
      </c>
      <c r="CE88" s="82">
        <f>IF('生産者価格評価表（107部門）（山形県２）'!BS$120=0,各種係数!GL86,各種係数!CI86)</f>
        <v>0</v>
      </c>
      <c r="CF88" s="82">
        <f>IF('生産者価格評価表（107部門）（山形県２）'!BT$120=0,各種係数!GM86,各種係数!CJ86)</f>
        <v>1.6756457489915777E-3</v>
      </c>
      <c r="CG88" s="82">
        <f>IF('生産者価格評価表（107部門）（山形県２）'!BU$120=0,各種係数!GN86,各種係数!CK86)</f>
        <v>8.4367894641373178E-6</v>
      </c>
      <c r="CH88" s="82">
        <f>IF('生産者価格評価表（107部門）（山形県２）'!BV$120=0,各種係数!GO86,各種係数!CL86)</f>
        <v>0</v>
      </c>
      <c r="CI88" s="82">
        <f>IF('生産者価格評価表（107部門）（山形県２）'!BW$120=0,各種係数!GP86,各種係数!CM86)</f>
        <v>0</v>
      </c>
      <c r="CJ88" s="82">
        <f>IF('生産者価格評価表（107部門）（山形県２）'!BX$120=0,各種係数!GQ86,各種係数!CN86)</f>
        <v>0</v>
      </c>
      <c r="CK88" s="82">
        <f>IF('生産者価格評価表（107部門）（山形県２）'!BY$120=0,各種係数!GR86,各種係数!CO86)</f>
        <v>4.250386398763524E-2</v>
      </c>
      <c r="CL88" s="82">
        <f>IF('生産者価格評価表（107部門）（山形県２）'!BZ$120=0,各種係数!GS86,各種係数!CP86)</f>
        <v>2.7507436480689283E-2</v>
      </c>
      <c r="CM88" s="82">
        <f>IF('生産者価格評価表（107部門）（山形県２）'!CA$120=0,各種係数!GT86,各種係数!CQ86)</f>
        <v>0.12241179540248184</v>
      </c>
      <c r="CN88" s="82">
        <f>IF('生産者価格評価表（107部門）（山形県２）'!CB$120=0,各種係数!GU86,各種係数!CR86)</f>
        <v>6.7498844197873317E-2</v>
      </c>
      <c r="CO88" s="82">
        <f>IF('生産者価格評価表（107部門）（山形県２）'!CC$120=0,各種係数!GV86,各種係数!CS86)</f>
        <v>0.26470588235294118</v>
      </c>
      <c r="CP88" s="82">
        <f>IF('生産者価格評価表（107部門）（山形県２）'!CD$120=0,各種係数!GW86,各種係数!CT86)</f>
        <v>2.9585798816568046E-2</v>
      </c>
      <c r="CQ88" s="82">
        <f>IF('生産者価格評価表（107部門）（山形県２）'!CE$120=0,各種係数!GX86,各種係数!CU86)</f>
        <v>6.0590759909113856E-3</v>
      </c>
      <c r="CR88" s="82">
        <f>IF('生産者価格評価表（107部門）（山形県２）'!CF$120=0,各種係数!GY86,各種係数!CV86)</f>
        <v>2.4436926911777797E-2</v>
      </c>
      <c r="CS88" s="82">
        <f>IF('生産者価格評価表（107部門）（山形県２）'!CG$120=0,各種係数!GZ86,各種係数!CW86)</f>
        <v>0</v>
      </c>
      <c r="CT88" s="82">
        <f>IF('生産者価格評価表（107部門）（山形県２）'!CH$120=0,各種係数!HA86,各種係数!CX86)</f>
        <v>0</v>
      </c>
      <c r="CU88" s="82">
        <f>IF('生産者価格評価表（107部門）（山形県２）'!CI$120=0,各種係数!HB86,各種係数!CY86)</f>
        <v>0</v>
      </c>
      <c r="CV88" s="82">
        <f>IF('生産者価格評価表（107部門）（山形県２）'!CJ$120=0,各種係数!HC86,各種係数!CZ86)</f>
        <v>0</v>
      </c>
      <c r="CW88" s="82">
        <f>IF('生産者価格評価表（107部門）（山形県２）'!CK$120=0,各種係数!HD86,各種係数!DA86)</f>
        <v>0</v>
      </c>
      <c r="CX88" s="82">
        <f>IF('生産者価格評価表（107部門）（山形県２）'!CL$120=0,各種係数!HE86,各種係数!DB86)</f>
        <v>9.0896043630100942E-4</v>
      </c>
      <c r="CY88" s="82">
        <f>IF('生産者価格評価表（107部門）（山形県２）'!CM$120=0,各種係数!HF86,各種係数!DC86)</f>
        <v>1.5523014717296334E-4</v>
      </c>
      <c r="CZ88" s="82">
        <f>IF('生産者価格評価表（107部門）（山形県２）'!CN$120=0,各種係数!HG86,各種係数!DD86)</f>
        <v>0</v>
      </c>
      <c r="DA88" s="82">
        <f>IF('生産者価格評価表（107部門）（山形県２）'!CO$120=0,各種係数!HH86,各種係数!DE86)</f>
        <v>0</v>
      </c>
      <c r="DB88" s="82">
        <f>IF('生産者価格評価表（107部門）（山形県２）'!CP$120=0,各種係数!HI86,各種係数!DF86)</f>
        <v>0</v>
      </c>
      <c r="DC88" s="82">
        <f>IF('生産者価格評価表（107部門）（山形県２）'!CQ$120=0,各種係数!HJ86,各種係数!DG86)</f>
        <v>0</v>
      </c>
      <c r="DD88" s="82">
        <f>IF('生産者価格評価表（107部門）（山形県２）'!CR$120=0,各種係数!HK86,各種係数!DH86)</f>
        <v>0</v>
      </c>
      <c r="DE88" s="82">
        <f>IF('生産者価格評価表（107部門）（山形県２）'!CS$120=0,各種係数!HL86,各種係数!DI86)</f>
        <v>0</v>
      </c>
      <c r="DF88" s="82">
        <f>IF('生産者価格評価表（107部門）（山形県２）'!CT$120=0,各種係数!HM86,各種係数!DJ86)</f>
        <v>0</v>
      </c>
      <c r="DG88" s="82">
        <f>IF('生産者価格評価表（107部門）（山形県２）'!CU$120=0,各種係数!HN86,各種係数!DK86)</f>
        <v>4.7891566265060243E-3</v>
      </c>
      <c r="DH88" s="82">
        <f>IF('生産者価格評価表（107部門）（山形県２）'!CV$120=0,各種係数!HO86,各種係数!DL86)</f>
        <v>0</v>
      </c>
      <c r="DI88" s="82">
        <f>IF('生産者価格評価表（107部門）（山形県２）'!CW$120=0,各種係数!HP86,各種係数!DM86)</f>
        <v>0</v>
      </c>
      <c r="DJ88" s="82">
        <f>IF('生産者価格評価表（107部門）（山形県２）'!CX$120=0,各種係数!HQ86,各種係数!DN86)</f>
        <v>0</v>
      </c>
      <c r="DK88" s="82">
        <f>IF('生産者価格評価表（107部門）（山形県２）'!CY$120=0,各種係数!HR86,各種係数!DO86)</f>
        <v>6.2947578144089619E-2</v>
      </c>
      <c r="DL88" s="82">
        <f>IF('生産者価格評価表（107部門）（山形県２）'!CZ$120=0,各種係数!HS86,各種係数!DP86)</f>
        <v>3.2600884547297573E-3</v>
      </c>
      <c r="DM88" s="82">
        <f>IF('生産者価格評価表（107部門）（山形県２）'!DA$120=0,各種係数!HT86,各種係数!DQ86)</f>
        <v>0</v>
      </c>
      <c r="DN88" s="82">
        <f>IF('生産者価格評価表（107部門）（山形県２）'!DB$120=0,各種係数!HU86,各種係数!DR86)</f>
        <v>2.3184713375796178E-3</v>
      </c>
      <c r="DO88" s="82">
        <f>IF('生産者価格評価表（107部門）（山形県２）'!DC$120=0,各種係数!HV86,各種係数!DS86)</f>
        <v>0</v>
      </c>
      <c r="DP88" s="82">
        <f>IF('生産者価格評価表（107部門）（山形県２）'!DD$120=0,各種係数!HW86,各種係数!DT86)</f>
        <v>0</v>
      </c>
      <c r="DQ88" s="82">
        <f>IF('生産者価格評価表（107部門）（山形県２）'!DE$120=0,各種係数!HX86,各種係数!DU86)</f>
        <v>1.8021684155451561E-2</v>
      </c>
      <c r="DR88" s="82">
        <f>各種係数!HY86</f>
        <v>4.2713574556936139E-3</v>
      </c>
      <c r="DS88" s="80">
        <f>各種係数!HZ86</f>
        <v>1.9183577920830021E-3</v>
      </c>
      <c r="DT88" s="80">
        <f>各種係数!IA86</f>
        <v>1.7861414281517319E-3</v>
      </c>
      <c r="DU88" s="80">
        <f>各種係数!IB86</f>
        <v>2.6682750973511054E-3</v>
      </c>
      <c r="DV88" s="80">
        <f>各種係数!IC86</f>
        <v>4.4089242541226628E-3</v>
      </c>
      <c r="DW88" s="80">
        <f>各種係数!ID86</f>
        <v>4.1253037677176155E-3</v>
      </c>
      <c r="DX88" s="80">
        <f>各種係数!IE86</f>
        <v>1.9871835676044503E-2</v>
      </c>
      <c r="DY88" s="80">
        <f>各種係数!IF86</f>
        <v>1.7712664367905767E-3</v>
      </c>
      <c r="DZ88" s="80">
        <f>各種係数!IG86</f>
        <v>1.4667118592679134E-3</v>
      </c>
      <c r="EA88" s="80">
        <f>各種係数!IH86</f>
        <v>1.4061545731002601E-3</v>
      </c>
      <c r="EB88" s="80">
        <f>各種係数!II86</f>
        <v>0</v>
      </c>
      <c r="EC88" s="80">
        <f>各種係数!IJ86</f>
        <v>1.2735657355055223E-3</v>
      </c>
      <c r="ED88" s="80">
        <f>各種係数!IK86</f>
        <v>1.1014015053296532E-3</v>
      </c>
      <c r="EE88" s="80">
        <f>各種係数!IL86</f>
        <v>2.5918305678872071E-3</v>
      </c>
      <c r="EF88" s="80">
        <f>各種係数!IM86</f>
        <v>1.3802949476073433E-3</v>
      </c>
      <c r="EG88" s="80">
        <f>各種係数!IN86</f>
        <v>2.1606989184337123E-3</v>
      </c>
      <c r="EH88" s="80">
        <f>各種係数!IO86</f>
        <v>9.9740764044732718E-4</v>
      </c>
      <c r="EI88" s="80">
        <f>各種係数!IP86</f>
        <v>1.6035298007914258E-3</v>
      </c>
      <c r="EJ88" s="80">
        <f>各種係数!IQ86</f>
        <v>0</v>
      </c>
      <c r="EK88" s="80">
        <f>各種係数!IR86</f>
        <v>1.5926747304257066E-3</v>
      </c>
      <c r="EL88" s="80">
        <f>各種係数!IS86</f>
        <v>0</v>
      </c>
      <c r="EM88" s="80">
        <f>各種係数!IT86</f>
        <v>6.1975733938007327E-4</v>
      </c>
      <c r="EN88" s="80">
        <f>各種係数!IU86</f>
        <v>0</v>
      </c>
      <c r="EO88" s="80">
        <f>各種係数!IV86</f>
        <v>0</v>
      </c>
      <c r="EP88" s="80">
        <f>各種係数!IW86</f>
        <v>9.8517238238250747E-4</v>
      </c>
      <c r="EQ88" s="80">
        <f>各種係数!IX86</f>
        <v>1.1135717215453782E-3</v>
      </c>
      <c r="ER88" s="80">
        <f>各種係数!IY86</f>
        <v>1.1088485859139758E-4</v>
      </c>
      <c r="ES88" s="80">
        <f>各種係数!IZ86</f>
        <v>1.2408036485774738E-3</v>
      </c>
      <c r="ET88" s="80">
        <f>各種係数!JA86</f>
        <v>1.0161334096617141E-3</v>
      </c>
      <c r="EU88" s="80">
        <f>各種係数!JB86</f>
        <v>8.6809813086387885E-4</v>
      </c>
      <c r="EV88" s="80">
        <f>各種係数!JC86</f>
        <v>1.9012970424212431E-3</v>
      </c>
      <c r="EW88" s="80">
        <f>各種係数!JD86</f>
        <v>4.4432221908832841E-3</v>
      </c>
      <c r="EX88" s="80">
        <f>各種係数!JE86</f>
        <v>3.5391422662376221E-3</v>
      </c>
      <c r="EY88" s="80">
        <f>各種係数!JF86</f>
        <v>2.4834422505626477E-3</v>
      </c>
      <c r="EZ88" s="80">
        <f>各種係数!JG86</f>
        <v>1.3993330663933064E-3</v>
      </c>
      <c r="FA88" s="80">
        <f>各種係数!JH86</f>
        <v>7.5335186218857973E-4</v>
      </c>
      <c r="FB88" s="80">
        <f>各種係数!JI86</f>
        <v>1.0311690890059998E-3</v>
      </c>
      <c r="FC88" s="80">
        <f>各種係数!JJ86</f>
        <v>1.1639207084933002E-3</v>
      </c>
      <c r="FD88" s="80">
        <f>各種係数!JK86</f>
        <v>8.8275905829447027E-4</v>
      </c>
      <c r="FE88" s="80">
        <f>各種係数!JL86</f>
        <v>2.9154749229587927E-3</v>
      </c>
      <c r="FF88" s="80">
        <f>各種係数!JM86</f>
        <v>8.7972096554002094E-4</v>
      </c>
      <c r="FG88" s="80">
        <f>各種係数!JN86</f>
        <v>1.2547364230784748E-3</v>
      </c>
      <c r="FH88" s="80">
        <f>各種係数!JO86</f>
        <v>1.2780267937536861E-3</v>
      </c>
      <c r="FI88" s="80">
        <f>各種係数!JP86</f>
        <v>9.4475463080862399E-4</v>
      </c>
      <c r="FJ88" s="80">
        <f>各種係数!JQ86</f>
        <v>9.2971090299593447E-4</v>
      </c>
      <c r="FK88" s="80">
        <f>各種係数!JR86</f>
        <v>1.0630099237403871E-3</v>
      </c>
      <c r="FL88" s="80">
        <f>各種係数!JS86</f>
        <v>8.6438183224855718E-4</v>
      </c>
      <c r="FM88" s="80">
        <f>各種係数!JT86</f>
        <v>9.3821341020338647E-4</v>
      </c>
      <c r="FN88" s="80">
        <f>各種係数!JU86</f>
        <v>2.7383309225698202E-3</v>
      </c>
      <c r="FO88" s="80">
        <f>各種係数!JV86</f>
        <v>7.4863327698350348E-4</v>
      </c>
      <c r="FP88" s="80">
        <f>各種係数!JW86</f>
        <v>7.9904422937895935E-4</v>
      </c>
      <c r="FQ88" s="80">
        <f>各種係数!JX86</f>
        <v>1.1496446548968416E-3</v>
      </c>
      <c r="FR88" s="80">
        <f>各種係数!JY86</f>
        <v>4.1227727302385511E-4</v>
      </c>
      <c r="FS88" s="80">
        <f>各種係数!JZ86</f>
        <v>1.2884971026687864E-3</v>
      </c>
      <c r="FT88" s="80">
        <f>各種係数!KA86</f>
        <v>0</v>
      </c>
      <c r="FU88" s="80">
        <f>各種係数!KB86</f>
        <v>4.513495791523092E-4</v>
      </c>
      <c r="FV88" s="80">
        <f>各種係数!KC86</f>
        <v>6.5173693556977246E-4</v>
      </c>
      <c r="FW88" s="80">
        <f>各種係数!KD86</f>
        <v>4.9115304941753162E-4</v>
      </c>
      <c r="FX88" s="80">
        <f>各種係数!KE86</f>
        <v>5.0664778763576796E-4</v>
      </c>
      <c r="FY88" s="80">
        <f>各種係数!KF86</f>
        <v>3.9603471512119452E-3</v>
      </c>
      <c r="FZ88" s="80">
        <f>各種係数!KG86</f>
        <v>4.97689985152335E-3</v>
      </c>
      <c r="GA88" s="80">
        <f>各種係数!KH86</f>
        <v>2.0512048583261095E-3</v>
      </c>
      <c r="GB88" s="80">
        <f>各種係数!KI86</f>
        <v>2.421833934859367E-3</v>
      </c>
      <c r="GC88" s="80">
        <f>各種係数!KJ86</f>
        <v>2.6221712083633704E-3</v>
      </c>
      <c r="GD88" s="80">
        <f>各種係数!KK86</f>
        <v>1.9899726408237205E-3</v>
      </c>
      <c r="GE88" s="80">
        <f>各種係数!KL86</f>
        <v>8.551359821604988E-4</v>
      </c>
      <c r="GF88" s="80">
        <f>各種係数!KM86</f>
        <v>8.9487863196357933E-4</v>
      </c>
      <c r="GG88" s="80">
        <f>各種係数!KN86</f>
        <v>9.8627149798704433E-4</v>
      </c>
      <c r="GH88" s="80">
        <f>各種係数!KO86</f>
        <v>2.2973626058989736E-3</v>
      </c>
      <c r="GI88" s="80">
        <f>各種係数!KP86</f>
        <v>3.9509442534917064E-3</v>
      </c>
      <c r="GJ88" s="80">
        <f>各種係数!KQ86</f>
        <v>1.0417558267626751E-3</v>
      </c>
      <c r="GK88" s="80">
        <f>各種係数!KR86</f>
        <v>6.8475566900728371E-4</v>
      </c>
      <c r="GL88" s="80">
        <f>各種係数!KS86</f>
        <v>3.7229034814590691E-4</v>
      </c>
      <c r="GM88" s="80">
        <f>各種係数!KT86</f>
        <v>1.4761753218119769E-4</v>
      </c>
      <c r="GN88" s="80">
        <f>各種係数!KU86</f>
        <v>2.0838574995507893E-2</v>
      </c>
      <c r="GO88" s="80">
        <f>各種係数!KV86</f>
        <v>1.3598301804456443E-2</v>
      </c>
      <c r="GP88" s="80">
        <f>各種係数!KW86</f>
        <v>5.9252521069061606E-2</v>
      </c>
      <c r="GQ88" s="80">
        <f>各種係数!KX86</f>
        <v>3.3231720282786967E-2</v>
      </c>
      <c r="GR88" s="80">
        <f>各種係数!KY86</f>
        <v>0.12709888901847341</v>
      </c>
      <c r="GS88" s="80">
        <f>各種係数!KZ86</f>
        <v>1.429637934996621E-2</v>
      </c>
      <c r="GT88" s="80">
        <f>各種係数!LA86</f>
        <v>3.3619727344566981E-3</v>
      </c>
      <c r="GU88" s="80">
        <f>各種係数!LB86</f>
        <v>1.0124187859104976</v>
      </c>
      <c r="GV88" s="80">
        <f>各種係数!LC86</f>
        <v>1.2410778638791901E-3</v>
      </c>
      <c r="GW88" s="80">
        <f>各種係数!LD86</f>
        <v>9.6870047884583914E-4</v>
      </c>
      <c r="GX88" s="80">
        <f>各種係数!LE86</f>
        <v>1.1749572629674624E-3</v>
      </c>
      <c r="GY88" s="80">
        <f>各種係数!LF86</f>
        <v>1.5026757822443539E-3</v>
      </c>
      <c r="GZ88" s="80">
        <f>各種係数!LG86</f>
        <v>1.0804422694811449E-3</v>
      </c>
      <c r="HA88" s="80">
        <f>各種係数!LH86</f>
        <v>2.0379604374058803E-3</v>
      </c>
      <c r="HB88" s="80">
        <f>各種係数!LI86</f>
        <v>1.4669650805955673E-3</v>
      </c>
      <c r="HC88" s="80">
        <f>各種係数!LJ86</f>
        <v>1.1256959194981904E-3</v>
      </c>
      <c r="HD88" s="80">
        <f>各種係数!LK86</f>
        <v>8.6726705750777308E-4</v>
      </c>
      <c r="HE88" s="80">
        <f>各種係数!LL86</f>
        <v>7.5335527688893901E-4</v>
      </c>
      <c r="HF88" s="80">
        <f>各種係数!LM86</f>
        <v>7.3542164805304535E-4</v>
      </c>
      <c r="HG88" s="80">
        <f>各種係数!LN86</f>
        <v>9.5896085171777803E-4</v>
      </c>
      <c r="HH88" s="80">
        <f>各種係数!LO86</f>
        <v>8.5566778108580428E-4</v>
      </c>
      <c r="HI88" s="80">
        <f>各種係数!LP86</f>
        <v>1.5348165226292834E-3</v>
      </c>
      <c r="HJ88" s="80">
        <f>各種係数!LQ86</f>
        <v>3.5231497053782486E-3</v>
      </c>
      <c r="HK88" s="80">
        <f>各種係数!LR86</f>
        <v>1.7187110542622309E-3</v>
      </c>
      <c r="HL88" s="80">
        <f>各種係数!LS86</f>
        <v>7.316658863671838E-4</v>
      </c>
      <c r="HM88" s="80">
        <f>各種係数!LT86</f>
        <v>8.0740285992133448E-4</v>
      </c>
      <c r="HN88" s="80">
        <f>各種係数!LU86</f>
        <v>3.3128317238387932E-2</v>
      </c>
      <c r="HO88" s="80">
        <f>各種係数!LV86</f>
        <v>2.420998963078251E-3</v>
      </c>
      <c r="HP88" s="80">
        <f>各種係数!LW86</f>
        <v>1.4506296818924068E-3</v>
      </c>
      <c r="HQ88" s="80">
        <f>各種係数!LX86</f>
        <v>3.6400791050781632E-3</v>
      </c>
      <c r="HR88" s="80">
        <f>各種係数!LY86</f>
        <v>2.8641387542262297E-3</v>
      </c>
      <c r="HS88" s="80">
        <f>各種係数!LZ86</f>
        <v>1.1529617587858257E-3</v>
      </c>
      <c r="HT88" s="80">
        <f>各種係数!MA86</f>
        <v>1.0598884795382462E-2</v>
      </c>
      <c r="HU88" s="760">
        <v>0</v>
      </c>
      <c r="HV88" s="760">
        <f t="shared" si="27"/>
        <v>0</v>
      </c>
      <c r="HW88" s="760">
        <f t="shared" si="28"/>
        <v>0</v>
      </c>
      <c r="HX88" s="240">
        <f>IF(各種係数!$MD86=0,各種係数!$MG86,各種係数!$MD86)</f>
        <v>5.2123208403810205E-4</v>
      </c>
      <c r="HY88" s="281">
        <f t="shared" si="29"/>
        <v>0</v>
      </c>
      <c r="HZ88" s="257">
        <f t="shared" si="36"/>
        <v>0</v>
      </c>
      <c r="IA88" s="279">
        <f t="shared" si="37"/>
        <v>0</v>
      </c>
      <c r="IB88" s="279">
        <f t="shared" si="38"/>
        <v>0</v>
      </c>
      <c r="IC88" s="240">
        <f>IF(各種係数!$MD86=0,各種係数!$MG86,各種係数!$MD86)</f>
        <v>5.2123208403810205E-4</v>
      </c>
      <c r="ID88" s="281">
        <f t="shared" si="30"/>
        <v>0</v>
      </c>
      <c r="IE88" s="223"/>
      <c r="IF88" s="223"/>
      <c r="IG88" s="240">
        <f>各種係数!J86</f>
        <v>6.3173428695721427E-3</v>
      </c>
      <c r="IH88" s="279">
        <f t="shared" si="39"/>
        <v>0</v>
      </c>
      <c r="II88" s="284">
        <f>各種係数!C86</f>
        <v>0.47251496709712537</v>
      </c>
      <c r="IJ88" s="279">
        <f t="shared" si="40"/>
        <v>0</v>
      </c>
      <c r="IK88" s="295">
        <v>0</v>
      </c>
      <c r="IL88" s="757">
        <f>IF(各種係数!$E86=0,各種係数!$M86,各種係数!$E86)</f>
        <v>0.65930739784563341</v>
      </c>
      <c r="IM88" s="279">
        <f t="shared" si="41"/>
        <v>0</v>
      </c>
      <c r="IN88" s="757">
        <f>IF(各種係数!$F86=0,各種係数!$N86,各種係数!$F86)</f>
        <v>0.24067479747173506</v>
      </c>
      <c r="IO88" s="295">
        <f t="shared" si="42"/>
        <v>0</v>
      </c>
      <c r="IP88" s="240">
        <f>IF(各種係数!$MD86=0,各種係数!$MG86,各種係数!$MD86)</f>
        <v>5.2123208403810205E-4</v>
      </c>
      <c r="IQ88" s="296">
        <f t="shared" si="43"/>
        <v>0</v>
      </c>
      <c r="IR88" s="297">
        <f t="shared" si="44"/>
        <v>0</v>
      </c>
      <c r="IS88" s="297">
        <f t="shared" si="45"/>
        <v>0</v>
      </c>
      <c r="IT88" s="297">
        <f t="shared" si="46"/>
        <v>0</v>
      </c>
      <c r="IU88" s="298">
        <f t="shared" si="47"/>
        <v>0</v>
      </c>
      <c r="IW88" s="206"/>
      <c r="IX88" s="212"/>
      <c r="IY88" s="208"/>
      <c r="IZ88" s="212"/>
    </row>
    <row r="89" spans="1:260">
      <c r="A89" s="41" t="s">
        <v>307</v>
      </c>
      <c r="B89" s="12" t="s">
        <v>308</v>
      </c>
      <c r="C89" s="331">
        <f>'計算2-1'!AC89</f>
        <v>0</v>
      </c>
      <c r="D89" s="757">
        <f>IF(各種係数!$D87=0,各種係数!$L87,各種係数!$D87)</f>
        <v>0.1804177545691906</v>
      </c>
      <c r="E89" s="757">
        <f>IF(各種係数!$E87=0,各種係数!$M87,各種係数!$E87)</f>
        <v>0.81958224543080938</v>
      </c>
      <c r="F89" s="757">
        <f>IF(各種係数!$F87=0,各種係数!$N87,各種係数!$F87)</f>
        <v>1.0748041775456918</v>
      </c>
      <c r="G89" s="758">
        <f t="shared" si="31"/>
        <v>0</v>
      </c>
      <c r="H89" s="758">
        <f t="shared" si="32"/>
        <v>0</v>
      </c>
      <c r="I89" s="758">
        <f t="shared" si="33"/>
        <v>0</v>
      </c>
      <c r="J89" s="240">
        <f>IF(各種係数!$MD87=0,各種係数!$MG87,各種係数!$MD87)</f>
        <v>3.3720626631853785E-3</v>
      </c>
      <c r="K89" s="281">
        <f t="shared" si="34"/>
        <v>0</v>
      </c>
      <c r="L89" s="758">
        <v>0</v>
      </c>
      <c r="M89" s="774">
        <f>各種係数!C87</f>
        <v>0.78837603218293462</v>
      </c>
      <c r="N89" s="758">
        <f t="shared" si="35"/>
        <v>0</v>
      </c>
      <c r="O89" s="82">
        <f>IF('生産者価格評価表（107部門）（山形県２）'!C$120=0,各種係数!DV87,各種係数!S87)</f>
        <v>9.2065489251354132E-5</v>
      </c>
      <c r="P89" s="82">
        <f>IF('生産者価格評価表（107部門）（山形県２）'!D$120=0,各種係数!DW87,各種係数!T87)</f>
        <v>1.4306492763299078E-4</v>
      </c>
      <c r="Q89" s="82">
        <f>IF('生産者価格評価表（107部門）（山形県２）'!E$120=0,各種係数!DX87,各種係数!U87)</f>
        <v>2.5257308833743765E-4</v>
      </c>
      <c r="R89" s="82">
        <f>IF('生産者価格評価表（107部門）（山形県２）'!F$120=0,各種係数!DY87,各種係数!V87)</f>
        <v>6.3556628956400158E-5</v>
      </c>
      <c r="S89" s="82">
        <f>IF('生産者価格評価表（107部門）（山形県２）'!G$120=0,各種係数!DZ87,各種係数!W87)</f>
        <v>3.1133250311332503E-4</v>
      </c>
      <c r="T89" s="82">
        <f>IF('生産者価格評価表（107部門）（山形県２）'!H$120=0,各種係数!EA87,各種係数!X87)</f>
        <v>1.4705882352941176E-3</v>
      </c>
      <c r="U89" s="82">
        <f>IF('生産者価格評価表（107部門）（山形県２）'!I$120=0,各種係数!EB87,各種係数!Y87)</f>
        <v>5.5035773252614197E-4</v>
      </c>
      <c r="V89" s="82">
        <f>IF('生産者価格評価表（107部門）（山形県２）'!J$120=0,各種係数!EC87,各種係数!Z87)</f>
        <v>1.0223434933124634E-4</v>
      </c>
      <c r="W89" s="82">
        <f>IF('生産者価格評価表（107部門）（山形県２）'!K$120=0,各種係数!ED87,各種係数!AA87)</f>
        <v>1.0665813401594539E-4</v>
      </c>
      <c r="X89" s="82">
        <f>IF('生産者価格評価表（107部門）（山形県２）'!L$120=0,各種係数!EE87,各種係数!AB87)</f>
        <v>0</v>
      </c>
      <c r="Y89" s="82">
        <f>IF('生産者価格評価表（107部門）（山形県２）'!M$120=0,各種係数!EF87,各種係数!AC87)</f>
        <v>0</v>
      </c>
      <c r="Z89" s="82">
        <f>IF('生産者価格評価表（107部門）（山形県２）'!N$120=0,各種係数!EG87,各種係数!AD87)</f>
        <v>1.6607157684962219E-4</v>
      </c>
      <c r="AA89" s="82">
        <f>IF('生産者価格評価表（107部門）（山形県２）'!O$120=0,各種係数!EH87,各種係数!AE87)</f>
        <v>1.6684649010600313E-4</v>
      </c>
      <c r="AB89" s="82">
        <f>IF('生産者価格評価表（107部門）（山形県２）'!P$120=0,各種係数!EI87,各種係数!AF87)</f>
        <v>6.0986765871805816E-5</v>
      </c>
      <c r="AC89" s="82">
        <f>IF('生産者価格評価表（107部門）（山形県２）'!Q$120=0,各種係数!EJ87,各種係数!AG87)</f>
        <v>1.7764355820047074E-4</v>
      </c>
      <c r="AD89" s="82">
        <f>IF('生産者価格評価表（107部門）（山形県２）'!R$120=0,各種係数!EK87,各種係数!AH87)</f>
        <v>1.3585110718652356E-4</v>
      </c>
      <c r="AE89" s="82">
        <f>IF('生産者価格評価表（107部門）（山形県２）'!S$120=0,各種係数!EL87,各種係数!AI87)</f>
        <v>2.2856396525827729E-4</v>
      </c>
      <c r="AF89" s="82">
        <f>IF('生産者価格評価表（107部門）（山形県２）'!T$120=0,各種係数!EM87,各種係数!AJ87)</f>
        <v>2.3921809855785662E-4</v>
      </c>
      <c r="AG89" s="82">
        <f>IF('生産者価格評価表（107部門）（山形県２）'!U$120=0,各種係数!EN87,各種係数!AK87)</f>
        <v>0</v>
      </c>
      <c r="AH89" s="82">
        <f>IF('生産者価格評価表（107部門）（山形県２）'!V$120=0,各種係数!EO87,各種係数!AL87)</f>
        <v>1.5211439002129601E-4</v>
      </c>
      <c r="AI89" s="82">
        <f>IF('生産者価格評価表（107部門）（山形県２）'!W$120=0,各種係数!EP87,各種係数!AM87)</f>
        <v>0</v>
      </c>
      <c r="AJ89" s="82">
        <f>IF('生産者価格評価表（107部門）（山形県２）'!X$120=0,各種係数!EQ87,各種係数!AN87)</f>
        <v>0</v>
      </c>
      <c r="AK89" s="82">
        <f>IF('生産者価格評価表（107部門）（山形県２）'!Y$120=0,各種係数!ER87,各種係数!AO87)</f>
        <v>0</v>
      </c>
      <c r="AL89" s="82">
        <f>IF('生産者価格評価表（107部門）（山形県２）'!Z$120=0,各種係数!ES87,各種係数!AP87)</f>
        <v>0</v>
      </c>
      <c r="AM89" s="82">
        <f>IF('生産者価格評価表（107部門）（山形県２）'!AA$120=0,各種係数!ET87,各種係数!AQ87)</f>
        <v>1.1086848587390878E-3</v>
      </c>
      <c r="AN89" s="82">
        <f>IF('生産者価格評価表（107部門）（山形県２）'!AB$120=0,各種係数!EU87,各種係数!AR87)</f>
        <v>1.121201928467317E-4</v>
      </c>
      <c r="AO89" s="82">
        <f>IF('生産者価格評価表（107部門）（山形県２）'!AC$120=0,各種係数!EV87,各種係数!AS87)</f>
        <v>0</v>
      </c>
      <c r="AP89" s="82">
        <f>IF('生産者価格評価表（107部門）（山形県２）'!AD$120=0,各種係数!EW87,各種係数!AT87)</f>
        <v>1.9747235387045813E-4</v>
      </c>
      <c r="AQ89" s="82">
        <f>IF('生産者価格評価表（107部門）（山形県２）'!AE$120=0,各種係数!EX87,各種係数!AU87)</f>
        <v>1.765202809194185E-4</v>
      </c>
      <c r="AR89" s="82">
        <f>IF('生産者価格評価表（107部門）（山形県２）'!AF$120=0,各種係数!EY87,各種係数!AV87)</f>
        <v>0</v>
      </c>
      <c r="AS89" s="82">
        <f>IF('生産者価格評価表（107部門）（山形県２）'!AG$120=0,各種係数!EZ87,各種係数!AW87)</f>
        <v>1.3041635421081805E-4</v>
      </c>
      <c r="AT89" s="82">
        <f>IF('生産者価格評価表（107部門）（山形県２）'!AH$120=0,各種係数!FA87,各種係数!AX87)</f>
        <v>1.5691689681144864E-4</v>
      </c>
      <c r="AU89" s="82">
        <f>IF('生産者価格評価表（107部門）（山形県２）'!AI$120=0,各種係数!FB87,各種係数!AY87)</f>
        <v>1.3930163447251114E-4</v>
      </c>
      <c r="AV89" s="82">
        <f>IF('生産者価格評価表（107部門）（山形県２）'!AJ$120=0,各種係数!FC87,各種係数!AZ87)</f>
        <v>0</v>
      </c>
      <c r="AW89" s="82">
        <f>IF('生産者価格評価表（107部門）（山形県２）'!AK$120=0,各種係数!FD87,各種係数!BA87)</f>
        <v>2.5585262888576181E-4</v>
      </c>
      <c r="AX89" s="82">
        <f>IF('生産者価格評価表（107部門）（山形県２）'!AL$120=0,各種係数!FE87,各種係数!BB87)</f>
        <v>0</v>
      </c>
      <c r="AY89" s="82">
        <f>IF('生産者価格評価表（107部門）（山形県２）'!AM$120=0,各種係数!FF87,各種係数!BC87)</f>
        <v>0</v>
      </c>
      <c r="AZ89" s="82">
        <f>IF('生産者価格評価表（107部門）（山形県２）'!AN$120=0,各種係数!FG87,各種係数!BD87)</f>
        <v>1.0759629868732516E-4</v>
      </c>
      <c r="BA89" s="82">
        <f>IF('生産者価格評価表（107部門）（山形県２）'!AO$120=0,各種係数!FH87,各種係数!BE87)</f>
        <v>0</v>
      </c>
      <c r="BB89" s="82">
        <f>IF('生産者価格評価表（107部門）（山形県２）'!AP$120=0,各種係数!FI87,各種係数!BF87)</f>
        <v>4.1445623342175064E-5</v>
      </c>
      <c r="BC89" s="82">
        <f>IF('生産者価格評価表（107部門）（山形県２）'!AQ$120=0,各種係数!FJ87,各種係数!BG87)</f>
        <v>7.42873061565605E-5</v>
      </c>
      <c r="BD89" s="82">
        <f>IF('生産者価格評価表（107部門）（山形県２）'!AR$120=0,各種係数!FK87,各種係数!BH87)</f>
        <v>1.5355872341514602E-4</v>
      </c>
      <c r="BE89" s="82">
        <f>IF('生産者価格評価表（107部門）（山形県２）'!AS$120=0,各種係数!FL87,各種係数!BI87)</f>
        <v>1.4730794726375488E-4</v>
      </c>
      <c r="BF89" s="82">
        <f>IF('生産者価格評価表（107部門）（山形県２）'!AT$120=0,各種係数!FM87,各種係数!BJ87)</f>
        <v>1.9117325759230937E-4</v>
      </c>
      <c r="BG89" s="82">
        <f>IF('生産者価格評価表（107部門）（山形県２）'!AU$120=0,各種係数!FN87,各種係数!BK87)</f>
        <v>1.3425715039198292E-4</v>
      </c>
      <c r="BH89" s="82">
        <f>IF('生産者価格評価表（107部門）（山形県２）'!AV$120=0,各種係数!FO87,各種係数!BL87)</f>
        <v>2.1316507503410642E-4</v>
      </c>
      <c r="BI89" s="82">
        <f>IF('生産者価格評価表（107部門）（山形県２）'!AW$120=0,各種係数!FP87,各種係数!BM87)</f>
        <v>6.3589971861437454E-5</v>
      </c>
      <c r="BJ89" s="82">
        <f>IF('生産者価格評価表（107部門）（山形県２）'!AX$120=0,各種係数!FQ87,各種係数!BN87)</f>
        <v>7.3398984647379044E-5</v>
      </c>
      <c r="BK89" s="82">
        <f>IF('生産者価格評価表（107部門）（山形県２）'!AY$120=0,各種係数!FR87,各種係数!BO87)</f>
        <v>1.2893243940175349E-4</v>
      </c>
      <c r="BL89" s="82">
        <f>IF('生産者価格評価表（107部門）（山形県２）'!AZ$120=0,各種係数!FS87,各種係数!BP87)</f>
        <v>0</v>
      </c>
      <c r="BM89" s="82">
        <f>IF('生産者価格評価表（107部門）（山形県２）'!BA$120=0,各種係数!FT87,各種係数!BQ87)</f>
        <v>4.1653649901072582E-4</v>
      </c>
      <c r="BN89" s="82">
        <f>IF('生産者価格評価表（107部門）（山形県２）'!BB$120=0,各種係数!FU87,各種係数!BR87)</f>
        <v>1.6476093188783075E-4</v>
      </c>
      <c r="BO89" s="82">
        <f>IF('生産者価格評価表（107部門）（山形県２）'!BC$120=0,各種係数!FV87,各種係数!BS87)</f>
        <v>9.6144601480626868E-5</v>
      </c>
      <c r="BP89" s="82">
        <f>IF('生産者価格評価表（107部門）（山形県２）'!BD$120=0,各種係数!FW87,各種係数!BT87)</f>
        <v>5.1777701070072488E-5</v>
      </c>
      <c r="BQ89" s="82">
        <f>IF('生産者価格評価表（107部門）（山形県２）'!BE$120=0,各種係数!FX87,各種係数!BU87)</f>
        <v>0</v>
      </c>
      <c r="BR89" s="82">
        <f>IF('生産者価格評価表（107部門）（山形県２）'!BF$120=0,各種係数!FY87,各種係数!BV87)</f>
        <v>0</v>
      </c>
      <c r="BS89" s="82">
        <f>IF('生産者価格評価表（107部門）（山形県２）'!BG$120=0,各種係数!FZ87,各種係数!BW87)</f>
        <v>4.6271018610203688E-5</v>
      </c>
      <c r="BT89" s="82">
        <f>IF('生産者価格評価表（107部門）（山形県２）'!BH$120=0,各種係数!GA87,各種係数!BX87)</f>
        <v>0</v>
      </c>
      <c r="BU89" s="82">
        <f>IF('生産者価格評価表（107部門）（山形県２）'!BI$120=0,各種係数!GB87,各種係数!BY87)</f>
        <v>2.9265437518290899E-4</v>
      </c>
      <c r="BV89" s="82">
        <f>IF('生産者価格評価表（107部門）（山形県２）'!BJ$120=0,各種係数!GC87,各種係数!BZ87)</f>
        <v>1.6391715158824011E-4</v>
      </c>
      <c r="BW89" s="82">
        <f>IF('生産者価格評価表（107部門）（山形県２）'!BK$120=0,各種係数!GD87,各種係数!CA87)</f>
        <v>7.0888468809073729E-4</v>
      </c>
      <c r="BX89" s="82">
        <f>IF('生産者価格評価表（107部門）（山形県２）'!BL$120=0,各種係数!GE87,各種係数!CB87)</f>
        <v>2.3518237941249633E-4</v>
      </c>
      <c r="BY89" s="82">
        <f>IF('生産者価格評価表（107部門）（山形県２）'!BM$120=0,各種係数!GF87,各種係数!CC87)</f>
        <v>8.376268293453867E-4</v>
      </c>
      <c r="BZ89" s="82">
        <f>IF('生産者価格評価表（107部門）（山形県２）'!BN$120=0,各種係数!GG87,各種係数!CD87)</f>
        <v>4.7698161745002413E-4</v>
      </c>
      <c r="CA89" s="82">
        <f>IF('生産者価格評価表（107部門）（山形県２）'!BO$120=0,各種係数!GH87,各種係数!CE87)</f>
        <v>4.5442395081529002E-4</v>
      </c>
      <c r="CB89" s="82">
        <f>IF('生産者価格評価表（107部門）（山形県２）'!BP$120=0,各種係数!GI87,各種係数!CF87)</f>
        <v>1.1127955359158791E-3</v>
      </c>
      <c r="CC89" s="82">
        <f>IF('生産者価格評価表（107部門）（山形県２）'!BQ$120=0,各種係数!GJ87,各種係数!CG87)</f>
        <v>2.2692889561270802E-3</v>
      </c>
      <c r="CD89" s="82">
        <f>IF('生産者価格評価表（107部門）（山形県２）'!BR$120=0,各種係数!GK87,各種係数!CH87)</f>
        <v>9.8152550875738867E-4</v>
      </c>
      <c r="CE89" s="82">
        <f>IF('生産者価格評価表（107部門）（山形県２）'!BS$120=0,各種係数!GL87,各種係数!CI87)</f>
        <v>8.8409512863584123E-4</v>
      </c>
      <c r="CF89" s="82">
        <f>IF('生産者価格評価表（107部門）（山形県２）'!BT$120=0,各種係数!GM87,各種係数!CJ87)</f>
        <v>1.3519205548944123E-3</v>
      </c>
      <c r="CG89" s="82">
        <f>IF('生産者価格評価表（107部門）（山形県２）'!BU$120=0,各種係数!GN87,各種係数!CK87)</f>
        <v>6.7156844134533041E-3</v>
      </c>
      <c r="CH89" s="82">
        <f>IF('生産者価格評価表（107部門）（山形県２）'!BV$120=0,各種係数!GO87,各種係数!CL87)</f>
        <v>3.4628218850343135E-4</v>
      </c>
      <c r="CI89" s="82">
        <f>IF('生産者価格評価表（107部門）（山形県２）'!BW$120=0,各種係数!GP87,各種係数!CM87)</f>
        <v>6.860592755214051E-4</v>
      </c>
      <c r="CJ89" s="82">
        <f>IF('生産者価格評価表（107部門）（山形県２）'!BX$120=0,各種係数!GQ87,各種係数!CN87)</f>
        <v>0</v>
      </c>
      <c r="CK89" s="82">
        <f>IF('生産者価格評価表（107部門）（山形県２）'!BY$120=0,各種係数!GR87,各種係数!CO87)</f>
        <v>6.7619783616692424E-4</v>
      </c>
      <c r="CL89" s="82">
        <f>IF('生産者価格評価表（107部門）（山形県２）'!BZ$120=0,各種係数!GS87,各種係数!CP87)</f>
        <v>1.1463945890175398E-4</v>
      </c>
      <c r="CM89" s="82">
        <f>IF('生産者価格評価表（107部門）（山形県２）'!CA$120=0,各種係数!GT87,各種係数!CQ87)</f>
        <v>0</v>
      </c>
      <c r="CN89" s="82">
        <f>IF('生産者価格評価表（107部門）（山形県２）'!CB$120=0,各種係数!GU87,各種係数!CR87)</f>
        <v>1.2328556017876407E-3</v>
      </c>
      <c r="CO89" s="82">
        <f>IF('生産者価格評価表（107部門）（山形県２）'!CC$120=0,各種係数!GV87,各種係数!CS87)</f>
        <v>3.8699690402476783E-4</v>
      </c>
      <c r="CP89" s="82">
        <f>IF('生産者価格評価表（107部門）（山形県２）'!CD$120=0,各種係数!GW87,各種係数!CT87)</f>
        <v>0</v>
      </c>
      <c r="CQ89" s="82">
        <f>IF('生産者価格評価表（107部門）（山形県２）'!CE$120=0,各種係数!GX87,各種係数!CU87)</f>
        <v>1.009845998485231E-3</v>
      </c>
      <c r="CR89" s="82">
        <f>IF('生産者価格評価表（107部門）（山形県２）'!CF$120=0,各種係数!GY87,各種係数!CV87)</f>
        <v>1.6469331434167186E-3</v>
      </c>
      <c r="CS89" s="82">
        <f>IF('生産者価格評価表（107部門）（山形県２）'!CG$120=0,各種係数!GZ87,各種係数!CW87)</f>
        <v>1.5143603133159269E-2</v>
      </c>
      <c r="CT89" s="82">
        <f>IF('生産者価格評価表（107部門）（山形県２）'!CH$120=0,各種係数!HA87,各種係数!CX87)</f>
        <v>7.3973854371661516E-3</v>
      </c>
      <c r="CU89" s="82">
        <f>IF('生産者価格評価表（107部門）（山形県２）'!CI$120=0,各種係数!HB87,各種係数!CY87)</f>
        <v>2.62602952293797E-3</v>
      </c>
      <c r="CV89" s="82">
        <f>IF('生産者価格評価表（107部門）（山形県２）'!CJ$120=0,各種係数!HC87,各種係数!CZ87)</f>
        <v>9.4046154959126092E-4</v>
      </c>
      <c r="CW89" s="82">
        <f>IF('生産者価格評価表（107部門）（山形県２）'!CK$120=0,各種係数!HD87,各種係数!DA87)</f>
        <v>1.9828155981493722E-3</v>
      </c>
      <c r="CX89" s="82">
        <f>IF('生産者価格評価表（107部門）（山形県２）'!CL$120=0,各種係数!HE87,各種係数!DB87)</f>
        <v>2.6312012629766063E-3</v>
      </c>
      <c r="CY89" s="82">
        <f>IF('生産者価格評価表（107部門）（山形県２）'!CM$120=0,各種係数!HF87,各種係数!DC87)</f>
        <v>4.1517904442292574E-3</v>
      </c>
      <c r="CZ89" s="82">
        <f>IF('生産者価格評価表（107部門）（山形県２）'!CN$120=0,各種係数!HG87,各種係数!DD87)</f>
        <v>1.0559662090813093E-3</v>
      </c>
      <c r="DA89" s="82">
        <f>IF('生産者価格評価表（107部門）（山形県２）'!CO$120=0,各種係数!HH87,各種係数!DE87)</f>
        <v>2.0740458197248909E-3</v>
      </c>
      <c r="DB89" s="82">
        <f>IF('生産者価格評価表（107部門）（山形県２）'!CP$120=0,各種係数!HI87,各種係数!DF87)</f>
        <v>3.1773905619372864E-4</v>
      </c>
      <c r="DC89" s="82">
        <f>IF('生産者価格評価表（107部門）（山形県２）'!CQ$120=0,各種係数!HJ87,各種係数!DG87)</f>
        <v>3.7778617302606727E-3</v>
      </c>
      <c r="DD89" s="82">
        <f>IF('生産者価格評価表（107部門）（山形県２）'!CR$120=0,各種係数!HK87,各種係数!DH87)</f>
        <v>4.7652177227977544E-3</v>
      </c>
      <c r="DE89" s="82">
        <f>IF('生産者価格評価表（107部門）（山形県２）'!CS$120=0,各種係数!HL87,各種係数!DI87)</f>
        <v>1.1831289345659065E-3</v>
      </c>
      <c r="DF89" s="82">
        <f>IF('生産者価格評価表（107部門）（山形県２）'!CT$120=0,各種係数!HM87,各種係数!DJ87)</f>
        <v>5.1765730751189443E-3</v>
      </c>
      <c r="DG89" s="82">
        <f>IF('生産者価格評価表（107部門）（山形県２）'!CU$120=0,各種係数!HN87,各種係数!DK87)</f>
        <v>4.5180722891566266E-4</v>
      </c>
      <c r="DH89" s="82">
        <f>IF('生産者価格評価表（107部門）（山形県２）'!CV$120=0,各種係数!HO87,各種係数!DL87)</f>
        <v>2.440214738897023E-4</v>
      </c>
      <c r="DI89" s="82">
        <f>IF('生産者価格評価表（107部門）（山形県２）'!CW$120=0,各種係数!HP87,各種係数!DM87)</f>
        <v>9.5628911404050309E-4</v>
      </c>
      <c r="DJ89" s="82">
        <f>IF('生産者価格評価表（107部門）（山形県２）'!CX$120=0,各種係数!HQ87,各種係数!DN87)</f>
        <v>1.034075241284223E-3</v>
      </c>
      <c r="DK89" s="82">
        <f>IF('生産者価格評価表（107部門）（山形県２）'!CY$120=0,各種係数!HR87,各種係数!DO87)</f>
        <v>1.1089600210514444E-3</v>
      </c>
      <c r="DL89" s="82">
        <f>IF('生産者価格評価表（107部門）（山形県２）'!CZ$120=0,各種係数!HS87,各種係数!DP87)</f>
        <v>1.0049018175869503E-3</v>
      </c>
      <c r="DM89" s="82">
        <f>IF('生産者価格評価表（107部門）（山形県２）'!DA$120=0,各種係数!HT87,各種係数!DQ87)</f>
        <v>1.0890508502973946E-3</v>
      </c>
      <c r="DN89" s="82">
        <f>IF('生産者価格評価表（107部門）（山形県２）'!DB$120=0,各種係数!HU87,各種係数!DR87)</f>
        <v>6.1146496815286629E-4</v>
      </c>
      <c r="DO89" s="82">
        <f>IF('生産者価格評価表（107部門）（山形県２）'!DC$120=0,各種係数!HV87,各種係数!DS87)</f>
        <v>2.4542275698803294E-3</v>
      </c>
      <c r="DP89" s="82">
        <f>IF('生産者価格評価表（107部門）（山形県２）'!DD$120=0,各種係数!HW87,各種係数!DT87)</f>
        <v>0</v>
      </c>
      <c r="DQ89" s="82">
        <f>IF('生産者価格評価表（107部門）（山形県２）'!DE$120=0,各種係数!HX87,各種係数!DU87)</f>
        <v>5.8134465017585675E-4</v>
      </c>
      <c r="DR89" s="82">
        <f>各種係数!HY87</f>
        <v>2.4893936029511031E-4</v>
      </c>
      <c r="DS89" s="80">
        <f>各種係数!HZ87</f>
        <v>2.7260290456345202E-4</v>
      </c>
      <c r="DT89" s="80">
        <f>各種係数!IA87</f>
        <v>4.2434596658554768E-4</v>
      </c>
      <c r="DU89" s="80">
        <f>各種係数!IB87</f>
        <v>1.8378783033320514E-4</v>
      </c>
      <c r="DV89" s="80">
        <f>各種係数!IC87</f>
        <v>4.6284345486820826E-4</v>
      </c>
      <c r="DW89" s="80">
        <f>各種係数!ID87</f>
        <v>1.5783711264865464E-3</v>
      </c>
      <c r="DX89" s="80">
        <f>各種係数!IE87</f>
        <v>9.3834866512736126E-4</v>
      </c>
      <c r="DY89" s="80">
        <f>各種係数!IF87</f>
        <v>2.8196146505518859E-4</v>
      </c>
      <c r="DZ89" s="80">
        <f>各種係数!IG87</f>
        <v>2.487997112941319E-4</v>
      </c>
      <c r="EA89" s="80">
        <f>各種係数!IH87</f>
        <v>1.3932943197430395E-4</v>
      </c>
      <c r="EB89" s="80">
        <f>各種係数!II87</f>
        <v>0</v>
      </c>
      <c r="EC89" s="80">
        <f>各種係数!IJ87</f>
        <v>3.6213762520545116E-4</v>
      </c>
      <c r="ED89" s="80">
        <f>各種係数!IK87</f>
        <v>3.4791193577006035E-4</v>
      </c>
      <c r="EE89" s="80">
        <f>各種係数!IL87</f>
        <v>2.2703793552423829E-4</v>
      </c>
      <c r="EF89" s="80">
        <f>各種係数!IM87</f>
        <v>3.7552766823362535E-4</v>
      </c>
      <c r="EG89" s="80">
        <f>各種係数!IN87</f>
        <v>3.3587726977687803E-4</v>
      </c>
      <c r="EH89" s="80">
        <f>各種係数!IO87</f>
        <v>3.6705759400244652E-4</v>
      </c>
      <c r="EI89" s="80">
        <f>各種係数!IP87</f>
        <v>3.5467083690583876E-4</v>
      </c>
      <c r="EJ89" s="80">
        <f>各種係数!IQ87</f>
        <v>0</v>
      </c>
      <c r="EK89" s="80">
        <f>各種係数!IR87</f>
        <v>4.8043484018051974E-4</v>
      </c>
      <c r="EL89" s="80">
        <f>各種係数!IS87</f>
        <v>0</v>
      </c>
      <c r="EM89" s="80">
        <f>各種係数!IT87</f>
        <v>8.6785791119847722E-5</v>
      </c>
      <c r="EN89" s="80">
        <f>各種係数!IU87</f>
        <v>0</v>
      </c>
      <c r="EO89" s="80">
        <f>各種係数!IV87</f>
        <v>0</v>
      </c>
      <c r="EP89" s="80">
        <f>各種係数!IW87</f>
        <v>1.1423372509627113E-3</v>
      </c>
      <c r="EQ89" s="80">
        <f>各種係数!IX87</f>
        <v>2.4419192390856548E-4</v>
      </c>
      <c r="ER89" s="80">
        <f>各種係数!IY87</f>
        <v>5.2974182520625002E-5</v>
      </c>
      <c r="ES89" s="80">
        <f>各種係数!IZ87</f>
        <v>3.1052169460283225E-4</v>
      </c>
      <c r="ET89" s="80">
        <f>各種係数!JA87</f>
        <v>2.7320335093686677E-4</v>
      </c>
      <c r="EU89" s="80">
        <f>各種係数!JB87</f>
        <v>1.3380313914418629E-4</v>
      </c>
      <c r="EV89" s="80">
        <f>各種係数!JC87</f>
        <v>2.7466882240036406E-4</v>
      </c>
      <c r="EW89" s="80">
        <f>各種係数!JD87</f>
        <v>3.3898955982908873E-4</v>
      </c>
      <c r="EX89" s="80">
        <f>各種係数!JE87</f>
        <v>3.5962710653693108E-4</v>
      </c>
      <c r="EY89" s="80">
        <f>各種係数!JF87</f>
        <v>2.1349813774077824E-4</v>
      </c>
      <c r="EZ89" s="80">
        <f>各種係数!JG87</f>
        <v>4.4666943158735403E-4</v>
      </c>
      <c r="FA89" s="80">
        <f>各種係数!JH87</f>
        <v>2.2481533825583386E-4</v>
      </c>
      <c r="FB89" s="80">
        <f>各種係数!JI87</f>
        <v>6.3738547078109233E-5</v>
      </c>
      <c r="FC89" s="80">
        <f>各種係数!JJ87</f>
        <v>3.3948711946967208E-4</v>
      </c>
      <c r="FD89" s="80">
        <f>各種係数!JK87</f>
        <v>1.1921768207210445E-4</v>
      </c>
      <c r="FE89" s="80">
        <f>各種係数!JL87</f>
        <v>2.6887059724008529E-4</v>
      </c>
      <c r="FF89" s="80">
        <f>各種係数!JM87</f>
        <v>1.9528174318537574E-4</v>
      </c>
      <c r="FG89" s="80">
        <f>各種係数!JN87</f>
        <v>2.8299220340161698E-4</v>
      </c>
      <c r="FH89" s="80">
        <f>各種係数!JO87</f>
        <v>2.6610608051983939E-4</v>
      </c>
      <c r="FI89" s="80">
        <f>各種係数!JP87</f>
        <v>3.0029128674416102E-4</v>
      </c>
      <c r="FJ89" s="80">
        <f>各種係数!JQ87</f>
        <v>2.531540751580115E-4</v>
      </c>
      <c r="FK89" s="80">
        <f>各種係数!JR87</f>
        <v>3.3008704079934417E-4</v>
      </c>
      <c r="FL89" s="80">
        <f>各種係数!JS87</f>
        <v>1.8283020687910007E-4</v>
      </c>
      <c r="FM89" s="80">
        <f>各種係数!JT87</f>
        <v>1.9551123392095847E-4</v>
      </c>
      <c r="FN89" s="80">
        <f>各種係数!JU87</f>
        <v>2.4163975643805711E-4</v>
      </c>
      <c r="FO89" s="80">
        <f>各種係数!JV87</f>
        <v>1.1048714656128505E-4</v>
      </c>
      <c r="FP89" s="80">
        <f>各種係数!JW87</f>
        <v>4.371040766121441E-4</v>
      </c>
      <c r="FQ89" s="80">
        <f>各種係数!JX87</f>
        <v>2.7089630843539004E-4</v>
      </c>
      <c r="FR89" s="80">
        <f>各種係数!JY87</f>
        <v>1.8772609007625159E-4</v>
      </c>
      <c r="FS89" s="80">
        <f>各種係数!JZ87</f>
        <v>1.6415496207882024E-4</v>
      </c>
      <c r="FT89" s="80">
        <f>各種係数!KA87</f>
        <v>0</v>
      </c>
      <c r="FU89" s="80">
        <f>各種係数!KB87</f>
        <v>5.60176086814929E-5</v>
      </c>
      <c r="FV89" s="80">
        <f>各種係数!KC87</f>
        <v>1.3492972846094488E-4</v>
      </c>
      <c r="FW89" s="80">
        <f>各種係数!KD87</f>
        <v>1.4311703889667996E-4</v>
      </c>
      <c r="FX89" s="80">
        <f>各種係数!KE87</f>
        <v>3.6414634263864151E-4</v>
      </c>
      <c r="FY89" s="80">
        <f>各種係数!KF87</f>
        <v>3.9377378202693706E-4</v>
      </c>
      <c r="FZ89" s="80">
        <f>各種係数!KG87</f>
        <v>7.6618425997344918E-4</v>
      </c>
      <c r="GA89" s="80">
        <f>各種係数!KH87</f>
        <v>3.9483822886535424E-4</v>
      </c>
      <c r="GB89" s="80">
        <f>各種係数!KI87</f>
        <v>9.2492996710642696E-4</v>
      </c>
      <c r="GC89" s="80">
        <f>各種係数!KJ87</f>
        <v>6.4359078749263684E-4</v>
      </c>
      <c r="GD89" s="80">
        <f>各種係数!KK87</f>
        <v>5.8842647023185494E-4</v>
      </c>
      <c r="GE89" s="80">
        <f>各種係数!KL87</f>
        <v>1.2056711687062369E-3</v>
      </c>
      <c r="GF89" s="80">
        <f>各種係数!KM87</f>
        <v>2.0007244333046818E-3</v>
      </c>
      <c r="GG89" s="80">
        <f>各種係数!KN87</f>
        <v>1.2147782201542537E-3</v>
      </c>
      <c r="GH89" s="80">
        <f>各種係数!KO87</f>
        <v>1.0211735592799546E-3</v>
      </c>
      <c r="GI89" s="80">
        <f>各種係数!KP87</f>
        <v>1.3425558035465911E-3</v>
      </c>
      <c r="GJ89" s="80">
        <f>各種係数!KQ87</f>
        <v>5.7006906526834034E-3</v>
      </c>
      <c r="GK89" s="80">
        <f>各種係数!KR87</f>
        <v>7.2112392026774444E-4</v>
      </c>
      <c r="GL89" s="80">
        <f>各種係数!KS87</f>
        <v>8.6174733049097774E-4</v>
      </c>
      <c r="GM89" s="80">
        <f>各種係数!KT87</f>
        <v>3.0109271129754499E-4</v>
      </c>
      <c r="GN89" s="80">
        <f>各種係数!KU87</f>
        <v>9.171899901247334E-4</v>
      </c>
      <c r="GO89" s="80">
        <f>各種係数!KV87</f>
        <v>2.9071080040174479E-4</v>
      </c>
      <c r="GP89" s="80">
        <f>各種係数!KW87</f>
        <v>5.8530600742044215E-4</v>
      </c>
      <c r="GQ89" s="80">
        <f>各種係数!KX87</f>
        <v>1.2925295512811912E-3</v>
      </c>
      <c r="GR89" s="80">
        <f>各種係数!KY87</f>
        <v>6.5746822977639553E-4</v>
      </c>
      <c r="GS89" s="80">
        <f>各種係数!KZ87</f>
        <v>1.3946801789463081E-4</v>
      </c>
      <c r="GT89" s="80">
        <f>各種係数!LA87</f>
        <v>1.1795590635998773E-3</v>
      </c>
      <c r="GU89" s="80">
        <f>各種係数!LB87</f>
        <v>1.5516564223935381E-3</v>
      </c>
      <c r="GV89" s="80">
        <f>各種係数!LC87</f>
        <v>1.0121496825144536</v>
      </c>
      <c r="GW89" s="80">
        <f>各種係数!LD87</f>
        <v>6.7882984333795656E-3</v>
      </c>
      <c r="GX89" s="80">
        <f>各種係数!LE87</f>
        <v>2.8866612351508129E-3</v>
      </c>
      <c r="GY89" s="80">
        <f>各種係数!LF87</f>
        <v>9.6728614019778647E-4</v>
      </c>
      <c r="GZ89" s="80">
        <f>各種係数!LG87</f>
        <v>3.2051729336732022E-3</v>
      </c>
      <c r="HA89" s="80">
        <f>各種係数!LH87</f>
        <v>2.4324216674294669E-3</v>
      </c>
      <c r="HB89" s="80">
        <f>各種係数!LI87</f>
        <v>3.5658416766441844E-3</v>
      </c>
      <c r="HC89" s="80">
        <f>各種係数!LJ87</f>
        <v>1.0068487017874169E-3</v>
      </c>
      <c r="HD89" s="80">
        <f>各種係数!LK87</f>
        <v>1.8287937271229552E-3</v>
      </c>
      <c r="HE89" s="80">
        <f>各種係数!LL87</f>
        <v>5.4903280769375603E-4</v>
      </c>
      <c r="HF89" s="80">
        <f>各種係数!LM87</f>
        <v>3.6002614794979028E-3</v>
      </c>
      <c r="HG89" s="80">
        <f>各種係数!LN87</f>
        <v>4.0930239220003939E-3</v>
      </c>
      <c r="HH89" s="80">
        <f>各種係数!LO87</f>
        <v>1.0909604119718349E-3</v>
      </c>
      <c r="HI89" s="80">
        <f>各種係数!LP87</f>
        <v>4.4389696135268475E-3</v>
      </c>
      <c r="HJ89" s="80">
        <f>各種係数!LQ87</f>
        <v>6.7831240645242286E-4</v>
      </c>
      <c r="HK89" s="80">
        <f>各種係数!LR87</f>
        <v>1.5885541183146186E-3</v>
      </c>
      <c r="HL89" s="80">
        <f>各種係数!LS87</f>
        <v>9.1830705792822476E-4</v>
      </c>
      <c r="HM89" s="80">
        <f>各種係数!LT87</f>
        <v>9.9853508704158319E-4</v>
      </c>
      <c r="HN89" s="80">
        <f>各種係数!LU87</f>
        <v>1.2596107336981007E-3</v>
      </c>
      <c r="HO89" s="80">
        <f>各種係数!LV87</f>
        <v>1.1042085127057155E-3</v>
      </c>
      <c r="HP89" s="80">
        <f>各種係数!LW87</f>
        <v>1.1281624578851743E-3</v>
      </c>
      <c r="HQ89" s="80">
        <f>各種係数!LX87</f>
        <v>7.8574382773147872E-4</v>
      </c>
      <c r="HR89" s="80">
        <f>各種係数!LY87</f>
        <v>2.2013947780823826E-3</v>
      </c>
      <c r="HS89" s="80">
        <f>各種係数!LZ87</f>
        <v>2.2294347402828803E-4</v>
      </c>
      <c r="HT89" s="80">
        <f>各種係数!MA87</f>
        <v>1.7022031610746029E-3</v>
      </c>
      <c r="HU89" s="760">
        <v>0</v>
      </c>
      <c r="HV89" s="760">
        <f t="shared" si="27"/>
        <v>0</v>
      </c>
      <c r="HW89" s="760">
        <f t="shared" si="28"/>
        <v>0</v>
      </c>
      <c r="HX89" s="240">
        <f>IF(各種係数!$MD87=0,各種係数!$MG87,各種係数!$MD87)</f>
        <v>3.3720626631853785E-3</v>
      </c>
      <c r="HY89" s="281">
        <f t="shared" si="29"/>
        <v>0</v>
      </c>
      <c r="HZ89" s="257">
        <f t="shared" si="36"/>
        <v>0</v>
      </c>
      <c r="IA89" s="279">
        <f t="shared" si="37"/>
        <v>0</v>
      </c>
      <c r="IB89" s="279">
        <f t="shared" si="38"/>
        <v>0</v>
      </c>
      <c r="IC89" s="240">
        <f>IF(各種係数!$MD87=0,各種係数!$MG87,各種係数!$MD87)</f>
        <v>3.3720626631853785E-3</v>
      </c>
      <c r="ID89" s="281">
        <f t="shared" si="30"/>
        <v>0</v>
      </c>
      <c r="IE89" s="223"/>
      <c r="IF89" s="223"/>
      <c r="IG89" s="240">
        <f>各種係数!J87</f>
        <v>4.7619795749540461E-4</v>
      </c>
      <c r="IH89" s="279">
        <f t="shared" si="39"/>
        <v>0</v>
      </c>
      <c r="II89" s="284">
        <f>各種係数!C87</f>
        <v>0.78837603218293462</v>
      </c>
      <c r="IJ89" s="279">
        <f t="shared" si="40"/>
        <v>0</v>
      </c>
      <c r="IK89" s="295">
        <v>0</v>
      </c>
      <c r="IL89" s="757">
        <f>IF(各種係数!$E87=0,各種係数!$M87,各種係数!$E87)</f>
        <v>0.81958224543080938</v>
      </c>
      <c r="IM89" s="279">
        <f t="shared" si="41"/>
        <v>0</v>
      </c>
      <c r="IN89" s="757">
        <f>IF(各種係数!$F87=0,各種係数!$N87,各種係数!$F87)</f>
        <v>1.0748041775456918</v>
      </c>
      <c r="IO89" s="295">
        <f t="shared" si="42"/>
        <v>0</v>
      </c>
      <c r="IP89" s="240">
        <f>IF(各種係数!$MD87=0,各種係数!$MG87,各種係数!$MD87)</f>
        <v>3.3720626631853785E-3</v>
      </c>
      <c r="IQ89" s="296">
        <f t="shared" si="43"/>
        <v>0</v>
      </c>
      <c r="IR89" s="297">
        <f t="shared" si="44"/>
        <v>0</v>
      </c>
      <c r="IS89" s="297">
        <f t="shared" si="45"/>
        <v>0</v>
      </c>
      <c r="IT89" s="297">
        <f t="shared" si="46"/>
        <v>0</v>
      </c>
      <c r="IU89" s="298">
        <f t="shared" si="47"/>
        <v>0</v>
      </c>
      <c r="IW89" s="206"/>
      <c r="IX89" s="212"/>
      <c r="IY89" s="208"/>
      <c r="IZ89" s="212"/>
    </row>
    <row r="90" spans="1:260">
      <c r="A90" s="41" t="s">
        <v>309</v>
      </c>
      <c r="B90" s="12" t="s">
        <v>62</v>
      </c>
      <c r="C90" s="331">
        <f>'計算2-1'!AC90</f>
        <v>0</v>
      </c>
      <c r="D90" s="757">
        <f>IF(各種係数!$D88=0,各種係数!$L88,各種係数!$D88)</f>
        <v>0.45897174585324713</v>
      </c>
      <c r="E90" s="757">
        <f>IF(各種係数!$E88=0,各種係数!$M88,各種係数!$E88)</f>
        <v>0.54102825414675293</v>
      </c>
      <c r="F90" s="757">
        <f>IF(各種係数!$F88=0,各種係数!$N88,各種係数!$F88)</f>
        <v>6.5530995220691599E-2</v>
      </c>
      <c r="G90" s="758">
        <f t="shared" si="31"/>
        <v>0</v>
      </c>
      <c r="H90" s="758">
        <f t="shared" si="32"/>
        <v>0</v>
      </c>
      <c r="I90" s="758">
        <f t="shared" si="33"/>
        <v>0</v>
      </c>
      <c r="J90" s="240">
        <f>IF(各種係数!$MD88=0,各種係数!$MG88,各種係数!$MD88)</f>
        <v>1.063923249929716E-4</v>
      </c>
      <c r="K90" s="281">
        <f t="shared" si="34"/>
        <v>0</v>
      </c>
      <c r="L90" s="758">
        <v>0</v>
      </c>
      <c r="M90" s="774">
        <f>各種係数!C88</f>
        <v>0.59774298586020791</v>
      </c>
      <c r="N90" s="758">
        <f t="shared" si="35"/>
        <v>0</v>
      </c>
      <c r="O90" s="82">
        <f>IF('生産者価格評価表（107部門）（山形県２）'!C$120=0,各種係数!DV88,各種係数!S88)</f>
        <v>1.5855723148844322E-4</v>
      </c>
      <c r="P90" s="82">
        <f>IF('生産者価格評価表（107部門）（山形県２）'!D$120=0,各種係数!DW88,各種係数!T88)</f>
        <v>1.6690908223848924E-4</v>
      </c>
      <c r="Q90" s="82">
        <f>IF('生産者価格評価表（107部門）（山形県２）'!E$120=0,各種係数!DX88,各種係数!U88)</f>
        <v>1.831154890446423E-3</v>
      </c>
      <c r="R90" s="82">
        <f>IF('生産者価格評価表（107部門）（山形県２）'!F$120=0,各種係数!DY88,各種係数!V88)</f>
        <v>5.0845303165120126E-4</v>
      </c>
      <c r="S90" s="82">
        <f>IF('生産者価格評価表（107部門）（山形県２）'!G$120=0,各種係数!DZ88,各種係数!W88)</f>
        <v>2.4906600249066002E-3</v>
      </c>
      <c r="T90" s="82">
        <f>IF('生産者価格評価表（107部門）（山形県２）'!H$120=0,各種係数!EA88,各種係数!X88)</f>
        <v>1.3235294117647059E-2</v>
      </c>
      <c r="U90" s="82">
        <f>IF('生産者価格評価表（107部門）（山形県２）'!I$120=0,各種係数!EB88,各種係数!Y88)</f>
        <v>1.8712162905888828E-3</v>
      </c>
      <c r="V90" s="82">
        <f>IF('生産者価格評価表（107部門）（山形県２）'!J$120=0,各種係数!EC88,各種係数!Z88)</f>
        <v>5.9930480642454752E-4</v>
      </c>
      <c r="W90" s="82">
        <f>IF('生産者価格評価表（107部門）（山形県２）'!K$120=0,各種係数!ED88,各種係数!AA88)</f>
        <v>3.7330346905580886E-4</v>
      </c>
      <c r="X90" s="82">
        <f>IF('生産者価格評価表（107部門）（山形県２）'!L$120=0,各種係数!EE88,各種係数!AB88)</f>
        <v>0</v>
      </c>
      <c r="Y90" s="82">
        <f>IF('生産者価格評価表（107部門）（山形県２）'!M$120=0,各種係数!EF88,各種係数!AC88)</f>
        <v>0</v>
      </c>
      <c r="Z90" s="82">
        <f>IF('生産者価格評価表（107部門）（山形県２）'!N$120=0,各種係数!EG88,各種係数!AD88)</f>
        <v>9.9642946109773319E-4</v>
      </c>
      <c r="AA90" s="82">
        <f>IF('生産者価格評価表（107部門）（山形県２）'!O$120=0,各種係数!EH88,各種係数!AE88)</f>
        <v>1.112309934040021E-3</v>
      </c>
      <c r="AB90" s="82">
        <f>IF('生産者価格評価表（107部門）（山形県２）'!P$120=0,各種係数!EI88,各種係数!AF88)</f>
        <v>6.7085442458986405E-4</v>
      </c>
      <c r="AC90" s="82">
        <f>IF('生産者価格評価表（107部門）（山形県２）'!Q$120=0,各種係数!EJ88,各種係数!AG88)</f>
        <v>9.7703957010258913E-4</v>
      </c>
      <c r="AD90" s="82">
        <f>IF('生産者価格評価表（107部門）（山形県２）'!R$120=0,各種係数!EK88,各種係数!AH88)</f>
        <v>9.5095775030566503E-4</v>
      </c>
      <c r="AE90" s="82">
        <f>IF('生産者価格評価表（107部門）（山形県２）'!S$120=0,各種係数!EL88,各種係数!AI88)</f>
        <v>8.4895187095931565E-4</v>
      </c>
      <c r="AF90" s="82">
        <f>IF('生産者価格評価表（107部門）（山形県２）'!T$120=0,各種係数!EM88,各種係数!AJ88)</f>
        <v>1.4353085913471396E-3</v>
      </c>
      <c r="AG90" s="82">
        <f>IF('生産者価格評価表（107部門）（山形県２）'!U$120=0,各種係数!EN88,各種係数!AK88)</f>
        <v>0</v>
      </c>
      <c r="AH90" s="82">
        <f>IF('生産者価格評価表（107部門）（山形県２）'!V$120=0,各種係数!EO88,各種係数!AL88)</f>
        <v>3.8028597505324003E-4</v>
      </c>
      <c r="AI90" s="82">
        <f>IF('生産者価格評価表（107部門）（山形県２）'!W$120=0,各種係数!EP88,各種係数!AM88)</f>
        <v>0</v>
      </c>
      <c r="AJ90" s="82">
        <f>IF('生産者価格評価表（107部門）（山形県２）'!X$120=0,各種係数!EQ88,各種係数!AN88)</f>
        <v>0</v>
      </c>
      <c r="AK90" s="82">
        <f>IF('生産者価格評価表（107部門）（山形県２）'!Y$120=0,各種係数!ER88,各種係数!AO88)</f>
        <v>0</v>
      </c>
      <c r="AL90" s="82">
        <f>IF('生産者価格評価表（107部門）（山形県２）'!Z$120=0,各種係数!ES88,各種係数!AP88)</f>
        <v>0</v>
      </c>
      <c r="AM90" s="82">
        <f>IF('生産者価格評価表（107部門）（山形県２）'!AA$120=0,各種係数!ET88,各種係数!AQ88)</f>
        <v>1.6422997016191619E-2</v>
      </c>
      <c r="AN90" s="82">
        <f>IF('生産者価格評価表（107部門）（山形県２）'!AB$120=0,各種係数!EU88,各種係数!AR88)</f>
        <v>1.0838285308517397E-3</v>
      </c>
      <c r="AO90" s="82">
        <f>IF('生産者価格評価表（107部門）（山形県２）'!AC$120=0,各種係数!EV88,各種係数!AS88)</f>
        <v>0</v>
      </c>
      <c r="AP90" s="82">
        <f>IF('生産者価格評価表（107部門）（山形県２）'!AD$120=0,各種係数!EW88,各種係数!AT88)</f>
        <v>1.5797788309636651E-3</v>
      </c>
      <c r="AQ90" s="82">
        <f>IF('生産者価格評価表（107部門）（山形県２）'!AE$120=0,各種係数!EX88,各種係数!AU88)</f>
        <v>6.4303816620645308E-4</v>
      </c>
      <c r="AR90" s="82">
        <f>IF('生産者価格評価表（107部門）（山形県２）'!AF$120=0,各種係数!EY88,各種係数!AV88)</f>
        <v>7.9872204472843447E-4</v>
      </c>
      <c r="AS90" s="82">
        <f>IF('生産者価格評価表（107部門）（山形県２）'!AG$120=0,各種係数!EZ88,各種係数!AW88)</f>
        <v>8.1510221381761276E-4</v>
      </c>
      <c r="AT90" s="82">
        <f>IF('生産者価格評価表（107部門）（山形県２）'!AH$120=0,各種係数!FA88,各種係数!AX88)</f>
        <v>6.9043434597037406E-4</v>
      </c>
      <c r="AU90" s="82">
        <f>IF('生産者価格評価表（107部門）（山形県２）'!AI$120=0,各種係数!FB88,各種係数!AY88)</f>
        <v>6.0364041604754832E-4</v>
      </c>
      <c r="AV90" s="82">
        <f>IF('生産者価格評価表（107部門）（山形県２）'!AJ$120=0,各種係数!FC88,各種係数!AZ88)</f>
        <v>0</v>
      </c>
      <c r="AW90" s="82">
        <f>IF('生産者価格評価表（107部門）（山形県２）'!AK$120=0,各種係数!FD88,各種係数!BA88)</f>
        <v>9.5944735832160675E-4</v>
      </c>
      <c r="AX90" s="82">
        <f>IF('生産者価格評価表（107部門）（山形県２）'!AL$120=0,各種係数!FE88,各種係数!BB88)</f>
        <v>0</v>
      </c>
      <c r="AY90" s="82">
        <f>IF('生産者価格評価表（107部門）（山形県２）'!AM$120=0,各種係数!FF88,各種係数!BC88)</f>
        <v>0</v>
      </c>
      <c r="AZ90" s="82">
        <f>IF('生産者価格評価表（107部門）（山形県２）'!AN$120=0,各種係数!FG88,各種係数!BD88)</f>
        <v>4.3038519474930065E-4</v>
      </c>
      <c r="BA90" s="82">
        <f>IF('生産者価格評価表（107部門）（山形県２）'!AO$120=0,各種係数!FH88,各種係数!BE88)</f>
        <v>3.40522133938706E-4</v>
      </c>
      <c r="BB90" s="82">
        <f>IF('生産者価格評価表（107部門）（山形県２）'!AP$120=0,各種係数!FI88,各種係数!BF88)</f>
        <v>8.2891246684350128E-5</v>
      </c>
      <c r="BC90" s="82">
        <f>IF('生産者価格評価表（107部門）（山形県２）'!AQ$120=0,各種係数!FJ88,各種係数!BG88)</f>
        <v>3.7143653078280248E-4</v>
      </c>
      <c r="BD90" s="82">
        <f>IF('生産者価格評価表（107部門）（山形県２）'!AR$120=0,各種係数!FK88,各種係数!BH88)</f>
        <v>6.6542113479896607E-4</v>
      </c>
      <c r="BE90" s="82">
        <f>IF('生産者価格評価表（107部門）（山形県２）'!AS$120=0,各種係数!FL88,各種係数!BI88)</f>
        <v>6.6288576268689692E-4</v>
      </c>
      <c r="BF90" s="82">
        <f>IF('生産者価格評価表（107部門）（山形県２）'!AT$120=0,各種係数!FM88,各種係数!BJ88)</f>
        <v>1.2289709416648459E-3</v>
      </c>
      <c r="BG90" s="82">
        <f>IF('生産者価格評価表（107部門）（山形県２）'!AU$120=0,各種係数!FN88,各種係数!BK88)</f>
        <v>1.2466735393541271E-3</v>
      </c>
      <c r="BH90" s="82">
        <f>IF('生産者価格評価表（107部門）（山形県２）'!AV$120=0,各種係数!FO88,各種係数!BL88)</f>
        <v>1.0871418826739426E-3</v>
      </c>
      <c r="BI90" s="82">
        <f>IF('生産者価格評価表（107部門）（山形県２）'!AW$120=0,各種係数!FP88,各種係数!BM88)</f>
        <v>4.2923231006470279E-4</v>
      </c>
      <c r="BJ90" s="82">
        <f>IF('生産者価格評価表（107部門）（山形県２）'!AX$120=0,各種係数!FQ88,各種係数!BN88)</f>
        <v>5.3418149937814745E-4</v>
      </c>
      <c r="BK90" s="82">
        <f>IF('生産者価格評価表（107部門）（山形県２）'!AY$120=0,各種係数!FR88,各種係数!BO88)</f>
        <v>7.5210589651022867E-4</v>
      </c>
      <c r="BL90" s="82">
        <f>IF('生産者価格評価表（107部門）（山形県２）'!AZ$120=0,各種係数!FS88,各種係数!BP88)</f>
        <v>5.6753688989784334E-4</v>
      </c>
      <c r="BM90" s="82">
        <f>IF('生産者価格評価表（107部門）（山形県２）'!BA$120=0,各種係数!FT88,各種係数!BQ88)</f>
        <v>2.1868166198063107E-3</v>
      </c>
      <c r="BN90" s="82">
        <f>IF('生産者価格評価表（107部門）（山形県２）'!BB$120=0,各種係数!FU88,各種係数!BR88)</f>
        <v>1.0215177777045507E-3</v>
      </c>
      <c r="BO90" s="82">
        <f>IF('生産者価格評価表（107部門）（山形県２）'!BC$120=0,各種係数!FV88,各種係数!BS88)</f>
        <v>5.5763868858763575E-4</v>
      </c>
      <c r="BP90" s="82">
        <f>IF('生産者価格評価表（107部門）（山形県２）'!BD$120=0,各種係数!FW88,各種係数!BT88)</f>
        <v>3.6244390749050744E-4</v>
      </c>
      <c r="BQ90" s="82">
        <f>IF('生産者価格評価表（107部門）（山形県２）'!BE$120=0,各種係数!FX88,各種係数!BU88)</f>
        <v>0</v>
      </c>
      <c r="BR90" s="82">
        <f>IF('生産者価格評価表（107部門）（山形県２）'!BF$120=0,各種係数!FY88,各種係数!BV88)</f>
        <v>0</v>
      </c>
      <c r="BS90" s="82">
        <f>IF('生産者価格評価表（107部門）（山形県２）'!BG$120=0,各種係数!FZ88,各種係数!BW88)</f>
        <v>3.5165974143754801E-4</v>
      </c>
      <c r="BT90" s="82">
        <f>IF('生産者価格評価表（107部門）（山形県２）'!BH$120=0,各種係数!GA88,各種係数!BX88)</f>
        <v>0</v>
      </c>
      <c r="BU90" s="82">
        <f>IF('生産者価格評価表（107部門）（山形県２）'!BI$120=0,各種係数!GB88,各種係数!BY88)</f>
        <v>3.90205833577212E-4</v>
      </c>
      <c r="BV90" s="82">
        <f>IF('生産者価格評価表（107部門）（山形県２）'!BJ$120=0,各種係数!GC88,各種係数!BZ88)</f>
        <v>1.0420447493823836E-3</v>
      </c>
      <c r="BW90" s="82">
        <f>IF('生産者価格評価表（107部門）（山形県２）'!BK$120=0,各種係数!GD88,各種係数!CA88)</f>
        <v>2.3629489603024575E-4</v>
      </c>
      <c r="BX90" s="82">
        <f>IF('生産者価格評価表（107部門）（山形県２）'!BL$120=0,各種係数!GE88,各種係数!CB88)</f>
        <v>4.8845571108749233E-4</v>
      </c>
      <c r="BY90" s="82">
        <f>IF('生産者価格評価表（107部門）（山形県２）'!BM$120=0,各種係数!GF88,各種係数!CC88)</f>
        <v>1.4492524575655088E-2</v>
      </c>
      <c r="BZ90" s="82">
        <f>IF('生産者価格評価表（107部門）（山形県２）'!BN$120=0,各種係数!GG88,各種係数!CD88)</f>
        <v>4.2070850527895385E-3</v>
      </c>
      <c r="CA90" s="82">
        <f>IF('生産者価格評価表（107部門）（山形県２）'!BO$120=0,各種係数!GH88,各種係数!CE88)</f>
        <v>4.0096230954290296E-3</v>
      </c>
      <c r="CB90" s="82">
        <f>IF('生産者価格評価表（107部門）（山形県２）'!BP$120=0,各種係数!GI88,各種係数!CF88)</f>
        <v>3.3867690223526756E-4</v>
      </c>
      <c r="CC90" s="82">
        <f>IF('生産者価格評価表（107部門）（山形県２）'!BQ$120=0,各種係数!GJ88,各種係数!CG88)</f>
        <v>7.5642965204236008E-4</v>
      </c>
      <c r="CD90" s="82">
        <f>IF('生産者価格評価表（107部門）（山形県２）'!BR$120=0,各種係数!GK88,各種係数!CH88)</f>
        <v>1.5704408140118219E-3</v>
      </c>
      <c r="CE90" s="82">
        <f>IF('生産者価格評価表（107部門）（山形県２）'!BS$120=0,各種係数!GL88,各種係数!CI88)</f>
        <v>3.4037662452479885E-3</v>
      </c>
      <c r="CF90" s="82">
        <f>IF('生産者価格評価表（107部門）（山形県２）'!BT$120=0,各種係数!GM88,各種係数!CJ88)</f>
        <v>1.1803094150690399E-2</v>
      </c>
      <c r="CG90" s="82">
        <f>IF('生産者価格評価表（107部門）（山形県２）'!BU$120=0,各種係数!GN88,各種係数!CK88)</f>
        <v>1.166807982890191E-2</v>
      </c>
      <c r="CH90" s="82">
        <f>IF('生産者価格評価表（107部門）（山形県２）'!BV$120=0,各種係数!GO88,各種係数!CL88)</f>
        <v>4.2183466599508912E-3</v>
      </c>
      <c r="CI90" s="82">
        <f>IF('生産者価格評価表（107部門）（山形県２）'!BW$120=0,各種係数!GP88,各種係数!CM88)</f>
        <v>4.0771522659557788E-3</v>
      </c>
      <c r="CJ90" s="82">
        <f>IF('生産者価格評価表（107部門）（山形県２）'!BX$120=0,各種係数!GQ88,各種係数!CN88)</f>
        <v>0</v>
      </c>
      <c r="CK90" s="82">
        <f>IF('生産者価格評価表（107部門）（山形県２）'!BY$120=0,各種係数!GR88,各種係数!CO88)</f>
        <v>2.8979907264296756E-3</v>
      </c>
      <c r="CL90" s="82">
        <f>IF('生産者価格評価表（107部門）（山形県２）'!BZ$120=0,各種係数!GS88,各種係数!CP88)</f>
        <v>2.1359141290116269E-3</v>
      </c>
      <c r="CM90" s="82">
        <f>IF('生産者価格評価表（107部門）（山形県２）'!CA$120=0,各種係数!GT88,各種係数!CQ88)</f>
        <v>0</v>
      </c>
      <c r="CN90" s="82">
        <f>IF('生産者価格評価表（107部門）（山形県２）'!CB$120=0,各種係数!GU88,各種係数!CR88)</f>
        <v>1.001695176452458E-2</v>
      </c>
      <c r="CO90" s="82">
        <f>IF('生産者価格評価表（107部門）（山形県２）'!CC$120=0,各種係数!GV88,各種係数!CS88)</f>
        <v>2.3219814241486067E-3</v>
      </c>
      <c r="CP90" s="82">
        <f>IF('生産者価格評価表（107部門）（山形県２）'!CD$120=0,各種係数!GW88,各種係数!CT88)</f>
        <v>0</v>
      </c>
      <c r="CQ90" s="82">
        <f>IF('生産者価格評価表（107部門）（山形県２）'!CE$120=0,各種係数!GX88,各種係数!CU88)</f>
        <v>1.2623074981065387E-3</v>
      </c>
      <c r="CR90" s="82">
        <f>IF('生産者価格評価表（107部門）（山形県２）'!CF$120=0,各種係数!GY88,各種係数!CV88)</f>
        <v>1.7804682631532092E-3</v>
      </c>
      <c r="CS90" s="82">
        <f>IF('生産者価格評価表（107部門）（山形県２）'!CG$120=0,各種係数!GZ88,各種係数!CW88)</f>
        <v>2.7415143603133161E-3</v>
      </c>
      <c r="CT90" s="82">
        <f>IF('生産者価格評価表（107部門）（山形県２）'!CH$120=0,各種係数!HA88,各種係数!CX88)</f>
        <v>0.17361892043857183</v>
      </c>
      <c r="CU90" s="82">
        <f>IF('生産者価格評価表（107部門）（山形県２）'!CI$120=0,各種係数!HB88,各種係数!CY88)</f>
        <v>5.2600167110969639E-2</v>
      </c>
      <c r="CV90" s="82">
        <f>IF('生産者価格評価表（107部門）（山形県２）'!CJ$120=0,各種係数!HC88,各種係数!CZ88)</f>
        <v>3.7618461983650437E-3</v>
      </c>
      <c r="CW90" s="82">
        <f>IF('生産者価格評価表（107部門）（山形県２）'!CK$120=0,各種係数!HD88,各種係数!DA88)</f>
        <v>3.4038334434897552E-2</v>
      </c>
      <c r="CX90" s="82">
        <f>IF('生産者価格評価表（107部門）（山形県２）'!CL$120=0,各種係数!HE88,各種係数!DB88)</f>
        <v>1.6169927761565325E-2</v>
      </c>
      <c r="CY90" s="82">
        <f>IF('生産者価格評価表（107部門）（山形県２）'!CM$120=0,各種係数!HF88,各種係数!DC88)</f>
        <v>7.3524882407003589E-3</v>
      </c>
      <c r="CZ90" s="82">
        <f>IF('生産者価格評価表（107部門）（山形県２）'!CN$120=0,各種係数!HG88,各種係数!DD88)</f>
        <v>6.292696592892701E-4</v>
      </c>
      <c r="DA90" s="82">
        <f>IF('生産者価格評価表（107部門）（山形県２）'!CO$120=0,各種係数!HH88,各種係数!DE88)</f>
        <v>3.2183469616420719E-3</v>
      </c>
      <c r="DB90" s="82">
        <f>IF('生産者価格評価表（107部門）（山形県２）'!CP$120=0,各種係数!HI88,各種係数!DF88)</f>
        <v>1.6954167960260788E-3</v>
      </c>
      <c r="DC90" s="82">
        <f>IF('生産者価格評価表（107部門）（山形県２）'!CQ$120=0,各種係数!HJ88,各種係数!DG88)</f>
        <v>4.061201360030223E-3</v>
      </c>
      <c r="DD90" s="82">
        <f>IF('生産者価格評価表（107部門）（山形県２）'!CR$120=0,各種係数!HK88,各種係数!DH88)</f>
        <v>9.7019832836162286E-3</v>
      </c>
      <c r="DE90" s="82">
        <f>IF('生産者価格評価表（107部門）（山形県２）'!CS$120=0,各種係数!HL88,各種係数!DI88)</f>
        <v>1.9865970916218578E-3</v>
      </c>
      <c r="DF90" s="82">
        <f>IF('生産者価格評価表（107部門）（山形県２）'!CT$120=0,各種係数!HM88,各種係数!DJ88)</f>
        <v>1.3737184212289755E-2</v>
      </c>
      <c r="DG90" s="82">
        <f>IF('生産者価格評価表（107部門）（山形県２）'!CU$120=0,各種係数!HN88,各種係数!DK88)</f>
        <v>1.0240963855421687E-3</v>
      </c>
      <c r="DH90" s="82">
        <f>IF('生産者価格評価表（107部門）（山形県２）'!CV$120=0,各種係数!HO88,各種係数!DL88)</f>
        <v>6.2225475841874087E-3</v>
      </c>
      <c r="DI90" s="82">
        <f>IF('生産者価格評価表（107部門）（山形県２）'!CW$120=0,各種係数!HP88,各種係数!DM88)</f>
        <v>2.3846703223541661E-3</v>
      </c>
      <c r="DJ90" s="82">
        <f>IF('生産者価格評価表（107部門）（山形県２）'!CX$120=0,各種係数!HQ88,各種係数!DN88)</f>
        <v>3.5084695686428994E-3</v>
      </c>
      <c r="DK90" s="82">
        <f>IF('生産者価格評価表（107部門）（山形県２）'!CY$120=0,各種係数!HR88,各種係数!DO88)</f>
        <v>5.244065184294119E-3</v>
      </c>
      <c r="DL90" s="82">
        <f>IF('生産者価格評価表（107部門）（山形県２）'!CZ$120=0,各種係数!HS88,各種係数!DP88)</f>
        <v>6.0703080725165197E-3</v>
      </c>
      <c r="DM90" s="82">
        <f>IF('生産者価格評価表（107部門）（山形県２）'!DA$120=0,各種係数!HT88,各種係数!DQ88)</f>
        <v>6.0037418670240992E-3</v>
      </c>
      <c r="DN90" s="82">
        <f>IF('生産者価格評価表（107部門）（山形県２）'!DB$120=0,各種係数!HU88,各種係数!DR88)</f>
        <v>2.1656050955414013E-3</v>
      </c>
      <c r="DO90" s="82">
        <f>IF('生産者価格評価表（107部門）（山形県２）'!DC$120=0,各種係数!HV88,各種係数!DS88)</f>
        <v>3.127511239493517E-3</v>
      </c>
      <c r="DP90" s="82">
        <f>IF('生産者価格評価表（107部門）（山形県２）'!DD$120=0,各種係数!HW88,各種係数!DT88)</f>
        <v>0</v>
      </c>
      <c r="DQ90" s="82">
        <f>IF('生産者価格評価表（107部門）（山形県２）'!DE$120=0,各種係数!HX88,各種係数!DU88)</f>
        <v>4.8309740429613696E-2</v>
      </c>
      <c r="DR90" s="82">
        <f>各種係数!HY88</f>
        <v>1.0306548733860885E-3</v>
      </c>
      <c r="DS90" s="80">
        <f>各種係数!HZ88</f>
        <v>7.8735601762459017E-4</v>
      </c>
      <c r="DT90" s="80">
        <f>各種係数!IA88</f>
        <v>1.9235031612256411E-3</v>
      </c>
      <c r="DU90" s="80">
        <f>各種係数!IB88</f>
        <v>8.6358923332442857E-4</v>
      </c>
      <c r="DV90" s="80">
        <f>各種係数!IC88</f>
        <v>2.6465901592719176E-3</v>
      </c>
      <c r="DW90" s="80">
        <f>各種係数!ID88</f>
        <v>9.9487768541220763E-3</v>
      </c>
      <c r="DX90" s="80">
        <f>各種係数!IE88</f>
        <v>2.8209544624542035E-3</v>
      </c>
      <c r="DY90" s="80">
        <f>各種係数!IF88</f>
        <v>1.367841441672079E-3</v>
      </c>
      <c r="DZ90" s="80">
        <f>各種係数!IG88</f>
        <v>9.1645490530830979E-4</v>
      </c>
      <c r="EA90" s="80">
        <f>各種係数!IH88</f>
        <v>4.486715508012271E-4</v>
      </c>
      <c r="EB90" s="80">
        <f>各種係数!II88</f>
        <v>0</v>
      </c>
      <c r="EC90" s="80">
        <f>各種係数!IJ88</f>
        <v>1.3244871047363579E-3</v>
      </c>
      <c r="ED90" s="80">
        <f>各種係数!IK88</f>
        <v>1.5564352131797589E-3</v>
      </c>
      <c r="EE90" s="80">
        <f>各種係数!IL88</f>
        <v>1.1872362430974542E-3</v>
      </c>
      <c r="EF90" s="80">
        <f>各種係数!IM88</f>
        <v>1.5107118035107535E-3</v>
      </c>
      <c r="EG90" s="80">
        <f>各種係数!IN88</f>
        <v>1.726611571249353E-3</v>
      </c>
      <c r="EH90" s="80">
        <f>各種係数!IO88</f>
        <v>1.3831770095809504E-3</v>
      </c>
      <c r="EI90" s="80">
        <f>各種係数!IP88</f>
        <v>1.5840179875622053E-3</v>
      </c>
      <c r="EJ90" s="80">
        <f>各種係数!IQ88</f>
        <v>0</v>
      </c>
      <c r="EK90" s="80">
        <f>各種係数!IR88</f>
        <v>1.0195552468008412E-3</v>
      </c>
      <c r="EL90" s="80">
        <f>各種係数!IS88</f>
        <v>0</v>
      </c>
      <c r="EM90" s="80">
        <f>各種係数!IT88</f>
        <v>2.3610045628474064E-4</v>
      </c>
      <c r="EN90" s="80">
        <f>各種係数!IU88</f>
        <v>0</v>
      </c>
      <c r="EO90" s="80">
        <f>各種係数!IV88</f>
        <v>0</v>
      </c>
      <c r="EP90" s="80">
        <f>各種係数!IW88</f>
        <v>1.1842063168584393E-2</v>
      </c>
      <c r="EQ90" s="80">
        <f>各種係数!IX88</f>
        <v>1.3472219965647207E-3</v>
      </c>
      <c r="ER90" s="80">
        <f>各種係数!IY88</f>
        <v>1.9590008072425136E-4</v>
      </c>
      <c r="ES90" s="80">
        <f>各種係数!IZ88</f>
        <v>1.793394984513623E-3</v>
      </c>
      <c r="ET90" s="80">
        <f>各種係数!JA88</f>
        <v>9.4716273429343995E-4</v>
      </c>
      <c r="EU90" s="80">
        <f>各種係数!JB88</f>
        <v>1.1656397647473581E-3</v>
      </c>
      <c r="EV90" s="80">
        <f>各種係数!JC88</f>
        <v>1.4059800897708796E-3</v>
      </c>
      <c r="EW90" s="80">
        <f>各種係数!JD88</f>
        <v>1.226719792317118E-3</v>
      </c>
      <c r="EX90" s="80">
        <f>各種係数!JE88</f>
        <v>1.411895084244192E-3</v>
      </c>
      <c r="EY90" s="80">
        <f>各種係数!JF88</f>
        <v>5.7507558780530853E-4</v>
      </c>
      <c r="EZ90" s="80">
        <f>各種係数!JG88</f>
        <v>1.7348956879017854E-3</v>
      </c>
      <c r="FA90" s="80">
        <f>各種係数!JH88</f>
        <v>6.3728346994401284E-4</v>
      </c>
      <c r="FB90" s="80">
        <f>各種係数!JI88</f>
        <v>1.8875295023382415E-4</v>
      </c>
      <c r="FC90" s="80">
        <f>各種係数!JJ88</f>
        <v>1.2424921173746881E-3</v>
      </c>
      <c r="FD90" s="80">
        <f>各種係数!JK88</f>
        <v>8.4750304072901781E-4</v>
      </c>
      <c r="FE90" s="80">
        <f>各種係数!JL88</f>
        <v>7.4015113786930374E-4</v>
      </c>
      <c r="FF90" s="80">
        <f>各種係数!JM88</f>
        <v>9.6696906810232665E-4</v>
      </c>
      <c r="FG90" s="80">
        <f>各種係数!JN88</f>
        <v>1.0553070931611933E-3</v>
      </c>
      <c r="FH90" s="80">
        <f>各種係数!JO88</f>
        <v>1.0351175822879959E-3</v>
      </c>
      <c r="FI90" s="80">
        <f>各種係数!JP88</f>
        <v>1.5195176736415694E-3</v>
      </c>
      <c r="FJ90" s="80">
        <f>各種係数!JQ88</f>
        <v>1.5066708446397554E-3</v>
      </c>
      <c r="FK90" s="80">
        <f>各種係数!JR88</f>
        <v>1.3270051563677647E-3</v>
      </c>
      <c r="FL90" s="80">
        <f>各種係数!JS88</f>
        <v>7.484705116483322E-4</v>
      </c>
      <c r="FM90" s="80">
        <f>各種係数!JT88</f>
        <v>8.5027717546764354E-4</v>
      </c>
      <c r="FN90" s="80">
        <f>各種係数!JU88</f>
        <v>1.1378482282845979E-3</v>
      </c>
      <c r="FO90" s="80">
        <f>各種係数!JV88</f>
        <v>8.4312286169549444E-4</v>
      </c>
      <c r="FP90" s="80">
        <f>各種係数!JW88</f>
        <v>1.8389805286131902E-3</v>
      </c>
      <c r="FQ90" s="80">
        <f>各種係数!JX88</f>
        <v>1.4854914500151055E-3</v>
      </c>
      <c r="FR90" s="80">
        <f>各種係数!JY88</f>
        <v>8.6273427361671748E-4</v>
      </c>
      <c r="FS90" s="80">
        <f>各種係数!JZ88</f>
        <v>7.7299308337833714E-4</v>
      </c>
      <c r="FT90" s="80">
        <f>各種係数!KA88</f>
        <v>0</v>
      </c>
      <c r="FU90" s="80">
        <f>各種係数!KB88</f>
        <v>2.1984566013495026E-4</v>
      </c>
      <c r="FV90" s="80">
        <f>各種係数!KC88</f>
        <v>6.5274329425695898E-4</v>
      </c>
      <c r="FW90" s="80">
        <f>各種係数!KD88</f>
        <v>5.5634082228202719E-4</v>
      </c>
      <c r="FX90" s="80">
        <f>各種係数!KE88</f>
        <v>8.6084854900845274E-4</v>
      </c>
      <c r="FY90" s="80">
        <f>各種係数!KF88</f>
        <v>1.6049723966575081E-3</v>
      </c>
      <c r="FZ90" s="80">
        <f>各種係数!KG88</f>
        <v>1.0858438741123409E-3</v>
      </c>
      <c r="GA90" s="80">
        <f>各種係数!KH88</f>
        <v>1.5476351442667011E-3</v>
      </c>
      <c r="GB90" s="80">
        <f>各種係数!KI88</f>
        <v>1.0977231787744495E-2</v>
      </c>
      <c r="GC90" s="80">
        <f>各種係数!KJ88</f>
        <v>3.7247656915843654E-3</v>
      </c>
      <c r="GD90" s="80">
        <f>各種係数!KK88</f>
        <v>3.5935155313931021E-3</v>
      </c>
      <c r="GE90" s="80">
        <f>各種係数!KL88</f>
        <v>1.077186357154802E-3</v>
      </c>
      <c r="GF90" s="80">
        <f>各種係数!KM88</f>
        <v>1.2878808359835375E-3</v>
      </c>
      <c r="GG90" s="80">
        <f>各種係数!KN88</f>
        <v>2.4360165052964376E-3</v>
      </c>
      <c r="GH90" s="80">
        <f>各種係数!KO88</f>
        <v>3.6022427140844785E-3</v>
      </c>
      <c r="GI90" s="80">
        <f>各種係数!KP88</f>
        <v>8.6835918549132921E-3</v>
      </c>
      <c r="GJ90" s="80">
        <f>各種係数!KQ88</f>
        <v>8.6571861347086148E-3</v>
      </c>
      <c r="GK90" s="80">
        <f>各種係数!KR88</f>
        <v>3.8501808702247923E-3</v>
      </c>
      <c r="GL90" s="80">
        <f>各種係数!KS88</f>
        <v>3.4231655800767021E-3</v>
      </c>
      <c r="GM90" s="80">
        <f>各種係数!KT88</f>
        <v>5.5538170743748248E-4</v>
      </c>
      <c r="GN90" s="80">
        <f>各種係数!KU88</f>
        <v>2.9397165049790527E-3</v>
      </c>
      <c r="GO90" s="80">
        <f>各種係数!KV88</f>
        <v>2.2368816151933624E-3</v>
      </c>
      <c r="GP90" s="80">
        <f>各種係数!KW88</f>
        <v>1.6062901060255844E-3</v>
      </c>
      <c r="GQ90" s="80">
        <f>各種係数!KX88</f>
        <v>7.6173272903576139E-3</v>
      </c>
      <c r="GR90" s="80">
        <f>各種係数!KY88</f>
        <v>2.3785599369054956E-3</v>
      </c>
      <c r="GS90" s="80">
        <f>各種係数!KZ88</f>
        <v>4.4174570362216602E-4</v>
      </c>
      <c r="GT90" s="80">
        <f>各種係数!LA88</f>
        <v>1.7819269320838364E-3</v>
      </c>
      <c r="GU90" s="80">
        <f>各種係数!LB88</f>
        <v>2.1626678102490116E-3</v>
      </c>
      <c r="GV90" s="80">
        <f>各種係数!LC88</f>
        <v>2.1568219684065656E-3</v>
      </c>
      <c r="GW90" s="80">
        <f>各種係数!LD88</f>
        <v>1.1165976157621498</v>
      </c>
      <c r="GX90" s="80">
        <f>各種係数!LE88</f>
        <v>3.9277986190700762E-2</v>
      </c>
      <c r="GY90" s="80">
        <f>各種係数!LF88</f>
        <v>3.2208051291408289E-3</v>
      </c>
      <c r="GZ90" s="80">
        <f>各種係数!LG88</f>
        <v>4.1004235142337829E-2</v>
      </c>
      <c r="HA90" s="80">
        <f>各種係数!LH88</f>
        <v>1.1978654348808676E-2</v>
      </c>
      <c r="HB90" s="80">
        <f>各種係数!LI88</f>
        <v>5.5739254232318501E-3</v>
      </c>
      <c r="HC90" s="80">
        <f>各種係数!LJ88</f>
        <v>1.1608944979826135E-3</v>
      </c>
      <c r="HD90" s="80">
        <f>各種係数!LK88</f>
        <v>2.781956728764553E-3</v>
      </c>
      <c r="HE90" s="80">
        <f>各種係数!LL88</f>
        <v>2.7075001904643147E-3</v>
      </c>
      <c r="HF90" s="80">
        <f>各種係数!LM88</f>
        <v>4.1439079238476464E-3</v>
      </c>
      <c r="HG90" s="80">
        <f>各種係数!LN88</f>
        <v>7.5650269046647683E-3</v>
      </c>
      <c r="HH90" s="80">
        <f>各種係数!LO88</f>
        <v>1.9034240235602986E-3</v>
      </c>
      <c r="HI90" s="80">
        <f>各種係数!LP88</f>
        <v>1.0150403357648861E-2</v>
      </c>
      <c r="HJ90" s="80">
        <f>各種係数!LQ88</f>
        <v>1.5880867258919219E-3</v>
      </c>
      <c r="HK90" s="80">
        <f>各種係数!LR88</f>
        <v>1.9565855128804113E-2</v>
      </c>
      <c r="HL90" s="80">
        <f>各種係数!LS88</f>
        <v>2.1646746312890489E-3</v>
      </c>
      <c r="HM90" s="80">
        <f>各種係数!LT88</f>
        <v>2.9774591137744786E-3</v>
      </c>
      <c r="HN90" s="80">
        <f>各種係数!LU88</f>
        <v>4.5888176040235805E-3</v>
      </c>
      <c r="HO90" s="80">
        <f>各種係数!LV88</f>
        <v>5.5914507047082965E-3</v>
      </c>
      <c r="HP90" s="80">
        <f>各種係数!LW88</f>
        <v>5.3943862114824792E-3</v>
      </c>
      <c r="HQ90" s="80">
        <f>各種係数!LX88</f>
        <v>2.3989304486440486E-3</v>
      </c>
      <c r="HR90" s="80">
        <f>各種係数!LY88</f>
        <v>3.1669717822607828E-3</v>
      </c>
      <c r="HS90" s="80">
        <f>各種係数!LZ88</f>
        <v>1.3133097211280541E-3</v>
      </c>
      <c r="HT90" s="80">
        <f>各種係数!MA88</f>
        <v>3.4213499974447885E-2</v>
      </c>
      <c r="HU90" s="760">
        <v>0</v>
      </c>
      <c r="HV90" s="760">
        <f t="shared" si="27"/>
        <v>0</v>
      </c>
      <c r="HW90" s="760">
        <f t="shared" si="28"/>
        <v>0</v>
      </c>
      <c r="HX90" s="240">
        <f>IF(各種係数!$MD88=0,各種係数!$MG88,各種係数!$MD88)</f>
        <v>1.063923249929716E-4</v>
      </c>
      <c r="HY90" s="281">
        <f t="shared" si="29"/>
        <v>0</v>
      </c>
      <c r="HZ90" s="257">
        <f t="shared" si="36"/>
        <v>0</v>
      </c>
      <c r="IA90" s="279">
        <f t="shared" si="37"/>
        <v>0</v>
      </c>
      <c r="IB90" s="279">
        <f t="shared" si="38"/>
        <v>0</v>
      </c>
      <c r="IC90" s="240">
        <f>IF(各種係数!$MD88=0,各種係数!$MG88,各種係数!$MD88)</f>
        <v>1.063923249929716E-4</v>
      </c>
      <c r="ID90" s="281">
        <f t="shared" si="30"/>
        <v>0</v>
      </c>
      <c r="IE90" s="223"/>
      <c r="IF90" s="223"/>
      <c r="IG90" s="240">
        <f>各種係数!J88</f>
        <v>3.3553807389573809E-2</v>
      </c>
      <c r="IH90" s="279">
        <f t="shared" si="39"/>
        <v>0</v>
      </c>
      <c r="II90" s="284">
        <f>各種係数!C88</f>
        <v>0.59774298586020791</v>
      </c>
      <c r="IJ90" s="279">
        <f t="shared" si="40"/>
        <v>0</v>
      </c>
      <c r="IK90" s="295">
        <v>0</v>
      </c>
      <c r="IL90" s="757">
        <f>IF(各種係数!$E88=0,各種係数!$M88,各種係数!$E88)</f>
        <v>0.54102825414675293</v>
      </c>
      <c r="IM90" s="279">
        <f t="shared" si="41"/>
        <v>0</v>
      </c>
      <c r="IN90" s="757">
        <f>IF(各種係数!$F88=0,各種係数!$N88,各種係数!$F88)</f>
        <v>6.5530995220691599E-2</v>
      </c>
      <c r="IO90" s="295">
        <f t="shared" si="42"/>
        <v>0</v>
      </c>
      <c r="IP90" s="240">
        <f>IF(各種係数!$MD88=0,各種係数!$MG88,各種係数!$MD88)</f>
        <v>1.063923249929716E-4</v>
      </c>
      <c r="IQ90" s="296">
        <f t="shared" si="43"/>
        <v>0</v>
      </c>
      <c r="IR90" s="297">
        <f t="shared" si="44"/>
        <v>0</v>
      </c>
      <c r="IS90" s="297">
        <f t="shared" si="45"/>
        <v>0</v>
      </c>
      <c r="IT90" s="297">
        <f t="shared" si="46"/>
        <v>0</v>
      </c>
      <c r="IU90" s="298">
        <f t="shared" si="47"/>
        <v>0</v>
      </c>
      <c r="IW90" s="206"/>
      <c r="IX90" s="212"/>
      <c r="IY90" s="208"/>
      <c r="IZ90" s="212"/>
    </row>
    <row r="91" spans="1:260">
      <c r="A91" s="41" t="s">
        <v>310</v>
      </c>
      <c r="B91" s="12" t="s">
        <v>63</v>
      </c>
      <c r="C91" s="331">
        <f>'計算2-1'!AC91</f>
        <v>0</v>
      </c>
      <c r="D91" s="757">
        <f>IF(各種係数!$D89=0,各種係数!$L89,各種係数!$D89)</f>
        <v>0.56065730314725659</v>
      </c>
      <c r="E91" s="757">
        <f>IF(各種係数!$E89=0,各種係数!$M89,各種係数!$E89)</f>
        <v>0.43934269685274341</v>
      </c>
      <c r="F91" s="757">
        <f>IF(各種係数!$F89=0,各種係数!$N89,各種係数!$F89)</f>
        <v>0.26121036088011779</v>
      </c>
      <c r="G91" s="758">
        <f t="shared" si="31"/>
        <v>0</v>
      </c>
      <c r="H91" s="758">
        <f t="shared" si="32"/>
        <v>0</v>
      </c>
      <c r="I91" s="758">
        <f t="shared" si="33"/>
        <v>0</v>
      </c>
      <c r="J91" s="240">
        <f>IF(各種係数!$MD89=0,各種係数!$MG89,各種係数!$MD89)</f>
        <v>3.0875741057573709E-4</v>
      </c>
      <c r="K91" s="281">
        <f t="shared" si="34"/>
        <v>0</v>
      </c>
      <c r="L91" s="758">
        <v>0</v>
      </c>
      <c r="M91" s="774">
        <f>各種係数!C89</f>
        <v>1</v>
      </c>
      <c r="N91" s="758">
        <f t="shared" si="35"/>
        <v>0</v>
      </c>
      <c r="O91" s="82">
        <f>IF('生産者価格評価表（107部門）（山形県２）'!C$120=0,各種係数!DV89,各種係数!S89)</f>
        <v>2.0458997611412028E-4</v>
      </c>
      <c r="P91" s="82">
        <f>IF('生産者価格評価表（107部門）（山形県２）'!D$120=0,各種係数!DW89,各種係数!T89)</f>
        <v>2.3844154605498462E-5</v>
      </c>
      <c r="Q91" s="82">
        <f>IF('生産者価格評価表（107部門）（山形県２）'!E$120=0,各種係数!DX89,各種係数!U89)</f>
        <v>6.3143272084359412E-5</v>
      </c>
      <c r="R91" s="82">
        <f>IF('生産者価格評価表（107部門）（山形県２）'!F$120=0,各種係数!DY89,各種係数!V89)</f>
        <v>0</v>
      </c>
      <c r="S91" s="82">
        <f>IF('生産者価格評価表（107部門）（山形県２）'!G$120=0,各種係数!DZ89,各種係数!W89)</f>
        <v>0</v>
      </c>
      <c r="T91" s="82">
        <f>IF('生産者価格評価表（107部門）（山形県２）'!H$120=0,各種係数!EA89,各種係数!X89)</f>
        <v>0</v>
      </c>
      <c r="U91" s="82">
        <f>IF('生産者価格評価表（107部門）（山形県２）'!I$120=0,各種係数!EB89,各種係数!Y89)</f>
        <v>0</v>
      </c>
      <c r="V91" s="82">
        <f>IF('生産者価格評価表（107部門）（山形県２）'!J$120=0,各種係数!EC89,各種係数!Z89)</f>
        <v>1.4101289562930529E-5</v>
      </c>
      <c r="W91" s="82">
        <f>IF('生産者価格評価表（107部門）（山形県２）'!K$120=0,各種係数!ED89,各種係数!AA89)</f>
        <v>0</v>
      </c>
      <c r="X91" s="82">
        <f>IF('生産者価格評価表（107部門）（山形県２）'!L$120=0,各種係数!EE89,各種係数!AB89)</f>
        <v>0</v>
      </c>
      <c r="Y91" s="82">
        <f>IF('生産者価格評価表（107部門）（山形県２）'!M$120=0,各種係数!EF89,各種係数!AC89)</f>
        <v>0</v>
      </c>
      <c r="Z91" s="82">
        <f>IF('生産者価格評価表（107部門）（山形県２）'!N$120=0,各種係数!EG89,各種係数!AD89)</f>
        <v>0</v>
      </c>
      <c r="AA91" s="82">
        <f>IF('生産者価格評価表（107部門）（山形県２）'!O$120=0,各種係数!EH89,各種係数!AE89)</f>
        <v>2.2246198680800419E-5</v>
      </c>
      <c r="AB91" s="82">
        <f>IF('生産者価格評価表（107部門）（山形県２）'!P$120=0,各種係数!EI89,各種係数!AF89)</f>
        <v>0</v>
      </c>
      <c r="AC91" s="82">
        <f>IF('生産者価格評価表（107部門）（山形県２）'!Q$120=0,各種係数!EJ89,各種係数!AG89)</f>
        <v>0</v>
      </c>
      <c r="AD91" s="82">
        <f>IF('生産者価格評価表（107部門）（山形県２）'!R$120=0,各種係数!EK89,各種係数!AH89)</f>
        <v>0</v>
      </c>
      <c r="AE91" s="82">
        <f>IF('生産者価格評価表（107部門）（山形県２）'!S$120=0,各種係数!EL89,各種係数!AI89)</f>
        <v>1.6325997518448377E-5</v>
      </c>
      <c r="AF91" s="82">
        <f>IF('生産者価格評価表（107部門）（山形県２）'!T$120=0,各種係数!EM89,各種係数!AJ89)</f>
        <v>3.41740140796938E-5</v>
      </c>
      <c r="AG91" s="82">
        <f>IF('生産者価格評価表（107部門）（山形県２）'!U$120=0,各種係数!EN89,各種係数!AK89)</f>
        <v>0</v>
      </c>
      <c r="AH91" s="82">
        <f>IF('生産者価格評価表（107部門）（山形県２）'!V$120=0,各種係数!EO89,各種係数!AL89)</f>
        <v>0</v>
      </c>
      <c r="AI91" s="82">
        <f>IF('生産者価格評価表（107部門）（山形県２）'!W$120=0,各種係数!EP89,各種係数!AM89)</f>
        <v>0</v>
      </c>
      <c r="AJ91" s="82">
        <f>IF('生産者価格評価表（107部門）（山形県２）'!X$120=0,各種係数!EQ89,各種係数!AN89)</f>
        <v>0</v>
      </c>
      <c r="AK91" s="82">
        <f>IF('生産者価格評価表（107部門）（山形県２）'!Y$120=0,各種係数!ER89,各種係数!AO89)</f>
        <v>0</v>
      </c>
      <c r="AL91" s="82">
        <f>IF('生産者価格評価表（107部門）（山形県２）'!Z$120=0,各種係数!ES89,各種係数!AP89)</f>
        <v>0</v>
      </c>
      <c r="AM91" s="82">
        <f>IF('生産者価格評価表（107部門）（山形県２）'!AA$120=0,各種係数!ET89,各種係数!AQ89)</f>
        <v>4.8203689510395126E-6</v>
      </c>
      <c r="AN91" s="82">
        <f>IF('生産者価格評価表（107部門）（山形県２）'!AB$120=0,各種係数!EU89,各種係数!AR89)</f>
        <v>0</v>
      </c>
      <c r="AO91" s="82">
        <f>IF('生産者価格評価表（107部門）（山形県２）'!AC$120=0,各種係数!EV89,各種係数!AS89)</f>
        <v>0</v>
      </c>
      <c r="AP91" s="82">
        <f>IF('生産者価格評価表（107部門）（山形県２）'!AD$120=0,各種係数!EW89,各種係数!AT89)</f>
        <v>0</v>
      </c>
      <c r="AQ91" s="82">
        <f>IF('生産者価格評価表（107部門）（山形県２）'!AE$120=0,各種係数!EX89,各種係数!AU89)</f>
        <v>0</v>
      </c>
      <c r="AR91" s="82">
        <f>IF('生産者価格評価表（107部門）（山形県２）'!AF$120=0,各種係数!EY89,各種係数!AV89)</f>
        <v>0</v>
      </c>
      <c r="AS91" s="82">
        <f>IF('生産者価格評価表（107部門）（山形県２）'!AG$120=0,各種係数!EZ89,各種係数!AW89)</f>
        <v>0</v>
      </c>
      <c r="AT91" s="82">
        <f>IF('生産者価格評価表（107部門）（山形県２）'!AH$120=0,各種係数!FA89,各種係数!AX89)</f>
        <v>0</v>
      </c>
      <c r="AU91" s="82">
        <f>IF('生産者価格評価表（107部門）（山形県２）'!AI$120=0,各種係数!FB89,各種係数!AY89)</f>
        <v>0</v>
      </c>
      <c r="AV91" s="82">
        <f>IF('生産者価格評価表（107部門）（山形県２）'!AJ$120=0,各種係数!FC89,各種係数!AZ89)</f>
        <v>0</v>
      </c>
      <c r="AW91" s="82">
        <f>IF('生産者価格評価表（107部門）（山形県２）'!AK$120=0,各種係数!FD89,各種係数!BA89)</f>
        <v>0</v>
      </c>
      <c r="AX91" s="82">
        <f>IF('生産者価格評価表（107部門）（山形県２）'!AL$120=0,各種係数!FE89,各種係数!BB89)</f>
        <v>0</v>
      </c>
      <c r="AY91" s="82">
        <f>IF('生産者価格評価表（107部門）（山形県２）'!AM$120=0,各種係数!FF89,各種係数!BC89)</f>
        <v>0</v>
      </c>
      <c r="AZ91" s="82">
        <f>IF('生産者価格評価表（107部門）（山形県２）'!AN$120=0,各種係数!FG89,各種係数!BD89)</f>
        <v>0</v>
      </c>
      <c r="BA91" s="82">
        <f>IF('生産者価格評価表（107部門）（山形県２）'!AO$120=0,各種係数!FH89,各種係数!BE89)</f>
        <v>0</v>
      </c>
      <c r="BB91" s="82">
        <f>IF('生産者価格評価表（107部門）（山形県２）'!AP$120=0,各種係数!FI89,各種係数!BF89)</f>
        <v>0</v>
      </c>
      <c r="BC91" s="82">
        <f>IF('生産者価格評価表（107部門）（山形県２）'!AQ$120=0,各種係数!FJ89,各種係数!BG89)</f>
        <v>1.8571826539140125E-5</v>
      </c>
      <c r="BD91" s="82">
        <f>IF('生産者価格評価表（107部門）（山形県２）'!AR$120=0,各種係数!FK89,各種係数!BH89)</f>
        <v>2.5593120569191001E-5</v>
      </c>
      <c r="BE91" s="82">
        <f>IF('生産者価格評価表（107部門）（山形県２）'!AS$120=0,各種係数!FL89,各種係数!BI89)</f>
        <v>0</v>
      </c>
      <c r="BF91" s="82">
        <f>IF('生産者価格評価表（107部門）（山形県２）'!AT$120=0,各種係数!FM89,各種係数!BJ89)</f>
        <v>0</v>
      </c>
      <c r="BG91" s="82">
        <f>IF('生産者価格評価表（107部門）（山形県２）'!AU$120=0,各種係数!FN89,各種係数!BK89)</f>
        <v>0</v>
      </c>
      <c r="BH91" s="82">
        <f>IF('生産者価格評価表（107部門）（山形県２）'!AV$120=0,各種係数!FO89,各種係数!BL89)</f>
        <v>0</v>
      </c>
      <c r="BI91" s="82">
        <f>IF('生産者価格評価表（107部門）（山形県２）'!AW$120=0,各種係数!FP89,各種係数!BM89)</f>
        <v>1.5897492965359364E-5</v>
      </c>
      <c r="BJ91" s="82">
        <f>IF('生産者価格評価表（107部門）（山形県２）'!AX$120=0,各種係数!FQ89,各種係数!BN89)</f>
        <v>1.6310885477195342E-5</v>
      </c>
      <c r="BK91" s="82">
        <f>IF('生産者価格評価表（107部門）（山形県２）'!AY$120=0,各種係数!FR89,各種係数!BO89)</f>
        <v>2.1488739900292248E-5</v>
      </c>
      <c r="BL91" s="82">
        <f>IF('生産者価格評価表（107部門）（山形県２）'!AZ$120=0,各種係数!FS89,各種係数!BP89)</f>
        <v>0</v>
      </c>
      <c r="BM91" s="82">
        <f>IF('生産者価格評価表（107部門）（山形県２）'!BA$120=0,各種係数!FT89,各種係数!BQ89)</f>
        <v>0</v>
      </c>
      <c r="BN91" s="82">
        <f>IF('生産者価格評価表（107部門）（山形県２）'!BB$120=0,各種係数!FU89,各種係数!BR89)</f>
        <v>0</v>
      </c>
      <c r="BO91" s="82">
        <f>IF('生産者価格評価表（107部門）（山形県２）'!BC$120=0,各種係数!FV89,各種係数!BS89)</f>
        <v>1.9228920296125374E-5</v>
      </c>
      <c r="BP91" s="82">
        <f>IF('生産者価格評価表（107部門）（山形県２）'!BD$120=0,各種係数!FW89,各種係数!BT89)</f>
        <v>1.2944425267518122E-4</v>
      </c>
      <c r="BQ91" s="82">
        <f>IF('生産者価格評価表（107部門）（山形県２）'!BE$120=0,各種係数!FX89,各種係数!BU89)</f>
        <v>0</v>
      </c>
      <c r="BR91" s="82">
        <f>IF('生産者価格評価表（107部門）（山形県２）'!BF$120=0,各種係数!FY89,各種係数!BV89)</f>
        <v>0</v>
      </c>
      <c r="BS91" s="82">
        <f>IF('生産者価格評価表（107部門）（山形県２）'!BG$120=0,各種係数!FZ89,各種係数!BW89)</f>
        <v>0</v>
      </c>
      <c r="BT91" s="82">
        <f>IF('生産者価格評価表（107部門）（山形県２）'!BH$120=0,各種係数!GA89,各種係数!BX89)</f>
        <v>0</v>
      </c>
      <c r="BU91" s="82">
        <f>IF('生産者価格評価表（107部門）（山形県２）'!BI$120=0,各種係数!GB89,各種係数!BY89)</f>
        <v>0</v>
      </c>
      <c r="BV91" s="82">
        <f>IF('生産者価格評価表（107部門）（山形県２）'!BJ$120=0,各種係数!GC89,各種係数!BZ89)</f>
        <v>1.170836797058858E-5</v>
      </c>
      <c r="BW91" s="82">
        <f>IF('生産者価格評価表（107部門）（山形県２）'!BK$120=0,各種係数!GD89,各種係数!CA89)</f>
        <v>0</v>
      </c>
      <c r="BX91" s="82">
        <f>IF('生産者価格評価表（107部門）（山形県２）'!BL$120=0,各種係数!GE89,各種係数!CB89)</f>
        <v>9.9500237443748439E-5</v>
      </c>
      <c r="BY91" s="82">
        <f>IF('生産者価格評価表（107部門）（山形県２）'!BM$120=0,各種係数!GF89,各種係数!CC89)</f>
        <v>9.4825678793817366E-5</v>
      </c>
      <c r="BZ91" s="82">
        <f>IF('生産者価格評価表（107部門）（山形県２）'!BN$120=0,各種係数!GG89,各種係数!CD89)</f>
        <v>6.4312128195508872E-5</v>
      </c>
      <c r="CA91" s="82">
        <f>IF('生産者価格評価表（107部門）（山形県２）'!BO$120=0,各種係数!GH89,各種係数!CE89)</f>
        <v>1.0692328254477412E-4</v>
      </c>
      <c r="CB91" s="82">
        <f>IF('生産者価格評価表（107部門）（山形県２）'!BP$120=0,各種係数!GI89,各種係数!CF89)</f>
        <v>0</v>
      </c>
      <c r="CC91" s="82">
        <f>IF('生産者価格評価表（107部門）（山形県２）'!BQ$120=0,各種係数!GJ89,各種係数!CG89)</f>
        <v>0</v>
      </c>
      <c r="CD91" s="82">
        <f>IF('生産者価格評価表（107部門）（山形県２）'!BR$120=0,各種係数!GK89,各種係数!CH89)</f>
        <v>0</v>
      </c>
      <c r="CE91" s="82">
        <f>IF('生産者価格評価表（107部門）（山形県２）'!BS$120=0,各種係数!GL89,各種係数!CI89)</f>
        <v>2.4312616037485633E-4</v>
      </c>
      <c r="CF91" s="82">
        <f>IF('生産者価格評価表（107部門）（山形県２）'!BT$120=0,各種係数!GM89,各種係数!CJ89)</f>
        <v>5.518043081201683E-4</v>
      </c>
      <c r="CG91" s="82">
        <f>IF('生産者価格評価表（107部門）（山形県２）'!BU$120=0,各種係数!GN89,各種係数!CK89)</f>
        <v>6.2010402561409278E-4</v>
      </c>
      <c r="CH91" s="82">
        <f>IF('生産者価格評価表（107部門）（山形県２）'!BV$120=0,各種係数!GO89,各種係数!CL89)</f>
        <v>1.5740099477428698E-4</v>
      </c>
      <c r="CI91" s="82">
        <f>IF('生産者価格評価表（107部門）（山形県２）'!BW$120=0,各種係数!GP89,各種係数!CM89)</f>
        <v>9.800846793162929E-5</v>
      </c>
      <c r="CJ91" s="82">
        <f>IF('生産者価格評価表（107部門）（山形県２）'!BX$120=0,各種係数!GQ89,各種係数!CN89)</f>
        <v>0</v>
      </c>
      <c r="CK91" s="82">
        <f>IF('生産者価格評価表（107部門）（山形県２）'!BY$120=0,各種係数!GR89,各種係数!CO89)</f>
        <v>2.8979907264296752E-4</v>
      </c>
      <c r="CL91" s="82">
        <f>IF('生産者価格評価表（107部門）（山形県２）'!BZ$120=0,各種係数!GS89,各種係数!CP89)</f>
        <v>2.413462292668505E-5</v>
      </c>
      <c r="CM91" s="82">
        <f>IF('生産者価格評価表（107部門）（山形県２）'!CA$120=0,各種係数!GT89,各種係数!CQ89)</f>
        <v>0</v>
      </c>
      <c r="CN91" s="82">
        <f>IF('生産者価格評価表（107部門）（山形県２）'!CB$120=0,各種係数!GU89,各種係数!CR89)</f>
        <v>0</v>
      </c>
      <c r="CO91" s="82">
        <f>IF('生産者価格評価表（107部門）（山形県２）'!CC$120=0,各種係数!GV89,各種係数!CS89)</f>
        <v>0</v>
      </c>
      <c r="CP91" s="82">
        <f>IF('生産者価格評価表（107部門）（山形県２）'!CD$120=0,各種係数!GW89,各種係数!CT89)</f>
        <v>0</v>
      </c>
      <c r="CQ91" s="82">
        <f>IF('生産者価格評価表（107部門）（山形県２）'!CE$120=0,各種係数!GX89,各種係数!CU89)</f>
        <v>0</v>
      </c>
      <c r="CR91" s="82">
        <f>IF('生産者価格評価表（107部門）（山形県２）'!CF$120=0,各種係数!GY89,各種係数!CV89)</f>
        <v>3.1158194605181161E-4</v>
      </c>
      <c r="CS91" s="82">
        <f>IF('生産者価格評価表（107部門）（山形県２）'!CG$120=0,各種係数!GZ89,各種係数!CW89)</f>
        <v>1.3054830287206266E-4</v>
      </c>
      <c r="CT91" s="82">
        <f>IF('生産者価格評価表（107部門）（山形県２）'!CH$120=0,各種係数!HA89,各種係数!CX89)</f>
        <v>1.4935338768625245E-4</v>
      </c>
      <c r="CU91" s="82">
        <f>IF('生産者価格評価表（107部門）（山形県２）'!CI$120=0,各種係数!HB89,各種係数!CY89)</f>
        <v>5.3873393546333505E-2</v>
      </c>
      <c r="CV91" s="82">
        <f>IF('生産者価格評価表（107部門）（山形県２）'!CJ$120=0,各種係数!HC89,各種係数!CZ89)</f>
        <v>0</v>
      </c>
      <c r="CW91" s="82">
        <f>IF('生産者価格評価表（107部門）（山形県２）'!CK$120=0,各種係数!HD89,各種係数!DA89)</f>
        <v>0.43522802379378717</v>
      </c>
      <c r="CX91" s="82">
        <f>IF('生産者価格評価表（107部門）（山形県２）'!CL$120=0,各種係数!HE89,各種係数!DB89)</f>
        <v>1.5787207577859638E-3</v>
      </c>
      <c r="CY91" s="82">
        <f>IF('生産者価格評価表（107部門）（山形県２）'!CM$120=0,各種係数!HF89,各種係数!DC89)</f>
        <v>7.3919117701411119E-6</v>
      </c>
      <c r="CZ91" s="82">
        <f>IF('生産者価格評価表（107部門）（山形県２）'!CN$120=0,各種係数!HG89,各種係数!DD89)</f>
        <v>1.2499191862595091E-4</v>
      </c>
      <c r="DA91" s="82">
        <f>IF('生産者価格評価表（107部門）（山形県２）'!CO$120=0,各種係数!HH89,各種係数!DE89)</f>
        <v>1.5495744630128496E-4</v>
      </c>
      <c r="DB91" s="82">
        <f>IF('生産者価格評価表（107部門）（山形県２）'!CP$120=0,各種係数!HI89,各種係数!DF89)</f>
        <v>1.1399798199316982E-4</v>
      </c>
      <c r="DC91" s="82">
        <f>IF('生産者価格評価表（107部門）（山形県２）'!CQ$120=0,各種係数!HJ89,各種係数!DG89)</f>
        <v>9.4446543256516808E-5</v>
      </c>
      <c r="DD91" s="82">
        <f>IF('生産者価格評価表（107部門）（山形県２）'!CR$120=0,各種係数!HK89,各種係数!DH89)</f>
        <v>2.1920001524869672E-4</v>
      </c>
      <c r="DE91" s="82">
        <f>IF('生産者価格評価表（107部門）（山形県２）'!CS$120=0,各種係数!HL89,各種係数!DI89)</f>
        <v>2.295623305874147E-4</v>
      </c>
      <c r="DF91" s="82">
        <f>IF('生産者価格評価表（107部門）（山形県２）'!CT$120=0,各種係数!HM89,各種係数!DJ89)</f>
        <v>5.0257991020572271E-4</v>
      </c>
      <c r="DG91" s="82">
        <f>IF('生産者価格評価表（107部門）（山形県２）'!CU$120=0,各種係数!HN89,各種係数!DK89)</f>
        <v>1.5060240963855423E-4</v>
      </c>
      <c r="DH91" s="82">
        <f>IF('生産者価格評価表（107部門）（山形県２）'!CV$120=0,各種係数!HO89,各種係数!DL89)</f>
        <v>0.34931673987310885</v>
      </c>
      <c r="DI91" s="82">
        <f>IF('生産者価格評価表（107部門）（山形県２）'!CW$120=0,各種係数!HP89,各種係数!DM89)</f>
        <v>1.3315418043601942E-4</v>
      </c>
      <c r="DJ91" s="82">
        <f>IF('生産者価格評価表（107部門）（山形県２）'!CX$120=0,各種係数!HQ89,各種係数!DN89)</f>
        <v>8.6172936773685249E-5</v>
      </c>
      <c r="DK91" s="82">
        <f>IF('生産者価格評価表（107部門）（山形県２）'!CY$120=0,各種係数!HR89,各種係数!DO89)</f>
        <v>2.4434712328252166E-3</v>
      </c>
      <c r="DL91" s="82">
        <f>IF('生産者価格評価表（107部門）（山形県２）'!CZ$120=0,各種係数!HS89,各種係数!DP89)</f>
        <v>1.3297421725743597E-2</v>
      </c>
      <c r="DM91" s="82">
        <f>IF('生産者価格評価表（107部門）（山形県２）'!DA$120=0,各種係数!HT89,各種係数!DQ89)</f>
        <v>1.5107090000279244E-2</v>
      </c>
      <c r="DN91" s="82">
        <f>IF('生産者価格評価表（107部門）（山形県２）'!DB$120=0,各種係数!HU89,各種係数!DR89)</f>
        <v>3.4140127388535032E-3</v>
      </c>
      <c r="DO91" s="82">
        <f>IF('生産者価格評価表（107部門）（山形県２）'!DC$120=0,各種係数!HV89,各種係数!DS89)</f>
        <v>8.6875312208153249E-5</v>
      </c>
      <c r="DP91" s="82">
        <f>IF('生産者価格評価表（107部門）（山形県２）'!DD$120=0,各種係数!HW89,各種係数!DT89)</f>
        <v>0</v>
      </c>
      <c r="DQ91" s="82">
        <f>IF('生産者価格評価表（107部門）（山形県２）'!DE$120=0,各種係数!HX89,各種係数!DU89)</f>
        <v>1.1336220678429207E-3</v>
      </c>
      <c r="DR91" s="82">
        <f>各種係数!HY89</f>
        <v>3.2393551108055875E-4</v>
      </c>
      <c r="DS91" s="80">
        <f>各種係数!HZ89</f>
        <v>1.2119345133762266E-4</v>
      </c>
      <c r="DT91" s="80">
        <f>各種係数!IA89</f>
        <v>2.0723525464293296E-4</v>
      </c>
      <c r="DU91" s="80">
        <f>各種係数!IB89</f>
        <v>8.696009675176084E-5</v>
      </c>
      <c r="DV91" s="80">
        <f>各種係数!IC89</f>
        <v>1.1353818927598914E-4</v>
      </c>
      <c r="DW91" s="80">
        <f>各種係数!ID89</f>
        <v>1.5619611856872341E-4</v>
      </c>
      <c r="DX91" s="80">
        <f>各種係数!IE89</f>
        <v>2.3365307339714392E-4</v>
      </c>
      <c r="DY91" s="80">
        <f>各種係数!IF89</f>
        <v>2.9319832154748373E-4</v>
      </c>
      <c r="DZ91" s="80">
        <f>各種係数!IG89</f>
        <v>4.0342848760847752E-4</v>
      </c>
      <c r="EA91" s="80">
        <f>各種係数!IH89</f>
        <v>6.5304449082628991E-5</v>
      </c>
      <c r="EB91" s="80">
        <f>各種係数!II89</f>
        <v>0</v>
      </c>
      <c r="EC91" s="80">
        <f>各種係数!IJ89</f>
        <v>9.9729826226311807E-5</v>
      </c>
      <c r="ED91" s="80">
        <f>各種係数!IK89</f>
        <v>2.0364267549048654E-4</v>
      </c>
      <c r="EE91" s="80">
        <f>各種係数!IL89</f>
        <v>1.0775616637230415E-4</v>
      </c>
      <c r="EF91" s="80">
        <f>各種係数!IM89</f>
        <v>1.7853278397619184E-4</v>
      </c>
      <c r="EG91" s="80">
        <f>各種係数!IN89</f>
        <v>1.8796460541204517E-4</v>
      </c>
      <c r="EH91" s="80">
        <f>各種係数!IO89</f>
        <v>2.1263521365157508E-4</v>
      </c>
      <c r="EI91" s="80">
        <f>各種係数!IP89</f>
        <v>1.3848533996279759E-4</v>
      </c>
      <c r="EJ91" s="80">
        <f>各種係数!IQ89</f>
        <v>0</v>
      </c>
      <c r="EK91" s="80">
        <f>各種係数!IR89</f>
        <v>1.7140482612899147E-4</v>
      </c>
      <c r="EL91" s="80">
        <f>各種係数!IS89</f>
        <v>0</v>
      </c>
      <c r="EM91" s="80">
        <f>各種係数!IT89</f>
        <v>4.2859667157728325E-5</v>
      </c>
      <c r="EN91" s="80">
        <f>各種係数!IU89</f>
        <v>0</v>
      </c>
      <c r="EO91" s="80">
        <f>各種係数!IV89</f>
        <v>0</v>
      </c>
      <c r="EP91" s="80">
        <f>各種係数!IW89</f>
        <v>9.9319822935919162E-4</v>
      </c>
      <c r="EQ91" s="80">
        <f>各種係数!IX89</f>
        <v>6.3563550412318412E-4</v>
      </c>
      <c r="ER91" s="80">
        <f>各種係数!IY89</f>
        <v>1.3330617742610792E-5</v>
      </c>
      <c r="ES91" s="80">
        <f>各種係数!IZ89</f>
        <v>8.1413912929718599E-5</v>
      </c>
      <c r="ET91" s="80">
        <f>各種係数!JA89</f>
        <v>1.4738238629460212E-4</v>
      </c>
      <c r="EU91" s="80">
        <f>各種係数!JB89</f>
        <v>1.1635879163002375E-4</v>
      </c>
      <c r="EV91" s="80">
        <f>各種係数!JC89</f>
        <v>1.4221580156622215E-4</v>
      </c>
      <c r="EW91" s="80">
        <f>各種係数!JD89</f>
        <v>1.1576611579885347E-4</v>
      </c>
      <c r="EX91" s="80">
        <f>各種係数!JE89</f>
        <v>1.2250722320452843E-4</v>
      </c>
      <c r="EY91" s="80">
        <f>各種係数!JF89</f>
        <v>1.5329130854600589E-4</v>
      </c>
      <c r="EZ91" s="80">
        <f>各種係数!JG89</f>
        <v>1.7056016955770156E-4</v>
      </c>
      <c r="FA91" s="80">
        <f>各種係数!JH89</f>
        <v>5.329324214887641E-5</v>
      </c>
      <c r="FB91" s="80">
        <f>各種係数!JI89</f>
        <v>1.6071392504548112E-5</v>
      </c>
      <c r="FC91" s="80">
        <f>各種係数!JJ89</f>
        <v>1.1325667635883027E-4</v>
      </c>
      <c r="FD91" s="80">
        <f>各種係数!JK89</f>
        <v>7.6989011437996157E-5</v>
      </c>
      <c r="FE91" s="80">
        <f>各種係数!JL89</f>
        <v>7.2497819767640794E-5</v>
      </c>
      <c r="FF91" s="80">
        <f>各種係数!JM89</f>
        <v>1.3177523710715354E-4</v>
      </c>
      <c r="FG91" s="80">
        <f>各種係数!JN89</f>
        <v>1.2873438155049533E-4</v>
      </c>
      <c r="FH91" s="80">
        <f>各種係数!JO89</f>
        <v>1.4730705760596799E-4</v>
      </c>
      <c r="FI91" s="80">
        <f>各種係数!JP89</f>
        <v>1.4375388063542858E-4</v>
      </c>
      <c r="FJ91" s="80">
        <f>各種係数!JQ89</f>
        <v>1.1924603393240036E-4</v>
      </c>
      <c r="FK91" s="80">
        <f>各種係数!JR89</f>
        <v>2.0480261995188938E-4</v>
      </c>
      <c r="FL91" s="80">
        <f>各種係数!JS89</f>
        <v>2.051077019292807E-4</v>
      </c>
      <c r="FM91" s="80">
        <f>各種係数!JT89</f>
        <v>1.6451207232365329E-4</v>
      </c>
      <c r="FN91" s="80">
        <f>各種係数!JU89</f>
        <v>1.6917096629753928E-4</v>
      </c>
      <c r="FO91" s="80">
        <f>各種係数!JV89</f>
        <v>1.9717992118327459E-4</v>
      </c>
      <c r="FP91" s="80">
        <f>各種係数!JW89</f>
        <v>2.3251892614999534E-4</v>
      </c>
      <c r="FQ91" s="80">
        <f>各種係数!JX89</f>
        <v>2.5600460793048747E-4</v>
      </c>
      <c r="FR91" s="80">
        <f>各種係数!JY89</f>
        <v>3.0793818125336708E-4</v>
      </c>
      <c r="FS91" s="80">
        <f>各種係数!JZ89</f>
        <v>2.3963517300188767E-4</v>
      </c>
      <c r="FT91" s="80">
        <f>各種係数!KA89</f>
        <v>0</v>
      </c>
      <c r="FU91" s="80">
        <f>各種係数!KB89</f>
        <v>1.4356285535205033E-4</v>
      </c>
      <c r="FV91" s="80">
        <f>各種係数!KC89</f>
        <v>1.1720759288135956E-4</v>
      </c>
      <c r="FW91" s="80">
        <f>各種係数!KD89</f>
        <v>1.0946043040063198E-4</v>
      </c>
      <c r="FX91" s="80">
        <f>各種係数!KE89</f>
        <v>1.6485521257449617E-4</v>
      </c>
      <c r="FY91" s="80">
        <f>各種係数!KF89</f>
        <v>3.2961876486245338E-4</v>
      </c>
      <c r="FZ91" s="80">
        <f>各種係数!KG89</f>
        <v>9.7108239934389406E-5</v>
      </c>
      <c r="GA91" s="80">
        <f>各種係数!KH89</f>
        <v>2.6548601594512857E-4</v>
      </c>
      <c r="GB91" s="80">
        <f>各種係数!KI89</f>
        <v>2.628578238680522E-4</v>
      </c>
      <c r="GC91" s="80">
        <f>各種係数!KJ89</f>
        <v>2.1436272601057358E-4</v>
      </c>
      <c r="GD91" s="80">
        <f>各種係数!KK89</f>
        <v>2.3737630122420744E-4</v>
      </c>
      <c r="GE91" s="80">
        <f>各種係数!KL89</f>
        <v>1.3237847305079135E-4</v>
      </c>
      <c r="GF91" s="80">
        <f>各種係数!KM89</f>
        <v>1.7821086723373084E-4</v>
      </c>
      <c r="GG91" s="80">
        <f>各種係数!KN89</f>
        <v>2.2801878395409413E-4</v>
      </c>
      <c r="GH91" s="80">
        <f>各種係数!KO89</f>
        <v>4.1511485711174086E-4</v>
      </c>
      <c r="GI91" s="80">
        <f>各種係数!KP89</f>
        <v>1.1394785271618523E-3</v>
      </c>
      <c r="GJ91" s="80">
        <f>各種係数!KQ89</f>
        <v>1.2839033762245043E-3</v>
      </c>
      <c r="GK91" s="80">
        <f>各種係数!KR89</f>
        <v>4.7514876986586187E-4</v>
      </c>
      <c r="GL91" s="80">
        <f>各種係数!KS89</f>
        <v>3.9434119071546261E-4</v>
      </c>
      <c r="GM91" s="80">
        <f>各種係数!KT89</f>
        <v>6.9876407282724453E-5</v>
      </c>
      <c r="GN91" s="80">
        <f>各種係数!KU89</f>
        <v>5.6170224318274713E-4</v>
      </c>
      <c r="GO91" s="80">
        <f>各種係数!KV89</f>
        <v>2.0381281814581587E-4</v>
      </c>
      <c r="GP91" s="80">
        <f>各種係数!KW89</f>
        <v>2.4430129581969718E-4</v>
      </c>
      <c r="GQ91" s="80">
        <f>各種係数!KX89</f>
        <v>1.5837554237680621E-4</v>
      </c>
      <c r="GR91" s="80">
        <f>各種係数!KY89</f>
        <v>3.2097312274465754E-4</v>
      </c>
      <c r="GS91" s="80">
        <f>各種係数!KZ89</f>
        <v>6.468456238516397E-5</v>
      </c>
      <c r="GT91" s="80">
        <f>各種係数!LA89</f>
        <v>1.6559007008031082E-4</v>
      </c>
      <c r="GU91" s="80">
        <f>各種係数!LB89</f>
        <v>6.8826247970814748E-4</v>
      </c>
      <c r="GV91" s="80">
        <f>各種係数!LC89</f>
        <v>2.5590321127533526E-4</v>
      </c>
      <c r="GW91" s="80">
        <f>各種係数!LD89</f>
        <v>1.5299319063005207E-3</v>
      </c>
      <c r="GX91" s="80">
        <f>各種係数!LE89</f>
        <v>1.058222270647208</v>
      </c>
      <c r="GY91" s="80">
        <f>各種係数!LF89</f>
        <v>8.9651256700564038E-4</v>
      </c>
      <c r="GZ91" s="80">
        <f>各種係数!LG89</f>
        <v>0.46687930732931587</v>
      </c>
      <c r="HA91" s="80">
        <f>各種係数!LH89</f>
        <v>2.7104044580599359E-3</v>
      </c>
      <c r="HB91" s="80">
        <f>各種係数!LI89</f>
        <v>1.5609353288806633E-4</v>
      </c>
      <c r="HC91" s="80">
        <f>各種係数!LJ89</f>
        <v>2.8114653815601261E-4</v>
      </c>
      <c r="HD91" s="80">
        <f>各種係数!LK89</f>
        <v>3.0748905864226128E-4</v>
      </c>
      <c r="HE91" s="80">
        <f>各種係数!LL89</f>
        <v>4.3968412675222479E-4</v>
      </c>
      <c r="HF91" s="80">
        <f>各種係数!LM89</f>
        <v>4.3268872348704331E-4</v>
      </c>
      <c r="HG91" s="80">
        <f>各種係数!LN89</f>
        <v>5.5654019277634145E-4</v>
      </c>
      <c r="HH91" s="80">
        <f>各種係数!LO89</f>
        <v>5.0222859767356056E-4</v>
      </c>
      <c r="HI91" s="80">
        <f>各種係数!LP89</f>
        <v>7.8134498881043035E-4</v>
      </c>
      <c r="HJ91" s="80">
        <f>各種係数!LQ89</f>
        <v>4.1410655248808634E-4</v>
      </c>
      <c r="HK91" s="80">
        <f>各種係数!LR89</f>
        <v>0.37214171218372843</v>
      </c>
      <c r="HL91" s="80">
        <f>各種係数!LS89</f>
        <v>3.3213297240863729E-4</v>
      </c>
      <c r="HM91" s="80">
        <f>各種係数!LT89</f>
        <v>7.7797871686561876E-4</v>
      </c>
      <c r="HN91" s="80">
        <f>各種係数!LU89</f>
        <v>3.055553170338658E-3</v>
      </c>
      <c r="HO91" s="80">
        <f>各種係数!LV89</f>
        <v>1.4468905067983304E-2</v>
      </c>
      <c r="HP91" s="80">
        <f>各種係数!LW89</f>
        <v>1.6461134704557689E-2</v>
      </c>
      <c r="HQ91" s="80">
        <f>各種係数!LX89</f>
        <v>3.937073089613244E-3</v>
      </c>
      <c r="HR91" s="80">
        <f>各種係数!LY89</f>
        <v>3.357889676044041E-4</v>
      </c>
      <c r="HS91" s="80">
        <f>各種係数!LZ89</f>
        <v>1.7708296468672534E-4</v>
      </c>
      <c r="HT91" s="80">
        <f>各種係数!MA89</f>
        <v>2.1404422841092671E-3</v>
      </c>
      <c r="HU91" s="760">
        <v>0</v>
      </c>
      <c r="HV91" s="760">
        <f t="shared" si="27"/>
        <v>0</v>
      </c>
      <c r="HW91" s="760">
        <f t="shared" si="28"/>
        <v>0</v>
      </c>
      <c r="HX91" s="240">
        <f>IF(各種係数!$MD89=0,各種係数!$MG89,各種係数!$MD89)</f>
        <v>3.0875741057573709E-4</v>
      </c>
      <c r="HY91" s="281">
        <f t="shared" si="29"/>
        <v>0</v>
      </c>
      <c r="HZ91" s="257">
        <f t="shared" si="36"/>
        <v>0</v>
      </c>
      <c r="IA91" s="279">
        <f t="shared" si="37"/>
        <v>0</v>
      </c>
      <c r="IB91" s="279">
        <f t="shared" si="38"/>
        <v>0</v>
      </c>
      <c r="IC91" s="240">
        <f>IF(各種係数!$MD89=0,各種係数!$MG89,各種係数!$MD89)</f>
        <v>3.0875741057573709E-4</v>
      </c>
      <c r="ID91" s="281">
        <f t="shared" si="30"/>
        <v>0</v>
      </c>
      <c r="IE91" s="223"/>
      <c r="IF91" s="223"/>
      <c r="IG91" s="240">
        <f>各種係数!J89</f>
        <v>8.4128305824188142E-3</v>
      </c>
      <c r="IH91" s="279">
        <f t="shared" si="39"/>
        <v>0</v>
      </c>
      <c r="II91" s="284">
        <f>各種係数!C89</f>
        <v>1</v>
      </c>
      <c r="IJ91" s="279">
        <f t="shared" si="40"/>
        <v>0</v>
      </c>
      <c r="IK91" s="295">
        <v>0</v>
      </c>
      <c r="IL91" s="757">
        <f>IF(各種係数!$E89=0,各種係数!$M89,各種係数!$E89)</f>
        <v>0.43934269685274341</v>
      </c>
      <c r="IM91" s="279">
        <f t="shared" si="41"/>
        <v>0</v>
      </c>
      <c r="IN91" s="757">
        <f>IF(各種係数!$F89=0,各種係数!$N89,各種係数!$F89)</f>
        <v>0.26121036088011779</v>
      </c>
      <c r="IO91" s="295">
        <f t="shared" si="42"/>
        <v>0</v>
      </c>
      <c r="IP91" s="240">
        <f>IF(各種係数!$MD89=0,各種係数!$MG89,各種係数!$MD89)</f>
        <v>3.0875741057573709E-4</v>
      </c>
      <c r="IQ91" s="296">
        <f t="shared" si="43"/>
        <v>0</v>
      </c>
      <c r="IR91" s="297">
        <f t="shared" si="44"/>
        <v>0</v>
      </c>
      <c r="IS91" s="297">
        <f t="shared" si="45"/>
        <v>0</v>
      </c>
      <c r="IT91" s="297">
        <f t="shared" si="46"/>
        <v>0</v>
      </c>
      <c r="IU91" s="298">
        <f t="shared" si="47"/>
        <v>0</v>
      </c>
      <c r="IW91" s="206"/>
      <c r="IX91" s="212"/>
      <c r="IY91" s="208"/>
      <c r="IZ91" s="212"/>
    </row>
    <row r="92" spans="1:260">
      <c r="A92" s="41" t="s">
        <v>311</v>
      </c>
      <c r="B92" s="12" t="s">
        <v>187</v>
      </c>
      <c r="C92" s="331">
        <f>'計算2-1'!AC92</f>
        <v>0</v>
      </c>
      <c r="D92" s="757">
        <f>IF(各種係数!$D90=0,各種係数!$L90,各種係数!$D90)</f>
        <v>0.38023583881935902</v>
      </c>
      <c r="E92" s="757">
        <f>IF(各種係数!$E90=0,各種係数!$M90,各種係数!$E90)</f>
        <v>0.61976416118064093</v>
      </c>
      <c r="F92" s="757">
        <f>IF(各種係数!$F90=0,各種係数!$N90,各種係数!$F90)</f>
        <v>0.89408956087679958</v>
      </c>
      <c r="G92" s="758">
        <f t="shared" si="31"/>
        <v>0</v>
      </c>
      <c r="H92" s="758">
        <f t="shared" si="32"/>
        <v>0</v>
      </c>
      <c r="I92" s="758">
        <f t="shared" si="33"/>
        <v>0</v>
      </c>
      <c r="J92" s="240">
        <f>IF(各種係数!$MD90=0,各種係数!$MG90,各種係数!$MD90)</f>
        <v>1.6935542212254938E-3</v>
      </c>
      <c r="K92" s="281">
        <f t="shared" si="34"/>
        <v>0</v>
      </c>
      <c r="L92" s="758">
        <v>0</v>
      </c>
      <c r="M92" s="774">
        <f>各種係数!C90</f>
        <v>0.11824629442703072</v>
      </c>
      <c r="N92" s="758">
        <f t="shared" si="35"/>
        <v>0</v>
      </c>
      <c r="O92" s="82">
        <f>IF('生産者価格評価表（107部門）（山形県２）'!C$120=0,各種係数!DV90,各種係数!S90)</f>
        <v>2.4295059663551784E-3</v>
      </c>
      <c r="P92" s="82">
        <f>IF('生産者価格評価表（107部門）（山形県２）'!D$120=0,各種係数!DW90,各種係数!T90)</f>
        <v>3.0520517895038031E-3</v>
      </c>
      <c r="Q92" s="82">
        <f>IF('生産者価格評価表（107部門）（山形県２）'!E$120=0,各種係数!DX90,各種係数!U90)</f>
        <v>5.6197512155079874E-3</v>
      </c>
      <c r="R92" s="82">
        <f>IF('生産者価格評価表（107部門）（山形県２）'!F$120=0,各種係数!DY90,各種係数!V90)</f>
        <v>6.3556628956400158E-5</v>
      </c>
      <c r="S92" s="82">
        <f>IF('生産者価格評価表（107部門）（山形県２）'!G$120=0,各種係数!DZ90,各種係数!W90)</f>
        <v>1.2453300124533001E-3</v>
      </c>
      <c r="T92" s="82">
        <f>IF('生産者価格評価表（107部門）（山形県２）'!H$120=0,各種係数!EA90,各種係数!X90)</f>
        <v>2.9411764705882353E-3</v>
      </c>
      <c r="U92" s="82">
        <f>IF('生産者価格評価表（107部門）（山形県２）'!I$120=0,各種係数!EB90,各種係数!Y90)</f>
        <v>1.2107870115575124E-3</v>
      </c>
      <c r="V92" s="82">
        <f>IF('生産者価格評価表（107部門）（山形県２）'!J$120=0,各種係数!EC90,各種係数!Z90)</f>
        <v>2.2244784285522911E-3</v>
      </c>
      <c r="W92" s="82">
        <f>IF('生産者価格評価表（107部門）（山形県２）'!K$120=0,各種係数!ED90,各種係数!AA90)</f>
        <v>3.5730474895341708E-3</v>
      </c>
      <c r="X92" s="82">
        <f>IF('生産者価格評価表（107部門）（山形県２）'!L$120=0,各種係数!EE90,各種係数!AB90)</f>
        <v>0</v>
      </c>
      <c r="Y92" s="82">
        <f>IF('生産者価格評価表（107部門）（山形県２）'!M$120=0,各種係数!EF90,各種係数!AC90)</f>
        <v>0</v>
      </c>
      <c r="Z92" s="82">
        <f>IF('生産者価格評価表（107部門）（山形県２）'!N$120=0,各種係数!EG90,各種係数!AD90)</f>
        <v>7.4732209582329984E-4</v>
      </c>
      <c r="AA92" s="82">
        <f>IF('生産者価格評価表（107部門）（山形県２）'!O$120=0,各種係数!EH90,各種係数!AE90)</f>
        <v>1.5794801063368296E-3</v>
      </c>
      <c r="AB92" s="82">
        <f>IF('生産者価格評価表（107部門）（山形県２）'!P$120=0,各種係数!EI90,各種係数!AF90)</f>
        <v>2.378483869000427E-3</v>
      </c>
      <c r="AC92" s="82">
        <f>IF('生産者価格評価表（107部門）（山形県２）'!Q$120=0,各種係数!EJ90,各種係数!AG90)</f>
        <v>4.6631434027623571E-3</v>
      </c>
      <c r="AD92" s="82">
        <f>IF('生産者価格評価表（107部門）（山形県２）'!R$120=0,各種係数!EK90,各種係数!AH90)</f>
        <v>2.7170221437304715E-3</v>
      </c>
      <c r="AE92" s="82">
        <f>IF('生産者価格評価表（107部門）（山形県２）'!S$120=0,各種係数!EL90,各種係数!AI90)</f>
        <v>2.0244236922875988E-3</v>
      </c>
      <c r="AF92" s="82">
        <f>IF('生産者価格評価表（107部門）（山形県２）'!T$120=0,各種係数!EM90,各種係数!AJ90)</f>
        <v>3.4857494361287679E-3</v>
      </c>
      <c r="AG92" s="82">
        <f>IF('生産者価格評価表（107部門）（山形県２）'!U$120=0,各種係数!EN90,各種係数!AK90)</f>
        <v>0</v>
      </c>
      <c r="AH92" s="82">
        <f>IF('生産者価格評価表（107部門）（山形県２）'!V$120=0,各種係数!EO90,各種係数!AL90)</f>
        <v>3.9549741405536963E-3</v>
      </c>
      <c r="AI92" s="82">
        <f>IF('生産者価格評価表（107部門）（山形県２）'!W$120=0,各種係数!EP90,各種係数!AM90)</f>
        <v>0</v>
      </c>
      <c r="AJ92" s="82">
        <f>IF('生産者価格評価表（107部門）（山形県２）'!X$120=0,各種係数!EQ90,各種係数!AN90)</f>
        <v>2.3322104172065301E-3</v>
      </c>
      <c r="AK92" s="82">
        <f>IF('生産者価格評価表（107部門）（山形県２）'!Y$120=0,各種係数!ER90,各種係数!AO90)</f>
        <v>0</v>
      </c>
      <c r="AL92" s="82">
        <f>IF('生産者価格評価表（107部門）（山形県２）'!Z$120=0,各種係数!ES90,各種係数!AP90)</f>
        <v>0</v>
      </c>
      <c r="AM92" s="82">
        <f>IF('生産者価格評価表（107部門）（山形県２）'!AA$120=0,各種係数!ET90,各種係数!AQ90)</f>
        <v>1.7146052358847547E-2</v>
      </c>
      <c r="AN92" s="82">
        <f>IF('生産者価格評価表（107部門）（山形県２）'!AB$120=0,各種係数!EU90,各種係数!AR90)</f>
        <v>5.5125761482976415E-3</v>
      </c>
      <c r="AO92" s="82">
        <f>IF('生産者価格評価表（107部門）（山形県２）'!AC$120=0,各種係数!EV90,各種係数!AS90)</f>
        <v>0</v>
      </c>
      <c r="AP92" s="82">
        <f>IF('生産者価格評価表（107部門）（山形県２）'!AD$120=0,各種係数!EW90,各種係数!AT90)</f>
        <v>1.1848341232227489E-3</v>
      </c>
      <c r="AQ92" s="82">
        <f>IF('生産者価格評価表（107部門）（山形県２）'!AE$120=0,各種係数!EX90,各種係数!AU90)</f>
        <v>3.8330118142502301E-3</v>
      </c>
      <c r="AR92" s="82">
        <f>IF('生産者価格評価表（107部門）（山形県２）'!AF$120=0,各種係数!EY90,各種係数!AV90)</f>
        <v>6.3897763578274758E-3</v>
      </c>
      <c r="AS92" s="82">
        <f>IF('生産者価格評価表（107部門）（山形県２）'!AG$120=0,各種係数!EZ90,各種係数!AW90)</f>
        <v>1.5649962505298164E-3</v>
      </c>
      <c r="AT92" s="82">
        <f>IF('生産者価格評価表（107部門）（山形県２）'!AH$120=0,各種係数!FA90,各種係数!AX90)</f>
        <v>4.5505900075320108E-3</v>
      </c>
      <c r="AU92" s="82">
        <f>IF('生産者価格評価表（107部門）（山形県２）'!AI$120=0,各種係数!FB90,各種係数!AY90)</f>
        <v>3.0182020802377416E-3</v>
      </c>
      <c r="AV92" s="82">
        <f>IF('生産者価格評価表（107部門）（山形県２）'!AJ$120=0,各種係数!FC90,各種係数!AZ90)</f>
        <v>9.6463022508038593E-3</v>
      </c>
      <c r="AW92" s="82">
        <f>IF('生産者価格評価表（107部門）（山形県２）'!AK$120=0,各種係数!FD90,各種係数!BA90)</f>
        <v>5.3729052066009975E-3</v>
      </c>
      <c r="AX92" s="82">
        <f>IF('生産者価格評価表（107部門）（山形県２）'!AL$120=0,各種係数!FE90,各種係数!BB90)</f>
        <v>2.6595744680851063E-3</v>
      </c>
      <c r="AY92" s="82">
        <f>IF('生産者価格評価表（107部門）（山形県２）'!AM$120=0,各種係数!FF90,各種係数!BC90)</f>
        <v>1.2903225806451613E-3</v>
      </c>
      <c r="AZ92" s="82">
        <f>IF('生産者価格評価表（107部門）（山形県２）'!AN$120=0,各種係数!FG90,各種係数!BD90)</f>
        <v>4.1424574994620182E-3</v>
      </c>
      <c r="BA92" s="82">
        <f>IF('生産者価格評価表（107部門）（山形県２）'!AO$120=0,各種係数!FH90,各種係数!BE90)</f>
        <v>3.5187287173666288E-3</v>
      </c>
      <c r="BB92" s="82">
        <f>IF('生産者価格評価表（107部門）（山形県２）'!AP$120=0,各種係数!FI90,各種係数!BF90)</f>
        <v>1.2848143236074271E-3</v>
      </c>
      <c r="BC92" s="82">
        <f>IF('生産者価格評価表（107部門）（山形県２）'!AQ$120=0,各種係数!FJ90,各種係数!BG90)</f>
        <v>2.6743430216361781E-3</v>
      </c>
      <c r="BD92" s="82">
        <f>IF('生産者価格評価表（107部門）（山形県２）'!AR$120=0,各種係数!FK90,各種係数!BH90)</f>
        <v>3.6342231208251223E-3</v>
      </c>
      <c r="BE92" s="82">
        <f>IF('生産者価格評価表（107部門）（山形県２）'!AS$120=0,各種係数!FL90,各種係数!BI90)</f>
        <v>3.4126341116103216E-3</v>
      </c>
      <c r="BF92" s="82">
        <f>IF('生産者価格評価表（107部門）（山形県２）'!AT$120=0,各種係数!FM90,各種係数!BJ90)</f>
        <v>4.3696744592527856E-3</v>
      </c>
      <c r="BG92" s="82">
        <f>IF('生産者価格評価表（107部門）（山形県２）'!AU$120=0,各種係数!FN90,各種係数!BK90)</f>
        <v>7.7485555369087291E-3</v>
      </c>
      <c r="BH92" s="82">
        <f>IF('生産者価格評価表（107部門）（山形県２）'!AV$120=0,各種係数!FO90,各種係数!BL90)</f>
        <v>4.8388472032742155E-3</v>
      </c>
      <c r="BI92" s="82">
        <f>IF('生産者価格評価表（107部門）（山形県２）'!AW$120=0,各種係数!FP90,各種係数!BM90)</f>
        <v>4.6579654388502929E-3</v>
      </c>
      <c r="BJ92" s="82">
        <f>IF('生産者価格評価表（107部門）（山形県２）'!AX$120=0,各種係数!FQ90,各種係数!BN90)</f>
        <v>1.001488368299794E-2</v>
      </c>
      <c r="BK92" s="82">
        <f>IF('生産者価格評価表（107部門）（山形県２）'!AY$120=0,各種係数!FR90,各種係数!BO90)</f>
        <v>1.5643802647412757E-2</v>
      </c>
      <c r="BL92" s="82">
        <f>IF('生産者価格評価表（107部門）（山形県２）'!AZ$120=0,各種係数!FS90,各種係数!BP90)</f>
        <v>5.6753688989784334E-4</v>
      </c>
      <c r="BM92" s="82">
        <f>IF('生産者価格評価表（107部門）（山形県２）'!BA$120=0,各種係数!FT90,各種係数!BQ90)</f>
        <v>1.4578777465375404E-2</v>
      </c>
      <c r="BN92" s="82">
        <f>IF('生産者価格評価表（107部門）（山形県２）'!BB$120=0,各種係数!FU90,各種係数!BR90)</f>
        <v>4.2178798563284672E-3</v>
      </c>
      <c r="BO92" s="82">
        <f>IF('生産者価格評価表（107部門）（山形県２）'!BC$120=0,各種係数!FV90,各種係数!BS90)</f>
        <v>1.3325641765214884E-2</v>
      </c>
      <c r="BP92" s="82">
        <f>IF('生産者価格評価表（107部門）（山形県２）'!BD$120=0,各種係数!FW90,各種係数!BT90)</f>
        <v>4.177597514670349E-2</v>
      </c>
      <c r="BQ92" s="82">
        <f>IF('生産者価格評価表（107部門）（山形県２）'!BE$120=0,各種係数!FX90,各種係数!BU90)</f>
        <v>0</v>
      </c>
      <c r="BR92" s="82">
        <f>IF('生産者価格評価表（107部門）（山形県２）'!BF$120=0,各種係数!FY90,各種係数!BV90)</f>
        <v>7.4019245003700959E-4</v>
      </c>
      <c r="BS92" s="82">
        <f>IF('生産者価格評価表（107部門）（山形県２）'!BG$120=0,各種係数!FZ90,各種係数!BW90)</f>
        <v>1.7860613183538622E-3</v>
      </c>
      <c r="BT92" s="82">
        <f>IF('生産者価格評価表（107部門）（山形県２）'!BH$120=0,各種係数!GA90,各種係数!BX90)</f>
        <v>1.5806111696522655E-3</v>
      </c>
      <c r="BU92" s="82">
        <f>IF('生産者価格評価表（107部門）（山形県２）'!BI$120=0,各種係数!GB90,各種係数!BY90)</f>
        <v>2.7314408350404837E-3</v>
      </c>
      <c r="BV92" s="82">
        <f>IF('生産者価格評価表（107部門）（山形県２）'!BJ$120=0,各種係数!GC90,各種係数!BZ90)</f>
        <v>4.8121392359119063E-3</v>
      </c>
      <c r="BW92" s="82">
        <f>IF('生産者価格評価表（107部門）（山形県２）'!BK$120=0,各種係数!GD90,各種係数!CA90)</f>
        <v>0</v>
      </c>
      <c r="BX92" s="82">
        <f>IF('生産者価格評価表（107部門）（山形県２）'!BL$120=0,各種係数!GE90,各種係数!CB90)</f>
        <v>1.7683905836593473E-3</v>
      </c>
      <c r="BY92" s="82">
        <f>IF('生産者価格評価表（107部門）（山形県２）'!BM$120=0,各種係数!GF90,各種係数!CC90)</f>
        <v>1.9755349748711952E-3</v>
      </c>
      <c r="BZ92" s="82">
        <f>IF('生産者価格評価表（107部門）（山形県２）'!BN$120=0,各種係数!GG90,各種係数!CD90)</f>
        <v>2.7332654483091271E-3</v>
      </c>
      <c r="CA92" s="82">
        <f>IF('生産者価格評価表（107部門）（山形県２）'!BO$120=0,各種係数!GH90,各種係数!CE90)</f>
        <v>4.8382785351510291E-3</v>
      </c>
      <c r="CB92" s="82">
        <f>IF('生産者価格評価表（107部門）（山形県２）'!BP$120=0,各種係数!GI90,各種係数!CF90)</f>
        <v>1.2313324516982228E-2</v>
      </c>
      <c r="CC92" s="82">
        <f>IF('生産者価格評価表（107部門）（山形県２）'!BQ$120=0,各種係数!GJ90,各種係数!CG90)</f>
        <v>8.1046034147395727E-3</v>
      </c>
      <c r="CD92" s="82">
        <f>IF('生産者価格評価表（107部門）（山形県２）'!BR$120=0,各種係数!GK90,各種係数!CH90)</f>
        <v>3.0209173991755187E-2</v>
      </c>
      <c r="CE92" s="82">
        <f>IF('生産者価格評価表（107部門）（山形県２）'!BS$120=0,各種係数!GL90,各種係数!CI90)</f>
        <v>3.7795066749182213E-3</v>
      </c>
      <c r="CF92" s="82">
        <f>IF('生産者価格評価表（107部門）（山形県２）'!BT$120=0,各種係数!GM90,各種係数!CJ90)</f>
        <v>1.8547982143612588E-2</v>
      </c>
      <c r="CG92" s="82">
        <f>IF('生産者価格評価表（107部門）（山形県２）'!BU$120=0,各種係数!GN90,各種係数!CK90)</f>
        <v>3.9349186060736445E-2</v>
      </c>
      <c r="CH92" s="82">
        <f>IF('生産者価格評価表（107部門）（山形県２）'!BV$120=0,各種係数!GO90,各種係数!CL90)</f>
        <v>3.494302083989171E-3</v>
      </c>
      <c r="CI92" s="82">
        <f>IF('生産者価格評価表（107部門）（山形県２）'!BW$120=0,各種係数!GP90,各種係数!CM90)</f>
        <v>2.3522032303591031E-3</v>
      </c>
      <c r="CJ92" s="82">
        <f>IF('生産者価格評価表（107部門）（山形県２）'!BX$120=0,各種係数!GQ90,各種係数!CN90)</f>
        <v>0</v>
      </c>
      <c r="CK92" s="82">
        <f>IF('生産者価格評価表（107部門）（山形県２）'!BY$120=0,各種係数!GR90,各種係数!CO90)</f>
        <v>7.7279752704791343E-4</v>
      </c>
      <c r="CL92" s="82">
        <f>IF('生産者価格評価表（107部門）（山形県２）'!BZ$120=0,各種係数!GS90,各種係数!CP90)</f>
        <v>3.4512510785159622E-3</v>
      </c>
      <c r="CM92" s="82">
        <f>IF('生産者価格評価表（107部門）（山形県２）'!CA$120=0,各種係数!GT90,各種係数!CQ90)</f>
        <v>0</v>
      </c>
      <c r="CN92" s="82">
        <f>IF('生産者価格評価表（107部門）（山形県２）'!CB$120=0,各種係数!GU90,各種係数!CR90)</f>
        <v>4.4691015564801975E-3</v>
      </c>
      <c r="CO92" s="82">
        <f>IF('生産者価格評価表（107部門）（山形県２）'!CC$120=0,各種係数!GV90,各種係数!CS90)</f>
        <v>5.8049535603715173E-3</v>
      </c>
      <c r="CP92" s="82">
        <f>IF('生産者価格評価表（107部門）（山形県２）'!CD$120=0,各種係数!GW90,各種係数!CT90)</f>
        <v>5.9171597633136093E-3</v>
      </c>
      <c r="CQ92" s="82">
        <f>IF('生産者価格評価表（107部門）（山形県２）'!CE$120=0,各種係数!GX90,各種係数!CU90)</f>
        <v>9.46730623579904E-3</v>
      </c>
      <c r="CR92" s="82">
        <f>IF('生産者価格評価表（107部門）（山形県２）'!CF$120=0,各種係数!GY90,各種係数!CV90)</f>
        <v>2.1499154277575001E-2</v>
      </c>
      <c r="CS92" s="82">
        <f>IF('生産者価格評価表（107部門）（山形県２）'!CG$120=0,各種係数!GZ90,各種係数!CW90)</f>
        <v>2.7415143603133161E-3</v>
      </c>
      <c r="CT92" s="82">
        <f>IF('生産者価格評価表（107部門）（山形県２）'!CH$120=0,各種係数!HA90,各種係数!CX90)</f>
        <v>2.8535282541467529E-2</v>
      </c>
      <c r="CU92" s="82">
        <f>IF('生産者価格評価表（107部門）（山形県２）'!CI$120=0,各種係数!HB90,各種係数!CY90)</f>
        <v>5.3714240241913023E-3</v>
      </c>
      <c r="CV92" s="82">
        <f>IF('生産者価格評価表（107部門）（山形県２）'!CJ$120=0,各種係数!HC90,各種係数!CZ90)</f>
        <v>2.6405266584677713E-2</v>
      </c>
      <c r="CW92" s="82">
        <f>IF('生産者価格評価表（107部門）（山形県２）'!CK$120=0,各種係数!HD90,各種係数!DA90)</f>
        <v>7.005948446794448E-2</v>
      </c>
      <c r="CX92" s="82">
        <f>IF('生産者価格評価表（107部門）（山形県２）'!CL$120=0,各種係数!HE90,各種係数!DB90)</f>
        <v>2.6981772951251017E-2</v>
      </c>
      <c r="CY92" s="82">
        <f>IF('生産者価格評価表（107部門）（山形県２）'!CM$120=0,各種係数!HF90,各種係数!DC90)</f>
        <v>1.5564902217327134E-2</v>
      </c>
      <c r="CZ92" s="82">
        <f>IF('生産者価格評価表（107部門）（山形県２）'!CN$120=0,各種係数!HG90,各種係数!DD90)</f>
        <v>1.8016076546774993E-3</v>
      </c>
      <c r="DA92" s="82">
        <f>IF('生産者価格評価表（107部門）（山形県２）'!CO$120=0,各種係数!HH90,各種係数!DE90)</f>
        <v>1.5626862469306505E-2</v>
      </c>
      <c r="DB92" s="82">
        <f>IF('生産者価格評価表（107部門）（山形県２）'!CP$120=0,各種係数!HI90,各種係数!DF90)</f>
        <v>5.9521499534306117E-3</v>
      </c>
      <c r="DC92" s="82">
        <f>IF('生産者価格評価表（107部門）（山形県２）'!CQ$120=0,各種係数!HJ90,各種係数!DG90)</f>
        <v>1.836985266339252E-2</v>
      </c>
      <c r="DD92" s="82">
        <f>IF('生産者価格評価表（107部門）（山形県２）'!CR$120=0,各種係数!HK90,各種係数!DH90)</f>
        <v>1.1360279051149847E-2</v>
      </c>
      <c r="DE92" s="82">
        <f>IF('生産者価格評価表（107部門）（山形県２）'!CS$120=0,各種係数!HL90,各種係数!DI90)</f>
        <v>1.0065425264217413E-3</v>
      </c>
      <c r="DF92" s="82">
        <f>IF('生産者価格評価表（107部門）（山形県２）'!CT$120=0,各種係数!HM90,各種係数!DJ90)</f>
        <v>3.4225691885009714E-2</v>
      </c>
      <c r="DG92" s="82">
        <f>IF('生産者価格評価表（107部門）（山形県２）'!CU$120=0,各種係数!HN90,各種係数!DK90)</f>
        <v>1.0421686746987952E-2</v>
      </c>
      <c r="DH92" s="82">
        <f>IF('生産者価格評価表（107部門）（山形県２）'!CV$120=0,各種係数!HO90,各種係数!DL90)</f>
        <v>7.6866764275256225E-3</v>
      </c>
      <c r="DI92" s="82">
        <f>IF('生産者価格評価表（107部門）（山形県２）'!CW$120=0,各種係数!HP90,各種係数!DM90)</f>
        <v>1.3315418043601942E-3</v>
      </c>
      <c r="DJ92" s="82">
        <f>IF('生産者価格評価表（107部門）（山形県２）'!CX$120=0,各種係数!HQ90,各種係数!DN90)</f>
        <v>1.4907918061847547E-2</v>
      </c>
      <c r="DK92" s="82">
        <f>IF('生産者価格評価表（107部門）（山形県２）'!CY$120=0,各種係数!HR90,各種係数!DO90)</f>
        <v>1.238651955716783E-2</v>
      </c>
      <c r="DL92" s="82">
        <f>IF('生産者価格評価表（107部門）（山形県２）'!CZ$120=0,各種係数!HS90,各種係数!DP90)</f>
        <v>1.8170027050554741E-3</v>
      </c>
      <c r="DM92" s="82">
        <f>IF('生産者価格評価表（107部門）（山形県２）'!DA$120=0,各種係数!HT90,各種係数!DQ90)</f>
        <v>1.3962190388428137E-4</v>
      </c>
      <c r="DN92" s="82">
        <f>IF('生産者価格評価表（107部門）（山形県２）'!DB$120=0,各種係数!HU90,各種係数!DR90)</f>
        <v>5.885350318471338E-3</v>
      </c>
      <c r="DO92" s="82">
        <f>IF('生産者価格評価表（107部門）（山形県２）'!DC$120=0,各種係数!HV90,各種係数!DS90)</f>
        <v>8.7092500488673633E-3</v>
      </c>
      <c r="DP92" s="82">
        <f>IF('生産者価格評価表（107部門）（山形県２）'!DD$120=0,各種係数!HW90,各種係数!DT90)</f>
        <v>0</v>
      </c>
      <c r="DQ92" s="82">
        <f>IF('生産者価格評価表（107部門）（山形県２）'!DE$120=0,各種係数!HX90,各種係数!DU90)</f>
        <v>3.9822108537046191E-3</v>
      </c>
      <c r="DR92" s="82">
        <f>各種係数!HY90</f>
        <v>5.4912946213816767E-4</v>
      </c>
      <c r="DS92" s="80">
        <f>各種係数!HZ90</f>
        <v>6.471118110645106E-4</v>
      </c>
      <c r="DT92" s="80">
        <f>各種係数!IA90</f>
        <v>9.714250411095185E-4</v>
      </c>
      <c r="DU92" s="80">
        <f>各種係数!IB90</f>
        <v>1.6164512762394109E-4</v>
      </c>
      <c r="DV92" s="80">
        <f>各種係数!IC90</f>
        <v>4.0561673954398007E-4</v>
      </c>
      <c r="DW92" s="80">
        <f>各種係数!ID90</f>
        <v>8.1656840076499773E-4</v>
      </c>
      <c r="DX92" s="80">
        <f>各種係数!IE90</f>
        <v>6.9490769210360862E-4</v>
      </c>
      <c r="DY92" s="80">
        <f>各種係数!IF90</f>
        <v>6.0980939287946974E-4</v>
      </c>
      <c r="DZ92" s="80">
        <f>各種係数!IG90</f>
        <v>6.7487213892051981E-4</v>
      </c>
      <c r="EA92" s="80">
        <f>各種係数!IH90</f>
        <v>1.8603813772399835E-4</v>
      </c>
      <c r="EB92" s="80">
        <f>各種係数!II90</f>
        <v>0</v>
      </c>
      <c r="EC92" s="80">
        <f>各種係数!IJ90</f>
        <v>3.8436813889434064E-4</v>
      </c>
      <c r="ED92" s="80">
        <f>各種係数!IK90</f>
        <v>4.8403090588019951E-4</v>
      </c>
      <c r="EE92" s="80">
        <f>各種係数!IL90</f>
        <v>5.1816587303131641E-4</v>
      </c>
      <c r="EF92" s="80">
        <f>各種係数!IM90</f>
        <v>8.7123105033155227E-4</v>
      </c>
      <c r="EG92" s="80">
        <f>各種係数!IN90</f>
        <v>6.8136619511349023E-4</v>
      </c>
      <c r="EH92" s="80">
        <f>各種係数!IO90</f>
        <v>5.1973410946801267E-4</v>
      </c>
      <c r="EI92" s="80">
        <f>各種係数!IP90</f>
        <v>6.5425711372131198E-4</v>
      </c>
      <c r="EJ92" s="80">
        <f>各種係数!IQ90</f>
        <v>0</v>
      </c>
      <c r="EK92" s="80">
        <f>各種係数!IR90</f>
        <v>9.7219336923970044E-4</v>
      </c>
      <c r="EL92" s="80">
        <f>各種係数!IS90</f>
        <v>0</v>
      </c>
      <c r="EM92" s="80">
        <f>各種係数!IT90</f>
        <v>4.0039794126105817E-4</v>
      </c>
      <c r="EN92" s="80">
        <f>各種係数!IU90</f>
        <v>0</v>
      </c>
      <c r="EO92" s="80">
        <f>各種係数!IV90</f>
        <v>0</v>
      </c>
      <c r="EP92" s="80">
        <f>各種係数!IW90</f>
        <v>2.3531018341858725E-3</v>
      </c>
      <c r="EQ92" s="80">
        <f>各種係数!IX90</f>
        <v>8.7987703563337163E-4</v>
      </c>
      <c r="ER92" s="80">
        <f>各種係数!IY90</f>
        <v>5.4425776942269054E-5</v>
      </c>
      <c r="ES92" s="80">
        <f>各種係数!IZ90</f>
        <v>3.5424091542795493E-4</v>
      </c>
      <c r="ET92" s="80">
        <f>各種係数!JA90</f>
        <v>6.5692733678634368E-4</v>
      </c>
      <c r="EU92" s="80">
        <f>各種係数!JB90</f>
        <v>9.5669041243486518E-4</v>
      </c>
      <c r="EV92" s="80">
        <f>各種係数!JC90</f>
        <v>4.5568682130739131E-4</v>
      </c>
      <c r="EW92" s="80">
        <f>各種係数!JD90</f>
        <v>8.142728217112727E-4</v>
      </c>
      <c r="EX92" s="80">
        <f>各種係数!JE90</f>
        <v>6.9146173464998742E-4</v>
      </c>
      <c r="EY92" s="80">
        <f>各種係数!JF90</f>
        <v>1.4023248898201186E-3</v>
      </c>
      <c r="EZ92" s="80">
        <f>各種係数!JG90</f>
        <v>9.6657014910615845E-4</v>
      </c>
      <c r="FA92" s="80">
        <f>各種係数!JH90</f>
        <v>6.1258387415300528E-4</v>
      </c>
      <c r="FB92" s="80">
        <f>各種係数!JI90</f>
        <v>2.3199680613498016E-4</v>
      </c>
      <c r="FC92" s="80">
        <f>各種係数!JJ90</f>
        <v>8.2870472353368402E-4</v>
      </c>
      <c r="FD92" s="80">
        <f>各種係数!JK90</f>
        <v>5.928875959432372E-4</v>
      </c>
      <c r="FE92" s="80">
        <f>各種係数!JL90</f>
        <v>3.6421580116364214E-4</v>
      </c>
      <c r="FF92" s="80">
        <f>各種係数!JM90</f>
        <v>5.0430322802268905E-4</v>
      </c>
      <c r="FG92" s="80">
        <f>各種係数!JN90</f>
        <v>6.5236577502374106E-4</v>
      </c>
      <c r="FH92" s="80">
        <f>各種係数!JO90</f>
        <v>6.1786763611391959E-4</v>
      </c>
      <c r="FI92" s="80">
        <f>各種係数!JP90</f>
        <v>7.25886902006375E-4</v>
      </c>
      <c r="FJ92" s="80">
        <f>各種係数!JQ90</f>
        <v>1.1316410446166546E-3</v>
      </c>
      <c r="FK92" s="80">
        <f>各種係数!JR90</f>
        <v>7.9091360762881366E-4</v>
      </c>
      <c r="FL92" s="80">
        <f>各種係数!JS90</f>
        <v>7.5197731159248155E-4</v>
      </c>
      <c r="FM92" s="80">
        <f>各種係数!JT90</f>
        <v>1.3902350720266991E-3</v>
      </c>
      <c r="FN92" s="80">
        <f>各種係数!JU90</f>
        <v>2.1108440244782542E-3</v>
      </c>
      <c r="FO92" s="80">
        <f>各種係数!JV90</f>
        <v>2.4618845097614152E-4</v>
      </c>
      <c r="FP92" s="80">
        <f>各種係数!JW90</f>
        <v>1.8799678816909071E-3</v>
      </c>
      <c r="FQ92" s="80">
        <f>各種係数!JX90</f>
        <v>7.1349483454153501E-4</v>
      </c>
      <c r="FR92" s="80">
        <f>各種係数!JY90</f>
        <v>1.753833049909254E-3</v>
      </c>
      <c r="FS92" s="80">
        <f>各種係数!JZ90</f>
        <v>5.1389335050130635E-3</v>
      </c>
      <c r="FT92" s="80">
        <f>各種係数!KA90</f>
        <v>0</v>
      </c>
      <c r="FU92" s="80">
        <f>各種係数!KB90</f>
        <v>1.7475133801326615E-4</v>
      </c>
      <c r="FV92" s="80">
        <f>各種係数!KC90</f>
        <v>3.8061023505768087E-4</v>
      </c>
      <c r="FW92" s="80">
        <f>各種係数!KD90</f>
        <v>3.8293449550673024E-4</v>
      </c>
      <c r="FX92" s="80">
        <f>各種係数!KE90</f>
        <v>5.171883821436903E-4</v>
      </c>
      <c r="FY92" s="80">
        <f>各種係数!KF90</f>
        <v>9.2065756861952773E-4</v>
      </c>
      <c r="FZ92" s="80">
        <f>各種係数!KG90</f>
        <v>3.4157756452102034E-4</v>
      </c>
      <c r="GA92" s="80">
        <f>各種係数!KH90</f>
        <v>5.0089546829766769E-4</v>
      </c>
      <c r="GB92" s="80">
        <f>各種係数!KI90</f>
        <v>5.4435000191154306E-4</v>
      </c>
      <c r="GC92" s="80">
        <f>各種係数!KJ90</f>
        <v>6.9215807569981806E-4</v>
      </c>
      <c r="GD92" s="80">
        <f>各種係数!KK90</f>
        <v>8.6810265173411984E-4</v>
      </c>
      <c r="GE92" s="80">
        <f>各種係数!KL90</f>
        <v>1.8473558963112025E-3</v>
      </c>
      <c r="GF92" s="80">
        <f>各種係数!KM90</f>
        <v>1.1843657824039859E-3</v>
      </c>
      <c r="GG92" s="80">
        <f>各種係数!KN90</f>
        <v>4.3428640393678043E-3</v>
      </c>
      <c r="GH92" s="80">
        <f>各種係数!KO90</f>
        <v>8.3937224770693126E-4</v>
      </c>
      <c r="GI92" s="80">
        <f>各種係数!KP90</f>
        <v>2.5169100836752389E-3</v>
      </c>
      <c r="GJ92" s="80">
        <f>各種係数!KQ90</f>
        <v>5.0318888586465054E-3</v>
      </c>
      <c r="GK92" s="80">
        <f>各種係数!KR90</f>
        <v>8.6521120843198571E-4</v>
      </c>
      <c r="GL92" s="80">
        <f>各種係数!KS90</f>
        <v>5.8542180622540147E-4</v>
      </c>
      <c r="GM92" s="80">
        <f>各種係数!KT90</f>
        <v>2.6526452116757624E-4</v>
      </c>
      <c r="GN92" s="80">
        <f>各種係数!KU90</f>
        <v>5.2187442967883372E-4</v>
      </c>
      <c r="GO92" s="80">
        <f>各種係数!KV90</f>
        <v>6.0277838580290936E-4</v>
      </c>
      <c r="GP92" s="80">
        <f>各種係数!KW90</f>
        <v>6.7995607390486748E-4</v>
      </c>
      <c r="GQ92" s="80">
        <f>各種係数!KX90</f>
        <v>8.6152528346693496E-4</v>
      </c>
      <c r="GR92" s="80">
        <f>各種係数!KY90</f>
        <v>1.2426959841082979E-3</v>
      </c>
      <c r="GS92" s="80">
        <f>各種係数!KZ90</f>
        <v>8.7581120310944896E-4</v>
      </c>
      <c r="GT92" s="80">
        <f>各種係数!LA90</f>
        <v>1.5635764036598496E-3</v>
      </c>
      <c r="GU92" s="80">
        <f>各種係数!LB90</f>
        <v>2.8761513106984552E-3</v>
      </c>
      <c r="GV92" s="80">
        <f>各種係数!LC90</f>
        <v>4.2308035750688699E-4</v>
      </c>
      <c r="GW92" s="80">
        <f>各種係数!LD90</f>
        <v>4.0765180505006084E-3</v>
      </c>
      <c r="GX92" s="80">
        <f>各種係数!LE90</f>
        <v>1.4406051568907081E-3</v>
      </c>
      <c r="GY92" s="80">
        <f>各種係数!LF90</f>
        <v>1.0034692735553017</v>
      </c>
      <c r="GZ92" s="80">
        <f>各種係数!LG90</f>
        <v>9.4297799509818359E-3</v>
      </c>
      <c r="HA92" s="80">
        <f>各種係数!LH90</f>
        <v>3.6208906271301767E-3</v>
      </c>
      <c r="HB92" s="80">
        <f>各種係数!LI90</f>
        <v>2.1337775467527541E-3</v>
      </c>
      <c r="HC92" s="80">
        <f>各種係数!LJ90</f>
        <v>4.3045080200209188E-4</v>
      </c>
      <c r="HD92" s="80">
        <f>各種係数!LK90</f>
        <v>2.1519251421414534E-3</v>
      </c>
      <c r="HE92" s="80">
        <f>各種係数!LL90</f>
        <v>1.1459617052377768E-3</v>
      </c>
      <c r="HF92" s="80">
        <f>各種係数!LM90</f>
        <v>2.7227352648345605E-3</v>
      </c>
      <c r="HG92" s="80">
        <f>各種係数!LN90</f>
        <v>1.684799095038146E-3</v>
      </c>
      <c r="HH92" s="80">
        <f>各種係数!LO90</f>
        <v>3.2023569584735563E-4</v>
      </c>
      <c r="HI92" s="80">
        <f>各種係数!LP90</f>
        <v>4.4268627574008887E-3</v>
      </c>
      <c r="HJ92" s="80">
        <f>各種係数!LQ90</f>
        <v>1.5502259074858325E-3</v>
      </c>
      <c r="HK92" s="80">
        <f>各種係数!LR90</f>
        <v>1.9839902359821645E-3</v>
      </c>
      <c r="HL92" s="80">
        <f>各種係数!LS90</f>
        <v>3.6438504485981048E-4</v>
      </c>
      <c r="HM92" s="80">
        <f>各種係数!LT90</f>
        <v>2.027467122526337E-3</v>
      </c>
      <c r="HN92" s="80">
        <f>各種係数!LU90</f>
        <v>1.9440268996497707E-3</v>
      </c>
      <c r="HO92" s="80">
        <f>各種係数!LV90</f>
        <v>6.2481403613285876E-4</v>
      </c>
      <c r="HP92" s="80">
        <f>各種係数!LW90</f>
        <v>3.2518743757011594E-4</v>
      </c>
      <c r="HQ92" s="80">
        <f>各種係数!LX90</f>
        <v>1.0639635790616567E-3</v>
      </c>
      <c r="HR92" s="80">
        <f>各種係数!LY90</f>
        <v>1.3381513737723506E-3</v>
      </c>
      <c r="HS92" s="80">
        <f>各種係数!LZ90</f>
        <v>4.123527877836017E-4</v>
      </c>
      <c r="HT92" s="80">
        <f>各種係数!MA90</f>
        <v>1.3402265594866791E-3</v>
      </c>
      <c r="HU92" s="760">
        <v>0</v>
      </c>
      <c r="HV92" s="760">
        <f t="shared" si="27"/>
        <v>0</v>
      </c>
      <c r="HW92" s="760">
        <f t="shared" si="28"/>
        <v>0</v>
      </c>
      <c r="HX92" s="240">
        <f>IF(各種係数!$MD90=0,各種係数!$MG90,各種係数!$MD90)</f>
        <v>1.6935542212254938E-3</v>
      </c>
      <c r="HY92" s="281">
        <f t="shared" si="29"/>
        <v>0</v>
      </c>
      <c r="HZ92" s="257">
        <f t="shared" si="36"/>
        <v>0</v>
      </c>
      <c r="IA92" s="279">
        <f t="shared" si="37"/>
        <v>0</v>
      </c>
      <c r="IB92" s="279">
        <f t="shared" si="38"/>
        <v>0</v>
      </c>
      <c r="IC92" s="240">
        <f>IF(各種係数!$MD90=0,各種係数!$MG90,各種係数!$MD90)</f>
        <v>1.6935542212254938E-3</v>
      </c>
      <c r="ID92" s="281">
        <f t="shared" si="30"/>
        <v>0</v>
      </c>
      <c r="IE92" s="223"/>
      <c r="IF92" s="223"/>
      <c r="IG92" s="240">
        <f>各種係数!J90</f>
        <v>7.5357378711730125E-4</v>
      </c>
      <c r="IH92" s="279">
        <f t="shared" si="39"/>
        <v>0</v>
      </c>
      <c r="II92" s="284">
        <f>各種係数!C90</f>
        <v>0.11824629442703072</v>
      </c>
      <c r="IJ92" s="279">
        <f t="shared" si="40"/>
        <v>0</v>
      </c>
      <c r="IK92" s="295">
        <v>0</v>
      </c>
      <c r="IL92" s="757">
        <f>IF(各種係数!$E90=0,各種係数!$M90,各種係数!$E90)</f>
        <v>0.61976416118064093</v>
      </c>
      <c r="IM92" s="279">
        <f t="shared" si="41"/>
        <v>0</v>
      </c>
      <c r="IN92" s="757">
        <f>IF(各種係数!$F90=0,各種係数!$N90,各種係数!$F90)</f>
        <v>0.89408956087679958</v>
      </c>
      <c r="IO92" s="295">
        <f t="shared" si="42"/>
        <v>0</v>
      </c>
      <c r="IP92" s="240">
        <f>IF(各種係数!$MD90=0,各種係数!$MG90,各種係数!$MD90)</f>
        <v>1.6935542212254938E-3</v>
      </c>
      <c r="IQ92" s="296">
        <f t="shared" si="43"/>
        <v>0</v>
      </c>
      <c r="IR92" s="297">
        <f t="shared" si="44"/>
        <v>0</v>
      </c>
      <c r="IS92" s="297">
        <f t="shared" si="45"/>
        <v>0</v>
      </c>
      <c r="IT92" s="297">
        <f t="shared" si="46"/>
        <v>0</v>
      </c>
      <c r="IU92" s="298">
        <f t="shared" si="47"/>
        <v>0</v>
      </c>
      <c r="IW92" s="206"/>
      <c r="IX92" s="212"/>
      <c r="IY92" s="208"/>
      <c r="IZ92" s="212"/>
    </row>
    <row r="93" spans="1:260">
      <c r="A93" s="41" t="s">
        <v>312</v>
      </c>
      <c r="B93" s="12" t="s">
        <v>188</v>
      </c>
      <c r="C93" s="331">
        <f>'計算2-1'!AC93</f>
        <v>0</v>
      </c>
      <c r="D93" s="757">
        <f>IF(各種係数!$D91=0,各種係数!$L91,各種係数!$D91)</f>
        <v>0.97884996695307336</v>
      </c>
      <c r="E93" s="757">
        <f>IF(各種係数!$E91=0,各種係数!$M91,各種係数!$E91)</f>
        <v>2.1150033046926635E-2</v>
      </c>
      <c r="F93" s="757">
        <f>IF(各種係数!$F91=0,各種係数!$N91,各種係数!$F91)</f>
        <v>0.2686715135492399</v>
      </c>
      <c r="G93" s="758">
        <f t="shared" si="31"/>
        <v>0</v>
      </c>
      <c r="H93" s="758">
        <f t="shared" si="32"/>
        <v>0</v>
      </c>
      <c r="I93" s="758">
        <f t="shared" si="33"/>
        <v>0</v>
      </c>
      <c r="J93" s="240">
        <f>IF(各種係数!$MD91=0,各種係数!$MG91,各種係数!$MD91)</f>
        <v>5.5849306014540653E-4</v>
      </c>
      <c r="K93" s="281">
        <f t="shared" si="34"/>
        <v>0</v>
      </c>
      <c r="L93" s="758">
        <v>0</v>
      </c>
      <c r="M93" s="774">
        <f>各種係数!C91</f>
        <v>0.10436851946285908</v>
      </c>
      <c r="N93" s="758">
        <f t="shared" si="35"/>
        <v>0</v>
      </c>
      <c r="O93" s="82">
        <f>IF('生産者価格評価表（107部門）（山形県２）'!C$120=0,各種係数!DV91,各種係数!S91)</f>
        <v>3.580324581997105E-5</v>
      </c>
      <c r="P93" s="82">
        <f>IF('生産者価格評価表（107部門）（山形県２）'!D$120=0,各種係数!DW91,各種係数!T91)</f>
        <v>4.7688309210996924E-5</v>
      </c>
      <c r="Q93" s="82">
        <f>IF('生産者価格評価表（107部門）（山形県２）'!E$120=0,各種係数!DX91,各種係数!U91)</f>
        <v>2.5257308833743765E-4</v>
      </c>
      <c r="R93" s="82">
        <f>IF('生産者価格評価表（107部門）（山形県２）'!F$120=0,各種係数!DY91,各種係数!V91)</f>
        <v>0</v>
      </c>
      <c r="S93" s="82">
        <f>IF('生産者価格評価表（107部門）（山形県２）'!G$120=0,各種係数!DZ91,各種係数!W91)</f>
        <v>0</v>
      </c>
      <c r="T93" s="82">
        <f>IF('生産者価格評価表（107部門）（山形県２）'!H$120=0,各種係数!EA91,各種係数!X91)</f>
        <v>0</v>
      </c>
      <c r="U93" s="82">
        <f>IF('生産者価格評価表（107部門）（山形県２）'!I$120=0,各種係数!EB91,各種係数!Y91)</f>
        <v>2.201430930104568E-4</v>
      </c>
      <c r="V93" s="82">
        <f>IF('生産者価格評価表（107部門）（山形県２）'!J$120=0,各種係数!EC91,各種係数!Z91)</f>
        <v>4.1598804210645065E-4</v>
      </c>
      <c r="W93" s="82">
        <f>IF('生産者価格評価表（107部門）（山形県２）'!K$120=0,各種係数!ED91,各種係数!AA91)</f>
        <v>2.6664533503986345E-4</v>
      </c>
      <c r="X93" s="82">
        <f>IF('生産者価格評価表（107部門）（山形県２）'!L$120=0,各種係数!EE91,各種係数!AB91)</f>
        <v>0</v>
      </c>
      <c r="Y93" s="82">
        <f>IF('生産者価格評価表（107部門）（山形県２）'!M$120=0,各種係数!EF91,各種係数!AC91)</f>
        <v>0</v>
      </c>
      <c r="Z93" s="82">
        <f>IF('生産者価格評価表（107部門）（山形県２）'!N$120=0,各種係数!EG91,各種係数!AD91)</f>
        <v>0</v>
      </c>
      <c r="AA93" s="82">
        <f>IF('生産者価格評価表（107部門）（山形県２）'!O$120=0,各種係数!EH91,各種係数!AE91)</f>
        <v>8.8984794723201676E-5</v>
      </c>
      <c r="AB93" s="82">
        <f>IF('生産者価格評価表（107部門）（山形県２）'!P$120=0,各種係数!EI91,各種係数!AF91)</f>
        <v>0</v>
      </c>
      <c r="AC93" s="82">
        <f>IF('生産者価格評価表（107部門）（山形県２）'!Q$120=0,各種係数!EJ91,各種係数!AG91)</f>
        <v>4.4410889550117686E-5</v>
      </c>
      <c r="AD93" s="82">
        <f>IF('生産者価格評価表（107部門）（山形県２）'!R$120=0,各種係数!EK91,各種係数!AH91)</f>
        <v>8.151066431191414E-4</v>
      </c>
      <c r="AE93" s="82">
        <f>IF('生産者価格評価表（107部門）（山形県２）'!S$120=0,各種係数!EL91,各種係数!AI91)</f>
        <v>1.0122118461437994E-3</v>
      </c>
      <c r="AF93" s="82">
        <f>IF('生産者価格評価表（107部門）（山形県２）'!T$120=0,各種係数!EM91,各種係数!AJ91)</f>
        <v>1.0252204223908141E-4</v>
      </c>
      <c r="AG93" s="82">
        <f>IF('生産者価格評価表（107部門）（山形県２）'!U$120=0,各種係数!EN91,各種係数!AK91)</f>
        <v>0</v>
      </c>
      <c r="AH93" s="82">
        <f>IF('生産者価格評価表（107部門）（山形県２）'!V$120=0,各種係数!EO91,各種係数!AL91)</f>
        <v>9.8874353513842407E-4</v>
      </c>
      <c r="AI93" s="82">
        <f>IF('生産者価格評価表（107部門）（山形県２）'!W$120=0,各種係数!EP91,各種係数!AM91)</f>
        <v>0</v>
      </c>
      <c r="AJ93" s="82">
        <f>IF('生産者価格評価表（107部門）（山形県２）'!X$120=0,各種係数!EQ91,各種係数!AN91)</f>
        <v>0</v>
      </c>
      <c r="AK93" s="82">
        <f>IF('生産者価格評価表（107部門）（山形県２）'!Y$120=0,各種係数!ER91,各種係数!AO91)</f>
        <v>0</v>
      </c>
      <c r="AL93" s="82">
        <f>IF('生産者価格評価表（107部門）（山形県２）'!Z$120=0,各種係数!ES91,各種係数!AP91)</f>
        <v>0</v>
      </c>
      <c r="AM93" s="82">
        <f>IF('生産者価格評価表（107部門）（山形県２）'!AA$120=0,各種係数!ET91,各種係数!AQ91)</f>
        <v>3.0898564976163277E-3</v>
      </c>
      <c r="AN93" s="82">
        <f>IF('生産者価格評価表（107部門）（山形県２）'!AB$120=0,各種係数!EU91,各種係数!AR91)</f>
        <v>6.1666106065702434E-4</v>
      </c>
      <c r="AO93" s="82">
        <f>IF('生産者価格評価表（107部門）（山形県２）'!AC$120=0,各種係数!EV91,各種係数!AS91)</f>
        <v>0</v>
      </c>
      <c r="AP93" s="82">
        <f>IF('生産者価格評価表（107部門）（山形県２）'!AD$120=0,各種係数!EW91,各種係数!AT91)</f>
        <v>0</v>
      </c>
      <c r="AQ93" s="82">
        <f>IF('生産者価格評価表（107部門）（山形県２）'!AE$120=0,各種係数!EX91,各種係数!AU91)</f>
        <v>3.9086633632156952E-4</v>
      </c>
      <c r="AR93" s="82">
        <f>IF('生産者価格評価表（107部門）（山形県２）'!AF$120=0,各種係数!EY91,各種係数!AV91)</f>
        <v>0</v>
      </c>
      <c r="AS93" s="82">
        <f>IF('生産者価格評価表（107部門）（山形県２）'!AG$120=0,各種係数!EZ91,各種係数!AW91)</f>
        <v>9.7812265658113527E-5</v>
      </c>
      <c r="AT93" s="82">
        <f>IF('生産者価格評価表（107部門）（山形県２）'!AH$120=0,各種係数!FA91,各種係数!AX91)</f>
        <v>6.2766758724579463E-5</v>
      </c>
      <c r="AU93" s="82">
        <f>IF('生産者価格評価表（107部門）（山形県２）'!AI$120=0,各種係数!FB91,各種係数!AY91)</f>
        <v>1.8573551263001485E-4</v>
      </c>
      <c r="AV93" s="82">
        <f>IF('生産者価格評価表（107部門）（山形県２）'!AJ$120=0,各種係数!FC91,各種係数!AZ91)</f>
        <v>0</v>
      </c>
      <c r="AW93" s="82">
        <f>IF('生産者価格評価表（107部門）（山形県２）'!AK$120=0,各種係数!FD91,各種係数!BA91)</f>
        <v>6.3963157221440454E-4</v>
      </c>
      <c r="AX93" s="82">
        <f>IF('生産者価格評価表（107部門）（山形県２）'!AL$120=0,各種係数!FE91,各種係数!BB91)</f>
        <v>0</v>
      </c>
      <c r="AY93" s="82">
        <f>IF('生産者価格評価表（107部門）（山形県２）'!AM$120=0,各種係数!FF91,各種係数!BC91)</f>
        <v>0</v>
      </c>
      <c r="AZ93" s="82">
        <f>IF('生産者価格評価表（107部門）（山形県２）'!AN$120=0,各種係数!FG91,各種係数!BD91)</f>
        <v>3.2278889606197545E-4</v>
      </c>
      <c r="BA93" s="82">
        <f>IF('生産者価格評価表（107部門）（山形県２）'!AO$120=0,各種係数!FH91,各種係数!BE91)</f>
        <v>1.1350737797956867E-4</v>
      </c>
      <c r="BB93" s="82">
        <f>IF('生産者価格評価表（107部門）（山形県２）'!AP$120=0,各種係数!FI91,各種係数!BF91)</f>
        <v>1.6578249336870026E-4</v>
      </c>
      <c r="BC93" s="82">
        <f>IF('生産者価格評価表（107部門）（山形県２）'!AQ$120=0,各種係数!FJ91,各種係数!BG91)</f>
        <v>5.014393165567834E-4</v>
      </c>
      <c r="BD93" s="82">
        <f>IF('生産者価格評価表（107部門）（山形県２）'!AR$120=0,各種係数!FK91,各種係数!BH91)</f>
        <v>1.5355872341514602E-4</v>
      </c>
      <c r="BE93" s="82">
        <f>IF('生産者価格評価表（107部門）（山形県２）'!AS$120=0,各種係数!FL91,各種係数!BI91)</f>
        <v>1.2766688762858756E-3</v>
      </c>
      <c r="BF93" s="82">
        <f>IF('生産者価格評価表（107部門）（山形県２）'!AT$120=0,各種係数!FM91,各種係数!BJ91)</f>
        <v>4.3696744592527855E-4</v>
      </c>
      <c r="BG93" s="82">
        <f>IF('生産者価格評価表（107部門）（山形県２）'!AU$120=0,各種係数!FN91,各種係数!BK91)</f>
        <v>1.6782143798997867E-4</v>
      </c>
      <c r="BH93" s="82">
        <f>IF('生産者価格評価表（107部門）（山形県２）'!AV$120=0,各種係数!FO91,各種係数!BL91)</f>
        <v>1.1084583901773534E-3</v>
      </c>
      <c r="BI93" s="82">
        <f>IF('生産者価格評価表（107部門）（山形県２）'!AW$120=0,各種係数!FP91,各種係数!BM91)</f>
        <v>1.049234535713718E-3</v>
      </c>
      <c r="BJ93" s="82">
        <f>IF('生産者価格評価表（107部門）（山形県２）'!AX$120=0,各種係数!FQ91,各種係数!BN91)</f>
        <v>1.0153526209554101E-3</v>
      </c>
      <c r="BK93" s="82">
        <f>IF('生産者価格評価表（107部門）（山形県２）'!AY$120=0,各種係数!FR91,各種係数!BO91)</f>
        <v>2.9009798865394534E-4</v>
      </c>
      <c r="BL93" s="82">
        <f>IF('生産者価格評価表（107部門）（山形県２）'!AZ$120=0,各種係数!FS91,各種係数!BP91)</f>
        <v>0</v>
      </c>
      <c r="BM93" s="82">
        <f>IF('生産者価格評価表（107部門）（山形県２）'!BA$120=0,各種係数!FT91,各種係数!BQ91)</f>
        <v>2.4992189940643548E-3</v>
      </c>
      <c r="BN93" s="82">
        <f>IF('生産者価格評価表（107部門）（山形県２）'!BB$120=0,各種係数!FU91,各種係数!BR91)</f>
        <v>7.9085247306158761E-4</v>
      </c>
      <c r="BO93" s="82">
        <f>IF('生産者価格評価表（107部門）（山形県２）'!BC$120=0,各種係数!FV91,各種係数!BS91)</f>
        <v>2.3843861167195464E-3</v>
      </c>
      <c r="BP93" s="82">
        <f>IF('生産者価格評価表（107部門）（山形県２）'!BD$120=0,各種係数!FW91,各種係数!BT91)</f>
        <v>1.2944425267518122E-4</v>
      </c>
      <c r="BQ93" s="82">
        <f>IF('生産者価格評価表（107部門）（山形県２）'!BE$120=0,各種係数!FX91,各種係数!BU91)</f>
        <v>0</v>
      </c>
      <c r="BR93" s="82">
        <f>IF('生産者価格評価表（107部門）（山形県２）'!BF$120=0,各種係数!FY91,各種係数!BV91)</f>
        <v>3.7009622501850479E-4</v>
      </c>
      <c r="BS93" s="82">
        <f>IF('生産者価格評価表（107部門）（山形県２）'!BG$120=0,各種係数!FZ91,各種係数!BW91)</f>
        <v>1.9433827816285547E-4</v>
      </c>
      <c r="BT93" s="82">
        <f>IF('生産者価格評価表（107部門）（山形県２）'!BH$120=0,各種係数!GA91,各種係数!BX91)</f>
        <v>5.2687038988408848E-4</v>
      </c>
      <c r="BU93" s="82">
        <f>IF('生産者価格評価表（107部門）（山形県２）'!BI$120=0,各種係数!GB91,各種係数!BY91)</f>
        <v>9.7551458394303E-5</v>
      </c>
      <c r="BV93" s="82">
        <f>IF('生産者価格評価表（107部門）（山形県２）'!BJ$120=0,各種係数!GC91,各種係数!BZ91)</f>
        <v>3.0441756723530308E-4</v>
      </c>
      <c r="BW93" s="82">
        <f>IF('生産者価格評価表（107部門）（山形県２）'!BK$120=0,各種係数!GD91,各種係数!CA91)</f>
        <v>0</v>
      </c>
      <c r="BX93" s="82">
        <f>IF('生産者価格評価表（107部門）（山形県２）'!BL$120=0,各種係数!GE91,各種係数!CB91)</f>
        <v>1.0402297550937337E-4</v>
      </c>
      <c r="BY93" s="82">
        <f>IF('生産者価格評価表（107部門）（山形県２）'!BM$120=0,各種係数!GF91,各種係数!CC91)</f>
        <v>3.3188987577836078E-4</v>
      </c>
      <c r="BZ93" s="82">
        <f>IF('生産者価格評価表（107部門）（山形県２）'!BN$120=0,各種係数!GG91,各種係数!CD91)</f>
        <v>1.6078032048877218E-5</v>
      </c>
      <c r="CA93" s="82">
        <f>IF('生産者価格評価表（107部門）（山形県２）'!BO$120=0,各種係数!GH91,各種係数!CE91)</f>
        <v>2.6730820636193531E-5</v>
      </c>
      <c r="CB93" s="82">
        <f>IF('生産者価格評価表（107部門）（山形県２）'!BP$120=0,各種係数!GI91,各種係数!CF91)</f>
        <v>1.612747153501274E-5</v>
      </c>
      <c r="CC93" s="82">
        <f>IF('生産者価格評価表（107部門）（山形県２）'!BQ$120=0,各種係数!GJ91,各種係数!CG91)</f>
        <v>0</v>
      </c>
      <c r="CD93" s="82">
        <f>IF('生産者価格評価表（107部門）（山形県２）'!BR$120=0,各種係数!GK91,各種係数!CH91)</f>
        <v>1.9630510175147774E-4</v>
      </c>
      <c r="CE93" s="82">
        <f>IF('生産者価格評価表（107部門）（山形県２）'!BS$120=0,各種係数!GL91,各種係数!CI91)</f>
        <v>2.8733091680664837E-4</v>
      </c>
      <c r="CF93" s="82">
        <f>IF('生産者価格評価表（107部門）（山形県２）'!BT$120=0,各種係数!GM91,各種係数!CJ91)</f>
        <v>5.9171815307419379E-3</v>
      </c>
      <c r="CG93" s="82">
        <f>IF('生産者価格評価表（107部門）（山形県２）'!BU$120=0,各種係数!GN91,各種係数!CK91)</f>
        <v>3.1300488911949445E-3</v>
      </c>
      <c r="CH93" s="82">
        <f>IF('生産者価格評価表（107部門）（山形県２）'!BV$120=0,各種係数!GO91,各種係数!CL91)</f>
        <v>1.8888119372914436E-4</v>
      </c>
      <c r="CI93" s="82">
        <f>IF('生産者価格評価表（107部門）（山形県２）'!BW$120=0,各種係数!GP91,各種係数!CM91)</f>
        <v>1.0584914536615963E-3</v>
      </c>
      <c r="CJ93" s="82">
        <f>IF('生産者価格評価表（107部門）（山形県２）'!BX$120=0,各種係数!GQ91,各種係数!CN91)</f>
        <v>0</v>
      </c>
      <c r="CK93" s="82">
        <f>IF('生産者価格評価表（107部門）（山形県２）'!BY$120=0,各種係数!GR91,各種係数!CO91)</f>
        <v>9.6599690880989182E-4</v>
      </c>
      <c r="CL93" s="82">
        <f>IF('生産者価格評価表（107部門）（山形県２）'!BZ$120=0,各種係数!GS91,各種係数!CP91)</f>
        <v>9.4125029414071691E-4</v>
      </c>
      <c r="CM93" s="82">
        <f>IF('生産者価格評価表（107部門）（山形県２）'!CA$120=0,各種係数!GT91,各種係数!CQ91)</f>
        <v>0</v>
      </c>
      <c r="CN93" s="82">
        <f>IF('生産者価格評価表（107部門）（山形県２）'!CB$120=0,各種係数!GU91,各種係数!CR91)</f>
        <v>4.6232085067036521E-4</v>
      </c>
      <c r="CO93" s="82">
        <f>IF('生産者価格評価表（107部門）（山形県２）'!CC$120=0,各種係数!GV91,各種係数!CS91)</f>
        <v>3.8699690402476783E-4</v>
      </c>
      <c r="CP93" s="82">
        <f>IF('生産者価格評価表（107部門）（山形県２）'!CD$120=0,各種係数!GW91,各種係数!CT91)</f>
        <v>0</v>
      </c>
      <c r="CQ93" s="82">
        <f>IF('生産者価格評価表（107部門）（山形県２）'!CE$120=0,各種係数!GX91,各種係数!CU91)</f>
        <v>7.573844988639232E-4</v>
      </c>
      <c r="CR93" s="82">
        <f>IF('生産者価格評価表（107部門）（山形県２）'!CF$120=0,各種係数!GY91,各種係数!CV91)</f>
        <v>1.1573043710495861E-3</v>
      </c>
      <c r="CS93" s="82">
        <f>IF('生産者価格評価表（107部門）（山形県２）'!CG$120=0,各種係数!GZ91,各種係数!CW91)</f>
        <v>1.3054830287206266E-3</v>
      </c>
      <c r="CT93" s="82">
        <f>IF('生産者価格評価表（107部門）（山形県２）'!CH$120=0,各種係数!HA91,各種係数!CX91)</f>
        <v>1.7737911161090806E-2</v>
      </c>
      <c r="CU93" s="82">
        <f>IF('生産者価格評価表（107部門）（山形県２）'!CI$120=0,各種係数!HB91,各種係数!CY91)</f>
        <v>1.0384753113436517E-2</v>
      </c>
      <c r="CV93" s="82">
        <f>IF('生産者価格評価表（107部門）（山形県２）'!CJ$120=0,各種係数!HC91,各種係数!CZ91)</f>
        <v>1.1285538595095131E-2</v>
      </c>
      <c r="CW93" s="82">
        <f>IF('生産者価格評価表（107部門）（山形県２）'!CK$120=0,各種係数!HD91,各種係数!DA91)</f>
        <v>0.11863846662260409</v>
      </c>
      <c r="CX93" s="82">
        <f>IF('生産者価格評価表（107部門）（山形県２）'!CL$120=0,各種係数!HE91,各種係数!DB91)</f>
        <v>7.4152035592977084E-3</v>
      </c>
      <c r="CY93" s="82">
        <f>IF('生産者価格評価表（107部門）（山形県２）'!CM$120=0,各種係数!HF91,各種係数!DC91)</f>
        <v>5.3714558863025407E-4</v>
      </c>
      <c r="CZ93" s="82">
        <f>IF('生産者価格評価表（107部門）（山形県２）'!CN$120=0,各種係数!HG91,各種係数!DD91)</f>
        <v>9.482145550934207E-5</v>
      </c>
      <c r="DA93" s="82">
        <f>IF('生産者価格評価表（107部門）（山形県２）'!CO$120=0,各種係数!HH91,各種係数!DE91)</f>
        <v>3.3375449972584454E-4</v>
      </c>
      <c r="DB93" s="82">
        <f>IF('生産者価格評価表（107部門）（山形県２）'!CP$120=0,各種係数!HI91,各種係数!DF91)</f>
        <v>4.1233312635827386E-5</v>
      </c>
      <c r="DC93" s="82">
        <f>IF('生産者価格評価表（107部門）（山形県２）'!CQ$120=0,各種係数!HJ91,各種係数!DG91)</f>
        <v>3.3056290139780884E-4</v>
      </c>
      <c r="DD93" s="82">
        <f>IF('生産者価格評価表（107部門）（山形県２）'!CR$120=0,各種係数!HK91,各種係数!DH91)</f>
        <v>8.2914788376680932E-4</v>
      </c>
      <c r="DE93" s="82">
        <f>IF('生産者価格評価表（107部門）（山形県２）'!CS$120=0,各種係数!HL91,各種係数!DI91)</f>
        <v>4.4146602036041286E-5</v>
      </c>
      <c r="DF93" s="82">
        <f>IF('生産者価格評価表（107部門）（山形県２）'!CT$120=0,各種係数!HM91,各種係数!DJ91)</f>
        <v>6.3660121959391541E-4</v>
      </c>
      <c r="DG93" s="82">
        <f>IF('生産者価格評価表（107部門）（山形県２）'!CU$120=0,各種係数!HN91,各種係数!DK91)</f>
        <v>6.927710843373494E-4</v>
      </c>
      <c r="DH93" s="82">
        <f>IF('生産者価格評価表（107部門）（山形県２）'!CV$120=0,各種係数!HO91,各種係数!DL91)</f>
        <v>4.3801854563201563E-2</v>
      </c>
      <c r="DI93" s="82">
        <f>IF('生産者価格評価表（107部門）（山形県２）'!CW$120=0,各種係数!HP91,各種係数!DM91)</f>
        <v>1.5373255377613151E-3</v>
      </c>
      <c r="DJ93" s="82">
        <f>IF('生産者価格評価表（107部門）（山形県２）'!CX$120=0,各種係数!HQ91,各種係数!DN91)</f>
        <v>8.4203269647429579E-3</v>
      </c>
      <c r="DK93" s="82">
        <f>IF('生産者価格評価表（107部門）（山形県２）'!CY$120=0,各種係数!HR91,各種係数!DO91)</f>
        <v>3.9471458376407343E-4</v>
      </c>
      <c r="DL93" s="82">
        <f>IF('生産者価格評価表（107部門）（山形県２）'!CZ$120=0,各種係数!HS91,各種係数!DP91)</f>
        <v>2.2201319225758205E-4</v>
      </c>
      <c r="DM93" s="82">
        <f>IF('生産者価格評価表（107部門）（山形県２）'!DA$120=0,各種係数!HT91,各種係数!DQ91)</f>
        <v>4.7471447320655667E-4</v>
      </c>
      <c r="DN93" s="82">
        <f>IF('生産者価格評価表（107部門）（山形県２）'!DB$120=0,各種係数!HU91,各種係数!DR91)</f>
        <v>1.2993630573248408E-3</v>
      </c>
      <c r="DO93" s="82">
        <f>IF('生産者価格評価表（107部門）（山形県２）'!DC$120=0,各種係数!HV91,各種係数!DS91)</f>
        <v>4.7781421714484287E-4</v>
      </c>
      <c r="DP93" s="82">
        <f>IF('生産者価格評価表（107部門）（山形県２）'!DD$120=0,各種係数!HW91,各種係数!DT91)</f>
        <v>0</v>
      </c>
      <c r="DQ93" s="82">
        <f>IF('生産者価格評価表（107部門）（山形県２）'!DE$120=0,各種係数!HX91,各種係数!DU91)</f>
        <v>1.4678952416940384E-2</v>
      </c>
      <c r="DR93" s="82">
        <f>各種係数!HY91</f>
        <v>6.499296517211861E-5</v>
      </c>
      <c r="DS93" s="80">
        <f>各種係数!HZ91</f>
        <v>5.1265025499309903E-5</v>
      </c>
      <c r="DT93" s="80">
        <f>各種係数!IA91</f>
        <v>8.2751420650236236E-5</v>
      </c>
      <c r="DU93" s="80">
        <f>各種係数!IB91</f>
        <v>3.4243235485479699E-5</v>
      </c>
      <c r="DV93" s="80">
        <f>各種係数!IC91</f>
        <v>6.3343673763360337E-5</v>
      </c>
      <c r="DW93" s="80">
        <f>各種係数!ID91</f>
        <v>9.3971924793809835E-5</v>
      </c>
      <c r="DX93" s="80">
        <f>各種係数!IE91</f>
        <v>1.2884428479572395E-4</v>
      </c>
      <c r="DY93" s="80">
        <f>各種係数!IF91</f>
        <v>1.2162614800718766E-4</v>
      </c>
      <c r="DZ93" s="80">
        <f>各種係数!IG91</f>
        <v>8.8712733277827849E-5</v>
      </c>
      <c r="EA93" s="80">
        <f>各種係数!IH91</f>
        <v>3.187675726360747E-5</v>
      </c>
      <c r="EB93" s="80">
        <f>各種係数!II91</f>
        <v>0</v>
      </c>
      <c r="EC93" s="80">
        <f>各種係数!IJ91</f>
        <v>4.7533130125362797E-5</v>
      </c>
      <c r="ED93" s="80">
        <f>各種係数!IK91</f>
        <v>7.9548528589440601E-5</v>
      </c>
      <c r="EE93" s="80">
        <f>各種係数!IL91</f>
        <v>5.2626446329834474E-5</v>
      </c>
      <c r="EF93" s="80">
        <f>各種係数!IM91</f>
        <v>7.4337209005815601E-5</v>
      </c>
      <c r="EG93" s="80">
        <f>各種係数!IN91</f>
        <v>1.721952322300627E-4</v>
      </c>
      <c r="EH93" s="80">
        <f>各種係数!IO91</f>
        <v>1.7261273197967091E-4</v>
      </c>
      <c r="EI93" s="80">
        <f>各種係数!IP91</f>
        <v>6.8130469527594484E-5</v>
      </c>
      <c r="EJ93" s="80">
        <f>各種係数!IQ91</f>
        <v>0</v>
      </c>
      <c r="EK93" s="80">
        <f>各種係数!IR91</f>
        <v>1.5653688022060767E-4</v>
      </c>
      <c r="EL93" s="80">
        <f>各種係数!IS91</f>
        <v>0</v>
      </c>
      <c r="EM93" s="80">
        <f>各種係数!IT91</f>
        <v>1.8071198415455805E-5</v>
      </c>
      <c r="EN93" s="80">
        <f>各種係数!IU91</f>
        <v>0</v>
      </c>
      <c r="EO93" s="80">
        <f>各種係数!IV91</f>
        <v>0</v>
      </c>
      <c r="EP93" s="80">
        <f>各種係数!IW91</f>
        <v>4.1715008933426018E-4</v>
      </c>
      <c r="EQ93" s="80">
        <f>各種係数!IX91</f>
        <v>1.2336773849517532E-4</v>
      </c>
      <c r="ER93" s="80">
        <f>各種係数!IY91</f>
        <v>7.9095050200031927E-6</v>
      </c>
      <c r="ES93" s="80">
        <f>各種係数!IZ91</f>
        <v>5.1928442397207024E-5</v>
      </c>
      <c r="ET93" s="80">
        <f>各種係数!JA91</f>
        <v>8.8659737783314388E-5</v>
      </c>
      <c r="EU93" s="80">
        <f>各種係数!JB91</f>
        <v>5.3583466444081695E-5</v>
      </c>
      <c r="EV93" s="80">
        <f>各種係数!JC91</f>
        <v>8.1158787365106556E-5</v>
      </c>
      <c r="EW93" s="80">
        <f>各種係数!JD91</f>
        <v>7.1344759692584529E-5</v>
      </c>
      <c r="EX93" s="80">
        <f>各種係数!JE91</f>
        <v>1.0093101689559489E-4</v>
      </c>
      <c r="EY93" s="80">
        <f>各種係数!JF91</f>
        <v>4.7470389785016571E-5</v>
      </c>
      <c r="EZ93" s="80">
        <f>各種係数!JG91</f>
        <v>1.4997498976808719E-4</v>
      </c>
      <c r="FA93" s="80">
        <f>各種係数!JH91</f>
        <v>3.3140656088811315E-5</v>
      </c>
      <c r="FB93" s="80">
        <f>各種係数!JI91</f>
        <v>9.2334705287640394E-6</v>
      </c>
      <c r="FC93" s="80">
        <f>各種係数!JJ91</f>
        <v>9.572816744168163E-5</v>
      </c>
      <c r="FD93" s="80">
        <f>各種係数!JK91</f>
        <v>5.7255594003344186E-5</v>
      </c>
      <c r="FE93" s="80">
        <f>各種係数!JL91</f>
        <v>5.310899793915247E-5</v>
      </c>
      <c r="FF93" s="80">
        <f>各種係数!JM91</f>
        <v>1.0308148577983989E-4</v>
      </c>
      <c r="FG93" s="80">
        <f>各種係数!JN91</f>
        <v>6.3178353273602643E-5</v>
      </c>
      <c r="FH93" s="80">
        <f>各種係数!JO91</f>
        <v>1.8337103209311039E-4</v>
      </c>
      <c r="FI93" s="80">
        <f>各種係数!JP91</f>
        <v>1.0076594123296016E-4</v>
      </c>
      <c r="FJ93" s="80">
        <f>各種係数!JQ91</f>
        <v>6.8422954745406638E-5</v>
      </c>
      <c r="FK93" s="80">
        <f>各種係数!JR91</f>
        <v>1.6876395049312187E-4</v>
      </c>
      <c r="FL93" s="80">
        <f>各種係数!JS91</f>
        <v>1.5602073676257734E-4</v>
      </c>
      <c r="FM93" s="80">
        <f>各種係数!JT91</f>
        <v>1.5390593569560869E-4</v>
      </c>
      <c r="FN93" s="80">
        <f>各種係数!JU91</f>
        <v>8.9897170096341197E-5</v>
      </c>
      <c r="FO93" s="80">
        <f>各種係数!JV91</f>
        <v>4.4734916622605498E-5</v>
      </c>
      <c r="FP93" s="80">
        <f>各種係数!JW91</f>
        <v>3.0538860208996238E-4</v>
      </c>
      <c r="FQ93" s="80">
        <f>各種係数!JX91</f>
        <v>1.4575596764847336E-4</v>
      </c>
      <c r="FR93" s="80">
        <f>各種係数!JY91</f>
        <v>3.0017150938478328E-4</v>
      </c>
      <c r="FS93" s="80">
        <f>各種係数!JZ91</f>
        <v>7.0639193338080082E-5</v>
      </c>
      <c r="FT93" s="80">
        <f>各種係数!KA91</f>
        <v>0</v>
      </c>
      <c r="FU93" s="80">
        <f>各種係数!KB91</f>
        <v>6.1867948855130625E-5</v>
      </c>
      <c r="FV93" s="80">
        <f>各種係数!KC91</f>
        <v>6.0887827106953499E-5</v>
      </c>
      <c r="FW93" s="80">
        <f>各種係数!KD91</f>
        <v>9.758444174775561E-5</v>
      </c>
      <c r="FX93" s="80">
        <f>各種係数!KE91</f>
        <v>5.8890358881624512E-5</v>
      </c>
      <c r="FY93" s="80">
        <f>各種係数!KF91</f>
        <v>1.0543518174562907E-4</v>
      </c>
      <c r="FZ93" s="80">
        <f>各種係数!KG91</f>
        <v>7.0724204366894063E-5</v>
      </c>
      <c r="GA93" s="80">
        <f>各種係数!KH91</f>
        <v>1.1034093105263748E-4</v>
      </c>
      <c r="GB93" s="80">
        <f>各種係数!KI91</f>
        <v>1.4208996241987605E-4</v>
      </c>
      <c r="GC93" s="80">
        <f>各種係数!KJ91</f>
        <v>1.1333966520965996E-4</v>
      </c>
      <c r="GD93" s="80">
        <f>各種係数!KK91</f>
        <v>7.938054032101272E-5</v>
      </c>
      <c r="GE93" s="80">
        <f>各種係数!KL91</f>
        <v>6.6800160088307842E-5</v>
      </c>
      <c r="GF93" s="80">
        <f>各種係数!KM91</f>
        <v>4.4070916610145515E-5</v>
      </c>
      <c r="GG93" s="80">
        <f>各種係数!KN91</f>
        <v>1.2507293581848414E-4</v>
      </c>
      <c r="GH93" s="80">
        <f>各種係数!KO91</f>
        <v>1.2245000643407178E-4</v>
      </c>
      <c r="GI93" s="80">
        <f>各種係数!KP91</f>
        <v>7.1987372934913545E-4</v>
      </c>
      <c r="GJ93" s="80">
        <f>各種係数!KQ91</f>
        <v>4.3257425110955646E-4</v>
      </c>
      <c r="GK93" s="80">
        <f>各種係数!KR91</f>
        <v>1.1054051737903083E-4</v>
      </c>
      <c r="GL93" s="80">
        <f>各種係数!KS91</f>
        <v>1.6456116541195188E-4</v>
      </c>
      <c r="GM93" s="80">
        <f>各種係数!KT91</f>
        <v>2.4804499078300563E-5</v>
      </c>
      <c r="GN93" s="80">
        <f>各種係数!KU91</f>
        <v>1.6504199029647765E-4</v>
      </c>
      <c r="GO93" s="80">
        <f>各種係数!KV91</f>
        <v>1.5857459488809983E-4</v>
      </c>
      <c r="GP93" s="80">
        <f>各種係数!KW91</f>
        <v>1.2395037187379926E-4</v>
      </c>
      <c r="GQ93" s="80">
        <f>各種係数!KX91</f>
        <v>1.1222766720817469E-4</v>
      </c>
      <c r="GR93" s="80">
        <f>各種係数!KY91</f>
        <v>1.1553415401124779E-4</v>
      </c>
      <c r="GS93" s="80">
        <f>各種係数!KZ91</f>
        <v>3.6822637907760876E-5</v>
      </c>
      <c r="GT93" s="80">
        <f>各種係数!LA91</f>
        <v>1.736170826817275E-4</v>
      </c>
      <c r="GU93" s="80">
        <f>各種係数!LB91</f>
        <v>2.307082553839647E-4</v>
      </c>
      <c r="GV93" s="80">
        <f>各種係数!LC91</f>
        <v>1.6572094445128048E-4</v>
      </c>
      <c r="GW93" s="80">
        <f>各種係数!LD91</f>
        <v>2.1863936602692507E-3</v>
      </c>
      <c r="GX93" s="80">
        <f>各種係数!LE91</f>
        <v>1.4145241336838527E-3</v>
      </c>
      <c r="GY93" s="80">
        <f>各種係数!LF91</f>
        <v>1.3256269992396191E-3</v>
      </c>
      <c r="GZ93" s="80">
        <f>各種係数!LG91</f>
        <v>1.0133203265237909</v>
      </c>
      <c r="HA93" s="80">
        <f>各種係数!LH91</f>
        <v>9.0940660172734045E-4</v>
      </c>
      <c r="HB93" s="80">
        <f>各種係数!LI91</f>
        <v>1.3327355208749198E-4</v>
      </c>
      <c r="HC93" s="80">
        <f>各種係数!LJ91</f>
        <v>6.2742610247757386E-5</v>
      </c>
      <c r="HD93" s="80">
        <f>各種係数!LK91</f>
        <v>1.2827762944178428E-4</v>
      </c>
      <c r="HE93" s="80">
        <f>各種係数!LL91</f>
        <v>9.5021865701272045E-5</v>
      </c>
      <c r="HF93" s="80">
        <f>各種係数!LM91</f>
        <v>1.3181384236297516E-4</v>
      </c>
      <c r="HG93" s="80">
        <f>各種係数!LN91</f>
        <v>1.8260018642313324E-4</v>
      </c>
      <c r="HH93" s="80">
        <f>各種係数!LO91</f>
        <v>5.0050824042778868E-5</v>
      </c>
      <c r="HI93" s="80">
        <f>各種係数!LP91</f>
        <v>1.79550682170738E-4</v>
      </c>
      <c r="HJ93" s="80">
        <f>各種係数!LQ91</f>
        <v>1.5987401111264556E-4</v>
      </c>
      <c r="HK93" s="80">
        <f>各種係数!LR91</f>
        <v>5.2693962874027682E-3</v>
      </c>
      <c r="HL93" s="80">
        <f>各種係数!LS91</f>
        <v>2.152521755528173E-4</v>
      </c>
      <c r="HM93" s="80">
        <f>各種係数!LT91</f>
        <v>9.8830886821137305E-4</v>
      </c>
      <c r="HN93" s="80">
        <f>各種係数!LU91</f>
        <v>1.1752764923227364E-4</v>
      </c>
      <c r="HO93" s="80">
        <f>各種係数!LV91</f>
        <v>1.2856357404149109E-4</v>
      </c>
      <c r="HP93" s="80">
        <f>各種係数!LW91</f>
        <v>1.3383451040443318E-4</v>
      </c>
      <c r="HQ93" s="80">
        <f>各種係数!LX91</f>
        <v>2.0130479780720549E-4</v>
      </c>
      <c r="HR93" s="80">
        <f>各種係数!LY91</f>
        <v>1.2510519660931347E-4</v>
      </c>
      <c r="HS93" s="80">
        <f>各種係数!LZ91</f>
        <v>1.1131416357106148E-4</v>
      </c>
      <c r="HT93" s="80">
        <f>各種係数!MA91</f>
        <v>1.6900970234252724E-3</v>
      </c>
      <c r="HU93" s="760">
        <v>0</v>
      </c>
      <c r="HV93" s="760">
        <f t="shared" si="27"/>
        <v>0</v>
      </c>
      <c r="HW93" s="760">
        <f t="shared" si="28"/>
        <v>0</v>
      </c>
      <c r="HX93" s="240">
        <f>IF(各種係数!$MD91=0,各種係数!$MG91,各種係数!$MD91)</f>
        <v>5.5849306014540653E-4</v>
      </c>
      <c r="HY93" s="281">
        <f t="shared" si="29"/>
        <v>0</v>
      </c>
      <c r="HZ93" s="257">
        <f t="shared" si="36"/>
        <v>0</v>
      </c>
      <c r="IA93" s="279">
        <f t="shared" si="37"/>
        <v>0</v>
      </c>
      <c r="IB93" s="279">
        <f t="shared" si="38"/>
        <v>0</v>
      </c>
      <c r="IC93" s="240">
        <f>IF(各種係数!$MD91=0,各種係数!$MG91,各種係数!$MD91)</f>
        <v>5.5849306014540653E-4</v>
      </c>
      <c r="ID93" s="281">
        <f t="shared" si="30"/>
        <v>0</v>
      </c>
      <c r="IE93" s="223"/>
      <c r="IF93" s="223"/>
      <c r="IG93" s="240">
        <f>各種係数!J91</f>
        <v>3.001834906122909E-3</v>
      </c>
      <c r="IH93" s="279">
        <f t="shared" si="39"/>
        <v>0</v>
      </c>
      <c r="II93" s="284">
        <f>各種係数!C91</f>
        <v>0.10436851946285908</v>
      </c>
      <c r="IJ93" s="279">
        <f t="shared" si="40"/>
        <v>0</v>
      </c>
      <c r="IK93" s="295">
        <v>0</v>
      </c>
      <c r="IL93" s="757">
        <f>IF(各種係数!$E91=0,各種係数!$M91,各種係数!$E91)</f>
        <v>2.1150033046926635E-2</v>
      </c>
      <c r="IM93" s="279">
        <f t="shared" si="41"/>
        <v>0</v>
      </c>
      <c r="IN93" s="757">
        <f>IF(各種係数!$F91=0,各種係数!$N91,各種係数!$F91)</f>
        <v>0.2686715135492399</v>
      </c>
      <c r="IO93" s="295">
        <f t="shared" si="42"/>
        <v>0</v>
      </c>
      <c r="IP93" s="240">
        <f>IF(各種係数!$MD91=0,各種係数!$MG91,各種係数!$MD91)</f>
        <v>5.5849306014540653E-4</v>
      </c>
      <c r="IQ93" s="296">
        <f t="shared" si="43"/>
        <v>0</v>
      </c>
      <c r="IR93" s="297">
        <f t="shared" si="44"/>
        <v>0</v>
      </c>
      <c r="IS93" s="297">
        <f t="shared" si="45"/>
        <v>0</v>
      </c>
      <c r="IT93" s="297">
        <f t="shared" si="46"/>
        <v>0</v>
      </c>
      <c r="IU93" s="298">
        <f t="shared" si="47"/>
        <v>0</v>
      </c>
      <c r="IW93" s="206"/>
      <c r="IX93" s="212"/>
      <c r="IY93" s="208"/>
      <c r="IZ93" s="212"/>
    </row>
    <row r="94" spans="1:260">
      <c r="A94" s="41" t="s">
        <v>313</v>
      </c>
      <c r="B94" s="12" t="s">
        <v>314</v>
      </c>
      <c r="C94" s="331">
        <f>'計算2-1'!AC94</f>
        <v>0</v>
      </c>
      <c r="D94" s="757">
        <f>IF(各種係数!$D92=0,各種係数!$L92,各種係数!$D92)</f>
        <v>0.5299239343634885</v>
      </c>
      <c r="E94" s="757">
        <f>IF(各種係数!$E92=0,各種係数!$M92,各種係数!$E92)</f>
        <v>0.4700760656365115</v>
      </c>
      <c r="F94" s="757">
        <f>IF(各種係数!$F92=0,各種係数!$N92,各種係数!$F92)</f>
        <v>0.25245180117686455</v>
      </c>
      <c r="G94" s="758">
        <f t="shared" si="31"/>
        <v>0</v>
      </c>
      <c r="H94" s="758">
        <f t="shared" si="32"/>
        <v>0</v>
      </c>
      <c r="I94" s="758">
        <f t="shared" si="33"/>
        <v>0</v>
      </c>
      <c r="J94" s="240">
        <f>IF(各種係数!$MD92=0,各種係数!$MG92,各種係数!$MD92)</f>
        <v>4.6452662297277904E-4</v>
      </c>
      <c r="K94" s="281">
        <f t="shared" si="34"/>
        <v>0</v>
      </c>
      <c r="L94" s="758">
        <v>0</v>
      </c>
      <c r="M94" s="774">
        <f>各種係数!C92</f>
        <v>0.54939425969591027</v>
      </c>
      <c r="N94" s="758">
        <f t="shared" si="35"/>
        <v>0</v>
      </c>
      <c r="O94" s="82">
        <f>IF('生産者価格評価表（107部門）（山形県２）'!C$120=0,各種係数!DV92,各種係数!S92)</f>
        <v>3.3245871118544549E-4</v>
      </c>
      <c r="P94" s="82">
        <f>IF('生産者価格評価表（107部門）（山形県２）'!D$120=0,各種係数!DW92,各種係数!T92)</f>
        <v>3.3381816447697847E-4</v>
      </c>
      <c r="Q94" s="82">
        <f>IF('生産者価格評価表（107部門）（山形県２）'!E$120=0,各種係数!DX92,各種係数!U92)</f>
        <v>3.0940203321336113E-3</v>
      </c>
      <c r="R94" s="82">
        <f>IF('生産者価格評価表（107部門）（山形県２）'!F$120=0,各種係数!DY92,各種係数!V92)</f>
        <v>8.8979280538960216E-4</v>
      </c>
      <c r="S94" s="82">
        <f>IF('生産者価格評価表（107部門）（山形県２）'!G$120=0,各種係数!DZ92,各種係数!W92)</f>
        <v>1.2453300124533001E-3</v>
      </c>
      <c r="T94" s="82">
        <f>IF('生産者価格評価表（107部門）（山形県２）'!H$120=0,各種係数!EA92,各種係数!X92)</f>
        <v>0</v>
      </c>
      <c r="U94" s="82">
        <f>IF('生産者価格評価表（107部門）（山形県２）'!I$120=0,各種係数!EB92,各種係数!Y92)</f>
        <v>1.4309301045679693E-3</v>
      </c>
      <c r="V94" s="82">
        <f>IF('生産者価格評価表（107部門）（山形県２）'!J$120=0,各種係数!EC92,各種係数!Z92)</f>
        <v>1.544091207140893E-3</v>
      </c>
      <c r="W94" s="82">
        <f>IF('生産者価格評価表（107部門）（山形県２）'!K$120=0,各種係数!ED92,各種係数!AA92)</f>
        <v>2.0798336133109351E-3</v>
      </c>
      <c r="X94" s="82">
        <f>IF('生産者価格評価表（107部門）（山形県２）'!L$120=0,各種係数!EE92,各種係数!AB92)</f>
        <v>0</v>
      </c>
      <c r="Y94" s="82">
        <f>IF('生産者価格評価表（107部門）（山形県２）'!M$120=0,各種係数!EF92,各種係数!AC92)</f>
        <v>0</v>
      </c>
      <c r="Z94" s="82">
        <f>IF('生産者価格評価表（107部門）（山形県２）'!N$120=0,各種係数!EG92,各種係数!AD92)</f>
        <v>2.9892883832931994E-3</v>
      </c>
      <c r="AA94" s="82">
        <f>IF('生産者価格評価表（107部門）（山形県２）'!O$120=0,各種係数!EH92,各種係数!AE92)</f>
        <v>3.0922216166312582E-3</v>
      </c>
      <c r="AB94" s="82">
        <f>IF('生産者価格評価表（107部門）（山形県２）'!P$120=0,各種係数!EI92,各種係数!AF92)</f>
        <v>1.4636823809233395E-3</v>
      </c>
      <c r="AC94" s="82">
        <f>IF('生産者価格評価表（107部門）（山形県２）'!Q$120=0,各種係数!EJ92,各種係数!AG92)</f>
        <v>2.5314207043567083E-3</v>
      </c>
      <c r="AD94" s="82">
        <f>IF('生産者価格評価表（107部門）（山形県２）'!R$120=0,各種係数!EK92,各種係数!AH92)</f>
        <v>1.3585110718652356E-4</v>
      </c>
      <c r="AE94" s="82">
        <f>IF('生産者価格評価表（107部門）（山形県２）'!S$120=0,各種係数!EL92,各種係数!AI92)</f>
        <v>1.5836217592894925E-3</v>
      </c>
      <c r="AF94" s="82">
        <f>IF('生産者価格評価表（107部門）（山形県２）'!T$120=0,各種係数!EM92,各種係数!AJ92)</f>
        <v>1.9479188025425466E-3</v>
      </c>
      <c r="AG94" s="82">
        <f>IF('生産者価格評価表（107部門）（山形県２）'!U$120=0,各種係数!EN92,各種係数!AK92)</f>
        <v>0</v>
      </c>
      <c r="AH94" s="82">
        <f>IF('生産者価格評価表（107部門）（山形県２）'!V$120=0,各種係数!EO92,各種係数!AL92)</f>
        <v>9.8874353513842407E-4</v>
      </c>
      <c r="AI94" s="82">
        <f>IF('生産者価格評価表（107部門）（山形県２）'!W$120=0,各種係数!EP92,各種係数!AM92)</f>
        <v>0</v>
      </c>
      <c r="AJ94" s="82">
        <f>IF('生産者価格評価表（107部門）（山形県２）'!X$120=0,各種係数!EQ92,各種係数!AN92)</f>
        <v>2.5913449080072558E-4</v>
      </c>
      <c r="AK94" s="82">
        <f>IF('生産者価格評価表（107部門）（山形県２）'!Y$120=0,各種係数!ER92,各種係数!AO92)</f>
        <v>0</v>
      </c>
      <c r="AL94" s="82">
        <f>IF('生産者価格評価表（107部門）（山形県２）'!Z$120=0,各種係数!ES92,各種係数!AP92)</f>
        <v>0</v>
      </c>
      <c r="AM94" s="82">
        <f>IF('生産者価格評価表（107部門）（山形県２）'!AA$120=0,各種係数!ET92,各種係数!AQ92)</f>
        <v>3.2200064592943943E-3</v>
      </c>
      <c r="AN94" s="82">
        <f>IF('生産者価格評価表（107部門）（山形県２）'!AB$120=0,各種係数!EU92,各種係数!AR92)</f>
        <v>1.0464551332361625E-3</v>
      </c>
      <c r="AO94" s="82">
        <f>IF('生産者価格評価表（107部門）（山形県２）'!AC$120=0,各種係数!EV92,各種係数!AS92)</f>
        <v>0</v>
      </c>
      <c r="AP94" s="82">
        <f>IF('生産者価格評価表（107部門）（山形県２）'!AD$120=0,各種係数!EW92,各種係数!AT92)</f>
        <v>1.382306477093207E-3</v>
      </c>
      <c r="AQ94" s="82">
        <f>IF('生産者価格評価表（107部門）（山形県２）'!AE$120=0,各種係数!EX92,各種係数!AU92)</f>
        <v>7.4390689816040652E-4</v>
      </c>
      <c r="AR94" s="82">
        <f>IF('生産者価格評価表（107部門）（山形県２）'!AF$120=0,各種係数!EY92,各種係数!AV92)</f>
        <v>3.1948881789137379E-3</v>
      </c>
      <c r="AS94" s="82">
        <f>IF('生産者価格評価表（107部門）（山形県２）'!AG$120=0,各種係数!EZ92,各種係数!AW92)</f>
        <v>2.4127025529001337E-3</v>
      </c>
      <c r="AT94" s="82">
        <f>IF('生産者価格評価表（107部門）（山形県２）'!AH$120=0,各種係数!FA92,各種係数!AX92)</f>
        <v>5.6490082852121519E-4</v>
      </c>
      <c r="AU94" s="82">
        <f>IF('生産者価格評価表（107部門）（山形県２）'!AI$120=0,各種係数!FB92,各種係数!AY92)</f>
        <v>5.5720653789004455E-4</v>
      </c>
      <c r="AV94" s="82">
        <f>IF('生産者価格評価表（107部門）（山形県２）'!AJ$120=0,各種係数!FC92,各種係数!AZ92)</f>
        <v>0</v>
      </c>
      <c r="AW94" s="82">
        <f>IF('生産者価格評価表（107部門）（山形県２）'!AK$120=0,各種係数!FD92,各種係数!BA92)</f>
        <v>2.5585262888576181E-3</v>
      </c>
      <c r="AX94" s="82">
        <f>IF('生産者価格評価表（107部門）（山形県２）'!AL$120=0,各種係数!FE92,各種係数!BB92)</f>
        <v>0</v>
      </c>
      <c r="AY94" s="82">
        <f>IF('生産者価格評価表（107部門）（山形県２）'!AM$120=0,各種係数!FF92,各種係数!BC92)</f>
        <v>0</v>
      </c>
      <c r="AZ94" s="82">
        <f>IF('生産者価格評価表（107部門）（山形県２）'!AN$120=0,各種係数!FG92,各種係数!BD92)</f>
        <v>4.8418334409296322E-4</v>
      </c>
      <c r="BA94" s="82">
        <f>IF('生産者価格評価表（107部門）（山形県２）'!AO$120=0,各種係数!FH92,各種係数!BE92)</f>
        <v>3.40522133938706E-4</v>
      </c>
      <c r="BB94" s="82">
        <f>IF('生産者価格評価表（107部門）（山形県２）'!AP$120=0,各種係数!FI92,各種係数!BF92)</f>
        <v>2.486737400530504E-4</v>
      </c>
      <c r="BC94" s="82">
        <f>IF('生産者価格評価表（107部門）（山形県２）'!AQ$120=0,各種係数!FJ92,各種係数!BG92)</f>
        <v>8.9144767387872601E-4</v>
      </c>
      <c r="BD94" s="82">
        <f>IF('生産者価格評価表（107部門）（山形県２）'!AR$120=0,各種係数!FK92,各種係数!BH92)</f>
        <v>1.126097305044404E-3</v>
      </c>
      <c r="BE94" s="82">
        <f>IF('生産者価格評価表（107部門）（山形県２）'!AS$120=0,各種係数!FL92,各種係数!BI92)</f>
        <v>1.6694900689892219E-3</v>
      </c>
      <c r="BF94" s="82">
        <f>IF('生産者価格評価表（107部門）（山形県２）'!AT$120=0,各種係数!FM92,各種係数!BJ92)</f>
        <v>1.1197290801835263E-3</v>
      </c>
      <c r="BG94" s="82">
        <f>IF('生産者価格評価表（107部門）（山形県２）'!AU$120=0,各種係数!FN92,各種係数!BK92)</f>
        <v>1.2418786411258422E-3</v>
      </c>
      <c r="BH94" s="82">
        <f>IF('生産者価格評価表（107部門）（山形県２）'!AV$120=0,各種係数!FO92,各種係数!BL92)</f>
        <v>1.7479536152796725E-3</v>
      </c>
      <c r="BI94" s="82">
        <f>IF('生産者価格評価表（107部門）（山形県２）'!AW$120=0,各種係数!FP92,各種係数!BM92)</f>
        <v>1.6533392683973738E-3</v>
      </c>
      <c r="BJ94" s="82">
        <f>IF('生産者価格評価表（107部門）（山形県２）'!AX$120=0,各種係数!FQ92,各種係数!BN92)</f>
        <v>2.0918710624503027E-3</v>
      </c>
      <c r="BK94" s="82">
        <f>IF('生産者価格評価表（107部門）（山形県２）'!AY$120=0,各種係数!FR92,各種係数!BO92)</f>
        <v>1.6761217122227953E-3</v>
      </c>
      <c r="BL94" s="82">
        <f>IF('生産者価格評価表（107部門）（山形県２）'!AZ$120=0,各種係数!FS92,各種係数!BP92)</f>
        <v>1.1350737797956867E-3</v>
      </c>
      <c r="BM94" s="82">
        <f>IF('生産者価格評価表（107部門）（山形県２）'!BA$120=0,各種係数!FT92,各種係数!BQ92)</f>
        <v>1.2496094970321774E-3</v>
      </c>
      <c r="BN94" s="82">
        <f>IF('生産者価格評価表（107部門）（山形県２）'!BB$120=0,各種係数!FU92,各種係数!BR92)</f>
        <v>1.3510396414802121E-3</v>
      </c>
      <c r="BO94" s="82">
        <f>IF('生産者価格評価表（107部門）（山形県２）'!BC$120=0,各種係数!FV92,各種係数!BS92)</f>
        <v>1.9613498702047878E-3</v>
      </c>
      <c r="BP94" s="82">
        <f>IF('生産者価格評価表（107部門）（山形県２）'!BD$120=0,各種係数!FW92,各種係数!BT92)</f>
        <v>1.4238867794269935E-3</v>
      </c>
      <c r="BQ94" s="82">
        <f>IF('生産者価格評価表（107部門）（山形県２）'!BE$120=0,各種係数!FX92,各種係数!BU92)</f>
        <v>0</v>
      </c>
      <c r="BR94" s="82">
        <f>IF('生産者価格評価表（107部門）（山形県２）'!BF$120=0,各種係数!FY92,各種係数!BV92)</f>
        <v>0</v>
      </c>
      <c r="BS94" s="82">
        <f>IF('生産者価格評価表（107部門）（山形県２）'!BG$120=0,各種係数!FZ92,各種係数!BW92)</f>
        <v>3.9793076004775168E-4</v>
      </c>
      <c r="BT94" s="82">
        <f>IF('生産者価格評価表（107部門）（山形県２）'!BH$120=0,各種係数!GA92,各種係数!BX92)</f>
        <v>5.2687038988408848E-4</v>
      </c>
      <c r="BU94" s="82">
        <f>IF('生産者価格評価表（107部門）（山形県２）'!BI$120=0,各種係数!GB92,各種係数!BY92)</f>
        <v>6.8286020876012093E-4</v>
      </c>
      <c r="BV94" s="82">
        <f>IF('生産者価格評価表（107部門）（山形県２）'!BJ$120=0,各種係数!GC92,各種係数!BZ92)</f>
        <v>2.482174009764779E-3</v>
      </c>
      <c r="BW94" s="82">
        <f>IF('生産者価格評価表（107部門）（山形県２）'!BK$120=0,各種係数!GD92,各種係数!CA92)</f>
        <v>1.4177693761814746E-3</v>
      </c>
      <c r="BX94" s="82">
        <f>IF('生産者価格評価表（107部門）（山形県２）'!BL$120=0,各種係数!GE92,各種係数!CB92)</f>
        <v>1.8995499875624703E-3</v>
      </c>
      <c r="BY94" s="82">
        <f>IF('生産者価格評価表（107部門）（山形県２）'!BM$120=0,各種係数!GF92,各種係数!CC92)</f>
        <v>1.7542750576856213E-3</v>
      </c>
      <c r="BZ94" s="82">
        <f>IF('生産者価格評価表（107部門）（山形県２）'!BN$120=0,各種係数!GG92,各種係数!CD92)</f>
        <v>1.9025671257838041E-3</v>
      </c>
      <c r="CA94" s="82">
        <f>IF('生産者価格評価表（107部門）（山形県２）'!BO$120=0,各種係数!GH92,各種係数!CE92)</f>
        <v>1.710772520716386E-3</v>
      </c>
      <c r="CB94" s="82">
        <f>IF('生産者価格評価表（107部門）（山形県２）'!BP$120=0,各種係数!GI92,各種係数!CF92)</f>
        <v>4.596329387478631E-4</v>
      </c>
      <c r="CC94" s="82">
        <f>IF('生産者価格評価表（107部門）（山形県２）'!BQ$120=0,各種係数!GJ92,各種係数!CG92)</f>
        <v>2.1612275772638859E-4</v>
      </c>
      <c r="CD94" s="82">
        <f>IF('生産者価格評価表（107部門）（山形県２）'!BR$120=0,各種係数!GK92,各種係数!CH92)</f>
        <v>1.4613824241498899E-3</v>
      </c>
      <c r="CE94" s="82">
        <f>IF('生産者価格評価表（107部門）（山形県２）'!BS$120=0,各種係数!GL92,各種係数!CI92)</f>
        <v>1.8787021483511626E-3</v>
      </c>
      <c r="CF94" s="82">
        <f>IF('生産者価格評価表（107部門）（山形県２）'!BT$120=0,各種係数!GM92,各種係数!CJ92)</f>
        <v>2.6854476328514857E-3</v>
      </c>
      <c r="CG94" s="82">
        <f>IF('生産者価格評価表（107部門）（山形県２）'!BU$120=0,各種係数!GN92,各種係数!CK92)</f>
        <v>3.8556127851107538E-3</v>
      </c>
      <c r="CH94" s="82">
        <f>IF('生産者価格評価表（107部門）（山形県２）'!BV$120=0,各種係数!GO92,各種係数!CL92)</f>
        <v>1.1332871623748661E-3</v>
      </c>
      <c r="CI94" s="82">
        <f>IF('生産者価格評価表（107部門）（山形県２）'!BW$120=0,各種係数!GP92,各種係数!CM92)</f>
        <v>6.6645758193507919E-4</v>
      </c>
      <c r="CJ94" s="82">
        <f>IF('生産者価格評価表（107部門）（山形県２）'!BX$120=0,各種係数!GQ92,各種係数!CN92)</f>
        <v>0</v>
      </c>
      <c r="CK94" s="82">
        <f>IF('生産者価格評価表（107部門）（山形県２）'!BY$120=0,各種係数!GR92,各種係数!CO92)</f>
        <v>2.0285935085007727E-3</v>
      </c>
      <c r="CL94" s="82">
        <f>IF('生産者価格評価表（107部門）（山形県２）'!BZ$120=0,各種係数!GS92,各種係数!CP92)</f>
        <v>2.48586616144856E-3</v>
      </c>
      <c r="CM94" s="82">
        <f>IF('生産者価格評価表（107部門）（山形県２）'!CA$120=0,各種係数!GT92,各種係数!CQ92)</f>
        <v>0</v>
      </c>
      <c r="CN94" s="82">
        <f>IF('生産者価格評価表（107部門）（山形県２）'!CB$120=0,各種係数!GU92,各種係数!CR92)</f>
        <v>1.0787486515641855E-3</v>
      </c>
      <c r="CO94" s="82">
        <f>IF('生産者価格評価表（107部門）（山形県２）'!CC$120=0,各種係数!GV92,各種係数!CS92)</f>
        <v>1.934984520123839E-3</v>
      </c>
      <c r="CP94" s="82">
        <f>IF('生産者価格評価表（107部門）（山形県２）'!CD$120=0,各種係数!GW92,各種係数!CT92)</f>
        <v>0</v>
      </c>
      <c r="CQ94" s="82">
        <f>IF('生産者価格評価表（107部門）（山形県２）'!CE$120=0,各種係数!GX92,各種係数!CU92)</f>
        <v>3.0295379954556928E-3</v>
      </c>
      <c r="CR94" s="82">
        <f>IF('生産者価格評価表（107部門）（山形県２）'!CF$120=0,各種係数!GY92,各種係数!CV92)</f>
        <v>2.5816789815721534E-3</v>
      </c>
      <c r="CS94" s="82">
        <f>IF('生産者価格評価表（107部門）（山形県２）'!CG$120=0,各種係数!GZ92,各種係数!CW92)</f>
        <v>6.6579634464751956E-3</v>
      </c>
      <c r="CT94" s="82">
        <f>IF('生産者価格評価表（107部門）（山形県２）'!CH$120=0,各種係数!HA92,各種係数!CX92)</f>
        <v>9.8133961203261174E-3</v>
      </c>
      <c r="CU94" s="82">
        <f>IF('生産者価格評価表（107部門）（山形県２）'!CI$120=0,各種係数!HB92,各種係数!CY92)</f>
        <v>0.16973699916444515</v>
      </c>
      <c r="CV94" s="82">
        <f>IF('生産者価格評価表（107部門）（山形県２）'!CJ$120=0,各種係数!HC92,各種係数!CZ92)</f>
        <v>1.0055704261014252E-2</v>
      </c>
      <c r="CW94" s="82">
        <f>IF('生産者価格評価表（107部門）（山形県２）'!CK$120=0,各種係数!HD92,各種係数!DA92)</f>
        <v>7.2703238598810314E-3</v>
      </c>
      <c r="CX94" s="82">
        <f>IF('生産者価格評価表（107部門）（山形県２）'!CL$120=0,各種係数!HE92,各種係数!DB92)</f>
        <v>6.4631871023298093E-2</v>
      </c>
      <c r="CY94" s="82">
        <f>IF('生産者価格評価表（107部門）（山形県２）'!CM$120=0,各種係数!HF92,各種係数!DC92)</f>
        <v>6.5270580930346014E-3</v>
      </c>
      <c r="CZ94" s="82">
        <f>IF('生産者価格評価表（107部門）（山形県２）'!CN$120=0,各種係数!HG92,各種係数!DD92)</f>
        <v>3.715277029502403E-3</v>
      </c>
      <c r="DA94" s="82">
        <f>IF('生産者価格評価表（107部門）（山形県２）'!CO$120=0,各種係数!HH92,各種係数!DE92)</f>
        <v>7.7717119221875222E-3</v>
      </c>
      <c r="DB94" s="82">
        <f>IF('生産者価格評価表（107部門）（山形県２）'!CP$120=0,各種係数!HI92,各種係数!DF92)</f>
        <v>2.4739987581496431E-3</v>
      </c>
      <c r="DC94" s="82">
        <f>IF('生産者価格評価表（107部門）（山形県２）'!CQ$120=0,各種係数!HJ92,各種係数!DG92)</f>
        <v>1.2750283339629769E-3</v>
      </c>
      <c r="DD94" s="82">
        <f>IF('生産者価格評価表（107部門）（山形県２）'!CR$120=0,各種係数!HK92,各種係数!DH92)</f>
        <v>9.6257398000514638E-3</v>
      </c>
      <c r="DE94" s="82">
        <f>IF('生産者価格評価表（107部門）（山形県２）'!CS$120=0,各種係数!HL92,各種係数!DI92)</f>
        <v>2.1278662181371901E-3</v>
      </c>
      <c r="DF94" s="82">
        <f>IF('生産者価格評価表（107部門）（山形県２）'!CT$120=0,各種係数!HM92,各種係数!DJ92)</f>
        <v>2.4006567044160022E-2</v>
      </c>
      <c r="DG94" s="82">
        <f>IF('生産者価格評価表（107部門）（山形県２）'!CU$120=0,各種係数!HN92,各種係数!DK92)</f>
        <v>2.0180722891566267E-3</v>
      </c>
      <c r="DH94" s="82">
        <f>IF('生産者価格評価表（107部門）（山形県２）'!CV$120=0,各種係数!HO92,各種係数!DL92)</f>
        <v>0.18509028794533919</v>
      </c>
      <c r="DI94" s="82">
        <f>IF('生産者価格評価表（107部門）（山形県２）'!CW$120=0,各種係数!HP92,各種係数!DM92)</f>
        <v>6.7787582767428066E-4</v>
      </c>
      <c r="DJ94" s="82">
        <f>IF('生産者価格評価表（107部門）（山形県２）'!CX$120=0,各種係数!HQ92,各種係数!DN92)</f>
        <v>5.219617884577506E-3</v>
      </c>
      <c r="DK94" s="82">
        <f>IF('生産者価格評価表（107部門）（山形県２）'!CY$120=0,各種係数!HR92,各種係数!DO92)</f>
        <v>4.0787173655620927E-3</v>
      </c>
      <c r="DL94" s="82">
        <f>IF('生産者価格評価表（107部門）（山形県２）'!CZ$120=0,各種係数!HS92,各種係数!DP92)</f>
        <v>2.1149677788748606E-3</v>
      </c>
      <c r="DM94" s="82">
        <f>IF('生産者価格評価表（107部門）（山形県２）'!DA$120=0,各種係数!HT92,各種係数!DQ92)</f>
        <v>5.5848761553712548E-3</v>
      </c>
      <c r="DN94" s="82">
        <f>IF('生産者価格評価表（107部門）（山形県２）'!DB$120=0,各種係数!HU92,各種係数!DR92)</f>
        <v>2.0764331210191084E-2</v>
      </c>
      <c r="DO94" s="82">
        <f>IF('生産者価格評価表（107部門）（山形県２）'!DC$120=0,各種係数!HV92,各種係数!DS92)</f>
        <v>5.103924592229003E-3</v>
      </c>
      <c r="DP94" s="82">
        <f>IF('生産者価格評価表（107部門）（山形県２）'!DD$120=0,各種係数!HW92,各種係数!DT92)</f>
        <v>0</v>
      </c>
      <c r="DQ94" s="82">
        <f>IF('生産者価格評価表（107部門）（山形県２）'!DE$120=0,各種係数!HX92,各種係数!DU92)</f>
        <v>6.3075894544080456E-3</v>
      </c>
      <c r="DR94" s="82">
        <f>各種係数!HY92</f>
        <v>5.5343311373362602E-4</v>
      </c>
      <c r="DS94" s="80">
        <f>各種係数!HZ92</f>
        <v>5.0953552239662941E-4</v>
      </c>
      <c r="DT94" s="80">
        <f>各種係数!IA92</f>
        <v>2.0615718094848965E-3</v>
      </c>
      <c r="DU94" s="80">
        <f>各種係数!IB92</f>
        <v>7.49627015804082E-4</v>
      </c>
      <c r="DV94" s="80">
        <f>各種係数!IC92</f>
        <v>1.1301390331450367E-3</v>
      </c>
      <c r="DW94" s="80">
        <f>各種係数!ID92</f>
        <v>5.7975385037716486E-4</v>
      </c>
      <c r="DX94" s="80">
        <f>各種係数!IE92</f>
        <v>1.3941875618695919E-3</v>
      </c>
      <c r="DY94" s="80">
        <f>各種係数!IF92</f>
        <v>1.3338499958507558E-3</v>
      </c>
      <c r="DZ94" s="80">
        <f>各種係数!IG92</f>
        <v>1.6115352259473135E-3</v>
      </c>
      <c r="EA94" s="80">
        <f>各種係数!IH92</f>
        <v>2.8094815354506056E-4</v>
      </c>
      <c r="EB94" s="80">
        <f>各種係数!II92</f>
        <v>0</v>
      </c>
      <c r="EC94" s="80">
        <f>各種係数!IJ92</f>
        <v>1.9556376842813296E-3</v>
      </c>
      <c r="ED94" s="80">
        <f>各種係数!IK92</f>
        <v>2.1202217212895787E-3</v>
      </c>
      <c r="EE94" s="80">
        <f>各種係数!IL92</f>
        <v>1.1776715400499331E-3</v>
      </c>
      <c r="EF94" s="80">
        <f>各種係数!IM92</f>
        <v>1.8884167150626931E-3</v>
      </c>
      <c r="EG94" s="80">
        <f>各種係数!IN92</f>
        <v>4.3176543128507408E-4</v>
      </c>
      <c r="EH94" s="80">
        <f>各種係数!IO92</f>
        <v>1.2076520008741584E-3</v>
      </c>
      <c r="EI94" s="80">
        <f>各種係数!IP92</f>
        <v>1.382028059867494E-3</v>
      </c>
      <c r="EJ94" s="80">
        <f>各種係数!IQ92</f>
        <v>0</v>
      </c>
      <c r="EK94" s="80">
        <f>各種係数!IR92</f>
        <v>1.0525433872240657E-3</v>
      </c>
      <c r="EL94" s="80">
        <f>各種係数!IS92</f>
        <v>0</v>
      </c>
      <c r="EM94" s="80">
        <f>各種係数!IT92</f>
        <v>2.561696754328224E-4</v>
      </c>
      <c r="EN94" s="80">
        <f>各種係数!IU92</f>
        <v>0</v>
      </c>
      <c r="EO94" s="80">
        <f>各種係数!IV92</f>
        <v>0</v>
      </c>
      <c r="EP94" s="80">
        <f>各種係数!IW92</f>
        <v>2.5799264782596777E-3</v>
      </c>
      <c r="EQ94" s="80">
        <f>各種係数!IX92</f>
        <v>1.0559170967193441E-3</v>
      </c>
      <c r="ER94" s="80">
        <f>各種係数!IY92</f>
        <v>4.3866678359720518E-5</v>
      </c>
      <c r="ES94" s="80">
        <f>各種係数!IZ92</f>
        <v>1.0772090326668898E-3</v>
      </c>
      <c r="ET94" s="80">
        <f>各種係数!JA92</f>
        <v>6.5427618171846837E-4</v>
      </c>
      <c r="EU94" s="80">
        <f>各種係数!JB92</f>
        <v>2.0481007742699934E-3</v>
      </c>
      <c r="EV94" s="80">
        <f>各種係数!JC92</f>
        <v>1.7499759528975271E-3</v>
      </c>
      <c r="EW94" s="80">
        <f>各種係数!JD92</f>
        <v>6.643379257966456E-4</v>
      </c>
      <c r="EX94" s="80">
        <f>各種係数!JE92</f>
        <v>7.5927902171581271E-4</v>
      </c>
      <c r="EY94" s="80">
        <f>各種係数!JF92</f>
        <v>2.8748892313496796E-4</v>
      </c>
      <c r="EZ94" s="80">
        <f>各種係数!JG92</f>
        <v>1.8485045791003523E-3</v>
      </c>
      <c r="FA94" s="80">
        <f>各種係数!JH92</f>
        <v>2.2077629091021305E-4</v>
      </c>
      <c r="FB94" s="80">
        <f>各種係数!JI92</f>
        <v>6.6488598615370033E-5</v>
      </c>
      <c r="FC94" s="80">
        <f>各種係数!JJ92</f>
        <v>6.1248213240647936E-4</v>
      </c>
      <c r="FD94" s="80">
        <f>各種係数!JK92</f>
        <v>3.8839913515330824E-4</v>
      </c>
      <c r="FE94" s="80">
        <f>各種係数!JL92</f>
        <v>4.7078237633066286E-4</v>
      </c>
      <c r="FF94" s="80">
        <f>各種係数!JM92</f>
        <v>7.3800776504791385E-4</v>
      </c>
      <c r="FG94" s="80">
        <f>各種係数!JN92</f>
        <v>8.8829123550287136E-4</v>
      </c>
      <c r="FH94" s="80">
        <f>各種係数!JO92</f>
        <v>1.1956010912458508E-3</v>
      </c>
      <c r="FI94" s="80">
        <f>各種係数!JP92</f>
        <v>9.5842306320252321E-4</v>
      </c>
      <c r="FJ94" s="80">
        <f>各種係数!JQ92</f>
        <v>1.0150816393942213E-3</v>
      </c>
      <c r="FK94" s="80">
        <f>各種係数!JR92</f>
        <v>1.2887910630097396E-3</v>
      </c>
      <c r="FL94" s="80">
        <f>各種係数!JS92</f>
        <v>1.1958251161898646E-3</v>
      </c>
      <c r="FM94" s="80">
        <f>各種係数!JT92</f>
        <v>1.4399249267861404E-3</v>
      </c>
      <c r="FN94" s="80">
        <f>各種係数!JU92</f>
        <v>1.2576766554217341E-3</v>
      </c>
      <c r="FO94" s="80">
        <f>各種係数!JV92</f>
        <v>8.8451615297237133E-4</v>
      </c>
      <c r="FP94" s="80">
        <f>各種係数!JW92</f>
        <v>9.3624769850895345E-4</v>
      </c>
      <c r="FQ94" s="80">
        <f>各種係数!JX92</f>
        <v>1.082638361322196E-3</v>
      </c>
      <c r="FR94" s="80">
        <f>各種係数!JY92</f>
        <v>1.3764760801274864E-3</v>
      </c>
      <c r="FS94" s="80">
        <f>各種係数!JZ92</f>
        <v>1.0983485597291719E-3</v>
      </c>
      <c r="FT94" s="80">
        <f>各種係数!KA92</f>
        <v>0</v>
      </c>
      <c r="FU94" s="80">
        <f>各種係数!KB92</f>
        <v>1.4583362351389581E-4</v>
      </c>
      <c r="FV94" s="80">
        <f>各種係数!KC92</f>
        <v>4.1092971064811363E-4</v>
      </c>
      <c r="FW94" s="80">
        <f>各種係数!KD92</f>
        <v>5.1314184499852997E-4</v>
      </c>
      <c r="FX94" s="80">
        <f>各種係数!KE92</f>
        <v>6.6893513562773122E-4</v>
      </c>
      <c r="FY94" s="80">
        <f>各種係数!KF92</f>
        <v>1.8498367994420071E-3</v>
      </c>
      <c r="FZ94" s="80">
        <f>各種係数!KG92</f>
        <v>1.4778364826948213E-3</v>
      </c>
      <c r="GA94" s="80">
        <f>各種係数!KH92</f>
        <v>1.5211969240452351E-3</v>
      </c>
      <c r="GB94" s="80">
        <f>各種係数!KI92</f>
        <v>1.4901215927768932E-3</v>
      </c>
      <c r="GC94" s="80">
        <f>各種係数!KJ92</f>
        <v>1.6100684874838867E-3</v>
      </c>
      <c r="GD94" s="80">
        <f>各種係数!KK92</f>
        <v>1.3880515982248958E-3</v>
      </c>
      <c r="GE94" s="80">
        <f>各種係数!KL92</f>
        <v>6.6581697291408519E-4</v>
      </c>
      <c r="GF94" s="80">
        <f>各種係数!KM92</f>
        <v>5.1908342886819079E-4</v>
      </c>
      <c r="GG94" s="80">
        <f>各種係数!KN92</f>
        <v>1.6694463834820632E-3</v>
      </c>
      <c r="GH94" s="80">
        <f>各種係数!KO92</f>
        <v>1.5595030057134166E-3</v>
      </c>
      <c r="GI94" s="80">
        <f>各種係数!KP92</f>
        <v>2.077513954071214E-3</v>
      </c>
      <c r="GJ94" s="80">
        <f>各種係数!KQ92</f>
        <v>2.9337446156290112E-3</v>
      </c>
      <c r="GK94" s="80">
        <f>各種係数!KR92</f>
        <v>1.1590521155588646E-3</v>
      </c>
      <c r="GL94" s="80">
        <f>各種係数!KS92</f>
        <v>7.4408167284117184E-4</v>
      </c>
      <c r="GM94" s="80">
        <f>各種係数!KT92</f>
        <v>1.6993734642386702E-4</v>
      </c>
      <c r="GN94" s="80">
        <f>各種係数!KU92</f>
        <v>1.6183696866732464E-3</v>
      </c>
      <c r="GO94" s="80">
        <f>各種係数!KV92</f>
        <v>1.7165663380833221E-3</v>
      </c>
      <c r="GP94" s="80">
        <f>各種係数!KW92</f>
        <v>6.0789305437964985E-4</v>
      </c>
      <c r="GQ94" s="80">
        <f>各種係数!KX92</f>
        <v>9.8744818450650289E-4</v>
      </c>
      <c r="GR94" s="80">
        <f>各種係数!KY92</f>
        <v>1.6438151967124452E-3</v>
      </c>
      <c r="GS94" s="80">
        <f>各種係数!KZ92</f>
        <v>1.9554562615279721E-4</v>
      </c>
      <c r="GT94" s="80">
        <f>各種係数!LA92</f>
        <v>2.2911200862754779E-3</v>
      </c>
      <c r="GU94" s="80">
        <f>各種係数!LB92</f>
        <v>2.0738439931868254E-3</v>
      </c>
      <c r="GV94" s="80">
        <f>各種係数!LC92</f>
        <v>4.0119625084015838E-3</v>
      </c>
      <c r="GW94" s="80">
        <f>各種係数!LD92</f>
        <v>6.8965550768357031E-3</v>
      </c>
      <c r="GX94" s="80">
        <f>各種係数!LE92</f>
        <v>0.1034370616546163</v>
      </c>
      <c r="GY94" s="80">
        <f>各種係数!LF92</f>
        <v>6.3944861502163199E-3</v>
      </c>
      <c r="GZ94" s="80">
        <f>各種係数!LG92</f>
        <v>5.0578424491848101E-2</v>
      </c>
      <c r="HA94" s="80">
        <f>各種係数!LH92</f>
        <v>1.0379181713708581</v>
      </c>
      <c r="HB94" s="80">
        <f>各種係数!LI92</f>
        <v>4.0886448917904789E-3</v>
      </c>
      <c r="HC94" s="80">
        <f>各種係数!LJ92</f>
        <v>2.387873160017913E-3</v>
      </c>
      <c r="HD94" s="80">
        <f>各種係数!LK92</f>
        <v>4.8546731381096785E-3</v>
      </c>
      <c r="HE94" s="80">
        <f>各種係数!LL92</f>
        <v>1.947719945190737E-3</v>
      </c>
      <c r="HF94" s="80">
        <f>各種係数!LM92</f>
        <v>1.299467650311442E-3</v>
      </c>
      <c r="HG94" s="80">
        <f>各種係数!LN92</f>
        <v>5.9482363840263246E-3</v>
      </c>
      <c r="HH94" s="80">
        <f>各種係数!LO92</f>
        <v>1.5055055666651981E-3</v>
      </c>
      <c r="HI94" s="80">
        <f>各種係数!LP92</f>
        <v>1.4209344700363391E-2</v>
      </c>
      <c r="HJ94" s="80">
        <f>各種係数!LQ92</f>
        <v>1.6199825722104516E-3</v>
      </c>
      <c r="HK94" s="80">
        <f>各種係数!LR92</f>
        <v>0.14221501778798992</v>
      </c>
      <c r="HL94" s="80">
        <f>各種係数!LS92</f>
        <v>6.7702793601175169E-4</v>
      </c>
      <c r="HM94" s="80">
        <f>各種係数!LT92</f>
        <v>3.5208661549725731E-3</v>
      </c>
      <c r="HN94" s="80">
        <f>各種係数!LU92</f>
        <v>3.1263824266832816E-3</v>
      </c>
      <c r="HO94" s="80">
        <f>各種係数!LV92</f>
        <v>3.0953690224549842E-3</v>
      </c>
      <c r="HP94" s="80">
        <f>各種係数!LW92</f>
        <v>5.1754641470615507E-3</v>
      </c>
      <c r="HQ94" s="80">
        <f>各種係数!LX92</f>
        <v>1.2768384710755983E-2</v>
      </c>
      <c r="HR94" s="80">
        <f>各種係数!LY92</f>
        <v>3.4032466030167081E-3</v>
      </c>
      <c r="HS94" s="80">
        <f>各種係数!LZ92</f>
        <v>5.0111040964743775E-4</v>
      </c>
      <c r="HT94" s="80">
        <f>各種係数!MA92</f>
        <v>5.3650313678148508E-3</v>
      </c>
      <c r="HU94" s="760">
        <v>0</v>
      </c>
      <c r="HV94" s="760">
        <f t="shared" si="27"/>
        <v>0</v>
      </c>
      <c r="HW94" s="760">
        <f t="shared" si="28"/>
        <v>0</v>
      </c>
      <c r="HX94" s="240">
        <f>IF(各種係数!$MD92=0,各種係数!$MG92,各種係数!$MD92)</f>
        <v>4.6452662297277904E-4</v>
      </c>
      <c r="HY94" s="281">
        <f t="shared" si="29"/>
        <v>0</v>
      </c>
      <c r="HZ94" s="257">
        <f t="shared" si="36"/>
        <v>0</v>
      </c>
      <c r="IA94" s="279">
        <f t="shared" si="37"/>
        <v>0</v>
      </c>
      <c r="IB94" s="279">
        <f t="shared" si="38"/>
        <v>0</v>
      </c>
      <c r="IC94" s="240">
        <f>IF(各種係数!$MD92=0,各種係数!$MG92,各種係数!$MD92)</f>
        <v>4.6452662297277904E-4</v>
      </c>
      <c r="ID94" s="281">
        <f t="shared" si="30"/>
        <v>0</v>
      </c>
      <c r="IE94" s="223"/>
      <c r="IF94" s="223"/>
      <c r="IG94" s="240">
        <f>各種係数!J92</f>
        <v>4.7988185523257041E-3</v>
      </c>
      <c r="IH94" s="279">
        <f t="shared" si="39"/>
        <v>0</v>
      </c>
      <c r="II94" s="284">
        <f>各種係数!C92</f>
        <v>0.54939425969591027</v>
      </c>
      <c r="IJ94" s="279">
        <f t="shared" si="40"/>
        <v>0</v>
      </c>
      <c r="IK94" s="295">
        <v>0</v>
      </c>
      <c r="IL94" s="757">
        <f>IF(各種係数!$E92=0,各種係数!$M92,各種係数!$E92)</f>
        <v>0.4700760656365115</v>
      </c>
      <c r="IM94" s="279">
        <f t="shared" si="41"/>
        <v>0</v>
      </c>
      <c r="IN94" s="757">
        <f>IF(各種係数!$F92=0,各種係数!$N92,各種係数!$F92)</f>
        <v>0.25245180117686455</v>
      </c>
      <c r="IO94" s="295">
        <f t="shared" si="42"/>
        <v>0</v>
      </c>
      <c r="IP94" s="240">
        <f>IF(各種係数!$MD92=0,各種係数!$MG92,各種係数!$MD92)</f>
        <v>4.6452662297277904E-4</v>
      </c>
      <c r="IQ94" s="296">
        <f t="shared" si="43"/>
        <v>0</v>
      </c>
      <c r="IR94" s="297">
        <f t="shared" si="44"/>
        <v>0</v>
      </c>
      <c r="IS94" s="297">
        <f t="shared" si="45"/>
        <v>0</v>
      </c>
      <c r="IT94" s="297">
        <f t="shared" si="46"/>
        <v>0</v>
      </c>
      <c r="IU94" s="298">
        <f t="shared" si="47"/>
        <v>0</v>
      </c>
      <c r="IW94" s="206"/>
      <c r="IX94" s="212"/>
      <c r="IY94" s="208"/>
      <c r="IZ94" s="212"/>
    </row>
    <row r="95" spans="1:260">
      <c r="A95" s="41" t="s">
        <v>315</v>
      </c>
      <c r="B95" s="12" t="s">
        <v>64</v>
      </c>
      <c r="C95" s="331">
        <f>'計算2-1'!AC95</f>
        <v>0</v>
      </c>
      <c r="D95" s="757">
        <f>IF(各種係数!$D93=0,各種係数!$L93,各種係数!$D93)</f>
        <v>0.29845829360180759</v>
      </c>
      <c r="E95" s="757">
        <f>IF(各種係数!$E93=0,各種係数!$M93,各種係数!$E93)</f>
        <v>0.70154170639819247</v>
      </c>
      <c r="F95" s="757">
        <f>IF(各種係数!$F93=0,各種係数!$N93,各種係数!$F93)</f>
        <v>0.3399072068675788</v>
      </c>
      <c r="G95" s="758">
        <f t="shared" si="31"/>
        <v>0</v>
      </c>
      <c r="H95" s="758">
        <f t="shared" si="32"/>
        <v>0</v>
      </c>
      <c r="I95" s="758">
        <f t="shared" si="33"/>
        <v>0</v>
      </c>
      <c r="J95" s="240">
        <f>IF(各種係数!$MD93=0,各種係数!$MG93,各種係数!$MD93)</f>
        <v>5.4118650039793124E-4</v>
      </c>
      <c r="K95" s="281">
        <f t="shared" si="34"/>
        <v>0</v>
      </c>
      <c r="L95" s="758">
        <v>0</v>
      </c>
      <c r="M95" s="774">
        <f>各種係数!C93</f>
        <v>1</v>
      </c>
      <c r="N95" s="758">
        <f t="shared" si="35"/>
        <v>0</v>
      </c>
      <c r="O95" s="82">
        <f>IF('生産者価格評価表（107部門）（山形県２）'!C$120=0,各種係数!DV93,各種係数!S93)</f>
        <v>0</v>
      </c>
      <c r="P95" s="82">
        <f>IF('生産者価格評価表（107部門）（山形県２）'!D$120=0,各種係数!DW93,各種係数!T93)</f>
        <v>0</v>
      </c>
      <c r="Q95" s="82">
        <f>IF('生産者価格評価表（107部門）（山形県２）'!E$120=0,各種係数!DX93,各種係数!U93)</f>
        <v>0</v>
      </c>
      <c r="R95" s="82">
        <f>IF('生産者価格評価表（107部門）（山形県２）'!F$120=0,各種係数!DY93,各種係数!V93)</f>
        <v>0</v>
      </c>
      <c r="S95" s="82">
        <f>IF('生産者価格評価表（107部門）（山形県２）'!G$120=0,各種係数!DZ93,各種係数!W93)</f>
        <v>0</v>
      </c>
      <c r="T95" s="82">
        <f>IF('生産者価格評価表（107部門）（山形県２）'!H$120=0,各種係数!EA93,各種係数!X93)</f>
        <v>0</v>
      </c>
      <c r="U95" s="82">
        <f>IF('生産者価格評価表（107部門）（山形県２）'!I$120=0,各種係数!EB93,各種係数!Y93)</f>
        <v>0</v>
      </c>
      <c r="V95" s="82">
        <f>IF('生産者価格評価表（107部門）（山形県２）'!J$120=0,各種係数!EC93,各種係数!Z93)</f>
        <v>0</v>
      </c>
      <c r="W95" s="82">
        <f>IF('生産者価格評価表（107部門）（山形県２）'!K$120=0,各種係数!ED93,各種係数!AA93)</f>
        <v>0</v>
      </c>
      <c r="X95" s="82">
        <f>IF('生産者価格評価表（107部門）（山形県２）'!L$120=0,各種係数!EE93,各種係数!AB93)</f>
        <v>0</v>
      </c>
      <c r="Y95" s="82">
        <f>IF('生産者価格評価表（107部門）（山形県２）'!M$120=0,各種係数!EF93,各種係数!AC93)</f>
        <v>0</v>
      </c>
      <c r="Z95" s="82">
        <f>IF('生産者価格評価表（107部門）（山形県２）'!N$120=0,各種係数!EG93,各種係数!AD93)</f>
        <v>0</v>
      </c>
      <c r="AA95" s="82">
        <f>IF('生産者価格評価表（107部門）（山形県２）'!O$120=0,各種係数!EH93,各種係数!AE93)</f>
        <v>0</v>
      </c>
      <c r="AB95" s="82">
        <f>IF('生産者価格評価表（107部門）（山形県２）'!P$120=0,各種係数!EI93,各種係数!AF93)</f>
        <v>0</v>
      </c>
      <c r="AC95" s="82">
        <f>IF('生産者価格評価表（107部門）（山形県２）'!Q$120=0,各種係数!EJ93,各種係数!AG93)</f>
        <v>0</v>
      </c>
      <c r="AD95" s="82">
        <f>IF('生産者価格評価表（107部門）（山形県２）'!R$120=0,各種係数!EK93,各種係数!AH93)</f>
        <v>0</v>
      </c>
      <c r="AE95" s="82">
        <f>IF('生産者価格評価表（107部門）（山形県２）'!S$120=0,各種係数!EL93,各種係数!AI93)</f>
        <v>0</v>
      </c>
      <c r="AF95" s="82">
        <f>IF('生産者価格評価表（107部門）（山形県２）'!T$120=0,各種係数!EM93,各種係数!AJ93)</f>
        <v>0</v>
      </c>
      <c r="AG95" s="82">
        <f>IF('生産者価格評価表（107部門）（山形県２）'!U$120=0,各種係数!EN93,各種係数!AK93)</f>
        <v>0</v>
      </c>
      <c r="AH95" s="82">
        <f>IF('生産者価格評価表（107部門）（山形県２）'!V$120=0,各種係数!EO93,各種係数!AL93)</f>
        <v>0</v>
      </c>
      <c r="AI95" s="82">
        <f>IF('生産者価格評価表（107部門）（山形県２）'!W$120=0,各種係数!EP93,各種係数!AM93)</f>
        <v>0</v>
      </c>
      <c r="AJ95" s="82">
        <f>IF('生産者価格評価表（107部門）（山形県２）'!X$120=0,各種係数!EQ93,各種係数!AN93)</f>
        <v>0</v>
      </c>
      <c r="AK95" s="82">
        <f>IF('生産者価格評価表（107部門）（山形県２）'!Y$120=0,各種係数!ER93,各種係数!AO93)</f>
        <v>0</v>
      </c>
      <c r="AL95" s="82">
        <f>IF('生産者価格評価表（107部門）（山形県２）'!Z$120=0,各種係数!ES93,各種係数!AP93)</f>
        <v>0</v>
      </c>
      <c r="AM95" s="82">
        <f>IF('生産者価格評価表（107部門）（山形県２）'!AA$120=0,各種係数!ET93,各種係数!AQ93)</f>
        <v>0</v>
      </c>
      <c r="AN95" s="82">
        <f>IF('生産者価格評価表（107部門）（山形県２）'!AB$120=0,各種係数!EU93,各種係数!AR93)</f>
        <v>0</v>
      </c>
      <c r="AO95" s="82">
        <f>IF('生産者価格評価表（107部門）（山形県２）'!AC$120=0,各種係数!EV93,各種係数!AS93)</f>
        <v>0</v>
      </c>
      <c r="AP95" s="82">
        <f>IF('生産者価格評価表（107部門）（山形県２）'!AD$120=0,各種係数!EW93,各種係数!AT93)</f>
        <v>0</v>
      </c>
      <c r="AQ95" s="82">
        <f>IF('生産者価格評価表（107部門）（山形県２）'!AE$120=0,各種係数!EX93,各種係数!AU93)</f>
        <v>0</v>
      </c>
      <c r="AR95" s="82">
        <f>IF('生産者価格評価表（107部門）（山形県２）'!AF$120=0,各種係数!EY93,各種係数!AV93)</f>
        <v>0</v>
      </c>
      <c r="AS95" s="82">
        <f>IF('生産者価格評価表（107部門）（山形県２）'!AG$120=0,各種係数!EZ93,各種係数!AW93)</f>
        <v>0</v>
      </c>
      <c r="AT95" s="82">
        <f>IF('生産者価格評価表（107部門）（山形県２）'!AH$120=0,各種係数!FA93,各種係数!AX93)</f>
        <v>0</v>
      </c>
      <c r="AU95" s="82">
        <f>IF('生産者価格評価表（107部門）（山形県２）'!AI$120=0,各種係数!FB93,各種係数!AY93)</f>
        <v>0</v>
      </c>
      <c r="AV95" s="82">
        <f>IF('生産者価格評価表（107部門）（山形県２）'!AJ$120=0,各種係数!FC93,各種係数!AZ93)</f>
        <v>0</v>
      </c>
      <c r="AW95" s="82">
        <f>IF('生産者価格評価表（107部門）（山形県２）'!AK$120=0,各種係数!FD93,各種係数!BA93)</f>
        <v>0</v>
      </c>
      <c r="AX95" s="82">
        <f>IF('生産者価格評価表（107部門）（山形県２）'!AL$120=0,各種係数!FE93,各種係数!BB93)</f>
        <v>0</v>
      </c>
      <c r="AY95" s="82">
        <f>IF('生産者価格評価表（107部門）（山形県２）'!AM$120=0,各種係数!FF93,各種係数!BC93)</f>
        <v>0</v>
      </c>
      <c r="AZ95" s="82">
        <f>IF('生産者価格評価表（107部門）（山形県２）'!AN$120=0,各種係数!FG93,各種係数!BD93)</f>
        <v>0</v>
      </c>
      <c r="BA95" s="82">
        <f>IF('生産者価格評価表（107部門）（山形県２）'!AO$120=0,各種係数!FH93,各種係数!BE93)</f>
        <v>0</v>
      </c>
      <c r="BB95" s="82">
        <f>IF('生産者価格評価表（107部門）（山形県２）'!AP$120=0,各種係数!FI93,各種係数!BF93)</f>
        <v>0</v>
      </c>
      <c r="BC95" s="82">
        <f>IF('生産者価格評価表（107部門）（山形県２）'!AQ$120=0,各種係数!FJ93,各種係数!BG93)</f>
        <v>0</v>
      </c>
      <c r="BD95" s="82">
        <f>IF('生産者価格評価表（107部門）（山形県２）'!AR$120=0,各種係数!FK93,各種係数!BH93)</f>
        <v>0</v>
      </c>
      <c r="BE95" s="82">
        <f>IF('生産者価格評価表（107部門）（山形県２）'!AS$120=0,各種係数!FL93,各種係数!BI93)</f>
        <v>0</v>
      </c>
      <c r="BF95" s="82">
        <f>IF('生産者価格評価表（107部門）（山形県２）'!AT$120=0,各種係数!FM93,各種係数!BJ93)</f>
        <v>0</v>
      </c>
      <c r="BG95" s="82">
        <f>IF('生産者価格評価表（107部門）（山形県２）'!AU$120=0,各種係数!FN93,各種係数!BK93)</f>
        <v>0</v>
      </c>
      <c r="BH95" s="82">
        <f>IF('生産者価格評価表（107部門）（山形県２）'!AV$120=0,各種係数!FO93,各種係数!BL93)</f>
        <v>0</v>
      </c>
      <c r="BI95" s="82">
        <f>IF('生産者価格評価表（107部門）（山形県２）'!AW$120=0,各種係数!FP93,各種係数!BM93)</f>
        <v>0</v>
      </c>
      <c r="BJ95" s="82">
        <f>IF('生産者価格評価表（107部門）（山形県２）'!AX$120=0,各種係数!FQ93,各種係数!BN93)</f>
        <v>0</v>
      </c>
      <c r="BK95" s="82">
        <f>IF('生産者価格評価表（107部門）（山形県２）'!AY$120=0,各種係数!FR93,各種係数!BO93)</f>
        <v>0</v>
      </c>
      <c r="BL95" s="82">
        <f>IF('生産者価格評価表（107部門）（山形県２）'!AZ$120=0,各種係数!FS93,各種係数!BP93)</f>
        <v>0</v>
      </c>
      <c r="BM95" s="82">
        <f>IF('生産者価格評価表（107部門）（山形県２）'!BA$120=0,各種係数!FT93,各種係数!BQ93)</f>
        <v>0</v>
      </c>
      <c r="BN95" s="82">
        <f>IF('生産者価格評価表（107部門）（山形県２）'!BB$120=0,各種係数!FU93,各種係数!BR93)</f>
        <v>0</v>
      </c>
      <c r="BO95" s="82">
        <f>IF('生産者価格評価表（107部門）（山形県２）'!BC$120=0,各種係数!FV93,各種係数!BS93)</f>
        <v>0</v>
      </c>
      <c r="BP95" s="82">
        <f>IF('生産者価格評価表（107部門）（山形県２）'!BD$120=0,各種係数!FW93,各種係数!BT93)</f>
        <v>0</v>
      </c>
      <c r="BQ95" s="82">
        <f>IF('生産者価格評価表（107部門）（山形県２）'!BE$120=0,各種係数!FX93,各種係数!BU93)</f>
        <v>0</v>
      </c>
      <c r="BR95" s="82">
        <f>IF('生産者価格評価表（107部門）（山形県２）'!BF$120=0,各種係数!FY93,各種係数!BV93)</f>
        <v>0</v>
      </c>
      <c r="BS95" s="82">
        <f>IF('生産者価格評価表（107部門）（山形県２）'!BG$120=0,各種係数!FZ93,各種係数!BW93)</f>
        <v>0</v>
      </c>
      <c r="BT95" s="82">
        <f>IF('生産者価格評価表（107部門）（山形県２）'!BH$120=0,各種係数!GA93,各種係数!BX93)</f>
        <v>0</v>
      </c>
      <c r="BU95" s="82">
        <f>IF('生産者価格評価表（107部門）（山形県２）'!BI$120=0,各種係数!GB93,各種係数!BY93)</f>
        <v>0</v>
      </c>
      <c r="BV95" s="82">
        <f>IF('生産者価格評価表（107部門）（山形県２）'!BJ$120=0,各種係数!GC93,各種係数!BZ93)</f>
        <v>0</v>
      </c>
      <c r="BW95" s="82">
        <f>IF('生産者価格評価表（107部門）（山形県２）'!BK$120=0,各種係数!GD93,各種係数!CA93)</f>
        <v>0</v>
      </c>
      <c r="BX95" s="82">
        <f>IF('生産者価格評価表（107部門）（山形県２）'!BL$120=0,各種係数!GE93,各種係数!CB93)</f>
        <v>0</v>
      </c>
      <c r="BY95" s="82">
        <f>IF('生産者価格評価表（107部門）（山形県２）'!BM$120=0,各種係数!GF93,各種係数!CC93)</f>
        <v>0</v>
      </c>
      <c r="BZ95" s="82">
        <f>IF('生産者価格評価表（107部門）（山形県２）'!BN$120=0,各種係数!GG93,各種係数!CD93)</f>
        <v>0</v>
      </c>
      <c r="CA95" s="82">
        <f>IF('生産者価格評価表（107部門）（山形県２）'!BO$120=0,各種係数!GH93,各種係数!CE93)</f>
        <v>0</v>
      </c>
      <c r="CB95" s="82">
        <f>IF('生産者価格評価表（107部門）（山形県２）'!BP$120=0,各種係数!GI93,各種係数!CF93)</f>
        <v>0</v>
      </c>
      <c r="CC95" s="82">
        <f>IF('生産者価格評価表（107部門）（山形県２）'!BQ$120=0,各種係数!GJ93,各種係数!CG93)</f>
        <v>0</v>
      </c>
      <c r="CD95" s="82">
        <f>IF('生産者価格評価表（107部門）（山形県２）'!BR$120=0,各種係数!GK93,各種係数!CH93)</f>
        <v>0</v>
      </c>
      <c r="CE95" s="82">
        <f>IF('生産者価格評価表（107部門）（山形県２）'!BS$120=0,各種係数!GL93,各種係数!CI93)</f>
        <v>0</v>
      </c>
      <c r="CF95" s="82">
        <f>IF('生産者価格評価表（107部門）（山形県２）'!BT$120=0,各種係数!GM93,各種係数!CJ93)</f>
        <v>0</v>
      </c>
      <c r="CG95" s="82">
        <f>IF('生産者価格評価表（107部門）（山形県２）'!BU$120=0,各種係数!GN93,各種係数!CK93)</f>
        <v>0</v>
      </c>
      <c r="CH95" s="82">
        <f>IF('生産者価格評価表（107部門）（山形県２）'!BV$120=0,各種係数!GO93,各種係数!CL93)</f>
        <v>0</v>
      </c>
      <c r="CI95" s="82">
        <f>IF('生産者価格評価表（107部門）（山形県２）'!BW$120=0,各種係数!GP93,各種係数!CM93)</f>
        <v>0</v>
      </c>
      <c r="CJ95" s="82">
        <f>IF('生産者価格評価表（107部門）（山形県２）'!BX$120=0,各種係数!GQ93,各種係数!CN93)</f>
        <v>0</v>
      </c>
      <c r="CK95" s="82">
        <f>IF('生産者価格評価表（107部門）（山形県２）'!BY$120=0,各種係数!GR93,各種係数!CO93)</f>
        <v>0</v>
      </c>
      <c r="CL95" s="82">
        <f>IF('生産者価格評価表（107部門）（山形県２）'!BZ$120=0,各種係数!GS93,各種係数!CP93)</f>
        <v>0</v>
      </c>
      <c r="CM95" s="82">
        <f>IF('生産者価格評価表（107部門）（山形県２）'!CA$120=0,各種係数!GT93,各種係数!CQ93)</f>
        <v>0</v>
      </c>
      <c r="CN95" s="82">
        <f>IF('生産者価格評価表（107部門）（山形県２）'!CB$120=0,各種係数!GU93,各種係数!CR93)</f>
        <v>0</v>
      </c>
      <c r="CO95" s="82">
        <f>IF('生産者価格評価表（107部門）（山形県２）'!CC$120=0,各種係数!GV93,各種係数!CS93)</f>
        <v>0</v>
      </c>
      <c r="CP95" s="82">
        <f>IF('生産者価格評価表（107部門）（山形県２）'!CD$120=0,各種係数!GW93,各種係数!CT93)</f>
        <v>0</v>
      </c>
      <c r="CQ95" s="82">
        <f>IF('生産者価格評価表（107部門）（山形県２）'!CE$120=0,各種係数!GX93,各種係数!CU93)</f>
        <v>0</v>
      </c>
      <c r="CR95" s="82">
        <f>IF('生産者価格評価表（107部門）（山形県２）'!CF$120=0,各種係数!GY93,各種係数!CV93)</f>
        <v>0</v>
      </c>
      <c r="CS95" s="82">
        <f>IF('生産者価格評価表（107部門）（山形県２）'!CG$120=0,各種係数!GZ93,各種係数!CW93)</f>
        <v>0</v>
      </c>
      <c r="CT95" s="82">
        <f>IF('生産者価格評価表（107部門）（山形県２）'!CH$120=0,各種係数!HA93,各種係数!CX93)</f>
        <v>0</v>
      </c>
      <c r="CU95" s="82">
        <f>IF('生産者価格評価表（107部門）（山形県２）'!CI$120=0,各種係数!HB93,各種係数!CY93)</f>
        <v>0</v>
      </c>
      <c r="CV95" s="82">
        <f>IF('生産者価格評価表（107部門）（山形県２）'!CJ$120=0,各種係数!HC93,各種係数!CZ93)</f>
        <v>0</v>
      </c>
      <c r="CW95" s="82">
        <f>IF('生産者価格評価表（107部門）（山形県２）'!CK$120=0,各種係数!HD93,各種係数!DA93)</f>
        <v>0</v>
      </c>
      <c r="CX95" s="82">
        <f>IF('生産者価格評価表（107部門）（山形県２）'!CL$120=0,各種係数!HE93,各種係数!DB93)</f>
        <v>0</v>
      </c>
      <c r="CY95" s="82">
        <f>IF('生産者価格評価表（107部門）（山形県２）'!CM$120=0,各種係数!HF93,各種係数!DC93)</f>
        <v>0</v>
      </c>
      <c r="CZ95" s="82">
        <f>IF('生産者価格評価表（107部門）（山形県２）'!CN$120=0,各種係数!HG93,各種係数!DD93)</f>
        <v>0</v>
      </c>
      <c r="DA95" s="82">
        <f>IF('生産者価格評価表（107部門）（山形県２）'!CO$120=0,各種係数!HH93,各種係数!DE93)</f>
        <v>0</v>
      </c>
      <c r="DB95" s="82">
        <f>IF('生産者価格評価表（107部門）（山形県２）'!CP$120=0,各種係数!HI93,各種係数!DF93)</f>
        <v>0</v>
      </c>
      <c r="DC95" s="82">
        <f>IF('生産者価格評価表（107部門）（山形県２）'!CQ$120=0,各種係数!HJ93,各種係数!DG93)</f>
        <v>0</v>
      </c>
      <c r="DD95" s="82">
        <f>IF('生産者価格評価表（107部門）（山形県２）'!CR$120=0,各種係数!HK93,各種係数!DH93)</f>
        <v>0</v>
      </c>
      <c r="DE95" s="82">
        <f>IF('生産者価格評価表（107部門）（山形県２）'!CS$120=0,各種係数!HL93,各種係数!DI93)</f>
        <v>0</v>
      </c>
      <c r="DF95" s="82">
        <f>IF('生産者価格評価表（107部門）（山形県２）'!CT$120=0,各種係数!HM93,各種係数!DJ93)</f>
        <v>0</v>
      </c>
      <c r="DG95" s="82">
        <f>IF('生産者価格評価表（107部門）（山形県２）'!CU$120=0,各種係数!HN93,各種係数!DK93)</f>
        <v>0</v>
      </c>
      <c r="DH95" s="82">
        <f>IF('生産者価格評価表（107部門）（山形県２）'!CV$120=0,各種係数!HO93,各種係数!DL93)</f>
        <v>0</v>
      </c>
      <c r="DI95" s="82">
        <f>IF('生産者価格評価表（107部門）（山形県２）'!CW$120=0,各種係数!HP93,各種係数!DM93)</f>
        <v>0</v>
      </c>
      <c r="DJ95" s="82">
        <f>IF('生産者価格評価表（107部門）（山形県２）'!CX$120=0,各種係数!HQ93,各種係数!DN93)</f>
        <v>0</v>
      </c>
      <c r="DK95" s="82">
        <f>IF('生産者価格評価表（107部門）（山形県２）'!CY$120=0,各種係数!HR93,各種係数!DO93)</f>
        <v>0</v>
      </c>
      <c r="DL95" s="82">
        <f>IF('生産者価格評価表（107部門）（山形県２）'!CZ$120=0,各種係数!HS93,各種係数!DP93)</f>
        <v>0</v>
      </c>
      <c r="DM95" s="82">
        <f>IF('生産者価格評価表（107部門）（山形県２）'!DA$120=0,各種係数!HT93,各種係数!DQ93)</f>
        <v>0</v>
      </c>
      <c r="DN95" s="82">
        <f>IF('生産者価格評価表（107部門）（山形県２）'!DB$120=0,各種係数!HU93,各種係数!DR93)</f>
        <v>0</v>
      </c>
      <c r="DO95" s="82">
        <f>IF('生産者価格評価表（107部門）（山形県２）'!DC$120=0,各種係数!HV93,各種係数!DS93)</f>
        <v>0</v>
      </c>
      <c r="DP95" s="82">
        <f>IF('生産者価格評価表（107部門）（山形県２）'!DD$120=0,各種係数!HW93,各種係数!DT93)</f>
        <v>0</v>
      </c>
      <c r="DQ95" s="82">
        <f>IF('生産者価格評価表（107部門）（山形県２）'!DE$120=0,各種係数!HX93,各種係数!DU93)</f>
        <v>0.24186844170566521</v>
      </c>
      <c r="DR95" s="82">
        <f>各種係数!HY93</f>
        <v>1.8396542433369244E-3</v>
      </c>
      <c r="DS95" s="80">
        <f>各種係数!HZ93</f>
        <v>3.9062443219909011E-4</v>
      </c>
      <c r="DT95" s="80">
        <f>各種係数!IA93</f>
        <v>3.2010475137200887E-4</v>
      </c>
      <c r="DU95" s="80">
        <f>各種係数!IB93</f>
        <v>8.4711398422838708E-4</v>
      </c>
      <c r="DV95" s="80">
        <f>各種係数!IC93</f>
        <v>2.9358842644487851E-3</v>
      </c>
      <c r="DW95" s="80">
        <f>各種係数!ID93</f>
        <v>3.1693209599415245E-3</v>
      </c>
      <c r="DX95" s="80">
        <f>各種係数!IE93</f>
        <v>3.5945541222534307E-3</v>
      </c>
      <c r="DY95" s="80">
        <f>各種係数!IF93</f>
        <v>1.6542673899709727E-3</v>
      </c>
      <c r="DZ95" s="80">
        <f>各種係数!IG93</f>
        <v>7.2264452835431813E-4</v>
      </c>
      <c r="EA95" s="80">
        <f>各種係数!IH93</f>
        <v>3.8708397441638822E-4</v>
      </c>
      <c r="EB95" s="80">
        <f>各種係数!II93</f>
        <v>0</v>
      </c>
      <c r="EC95" s="80">
        <f>各種係数!IJ93</f>
        <v>7.1473068349628519E-4</v>
      </c>
      <c r="ED95" s="80">
        <f>各種係数!IK93</f>
        <v>9.9754608594377812E-4</v>
      </c>
      <c r="EE95" s="80">
        <f>各種係数!IL93</f>
        <v>1.1315300386537941E-3</v>
      </c>
      <c r="EF95" s="80">
        <f>各種係数!IM93</f>
        <v>8.3105345348030572E-4</v>
      </c>
      <c r="EG95" s="80">
        <f>各種係数!IN93</f>
        <v>6.5632168333913026E-4</v>
      </c>
      <c r="EH95" s="80">
        <f>各種係数!IO93</f>
        <v>7.1652859140887578E-4</v>
      </c>
      <c r="EI95" s="80">
        <f>各種係数!IP93</f>
        <v>6.5204332363296574E-4</v>
      </c>
      <c r="EJ95" s="80">
        <f>各種係数!IQ93</f>
        <v>0</v>
      </c>
      <c r="EK95" s="80">
        <f>各種係数!IR93</f>
        <v>6.9862218997283486E-4</v>
      </c>
      <c r="EL95" s="80">
        <f>各種係数!IS93</f>
        <v>0</v>
      </c>
      <c r="EM95" s="80">
        <f>各種係数!IT93</f>
        <v>1.1137425144345861E-4</v>
      </c>
      <c r="EN95" s="80">
        <f>各種係数!IU93</f>
        <v>0</v>
      </c>
      <c r="EO95" s="80">
        <f>各種係数!IV93</f>
        <v>0</v>
      </c>
      <c r="EP95" s="80">
        <f>各種係数!IW93</f>
        <v>8.3664060620533207E-4</v>
      </c>
      <c r="EQ95" s="80">
        <f>各種係数!IX93</f>
        <v>6.9013256903994124E-4</v>
      </c>
      <c r="ER95" s="80">
        <f>各種係数!IY93</f>
        <v>6.499612746930719E-5</v>
      </c>
      <c r="ES95" s="80">
        <f>各種係数!IZ93</f>
        <v>1.5746910038947641E-3</v>
      </c>
      <c r="ET95" s="80">
        <f>各種係数!JA93</f>
        <v>5.2024100362397499E-4</v>
      </c>
      <c r="EU95" s="80">
        <f>各種係数!JB93</f>
        <v>1.5292661115294801E-3</v>
      </c>
      <c r="EV95" s="80">
        <f>各種係数!JC93</f>
        <v>1.2408731028485281E-3</v>
      </c>
      <c r="EW95" s="80">
        <f>各種係数!JD93</f>
        <v>1.6073471604193589E-3</v>
      </c>
      <c r="EX95" s="80">
        <f>各種係数!JE93</f>
        <v>2.5470955357759632E-3</v>
      </c>
      <c r="EY95" s="80">
        <f>各種係数!JF93</f>
        <v>2.7874386869667224E-4</v>
      </c>
      <c r="EZ95" s="80">
        <f>各種係数!JG93</f>
        <v>3.4533830265742077E-3</v>
      </c>
      <c r="FA95" s="80">
        <f>各種係数!JH93</f>
        <v>1.5979596663190491E-3</v>
      </c>
      <c r="FB95" s="80">
        <f>各種係数!JI93</f>
        <v>4.0147950964092971E-4</v>
      </c>
      <c r="FC95" s="80">
        <f>各種係数!JJ93</f>
        <v>3.4041342114354924E-3</v>
      </c>
      <c r="FD95" s="80">
        <f>各種係数!JK93</f>
        <v>1.1790300904105135E-3</v>
      </c>
      <c r="FE95" s="80">
        <f>各種係数!JL93</f>
        <v>1.3920265912181374E-3</v>
      </c>
      <c r="FF95" s="80">
        <f>各種係数!JM93</f>
        <v>2.3645735314090227E-3</v>
      </c>
      <c r="FG95" s="80">
        <f>各種係数!JN93</f>
        <v>7.9387460747345703E-4</v>
      </c>
      <c r="FH95" s="80">
        <f>各種係数!JO93</f>
        <v>1.1857997095047292E-3</v>
      </c>
      <c r="FI95" s="80">
        <f>各種係数!JP93</f>
        <v>2.0065054265950449E-3</v>
      </c>
      <c r="FJ95" s="80">
        <f>各種係数!JQ93</f>
        <v>1.7507137901500518E-3</v>
      </c>
      <c r="FK95" s="80">
        <f>各種係数!JR93</f>
        <v>8.4691066632495244E-4</v>
      </c>
      <c r="FL95" s="80">
        <f>各種係数!JS93</f>
        <v>4.6381224697767065E-4</v>
      </c>
      <c r="FM95" s="80">
        <f>各種係数!JT93</f>
        <v>3.7474669602232427E-4</v>
      </c>
      <c r="FN95" s="80">
        <f>各種係数!JU93</f>
        <v>1.0414457201500342E-3</v>
      </c>
      <c r="FO95" s="80">
        <f>各種係数!JV93</f>
        <v>2.4886299522397135E-4</v>
      </c>
      <c r="FP95" s="80">
        <f>各種係数!JW93</f>
        <v>3.0046573863435174E-4</v>
      </c>
      <c r="FQ95" s="80">
        <f>各種係数!JX93</f>
        <v>2.4719398814912973E-3</v>
      </c>
      <c r="FR95" s="80">
        <f>各種係数!JY93</f>
        <v>5.5992451294255264E-4</v>
      </c>
      <c r="FS95" s="80">
        <f>各種係数!JZ93</f>
        <v>6.2948710908333316E-4</v>
      </c>
      <c r="FT95" s="80">
        <f>各種係数!KA93</f>
        <v>0</v>
      </c>
      <c r="FU95" s="80">
        <f>各種係数!KB93</f>
        <v>2.6829224107513875E-4</v>
      </c>
      <c r="FV95" s="80">
        <f>各種係数!KC93</f>
        <v>3.1528298659545568E-4</v>
      </c>
      <c r="FW95" s="80">
        <f>各種係数!KD93</f>
        <v>1.3564973400455556E-3</v>
      </c>
      <c r="FX95" s="80">
        <f>各種係数!KE93</f>
        <v>1.5907035506665913E-3</v>
      </c>
      <c r="FY95" s="80">
        <f>各種係数!KF93</f>
        <v>6.3874122737503944E-4</v>
      </c>
      <c r="FZ95" s="80">
        <f>各種係数!KG93</f>
        <v>1.3764031279673891E-3</v>
      </c>
      <c r="GA95" s="80">
        <f>各種係数!KH93</f>
        <v>4.4695005136001506E-3</v>
      </c>
      <c r="GB95" s="80">
        <f>各種係数!KI93</f>
        <v>4.915149653862084E-3</v>
      </c>
      <c r="GC95" s="80">
        <f>各種係数!KJ93</f>
        <v>1.5940694768043712E-3</v>
      </c>
      <c r="GD95" s="80">
        <f>各種係数!KK93</f>
        <v>2.5453468102419677E-3</v>
      </c>
      <c r="GE95" s="80">
        <f>各種係数!KL93</f>
        <v>1.2900443599513493E-3</v>
      </c>
      <c r="GF95" s="80">
        <f>各種係数!KM93</f>
        <v>7.8325121233147163E-4</v>
      </c>
      <c r="GG95" s="80">
        <f>各種係数!KN93</f>
        <v>2.4309316404123598E-3</v>
      </c>
      <c r="GH95" s="80">
        <f>各種係数!KO93</f>
        <v>5.5172164404038238E-3</v>
      </c>
      <c r="GI95" s="80">
        <f>各種係数!KP93</f>
        <v>1.9610186473078888E-3</v>
      </c>
      <c r="GJ95" s="80">
        <f>各種係数!KQ93</f>
        <v>1.4229786119904363E-3</v>
      </c>
      <c r="GK95" s="80">
        <f>各種係数!KR93</f>
        <v>1.9630131748102184E-3</v>
      </c>
      <c r="GL95" s="80">
        <f>各種係数!KS93</f>
        <v>3.972850131091585E-4</v>
      </c>
      <c r="GM95" s="80">
        <f>各種係数!KT93</f>
        <v>1.4302144034785758E-4</v>
      </c>
      <c r="GN95" s="80">
        <f>各種係数!KU93</f>
        <v>2.2644813545881258E-3</v>
      </c>
      <c r="GO95" s="80">
        <f>各種係数!KV93</f>
        <v>2.9521629507413445E-3</v>
      </c>
      <c r="GP95" s="80">
        <f>各種係数!KW93</f>
        <v>6.1175039872334047E-4</v>
      </c>
      <c r="GQ95" s="80">
        <f>各種係数!KX93</f>
        <v>2.4720906317919696E-3</v>
      </c>
      <c r="GR95" s="80">
        <f>各種係数!KY93</f>
        <v>2.2701102516409534E-3</v>
      </c>
      <c r="GS95" s="80">
        <f>各種係数!KZ93</f>
        <v>2.0917466408486841E-4</v>
      </c>
      <c r="GT95" s="80">
        <f>各種係数!LA93</f>
        <v>1.1702768487766944E-3</v>
      </c>
      <c r="GU95" s="80">
        <f>各種係数!LB93</f>
        <v>2.5678738120054161E-3</v>
      </c>
      <c r="GV95" s="80">
        <f>各種係数!LC93</f>
        <v>4.4543037718521662E-4</v>
      </c>
      <c r="GW95" s="80">
        <f>各種係数!LD93</f>
        <v>1.2683896111630264E-3</v>
      </c>
      <c r="GX95" s="80">
        <f>各種係数!LE93</f>
        <v>2.6782659490535445E-3</v>
      </c>
      <c r="GY95" s="80">
        <f>各種係数!LF93</f>
        <v>4.4306857524987689E-4</v>
      </c>
      <c r="GZ95" s="80">
        <f>各種係数!LG93</f>
        <v>1.8917263023007142E-3</v>
      </c>
      <c r="HA95" s="80">
        <f>各種係数!LH93</f>
        <v>7.3833428401244854E-4</v>
      </c>
      <c r="HB95" s="80">
        <f>各種係数!LI93</f>
        <v>1.0005537899761605</v>
      </c>
      <c r="HC95" s="80">
        <f>各種係数!LJ93</f>
        <v>2.7353480791196829E-3</v>
      </c>
      <c r="HD95" s="80">
        <f>各種係数!LK93</f>
        <v>9.9047788763388113E-4</v>
      </c>
      <c r="HE95" s="80">
        <f>各種係数!LL93</f>
        <v>7.5643796084332645E-4</v>
      </c>
      <c r="HF95" s="80">
        <f>各種係数!LM93</f>
        <v>3.7982407253421687E-3</v>
      </c>
      <c r="HG95" s="80">
        <f>各種係数!LN93</f>
        <v>3.2128575557667347E-3</v>
      </c>
      <c r="HH95" s="80">
        <f>各種係数!LO93</f>
        <v>1.1046147482105593E-3</v>
      </c>
      <c r="HI95" s="80">
        <f>各種係数!LP93</f>
        <v>1.5020008865938995E-3</v>
      </c>
      <c r="HJ95" s="80">
        <f>各種係数!LQ93</f>
        <v>1.6454335291715776E-3</v>
      </c>
      <c r="HK95" s="80">
        <f>各種係数!LR93</f>
        <v>1.186546301009039E-3</v>
      </c>
      <c r="HL95" s="80">
        <f>各種係数!LS93</f>
        <v>4.7465663994850549E-4</v>
      </c>
      <c r="HM95" s="80">
        <f>各種係数!LT93</f>
        <v>1.1563679394539467E-3</v>
      </c>
      <c r="HN95" s="80">
        <f>各種係数!LU93</f>
        <v>9.7051618701304821E-4</v>
      </c>
      <c r="HO95" s="80">
        <f>各種係数!LV93</f>
        <v>8.5934735609628765E-4</v>
      </c>
      <c r="HP95" s="80">
        <f>各種係数!LW93</f>
        <v>1.9107213464949143E-3</v>
      </c>
      <c r="HQ95" s="80">
        <f>各種係数!LX93</f>
        <v>6.0449640807750597E-4</v>
      </c>
      <c r="HR95" s="80">
        <f>各種係数!LY93</f>
        <v>3.1769904316702609E-3</v>
      </c>
      <c r="HS95" s="80">
        <f>各種係数!LZ93</f>
        <v>5.2709171046045808E-4</v>
      </c>
      <c r="HT95" s="80">
        <f>各種係数!MA93</f>
        <v>0.24233505194730054</v>
      </c>
      <c r="HU95" s="760">
        <v>0</v>
      </c>
      <c r="HV95" s="760">
        <f t="shared" si="27"/>
        <v>0</v>
      </c>
      <c r="HW95" s="760">
        <f t="shared" si="28"/>
        <v>0</v>
      </c>
      <c r="HX95" s="240">
        <f>IF(各種係数!$MD93=0,各種係数!$MG93,各種係数!$MD93)</f>
        <v>5.4118650039793124E-4</v>
      </c>
      <c r="HY95" s="281">
        <f t="shared" si="29"/>
        <v>0</v>
      </c>
      <c r="HZ95" s="257">
        <f t="shared" si="36"/>
        <v>0</v>
      </c>
      <c r="IA95" s="279">
        <f t="shared" si="37"/>
        <v>0</v>
      </c>
      <c r="IB95" s="279">
        <f t="shared" si="38"/>
        <v>0</v>
      </c>
      <c r="IC95" s="240">
        <f>IF(各種係数!$MD93=0,各種係数!$MG93,各種係数!$MD93)</f>
        <v>5.4118650039793124E-4</v>
      </c>
      <c r="ID95" s="281">
        <f t="shared" si="30"/>
        <v>0</v>
      </c>
      <c r="IE95" s="223"/>
      <c r="IF95" s="223"/>
      <c r="IG95" s="240">
        <f>各種係数!J93</f>
        <v>4.4900212420044524E-3</v>
      </c>
      <c r="IH95" s="279">
        <f t="shared" si="39"/>
        <v>0</v>
      </c>
      <c r="II95" s="284">
        <f>各種係数!C93</f>
        <v>1</v>
      </c>
      <c r="IJ95" s="279">
        <f t="shared" si="40"/>
        <v>0</v>
      </c>
      <c r="IK95" s="295">
        <v>0</v>
      </c>
      <c r="IL95" s="757">
        <f>IF(各種係数!$E93=0,各種係数!$M93,各種係数!$E93)</f>
        <v>0.70154170639819247</v>
      </c>
      <c r="IM95" s="279">
        <f t="shared" si="41"/>
        <v>0</v>
      </c>
      <c r="IN95" s="757">
        <f>IF(各種係数!$F93=0,各種係数!$N93,各種係数!$F93)</f>
        <v>0.3399072068675788</v>
      </c>
      <c r="IO95" s="295">
        <f t="shared" si="42"/>
        <v>0</v>
      </c>
      <c r="IP95" s="240">
        <f>IF(各種係数!$MD93=0,各種係数!$MG93,各種係数!$MD93)</f>
        <v>5.4118650039793124E-4</v>
      </c>
      <c r="IQ95" s="296">
        <f t="shared" si="43"/>
        <v>0</v>
      </c>
      <c r="IR95" s="297">
        <f t="shared" si="44"/>
        <v>0</v>
      </c>
      <c r="IS95" s="297">
        <f t="shared" si="45"/>
        <v>0</v>
      </c>
      <c r="IT95" s="297">
        <f t="shared" si="46"/>
        <v>0</v>
      </c>
      <c r="IU95" s="298">
        <f t="shared" si="47"/>
        <v>0</v>
      </c>
      <c r="IW95" s="206"/>
      <c r="IX95" s="212"/>
      <c r="IY95" s="208"/>
      <c r="IZ95" s="212"/>
    </row>
    <row r="96" spans="1:260">
      <c r="A96" s="41" t="s">
        <v>316</v>
      </c>
      <c r="B96" s="12" t="s">
        <v>65</v>
      </c>
      <c r="C96" s="331">
        <f>'計算2-1'!AC96</f>
        <v>0</v>
      </c>
      <c r="D96" s="757">
        <f>IF(各種係数!$D94=0,各種係数!$L94,各種係数!$D94)</f>
        <v>0.18049264056203262</v>
      </c>
      <c r="E96" s="757">
        <f>IF(各種係数!$E94=0,各種係数!$M94,各種係数!$E94)</f>
        <v>0.81950735943796738</v>
      </c>
      <c r="F96" s="757">
        <f>IF(各種係数!$F94=0,各種係数!$N94,各種係数!$F94)</f>
        <v>0.59928021895136085</v>
      </c>
      <c r="G96" s="758">
        <f t="shared" si="31"/>
        <v>0</v>
      </c>
      <c r="H96" s="758">
        <f t="shared" si="32"/>
        <v>0</v>
      </c>
      <c r="I96" s="758">
        <f t="shared" si="33"/>
        <v>0</v>
      </c>
      <c r="J96" s="240">
        <f>IF(各種係数!$MD94=0,各種係数!$MG94,各種係数!$MD94)</f>
        <v>1.0451048423593301E-3</v>
      </c>
      <c r="K96" s="281">
        <f t="shared" si="34"/>
        <v>0</v>
      </c>
      <c r="L96" s="758">
        <v>0</v>
      </c>
      <c r="M96" s="774">
        <f>各種係数!C94</f>
        <v>0.96825105770176834</v>
      </c>
      <c r="N96" s="758">
        <f t="shared" si="35"/>
        <v>0</v>
      </c>
      <c r="O96" s="82">
        <f>IF('生産者価格評価表（107部門）（山形県２）'!C$120=0,各種係数!DV94,各種係数!S94)</f>
        <v>0</v>
      </c>
      <c r="P96" s="82">
        <f>IF('生産者価格評価表（107部門）（山形県２）'!D$120=0,各種係数!DW94,各種係数!T94)</f>
        <v>0</v>
      </c>
      <c r="Q96" s="82">
        <f>IF('生産者価格評価表（107部門）（山形県２）'!E$120=0,各種係数!DX94,各種係数!U94)</f>
        <v>1.8942981625307822E-4</v>
      </c>
      <c r="R96" s="82">
        <f>IF('生産者価格評価表（107部門）（山形県２）'!F$120=0,各種係数!DY94,各種係数!V94)</f>
        <v>6.3556628956400158E-5</v>
      </c>
      <c r="S96" s="82">
        <f>IF('生産者価格評価表（107部門）（山形県２）'!G$120=0,各種係数!DZ94,各種係数!W94)</f>
        <v>0</v>
      </c>
      <c r="T96" s="82">
        <f>IF('生産者価格評価表（107部門）（山形県２）'!H$120=0,各種係数!EA94,各種係数!X94)</f>
        <v>0</v>
      </c>
      <c r="U96" s="82">
        <f>IF('生産者価格評価表（107部門）（山形県２）'!I$120=0,各種係数!EB94,各種係数!Y94)</f>
        <v>2.201430930104568E-4</v>
      </c>
      <c r="V96" s="82">
        <f>IF('生産者価格評価表（107部門）（山形県２）'!J$120=0,各種係数!EC94,各種係数!Z94)</f>
        <v>4.0541207493425272E-4</v>
      </c>
      <c r="W96" s="82">
        <f>IF('生産者価格評価表（107部門）（山形県２）'!K$120=0,各種係数!ED94,各種係数!AA94)</f>
        <v>5.3329067007972695E-5</v>
      </c>
      <c r="X96" s="82">
        <f>IF('生産者価格評価表（107部門）（山形県２）'!L$120=0,各種係数!EE94,各種係数!AB94)</f>
        <v>0</v>
      </c>
      <c r="Y96" s="82">
        <f>IF('生産者価格評価表（107部門）（山形県２）'!M$120=0,各種係数!EF94,各種係数!AC94)</f>
        <v>0</v>
      </c>
      <c r="Z96" s="82">
        <f>IF('生産者価格評価表（107部門）（山形県２）'!N$120=0,各種係数!EG94,各種係数!AD94)</f>
        <v>0</v>
      </c>
      <c r="AA96" s="82">
        <f>IF('生産者価格評価表（107部門）（山形県２）'!O$120=0,各種係数!EH94,各種係数!AE94)</f>
        <v>4.4492397361600838E-5</v>
      </c>
      <c r="AB96" s="82">
        <f>IF('生産者価格評価表（107部門）（山形県２）'!P$120=0,各種係数!EI94,各種係数!AF94)</f>
        <v>6.0986765871805816E-5</v>
      </c>
      <c r="AC96" s="82">
        <f>IF('生産者価格評価表（107部門）（山形県２）'!Q$120=0,各種係数!EJ94,各種係数!AG94)</f>
        <v>3.5528711640094149E-4</v>
      </c>
      <c r="AD96" s="82">
        <f>IF('生産者価格評価表（107部門）（山形県２）'!R$120=0,各種係数!EK94,各種係数!AH94)</f>
        <v>0</v>
      </c>
      <c r="AE96" s="82">
        <f>IF('生産者価格評価表（107部門）（山形県２）'!S$120=0,各種係数!EL94,各種係数!AI94)</f>
        <v>2.6121596029517403E-4</v>
      </c>
      <c r="AF96" s="82">
        <f>IF('生産者価格評価表（107部門）（山形県２）'!T$120=0,各種係数!EM94,各種係数!AJ94)</f>
        <v>0</v>
      </c>
      <c r="AG96" s="82">
        <f>IF('生産者価格評価表（107部門）（山形県２）'!U$120=0,各種係数!EN94,各種係数!AK94)</f>
        <v>0</v>
      </c>
      <c r="AH96" s="82">
        <f>IF('生産者価格評価表（107部門）（山形県２）'!V$120=0,各種係数!EO94,各種係数!AL94)</f>
        <v>3.0422878004259202E-4</v>
      </c>
      <c r="AI96" s="82">
        <f>IF('生産者価格評価表（107部門）（山形県２）'!W$120=0,各種係数!EP94,各種係数!AM94)</f>
        <v>0</v>
      </c>
      <c r="AJ96" s="82">
        <f>IF('生産者価格評価表（107部門）（山形県２）'!X$120=0,各種係数!EQ94,各種係数!AN94)</f>
        <v>2.5913449080072558E-4</v>
      </c>
      <c r="AK96" s="82">
        <f>IF('生産者価格評価表（107部門）（山形県２）'!Y$120=0,各種係数!ER94,各種係数!AO94)</f>
        <v>0</v>
      </c>
      <c r="AL96" s="82">
        <f>IF('生産者価格評価表（107部門）（山形県２）'!Z$120=0,各種係数!ES94,各種係数!AP94)</f>
        <v>0</v>
      </c>
      <c r="AM96" s="82">
        <f>IF('生産者価格評価表（107部門）（山形県２）'!AA$120=0,各種係数!ET94,各種係数!AQ94)</f>
        <v>3.5188693342588442E-4</v>
      </c>
      <c r="AN96" s="82">
        <f>IF('生産者価格評価表（107部門）（山形県２）'!AB$120=0,各種係数!EU94,各種係数!AR94)</f>
        <v>4.2979407257913817E-4</v>
      </c>
      <c r="AO96" s="82">
        <f>IF('生産者価格評価表（107部門）（山形県２）'!AC$120=0,各種係数!EV94,各種係数!AS94)</f>
        <v>0</v>
      </c>
      <c r="AP96" s="82">
        <f>IF('生産者価格評価表（107部門）（山形県２）'!AD$120=0,各種係数!EW94,各種係数!AT94)</f>
        <v>0</v>
      </c>
      <c r="AQ96" s="82">
        <f>IF('生産者価格評価表（107部門）（山形県２）'!AE$120=0,各種係数!EX94,各種係数!AU94)</f>
        <v>1.5130309793093014E-4</v>
      </c>
      <c r="AR96" s="82">
        <f>IF('生産者価格評価表（107部門）（山形県２）'!AF$120=0,各種係数!EY94,各種係数!AV94)</f>
        <v>0</v>
      </c>
      <c r="AS96" s="82">
        <f>IF('生産者価格評価表（107部門）（山形県２）'!AG$120=0,各種係数!EZ94,各種係数!AW94)</f>
        <v>0</v>
      </c>
      <c r="AT96" s="82">
        <f>IF('生産者価格評価表（107部門）（山形県２）'!AH$120=0,各種係数!FA94,各種係数!AX94)</f>
        <v>1.8830027617373839E-4</v>
      </c>
      <c r="AU96" s="82">
        <f>IF('生産者価格評価表（107部門）（山形県２）'!AI$120=0,各種係数!FB94,各種係数!AY94)</f>
        <v>2.3216939078751856E-4</v>
      </c>
      <c r="AV96" s="82">
        <f>IF('生産者価格評価表（107部門）（山形県２）'!AJ$120=0,各種係数!FC94,各種係数!AZ94)</f>
        <v>0</v>
      </c>
      <c r="AW96" s="82">
        <f>IF('生産者価格評価表（107部門）（山形県２）'!AK$120=0,各種係数!FD94,各種係数!BA94)</f>
        <v>1.9188947166432136E-4</v>
      </c>
      <c r="AX96" s="82">
        <f>IF('生産者価格評価表（107部門）（山形県２）'!AL$120=0,各種係数!FE94,各種係数!BB94)</f>
        <v>0</v>
      </c>
      <c r="AY96" s="82">
        <f>IF('生産者価格評価表（107部門）（山形県２）'!AM$120=0,各種係数!FF94,各種係数!BC94)</f>
        <v>0</v>
      </c>
      <c r="AZ96" s="82">
        <f>IF('生産者価格評価表（107部門）（山形県２）'!AN$120=0,各種係数!FG94,各種係数!BD94)</f>
        <v>4.3038519474930065E-4</v>
      </c>
      <c r="BA96" s="82">
        <f>IF('生産者価格評価表（107部門）（山形県２）'!AO$120=0,各種係数!FH94,各種係数!BE94)</f>
        <v>0</v>
      </c>
      <c r="BB96" s="82">
        <f>IF('生産者価格評価表（107部門）（山形県２）'!AP$120=0,各種係数!FI94,各種係数!BF94)</f>
        <v>0</v>
      </c>
      <c r="BC96" s="82">
        <f>IF('生産者価格評価表（107部門）（山形県２）'!AQ$120=0,各種係数!FJ94,各種係数!BG94)</f>
        <v>3.714365307828025E-5</v>
      </c>
      <c r="BD96" s="82">
        <f>IF('生産者価格評価表（107部門）（山形県２）'!AR$120=0,各種係数!FK94,各種係数!BH94)</f>
        <v>6.9101425536815706E-4</v>
      </c>
      <c r="BE96" s="82">
        <f>IF('生産者価格評価表（107部門）（山形県２）'!AS$120=0,各種係数!FL94,各種係数!BI94)</f>
        <v>2.2096192089563231E-4</v>
      </c>
      <c r="BF96" s="82">
        <f>IF('生産者価格評価表（107部門）（山形県２）'!AT$120=0,各種係数!FM94,各種係数!BJ94)</f>
        <v>6.00830238147258E-4</v>
      </c>
      <c r="BG96" s="82">
        <f>IF('生産者価格評価表（107部門）（山形県２）'!AU$120=0,各種係数!FN94,各種係数!BK94)</f>
        <v>4.219510440890892E-4</v>
      </c>
      <c r="BH96" s="82">
        <f>IF('生産者価格評価表（107部門）（山形県２）'!AV$120=0,各種係数!FO94,各種係数!BL94)</f>
        <v>3.4106412005457026E-4</v>
      </c>
      <c r="BI96" s="82">
        <f>IF('生産者価格評価表（107部門）（山形県２）'!AW$120=0,各種係数!FP94,各種係数!BM94)</f>
        <v>7.7897715530260881E-4</v>
      </c>
      <c r="BJ96" s="82">
        <f>IF('生産者価格評価表（107部門）（山形県２）'!AX$120=0,各種係数!FQ94,各種係数!BN94)</f>
        <v>1.688176646889718E-3</v>
      </c>
      <c r="BK96" s="82">
        <f>IF('生産者価格評価表（107部門）（山形県２）'!AY$120=0,各種係数!FR94,各種係数!BO94)</f>
        <v>9.1327144576242047E-4</v>
      </c>
      <c r="BL96" s="82">
        <f>IF('生産者価格評価表（107部門）（山形県２）'!AZ$120=0,各種係数!FS94,各種係数!BP94)</f>
        <v>1.9863791146424517E-3</v>
      </c>
      <c r="BM96" s="82">
        <f>IF('生産者価格評価表（107部門）（山形県２）'!BA$120=0,各種係数!FT94,各種係数!BQ94)</f>
        <v>8.3307299802145164E-4</v>
      </c>
      <c r="BN96" s="82">
        <f>IF('生産者価格評価表（107部門）（山形県２）'!BB$120=0,各種係数!FU94,各種係数!BR94)</f>
        <v>3.295218637756615E-4</v>
      </c>
      <c r="BO96" s="82">
        <f>IF('生産者価格評価表（107部門）（山形県２）'!BC$120=0,各種係数!FV94,各種係数!BS94)</f>
        <v>1.1921930583597732E-3</v>
      </c>
      <c r="BP96" s="82">
        <f>IF('生産者価格評価表（107部門）（山形県２）'!BD$120=0,各種係数!FW94,各種係数!BT94)</f>
        <v>1.1218501898515706E-4</v>
      </c>
      <c r="BQ96" s="82">
        <f>IF('生産者価格評価表（107部門）（山形県２）'!BE$120=0,各種係数!FX94,各種係数!BU94)</f>
        <v>0</v>
      </c>
      <c r="BR96" s="82">
        <f>IF('生産者価格評価表（107部門）（山形県２）'!BF$120=0,各種係数!FY94,各種係数!BV94)</f>
        <v>3.7009622501850479E-4</v>
      </c>
      <c r="BS96" s="82">
        <f>IF('生産者価格評価表（107部門）（山形県２）'!BG$120=0,各種係数!FZ94,各種係数!BW94)</f>
        <v>3.2389713027142577E-4</v>
      </c>
      <c r="BT96" s="82">
        <f>IF('生産者価格評価表（107部門）（山形県２）'!BH$120=0,各種係数!GA94,各種係数!BX94)</f>
        <v>1.053740779768177E-3</v>
      </c>
      <c r="BU96" s="82">
        <f>IF('生産者価格評価表（107部門）（山形県２）'!BI$120=0,各種係数!GB94,各種係数!BY94)</f>
        <v>9.7551458394303E-5</v>
      </c>
      <c r="BV96" s="82">
        <f>IF('生産者価格評価表（107部門）（山形県２）'!BJ$120=0,各種係数!GC94,各種係数!BZ94)</f>
        <v>1.5220878361765154E-4</v>
      </c>
      <c r="BW96" s="82">
        <f>IF('生産者価格評価表（107部門）（山形県２）'!BK$120=0,各種係数!GD94,各種係数!CA94)</f>
        <v>0</v>
      </c>
      <c r="BX96" s="82">
        <f>IF('生産者価格評価表（107部門）（山形県２）'!BL$120=0,各種係数!GE94,各種係数!CB94)</f>
        <v>2.0804595101874674E-4</v>
      </c>
      <c r="BY96" s="82">
        <f>IF('生産者価格評価表（107部門）（山形県２）'!BM$120=0,各種係数!GF94,各種係数!CC94)</f>
        <v>3.160855959793912E-5</v>
      </c>
      <c r="BZ96" s="82">
        <f>IF('生産者価格評価表（107部門）（山形県２）'!BN$120=0,各種係数!GG94,各種係数!CD94)</f>
        <v>1.3398360040731014E-4</v>
      </c>
      <c r="CA96" s="82">
        <f>IF('生産者価格評価表（107部門）（山形県２）'!BO$120=0,各種係数!GH94,各種係数!CE94)</f>
        <v>1.3365410318096765E-4</v>
      </c>
      <c r="CB96" s="82">
        <f>IF('生産者価格評価表（107部門）（山形県２）'!BP$120=0,各種係数!GI94,各種係数!CF94)</f>
        <v>6.4509886140050961E-4</v>
      </c>
      <c r="CC96" s="82">
        <f>IF('生産者価格評価表（107部門）（山形県２）'!BQ$120=0,各種係数!GJ94,各種係数!CG94)</f>
        <v>4.3224551545277719E-4</v>
      </c>
      <c r="CD96" s="82">
        <f>IF('生産者価格評価表（107部門）（山形県２）'!BR$120=0,各種係数!GK94,各種係数!CH94)</f>
        <v>1.0905838986193208E-4</v>
      </c>
      <c r="CE96" s="82">
        <f>IF('生産者価格評価表（107部門）（山形県２）'!BS$120=0,各種係数!GL94,各種係数!CI94)</f>
        <v>1.5471664751127222E-4</v>
      </c>
      <c r="CF96" s="82">
        <f>IF('生産者価格評価表（107部門）（山形県２）'!BT$120=0,各種係数!GM94,各種係数!CJ94)</f>
        <v>2.2623976632926899E-4</v>
      </c>
      <c r="CG96" s="82">
        <f>IF('生産者価格評価表（107部門）（山形県２）'!BU$120=0,各種係数!GN94,各種係数!CK94)</f>
        <v>2.1935652606757023E-4</v>
      </c>
      <c r="CH96" s="82">
        <f>IF('生産者価格評価表（107部門）（山形県２）'!BV$120=0,各種係数!GO94,各種係数!CL94)</f>
        <v>0</v>
      </c>
      <c r="CI96" s="82">
        <f>IF('生産者価格評価表（107部門）（山形県２）'!BW$120=0,各種係数!GP94,各種係数!CM94)</f>
        <v>0</v>
      </c>
      <c r="CJ96" s="82">
        <f>IF('生産者価格評価表（107部門）（山形県２）'!BX$120=0,各種係数!GQ94,各種係数!CN94)</f>
        <v>0</v>
      </c>
      <c r="CK96" s="82">
        <f>IF('生産者価格評価表（107部門）（山形県２）'!BY$120=0,各種係数!GR94,各種係数!CO94)</f>
        <v>6.955177743431221E-3</v>
      </c>
      <c r="CL96" s="82">
        <f>IF('生産者価格評価表（107部門）（山形県２）'!BZ$120=0,各種係数!GS94,各種係数!CP94)</f>
        <v>2.2324526207183671E-4</v>
      </c>
      <c r="CM96" s="82">
        <f>IF('生産者価格評価表（107部門）（山形県２）'!CA$120=0,各種係数!GT94,各種係数!CQ94)</f>
        <v>3.4494653328734045E-4</v>
      </c>
      <c r="CN96" s="82">
        <f>IF('生産者価格評価表（107部門）（山形県２）'!CB$120=0,各種係数!GU94,各種係数!CR94)</f>
        <v>1.5410695022345509E-4</v>
      </c>
      <c r="CO96" s="82">
        <f>IF('生産者価格評価表（107部門）（山形県２）'!CC$120=0,各種係数!GV94,各種係数!CS94)</f>
        <v>0</v>
      </c>
      <c r="CP96" s="82">
        <f>IF('生産者価格評価表（107部門）（山形県２）'!CD$120=0,各種係数!GW94,各種係数!CT94)</f>
        <v>0</v>
      </c>
      <c r="CQ96" s="82">
        <f>IF('生産者価格評価表（107部門）（山形県２）'!CE$120=0,各種係数!GX94,各種係数!CU94)</f>
        <v>3.786922494319616E-4</v>
      </c>
      <c r="CR96" s="82">
        <f>IF('生産者価格評価表（107部門）（山形県２）'!CF$120=0,各種係数!GY94,各種係数!CV94)</f>
        <v>5.3414047894596276E-4</v>
      </c>
      <c r="CS96" s="82">
        <f>IF('生産者価格評価表（107部門）（山形県２）'!CG$120=0,各種係数!GZ94,各種係数!CW94)</f>
        <v>2.6109660574412532E-4</v>
      </c>
      <c r="CT96" s="82">
        <f>IF('生産者価格評価表（107部門）（山形県２）'!CH$120=0,各種係数!HA94,各種係数!CX94)</f>
        <v>5.473362384031487E-3</v>
      </c>
      <c r="CU96" s="82">
        <f>IF('生産者価格評価表（107部門）（山形県２）'!CI$120=0,各種係数!HB94,各種係数!CY94)</f>
        <v>1.0344964787331397E-3</v>
      </c>
      <c r="CV96" s="82">
        <f>IF('生産者価格評価表（107部門）（山形県２）'!CJ$120=0,各種係数!HC94,各種係数!CZ94)</f>
        <v>4.0512189828546628E-3</v>
      </c>
      <c r="CW96" s="82">
        <f>IF('生産者価格評価表（107部門）（山形県２）'!CK$120=0,各種係数!HD94,各種係数!DA94)</f>
        <v>6.9398545935228026E-3</v>
      </c>
      <c r="CX96" s="82">
        <f>IF('生産者価格評価表（107部門）（山形県２）'!CL$120=0,各種係数!HE94,各種係数!DB94)</f>
        <v>1.3395206429699087E-3</v>
      </c>
      <c r="CY96" s="82">
        <f>IF('生産者価格評価表（107部門）（山形県２）'!CM$120=0,各種係数!HF94,各種係数!DC94)</f>
        <v>1.1087867655211668E-4</v>
      </c>
      <c r="CZ96" s="82">
        <f>IF('生産者価格評価表（107部門）（山形県２）'!CN$120=0,各種係数!HG94,各種係数!DD94)</f>
        <v>0</v>
      </c>
      <c r="DA96" s="82">
        <f>IF('生産者価格評価表（107部門）（山形県２）'!CO$120=0,各種係数!HH94,各種係数!DE94)</f>
        <v>0</v>
      </c>
      <c r="DB96" s="82">
        <f>IF('生産者価格評価表（107部門）（山形県２）'!CP$120=0,各種係数!HI94,各種係数!DF94)</f>
        <v>1.0672151505743558E-4</v>
      </c>
      <c r="DC96" s="82">
        <f>IF('生産者価格評価表（107部門）（山形県２）'!CQ$120=0,各種係数!HJ94,各種係数!DG94)</f>
        <v>0</v>
      </c>
      <c r="DD96" s="82">
        <f>IF('生産者価格評価表（107部門）（山形県２）'!CR$120=0,各種係数!HK94,各種係数!DH94)</f>
        <v>1.1436522534714612E-4</v>
      </c>
      <c r="DE96" s="82">
        <f>IF('生産者価格評価表（107部門）（山形県２）'!CS$120=0,各種係数!HL94,各種係数!DI94)</f>
        <v>1.7658640814416514E-5</v>
      </c>
      <c r="DF96" s="82">
        <f>IF('生産者価格評価表（107部門）（山形県２）'!CT$120=0,各種係数!HM94,各種係数!DJ94)</f>
        <v>0</v>
      </c>
      <c r="DG96" s="82">
        <f>IF('生産者価格評価表（107部門）（山形県２）'!CU$120=0,各種係数!HN94,各種係数!DK94)</f>
        <v>3.9156626506024094E-4</v>
      </c>
      <c r="DH96" s="82">
        <f>IF('生産者価格評価表（107部門）（山形県２）'!CV$120=0,各種係数!HO94,各種係数!DL94)</f>
        <v>1.0980966325036604E-3</v>
      </c>
      <c r="DI96" s="82">
        <f>IF('生産者価格評価表（107部門）（山形県２）'!CW$120=0,各種係数!HP94,各種係数!DM94)</f>
        <v>0</v>
      </c>
      <c r="DJ96" s="82">
        <f>IF('生産者価格評価表（107部門）（山形県２）'!CX$120=0,各種係数!HQ94,各種係数!DN94)</f>
        <v>5.6627929879850302E-4</v>
      </c>
      <c r="DK96" s="82">
        <f>IF('生産者価格評価表（107部門）（山形県２）'!CY$120=0,各種係数!HR94,各種係数!DO94)</f>
        <v>2.0675525816213371E-4</v>
      </c>
      <c r="DL96" s="82">
        <f>IF('生産者価格評価表（107部門）（山形県２）'!CZ$120=0,各種係数!HS94,各種係数!DP94)</f>
        <v>4.2065657480383966E-4</v>
      </c>
      <c r="DM96" s="82">
        <f>IF('生産者価格評価表（107部門）（山形県２）'!DA$120=0,各種係数!HT94,各種係数!DQ94)</f>
        <v>8.0980704252883197E-4</v>
      </c>
      <c r="DN96" s="82">
        <f>IF('生産者価格評価表（107部門）（山形県２）'!DB$120=0,各種係数!HU94,各種係数!DR94)</f>
        <v>2.0382165605095542E-4</v>
      </c>
      <c r="DO96" s="82">
        <f>IF('生産者価格評価表（107部門）（山形県２）'!DC$120=0,各種係数!HV94,各種係数!DS94)</f>
        <v>4.3437656104076624E-4</v>
      </c>
      <c r="DP96" s="82">
        <f>IF('生産者価格評価表（107部門）（山形県２）'!DD$120=0,各種係数!HW94,各種係数!DT94)</f>
        <v>0</v>
      </c>
      <c r="DQ96" s="82">
        <f>IF('生産者価格評価表（107部門）（山形県２）'!DE$120=0,各種係数!HX94,各種係数!DU94)</f>
        <v>1.4533616254396419E-4</v>
      </c>
      <c r="DR96" s="82">
        <f>各種係数!HY94</f>
        <v>7.6325881142089914E-5</v>
      </c>
      <c r="DS96" s="80">
        <f>各種係数!HZ94</f>
        <v>6.0328091367654039E-5</v>
      </c>
      <c r="DT96" s="80">
        <f>各種係数!IA94</f>
        <v>2.6887538233623772E-4</v>
      </c>
      <c r="DU96" s="80">
        <f>各種係数!IB94</f>
        <v>1.1678412977807607E-4</v>
      </c>
      <c r="DV96" s="80">
        <f>各種係数!IC94</f>
        <v>7.4676233668328557E-5</v>
      </c>
      <c r="DW96" s="80">
        <f>各種係数!ID94</f>
        <v>1.6815651570506069E-4</v>
      </c>
      <c r="DX96" s="80">
        <f>各種係数!IE94</f>
        <v>4.2366054214893763E-4</v>
      </c>
      <c r="DY96" s="80">
        <f>各種係数!IF94</f>
        <v>4.7725121456437499E-4</v>
      </c>
      <c r="DZ96" s="80">
        <f>各種係数!IG94</f>
        <v>1.1962788197518555E-4</v>
      </c>
      <c r="EA96" s="80">
        <f>各種係数!IH94</f>
        <v>6.7916662745378615E-5</v>
      </c>
      <c r="EB96" s="80">
        <f>各種係数!II94</f>
        <v>0</v>
      </c>
      <c r="EC96" s="80">
        <f>各種係数!IJ94</f>
        <v>7.1766103480535044E-5</v>
      </c>
      <c r="ED96" s="80">
        <f>各種係数!IK94</f>
        <v>1.1116761493938757E-4</v>
      </c>
      <c r="EE96" s="80">
        <f>各種係数!IL94</f>
        <v>1.3091114768760167E-4</v>
      </c>
      <c r="EF96" s="80">
        <f>各種係数!IM94</f>
        <v>4.1310996247984131E-4</v>
      </c>
      <c r="EG96" s="80">
        <f>各種係数!IN94</f>
        <v>7.7955530961334736E-5</v>
      </c>
      <c r="EH96" s="80">
        <f>各種係数!IO94</f>
        <v>3.1724999651407143E-4</v>
      </c>
      <c r="EI96" s="80">
        <f>各種係数!IP94</f>
        <v>6.41756950828754E-5</v>
      </c>
      <c r="EJ96" s="80">
        <f>各種係数!IQ94</f>
        <v>0</v>
      </c>
      <c r="EK96" s="80">
        <f>各種係数!IR94</f>
        <v>4.5727009861502101E-4</v>
      </c>
      <c r="EL96" s="80">
        <f>各種係数!IS94</f>
        <v>0</v>
      </c>
      <c r="EM96" s="80">
        <f>各種係数!IT94</f>
        <v>2.8987109809483741E-4</v>
      </c>
      <c r="EN96" s="80">
        <f>各種係数!IU94</f>
        <v>0</v>
      </c>
      <c r="EO96" s="80">
        <f>各種係数!IV94</f>
        <v>0</v>
      </c>
      <c r="EP96" s="80">
        <f>各種係数!IW94</f>
        <v>4.7698206470917382E-4</v>
      </c>
      <c r="EQ96" s="80">
        <f>各種係数!IX94</f>
        <v>4.8069089311033962E-4</v>
      </c>
      <c r="ER96" s="80">
        <f>各種係数!IY94</f>
        <v>1.1120327649851617E-5</v>
      </c>
      <c r="ES96" s="80">
        <f>各種係数!IZ94</f>
        <v>6.5529070175347577E-5</v>
      </c>
      <c r="ET96" s="80">
        <f>各種係数!JA94</f>
        <v>2.047354239636347E-4</v>
      </c>
      <c r="EU96" s="80">
        <f>各種係数!JB94</f>
        <v>5.9283601646098977E-5</v>
      </c>
      <c r="EV96" s="80">
        <f>各種係数!JC94</f>
        <v>6.7165744589946325E-5</v>
      </c>
      <c r="EW96" s="80">
        <f>各種係数!JD94</f>
        <v>2.6689709206702592E-4</v>
      </c>
      <c r="EX96" s="80">
        <f>各種係数!JE94</f>
        <v>3.4017432351856231E-4</v>
      </c>
      <c r="EY96" s="80">
        <f>各種係数!JF94</f>
        <v>7.4556571560616092E-5</v>
      </c>
      <c r="EZ96" s="80">
        <f>各種係数!JG94</f>
        <v>2.958501454037046E-4</v>
      </c>
      <c r="FA96" s="80">
        <f>各種係数!JH94</f>
        <v>1.0941586012412535E-4</v>
      </c>
      <c r="FB96" s="80">
        <f>各種係数!JI94</f>
        <v>2.5467134170472975E-5</v>
      </c>
      <c r="FC96" s="80">
        <f>各種係数!JJ94</f>
        <v>5.2940187518125937E-4</v>
      </c>
      <c r="FD96" s="80">
        <f>各種係数!JK94</f>
        <v>3.7927530104457209E-5</v>
      </c>
      <c r="FE96" s="80">
        <f>各種係数!JL94</f>
        <v>8.8268497344164864E-5</v>
      </c>
      <c r="FF96" s="80">
        <f>各種係数!JM94</f>
        <v>8.604149855881615E-5</v>
      </c>
      <c r="FG96" s="80">
        <f>各種係数!JN94</f>
        <v>7.2404814372739156E-4</v>
      </c>
      <c r="FH96" s="80">
        <f>各種係数!JO94</f>
        <v>2.7128462432825755E-4</v>
      </c>
      <c r="FI96" s="80">
        <f>各種係数!JP94</f>
        <v>6.4243676607399647E-4</v>
      </c>
      <c r="FJ96" s="80">
        <f>各種係数!JQ94</f>
        <v>4.7015386460702357E-4</v>
      </c>
      <c r="FK96" s="80">
        <f>各種係数!JR94</f>
        <v>3.8735977152332053E-4</v>
      </c>
      <c r="FL96" s="80">
        <f>各種係数!JS94</f>
        <v>8.159571715623485E-4</v>
      </c>
      <c r="FM96" s="80">
        <f>各種係数!JT94</f>
        <v>1.6984904078612762E-3</v>
      </c>
      <c r="FN96" s="80">
        <f>各種係数!JU94</f>
        <v>9.6623119301888344E-4</v>
      </c>
      <c r="FO96" s="80">
        <f>各種係数!JV94</f>
        <v>1.9736203278137797E-3</v>
      </c>
      <c r="FP96" s="80">
        <f>各種係数!JW94</f>
        <v>8.6315014582204457E-4</v>
      </c>
      <c r="FQ96" s="80">
        <f>各種係数!JX94</f>
        <v>3.7610101908496304E-4</v>
      </c>
      <c r="FR96" s="80">
        <f>各種係数!JY94</f>
        <v>1.2112995739956046E-3</v>
      </c>
      <c r="FS96" s="80">
        <f>各種係数!JZ94</f>
        <v>1.7659030891498817E-4</v>
      </c>
      <c r="FT96" s="80">
        <f>各種係数!KA94</f>
        <v>0</v>
      </c>
      <c r="FU96" s="80">
        <f>各種係数!KB94</f>
        <v>3.8792883311271608E-4</v>
      </c>
      <c r="FV96" s="80">
        <f>各種係数!KC94</f>
        <v>3.6084897454707237E-4</v>
      </c>
      <c r="FW96" s="80">
        <f>各種係数!KD94</f>
        <v>1.0965931293520175E-3</v>
      </c>
      <c r="FX96" s="80">
        <f>各種係数!KE94</f>
        <v>1.4482047554710377E-4</v>
      </c>
      <c r="FY96" s="80">
        <f>各種係数!KF94</f>
        <v>2.3266780871144553E-4</v>
      </c>
      <c r="FZ96" s="80">
        <f>各種係数!KG94</f>
        <v>1.25798346781495E-4</v>
      </c>
      <c r="GA96" s="80">
        <f>各種係数!KH94</f>
        <v>2.8420049391001447E-4</v>
      </c>
      <c r="GB96" s="80">
        <f>各種係数!KI94</f>
        <v>1.5941126183422827E-4</v>
      </c>
      <c r="GC96" s="80">
        <f>各種係数!KJ94</f>
        <v>2.4876749347743643E-4</v>
      </c>
      <c r="GD96" s="80">
        <f>各種係数!KK94</f>
        <v>2.2328348046218573E-4</v>
      </c>
      <c r="GE96" s="80">
        <f>各種係数!KL94</f>
        <v>7.4626824577437396E-4</v>
      </c>
      <c r="GF96" s="80">
        <f>各種係数!KM94</f>
        <v>4.7648023273083747E-4</v>
      </c>
      <c r="GG96" s="80">
        <f>各種係数!KN94</f>
        <v>2.2655866611331725E-4</v>
      </c>
      <c r="GH96" s="80">
        <f>各種係数!KO94</f>
        <v>2.8029560694030342E-4</v>
      </c>
      <c r="GI96" s="80">
        <f>各種係数!KP94</f>
        <v>3.6328387486740134E-4</v>
      </c>
      <c r="GJ96" s="80">
        <f>各種係数!KQ94</f>
        <v>3.5471399536611992E-4</v>
      </c>
      <c r="GK96" s="80">
        <f>各種係数!KR94</f>
        <v>8.44915012411318E-5</v>
      </c>
      <c r="GL96" s="80">
        <f>各種係数!KS94</f>
        <v>5.4912703827431563E-5</v>
      </c>
      <c r="GM96" s="80">
        <f>各種係数!KT94</f>
        <v>2.0944678523724455E-5</v>
      </c>
      <c r="GN96" s="80">
        <f>各種係数!KU94</f>
        <v>6.8337056130918063E-3</v>
      </c>
      <c r="GO96" s="80">
        <f>各種係数!KV94</f>
        <v>2.642335461341693E-4</v>
      </c>
      <c r="GP96" s="80">
        <f>各種係数!KW94</f>
        <v>4.4427601013226857E-4</v>
      </c>
      <c r="GQ96" s="80">
        <f>各種係数!KX94</f>
        <v>2.4320818813692964E-4</v>
      </c>
      <c r="GR96" s="80">
        <f>各種係数!KY94</f>
        <v>1.3238376335895921E-4</v>
      </c>
      <c r="GS96" s="80">
        <f>各種係数!KZ94</f>
        <v>4.1962654713346697E-5</v>
      </c>
      <c r="GT96" s="80">
        <f>各種係数!LA94</f>
        <v>4.6949334536166909E-4</v>
      </c>
      <c r="GU96" s="80">
        <f>各種係数!LB94</f>
        <v>6.1674588650719429E-4</v>
      </c>
      <c r="GV96" s="80">
        <f>各種係数!LC94</f>
        <v>3.0190501114737175E-4</v>
      </c>
      <c r="GW96" s="80">
        <f>各種係数!LD94</f>
        <v>6.0243206486224809E-3</v>
      </c>
      <c r="GX96" s="80">
        <f>各種係数!LE94</f>
        <v>1.493867226509144E-3</v>
      </c>
      <c r="GY96" s="80">
        <f>各種係数!LF94</f>
        <v>4.0544012688549036E-3</v>
      </c>
      <c r="GZ96" s="80">
        <f>各種係数!LG94</f>
        <v>7.707239114367187E-3</v>
      </c>
      <c r="HA96" s="80">
        <f>各種係数!LH94</f>
        <v>1.4901195023123421E-3</v>
      </c>
      <c r="HB96" s="80">
        <f>各種係数!LI94</f>
        <v>2.1729941484960167E-4</v>
      </c>
      <c r="HC96" s="80">
        <f>各種係数!LJ94</f>
        <v>1.0000631617115971</v>
      </c>
      <c r="HD96" s="80">
        <f>各種係数!LK94</f>
        <v>1.1508084126357466E-4</v>
      </c>
      <c r="HE96" s="80">
        <f>各種係数!LL94</f>
        <v>2.0117647485162684E-4</v>
      </c>
      <c r="HF96" s="80">
        <f>各種係数!LM94</f>
        <v>9.4235925690758335E-5</v>
      </c>
      <c r="HG96" s="80">
        <f>各種係数!LN94</f>
        <v>2.3098695331575782E-4</v>
      </c>
      <c r="HH96" s="80">
        <f>各種係数!LO94</f>
        <v>7.8166395066967459E-5</v>
      </c>
      <c r="HI96" s="80">
        <f>各種係数!LP94</f>
        <v>1.5321435913213453E-4</v>
      </c>
      <c r="HJ96" s="80">
        <f>各種係数!LQ94</f>
        <v>4.4659514894238554E-4</v>
      </c>
      <c r="HK96" s="80">
        <f>各種係数!LR94</f>
        <v>1.8366554782004137E-3</v>
      </c>
      <c r="HL96" s="80">
        <f>各種係数!LS94</f>
        <v>5.3644402862743907E-5</v>
      </c>
      <c r="HM96" s="80">
        <f>各種係数!LT94</f>
        <v>6.4466281740508248E-4</v>
      </c>
      <c r="HN96" s="80">
        <f>各種係数!LU94</f>
        <v>3.5138740674325549E-4</v>
      </c>
      <c r="HO96" s="80">
        <f>各種係数!LV94</f>
        <v>5.3912425076102087E-4</v>
      </c>
      <c r="HP96" s="80">
        <f>各種係数!LW94</f>
        <v>9.0792884697355391E-4</v>
      </c>
      <c r="HQ96" s="80">
        <f>各種係数!LX94</f>
        <v>3.0238650356447097E-4</v>
      </c>
      <c r="HR96" s="80">
        <f>各種係数!LY94</f>
        <v>5.2246493138336772E-4</v>
      </c>
      <c r="HS96" s="80">
        <f>各種係数!LZ94</f>
        <v>9.2537223655638563E-5</v>
      </c>
      <c r="HT96" s="80">
        <f>各種係数!MA94</f>
        <v>4.5213563579334901E-4</v>
      </c>
      <c r="HU96" s="760">
        <v>0</v>
      </c>
      <c r="HV96" s="760">
        <f t="shared" si="27"/>
        <v>0</v>
      </c>
      <c r="HW96" s="760">
        <f t="shared" si="28"/>
        <v>0</v>
      </c>
      <c r="HX96" s="240">
        <f>IF(各種係数!$MD94=0,各種係数!$MG94,各種係数!$MD94)</f>
        <v>1.0451048423593301E-3</v>
      </c>
      <c r="HY96" s="281">
        <f t="shared" si="29"/>
        <v>0</v>
      </c>
      <c r="HZ96" s="257">
        <f t="shared" si="36"/>
        <v>0</v>
      </c>
      <c r="IA96" s="279">
        <f t="shared" si="37"/>
        <v>0</v>
      </c>
      <c r="IB96" s="279">
        <f t="shared" si="38"/>
        <v>0</v>
      </c>
      <c r="IC96" s="240">
        <f>IF(各種係数!$MD94=0,各種係数!$MG94,各種係数!$MD94)</f>
        <v>1.0451048423593301E-3</v>
      </c>
      <c r="ID96" s="281">
        <f t="shared" si="30"/>
        <v>0</v>
      </c>
      <c r="IE96" s="223"/>
      <c r="IF96" s="223"/>
      <c r="IG96" s="240">
        <f>各種係数!J94</f>
        <v>2.4143073920116845E-2</v>
      </c>
      <c r="IH96" s="279">
        <f t="shared" si="39"/>
        <v>0</v>
      </c>
      <c r="II96" s="284">
        <f>各種係数!C94</f>
        <v>0.96825105770176834</v>
      </c>
      <c r="IJ96" s="279">
        <f t="shared" si="40"/>
        <v>0</v>
      </c>
      <c r="IK96" s="295">
        <v>0</v>
      </c>
      <c r="IL96" s="757">
        <f>IF(各種係数!$E94=0,各種係数!$M94,各種係数!$E94)</f>
        <v>0.81950735943796738</v>
      </c>
      <c r="IM96" s="279">
        <f t="shared" si="41"/>
        <v>0</v>
      </c>
      <c r="IN96" s="757">
        <f>IF(各種係数!$F94=0,各種係数!$N94,各種係数!$F94)</f>
        <v>0.59928021895136085</v>
      </c>
      <c r="IO96" s="295">
        <f t="shared" si="42"/>
        <v>0</v>
      </c>
      <c r="IP96" s="240">
        <f>IF(各種係数!$MD94=0,各種係数!$MG94,各種係数!$MD94)</f>
        <v>1.0451048423593301E-3</v>
      </c>
      <c r="IQ96" s="296">
        <f t="shared" si="43"/>
        <v>0</v>
      </c>
      <c r="IR96" s="297">
        <f t="shared" si="44"/>
        <v>0</v>
      </c>
      <c r="IS96" s="297">
        <f t="shared" si="45"/>
        <v>0</v>
      </c>
      <c r="IT96" s="297">
        <f t="shared" si="46"/>
        <v>0</v>
      </c>
      <c r="IU96" s="298">
        <f t="shared" si="47"/>
        <v>0</v>
      </c>
      <c r="IW96" s="206"/>
      <c r="IX96" s="212"/>
      <c r="IY96" s="208"/>
      <c r="IZ96" s="212"/>
    </row>
    <row r="97" spans="1:260">
      <c r="A97" s="41" t="s">
        <v>317</v>
      </c>
      <c r="B97" s="12" t="s">
        <v>66</v>
      </c>
      <c r="C97" s="331">
        <f>'計算2-1'!AC97</f>
        <v>0</v>
      </c>
      <c r="D97" s="757">
        <f>IF(各種係数!$D95=0,各種係数!$L95,各種係数!$D95)</f>
        <v>0.3028106896798341</v>
      </c>
      <c r="E97" s="757">
        <f>IF(各種係数!$E95=0,各種係数!$M95,各種係数!$E95)</f>
        <v>0.69718931032016596</v>
      </c>
      <c r="F97" s="757">
        <f>IF(各種係数!$F95=0,各種係数!$N95,各種係数!$F95)</f>
        <v>0.28762485994230813</v>
      </c>
      <c r="G97" s="758">
        <f t="shared" si="31"/>
        <v>0</v>
      </c>
      <c r="H97" s="758">
        <f t="shared" si="32"/>
        <v>0</v>
      </c>
      <c r="I97" s="758">
        <f t="shared" si="33"/>
        <v>0</v>
      </c>
      <c r="J97" s="240">
        <f>IF(各種係数!$MD95=0,各種係数!$MG95,各種係数!$MD95)</f>
        <v>5.144587217202661E-4</v>
      </c>
      <c r="K97" s="281">
        <f t="shared" si="34"/>
        <v>0</v>
      </c>
      <c r="L97" s="758">
        <v>0</v>
      </c>
      <c r="M97" s="774">
        <f>各種係数!C95</f>
        <v>0.99989167719805017</v>
      </c>
      <c r="N97" s="758">
        <f t="shared" si="35"/>
        <v>0</v>
      </c>
      <c r="O97" s="82">
        <f>IF('生産者価格評価表（107部門）（山形県２）'!C$120=0,各種係数!DV95,各種係数!S95)</f>
        <v>0</v>
      </c>
      <c r="P97" s="82">
        <f>IF('生産者価格評価表（107部門）（山形県２）'!D$120=0,各種係数!DW95,各種係数!T95)</f>
        <v>0</v>
      </c>
      <c r="Q97" s="82">
        <f>IF('生産者価格評価表（107部門）（山形県２）'!E$120=0,各種係数!DX95,各種係数!U95)</f>
        <v>0</v>
      </c>
      <c r="R97" s="82">
        <f>IF('生産者価格評価表（107部門）（山形県２）'!F$120=0,各種係数!DY95,各種係数!V95)</f>
        <v>0</v>
      </c>
      <c r="S97" s="82">
        <f>IF('生産者価格評価表（107部門）（山形県２）'!G$120=0,各種係数!DZ95,各種係数!W95)</f>
        <v>0</v>
      </c>
      <c r="T97" s="82">
        <f>IF('生産者価格評価表（107部門）（山形県２）'!H$120=0,各種係数!EA95,各種係数!X95)</f>
        <v>0</v>
      </c>
      <c r="U97" s="82">
        <f>IF('生産者価格評価表（107部門）（山形県２）'!I$120=0,各種係数!EB95,各種係数!Y95)</f>
        <v>0</v>
      </c>
      <c r="V97" s="82">
        <f>IF('生産者価格評価表（107部門）（山形県２）'!J$120=0,各種係数!EC95,各種係数!Z95)</f>
        <v>0</v>
      </c>
      <c r="W97" s="82">
        <f>IF('生産者価格評価表（107部門）（山形県２）'!K$120=0,各種係数!ED95,各種係数!AA95)</f>
        <v>0</v>
      </c>
      <c r="X97" s="82">
        <f>IF('生産者価格評価表（107部門）（山形県２）'!L$120=0,各種係数!EE95,各種係数!AB95)</f>
        <v>0</v>
      </c>
      <c r="Y97" s="82">
        <f>IF('生産者価格評価表（107部門）（山形県２）'!M$120=0,各種係数!EF95,各種係数!AC95)</f>
        <v>0</v>
      </c>
      <c r="Z97" s="82">
        <f>IF('生産者価格評価表（107部門）（山形県２）'!N$120=0,各種係数!EG95,各種係数!AD95)</f>
        <v>0</v>
      </c>
      <c r="AA97" s="82">
        <f>IF('生産者価格評価表（107部門）（山形県２）'!O$120=0,各種係数!EH95,各種係数!AE95)</f>
        <v>0</v>
      </c>
      <c r="AB97" s="82">
        <f>IF('生産者価格評価表（107部門）（山形県２）'!P$120=0,各種係数!EI95,各種係数!AF95)</f>
        <v>0</v>
      </c>
      <c r="AC97" s="82">
        <f>IF('生産者価格評価表（107部門）（山形県２）'!Q$120=0,各種係数!EJ95,各種係数!AG95)</f>
        <v>0</v>
      </c>
      <c r="AD97" s="82">
        <f>IF('生産者価格評価表（107部門）（山形県２）'!R$120=0,各種係数!EK95,各種係数!AH95)</f>
        <v>0</v>
      </c>
      <c r="AE97" s="82">
        <f>IF('生産者価格評価表（107部門）（山形県２）'!S$120=0,各種係数!EL95,各種係数!AI95)</f>
        <v>0</v>
      </c>
      <c r="AF97" s="82">
        <f>IF('生産者価格評価表（107部門）（山形県２）'!T$120=0,各種係数!EM95,各種係数!AJ95)</f>
        <v>0</v>
      </c>
      <c r="AG97" s="82">
        <f>IF('生産者価格評価表（107部門）（山形県２）'!U$120=0,各種係数!EN95,各種係数!AK95)</f>
        <v>0</v>
      </c>
      <c r="AH97" s="82">
        <f>IF('生産者価格評価表（107部門）（山形県２）'!V$120=0,各種係数!EO95,各種係数!AL95)</f>
        <v>0</v>
      </c>
      <c r="AI97" s="82">
        <f>IF('生産者価格評価表（107部門）（山形県２）'!W$120=0,各種係数!EP95,各種係数!AM95)</f>
        <v>0</v>
      </c>
      <c r="AJ97" s="82">
        <f>IF('生産者価格評価表（107部門）（山形県２）'!X$120=0,各種係数!EQ95,各種係数!AN95)</f>
        <v>0</v>
      </c>
      <c r="AK97" s="82">
        <f>IF('生産者価格評価表（107部門）（山形県２）'!Y$120=0,各種係数!ER95,各種係数!AO95)</f>
        <v>0</v>
      </c>
      <c r="AL97" s="82">
        <f>IF('生産者価格評価表（107部門）（山形県２）'!Z$120=0,各種係数!ES95,各種係数!AP95)</f>
        <v>0</v>
      </c>
      <c r="AM97" s="82">
        <f>IF('生産者価格評価表（107部門）（山形県２）'!AA$120=0,各種係数!ET95,各種係数!AQ95)</f>
        <v>0</v>
      </c>
      <c r="AN97" s="82">
        <f>IF('生産者価格評価表（107部門）（山形県２）'!AB$120=0,各種係数!EU95,各種係数!AR95)</f>
        <v>0</v>
      </c>
      <c r="AO97" s="82">
        <f>IF('生産者価格評価表（107部門）（山形県２）'!AC$120=0,各種係数!EV95,各種係数!AS95)</f>
        <v>0</v>
      </c>
      <c r="AP97" s="82">
        <f>IF('生産者価格評価表（107部門）（山形県２）'!AD$120=0,各種係数!EW95,各種係数!AT95)</f>
        <v>0</v>
      </c>
      <c r="AQ97" s="82">
        <f>IF('生産者価格評価表（107部門）（山形県２）'!AE$120=0,各種係数!EX95,各種係数!AU95)</f>
        <v>0</v>
      </c>
      <c r="AR97" s="82">
        <f>IF('生産者価格評価表（107部門）（山形県２）'!AF$120=0,各種係数!EY95,各種係数!AV95)</f>
        <v>0</v>
      </c>
      <c r="AS97" s="82">
        <f>IF('生産者価格評価表（107部門）（山形県２）'!AG$120=0,各種係数!EZ95,各種係数!AW95)</f>
        <v>0</v>
      </c>
      <c r="AT97" s="82">
        <f>IF('生産者価格評価表（107部門）（山形県２）'!AH$120=0,各種係数!FA95,各種係数!AX95)</f>
        <v>0</v>
      </c>
      <c r="AU97" s="82">
        <f>IF('生産者価格評価表（107部門）（山形県２）'!AI$120=0,各種係数!FB95,各種係数!AY95)</f>
        <v>0</v>
      </c>
      <c r="AV97" s="82">
        <f>IF('生産者価格評価表（107部門）（山形県２）'!AJ$120=0,各種係数!FC95,各種係数!AZ95)</f>
        <v>0</v>
      </c>
      <c r="AW97" s="82">
        <f>IF('生産者価格評価表（107部門）（山形県２）'!AK$120=0,各種係数!FD95,各種係数!BA95)</f>
        <v>0</v>
      </c>
      <c r="AX97" s="82">
        <f>IF('生産者価格評価表（107部門）（山形県２）'!AL$120=0,各種係数!FE95,各種係数!BB95)</f>
        <v>0</v>
      </c>
      <c r="AY97" s="82">
        <f>IF('生産者価格評価表（107部門）（山形県２）'!AM$120=0,各種係数!FF95,各種係数!BC95)</f>
        <v>0</v>
      </c>
      <c r="AZ97" s="82">
        <f>IF('生産者価格評価表（107部門）（山形県２）'!AN$120=0,各種係数!FG95,各種係数!BD95)</f>
        <v>0</v>
      </c>
      <c r="BA97" s="82">
        <f>IF('生産者価格評価表（107部門）（山形県２）'!AO$120=0,各種係数!FH95,各種係数!BE95)</f>
        <v>0</v>
      </c>
      <c r="BB97" s="82">
        <f>IF('生産者価格評価表（107部門）（山形県２）'!AP$120=0,各種係数!FI95,各種係数!BF95)</f>
        <v>0</v>
      </c>
      <c r="BC97" s="82">
        <f>IF('生産者価格評価表（107部門）（山形県２）'!AQ$120=0,各種係数!FJ95,各種係数!BG95)</f>
        <v>0</v>
      </c>
      <c r="BD97" s="82">
        <f>IF('生産者価格評価表（107部門）（山形県２）'!AR$120=0,各種係数!FK95,各種係数!BH95)</f>
        <v>0</v>
      </c>
      <c r="BE97" s="82">
        <f>IF('生産者価格評価表（107部門）（山形県２）'!AS$120=0,各種係数!FL95,各種係数!BI95)</f>
        <v>0</v>
      </c>
      <c r="BF97" s="82">
        <f>IF('生産者価格評価表（107部門）（山形県２）'!AT$120=0,各種係数!FM95,各種係数!BJ95)</f>
        <v>0</v>
      </c>
      <c r="BG97" s="82">
        <f>IF('生産者価格評価表（107部門）（山形県２）'!AU$120=0,各種係数!FN95,各種係数!BK95)</f>
        <v>0</v>
      </c>
      <c r="BH97" s="82">
        <f>IF('生産者価格評価表（107部門）（山形県２）'!AV$120=0,各種係数!FO95,各種係数!BL95)</f>
        <v>0</v>
      </c>
      <c r="BI97" s="82">
        <f>IF('生産者価格評価表（107部門）（山形県２）'!AW$120=0,各種係数!FP95,各種係数!BM95)</f>
        <v>0</v>
      </c>
      <c r="BJ97" s="82">
        <f>IF('生産者価格評価表（107部門）（山形県２）'!AX$120=0,各種係数!FQ95,各種係数!BN95)</f>
        <v>0</v>
      </c>
      <c r="BK97" s="82">
        <f>IF('生産者価格評価表（107部門）（山形県２）'!AY$120=0,各種係数!FR95,各種係数!BO95)</f>
        <v>0</v>
      </c>
      <c r="BL97" s="82">
        <f>IF('生産者価格評価表（107部門）（山形県２）'!AZ$120=0,各種係数!FS95,各種係数!BP95)</f>
        <v>0</v>
      </c>
      <c r="BM97" s="82">
        <f>IF('生産者価格評価表（107部門）（山形県２）'!BA$120=0,各種係数!FT95,各種係数!BQ95)</f>
        <v>0</v>
      </c>
      <c r="BN97" s="82">
        <f>IF('生産者価格評価表（107部門）（山形県２）'!BB$120=0,各種係数!FU95,各種係数!BR95)</f>
        <v>0</v>
      </c>
      <c r="BO97" s="82">
        <f>IF('生産者価格評価表（107部門）（山形県２）'!BC$120=0,各種係数!FV95,各種係数!BS95)</f>
        <v>0</v>
      </c>
      <c r="BP97" s="82">
        <f>IF('生産者価格評価表（107部門）（山形県２）'!BD$120=0,各種係数!FW95,各種係数!BT95)</f>
        <v>0</v>
      </c>
      <c r="BQ97" s="82">
        <f>IF('生産者価格評価表（107部門）（山形県２）'!BE$120=0,各種係数!FX95,各種係数!BU95)</f>
        <v>0</v>
      </c>
      <c r="BR97" s="82">
        <f>IF('生産者価格評価表（107部門）（山形県２）'!BF$120=0,各種係数!FY95,各種係数!BV95)</f>
        <v>0</v>
      </c>
      <c r="BS97" s="82">
        <f>IF('生産者価格評価表（107部門）（山形県２）'!BG$120=0,各種係数!FZ95,各種係数!BW95)</f>
        <v>0</v>
      </c>
      <c r="BT97" s="82">
        <f>IF('生産者価格評価表（107部門）（山形県２）'!BH$120=0,各種係数!GA95,各種係数!BX95)</f>
        <v>0</v>
      </c>
      <c r="BU97" s="82">
        <f>IF('生産者価格評価表（107部門）（山形県２）'!BI$120=0,各種係数!GB95,各種係数!BY95)</f>
        <v>0</v>
      </c>
      <c r="BV97" s="82">
        <f>IF('生産者価格評価表（107部門）（山形県２）'!BJ$120=0,各種係数!GC95,各種係数!BZ95)</f>
        <v>0</v>
      </c>
      <c r="BW97" s="82">
        <f>IF('生産者価格評価表（107部門）（山形県２）'!BK$120=0,各種係数!GD95,各種係数!CA95)</f>
        <v>0</v>
      </c>
      <c r="BX97" s="82">
        <f>IF('生産者価格評価表（107部門）（山形県２）'!BL$120=0,各種係数!GE95,各種係数!CB95)</f>
        <v>0</v>
      </c>
      <c r="BY97" s="82">
        <f>IF('生産者価格評価表（107部門）（山形県２）'!BM$120=0,各種係数!GF95,各種係数!CC95)</f>
        <v>0</v>
      </c>
      <c r="BZ97" s="82">
        <f>IF('生産者価格評価表（107部門）（山形県２）'!BN$120=0,各種係数!GG95,各種係数!CD95)</f>
        <v>0</v>
      </c>
      <c r="CA97" s="82">
        <f>IF('生産者価格評価表（107部門）（山形県２）'!BO$120=0,各種係数!GH95,各種係数!CE95)</f>
        <v>0</v>
      </c>
      <c r="CB97" s="82">
        <f>IF('生産者価格評価表（107部門）（山形県２）'!BP$120=0,各種係数!GI95,各種係数!CF95)</f>
        <v>0</v>
      </c>
      <c r="CC97" s="82">
        <f>IF('生産者価格評価表（107部門）（山形県２）'!BQ$120=0,各種係数!GJ95,各種係数!CG95)</f>
        <v>0</v>
      </c>
      <c r="CD97" s="82">
        <f>IF('生産者価格評価表（107部門）（山形県２）'!BR$120=0,各種係数!GK95,各種係数!CH95)</f>
        <v>0</v>
      </c>
      <c r="CE97" s="82">
        <f>IF('生産者価格評価表（107部門）（山形県２）'!BS$120=0,各種係数!GL95,各種係数!CI95)</f>
        <v>0</v>
      </c>
      <c r="CF97" s="82">
        <f>IF('生産者価格評価表（107部門）（山形県２）'!BT$120=0,各種係数!GM95,各種係数!CJ95)</f>
        <v>0</v>
      </c>
      <c r="CG97" s="82">
        <f>IF('生産者価格評価表（107部門）（山形県２）'!BU$120=0,各種係数!GN95,各種係数!CK95)</f>
        <v>0</v>
      </c>
      <c r="CH97" s="82">
        <f>IF('生産者価格評価表（107部門）（山形県２）'!BV$120=0,各種係数!GO95,各種係数!CL95)</f>
        <v>0</v>
      </c>
      <c r="CI97" s="82">
        <f>IF('生産者価格評価表（107部門）（山形県２）'!BW$120=0,各種係数!GP95,各種係数!CM95)</f>
        <v>0</v>
      </c>
      <c r="CJ97" s="82">
        <f>IF('生産者価格評価表（107部門）（山形県２）'!BX$120=0,各種係数!GQ95,各種係数!CN95)</f>
        <v>0</v>
      </c>
      <c r="CK97" s="82">
        <f>IF('生産者価格評価表（107部門）（山形県２）'!BY$120=0,各種係数!GR95,各種係数!CO95)</f>
        <v>0</v>
      </c>
      <c r="CL97" s="82">
        <f>IF('生産者価格評価表（107部門）（山形県２）'!BZ$120=0,各種係数!GS95,各種係数!CP95)</f>
        <v>0</v>
      </c>
      <c r="CM97" s="82">
        <f>IF('生産者価格評価表（107部門）（山形県２）'!CA$120=0,各種係数!GT95,各種係数!CQ95)</f>
        <v>0</v>
      </c>
      <c r="CN97" s="82">
        <f>IF('生産者価格評価表（107部門）（山形県２）'!CB$120=0,各種係数!GU95,各種係数!CR95)</f>
        <v>0</v>
      </c>
      <c r="CO97" s="82">
        <f>IF('生産者価格評価表（107部門）（山形県２）'!CC$120=0,各種係数!GV95,各種係数!CS95)</f>
        <v>0</v>
      </c>
      <c r="CP97" s="82">
        <f>IF('生産者価格評価表（107部門）（山形県２）'!CD$120=0,各種係数!GW95,各種係数!CT95)</f>
        <v>0</v>
      </c>
      <c r="CQ97" s="82">
        <f>IF('生産者価格評価表（107部門）（山形県２）'!CE$120=0,各種係数!GX95,各種係数!CU95)</f>
        <v>0</v>
      </c>
      <c r="CR97" s="82">
        <f>IF('生産者価格評価表（107部門）（山形県２）'!CF$120=0,各種係数!GY95,各種係数!CV95)</f>
        <v>0</v>
      </c>
      <c r="CS97" s="82">
        <f>IF('生産者価格評価表（107部門）（山形県２）'!CG$120=0,各種係数!GZ95,各種係数!CW95)</f>
        <v>0</v>
      </c>
      <c r="CT97" s="82">
        <f>IF('生産者価格評価表（107部門）（山形県２）'!CH$120=0,各種係数!HA95,各種係数!CX95)</f>
        <v>0</v>
      </c>
      <c r="CU97" s="82">
        <f>IF('生産者価格評価表（107部門）（山形県２）'!CI$120=0,各種係数!HB95,各種係数!CY95)</f>
        <v>0</v>
      </c>
      <c r="CV97" s="82">
        <f>IF('生産者価格評価表（107部門）（山形県２）'!CJ$120=0,各種係数!HC95,各種係数!CZ95)</f>
        <v>0</v>
      </c>
      <c r="CW97" s="82">
        <f>IF('生産者価格評価表（107部門）（山形県２）'!CK$120=0,各種係数!HD95,各種係数!DA95)</f>
        <v>0</v>
      </c>
      <c r="CX97" s="82">
        <f>IF('生産者価格評価表（107部門）（山形県２）'!CL$120=0,各種係数!HE95,各種係数!DB95)</f>
        <v>0</v>
      </c>
      <c r="CY97" s="82">
        <f>IF('生産者価格評価表（107部門）（山形県２）'!CM$120=0,各種係数!HF95,各種係数!DC95)</f>
        <v>0</v>
      </c>
      <c r="CZ97" s="82">
        <f>IF('生産者価格評価表（107部門）（山形県２）'!CN$120=0,各種係数!HG95,各種係数!DD95)</f>
        <v>0</v>
      </c>
      <c r="DA97" s="82">
        <f>IF('生産者価格評価表（107部門）（山形県２）'!CO$120=0,各種係数!HH95,各種係数!DE95)</f>
        <v>0</v>
      </c>
      <c r="DB97" s="82">
        <f>IF('生産者価格評価表（107部門）（山形県２）'!CP$120=0,各種係数!HI95,各種係数!DF95)</f>
        <v>0</v>
      </c>
      <c r="DC97" s="82">
        <f>IF('生産者価格評価表（107部門）（山形県２）'!CQ$120=0,各種係数!HJ95,各種係数!DG95)</f>
        <v>0</v>
      </c>
      <c r="DD97" s="82">
        <f>IF('生産者価格評価表（107部門）（山形県２）'!CR$120=0,各種係数!HK95,各種係数!DH95)</f>
        <v>0</v>
      </c>
      <c r="DE97" s="82">
        <f>IF('生産者価格評価表（107部門）（山形県２）'!CS$120=0,各種係数!HL95,各種係数!DI95)</f>
        <v>0</v>
      </c>
      <c r="DF97" s="82">
        <f>IF('生産者価格評価表（107部門）（山形県２）'!CT$120=0,各種係数!HM95,各種係数!DJ95)</f>
        <v>0</v>
      </c>
      <c r="DG97" s="82">
        <f>IF('生産者価格評価表（107部門）（山形県２）'!CU$120=0,各種係数!HN95,各種係数!DK95)</f>
        <v>0</v>
      </c>
      <c r="DH97" s="82">
        <f>IF('生産者価格評価表（107部門）（山形県２）'!CV$120=0,各種係数!HO95,各種係数!DL95)</f>
        <v>0</v>
      </c>
      <c r="DI97" s="82">
        <f>IF('生産者価格評価表（107部門）（山形県２）'!CW$120=0,各種係数!HP95,各種係数!DM95)</f>
        <v>0</v>
      </c>
      <c r="DJ97" s="82">
        <f>IF('生産者価格評価表（107部門）（山形県２）'!CX$120=0,各種係数!HQ95,各種係数!DN95)</f>
        <v>0</v>
      </c>
      <c r="DK97" s="82">
        <f>IF('生産者価格評価表（107部門）（山形県２）'!CY$120=0,各種係数!HR95,各種係数!DO95)</f>
        <v>0</v>
      </c>
      <c r="DL97" s="82">
        <f>IF('生産者価格評価表（107部門）（山形県２）'!CZ$120=0,各種係数!HS95,各種係数!DP95)</f>
        <v>0</v>
      </c>
      <c r="DM97" s="82">
        <f>IF('生産者価格評価表（107部門）（山形県２）'!DA$120=0,各種係数!HT95,各種係数!DQ95)</f>
        <v>0</v>
      </c>
      <c r="DN97" s="82">
        <f>IF('生産者価格評価表（107部門）（山形県２）'!DB$120=0,各種係数!HU95,各種係数!DR95)</f>
        <v>0</v>
      </c>
      <c r="DO97" s="82">
        <f>IF('生産者価格評価表（107部門）（山形県２）'!DC$120=0,各種係数!HV95,各種係数!DS95)</f>
        <v>0</v>
      </c>
      <c r="DP97" s="82">
        <f>IF('生産者価格評価表（107部門）（山形県２）'!DD$120=0,各種係数!HW95,各種係数!DT95)</f>
        <v>0</v>
      </c>
      <c r="DQ97" s="82">
        <f>IF('生産者価格評価表（107部門）（山形県２）'!DE$120=0,各種係数!HX95,各種係数!DU95)</f>
        <v>0</v>
      </c>
      <c r="DR97" s="82">
        <f>各種係数!HY95</f>
        <v>0</v>
      </c>
      <c r="DS97" s="80">
        <f>各種係数!HZ95</f>
        <v>0</v>
      </c>
      <c r="DT97" s="80">
        <f>各種係数!IA95</f>
        <v>0</v>
      </c>
      <c r="DU97" s="80">
        <f>各種係数!IB95</f>
        <v>0</v>
      </c>
      <c r="DV97" s="80">
        <f>各種係数!IC95</f>
        <v>0</v>
      </c>
      <c r="DW97" s="80">
        <f>各種係数!ID95</f>
        <v>0</v>
      </c>
      <c r="DX97" s="80">
        <f>各種係数!IE95</f>
        <v>0</v>
      </c>
      <c r="DY97" s="80">
        <f>各種係数!IF95</f>
        <v>0</v>
      </c>
      <c r="DZ97" s="80">
        <f>各種係数!IG95</f>
        <v>0</v>
      </c>
      <c r="EA97" s="80">
        <f>各種係数!IH95</f>
        <v>0</v>
      </c>
      <c r="EB97" s="80">
        <f>各種係数!II95</f>
        <v>0</v>
      </c>
      <c r="EC97" s="80">
        <f>各種係数!IJ95</f>
        <v>0</v>
      </c>
      <c r="ED97" s="80">
        <f>各種係数!IK95</f>
        <v>0</v>
      </c>
      <c r="EE97" s="80">
        <f>各種係数!IL95</f>
        <v>0</v>
      </c>
      <c r="EF97" s="80">
        <f>各種係数!IM95</f>
        <v>0</v>
      </c>
      <c r="EG97" s="80">
        <f>各種係数!IN95</f>
        <v>0</v>
      </c>
      <c r="EH97" s="80">
        <f>各種係数!IO95</f>
        <v>0</v>
      </c>
      <c r="EI97" s="80">
        <f>各種係数!IP95</f>
        <v>0</v>
      </c>
      <c r="EJ97" s="80">
        <f>各種係数!IQ95</f>
        <v>0</v>
      </c>
      <c r="EK97" s="80">
        <f>各種係数!IR95</f>
        <v>0</v>
      </c>
      <c r="EL97" s="80">
        <f>各種係数!IS95</f>
        <v>0</v>
      </c>
      <c r="EM97" s="80">
        <f>各種係数!IT95</f>
        <v>0</v>
      </c>
      <c r="EN97" s="80">
        <f>各種係数!IU95</f>
        <v>0</v>
      </c>
      <c r="EO97" s="80">
        <f>各種係数!IV95</f>
        <v>0</v>
      </c>
      <c r="EP97" s="80">
        <f>各種係数!IW95</f>
        <v>0</v>
      </c>
      <c r="EQ97" s="80">
        <f>各種係数!IX95</f>
        <v>0</v>
      </c>
      <c r="ER97" s="80">
        <f>各種係数!IY95</f>
        <v>0</v>
      </c>
      <c r="ES97" s="80">
        <f>各種係数!IZ95</f>
        <v>0</v>
      </c>
      <c r="ET97" s="80">
        <f>各種係数!JA95</f>
        <v>0</v>
      </c>
      <c r="EU97" s="80">
        <f>各種係数!JB95</f>
        <v>0</v>
      </c>
      <c r="EV97" s="80">
        <f>各種係数!JC95</f>
        <v>0</v>
      </c>
      <c r="EW97" s="80">
        <f>各種係数!JD95</f>
        <v>0</v>
      </c>
      <c r="EX97" s="80">
        <f>各種係数!JE95</f>
        <v>0</v>
      </c>
      <c r="EY97" s="80">
        <f>各種係数!JF95</f>
        <v>0</v>
      </c>
      <c r="EZ97" s="80">
        <f>各種係数!JG95</f>
        <v>0</v>
      </c>
      <c r="FA97" s="80">
        <f>各種係数!JH95</f>
        <v>0</v>
      </c>
      <c r="FB97" s="80">
        <f>各種係数!JI95</f>
        <v>0</v>
      </c>
      <c r="FC97" s="80">
        <f>各種係数!JJ95</f>
        <v>0</v>
      </c>
      <c r="FD97" s="80">
        <f>各種係数!JK95</f>
        <v>0</v>
      </c>
      <c r="FE97" s="80">
        <f>各種係数!JL95</f>
        <v>0</v>
      </c>
      <c r="FF97" s="80">
        <f>各種係数!JM95</f>
        <v>0</v>
      </c>
      <c r="FG97" s="80">
        <f>各種係数!JN95</f>
        <v>0</v>
      </c>
      <c r="FH97" s="80">
        <f>各種係数!JO95</f>
        <v>0</v>
      </c>
      <c r="FI97" s="80">
        <f>各種係数!JP95</f>
        <v>0</v>
      </c>
      <c r="FJ97" s="80">
        <f>各種係数!JQ95</f>
        <v>0</v>
      </c>
      <c r="FK97" s="80">
        <f>各種係数!JR95</f>
        <v>0</v>
      </c>
      <c r="FL97" s="80">
        <f>各種係数!JS95</f>
        <v>0</v>
      </c>
      <c r="FM97" s="80">
        <f>各種係数!JT95</f>
        <v>0</v>
      </c>
      <c r="FN97" s="80">
        <f>各種係数!JU95</f>
        <v>0</v>
      </c>
      <c r="FO97" s="80">
        <f>各種係数!JV95</f>
        <v>0</v>
      </c>
      <c r="FP97" s="80">
        <f>各種係数!JW95</f>
        <v>0</v>
      </c>
      <c r="FQ97" s="80">
        <f>各種係数!JX95</f>
        <v>0</v>
      </c>
      <c r="FR97" s="80">
        <f>各種係数!JY95</f>
        <v>0</v>
      </c>
      <c r="FS97" s="80">
        <f>各種係数!JZ95</f>
        <v>0</v>
      </c>
      <c r="FT97" s="80">
        <f>各種係数!KA95</f>
        <v>0</v>
      </c>
      <c r="FU97" s="80">
        <f>各種係数!KB95</f>
        <v>0</v>
      </c>
      <c r="FV97" s="80">
        <f>各種係数!KC95</f>
        <v>0</v>
      </c>
      <c r="FW97" s="80">
        <f>各種係数!KD95</f>
        <v>0</v>
      </c>
      <c r="FX97" s="80">
        <f>各種係数!KE95</f>
        <v>0</v>
      </c>
      <c r="FY97" s="80">
        <f>各種係数!KF95</f>
        <v>0</v>
      </c>
      <c r="FZ97" s="80">
        <f>各種係数!KG95</f>
        <v>0</v>
      </c>
      <c r="GA97" s="80">
        <f>各種係数!KH95</f>
        <v>0</v>
      </c>
      <c r="GB97" s="80">
        <f>各種係数!KI95</f>
        <v>0</v>
      </c>
      <c r="GC97" s="80">
        <f>各種係数!KJ95</f>
        <v>0</v>
      </c>
      <c r="GD97" s="80">
        <f>各種係数!KK95</f>
        <v>0</v>
      </c>
      <c r="GE97" s="80">
        <f>各種係数!KL95</f>
        <v>0</v>
      </c>
      <c r="GF97" s="80">
        <f>各種係数!KM95</f>
        <v>0</v>
      </c>
      <c r="GG97" s="80">
        <f>各種係数!KN95</f>
        <v>0</v>
      </c>
      <c r="GH97" s="80">
        <f>各種係数!KO95</f>
        <v>0</v>
      </c>
      <c r="GI97" s="80">
        <f>各種係数!KP95</f>
        <v>0</v>
      </c>
      <c r="GJ97" s="80">
        <f>各種係数!KQ95</f>
        <v>0</v>
      </c>
      <c r="GK97" s="80">
        <f>各種係数!KR95</f>
        <v>0</v>
      </c>
      <c r="GL97" s="80">
        <f>各種係数!KS95</f>
        <v>0</v>
      </c>
      <c r="GM97" s="80">
        <f>各種係数!KT95</f>
        <v>0</v>
      </c>
      <c r="GN97" s="80">
        <f>各種係数!KU95</f>
        <v>0</v>
      </c>
      <c r="GO97" s="80">
        <f>各種係数!KV95</f>
        <v>0</v>
      </c>
      <c r="GP97" s="80">
        <f>各種係数!KW95</f>
        <v>0</v>
      </c>
      <c r="GQ97" s="80">
        <f>各種係数!KX95</f>
        <v>0</v>
      </c>
      <c r="GR97" s="80">
        <f>各種係数!KY95</f>
        <v>0</v>
      </c>
      <c r="GS97" s="80">
        <f>各種係数!KZ95</f>
        <v>0</v>
      </c>
      <c r="GT97" s="80">
        <f>各種係数!LA95</f>
        <v>0</v>
      </c>
      <c r="GU97" s="80">
        <f>各種係数!LB95</f>
        <v>0</v>
      </c>
      <c r="GV97" s="80">
        <f>各種係数!LC95</f>
        <v>0</v>
      </c>
      <c r="GW97" s="80">
        <f>各種係数!LD95</f>
        <v>0</v>
      </c>
      <c r="GX97" s="80">
        <f>各種係数!LE95</f>
        <v>0</v>
      </c>
      <c r="GY97" s="80">
        <f>各種係数!LF95</f>
        <v>0</v>
      </c>
      <c r="GZ97" s="80">
        <f>各種係数!LG95</f>
        <v>0</v>
      </c>
      <c r="HA97" s="80">
        <f>各種係数!LH95</f>
        <v>0</v>
      </c>
      <c r="HB97" s="80">
        <f>各種係数!LI95</f>
        <v>0</v>
      </c>
      <c r="HC97" s="80">
        <f>各種係数!LJ95</f>
        <v>0</v>
      </c>
      <c r="HD97" s="80">
        <f>各種係数!LK95</f>
        <v>1</v>
      </c>
      <c r="HE97" s="80">
        <f>各種係数!LL95</f>
        <v>0</v>
      </c>
      <c r="HF97" s="80">
        <f>各種係数!LM95</f>
        <v>0</v>
      </c>
      <c r="HG97" s="80">
        <f>各種係数!LN95</f>
        <v>0</v>
      </c>
      <c r="HH97" s="80">
        <f>各種係数!LO95</f>
        <v>0</v>
      </c>
      <c r="HI97" s="80">
        <f>各種係数!LP95</f>
        <v>0</v>
      </c>
      <c r="HJ97" s="80">
        <f>各種係数!LQ95</f>
        <v>0</v>
      </c>
      <c r="HK97" s="80">
        <f>各種係数!LR95</f>
        <v>0</v>
      </c>
      <c r="HL97" s="80">
        <f>各種係数!LS95</f>
        <v>0</v>
      </c>
      <c r="HM97" s="80">
        <f>各種係数!LT95</f>
        <v>0</v>
      </c>
      <c r="HN97" s="80">
        <f>各種係数!LU95</f>
        <v>0</v>
      </c>
      <c r="HO97" s="80">
        <f>各種係数!LV95</f>
        <v>0</v>
      </c>
      <c r="HP97" s="80">
        <f>各種係数!LW95</f>
        <v>0</v>
      </c>
      <c r="HQ97" s="80">
        <f>各種係数!LX95</f>
        <v>0</v>
      </c>
      <c r="HR97" s="80">
        <f>各種係数!LY95</f>
        <v>0</v>
      </c>
      <c r="HS97" s="80">
        <f>各種係数!LZ95</f>
        <v>0</v>
      </c>
      <c r="HT97" s="80">
        <f>各種係数!MA95</f>
        <v>0</v>
      </c>
      <c r="HU97" s="760">
        <v>0</v>
      </c>
      <c r="HV97" s="760">
        <f t="shared" si="27"/>
        <v>0</v>
      </c>
      <c r="HW97" s="760">
        <f t="shared" si="28"/>
        <v>0</v>
      </c>
      <c r="HX97" s="240">
        <f>IF(各種係数!$MD95=0,各種係数!$MG95,各種係数!$MD95)</f>
        <v>5.144587217202661E-4</v>
      </c>
      <c r="HY97" s="281">
        <f t="shared" si="29"/>
        <v>0</v>
      </c>
      <c r="HZ97" s="257">
        <f t="shared" si="36"/>
        <v>0</v>
      </c>
      <c r="IA97" s="279">
        <f t="shared" si="37"/>
        <v>0</v>
      </c>
      <c r="IB97" s="279">
        <f t="shared" si="38"/>
        <v>0</v>
      </c>
      <c r="IC97" s="240">
        <f>IF(各種係数!$MD95=0,各種係数!$MG95,各種係数!$MD95)</f>
        <v>5.144587217202661E-4</v>
      </c>
      <c r="ID97" s="281">
        <f t="shared" si="30"/>
        <v>0</v>
      </c>
      <c r="IE97" s="223"/>
      <c r="IF97" s="223"/>
      <c r="IG97" s="240">
        <f>各種係数!J95</f>
        <v>1.0450351080871847E-3</v>
      </c>
      <c r="IH97" s="279">
        <f t="shared" si="39"/>
        <v>0</v>
      </c>
      <c r="II97" s="284">
        <f>各種係数!C95</f>
        <v>0.99989167719805017</v>
      </c>
      <c r="IJ97" s="279">
        <f t="shared" si="40"/>
        <v>0</v>
      </c>
      <c r="IK97" s="295">
        <v>0</v>
      </c>
      <c r="IL97" s="757">
        <f>IF(各種係数!$E95=0,各種係数!$M95,各種係数!$E95)</f>
        <v>0.69718931032016596</v>
      </c>
      <c r="IM97" s="279">
        <f t="shared" si="41"/>
        <v>0</v>
      </c>
      <c r="IN97" s="757">
        <f>IF(各種係数!$F95=0,各種係数!$N95,各種係数!$F95)</f>
        <v>0.28762485994230813</v>
      </c>
      <c r="IO97" s="295">
        <f t="shared" si="42"/>
        <v>0</v>
      </c>
      <c r="IP97" s="240">
        <f>IF(各種係数!$MD95=0,各種係数!$MG95,各種係数!$MD95)</f>
        <v>5.144587217202661E-4</v>
      </c>
      <c r="IQ97" s="296">
        <f t="shared" si="43"/>
        <v>0</v>
      </c>
      <c r="IR97" s="297">
        <f t="shared" si="44"/>
        <v>0</v>
      </c>
      <c r="IS97" s="297">
        <f t="shared" si="45"/>
        <v>0</v>
      </c>
      <c r="IT97" s="297">
        <f t="shared" si="46"/>
        <v>0</v>
      </c>
      <c r="IU97" s="298">
        <f t="shared" si="47"/>
        <v>0</v>
      </c>
      <c r="IW97" s="206"/>
      <c r="IX97" s="212"/>
      <c r="IY97" s="208"/>
      <c r="IZ97" s="212"/>
    </row>
    <row r="98" spans="1:260">
      <c r="A98" s="41" t="s">
        <v>318</v>
      </c>
      <c r="B98" s="12" t="s">
        <v>319</v>
      </c>
      <c r="C98" s="331">
        <f>'計算2-1'!AC98</f>
        <v>0</v>
      </c>
      <c r="D98" s="757">
        <f>IF(各種係数!$D96=0,各種係数!$L96,各種係数!$D96)</f>
        <v>0.42769859903756596</v>
      </c>
      <c r="E98" s="757">
        <f>IF(各種係数!$E96=0,各種係数!$M96,各種係数!$E96)</f>
        <v>0.57230140096243398</v>
      </c>
      <c r="F98" s="757">
        <f>IF(各種係数!$F96=0,各種係数!$N96,各種係数!$F96)</f>
        <v>0.44474008460105557</v>
      </c>
      <c r="G98" s="758">
        <f t="shared" si="31"/>
        <v>0</v>
      </c>
      <c r="H98" s="758">
        <f t="shared" si="32"/>
        <v>0</v>
      </c>
      <c r="I98" s="758">
        <f t="shared" si="33"/>
        <v>0</v>
      </c>
      <c r="J98" s="240">
        <f>IF(各種係数!$MD96=0,各種係数!$MG96,各種係数!$MD96)</f>
        <v>7.707476327227569E-4</v>
      </c>
      <c r="K98" s="281">
        <f t="shared" si="34"/>
        <v>0</v>
      </c>
      <c r="L98" s="758">
        <v>0</v>
      </c>
      <c r="M98" s="774">
        <f>各種係数!C96</f>
        <v>0.96204429215691212</v>
      </c>
      <c r="N98" s="758">
        <f t="shared" si="35"/>
        <v>0</v>
      </c>
      <c r="O98" s="82">
        <f>IF('生産者価格評価表（107部門）（山形県２）'!C$120=0,各種係数!DV96,各種係数!S96)</f>
        <v>0</v>
      </c>
      <c r="P98" s="82">
        <f>IF('生産者価格評価表（107部門）（山形県２）'!D$120=0,各種係数!DW96,各種係数!T96)</f>
        <v>0</v>
      </c>
      <c r="Q98" s="82">
        <f>IF('生産者価格評価表（107部門）（山形県２）'!E$120=0,各種係数!DX96,各種係数!U96)</f>
        <v>0</v>
      </c>
      <c r="R98" s="82">
        <f>IF('生産者価格評価表（107部門）（山形県２）'!F$120=0,各種係数!DY96,各種係数!V96)</f>
        <v>0</v>
      </c>
      <c r="S98" s="82">
        <f>IF('生産者価格評価表（107部門）（山形県２）'!G$120=0,各種係数!DZ96,各種係数!W96)</f>
        <v>0</v>
      </c>
      <c r="T98" s="82">
        <f>IF('生産者価格評価表（107部門）（山形県２）'!H$120=0,各種係数!EA96,各種係数!X96)</f>
        <v>0</v>
      </c>
      <c r="U98" s="82">
        <f>IF('生産者価格評価表（107部門）（山形県２）'!I$120=0,各種係数!EB96,各種係数!Y96)</f>
        <v>0</v>
      </c>
      <c r="V98" s="82">
        <f>IF('生産者価格評価表（107部門）（山形県２）'!J$120=0,各種係数!EC96,各種係数!Z96)</f>
        <v>0</v>
      </c>
      <c r="W98" s="82">
        <f>IF('生産者価格評価表（107部門）（山形県２）'!K$120=0,各種係数!ED96,各種係数!AA96)</f>
        <v>0</v>
      </c>
      <c r="X98" s="82">
        <f>IF('生産者価格評価表（107部門）（山形県２）'!L$120=0,各種係数!EE96,各種係数!AB96)</f>
        <v>0</v>
      </c>
      <c r="Y98" s="82">
        <f>IF('生産者価格評価表（107部門）（山形県２）'!M$120=0,各種係数!EF96,各種係数!AC96)</f>
        <v>0</v>
      </c>
      <c r="Z98" s="82">
        <f>IF('生産者価格評価表（107部門）（山形県２）'!N$120=0,各種係数!EG96,各種係数!AD96)</f>
        <v>0</v>
      </c>
      <c r="AA98" s="82">
        <f>IF('生産者価格評価表（107部門）（山形県２）'!O$120=0,各種係数!EH96,各種係数!AE96)</f>
        <v>0</v>
      </c>
      <c r="AB98" s="82">
        <f>IF('生産者価格評価表（107部門）（山形県２）'!P$120=0,各種係数!EI96,各種係数!AF96)</f>
        <v>0</v>
      </c>
      <c r="AC98" s="82">
        <f>IF('生産者価格評価表（107部門）（山形県２）'!Q$120=0,各種係数!EJ96,各種係数!AG96)</f>
        <v>0</v>
      </c>
      <c r="AD98" s="82">
        <f>IF('生産者価格評価表（107部門）（山形県２）'!R$120=0,各種係数!EK96,各種係数!AH96)</f>
        <v>0</v>
      </c>
      <c r="AE98" s="82">
        <f>IF('生産者価格評価表（107部門）（山形県２）'!S$120=0,各種係数!EL96,各種係数!AI96)</f>
        <v>0</v>
      </c>
      <c r="AF98" s="82">
        <f>IF('生産者価格評価表（107部門）（山形県２）'!T$120=0,各種係数!EM96,各種係数!AJ96)</f>
        <v>0</v>
      </c>
      <c r="AG98" s="82">
        <f>IF('生産者価格評価表（107部門）（山形県２）'!U$120=0,各種係数!EN96,各種係数!AK96)</f>
        <v>0</v>
      </c>
      <c r="AH98" s="82">
        <f>IF('生産者価格評価表（107部門）（山形県２）'!V$120=0,各種係数!EO96,各種係数!AL96)</f>
        <v>0</v>
      </c>
      <c r="AI98" s="82">
        <f>IF('生産者価格評価表（107部門）（山形県２）'!W$120=0,各種係数!EP96,各種係数!AM96)</f>
        <v>0</v>
      </c>
      <c r="AJ98" s="82">
        <f>IF('生産者価格評価表（107部門）（山形県２）'!X$120=0,各種係数!EQ96,各種係数!AN96)</f>
        <v>0</v>
      </c>
      <c r="AK98" s="82">
        <f>IF('生産者価格評価表（107部門）（山形県２）'!Y$120=0,各種係数!ER96,各種係数!AO96)</f>
        <v>0</v>
      </c>
      <c r="AL98" s="82">
        <f>IF('生産者価格評価表（107部門）（山形県２）'!Z$120=0,各種係数!ES96,各種係数!AP96)</f>
        <v>0</v>
      </c>
      <c r="AM98" s="82">
        <f>IF('生産者価格評価表（107部門）（山形県２）'!AA$120=0,各種係数!ET96,各種係数!AQ96)</f>
        <v>0</v>
      </c>
      <c r="AN98" s="82">
        <f>IF('生産者価格評価表（107部門）（山形県２）'!AB$120=0,各種係数!EU96,各種係数!AR96)</f>
        <v>0</v>
      </c>
      <c r="AO98" s="82">
        <f>IF('生産者価格評価表（107部門）（山形県２）'!AC$120=0,各種係数!EV96,各種係数!AS96)</f>
        <v>0</v>
      </c>
      <c r="AP98" s="82">
        <f>IF('生産者価格評価表（107部門）（山形県２）'!AD$120=0,各種係数!EW96,各種係数!AT96)</f>
        <v>0</v>
      </c>
      <c r="AQ98" s="82">
        <f>IF('生産者価格評価表（107部門）（山形県２）'!AE$120=0,各種係数!EX96,各種係数!AU96)</f>
        <v>0</v>
      </c>
      <c r="AR98" s="82">
        <f>IF('生産者価格評価表（107部門）（山形県２）'!AF$120=0,各種係数!EY96,各種係数!AV96)</f>
        <v>0</v>
      </c>
      <c r="AS98" s="82">
        <f>IF('生産者価格評価表（107部門）（山形県２）'!AG$120=0,各種係数!EZ96,各種係数!AW96)</f>
        <v>0</v>
      </c>
      <c r="AT98" s="82">
        <f>IF('生産者価格評価表（107部門）（山形県２）'!AH$120=0,各種係数!FA96,各種係数!AX96)</f>
        <v>0</v>
      </c>
      <c r="AU98" s="82">
        <f>IF('生産者価格評価表（107部門）（山形県２）'!AI$120=0,各種係数!FB96,各種係数!AY96)</f>
        <v>0</v>
      </c>
      <c r="AV98" s="82">
        <f>IF('生産者価格評価表（107部門）（山形県２）'!AJ$120=0,各種係数!FC96,各種係数!AZ96)</f>
        <v>0</v>
      </c>
      <c r="AW98" s="82">
        <f>IF('生産者価格評価表（107部門）（山形県２）'!AK$120=0,各種係数!FD96,各種係数!BA96)</f>
        <v>0</v>
      </c>
      <c r="AX98" s="82">
        <f>IF('生産者価格評価表（107部門）（山形県２）'!AL$120=0,各種係数!FE96,各種係数!BB96)</f>
        <v>0</v>
      </c>
      <c r="AY98" s="82">
        <f>IF('生産者価格評価表（107部門）（山形県２）'!AM$120=0,各種係数!FF96,各種係数!BC96)</f>
        <v>0</v>
      </c>
      <c r="AZ98" s="82">
        <f>IF('生産者価格評価表（107部門）（山形県２）'!AN$120=0,各種係数!FG96,各種係数!BD96)</f>
        <v>0</v>
      </c>
      <c r="BA98" s="82">
        <f>IF('生産者価格評価表（107部門）（山形県２）'!AO$120=0,各種係数!FH96,各種係数!BE96)</f>
        <v>0</v>
      </c>
      <c r="BB98" s="82">
        <f>IF('生産者価格評価表（107部門）（山形県２）'!AP$120=0,各種係数!FI96,各種係数!BF96)</f>
        <v>0</v>
      </c>
      <c r="BC98" s="82">
        <f>IF('生産者価格評価表（107部門）（山形県２）'!AQ$120=0,各種係数!FJ96,各種係数!BG96)</f>
        <v>0</v>
      </c>
      <c r="BD98" s="82">
        <f>IF('生産者価格評価表（107部門）（山形県２）'!AR$120=0,各種係数!FK96,各種係数!BH96)</f>
        <v>0</v>
      </c>
      <c r="BE98" s="82">
        <f>IF('生産者価格評価表（107部門）（山形県２）'!AS$120=0,各種係数!FL96,各種係数!BI96)</f>
        <v>0</v>
      </c>
      <c r="BF98" s="82">
        <f>IF('生産者価格評価表（107部門）（山形県２）'!AT$120=0,各種係数!FM96,各種係数!BJ96)</f>
        <v>0</v>
      </c>
      <c r="BG98" s="82">
        <f>IF('生産者価格評価表（107部門）（山形県２）'!AU$120=0,各種係数!FN96,各種係数!BK96)</f>
        <v>0</v>
      </c>
      <c r="BH98" s="82">
        <f>IF('生産者価格評価表（107部門）（山形県２）'!AV$120=0,各種係数!FO96,各種係数!BL96)</f>
        <v>0</v>
      </c>
      <c r="BI98" s="82">
        <f>IF('生産者価格評価表（107部門）（山形県２）'!AW$120=0,各種係数!FP96,各種係数!BM96)</f>
        <v>0</v>
      </c>
      <c r="BJ98" s="82">
        <f>IF('生産者価格評価表（107部門）（山形県２）'!AX$120=0,各種係数!FQ96,各種係数!BN96)</f>
        <v>0</v>
      </c>
      <c r="BK98" s="82">
        <f>IF('生産者価格評価表（107部門）（山形県２）'!AY$120=0,各種係数!FR96,各種係数!BO96)</f>
        <v>0</v>
      </c>
      <c r="BL98" s="82">
        <f>IF('生産者価格評価表（107部門）（山形県２）'!AZ$120=0,各種係数!FS96,各種係数!BP96)</f>
        <v>0</v>
      </c>
      <c r="BM98" s="82">
        <f>IF('生産者価格評価表（107部門）（山形県２）'!BA$120=0,各種係数!FT96,各種係数!BQ96)</f>
        <v>0</v>
      </c>
      <c r="BN98" s="82">
        <f>IF('生産者価格評価表（107部門）（山形県２）'!BB$120=0,各種係数!FU96,各種係数!BR96)</f>
        <v>0</v>
      </c>
      <c r="BO98" s="82">
        <f>IF('生産者価格評価表（107部門）（山形県２）'!BC$120=0,各種係数!FV96,各種係数!BS96)</f>
        <v>0</v>
      </c>
      <c r="BP98" s="82">
        <f>IF('生産者価格評価表（107部門）（山形県２）'!BD$120=0,各種係数!FW96,各種係数!BT96)</f>
        <v>0</v>
      </c>
      <c r="BQ98" s="82">
        <f>IF('生産者価格評価表（107部門）（山形県２）'!BE$120=0,各種係数!FX96,各種係数!BU96)</f>
        <v>0</v>
      </c>
      <c r="BR98" s="82">
        <f>IF('生産者価格評価表（107部門）（山形県２）'!BF$120=0,各種係数!FY96,各種係数!BV96)</f>
        <v>0</v>
      </c>
      <c r="BS98" s="82">
        <f>IF('生産者価格評価表（107部門）（山形県２）'!BG$120=0,各種係数!FZ96,各種係数!BW96)</f>
        <v>0</v>
      </c>
      <c r="BT98" s="82">
        <f>IF('生産者価格評価表（107部門）（山形県２）'!BH$120=0,各種係数!GA96,各種係数!BX96)</f>
        <v>0</v>
      </c>
      <c r="BU98" s="82">
        <f>IF('生産者価格評価表（107部門）（山形県２）'!BI$120=0,各種係数!GB96,各種係数!BY96)</f>
        <v>0</v>
      </c>
      <c r="BV98" s="82">
        <f>IF('生産者価格評価表（107部門）（山形県２）'!BJ$120=0,各種係数!GC96,各種係数!BZ96)</f>
        <v>0</v>
      </c>
      <c r="BW98" s="82">
        <f>IF('生産者価格評価表（107部門）（山形県２）'!BK$120=0,各種係数!GD96,各種係数!CA96)</f>
        <v>0</v>
      </c>
      <c r="BX98" s="82">
        <f>IF('生産者価格評価表（107部門）（山形県２）'!BL$120=0,各種係数!GE96,各種係数!CB96)</f>
        <v>0</v>
      </c>
      <c r="BY98" s="82">
        <f>IF('生産者価格評価表（107部門）（山形県２）'!BM$120=0,各種係数!GF96,各種係数!CC96)</f>
        <v>0</v>
      </c>
      <c r="BZ98" s="82">
        <f>IF('生産者価格評価表（107部門）（山形県２）'!BN$120=0,各種係数!GG96,各種係数!CD96)</f>
        <v>0</v>
      </c>
      <c r="CA98" s="82">
        <f>IF('生産者価格評価表（107部門）（山形県２）'!BO$120=0,各種係数!GH96,各種係数!CE96)</f>
        <v>0</v>
      </c>
      <c r="CB98" s="82">
        <f>IF('生産者価格評価表（107部門）（山形県２）'!BP$120=0,各種係数!GI96,各種係数!CF96)</f>
        <v>0</v>
      </c>
      <c r="CC98" s="82">
        <f>IF('生産者価格評価表（107部門）（山形県２）'!BQ$120=0,各種係数!GJ96,各種係数!CG96)</f>
        <v>0</v>
      </c>
      <c r="CD98" s="82">
        <f>IF('生産者価格評価表（107部門）（山形県２）'!BR$120=0,各種係数!GK96,各種係数!CH96)</f>
        <v>0</v>
      </c>
      <c r="CE98" s="82">
        <f>IF('生産者価格評価表（107部門）（山形県２）'!BS$120=0,各種係数!GL96,各種係数!CI96)</f>
        <v>0</v>
      </c>
      <c r="CF98" s="82">
        <f>IF('生産者価格評価表（107部門）（山形県２）'!BT$120=0,各種係数!GM96,各種係数!CJ96)</f>
        <v>0</v>
      </c>
      <c r="CG98" s="82">
        <f>IF('生産者価格評価表（107部門）（山形県２）'!BU$120=0,各種係数!GN96,各種係数!CK96)</f>
        <v>0</v>
      </c>
      <c r="CH98" s="82">
        <f>IF('生産者価格評価表（107部門）（山形県２）'!BV$120=0,各種係数!GO96,各種係数!CL96)</f>
        <v>0</v>
      </c>
      <c r="CI98" s="82">
        <f>IF('生産者価格評価表（107部門）（山形県２）'!BW$120=0,各種係数!GP96,各種係数!CM96)</f>
        <v>0</v>
      </c>
      <c r="CJ98" s="82">
        <f>IF('生産者価格評価表（107部門）（山形県２）'!BX$120=0,各種係数!GQ96,各種係数!CN96)</f>
        <v>0</v>
      </c>
      <c r="CK98" s="82">
        <f>IF('生産者価格評価表（107部門）（山形県２）'!BY$120=0,各種係数!GR96,各種係数!CO96)</f>
        <v>0</v>
      </c>
      <c r="CL98" s="82">
        <f>IF('生産者価格評価表（107部門）（山形県２）'!BZ$120=0,各種係数!GS96,各種係数!CP96)</f>
        <v>0</v>
      </c>
      <c r="CM98" s="82">
        <f>IF('生産者価格評価表（107部門）（山形県２）'!CA$120=0,各種係数!GT96,各種係数!CQ96)</f>
        <v>0</v>
      </c>
      <c r="CN98" s="82">
        <f>IF('生産者価格評価表（107部門）（山形県２）'!CB$120=0,各種係数!GU96,各種係数!CR96)</f>
        <v>0</v>
      </c>
      <c r="CO98" s="82">
        <f>IF('生産者価格評価表（107部門）（山形県２）'!CC$120=0,各種係数!GV96,各種係数!CS96)</f>
        <v>0</v>
      </c>
      <c r="CP98" s="82">
        <f>IF('生産者価格評価表（107部門）（山形県２）'!CD$120=0,各種係数!GW96,各種係数!CT96)</f>
        <v>0</v>
      </c>
      <c r="CQ98" s="82">
        <f>IF('生産者価格評価表（107部門）（山形県２）'!CE$120=0,各種係数!GX96,各種係数!CU96)</f>
        <v>0</v>
      </c>
      <c r="CR98" s="82">
        <f>IF('生産者価格評価表（107部門）（山形県２）'!CF$120=0,各種係数!GY96,各種係数!CV96)</f>
        <v>0</v>
      </c>
      <c r="CS98" s="82">
        <f>IF('生産者価格評価表（107部門）（山形県２）'!CG$120=0,各種係数!GZ96,各種係数!CW96)</f>
        <v>0</v>
      </c>
      <c r="CT98" s="82">
        <f>IF('生産者価格評価表（107部門）（山形県２）'!CH$120=0,各種係数!HA96,各種係数!CX96)</f>
        <v>0</v>
      </c>
      <c r="CU98" s="82">
        <f>IF('生産者価格評価表（107部門）（山形県２）'!CI$120=0,各種係数!HB96,各種係数!CY96)</f>
        <v>0</v>
      </c>
      <c r="CV98" s="82">
        <f>IF('生産者価格評価表（107部門）（山形県２）'!CJ$120=0,各種係数!HC96,各種係数!CZ96)</f>
        <v>0</v>
      </c>
      <c r="CW98" s="82">
        <f>IF('生産者価格評価表（107部門）（山形県２）'!CK$120=0,各種係数!HD96,各種係数!DA96)</f>
        <v>0</v>
      </c>
      <c r="CX98" s="82">
        <f>IF('生産者価格評価表（107部門）（山形県２）'!CL$120=0,各種係数!HE96,各種係数!DB96)</f>
        <v>0</v>
      </c>
      <c r="CY98" s="82">
        <f>IF('生産者価格評価表（107部門）（山形県２）'!CM$120=0,各種係数!HF96,各種係数!DC96)</f>
        <v>0</v>
      </c>
      <c r="CZ98" s="82">
        <f>IF('生産者価格評価表（107部門）（山形県２）'!CN$120=0,各種係数!HG96,各種係数!DD96)</f>
        <v>0</v>
      </c>
      <c r="DA98" s="82">
        <f>IF('生産者価格評価表（107部門）（山形県２）'!CO$120=0,各種係数!HH96,各種係数!DE96)</f>
        <v>0</v>
      </c>
      <c r="DB98" s="82">
        <f>IF('生産者価格評価表（107部門）（山形県２）'!CP$120=0,各種係数!HI96,各種係数!DF96)</f>
        <v>6.7598377832971124E-3</v>
      </c>
      <c r="DC98" s="82">
        <f>IF('生産者価格評価表（107部門）（山形県２）'!CQ$120=0,各種係数!HJ96,各種係数!DG96)</f>
        <v>0</v>
      </c>
      <c r="DD98" s="82">
        <f>IF('生産者価格評価表（107部門）（山形県２）'!CR$120=0,各種係数!HK96,各種係数!DH96)</f>
        <v>0</v>
      </c>
      <c r="DE98" s="82">
        <f>IF('生産者価格評価表（107部門）（山形県２）'!CS$120=0,各種係数!HL96,各種係数!DI96)</f>
        <v>6.1805242850457797E-4</v>
      </c>
      <c r="DF98" s="82">
        <f>IF('生産者価格評価表（107部門）（山形県２）'!CT$120=0,各種係数!HM96,各種係数!DJ96)</f>
        <v>0</v>
      </c>
      <c r="DG98" s="82">
        <f>IF('生産者価格評価表（107部門）（山形県２）'!CU$120=0,各種係数!HN96,各種係数!DK96)</f>
        <v>0</v>
      </c>
      <c r="DH98" s="82">
        <f>IF('生産者価格評価表（107部門）（山形県２）'!CV$120=0,各種係数!HO96,各種係数!DL96)</f>
        <v>0</v>
      </c>
      <c r="DI98" s="82">
        <f>IF('生産者価格評価表（107部門）（山形県２）'!CW$120=0,各種係数!HP96,各種係数!DM96)</f>
        <v>0</v>
      </c>
      <c r="DJ98" s="82">
        <f>IF('生産者価格評価表（107部門）（山形県２）'!CX$120=0,各種係数!HQ96,各種係数!DN96)</f>
        <v>0</v>
      </c>
      <c r="DK98" s="82">
        <f>IF('生産者価格評価表（107部門）（山形県２）'!CY$120=0,各種係数!HR96,各種係数!DO96)</f>
        <v>0</v>
      </c>
      <c r="DL98" s="82">
        <f>IF('生産者価格評価表（107部門）（山形県２）'!CZ$120=0,各種係数!HS96,各種係数!DP96)</f>
        <v>0</v>
      </c>
      <c r="DM98" s="82">
        <f>IF('生産者価格評価表（107部門）（山形県２）'!DA$120=0,各種係数!HT96,各種係数!DQ96)</f>
        <v>0</v>
      </c>
      <c r="DN98" s="82">
        <f>IF('生産者価格評価表（107部門）（山形県２）'!DB$120=0,各種係数!HU96,各種係数!DR96)</f>
        <v>0</v>
      </c>
      <c r="DO98" s="82">
        <f>IF('生産者価格評価表（107部門）（山形県２）'!DC$120=0,各種係数!HV96,各種係数!DS96)</f>
        <v>0</v>
      </c>
      <c r="DP98" s="82">
        <f>IF('生産者価格評価表（107部門）（山形県２）'!DD$120=0,各種係数!HW96,各種係数!DT96)</f>
        <v>0</v>
      </c>
      <c r="DQ98" s="82">
        <f>IF('生産者価格評価表（107部門）（山形県２）'!DE$120=0,各種係数!HX96,各種係数!DU96)</f>
        <v>0</v>
      </c>
      <c r="DR98" s="82">
        <f>各種係数!HY96</f>
        <v>0</v>
      </c>
      <c r="DS98" s="80">
        <f>各種係数!HZ96</f>
        <v>0</v>
      </c>
      <c r="DT98" s="80">
        <f>各種係数!IA96</f>
        <v>0</v>
      </c>
      <c r="DU98" s="80">
        <f>各種係数!IB96</f>
        <v>0</v>
      </c>
      <c r="DV98" s="80">
        <f>各種係数!IC96</f>
        <v>0</v>
      </c>
      <c r="DW98" s="80">
        <f>各種係数!ID96</f>
        <v>0</v>
      </c>
      <c r="DX98" s="80">
        <f>各種係数!IE96</f>
        <v>0</v>
      </c>
      <c r="DY98" s="80">
        <f>各種係数!IF96</f>
        <v>0</v>
      </c>
      <c r="DZ98" s="80">
        <f>各種係数!IG96</f>
        <v>0</v>
      </c>
      <c r="EA98" s="80">
        <f>各種係数!IH96</f>
        <v>0</v>
      </c>
      <c r="EB98" s="80">
        <f>各種係数!II96</f>
        <v>0</v>
      </c>
      <c r="EC98" s="80">
        <f>各種係数!IJ96</f>
        <v>0</v>
      </c>
      <c r="ED98" s="80">
        <f>各種係数!IK96</f>
        <v>0</v>
      </c>
      <c r="EE98" s="80">
        <f>各種係数!IL96</f>
        <v>0</v>
      </c>
      <c r="EF98" s="80">
        <f>各種係数!IM96</f>
        <v>0</v>
      </c>
      <c r="EG98" s="80">
        <f>各種係数!IN96</f>
        <v>0</v>
      </c>
      <c r="EH98" s="80">
        <f>各種係数!IO96</f>
        <v>0</v>
      </c>
      <c r="EI98" s="80">
        <f>各種係数!IP96</f>
        <v>0</v>
      </c>
      <c r="EJ98" s="80">
        <f>各種係数!IQ96</f>
        <v>0</v>
      </c>
      <c r="EK98" s="80">
        <f>各種係数!IR96</f>
        <v>0</v>
      </c>
      <c r="EL98" s="80">
        <f>各種係数!IS96</f>
        <v>0</v>
      </c>
      <c r="EM98" s="80">
        <f>各種係数!IT96</f>
        <v>0</v>
      </c>
      <c r="EN98" s="80">
        <f>各種係数!IU96</f>
        <v>0</v>
      </c>
      <c r="EO98" s="80">
        <f>各種係数!IV96</f>
        <v>0</v>
      </c>
      <c r="EP98" s="80">
        <f>各種係数!IW96</f>
        <v>0</v>
      </c>
      <c r="EQ98" s="80">
        <f>各種係数!IX96</f>
        <v>0</v>
      </c>
      <c r="ER98" s="80">
        <f>各種係数!IY96</f>
        <v>0</v>
      </c>
      <c r="ES98" s="80">
        <f>各種係数!IZ96</f>
        <v>0</v>
      </c>
      <c r="ET98" s="80">
        <f>各種係数!JA96</f>
        <v>0</v>
      </c>
      <c r="EU98" s="80">
        <f>各種係数!JB96</f>
        <v>0</v>
      </c>
      <c r="EV98" s="80">
        <f>各種係数!JC96</f>
        <v>0</v>
      </c>
      <c r="EW98" s="80">
        <f>各種係数!JD96</f>
        <v>0</v>
      </c>
      <c r="EX98" s="80">
        <f>各種係数!JE96</f>
        <v>0</v>
      </c>
      <c r="EY98" s="80">
        <f>各種係数!JF96</f>
        <v>0</v>
      </c>
      <c r="EZ98" s="80">
        <f>各種係数!JG96</f>
        <v>0</v>
      </c>
      <c r="FA98" s="80">
        <f>各種係数!JH96</f>
        <v>0</v>
      </c>
      <c r="FB98" s="80">
        <f>各種係数!JI96</f>
        <v>0</v>
      </c>
      <c r="FC98" s="80">
        <f>各種係数!JJ96</f>
        <v>0</v>
      </c>
      <c r="FD98" s="80">
        <f>各種係数!JK96</f>
        <v>0</v>
      </c>
      <c r="FE98" s="80">
        <f>各種係数!JL96</f>
        <v>0</v>
      </c>
      <c r="FF98" s="80">
        <f>各種係数!JM96</f>
        <v>0</v>
      </c>
      <c r="FG98" s="80">
        <f>各種係数!JN96</f>
        <v>0</v>
      </c>
      <c r="FH98" s="80">
        <f>各種係数!JO96</f>
        <v>0</v>
      </c>
      <c r="FI98" s="80">
        <f>各種係数!JP96</f>
        <v>0</v>
      </c>
      <c r="FJ98" s="80">
        <f>各種係数!JQ96</f>
        <v>0</v>
      </c>
      <c r="FK98" s="80">
        <f>各種係数!JR96</f>
        <v>0</v>
      </c>
      <c r="FL98" s="80">
        <f>各種係数!JS96</f>
        <v>0</v>
      </c>
      <c r="FM98" s="80">
        <f>各種係数!JT96</f>
        <v>0</v>
      </c>
      <c r="FN98" s="80">
        <f>各種係数!JU96</f>
        <v>0</v>
      </c>
      <c r="FO98" s="80">
        <f>各種係数!JV96</f>
        <v>0</v>
      </c>
      <c r="FP98" s="80">
        <f>各種係数!JW96</f>
        <v>0</v>
      </c>
      <c r="FQ98" s="80">
        <f>各種係数!JX96</f>
        <v>0</v>
      </c>
      <c r="FR98" s="80">
        <f>各種係数!JY96</f>
        <v>0</v>
      </c>
      <c r="FS98" s="80">
        <f>各種係数!JZ96</f>
        <v>0</v>
      </c>
      <c r="FT98" s="80">
        <f>各種係数!KA96</f>
        <v>0</v>
      </c>
      <c r="FU98" s="80">
        <f>各種係数!KB96</f>
        <v>0</v>
      </c>
      <c r="FV98" s="80">
        <f>各種係数!KC96</f>
        <v>0</v>
      </c>
      <c r="FW98" s="80">
        <f>各種係数!KD96</f>
        <v>0</v>
      </c>
      <c r="FX98" s="80">
        <f>各種係数!KE96</f>
        <v>0</v>
      </c>
      <c r="FY98" s="80">
        <f>各種係数!KF96</f>
        <v>0</v>
      </c>
      <c r="FZ98" s="80">
        <f>各種係数!KG96</f>
        <v>0</v>
      </c>
      <c r="GA98" s="80">
        <f>各種係数!KH96</f>
        <v>0</v>
      </c>
      <c r="GB98" s="80">
        <f>各種係数!KI96</f>
        <v>0</v>
      </c>
      <c r="GC98" s="80">
        <f>各種係数!KJ96</f>
        <v>0</v>
      </c>
      <c r="GD98" s="80">
        <f>各種係数!KK96</f>
        <v>0</v>
      </c>
      <c r="GE98" s="80">
        <f>各種係数!KL96</f>
        <v>0</v>
      </c>
      <c r="GF98" s="80">
        <f>各種係数!KM96</f>
        <v>0</v>
      </c>
      <c r="GG98" s="80">
        <f>各種係数!KN96</f>
        <v>0</v>
      </c>
      <c r="GH98" s="80">
        <f>各種係数!KO96</f>
        <v>0</v>
      </c>
      <c r="GI98" s="80">
        <f>各種係数!KP96</f>
        <v>0</v>
      </c>
      <c r="GJ98" s="80">
        <f>各種係数!KQ96</f>
        <v>0</v>
      </c>
      <c r="GK98" s="80">
        <f>各種係数!KR96</f>
        <v>0</v>
      </c>
      <c r="GL98" s="80">
        <f>各種係数!KS96</f>
        <v>0</v>
      </c>
      <c r="GM98" s="80">
        <f>各種係数!KT96</f>
        <v>0</v>
      </c>
      <c r="GN98" s="80">
        <f>各種係数!KU96</f>
        <v>0</v>
      </c>
      <c r="GO98" s="80">
        <f>各種係数!KV96</f>
        <v>0</v>
      </c>
      <c r="GP98" s="80">
        <f>各種係数!KW96</f>
        <v>0</v>
      </c>
      <c r="GQ98" s="80">
        <f>各種係数!KX96</f>
        <v>0</v>
      </c>
      <c r="GR98" s="80">
        <f>各種係数!KY96</f>
        <v>0</v>
      </c>
      <c r="GS98" s="80">
        <f>各種係数!KZ96</f>
        <v>0</v>
      </c>
      <c r="GT98" s="80">
        <f>各種係数!LA96</f>
        <v>0</v>
      </c>
      <c r="GU98" s="80">
        <f>各種係数!LB96</f>
        <v>0</v>
      </c>
      <c r="GV98" s="80">
        <f>各種係数!LC96</f>
        <v>0</v>
      </c>
      <c r="GW98" s="80">
        <f>各種係数!LD96</f>
        <v>0</v>
      </c>
      <c r="GX98" s="80">
        <f>各種係数!LE96</f>
        <v>0</v>
      </c>
      <c r="GY98" s="80">
        <f>各種係数!LF96</f>
        <v>0</v>
      </c>
      <c r="GZ98" s="80">
        <f>各種係数!LG96</f>
        <v>0</v>
      </c>
      <c r="HA98" s="80">
        <f>各種係数!LH96</f>
        <v>0</v>
      </c>
      <c r="HB98" s="80">
        <f>各種係数!LI96</f>
        <v>0</v>
      </c>
      <c r="HC98" s="80">
        <f>各種係数!LJ96</f>
        <v>0</v>
      </c>
      <c r="HD98" s="80">
        <f>各種係数!LK96</f>
        <v>0</v>
      </c>
      <c r="HE98" s="80">
        <f>各種係数!LL96</f>
        <v>1.0065458326287926</v>
      </c>
      <c r="HF98" s="80">
        <f>各種係数!LM96</f>
        <v>0</v>
      </c>
      <c r="HG98" s="80">
        <f>各種係数!LN96</f>
        <v>0</v>
      </c>
      <c r="HH98" s="80">
        <f>各種係数!LO96</f>
        <v>5.9848592266610113E-4</v>
      </c>
      <c r="HI98" s="80">
        <f>各種係数!LP96</f>
        <v>0</v>
      </c>
      <c r="HJ98" s="80">
        <f>各種係数!LQ96</f>
        <v>0</v>
      </c>
      <c r="HK98" s="80">
        <f>各種係数!LR96</f>
        <v>0</v>
      </c>
      <c r="HL98" s="80">
        <f>各種係数!LS96</f>
        <v>0</v>
      </c>
      <c r="HM98" s="80">
        <f>各種係数!LT96</f>
        <v>0</v>
      </c>
      <c r="HN98" s="80">
        <f>各種係数!LU96</f>
        <v>0</v>
      </c>
      <c r="HO98" s="80">
        <f>各種係数!LV96</f>
        <v>0</v>
      </c>
      <c r="HP98" s="80">
        <f>各種係数!LW96</f>
        <v>0</v>
      </c>
      <c r="HQ98" s="80">
        <f>各種係数!LX96</f>
        <v>0</v>
      </c>
      <c r="HR98" s="80">
        <f>各種係数!LY96</f>
        <v>0</v>
      </c>
      <c r="HS98" s="80">
        <f>各種係数!LZ96</f>
        <v>0</v>
      </c>
      <c r="HT98" s="80">
        <f>各種係数!MA96</f>
        <v>0</v>
      </c>
      <c r="HU98" s="760">
        <v>0</v>
      </c>
      <c r="HV98" s="760">
        <f t="shared" si="27"/>
        <v>0</v>
      </c>
      <c r="HW98" s="760">
        <f t="shared" si="28"/>
        <v>0</v>
      </c>
      <c r="HX98" s="240">
        <f>IF(各種係数!$MD96=0,各種係数!$MG96,各種係数!$MD96)</f>
        <v>7.707476327227569E-4</v>
      </c>
      <c r="HY98" s="281">
        <f t="shared" si="29"/>
        <v>0</v>
      </c>
      <c r="HZ98" s="257">
        <f t="shared" si="36"/>
        <v>0</v>
      </c>
      <c r="IA98" s="279">
        <f t="shared" si="37"/>
        <v>0</v>
      </c>
      <c r="IB98" s="279">
        <f t="shared" si="38"/>
        <v>0</v>
      </c>
      <c r="IC98" s="240">
        <f>IF(各種係数!$MD96=0,各種係数!$MG96,各種係数!$MD96)</f>
        <v>7.707476327227569E-4</v>
      </c>
      <c r="ID98" s="281">
        <f t="shared" si="30"/>
        <v>0</v>
      </c>
      <c r="IE98" s="223"/>
      <c r="IF98" s="223"/>
      <c r="IG98" s="240">
        <f>各種係数!J96</f>
        <v>3.4160567016871708E-2</v>
      </c>
      <c r="IH98" s="279">
        <f t="shared" si="39"/>
        <v>0</v>
      </c>
      <c r="II98" s="284">
        <f>各種係数!C96</f>
        <v>0.96204429215691212</v>
      </c>
      <c r="IJ98" s="279">
        <f t="shared" si="40"/>
        <v>0</v>
      </c>
      <c r="IK98" s="295">
        <v>0</v>
      </c>
      <c r="IL98" s="757">
        <f>IF(各種係数!$E96=0,各種係数!$M96,各種係数!$E96)</f>
        <v>0.57230140096243398</v>
      </c>
      <c r="IM98" s="279">
        <f t="shared" si="41"/>
        <v>0</v>
      </c>
      <c r="IN98" s="757">
        <f>IF(各種係数!$F96=0,各種係数!$N96,各種係数!$F96)</f>
        <v>0.44474008460105557</v>
      </c>
      <c r="IO98" s="295">
        <f t="shared" si="42"/>
        <v>0</v>
      </c>
      <c r="IP98" s="240">
        <f>IF(各種係数!$MD96=0,各種係数!$MG96,各種係数!$MD96)</f>
        <v>7.707476327227569E-4</v>
      </c>
      <c r="IQ98" s="296">
        <f t="shared" si="43"/>
        <v>0</v>
      </c>
      <c r="IR98" s="297">
        <f t="shared" si="44"/>
        <v>0</v>
      </c>
      <c r="IS98" s="297">
        <f t="shared" si="45"/>
        <v>0</v>
      </c>
      <c r="IT98" s="297">
        <f t="shared" si="46"/>
        <v>0</v>
      </c>
      <c r="IU98" s="298">
        <f t="shared" si="47"/>
        <v>0</v>
      </c>
      <c r="IW98" s="206"/>
      <c r="IX98" s="212"/>
      <c r="IY98" s="208"/>
      <c r="IZ98" s="212"/>
    </row>
    <row r="99" spans="1:260">
      <c r="A99" s="41" t="s">
        <v>320</v>
      </c>
      <c r="B99" s="12" t="s">
        <v>321</v>
      </c>
      <c r="C99" s="331">
        <f>'計算2-1'!AC99</f>
        <v>0</v>
      </c>
      <c r="D99" s="757">
        <f>IF(各種係数!$D97=0,各種係数!$L97,各種係数!$D97)</f>
        <v>0.37084435209671324</v>
      </c>
      <c r="E99" s="757">
        <f>IF(各種係数!$E97=0,各種係数!$M97,各種係数!$E97)</f>
        <v>0.62915564790328671</v>
      </c>
      <c r="F99" s="757">
        <f>IF(各種係数!$F97=0,各種係数!$N97,各種係数!$F97)</f>
        <v>0.4988666414809218</v>
      </c>
      <c r="G99" s="758">
        <f t="shared" si="31"/>
        <v>0</v>
      </c>
      <c r="H99" s="758">
        <f t="shared" si="32"/>
        <v>0</v>
      </c>
      <c r="I99" s="758">
        <f t="shared" si="33"/>
        <v>0</v>
      </c>
      <c r="J99" s="240">
        <f>IF(各種係数!$MD97=0,各種係数!$MG97,各種係数!$MD97)</f>
        <v>9.114091424253872E-4</v>
      </c>
      <c r="K99" s="281">
        <f t="shared" si="34"/>
        <v>0</v>
      </c>
      <c r="L99" s="758">
        <v>0</v>
      </c>
      <c r="M99" s="774">
        <f>各種係数!C97</f>
        <v>1</v>
      </c>
      <c r="N99" s="758">
        <f t="shared" si="35"/>
        <v>0</v>
      </c>
      <c r="O99" s="82">
        <f>IF('生産者価格評価表（107部門）（山形県２）'!C$120=0,各種係数!DV97,各種係数!S97)</f>
        <v>0</v>
      </c>
      <c r="P99" s="82">
        <f>IF('生産者価格評価表（107部門）（山形県２）'!D$120=0,各種係数!DW97,各種係数!T97)</f>
        <v>0</v>
      </c>
      <c r="Q99" s="82">
        <f>IF('生産者価格評価表（107部門）（山形県２）'!E$120=0,各種係数!DX97,各種係数!U97)</f>
        <v>3.5991665088084867E-3</v>
      </c>
      <c r="R99" s="82">
        <f>IF('生産者価格評価表（107部門）（山形県２）'!F$120=0,各種係数!DY97,各種係数!V97)</f>
        <v>0</v>
      </c>
      <c r="S99" s="82">
        <f>IF('生産者価格評価表（107部門）（山形県２）'!G$120=0,各種係数!DZ97,各種係数!W97)</f>
        <v>0</v>
      </c>
      <c r="T99" s="82">
        <f>IF('生産者価格評価表（107部門）（山形県２）'!H$120=0,各種係数!EA97,各種係数!X97)</f>
        <v>0</v>
      </c>
      <c r="U99" s="82">
        <f>IF('生産者価格評価表（107部門）（山形県２）'!I$120=0,各種係数!EB97,各種係数!Y97)</f>
        <v>0</v>
      </c>
      <c r="V99" s="82">
        <f>IF('生産者価格評価表（107部門）（山形県２）'!J$120=0,各種係数!EC97,各種係数!Z97)</f>
        <v>0</v>
      </c>
      <c r="W99" s="82">
        <f>IF('生産者価格評価表（107部門）（山形県２）'!K$120=0,各種係数!ED97,各種係数!AA97)</f>
        <v>0</v>
      </c>
      <c r="X99" s="82">
        <f>IF('生産者価格評価表（107部門）（山形県２）'!L$120=0,各種係数!EE97,各種係数!AB97)</f>
        <v>0</v>
      </c>
      <c r="Y99" s="82">
        <f>IF('生産者価格評価表（107部門）（山形県２）'!M$120=0,各種係数!EF97,各種係数!AC97)</f>
        <v>0</v>
      </c>
      <c r="Z99" s="82">
        <f>IF('生産者価格評価表（107部門）（山形県２）'!N$120=0,各種係数!EG97,各種係数!AD97)</f>
        <v>0</v>
      </c>
      <c r="AA99" s="82">
        <f>IF('生産者価格評価表（107部門）（山形県２）'!O$120=0,各種係数!EH97,各種係数!AE97)</f>
        <v>0</v>
      </c>
      <c r="AB99" s="82">
        <f>IF('生産者価格評価表（107部門）（山形県２）'!P$120=0,各種係数!EI97,各種係数!AF97)</f>
        <v>0</v>
      </c>
      <c r="AC99" s="82">
        <f>IF('生産者価格評価表（107部門）（山形県２）'!Q$120=0,各種係数!EJ97,各種係数!AG97)</f>
        <v>0</v>
      </c>
      <c r="AD99" s="82">
        <f>IF('生産者価格評価表（107部門）（山形県２）'!R$120=0,各種係数!EK97,各種係数!AH97)</f>
        <v>0</v>
      </c>
      <c r="AE99" s="82">
        <f>IF('生産者価格評価表（107部門）（山形県２）'!S$120=0,各種係数!EL97,各種係数!AI97)</f>
        <v>3.2651995036896753E-5</v>
      </c>
      <c r="AF99" s="82">
        <f>IF('生産者価格評価表（107部門）（山形県２）'!T$120=0,各種係数!EM97,各種係数!AJ97)</f>
        <v>6.8348028159387599E-5</v>
      </c>
      <c r="AG99" s="82">
        <f>IF('生産者価格評価表（107部門）（山形県２）'!U$120=0,各種係数!EN97,各種係数!AK97)</f>
        <v>0</v>
      </c>
      <c r="AH99" s="82">
        <f>IF('生産者価格評価表（107部門）（山形県２）'!V$120=0,各種係数!EO97,各種係数!AL97)</f>
        <v>0</v>
      </c>
      <c r="AI99" s="82">
        <f>IF('生産者価格評価表（107部門）（山形県２）'!W$120=0,各種係数!EP97,各種係数!AM97)</f>
        <v>0</v>
      </c>
      <c r="AJ99" s="82">
        <f>IF('生産者価格評価表（107部門）（山形県２）'!X$120=0,各種係数!EQ97,各種係数!AN97)</f>
        <v>0</v>
      </c>
      <c r="AK99" s="82">
        <f>IF('生産者価格評価表（107部門）（山形県２）'!Y$120=0,各種係数!ER97,各種係数!AO97)</f>
        <v>0</v>
      </c>
      <c r="AL99" s="82">
        <f>IF('生産者価格評価表（107部門）（山形県２）'!Z$120=0,各種係数!ES97,各種係数!AP97)</f>
        <v>0</v>
      </c>
      <c r="AM99" s="82">
        <f>IF('生産者価格評価表（107部門）（山形県２）'!AA$120=0,各種係数!ET97,各種係数!AQ97)</f>
        <v>1.1086848587390878E-4</v>
      </c>
      <c r="AN99" s="82">
        <f>IF('生産者価格評価表（107部門）（山形県２）'!AB$120=0,各種係数!EU97,各種係数!AR97)</f>
        <v>0</v>
      </c>
      <c r="AO99" s="82">
        <f>IF('生産者価格評価表（107部門）（山形県２）'!AC$120=0,各種係数!EV97,各種係数!AS97)</f>
        <v>0</v>
      </c>
      <c r="AP99" s="82">
        <f>IF('生産者価格評価表（107部門）（山形県２）'!AD$120=0,各種係数!EW97,各種係数!AT97)</f>
        <v>0</v>
      </c>
      <c r="AQ99" s="82">
        <f>IF('生産者価格評価表（107部門）（山形県２）'!AE$120=0,各種係数!EX97,各種係数!AU97)</f>
        <v>0</v>
      </c>
      <c r="AR99" s="82">
        <f>IF('生産者価格評価表（107部門）（山形県２）'!AF$120=0,各種係数!EY97,各種係数!AV97)</f>
        <v>0</v>
      </c>
      <c r="AS99" s="82">
        <f>IF('生産者価格評価表（107部門）（山形県２）'!AG$120=0,各種係数!EZ97,各種係数!AW97)</f>
        <v>0</v>
      </c>
      <c r="AT99" s="82">
        <f>IF('生産者価格評価表（107部門）（山形県２）'!AH$120=0,各種係数!FA97,各種係数!AX97)</f>
        <v>0</v>
      </c>
      <c r="AU99" s="82">
        <f>IF('生産者価格評価表（107部門）（山形県２）'!AI$120=0,各種係数!FB97,各種係数!AY97)</f>
        <v>0</v>
      </c>
      <c r="AV99" s="82">
        <f>IF('生産者価格評価表（107部門）（山形県２）'!AJ$120=0,各種係数!FC97,各種係数!AZ97)</f>
        <v>0</v>
      </c>
      <c r="AW99" s="82">
        <f>IF('生産者価格評価表（107部門）（山形県２）'!AK$120=0,各種係数!FD97,各種係数!BA97)</f>
        <v>0</v>
      </c>
      <c r="AX99" s="82">
        <f>IF('生産者価格評価表（107部門）（山形県２）'!AL$120=0,各種係数!FE97,各種係数!BB97)</f>
        <v>0</v>
      </c>
      <c r="AY99" s="82">
        <f>IF('生産者価格評価表（107部門）（山形県２）'!AM$120=0,各種係数!FF97,各種係数!BC97)</f>
        <v>0</v>
      </c>
      <c r="AZ99" s="82">
        <f>IF('生産者価格評価表（107部門）（山形県２）'!AN$120=0,各種係数!FG97,各種係数!BD97)</f>
        <v>0</v>
      </c>
      <c r="BA99" s="82">
        <f>IF('生産者価格評価表（107部門）（山形県２）'!AO$120=0,各種係数!FH97,各種係数!BE97)</f>
        <v>0</v>
      </c>
      <c r="BB99" s="82">
        <f>IF('生産者価格評価表（107部門）（山形県２）'!AP$120=0,各種係数!FI97,各種係数!BF97)</f>
        <v>0</v>
      </c>
      <c r="BC99" s="82">
        <f>IF('生産者価格評価表（107部門）（山形県２）'!AQ$120=0,各種係数!FJ97,各種係数!BG97)</f>
        <v>0</v>
      </c>
      <c r="BD99" s="82">
        <f>IF('生産者価格評価表（107部門）（山形県２）'!AR$120=0,各種係数!FK97,各種係数!BH97)</f>
        <v>0</v>
      </c>
      <c r="BE99" s="82">
        <f>IF('生産者価格評価表（107部門）（山形県２）'!AS$120=0,各種係数!FL97,各種係数!BI97)</f>
        <v>0</v>
      </c>
      <c r="BF99" s="82">
        <f>IF('生産者価格評価表（107部門）（山形県２）'!AT$120=0,各種係数!FM97,各種係数!BJ97)</f>
        <v>0</v>
      </c>
      <c r="BG99" s="82">
        <f>IF('生産者価格評価表（107部門）（山形県２）'!AU$120=0,各種係数!FN97,各種係数!BK97)</f>
        <v>0</v>
      </c>
      <c r="BH99" s="82">
        <f>IF('生産者価格評価表（107部門）（山形県２）'!AV$120=0,各種係数!FO97,各種係数!BL97)</f>
        <v>0</v>
      </c>
      <c r="BI99" s="82">
        <f>IF('生産者価格評価表（107部門）（山形県２）'!AW$120=0,各種係数!FP97,各種係数!BM97)</f>
        <v>0</v>
      </c>
      <c r="BJ99" s="82">
        <f>IF('生産者価格評価表（107部門）（山形県２）'!AX$120=0,各種係数!FQ97,各種係数!BN97)</f>
        <v>0</v>
      </c>
      <c r="BK99" s="82">
        <f>IF('生産者価格評価表（107部門）（山形県２）'!AY$120=0,各種係数!FR97,各種係数!BO97)</f>
        <v>0</v>
      </c>
      <c r="BL99" s="82">
        <f>IF('生産者価格評価表（107部門）（山形県２）'!AZ$120=0,各種係数!FS97,各種係数!BP97)</f>
        <v>0</v>
      </c>
      <c r="BM99" s="82">
        <f>IF('生産者価格評価表（107部門）（山形県２）'!BA$120=0,各種係数!FT97,各種係数!BQ97)</f>
        <v>0</v>
      </c>
      <c r="BN99" s="82">
        <f>IF('生産者価格評価表（107部門）（山形県２）'!BB$120=0,各種係数!FU97,各種係数!BR97)</f>
        <v>0</v>
      </c>
      <c r="BO99" s="82">
        <f>IF('生産者価格評価表（107部門）（山形県２）'!BC$120=0,各種係数!FV97,各種係数!BS97)</f>
        <v>0</v>
      </c>
      <c r="BP99" s="82">
        <f>IF('生産者価格評価表（107部門）（山形県２）'!BD$120=0,各種係数!FW97,各種係数!BT97)</f>
        <v>0</v>
      </c>
      <c r="BQ99" s="82">
        <f>IF('生産者価格評価表（107部門）（山形県２）'!BE$120=0,各種係数!FX97,各種係数!BU97)</f>
        <v>0</v>
      </c>
      <c r="BR99" s="82">
        <f>IF('生産者価格評価表（107部門）（山形県２）'!BF$120=0,各種係数!FY97,各種係数!BV97)</f>
        <v>0</v>
      </c>
      <c r="BS99" s="82">
        <f>IF('生産者価格評価表（107部門）（山形県２）'!BG$120=0,各種係数!FZ97,各種係数!BW97)</f>
        <v>0</v>
      </c>
      <c r="BT99" s="82">
        <f>IF('生産者価格評価表（107部門）（山形県２）'!BH$120=0,各種係数!GA97,各種係数!BX97)</f>
        <v>0</v>
      </c>
      <c r="BU99" s="82">
        <f>IF('生産者価格評価表（107部門）（山形県２）'!BI$120=0,各種係数!GB97,各種係数!BY97)</f>
        <v>0</v>
      </c>
      <c r="BV99" s="82">
        <f>IF('生産者価格評価表（107部門）（山形県２）'!BJ$120=0,各種係数!GC97,各種係数!BZ97)</f>
        <v>0</v>
      </c>
      <c r="BW99" s="82">
        <f>IF('生産者価格評価表（107部門）（山形県２）'!BK$120=0,各種係数!GD97,各種係数!CA97)</f>
        <v>0</v>
      </c>
      <c r="BX99" s="82">
        <f>IF('生産者価格評価表（107部門）（山形県２）'!BL$120=0,各種係数!GE97,各種係数!CB97)</f>
        <v>0</v>
      </c>
      <c r="BY99" s="82">
        <f>IF('生産者価格評価表（107部門）（山形県２）'!BM$120=0,各種係数!GF97,各種係数!CC97)</f>
        <v>0</v>
      </c>
      <c r="BZ99" s="82">
        <f>IF('生産者価格評価表（107部門）（山形県２）'!BN$120=0,各種係数!GG97,各種係数!CD97)</f>
        <v>0</v>
      </c>
      <c r="CA99" s="82">
        <f>IF('生産者価格評価表（107部門）（山形県２）'!BO$120=0,各種係数!GH97,各種係数!CE97)</f>
        <v>0</v>
      </c>
      <c r="CB99" s="82">
        <f>IF('生産者価格評価表（107部門）（山形県２）'!BP$120=0,各種係数!GI97,各種係数!CF97)</f>
        <v>1.1289230074508918E-4</v>
      </c>
      <c r="CC99" s="82">
        <f>IF('生産者価格評価表（107部門）（山形県２）'!BQ$120=0,各種係数!GJ97,各種係数!CG97)</f>
        <v>0</v>
      </c>
      <c r="CD99" s="82">
        <f>IF('生産者価格評価表（107部門）（山形県２）'!BR$120=0,各種係数!GK97,各種係数!CH97)</f>
        <v>4.3623355944772833E-4</v>
      </c>
      <c r="CE99" s="82">
        <f>IF('生産者価格評価表（107部門）（山形県２）'!BS$120=0,各種係数!GL97,各種係数!CI97)</f>
        <v>0</v>
      </c>
      <c r="CF99" s="82">
        <f>IF('生産者価格評価表（107部門）（山形県２）'!BT$120=0,各種係数!GM97,各種係数!CJ97)</f>
        <v>4.4144344649613464E-5</v>
      </c>
      <c r="CG99" s="82">
        <f>IF('生産者価格評価表（107部門）（山形県２）'!BU$120=0,各種係数!GN97,各種係数!CK97)</f>
        <v>2.4888528919205085E-4</v>
      </c>
      <c r="CH99" s="82">
        <f>IF('生産者価格評価表（107部門）（山形県２）'!BV$120=0,各種係数!GO97,各種係数!CL97)</f>
        <v>0</v>
      </c>
      <c r="CI99" s="82">
        <f>IF('生産者価格評価表（107部門）（山形県２）'!BW$120=0,各種係数!GP97,各種係数!CM97)</f>
        <v>3.9203387172651718E-5</v>
      </c>
      <c r="CJ99" s="82">
        <f>IF('生産者価格評価表（107部門）（山形県２）'!BX$120=0,各種係数!GQ97,各種係数!CN97)</f>
        <v>0</v>
      </c>
      <c r="CK99" s="82">
        <f>IF('生産者価格評価表（107部門）（山形県２）'!BY$120=0,各種係数!GR97,各種係数!CO97)</f>
        <v>1.9319938176197836E-4</v>
      </c>
      <c r="CL99" s="82">
        <f>IF('生産者価格評価表（107部門）（山形県２）'!BZ$120=0,各種係数!GS97,各種係数!CP97)</f>
        <v>1.2067311463342525E-5</v>
      </c>
      <c r="CM99" s="82">
        <f>IF('生産者価格評価表（107部門）（山形県２）'!CA$120=0,各種係数!GT97,各種係数!CQ97)</f>
        <v>0</v>
      </c>
      <c r="CN99" s="82">
        <f>IF('生産者価格評価表（107部門）（山形県２）'!CB$120=0,各種係数!GU97,各種係数!CR97)</f>
        <v>3.0821390044691018E-4</v>
      </c>
      <c r="CO99" s="82">
        <f>IF('生産者価格評価表（107部門）（山形県２）'!CC$120=0,各種係数!GV97,各種係数!CS97)</f>
        <v>0</v>
      </c>
      <c r="CP99" s="82">
        <f>IF('生産者価格評価表（107部門）（山形県２）'!CD$120=0,各種係数!GW97,各種係数!CT97)</f>
        <v>0</v>
      </c>
      <c r="CQ99" s="82">
        <f>IF('生産者価格評価表（107部門）（山形県２）'!CE$120=0,各種係数!GX97,各種係数!CU97)</f>
        <v>3.8121686442817472E-2</v>
      </c>
      <c r="CR99" s="82">
        <f>IF('生産者価格評価表（107部門）（山形県２）'!CF$120=0,各種係数!GY97,各種係数!CV97)</f>
        <v>1.5133980236802279E-3</v>
      </c>
      <c r="CS99" s="82">
        <f>IF('生産者価格評価表（107部門）（山形県２）'!CG$120=0,各種係数!GZ97,各種係数!CW97)</f>
        <v>0</v>
      </c>
      <c r="CT99" s="82">
        <f>IF('生産者価格評価表（107部門）（山形県２）'!CH$120=0,各種係数!HA97,各種係数!CX97)</f>
        <v>2.0382344672476805E-3</v>
      </c>
      <c r="CU99" s="82">
        <f>IF('生産者価格評価表（107部門）（山形県２）'!CI$120=0,各種係数!HB97,各種係数!CY97)</f>
        <v>7.9576652210241517E-4</v>
      </c>
      <c r="CV99" s="82">
        <f>IF('生産者価格評価表（107部門）（山形県２）'!CJ$120=0,各種係数!HC97,各種係数!CZ97)</f>
        <v>1.4468639224480938E-4</v>
      </c>
      <c r="CW99" s="82">
        <f>IF('生産者価格評価表（107部門）（山形県２）'!CK$120=0,各種係数!HD97,各種係数!DA97)</f>
        <v>6.6093853271645734E-4</v>
      </c>
      <c r="CX99" s="82">
        <f>IF('生産者価格評価表（107部門）（山形県２）'!CL$120=0,各種係数!HE97,各種係数!DB97)</f>
        <v>5.2624025259532126E-4</v>
      </c>
      <c r="CY99" s="82">
        <f>IF('生産者価格評価表（107部門）（山形県２）'!CM$120=0,各種係数!HF97,各種係数!DC97)</f>
        <v>4.1887500030799631E-5</v>
      </c>
      <c r="CZ99" s="82">
        <f>IF('生産者価格評価表（107部門）（山形県２）'!CN$120=0,各種係数!HG97,各種係数!DD97)</f>
        <v>6.0340926233217682E-5</v>
      </c>
      <c r="DA99" s="82">
        <f>IF('生産者価格評価表（107部門）（山形県２）'!CO$120=0,各種係数!HH97,各種係数!DE97)</f>
        <v>0</v>
      </c>
      <c r="DB99" s="82">
        <f>IF('生産者価格評価表（107部門）（山形県２）'!CP$120=0,各種係数!HI97,各種係数!DF97)</f>
        <v>1.5799635206457621E-2</v>
      </c>
      <c r="DC99" s="82">
        <f>IF('生産者価格評価表（107部門）（山形県２）'!CQ$120=0,各種係数!HJ97,各種係数!DG97)</f>
        <v>8.835474121647148E-2</v>
      </c>
      <c r="DD99" s="82">
        <f>IF('生産者価格評価表（107部門）（山形県２）'!CR$120=0,各種係数!HK97,各種係数!DH97)</f>
        <v>4.9558264317096645E-3</v>
      </c>
      <c r="DE99" s="82">
        <f>IF('生産者価格評価表（107部門）（山形県２）'!CS$120=0,各種係数!HL97,各種係数!DI97)</f>
        <v>1.5716190324830698E-3</v>
      </c>
      <c r="DF99" s="82">
        <f>IF('生産者価格評価表（107部門）（山形県２）'!CT$120=0,各種係数!HM97,各種係数!DJ97)</f>
        <v>3.3505327347048182E-5</v>
      </c>
      <c r="DG99" s="82">
        <f>IF('生産者価格評価表（107部門）（山形県２）'!CU$120=0,各種係数!HN97,各種係数!DK97)</f>
        <v>0</v>
      </c>
      <c r="DH99" s="82">
        <f>IF('生産者価格評価表（107部門）（山形県２）'!CV$120=0,各種係数!HO97,各種係数!DL97)</f>
        <v>0</v>
      </c>
      <c r="DI99" s="82">
        <f>IF('生産者価格評価表（107部門）（山形県２）'!CW$120=0,各種係数!HP97,各種係数!DM97)</f>
        <v>0</v>
      </c>
      <c r="DJ99" s="82">
        <f>IF('生産者価格評価表（107部門）（山形県２）'!CX$120=0,各種係数!HQ97,各種係数!DN97)</f>
        <v>9.23281465432342E-5</v>
      </c>
      <c r="DK99" s="82">
        <f>IF('生産者価格評価表（107部門）（山形県２）'!CY$120=0,各種係数!HR97,各種係数!DO97)</f>
        <v>0</v>
      </c>
      <c r="DL99" s="82">
        <f>IF('生産者価格評価表（107部門）（山形県２）'!CZ$120=0,各種係数!HS97,各種係数!DP97)</f>
        <v>1.5190376312360876E-4</v>
      </c>
      <c r="DM99" s="82">
        <f>IF('生産者価格評価表（107部門）（山形県２）'!DA$120=0,各種係数!HT97,各種係数!DQ97)</f>
        <v>0</v>
      </c>
      <c r="DN99" s="82">
        <f>IF('生産者価格評価表（107部門）（山形県２）'!DB$120=0,各種係数!HU97,各種係数!DR97)</f>
        <v>2.0382165605095542E-4</v>
      </c>
      <c r="DO99" s="82">
        <f>IF('生産者価格評価表（107部門）（山形県２）'!DC$120=0,各種係数!HV97,各種係数!DS97)</f>
        <v>1.0859414026019156E-4</v>
      </c>
      <c r="DP99" s="82">
        <f>IF('生産者価格評価表（107部門）（山形県２）'!DD$120=0,各種係数!HW97,各種係数!DT97)</f>
        <v>0</v>
      </c>
      <c r="DQ99" s="82">
        <f>IF('生産者価格評価表（107部門）（山形県２）'!DE$120=0,各種係数!HX97,各種係数!DU97)</f>
        <v>3.6915385286166902E-3</v>
      </c>
      <c r="DR99" s="82">
        <f>各種係数!HY97</f>
        <v>3.2720720111145359E-4</v>
      </c>
      <c r="DS99" s="80">
        <f>各種係数!HZ97</f>
        <v>3.0264436308031551E-4</v>
      </c>
      <c r="DT99" s="80">
        <f>各種係数!IA97</f>
        <v>4.0242550120267147E-3</v>
      </c>
      <c r="DU99" s="80">
        <f>各種係数!IB97</f>
        <v>5.9043748699291194E-5</v>
      </c>
      <c r="DV99" s="80">
        <f>各種係数!IC97</f>
        <v>1.1295615640098299E-4</v>
      </c>
      <c r="DW99" s="80">
        <f>各種係数!ID97</f>
        <v>1.2118170820124742E-4</v>
      </c>
      <c r="DX99" s="80">
        <f>各種係数!IE97</f>
        <v>1.5370651381884477E-4</v>
      </c>
      <c r="DY99" s="80">
        <f>各種係数!IF97</f>
        <v>1.9272195205303686E-4</v>
      </c>
      <c r="DZ99" s="80">
        <f>各種係数!IG97</f>
        <v>9.5983552739078512E-5</v>
      </c>
      <c r="EA99" s="80">
        <f>各種係数!IH97</f>
        <v>1.3689021800517465E-4</v>
      </c>
      <c r="EB99" s="80">
        <f>各種係数!II97</f>
        <v>0</v>
      </c>
      <c r="EC99" s="80">
        <f>各種係数!IJ97</f>
        <v>9.5681668765286402E-5</v>
      </c>
      <c r="ED99" s="80">
        <f>各種係数!IK97</f>
        <v>8.1336131487685115E-5</v>
      </c>
      <c r="EE99" s="80">
        <f>各種係数!IL97</f>
        <v>9.4691561572920061E-5</v>
      </c>
      <c r="EF99" s="80">
        <f>各種係数!IM97</f>
        <v>8.3162230410361188E-5</v>
      </c>
      <c r="EG99" s="80">
        <f>各種係数!IN97</f>
        <v>1.8120883770071075E-4</v>
      </c>
      <c r="EH99" s="80">
        <f>各種係数!IO97</f>
        <v>1.576347655971301E-4</v>
      </c>
      <c r="EI99" s="80">
        <f>各種係数!IP97</f>
        <v>1.6179333351605118E-4</v>
      </c>
      <c r="EJ99" s="80">
        <f>各種係数!IQ97</f>
        <v>0</v>
      </c>
      <c r="EK99" s="80">
        <f>各種係数!IR97</f>
        <v>2.2390725573591963E-4</v>
      </c>
      <c r="EL99" s="80">
        <f>各種係数!IS97</f>
        <v>0</v>
      </c>
      <c r="EM99" s="80">
        <f>各種係数!IT97</f>
        <v>4.0680486832959183E-5</v>
      </c>
      <c r="EN99" s="80">
        <f>各種係数!IU97</f>
        <v>0</v>
      </c>
      <c r="EO99" s="80">
        <f>各種係数!IV97</f>
        <v>0</v>
      </c>
      <c r="EP99" s="80">
        <f>各種係数!IW97</f>
        <v>2.2045367513068642E-4</v>
      </c>
      <c r="EQ99" s="80">
        <f>各種係数!IX97</f>
        <v>8.4077275913828041E-5</v>
      </c>
      <c r="ER99" s="80">
        <f>各種係数!IY97</f>
        <v>1.7925996083666677E-4</v>
      </c>
      <c r="ES99" s="80">
        <f>各種係数!IZ97</f>
        <v>1.6079735251184771E-4</v>
      </c>
      <c r="ET99" s="80">
        <f>各種係数!JA97</f>
        <v>7.7039468115638042E-5</v>
      </c>
      <c r="EU99" s="80">
        <f>各種係数!JB97</f>
        <v>8.5454556166340357E-5</v>
      </c>
      <c r="EV99" s="80">
        <f>各種係数!JC97</f>
        <v>1.3289492987249377E-4</v>
      </c>
      <c r="EW99" s="80">
        <f>各種係数!JD97</f>
        <v>1.7243507122828775E-4</v>
      </c>
      <c r="EX99" s="80">
        <f>各種係数!JE97</f>
        <v>1.605904155844491E-4</v>
      </c>
      <c r="EY99" s="80">
        <f>各種係数!JF97</f>
        <v>1.8904984908158618E-4</v>
      </c>
      <c r="EZ99" s="80">
        <f>各種係数!JG97</f>
        <v>1.8198517804936067E-4</v>
      </c>
      <c r="FA99" s="80">
        <f>各種係数!JH97</f>
        <v>1.5544216278068573E-4</v>
      </c>
      <c r="FB99" s="80">
        <f>各種係数!JI97</f>
        <v>2.4430081510967699E-5</v>
      </c>
      <c r="FC99" s="80">
        <f>各種係数!JJ97</f>
        <v>1.8940092594850322E-4</v>
      </c>
      <c r="FD99" s="80">
        <f>各種係数!JK97</f>
        <v>9.5680036866241307E-5</v>
      </c>
      <c r="FE99" s="80">
        <f>各種係数!JL97</f>
        <v>1.6796933383671073E-4</v>
      </c>
      <c r="FF99" s="80">
        <f>各種係数!JM97</f>
        <v>1.8382837656592466E-4</v>
      </c>
      <c r="FG99" s="80">
        <f>各種係数!JN97</f>
        <v>7.6389694429908748E-5</v>
      </c>
      <c r="FH99" s="80">
        <f>各種係数!JO97</f>
        <v>8.5309607968212238E-5</v>
      </c>
      <c r="FI99" s="80">
        <f>各種係数!JP97</f>
        <v>7.9535624153662677E-5</v>
      </c>
      <c r="FJ99" s="80">
        <f>各種係数!JQ97</f>
        <v>7.2597491931255506E-5</v>
      </c>
      <c r="FK99" s="80">
        <f>各種係数!JR97</f>
        <v>7.9070172106209181E-5</v>
      </c>
      <c r="FL99" s="80">
        <f>各種係数!JS97</f>
        <v>6.0433334885821604E-5</v>
      </c>
      <c r="FM99" s="80">
        <f>各種係数!JT97</f>
        <v>6.0720284277305954E-5</v>
      </c>
      <c r="FN99" s="80">
        <f>各種係数!JU97</f>
        <v>7.9563889212500775E-5</v>
      </c>
      <c r="FO99" s="80">
        <f>各種係数!JV97</f>
        <v>5.2707143207180166E-5</v>
      </c>
      <c r="FP99" s="80">
        <f>各種係数!JW97</f>
        <v>4.9028217842055638E-5</v>
      </c>
      <c r="FQ99" s="80">
        <f>各種係数!JX97</f>
        <v>1.2076464230280728E-4</v>
      </c>
      <c r="FR99" s="80">
        <f>各種係数!JY97</f>
        <v>5.5801151061468703E-5</v>
      </c>
      <c r="FS99" s="80">
        <f>各種係数!JZ97</f>
        <v>5.646346514144508E-5</v>
      </c>
      <c r="FT99" s="80">
        <f>各種係数!KA97</f>
        <v>0</v>
      </c>
      <c r="FU99" s="80">
        <f>各種係数!KB97</f>
        <v>4.6882266710539406E-5</v>
      </c>
      <c r="FV99" s="80">
        <f>各種係数!KC97</f>
        <v>4.687433626870058E-5</v>
      </c>
      <c r="FW99" s="80">
        <f>各種係数!KD97</f>
        <v>6.5087265670674705E-5</v>
      </c>
      <c r="FX99" s="80">
        <f>各種係数!KE97</f>
        <v>6.2987680198286149E-5</v>
      </c>
      <c r="FY99" s="80">
        <f>各種係数!KF97</f>
        <v>8.958244392229283E-5</v>
      </c>
      <c r="FZ99" s="80">
        <f>各種係数!KG97</f>
        <v>6.2160903029690297E-4</v>
      </c>
      <c r="GA99" s="80">
        <f>各種係数!KH97</f>
        <v>1.3001499530402195E-4</v>
      </c>
      <c r="GB99" s="80">
        <f>各種係数!KI97</f>
        <v>1.5839586649118908E-4</v>
      </c>
      <c r="GC99" s="80">
        <f>各種係数!KJ97</f>
        <v>9.5916029947388246E-5</v>
      </c>
      <c r="GD99" s="80">
        <f>各種係数!KK97</f>
        <v>1.121388426447735E-4</v>
      </c>
      <c r="GE99" s="80">
        <f>各種係数!KL97</f>
        <v>4.0517958842234246E-4</v>
      </c>
      <c r="GF99" s="80">
        <f>各種係数!KM97</f>
        <v>4.6580519244648915E-4</v>
      </c>
      <c r="GG99" s="80">
        <f>各種係数!KN97</f>
        <v>6.1323884105004493E-4</v>
      </c>
      <c r="GH99" s="80">
        <f>各種係数!KO97</f>
        <v>1.5558812589462298E-4</v>
      </c>
      <c r="GI99" s="80">
        <f>各種係数!KP97</f>
        <v>1.4178244579706579E-4</v>
      </c>
      <c r="GJ99" s="80">
        <f>各種係数!KQ97</f>
        <v>3.4825777512832972E-4</v>
      </c>
      <c r="GK99" s="80">
        <f>各種係数!KR97</f>
        <v>7.5542384617557505E-5</v>
      </c>
      <c r="GL99" s="80">
        <f>各種係数!KS97</f>
        <v>7.7633521524444853E-5</v>
      </c>
      <c r="GM99" s="80">
        <f>各種係数!KT97</f>
        <v>2.0116133799159017E-5</v>
      </c>
      <c r="GN99" s="80">
        <f>各種係数!KU97</f>
        <v>3.3086786249349328E-4</v>
      </c>
      <c r="GO99" s="80">
        <f>各種係数!KV97</f>
        <v>1.0726241999823947E-4</v>
      </c>
      <c r="GP99" s="80">
        <f>各種係数!KW97</f>
        <v>1.6348376226210244E-4</v>
      </c>
      <c r="GQ99" s="80">
        <f>各種係数!KX97</f>
        <v>4.7230930940008836E-4</v>
      </c>
      <c r="GR99" s="80">
        <f>各種係数!KY97</f>
        <v>2.9493844406492043E-4</v>
      </c>
      <c r="GS99" s="80">
        <f>各種係数!KZ97</f>
        <v>3.6733634873847425E-5</v>
      </c>
      <c r="GT99" s="80">
        <f>各種係数!LA97</f>
        <v>4.1879223957558297E-2</v>
      </c>
      <c r="GU99" s="80">
        <f>各種係数!LB97</f>
        <v>1.7612299826111036E-3</v>
      </c>
      <c r="GV99" s="80">
        <f>各種係数!LC97</f>
        <v>2.6196704006217988E-5</v>
      </c>
      <c r="GW99" s="80">
        <f>各種係数!LD97</f>
        <v>2.552402073354579E-3</v>
      </c>
      <c r="GX99" s="80">
        <f>各種係数!LE97</f>
        <v>1.1627838535393663E-3</v>
      </c>
      <c r="GY99" s="80">
        <f>各種係数!LF97</f>
        <v>2.1824044611198787E-4</v>
      </c>
      <c r="GZ99" s="80">
        <f>各種係数!LG97</f>
        <v>1.3424784321295544E-3</v>
      </c>
      <c r="HA99" s="80">
        <f>各種係数!LH97</f>
        <v>7.0952526315137799E-4</v>
      </c>
      <c r="HB99" s="80">
        <f>各種係数!LI97</f>
        <v>1.7905767412256646E-4</v>
      </c>
      <c r="HC99" s="80">
        <f>各種係数!LJ97</f>
        <v>1.5010452612273324E-4</v>
      </c>
      <c r="HD99" s="80">
        <f>各種係数!LK97</f>
        <v>6.177305949267948E-5</v>
      </c>
      <c r="HE99" s="80">
        <f>各種係数!LL97</f>
        <v>1.750729881400321E-2</v>
      </c>
      <c r="HF99" s="80">
        <f>各種係数!LM97</f>
        <v>1.0970301651429966</v>
      </c>
      <c r="HG99" s="80">
        <f>各種係数!LN97</f>
        <v>5.5524671884213455E-3</v>
      </c>
      <c r="HH99" s="80">
        <f>各種係数!LO97</f>
        <v>1.7886292323634676E-3</v>
      </c>
      <c r="HI99" s="80">
        <f>各種係数!LP97</f>
        <v>1.3468620190756019E-4</v>
      </c>
      <c r="HJ99" s="80">
        <f>各種係数!LQ97</f>
        <v>6.0806490726717E-5</v>
      </c>
      <c r="HK99" s="80">
        <f>各種係数!LR97</f>
        <v>5.1898088006815859E-4</v>
      </c>
      <c r="HL99" s="80">
        <f>各種係数!LS97</f>
        <v>4.4871026323133266E-5</v>
      </c>
      <c r="HM99" s="80">
        <f>各種係数!LT97</f>
        <v>1.5123901230235389E-4</v>
      </c>
      <c r="HN99" s="80">
        <f>各種係数!LU97</f>
        <v>1.4298119266429552E-4</v>
      </c>
      <c r="HO99" s="80">
        <f>各種係数!LV97</f>
        <v>2.9702874090669902E-4</v>
      </c>
      <c r="HP99" s="80">
        <f>各種係数!LW97</f>
        <v>9.9172939231780395E-5</v>
      </c>
      <c r="HQ99" s="80">
        <f>各種係数!LX97</f>
        <v>2.8964760906127253E-4</v>
      </c>
      <c r="HR99" s="80">
        <f>各種係数!LY97</f>
        <v>2.2458865700728716E-4</v>
      </c>
      <c r="HS99" s="80">
        <f>各種係数!LZ97</f>
        <v>1.3470908890816303E-4</v>
      </c>
      <c r="HT99" s="80">
        <f>各種係数!MA97</f>
        <v>4.2110199169257704E-3</v>
      </c>
      <c r="HU99" s="760">
        <v>0</v>
      </c>
      <c r="HV99" s="760">
        <f t="shared" si="27"/>
        <v>0</v>
      </c>
      <c r="HW99" s="760">
        <f t="shared" si="28"/>
        <v>0</v>
      </c>
      <c r="HX99" s="240">
        <f>IF(各種係数!$MD97=0,各種係数!$MG97,各種係数!$MD97)</f>
        <v>9.114091424253872E-4</v>
      </c>
      <c r="HY99" s="281">
        <f t="shared" si="29"/>
        <v>0</v>
      </c>
      <c r="HZ99" s="257">
        <f t="shared" si="36"/>
        <v>0</v>
      </c>
      <c r="IA99" s="279">
        <f t="shared" si="37"/>
        <v>0</v>
      </c>
      <c r="IB99" s="279">
        <f t="shared" si="38"/>
        <v>0</v>
      </c>
      <c r="IC99" s="240">
        <f>IF(各種係数!$MD97=0,各種係数!$MG97,各種係数!$MD97)</f>
        <v>9.114091424253872E-4</v>
      </c>
      <c r="ID99" s="281">
        <f t="shared" si="30"/>
        <v>0</v>
      </c>
      <c r="IE99" s="223"/>
      <c r="IF99" s="223"/>
      <c r="IG99" s="240">
        <f>各種係数!J97</f>
        <v>1.2514417313019166E-3</v>
      </c>
      <c r="IH99" s="279">
        <f t="shared" si="39"/>
        <v>0</v>
      </c>
      <c r="II99" s="284">
        <f>各種係数!C97</f>
        <v>1</v>
      </c>
      <c r="IJ99" s="279">
        <f t="shared" si="40"/>
        <v>0</v>
      </c>
      <c r="IK99" s="295">
        <v>0</v>
      </c>
      <c r="IL99" s="757">
        <f>IF(各種係数!$E97=0,各種係数!$M97,各種係数!$E97)</f>
        <v>0.62915564790328671</v>
      </c>
      <c r="IM99" s="279">
        <f t="shared" si="41"/>
        <v>0</v>
      </c>
      <c r="IN99" s="757">
        <f>IF(各種係数!$F97=0,各種係数!$N97,各種係数!$F97)</f>
        <v>0.4988666414809218</v>
      </c>
      <c r="IO99" s="295">
        <f t="shared" si="42"/>
        <v>0</v>
      </c>
      <c r="IP99" s="240">
        <f>IF(各種係数!$MD97=0,各種係数!$MG97,各種係数!$MD97)</f>
        <v>9.114091424253872E-4</v>
      </c>
      <c r="IQ99" s="296">
        <f t="shared" si="43"/>
        <v>0</v>
      </c>
      <c r="IR99" s="297">
        <f t="shared" si="44"/>
        <v>0</v>
      </c>
      <c r="IS99" s="297">
        <f t="shared" si="45"/>
        <v>0</v>
      </c>
      <c r="IT99" s="297">
        <f t="shared" si="46"/>
        <v>0</v>
      </c>
      <c r="IU99" s="298">
        <f t="shared" si="47"/>
        <v>0</v>
      </c>
      <c r="IW99" s="206"/>
      <c r="IX99" s="212"/>
      <c r="IY99" s="208"/>
      <c r="IZ99" s="212"/>
    </row>
    <row r="100" spans="1:260">
      <c r="A100" s="41" t="s">
        <v>322</v>
      </c>
      <c r="B100" s="12" t="s">
        <v>323</v>
      </c>
      <c r="C100" s="331">
        <f>'計算2-1'!AC100</f>
        <v>0</v>
      </c>
      <c r="D100" s="757">
        <f>IF(各種係数!$D98=0,各種係数!$L98,各種係数!$D98)</f>
        <v>0.3045641255348957</v>
      </c>
      <c r="E100" s="757">
        <f>IF(各種係数!$E98=0,各種係数!$M98,各種係数!$E98)</f>
        <v>0.69543587446510435</v>
      </c>
      <c r="F100" s="757">
        <f>IF(各種係数!$F98=0,各種係数!$N98,各種係数!$F98)</f>
        <v>0.62599712180849543</v>
      </c>
      <c r="G100" s="758">
        <f t="shared" si="31"/>
        <v>0</v>
      </c>
      <c r="H100" s="758">
        <f t="shared" si="32"/>
        <v>0</v>
      </c>
      <c r="I100" s="758">
        <f t="shared" si="33"/>
        <v>0</v>
      </c>
      <c r="J100" s="240">
        <f>IF(各種係数!$MD98=0,各種係数!$MG98,各種係数!$MD98)</f>
        <v>1.2897538288524403E-3</v>
      </c>
      <c r="K100" s="281">
        <f t="shared" si="34"/>
        <v>0</v>
      </c>
      <c r="L100" s="758">
        <v>0</v>
      </c>
      <c r="M100" s="774">
        <f>各種係数!C98</f>
        <v>1</v>
      </c>
      <c r="N100" s="758">
        <f t="shared" si="35"/>
        <v>0</v>
      </c>
      <c r="O100" s="82">
        <f>IF('生産者価格評価表（107部門）（山形県２）'!C$120=0,各種係数!DV98,各種係数!S98)</f>
        <v>0</v>
      </c>
      <c r="P100" s="82">
        <f>IF('生産者価格評価表（107部門）（山形県２）'!D$120=0,各種係数!DW98,各種係数!T98)</f>
        <v>0</v>
      </c>
      <c r="Q100" s="82">
        <f>IF('生産者価格評価表（107部門）（山形県２）'!E$120=0,各種係数!DX98,各種係数!U98)</f>
        <v>0</v>
      </c>
      <c r="R100" s="82">
        <f>IF('生産者価格評価表（107部門）（山形県２）'!F$120=0,各種係数!DY98,各種係数!V98)</f>
        <v>0</v>
      </c>
      <c r="S100" s="82">
        <f>IF('生産者価格評価表（107部門）（山形県２）'!G$120=0,各種係数!DZ98,各種係数!W98)</f>
        <v>0</v>
      </c>
      <c r="T100" s="82">
        <f>IF('生産者価格評価表（107部門）（山形県２）'!H$120=0,各種係数!EA98,各種係数!X98)</f>
        <v>0</v>
      </c>
      <c r="U100" s="82">
        <f>IF('生産者価格評価表（107部門）（山形県２）'!I$120=0,各種係数!EB98,各種係数!Y98)</f>
        <v>0</v>
      </c>
      <c r="V100" s="82">
        <f>IF('生産者価格評価表（107部門）（山形県２）'!J$120=0,各種係数!EC98,各種係数!Z98)</f>
        <v>0</v>
      </c>
      <c r="W100" s="82">
        <f>IF('生産者価格評価表（107部門）（山形県２）'!K$120=0,各種係数!ED98,各種係数!AA98)</f>
        <v>0</v>
      </c>
      <c r="X100" s="82">
        <f>IF('生産者価格評価表（107部門）（山形県２）'!L$120=0,各種係数!EE98,各種係数!AB98)</f>
        <v>0</v>
      </c>
      <c r="Y100" s="82">
        <f>IF('生産者価格評価表（107部門）（山形県２）'!M$120=0,各種係数!EF98,各種係数!AC98)</f>
        <v>0</v>
      </c>
      <c r="Z100" s="82">
        <f>IF('生産者価格評価表（107部門）（山形県２）'!N$120=0,各種係数!EG98,各種係数!AD98)</f>
        <v>0</v>
      </c>
      <c r="AA100" s="82">
        <f>IF('生産者価格評価表（107部門）（山形県２）'!O$120=0,各種係数!EH98,各種係数!AE98)</f>
        <v>0</v>
      </c>
      <c r="AB100" s="82">
        <f>IF('生産者価格評価表（107部門）（山形県２）'!P$120=0,各種係数!EI98,各種係数!AF98)</f>
        <v>0</v>
      </c>
      <c r="AC100" s="82">
        <f>IF('生産者価格評価表（107部門）（山形県２）'!Q$120=0,各種係数!EJ98,各種係数!AG98)</f>
        <v>0</v>
      </c>
      <c r="AD100" s="82">
        <f>IF('生産者価格評価表（107部門）（山形県２）'!R$120=0,各種係数!EK98,各種係数!AH98)</f>
        <v>0</v>
      </c>
      <c r="AE100" s="82">
        <f>IF('生産者価格評価表（107部門）（山形県２）'!S$120=0,各種係数!EL98,各種係数!AI98)</f>
        <v>0</v>
      </c>
      <c r="AF100" s="82">
        <f>IF('生産者価格評価表（107部門）（山形県２）'!T$120=0,各種係数!EM98,各種係数!AJ98)</f>
        <v>0</v>
      </c>
      <c r="AG100" s="82">
        <f>IF('生産者価格評価表（107部門）（山形県２）'!U$120=0,各種係数!EN98,各種係数!AK98)</f>
        <v>0</v>
      </c>
      <c r="AH100" s="82">
        <f>IF('生産者価格評価表（107部門）（山形県２）'!V$120=0,各種係数!EO98,各種係数!AL98)</f>
        <v>0</v>
      </c>
      <c r="AI100" s="82">
        <f>IF('生産者価格評価表（107部門）（山形県２）'!W$120=0,各種係数!EP98,各種係数!AM98)</f>
        <v>0</v>
      </c>
      <c r="AJ100" s="82">
        <f>IF('生産者価格評価表（107部門）（山形県２）'!X$120=0,各種係数!EQ98,各種係数!AN98)</f>
        <v>0</v>
      </c>
      <c r="AK100" s="82">
        <f>IF('生産者価格評価表（107部門）（山形県２）'!Y$120=0,各種係数!ER98,各種係数!AO98)</f>
        <v>0</v>
      </c>
      <c r="AL100" s="82">
        <f>IF('生産者価格評価表（107部門）（山形県２）'!Z$120=0,各種係数!ES98,各種係数!AP98)</f>
        <v>0</v>
      </c>
      <c r="AM100" s="82">
        <f>IF('生産者価格評価表（107部門）（山形県２）'!AA$120=0,各種係数!ET98,各種係数!AQ98)</f>
        <v>0</v>
      </c>
      <c r="AN100" s="82">
        <f>IF('生産者価格評価表（107部門）（山形県２）'!AB$120=0,各種係数!EU98,各種係数!AR98)</f>
        <v>0</v>
      </c>
      <c r="AO100" s="82">
        <f>IF('生産者価格評価表（107部門）（山形県２）'!AC$120=0,各種係数!EV98,各種係数!AS98)</f>
        <v>0</v>
      </c>
      <c r="AP100" s="82">
        <f>IF('生産者価格評価表（107部門）（山形県２）'!AD$120=0,各種係数!EW98,各種係数!AT98)</f>
        <v>0</v>
      </c>
      <c r="AQ100" s="82">
        <f>IF('生産者価格評価表（107部門）（山形県２）'!AE$120=0,各種係数!EX98,各種係数!AU98)</f>
        <v>0</v>
      </c>
      <c r="AR100" s="82">
        <f>IF('生産者価格評価表（107部門）（山形県２）'!AF$120=0,各種係数!EY98,各種係数!AV98)</f>
        <v>0</v>
      </c>
      <c r="AS100" s="82">
        <f>IF('生産者価格評価表（107部門）（山形県２）'!AG$120=0,各種係数!EZ98,各種係数!AW98)</f>
        <v>0</v>
      </c>
      <c r="AT100" s="82">
        <f>IF('生産者価格評価表（107部門）（山形県２）'!AH$120=0,各種係数!FA98,各種係数!AX98)</f>
        <v>0</v>
      </c>
      <c r="AU100" s="82">
        <f>IF('生産者価格評価表（107部門）（山形県２）'!AI$120=0,各種係数!FB98,各種係数!AY98)</f>
        <v>0</v>
      </c>
      <c r="AV100" s="82">
        <f>IF('生産者価格評価表（107部門）（山形県２）'!AJ$120=0,各種係数!FC98,各種係数!AZ98)</f>
        <v>0</v>
      </c>
      <c r="AW100" s="82">
        <f>IF('生産者価格評価表（107部門）（山形県２）'!AK$120=0,各種係数!FD98,各種係数!BA98)</f>
        <v>0</v>
      </c>
      <c r="AX100" s="82">
        <f>IF('生産者価格評価表（107部門）（山形県２）'!AL$120=0,各種係数!FE98,各種係数!BB98)</f>
        <v>0</v>
      </c>
      <c r="AY100" s="82">
        <f>IF('生産者価格評価表（107部門）（山形県２）'!AM$120=0,各種係数!FF98,各種係数!BC98)</f>
        <v>0</v>
      </c>
      <c r="AZ100" s="82">
        <f>IF('生産者価格評価表（107部門）（山形県２）'!AN$120=0,各種係数!FG98,各種係数!BD98)</f>
        <v>0</v>
      </c>
      <c r="BA100" s="82">
        <f>IF('生産者価格評価表（107部門）（山形県２）'!AO$120=0,各種係数!FH98,各種係数!BE98)</f>
        <v>0</v>
      </c>
      <c r="BB100" s="82">
        <f>IF('生産者価格評価表（107部門）（山形県２）'!AP$120=0,各種係数!FI98,各種係数!BF98)</f>
        <v>0</v>
      </c>
      <c r="BC100" s="82">
        <f>IF('生産者価格評価表（107部門）（山形県２）'!AQ$120=0,各種係数!FJ98,各種係数!BG98)</f>
        <v>0</v>
      </c>
      <c r="BD100" s="82">
        <f>IF('生産者価格評価表（107部門）（山形県２）'!AR$120=0,各種係数!FK98,各種係数!BH98)</f>
        <v>0</v>
      </c>
      <c r="BE100" s="82">
        <f>IF('生産者価格評価表（107部門）（山形県２）'!AS$120=0,各種係数!FL98,各種係数!BI98)</f>
        <v>0</v>
      </c>
      <c r="BF100" s="82">
        <f>IF('生産者価格評価表（107部門）（山形県２）'!AT$120=0,各種係数!FM98,各種係数!BJ98)</f>
        <v>0</v>
      </c>
      <c r="BG100" s="82">
        <f>IF('生産者価格評価表（107部門）（山形県２）'!AU$120=0,各種係数!FN98,各種係数!BK98)</f>
        <v>0</v>
      </c>
      <c r="BH100" s="82">
        <f>IF('生産者価格評価表（107部門）（山形県２）'!AV$120=0,各種係数!FO98,各種係数!BL98)</f>
        <v>0</v>
      </c>
      <c r="BI100" s="82">
        <f>IF('生産者価格評価表（107部門）（山形県２）'!AW$120=0,各種係数!FP98,各種係数!BM98)</f>
        <v>0</v>
      </c>
      <c r="BJ100" s="82">
        <f>IF('生産者価格評価表（107部門）（山形県２）'!AX$120=0,各種係数!FQ98,各種係数!BN98)</f>
        <v>0</v>
      </c>
      <c r="BK100" s="82">
        <f>IF('生産者価格評価表（107部門）（山形県２）'!AY$120=0,各種係数!FR98,各種係数!BO98)</f>
        <v>0</v>
      </c>
      <c r="BL100" s="82">
        <f>IF('生産者価格評価表（107部門）（山形県２）'!AZ$120=0,各種係数!FS98,各種係数!BP98)</f>
        <v>0</v>
      </c>
      <c r="BM100" s="82">
        <f>IF('生産者価格評価表（107部門）（山形県２）'!BA$120=0,各種係数!FT98,各種係数!BQ98)</f>
        <v>0</v>
      </c>
      <c r="BN100" s="82">
        <f>IF('生産者価格評価表（107部門）（山形県２）'!BB$120=0,各種係数!FU98,各種係数!BR98)</f>
        <v>0</v>
      </c>
      <c r="BO100" s="82">
        <f>IF('生産者価格評価表（107部門）（山形県２）'!BC$120=0,各種係数!FV98,各種係数!BS98)</f>
        <v>0</v>
      </c>
      <c r="BP100" s="82">
        <f>IF('生産者価格評価表（107部門）（山形県２）'!BD$120=0,各種係数!FW98,各種係数!BT98)</f>
        <v>0</v>
      </c>
      <c r="BQ100" s="82">
        <f>IF('生産者価格評価表（107部門）（山形県２）'!BE$120=0,各種係数!FX98,各種係数!BU98)</f>
        <v>0</v>
      </c>
      <c r="BR100" s="82">
        <f>IF('生産者価格評価表（107部門）（山形県２）'!BF$120=0,各種係数!FY98,各種係数!BV98)</f>
        <v>0</v>
      </c>
      <c r="BS100" s="82">
        <f>IF('生産者価格評価表（107部門）（山形県２）'!BG$120=0,各種係数!FZ98,各種係数!BW98)</f>
        <v>0</v>
      </c>
      <c r="BT100" s="82">
        <f>IF('生産者価格評価表（107部門）（山形県２）'!BH$120=0,各種係数!GA98,各種係数!BX98)</f>
        <v>0</v>
      </c>
      <c r="BU100" s="82">
        <f>IF('生産者価格評価表（107部門）（山形県２）'!BI$120=0,各種係数!GB98,各種係数!BY98)</f>
        <v>0</v>
      </c>
      <c r="BV100" s="82">
        <f>IF('生産者価格評価表（107部門）（山形県２）'!BJ$120=0,各種係数!GC98,各種係数!BZ98)</f>
        <v>0</v>
      </c>
      <c r="BW100" s="82">
        <f>IF('生産者価格評価表（107部門）（山形県２）'!BK$120=0,各種係数!GD98,各種係数!CA98)</f>
        <v>0</v>
      </c>
      <c r="BX100" s="82">
        <f>IF('生産者価格評価表（107部門）（山形県２）'!BL$120=0,各種係数!GE98,各種係数!CB98)</f>
        <v>0</v>
      </c>
      <c r="BY100" s="82">
        <f>IF('生産者価格評価表（107部門）（山形県２）'!BM$120=0,各種係数!GF98,各種係数!CC98)</f>
        <v>0</v>
      </c>
      <c r="BZ100" s="82">
        <f>IF('生産者価格評価表（107部門）（山形県２）'!BN$120=0,各種係数!GG98,各種係数!CD98)</f>
        <v>0</v>
      </c>
      <c r="CA100" s="82">
        <f>IF('生産者価格評価表（107部門）（山形県２）'!BO$120=0,各種係数!GH98,各種係数!CE98)</f>
        <v>0</v>
      </c>
      <c r="CB100" s="82">
        <f>IF('生産者価格評価表（107部門）（山形県２）'!BP$120=0,各種係数!GI98,各種係数!CF98)</f>
        <v>0</v>
      </c>
      <c r="CC100" s="82">
        <f>IF('生産者価格評価表（107部門）（山形県２）'!BQ$120=0,各種係数!GJ98,各種係数!CG98)</f>
        <v>0</v>
      </c>
      <c r="CD100" s="82">
        <f>IF('生産者価格評価表（107部門）（山形県２）'!BR$120=0,各種係数!GK98,各種係数!CH98)</f>
        <v>0</v>
      </c>
      <c r="CE100" s="82">
        <f>IF('生産者価格評価表（107部門）（山形県２）'!BS$120=0,各種係数!GL98,各種係数!CI98)</f>
        <v>0</v>
      </c>
      <c r="CF100" s="82">
        <f>IF('生産者価格評価表（107部門）（山形県２）'!BT$120=0,各種係数!GM98,各種係数!CJ98)</f>
        <v>0</v>
      </c>
      <c r="CG100" s="82">
        <f>IF('生産者価格評価表（107部門）（山形県２）'!BU$120=0,各種係数!GN98,各種係数!CK98)</f>
        <v>0</v>
      </c>
      <c r="CH100" s="82">
        <f>IF('生産者価格評価表（107部門）（山形県２）'!BV$120=0,各種係数!GO98,各種係数!CL98)</f>
        <v>0</v>
      </c>
      <c r="CI100" s="82">
        <f>IF('生産者価格評価表（107部門）（山形県２）'!BW$120=0,各種係数!GP98,各種係数!CM98)</f>
        <v>0</v>
      </c>
      <c r="CJ100" s="82">
        <f>IF('生産者価格評価表（107部門）（山形県２）'!BX$120=0,各種係数!GQ98,各種係数!CN98)</f>
        <v>0</v>
      </c>
      <c r="CK100" s="82">
        <f>IF('生産者価格評価表（107部門）（山形県２）'!BY$120=0,各種係数!GR98,各種係数!CO98)</f>
        <v>0</v>
      </c>
      <c r="CL100" s="82">
        <f>IF('生産者価格評価表（107部門）（山形県２）'!BZ$120=0,各種係数!GS98,各種係数!CP98)</f>
        <v>0</v>
      </c>
      <c r="CM100" s="82">
        <f>IF('生産者価格評価表（107部門）（山形県２）'!CA$120=0,各種係数!GT98,各種係数!CQ98)</f>
        <v>0</v>
      </c>
      <c r="CN100" s="82">
        <f>IF('生産者価格評価表（107部門）（山形県２）'!CB$120=0,各種係数!GU98,各種係数!CR98)</f>
        <v>0</v>
      </c>
      <c r="CO100" s="82">
        <f>IF('生産者価格評価表（107部門）（山形県２）'!CC$120=0,各種係数!GV98,各種係数!CS98)</f>
        <v>0</v>
      </c>
      <c r="CP100" s="82">
        <f>IF('生産者価格評価表（107部門）（山形県２）'!CD$120=0,各種係数!GW98,各種係数!CT98)</f>
        <v>0</v>
      </c>
      <c r="CQ100" s="82">
        <f>IF('生産者価格評価表（107部門）（山形県２）'!CE$120=0,各種係数!GX98,各種係数!CU98)</f>
        <v>0</v>
      </c>
      <c r="CR100" s="82">
        <f>IF('生産者価格評価表（107部門）（山形県２）'!CF$120=0,各種係数!GY98,各種係数!CV98)</f>
        <v>0</v>
      </c>
      <c r="CS100" s="82">
        <f>IF('生産者価格評価表（107部門）（山形県２）'!CG$120=0,各種係数!GZ98,各種係数!CW98)</f>
        <v>0</v>
      </c>
      <c r="CT100" s="82">
        <f>IF('生産者価格評価表（107部門）（山形県２）'!CH$120=0,各種係数!HA98,各種係数!CX98)</f>
        <v>0</v>
      </c>
      <c r="CU100" s="82">
        <f>IF('生産者価格評価表（107部門）（山形県２）'!CI$120=0,各種係数!HB98,各種係数!CY98)</f>
        <v>0</v>
      </c>
      <c r="CV100" s="82">
        <f>IF('生産者価格評価表（107部門）（山形県２）'!CJ$120=0,各種係数!HC98,各種係数!CZ98)</f>
        <v>0</v>
      </c>
      <c r="CW100" s="82">
        <f>IF('生産者価格評価表（107部門）（山形県２）'!CK$120=0,各種係数!HD98,各種係数!DA98)</f>
        <v>0</v>
      </c>
      <c r="CX100" s="82">
        <f>IF('生産者価格評価表（107部門）（山形県２）'!CL$120=0,各種係数!HE98,各種係数!DB98)</f>
        <v>0</v>
      </c>
      <c r="CY100" s="82">
        <f>IF('生産者価格評価表（107部門）（山形県２）'!CM$120=0,各種係数!HF98,各種係数!DC98)</f>
        <v>0</v>
      </c>
      <c r="CZ100" s="82">
        <f>IF('生産者価格評価表（107部門）（山形県２）'!CN$120=0,各種係数!HG98,各種係数!DD98)</f>
        <v>0</v>
      </c>
      <c r="DA100" s="82">
        <f>IF('生産者価格評価表（107部門）（山形県２）'!CO$120=0,各種係数!HH98,各種係数!DE98)</f>
        <v>0</v>
      </c>
      <c r="DB100" s="82">
        <f>IF('生産者価格評価表（107部門）（山形県２）'!CP$120=0,各種係数!HI98,各種係数!DF98)</f>
        <v>0</v>
      </c>
      <c r="DC100" s="82">
        <f>IF('生産者価格評価表（107部門）（山形県２）'!CQ$120=0,各種係数!HJ98,各種係数!DG98)</f>
        <v>0</v>
      </c>
      <c r="DD100" s="82">
        <f>IF('生産者価格評価表（107部門）（山形県２）'!CR$120=0,各種係数!HK98,各種係数!DH98)</f>
        <v>0</v>
      </c>
      <c r="DE100" s="82">
        <f>IF('生産者価格評価表（107部門）（山形県２）'!CS$120=0,各種係数!HL98,各種係数!DI98)</f>
        <v>0</v>
      </c>
      <c r="DF100" s="82">
        <f>IF('生産者価格評価表（107部門）（山形県２）'!CT$120=0,各種係数!HM98,各種係数!DJ98)</f>
        <v>0</v>
      </c>
      <c r="DG100" s="82">
        <f>IF('生産者価格評価表（107部門）（山形県２）'!CU$120=0,各種係数!HN98,各種係数!DK98)</f>
        <v>0</v>
      </c>
      <c r="DH100" s="82">
        <f>IF('生産者価格評価表（107部門）（山形県２）'!CV$120=0,各種係数!HO98,各種係数!DL98)</f>
        <v>0</v>
      </c>
      <c r="DI100" s="82">
        <f>IF('生産者価格評価表（107部門）（山形県２）'!CW$120=0,各種係数!HP98,各種係数!DM98)</f>
        <v>0</v>
      </c>
      <c r="DJ100" s="82">
        <f>IF('生産者価格評価表（107部門）（山形県２）'!CX$120=0,各種係数!HQ98,各種係数!DN98)</f>
        <v>0</v>
      </c>
      <c r="DK100" s="82">
        <f>IF('生産者価格評価表（107部門）（山形県２）'!CY$120=0,各種係数!HR98,各種係数!DO98)</f>
        <v>0</v>
      </c>
      <c r="DL100" s="82">
        <f>IF('生産者価格評価表（107部門）（山形県２）'!CZ$120=0,各種係数!HS98,各種係数!DP98)</f>
        <v>0</v>
      </c>
      <c r="DM100" s="82">
        <f>IF('生産者価格評価表（107部門）（山形県２）'!DA$120=0,各種係数!HT98,各種係数!DQ98)</f>
        <v>0</v>
      </c>
      <c r="DN100" s="82">
        <f>IF('生産者価格評価表（107部門）（山形県２）'!DB$120=0,各種係数!HU98,各種係数!DR98)</f>
        <v>0</v>
      </c>
      <c r="DO100" s="82">
        <f>IF('生産者価格評価表（107部門）（山形県２）'!DC$120=0,各種係数!HV98,各種係数!DS98)</f>
        <v>0</v>
      </c>
      <c r="DP100" s="82">
        <f>IF('生産者価格評価表（107部門）（山形県２）'!DD$120=0,各種係数!HW98,各種係数!DT98)</f>
        <v>0</v>
      </c>
      <c r="DQ100" s="82">
        <f>IF('生産者価格評価表（107部門）（山形県２）'!DE$120=0,各種係数!HX98,各種係数!DU98)</f>
        <v>0</v>
      </c>
      <c r="DR100" s="82">
        <f>各種係数!HY98</f>
        <v>0</v>
      </c>
      <c r="DS100" s="80">
        <f>各種係数!HZ98</f>
        <v>0</v>
      </c>
      <c r="DT100" s="80">
        <f>各種係数!IA98</f>
        <v>0</v>
      </c>
      <c r="DU100" s="80">
        <f>各種係数!IB98</f>
        <v>0</v>
      </c>
      <c r="DV100" s="80">
        <f>各種係数!IC98</f>
        <v>0</v>
      </c>
      <c r="DW100" s="80">
        <f>各種係数!ID98</f>
        <v>0</v>
      </c>
      <c r="DX100" s="80">
        <f>各種係数!IE98</f>
        <v>0</v>
      </c>
      <c r="DY100" s="80">
        <f>各種係数!IF98</f>
        <v>0</v>
      </c>
      <c r="DZ100" s="80">
        <f>各種係数!IG98</f>
        <v>0</v>
      </c>
      <c r="EA100" s="80">
        <f>各種係数!IH98</f>
        <v>0</v>
      </c>
      <c r="EB100" s="80">
        <f>各種係数!II98</f>
        <v>0</v>
      </c>
      <c r="EC100" s="80">
        <f>各種係数!IJ98</f>
        <v>0</v>
      </c>
      <c r="ED100" s="80">
        <f>各種係数!IK98</f>
        <v>0</v>
      </c>
      <c r="EE100" s="80">
        <f>各種係数!IL98</f>
        <v>0</v>
      </c>
      <c r="EF100" s="80">
        <f>各種係数!IM98</f>
        <v>0</v>
      </c>
      <c r="EG100" s="80">
        <f>各種係数!IN98</f>
        <v>0</v>
      </c>
      <c r="EH100" s="80">
        <f>各種係数!IO98</f>
        <v>0</v>
      </c>
      <c r="EI100" s="80">
        <f>各種係数!IP98</f>
        <v>0</v>
      </c>
      <c r="EJ100" s="80">
        <f>各種係数!IQ98</f>
        <v>0</v>
      </c>
      <c r="EK100" s="80">
        <f>各種係数!IR98</f>
        <v>0</v>
      </c>
      <c r="EL100" s="80">
        <f>各種係数!IS98</f>
        <v>0</v>
      </c>
      <c r="EM100" s="80">
        <f>各種係数!IT98</f>
        <v>0</v>
      </c>
      <c r="EN100" s="80">
        <f>各種係数!IU98</f>
        <v>0</v>
      </c>
      <c r="EO100" s="80">
        <f>各種係数!IV98</f>
        <v>0</v>
      </c>
      <c r="EP100" s="80">
        <f>各種係数!IW98</f>
        <v>0</v>
      </c>
      <c r="EQ100" s="80">
        <f>各種係数!IX98</f>
        <v>0</v>
      </c>
      <c r="ER100" s="80">
        <f>各種係数!IY98</f>
        <v>0</v>
      </c>
      <c r="ES100" s="80">
        <f>各種係数!IZ98</f>
        <v>0</v>
      </c>
      <c r="ET100" s="80">
        <f>各種係数!JA98</f>
        <v>0</v>
      </c>
      <c r="EU100" s="80">
        <f>各種係数!JB98</f>
        <v>0</v>
      </c>
      <c r="EV100" s="80">
        <f>各種係数!JC98</f>
        <v>0</v>
      </c>
      <c r="EW100" s="80">
        <f>各種係数!JD98</f>
        <v>0</v>
      </c>
      <c r="EX100" s="80">
        <f>各種係数!JE98</f>
        <v>0</v>
      </c>
      <c r="EY100" s="80">
        <f>各種係数!JF98</f>
        <v>0</v>
      </c>
      <c r="EZ100" s="80">
        <f>各種係数!JG98</f>
        <v>0</v>
      </c>
      <c r="FA100" s="80">
        <f>各種係数!JH98</f>
        <v>0</v>
      </c>
      <c r="FB100" s="80">
        <f>各種係数!JI98</f>
        <v>0</v>
      </c>
      <c r="FC100" s="80">
        <f>各種係数!JJ98</f>
        <v>0</v>
      </c>
      <c r="FD100" s="80">
        <f>各種係数!JK98</f>
        <v>0</v>
      </c>
      <c r="FE100" s="80">
        <f>各種係数!JL98</f>
        <v>0</v>
      </c>
      <c r="FF100" s="80">
        <f>各種係数!JM98</f>
        <v>0</v>
      </c>
      <c r="FG100" s="80">
        <f>各種係数!JN98</f>
        <v>0</v>
      </c>
      <c r="FH100" s="80">
        <f>各種係数!JO98</f>
        <v>0</v>
      </c>
      <c r="FI100" s="80">
        <f>各種係数!JP98</f>
        <v>0</v>
      </c>
      <c r="FJ100" s="80">
        <f>各種係数!JQ98</f>
        <v>0</v>
      </c>
      <c r="FK100" s="80">
        <f>各種係数!JR98</f>
        <v>0</v>
      </c>
      <c r="FL100" s="80">
        <f>各種係数!JS98</f>
        <v>0</v>
      </c>
      <c r="FM100" s="80">
        <f>各種係数!JT98</f>
        <v>0</v>
      </c>
      <c r="FN100" s="80">
        <f>各種係数!JU98</f>
        <v>0</v>
      </c>
      <c r="FO100" s="80">
        <f>各種係数!JV98</f>
        <v>0</v>
      </c>
      <c r="FP100" s="80">
        <f>各種係数!JW98</f>
        <v>0</v>
      </c>
      <c r="FQ100" s="80">
        <f>各種係数!JX98</f>
        <v>0</v>
      </c>
      <c r="FR100" s="80">
        <f>各種係数!JY98</f>
        <v>0</v>
      </c>
      <c r="FS100" s="80">
        <f>各種係数!JZ98</f>
        <v>0</v>
      </c>
      <c r="FT100" s="80">
        <f>各種係数!KA98</f>
        <v>0</v>
      </c>
      <c r="FU100" s="80">
        <f>各種係数!KB98</f>
        <v>0</v>
      </c>
      <c r="FV100" s="80">
        <f>各種係数!KC98</f>
        <v>0</v>
      </c>
      <c r="FW100" s="80">
        <f>各種係数!KD98</f>
        <v>0</v>
      </c>
      <c r="FX100" s="80">
        <f>各種係数!KE98</f>
        <v>0</v>
      </c>
      <c r="FY100" s="80">
        <f>各種係数!KF98</f>
        <v>0</v>
      </c>
      <c r="FZ100" s="80">
        <f>各種係数!KG98</f>
        <v>0</v>
      </c>
      <c r="GA100" s="80">
        <f>各種係数!KH98</f>
        <v>0</v>
      </c>
      <c r="GB100" s="80">
        <f>各種係数!KI98</f>
        <v>0</v>
      </c>
      <c r="GC100" s="80">
        <f>各種係数!KJ98</f>
        <v>0</v>
      </c>
      <c r="GD100" s="80">
        <f>各種係数!KK98</f>
        <v>0</v>
      </c>
      <c r="GE100" s="80">
        <f>各種係数!KL98</f>
        <v>0</v>
      </c>
      <c r="GF100" s="80">
        <f>各種係数!KM98</f>
        <v>0</v>
      </c>
      <c r="GG100" s="80">
        <f>各種係数!KN98</f>
        <v>0</v>
      </c>
      <c r="GH100" s="80">
        <f>各種係数!KO98</f>
        <v>0</v>
      </c>
      <c r="GI100" s="80">
        <f>各種係数!KP98</f>
        <v>0</v>
      </c>
      <c r="GJ100" s="80">
        <f>各種係数!KQ98</f>
        <v>0</v>
      </c>
      <c r="GK100" s="80">
        <f>各種係数!KR98</f>
        <v>0</v>
      </c>
      <c r="GL100" s="80">
        <f>各種係数!KS98</f>
        <v>0</v>
      </c>
      <c r="GM100" s="80">
        <f>各種係数!KT98</f>
        <v>0</v>
      </c>
      <c r="GN100" s="80">
        <f>各種係数!KU98</f>
        <v>0</v>
      </c>
      <c r="GO100" s="80">
        <f>各種係数!KV98</f>
        <v>0</v>
      </c>
      <c r="GP100" s="80">
        <f>各種係数!KW98</f>
        <v>0</v>
      </c>
      <c r="GQ100" s="80">
        <f>各種係数!KX98</f>
        <v>0</v>
      </c>
      <c r="GR100" s="80">
        <f>各種係数!KY98</f>
        <v>0</v>
      </c>
      <c r="GS100" s="80">
        <f>各種係数!KZ98</f>
        <v>0</v>
      </c>
      <c r="GT100" s="80">
        <f>各種係数!LA98</f>
        <v>0</v>
      </c>
      <c r="GU100" s="80">
        <f>各種係数!LB98</f>
        <v>0</v>
      </c>
      <c r="GV100" s="80">
        <f>各種係数!LC98</f>
        <v>0</v>
      </c>
      <c r="GW100" s="80">
        <f>各種係数!LD98</f>
        <v>0</v>
      </c>
      <c r="GX100" s="80">
        <f>各種係数!LE98</f>
        <v>0</v>
      </c>
      <c r="GY100" s="80">
        <f>各種係数!LF98</f>
        <v>0</v>
      </c>
      <c r="GZ100" s="80">
        <f>各種係数!LG98</f>
        <v>0</v>
      </c>
      <c r="HA100" s="80">
        <f>各種係数!LH98</f>
        <v>0</v>
      </c>
      <c r="HB100" s="80">
        <f>各種係数!LI98</f>
        <v>0</v>
      </c>
      <c r="HC100" s="80">
        <f>各種係数!LJ98</f>
        <v>0</v>
      </c>
      <c r="HD100" s="80">
        <f>各種係数!LK98</f>
        <v>0</v>
      </c>
      <c r="HE100" s="80">
        <f>各種係数!LL98</f>
        <v>0</v>
      </c>
      <c r="HF100" s="80">
        <f>各種係数!LM98</f>
        <v>0</v>
      </c>
      <c r="HG100" s="80">
        <f>各種係数!LN98</f>
        <v>1</v>
      </c>
      <c r="HH100" s="80">
        <f>各種係数!LO98</f>
        <v>0</v>
      </c>
      <c r="HI100" s="80">
        <f>各種係数!LP98</f>
        <v>0</v>
      </c>
      <c r="HJ100" s="80">
        <f>各種係数!LQ98</f>
        <v>0</v>
      </c>
      <c r="HK100" s="80">
        <f>各種係数!LR98</f>
        <v>0</v>
      </c>
      <c r="HL100" s="80">
        <f>各種係数!LS98</f>
        <v>0</v>
      </c>
      <c r="HM100" s="80">
        <f>各種係数!LT98</f>
        <v>0</v>
      </c>
      <c r="HN100" s="80">
        <f>各種係数!LU98</f>
        <v>0</v>
      </c>
      <c r="HO100" s="80">
        <f>各種係数!LV98</f>
        <v>0</v>
      </c>
      <c r="HP100" s="80">
        <f>各種係数!LW98</f>
        <v>0</v>
      </c>
      <c r="HQ100" s="80">
        <f>各種係数!LX98</f>
        <v>0</v>
      </c>
      <c r="HR100" s="80">
        <f>各種係数!LY98</f>
        <v>0</v>
      </c>
      <c r="HS100" s="80">
        <f>各種係数!LZ98</f>
        <v>0</v>
      </c>
      <c r="HT100" s="80">
        <f>各種係数!MA98</f>
        <v>0</v>
      </c>
      <c r="HU100" s="760">
        <v>0</v>
      </c>
      <c r="HV100" s="760">
        <f t="shared" si="27"/>
        <v>0</v>
      </c>
      <c r="HW100" s="760">
        <f t="shared" si="28"/>
        <v>0</v>
      </c>
      <c r="HX100" s="240">
        <f>IF(各種係数!$MD98=0,各種係数!$MG98,各種係数!$MD98)</f>
        <v>1.2897538288524403E-3</v>
      </c>
      <c r="HY100" s="281">
        <f t="shared" si="29"/>
        <v>0</v>
      </c>
      <c r="HZ100" s="257">
        <f t="shared" si="36"/>
        <v>0</v>
      </c>
      <c r="IA100" s="279">
        <f t="shared" si="37"/>
        <v>0</v>
      </c>
      <c r="IB100" s="279">
        <f t="shared" si="38"/>
        <v>0</v>
      </c>
      <c r="IC100" s="240">
        <f>IF(各種係数!$MD98=0,各種係数!$MG98,各種係数!$MD98)</f>
        <v>1.2897538288524403E-3</v>
      </c>
      <c r="ID100" s="281">
        <f t="shared" si="30"/>
        <v>0</v>
      </c>
      <c r="IE100" s="223"/>
      <c r="IF100" s="223"/>
      <c r="IG100" s="240">
        <f>各種係数!J98</f>
        <v>3.566608934210462E-2</v>
      </c>
      <c r="IH100" s="279">
        <f t="shared" si="39"/>
        <v>0</v>
      </c>
      <c r="II100" s="284">
        <f>各種係数!C98</f>
        <v>1</v>
      </c>
      <c r="IJ100" s="279">
        <f t="shared" si="40"/>
        <v>0</v>
      </c>
      <c r="IK100" s="295">
        <v>0</v>
      </c>
      <c r="IL100" s="757">
        <f>IF(各種係数!$E98=0,各種係数!$M98,各種係数!$E98)</f>
        <v>0.69543587446510435</v>
      </c>
      <c r="IM100" s="279">
        <f t="shared" si="41"/>
        <v>0</v>
      </c>
      <c r="IN100" s="757">
        <f>IF(各種係数!$F98=0,各種係数!$N98,各種係数!$F98)</f>
        <v>0.62599712180849543</v>
      </c>
      <c r="IO100" s="295">
        <f t="shared" si="42"/>
        <v>0</v>
      </c>
      <c r="IP100" s="240">
        <f>IF(各種係数!$MD98=0,各種係数!$MG98,各種係数!$MD98)</f>
        <v>1.2897538288524403E-3</v>
      </c>
      <c r="IQ100" s="296">
        <f t="shared" si="43"/>
        <v>0</v>
      </c>
      <c r="IR100" s="297">
        <f t="shared" si="44"/>
        <v>0</v>
      </c>
      <c r="IS100" s="297">
        <f t="shared" si="45"/>
        <v>0</v>
      </c>
      <c r="IT100" s="297">
        <f t="shared" si="46"/>
        <v>0</v>
      </c>
      <c r="IU100" s="298">
        <f t="shared" si="47"/>
        <v>0</v>
      </c>
      <c r="IW100" s="206"/>
      <c r="IX100" s="212"/>
      <c r="IY100" s="208"/>
      <c r="IZ100" s="212"/>
    </row>
    <row r="101" spans="1:260">
      <c r="A101" s="41" t="s">
        <v>324</v>
      </c>
      <c r="B101" s="12" t="s">
        <v>67</v>
      </c>
      <c r="C101" s="331">
        <f>'計算2-1'!AC101</f>
        <v>0</v>
      </c>
      <c r="D101" s="757">
        <f>IF(各種係数!$D99=0,各種係数!$L99,各種係数!$D99)</f>
        <v>0.21897597541917199</v>
      </c>
      <c r="E101" s="757">
        <f>IF(各種係数!$E99=0,各種係数!$M99,各種係数!$E99)</f>
        <v>0.78102402458082798</v>
      </c>
      <c r="F101" s="757">
        <f>IF(各種係数!$F99=0,各種係数!$N99,各種係数!$F99)</f>
        <v>0.73386662428592875</v>
      </c>
      <c r="G101" s="758">
        <f t="shared" si="31"/>
        <v>0</v>
      </c>
      <c r="H101" s="758">
        <f t="shared" si="32"/>
        <v>0</v>
      </c>
      <c r="I101" s="758">
        <f t="shared" si="33"/>
        <v>0</v>
      </c>
      <c r="J101" s="240">
        <f>IF(各種係数!$MD99=0,各種係数!$MG99,各種係数!$MD99)</f>
        <v>1.6983197803265083E-3</v>
      </c>
      <c r="K101" s="281">
        <f t="shared" si="34"/>
        <v>0</v>
      </c>
      <c r="L101" s="758">
        <v>0</v>
      </c>
      <c r="M101" s="774">
        <f>各種係数!C99</f>
        <v>1</v>
      </c>
      <c r="N101" s="758">
        <f t="shared" si="35"/>
        <v>0</v>
      </c>
      <c r="O101" s="82">
        <f>IF('生産者価格評価表（107部門）（山形県２）'!C$120=0,各種係数!DV99,各種係数!S99)</f>
        <v>0</v>
      </c>
      <c r="P101" s="82">
        <f>IF('生産者価格評価表（107部門）（山形県２）'!D$120=0,各種係数!DW99,各種係数!T99)</f>
        <v>0</v>
      </c>
      <c r="Q101" s="82">
        <f>IF('生産者価格評価表（107部門）（山形県２）'!E$120=0,各種係数!DX99,各種係数!U99)</f>
        <v>0</v>
      </c>
      <c r="R101" s="82">
        <f>IF('生産者価格評価表（107部門）（山形県２）'!F$120=0,各種係数!DY99,各種係数!V99)</f>
        <v>0</v>
      </c>
      <c r="S101" s="82">
        <f>IF('生産者価格評価表（107部門）（山形県２）'!G$120=0,各種係数!DZ99,各種係数!W99)</f>
        <v>0</v>
      </c>
      <c r="T101" s="82">
        <f>IF('生産者価格評価表（107部門）（山形県２）'!H$120=0,各種係数!EA99,各種係数!X99)</f>
        <v>0</v>
      </c>
      <c r="U101" s="82">
        <f>IF('生産者価格評価表（107部門）（山形県２）'!I$120=0,各種係数!EB99,各種係数!Y99)</f>
        <v>0</v>
      </c>
      <c r="V101" s="82">
        <f>IF('生産者価格評価表（107部門）（山形県２）'!J$120=0,各種係数!EC99,各種係数!Z99)</f>
        <v>0</v>
      </c>
      <c r="W101" s="82">
        <f>IF('生産者価格評価表（107部門）（山形県２）'!K$120=0,各種係数!ED99,各種係数!AA99)</f>
        <v>0</v>
      </c>
      <c r="X101" s="82">
        <f>IF('生産者価格評価表（107部門）（山形県２）'!L$120=0,各種係数!EE99,各種係数!AB99)</f>
        <v>0</v>
      </c>
      <c r="Y101" s="82">
        <f>IF('生産者価格評価表（107部門）（山形県２）'!M$120=0,各種係数!EF99,各種係数!AC99)</f>
        <v>0</v>
      </c>
      <c r="Z101" s="82">
        <f>IF('生産者価格評価表（107部門）（山形県２）'!N$120=0,各種係数!EG99,各種係数!AD99)</f>
        <v>0</v>
      </c>
      <c r="AA101" s="82">
        <f>IF('生産者価格評価表（107部門）（山形県２）'!O$120=0,各種係数!EH99,各種係数!AE99)</f>
        <v>0</v>
      </c>
      <c r="AB101" s="82">
        <f>IF('生産者価格評価表（107部門）（山形県２）'!P$120=0,各種係数!EI99,各種係数!AF99)</f>
        <v>0</v>
      </c>
      <c r="AC101" s="82">
        <f>IF('生産者価格評価表（107部門）（山形県２）'!Q$120=0,各種係数!EJ99,各種係数!AG99)</f>
        <v>0</v>
      </c>
      <c r="AD101" s="82">
        <f>IF('生産者価格評価表（107部門）（山形県２）'!R$120=0,各種係数!EK99,各種係数!AH99)</f>
        <v>0</v>
      </c>
      <c r="AE101" s="82">
        <f>IF('生産者価格評価表（107部門）（山形県２）'!S$120=0,各種係数!EL99,各種係数!AI99)</f>
        <v>0</v>
      </c>
      <c r="AF101" s="82">
        <f>IF('生産者価格評価表（107部門）（山形県２）'!T$120=0,各種係数!EM99,各種係数!AJ99)</f>
        <v>0</v>
      </c>
      <c r="AG101" s="82">
        <f>IF('生産者価格評価表（107部門）（山形県２）'!U$120=0,各種係数!EN99,各種係数!AK99)</f>
        <v>0</v>
      </c>
      <c r="AH101" s="82">
        <f>IF('生産者価格評価表（107部門）（山形県２）'!V$120=0,各種係数!EO99,各種係数!AL99)</f>
        <v>0</v>
      </c>
      <c r="AI101" s="82">
        <f>IF('生産者価格評価表（107部門）（山形県２）'!W$120=0,各種係数!EP99,各種係数!AM99)</f>
        <v>0</v>
      </c>
      <c r="AJ101" s="82">
        <f>IF('生産者価格評価表（107部門）（山形県２）'!X$120=0,各種係数!EQ99,各種係数!AN99)</f>
        <v>0</v>
      </c>
      <c r="AK101" s="82">
        <f>IF('生産者価格評価表（107部門）（山形県２）'!Y$120=0,各種係数!ER99,各種係数!AO99)</f>
        <v>0</v>
      </c>
      <c r="AL101" s="82">
        <f>IF('生産者価格評価表（107部門）（山形県２）'!Z$120=0,各種係数!ES99,各種係数!AP99)</f>
        <v>0</v>
      </c>
      <c r="AM101" s="82">
        <f>IF('生産者価格評価表（107部門）（山形県２）'!AA$120=0,各種係数!ET99,各種係数!AQ99)</f>
        <v>0</v>
      </c>
      <c r="AN101" s="82">
        <f>IF('生産者価格評価表（107部門）（山形県２）'!AB$120=0,各種係数!EU99,各種係数!AR99)</f>
        <v>0</v>
      </c>
      <c r="AO101" s="82">
        <f>IF('生産者価格評価表（107部門）（山形県２）'!AC$120=0,各種係数!EV99,各種係数!AS99)</f>
        <v>0</v>
      </c>
      <c r="AP101" s="82">
        <f>IF('生産者価格評価表（107部門）（山形県２）'!AD$120=0,各種係数!EW99,各種係数!AT99)</f>
        <v>0</v>
      </c>
      <c r="AQ101" s="82">
        <f>IF('生産者価格評価表（107部門）（山形県２）'!AE$120=0,各種係数!EX99,各種係数!AU99)</f>
        <v>0</v>
      </c>
      <c r="AR101" s="82">
        <f>IF('生産者価格評価表（107部門）（山形県２）'!AF$120=0,各種係数!EY99,各種係数!AV99)</f>
        <v>0</v>
      </c>
      <c r="AS101" s="82">
        <f>IF('生産者価格評価表（107部門）（山形県２）'!AG$120=0,各種係数!EZ99,各種係数!AW99)</f>
        <v>0</v>
      </c>
      <c r="AT101" s="82">
        <f>IF('生産者価格評価表（107部門）（山形県２）'!AH$120=0,各種係数!FA99,各種係数!AX99)</f>
        <v>0</v>
      </c>
      <c r="AU101" s="82">
        <f>IF('生産者価格評価表（107部門）（山形県２）'!AI$120=0,各種係数!FB99,各種係数!AY99)</f>
        <v>0</v>
      </c>
      <c r="AV101" s="82">
        <f>IF('生産者価格評価表（107部門）（山形県２）'!AJ$120=0,各種係数!FC99,各種係数!AZ99)</f>
        <v>0</v>
      </c>
      <c r="AW101" s="82">
        <f>IF('生産者価格評価表（107部門）（山形県２）'!AK$120=0,各種係数!FD99,各種係数!BA99)</f>
        <v>0</v>
      </c>
      <c r="AX101" s="82">
        <f>IF('生産者価格評価表（107部門）（山形県２）'!AL$120=0,各種係数!FE99,各種係数!BB99)</f>
        <v>0</v>
      </c>
      <c r="AY101" s="82">
        <f>IF('生産者価格評価表（107部門）（山形県２）'!AM$120=0,各種係数!FF99,各種係数!BC99)</f>
        <v>0</v>
      </c>
      <c r="AZ101" s="82">
        <f>IF('生産者価格評価表（107部門）（山形県２）'!AN$120=0,各種係数!FG99,各種係数!BD99)</f>
        <v>0</v>
      </c>
      <c r="BA101" s="82">
        <f>IF('生産者価格評価表（107部門）（山形県２）'!AO$120=0,各種係数!FH99,各種係数!BE99)</f>
        <v>0</v>
      </c>
      <c r="BB101" s="82">
        <f>IF('生産者価格評価表（107部門）（山形県２）'!AP$120=0,各種係数!FI99,各種係数!BF99)</f>
        <v>0</v>
      </c>
      <c r="BC101" s="82">
        <f>IF('生産者価格評価表（107部門）（山形県２）'!AQ$120=0,各種係数!FJ99,各種係数!BG99)</f>
        <v>0</v>
      </c>
      <c r="BD101" s="82">
        <f>IF('生産者価格評価表（107部門）（山形県２）'!AR$120=0,各種係数!FK99,各種係数!BH99)</f>
        <v>0</v>
      </c>
      <c r="BE101" s="82">
        <f>IF('生産者価格評価表（107部門）（山形県２）'!AS$120=0,各種係数!FL99,各種係数!BI99)</f>
        <v>0</v>
      </c>
      <c r="BF101" s="82">
        <f>IF('生産者価格評価表（107部門）（山形県２）'!AT$120=0,各種係数!FM99,各種係数!BJ99)</f>
        <v>0</v>
      </c>
      <c r="BG101" s="82">
        <f>IF('生産者価格評価表（107部門）（山形県２）'!AU$120=0,各種係数!FN99,各種係数!BK99)</f>
        <v>0</v>
      </c>
      <c r="BH101" s="82">
        <f>IF('生産者価格評価表（107部門）（山形県２）'!AV$120=0,各種係数!FO99,各種係数!BL99)</f>
        <v>0</v>
      </c>
      <c r="BI101" s="82">
        <f>IF('生産者価格評価表（107部門）（山形県２）'!AW$120=0,各種係数!FP99,各種係数!BM99)</f>
        <v>0</v>
      </c>
      <c r="BJ101" s="82">
        <f>IF('生産者価格評価表（107部門）（山形県２）'!AX$120=0,各種係数!FQ99,各種係数!BN99)</f>
        <v>0</v>
      </c>
      <c r="BK101" s="82">
        <f>IF('生産者価格評価表（107部門）（山形県２）'!AY$120=0,各種係数!FR99,各種係数!BO99)</f>
        <v>0</v>
      </c>
      <c r="BL101" s="82">
        <f>IF('生産者価格評価表（107部門）（山形県２）'!AZ$120=0,各種係数!FS99,各種係数!BP99)</f>
        <v>0</v>
      </c>
      <c r="BM101" s="82">
        <f>IF('生産者価格評価表（107部門）（山形県２）'!BA$120=0,各種係数!FT99,各種係数!BQ99)</f>
        <v>0</v>
      </c>
      <c r="BN101" s="82">
        <f>IF('生産者価格評価表（107部門）（山形県２）'!BB$120=0,各種係数!FU99,各種係数!BR99)</f>
        <v>0</v>
      </c>
      <c r="BO101" s="82">
        <f>IF('生産者価格評価表（107部門）（山形県２）'!BC$120=0,各種係数!FV99,各種係数!BS99)</f>
        <v>0</v>
      </c>
      <c r="BP101" s="82">
        <f>IF('生産者価格評価表（107部門）（山形県２）'!BD$120=0,各種係数!FW99,各種係数!BT99)</f>
        <v>0</v>
      </c>
      <c r="BQ101" s="82">
        <f>IF('生産者価格評価表（107部門）（山形県２）'!BE$120=0,各種係数!FX99,各種係数!BU99)</f>
        <v>0</v>
      </c>
      <c r="BR101" s="82">
        <f>IF('生産者価格評価表（107部門）（山形県２）'!BF$120=0,各種係数!FY99,各種係数!BV99)</f>
        <v>0</v>
      </c>
      <c r="BS101" s="82">
        <f>IF('生産者価格評価表（107部門）（山形県２）'!BG$120=0,各種係数!FZ99,各種係数!BW99)</f>
        <v>0</v>
      </c>
      <c r="BT101" s="82">
        <f>IF('生産者価格評価表（107部門）（山形県２）'!BH$120=0,各種係数!GA99,各種係数!BX99)</f>
        <v>0</v>
      </c>
      <c r="BU101" s="82">
        <f>IF('生産者価格評価表（107部門）（山形県２）'!BI$120=0,各種係数!GB99,各種係数!BY99)</f>
        <v>0</v>
      </c>
      <c r="BV101" s="82">
        <f>IF('生産者価格評価表（107部門）（山形県２）'!BJ$120=0,各種係数!GC99,各種係数!BZ99)</f>
        <v>0</v>
      </c>
      <c r="BW101" s="82">
        <f>IF('生産者価格評価表（107部門）（山形県２）'!BK$120=0,各種係数!GD99,各種係数!CA99)</f>
        <v>0</v>
      </c>
      <c r="BX101" s="82">
        <f>IF('生産者価格評価表（107部門）（山形県２）'!BL$120=0,各種係数!GE99,各種係数!CB99)</f>
        <v>0</v>
      </c>
      <c r="BY101" s="82">
        <f>IF('生産者価格評価表（107部門）（山形県２）'!BM$120=0,各種係数!GF99,各種係数!CC99)</f>
        <v>0</v>
      </c>
      <c r="BZ101" s="82">
        <f>IF('生産者価格評価表（107部門）（山形県２）'!BN$120=0,各種係数!GG99,各種係数!CD99)</f>
        <v>0</v>
      </c>
      <c r="CA101" s="82">
        <f>IF('生産者価格評価表（107部門）（山形県２）'!BO$120=0,各種係数!GH99,各種係数!CE99)</f>
        <v>0</v>
      </c>
      <c r="CB101" s="82">
        <f>IF('生産者価格評価表（107部門）（山形県２）'!BP$120=0,各種係数!GI99,各種係数!CF99)</f>
        <v>0</v>
      </c>
      <c r="CC101" s="82">
        <f>IF('生産者価格評価表（107部門）（山形県２）'!BQ$120=0,各種係数!GJ99,各種係数!CG99)</f>
        <v>0</v>
      </c>
      <c r="CD101" s="82">
        <f>IF('生産者価格評価表（107部門）（山形県２）'!BR$120=0,各種係数!GK99,各種係数!CH99)</f>
        <v>0</v>
      </c>
      <c r="CE101" s="82">
        <f>IF('生産者価格評価表（107部門）（山形県２）'!BS$120=0,各種係数!GL99,各種係数!CI99)</f>
        <v>0</v>
      </c>
      <c r="CF101" s="82">
        <f>IF('生産者価格評価表（107部門）（山形県２）'!BT$120=0,各種係数!GM99,各種係数!CJ99)</f>
        <v>0</v>
      </c>
      <c r="CG101" s="82">
        <f>IF('生産者価格評価表（107部門）（山形県２）'!BU$120=0,各種係数!GN99,各種係数!CK99)</f>
        <v>0</v>
      </c>
      <c r="CH101" s="82">
        <f>IF('生産者価格評価表（107部門）（山形県２）'!BV$120=0,各種係数!GO99,各種係数!CL99)</f>
        <v>0</v>
      </c>
      <c r="CI101" s="82">
        <f>IF('生産者価格評価表（107部門）（山形県２）'!BW$120=0,各種係数!GP99,各種係数!CM99)</f>
        <v>0</v>
      </c>
      <c r="CJ101" s="82">
        <f>IF('生産者価格評価表（107部門）（山形県２）'!BX$120=0,各種係数!GQ99,各種係数!CN99)</f>
        <v>0</v>
      </c>
      <c r="CK101" s="82">
        <f>IF('生産者価格評価表（107部門）（山形県２）'!BY$120=0,各種係数!GR99,各種係数!CO99)</f>
        <v>0</v>
      </c>
      <c r="CL101" s="82">
        <f>IF('生産者価格評価表（107部門）（山形県２）'!BZ$120=0,各種係数!GS99,各種係数!CP99)</f>
        <v>0</v>
      </c>
      <c r="CM101" s="82">
        <f>IF('生産者価格評価表（107部門）（山形県２）'!CA$120=0,各種係数!GT99,各種係数!CQ99)</f>
        <v>0</v>
      </c>
      <c r="CN101" s="82">
        <f>IF('生産者価格評価表（107部門）（山形県２）'!CB$120=0,各種係数!GU99,各種係数!CR99)</f>
        <v>0</v>
      </c>
      <c r="CO101" s="82">
        <f>IF('生産者価格評価表（107部門）（山形県２）'!CC$120=0,各種係数!GV99,各種係数!CS99)</f>
        <v>0</v>
      </c>
      <c r="CP101" s="82">
        <f>IF('生産者価格評価表（107部門）（山形県２）'!CD$120=0,各種係数!GW99,各種係数!CT99)</f>
        <v>0</v>
      </c>
      <c r="CQ101" s="82">
        <f>IF('生産者価格評価表（107部門）（山形県２）'!CE$120=0,各種係数!GX99,各種係数!CU99)</f>
        <v>0</v>
      </c>
      <c r="CR101" s="82">
        <f>IF('生産者価格評価表（107部門）（山形県２）'!CF$120=0,各種係数!GY99,各種係数!CV99)</f>
        <v>0</v>
      </c>
      <c r="CS101" s="82">
        <f>IF('生産者価格評価表（107部門）（山形県２）'!CG$120=0,各種係数!GZ99,各種係数!CW99)</f>
        <v>0</v>
      </c>
      <c r="CT101" s="82">
        <f>IF('生産者価格評価表（107部門）（山形県２）'!CH$120=0,各種係数!HA99,各種係数!CX99)</f>
        <v>0</v>
      </c>
      <c r="CU101" s="82">
        <f>IF('生産者価格評価表（107部門）（山形県２）'!CI$120=0,各種係数!HB99,各種係数!CY99)</f>
        <v>0</v>
      </c>
      <c r="CV101" s="82">
        <f>IF('生産者価格評価表（107部門）（山形県２）'!CJ$120=0,各種係数!HC99,各種係数!CZ99)</f>
        <v>0</v>
      </c>
      <c r="CW101" s="82">
        <f>IF('生産者価格評価表（107部門）（山形県２）'!CK$120=0,各種係数!HD99,各種係数!DA99)</f>
        <v>0</v>
      </c>
      <c r="CX101" s="82">
        <f>IF('生産者価格評価表（107部門）（山形県２）'!CL$120=0,各種係数!HE99,各種係数!DB99)</f>
        <v>0</v>
      </c>
      <c r="CY101" s="82">
        <f>IF('生産者価格評価表（107部門）（山形県２）'!CM$120=0,各種係数!HF99,各種係数!DC99)</f>
        <v>0</v>
      </c>
      <c r="CZ101" s="82">
        <f>IF('生産者価格評価表（107部門）（山形県２）'!CN$120=0,各種係数!HG99,各種係数!DD99)</f>
        <v>0</v>
      </c>
      <c r="DA101" s="82">
        <f>IF('生産者価格評価表（107部門）（山形県２）'!CO$120=0,各種係数!HH99,各種係数!DE99)</f>
        <v>0</v>
      </c>
      <c r="DB101" s="82">
        <f>IF('生産者価格評価表（107部門）（山形県２）'!CP$120=0,各種係数!HI99,各種係数!DF99)</f>
        <v>0</v>
      </c>
      <c r="DC101" s="82">
        <f>IF('生産者価格評価表（107部門）（山形県２）'!CQ$120=0,各種係数!HJ99,各種係数!DG99)</f>
        <v>0</v>
      </c>
      <c r="DD101" s="82">
        <f>IF('生産者価格評価表（107部門）（山形県２）'!CR$120=0,各種係数!HK99,各種係数!DH99)</f>
        <v>0</v>
      </c>
      <c r="DE101" s="82">
        <f>IF('生産者価格評価表（107部門）（山形県２）'!CS$120=0,各種係数!HL99,各種係数!DI99)</f>
        <v>0</v>
      </c>
      <c r="DF101" s="82">
        <f>IF('生産者価格評価表（107部門）（山形県２）'!CT$120=0,各種係数!HM99,各種係数!DJ99)</f>
        <v>0</v>
      </c>
      <c r="DG101" s="82">
        <f>IF('生産者価格評価表（107部門）（山形県２）'!CU$120=0,各種係数!HN99,各種係数!DK99)</f>
        <v>0</v>
      </c>
      <c r="DH101" s="82">
        <f>IF('生産者価格評価表（107部門）（山形県２）'!CV$120=0,各種係数!HO99,各種係数!DL99)</f>
        <v>0</v>
      </c>
      <c r="DI101" s="82">
        <f>IF('生産者価格評価表（107部門）（山形県２）'!CW$120=0,各種係数!HP99,各種係数!DM99)</f>
        <v>0</v>
      </c>
      <c r="DJ101" s="82">
        <f>IF('生産者価格評価表（107部門）（山形県２）'!CX$120=0,各種係数!HQ99,各種係数!DN99)</f>
        <v>0</v>
      </c>
      <c r="DK101" s="82">
        <f>IF('生産者価格評価表（107部門）（山形県２）'!CY$120=0,各種係数!HR99,各種係数!DO99)</f>
        <v>0</v>
      </c>
      <c r="DL101" s="82">
        <f>IF('生産者価格評価表（107部門）（山形県２）'!CZ$120=0,各種係数!HS99,各種係数!DP99)</f>
        <v>0</v>
      </c>
      <c r="DM101" s="82">
        <f>IF('生産者価格評価表（107部門）（山形県２）'!DA$120=0,各種係数!HT99,各種係数!DQ99)</f>
        <v>0</v>
      </c>
      <c r="DN101" s="82">
        <f>IF('生産者価格評価表（107部門）（山形県２）'!DB$120=0,各種係数!HU99,各種係数!DR99)</f>
        <v>0</v>
      </c>
      <c r="DO101" s="82">
        <f>IF('生産者価格評価表（107部門）（山形県２）'!DC$120=0,各種係数!HV99,各種係数!DS99)</f>
        <v>0</v>
      </c>
      <c r="DP101" s="82">
        <f>IF('生産者価格評価表（107部門）（山形県２）'!DD$120=0,各種係数!HW99,各種係数!DT99)</f>
        <v>0</v>
      </c>
      <c r="DQ101" s="82">
        <f>IF('生産者価格評価表（107部門）（山形県２）'!DE$120=0,各種係数!HX99,各種係数!DU99)</f>
        <v>0</v>
      </c>
      <c r="DR101" s="82">
        <f>各種係数!HY99</f>
        <v>0</v>
      </c>
      <c r="DS101" s="80">
        <f>各種係数!HZ99</f>
        <v>0</v>
      </c>
      <c r="DT101" s="80">
        <f>各種係数!IA99</f>
        <v>0</v>
      </c>
      <c r="DU101" s="80">
        <f>各種係数!IB99</f>
        <v>0</v>
      </c>
      <c r="DV101" s="80">
        <f>各種係数!IC99</f>
        <v>0</v>
      </c>
      <c r="DW101" s="80">
        <f>各種係数!ID99</f>
        <v>0</v>
      </c>
      <c r="DX101" s="80">
        <f>各種係数!IE99</f>
        <v>0</v>
      </c>
      <c r="DY101" s="80">
        <f>各種係数!IF99</f>
        <v>0</v>
      </c>
      <c r="DZ101" s="80">
        <f>各種係数!IG99</f>
        <v>0</v>
      </c>
      <c r="EA101" s="80">
        <f>各種係数!IH99</f>
        <v>0</v>
      </c>
      <c r="EB101" s="80">
        <f>各種係数!II99</f>
        <v>0</v>
      </c>
      <c r="EC101" s="80">
        <f>各種係数!IJ99</f>
        <v>0</v>
      </c>
      <c r="ED101" s="80">
        <f>各種係数!IK99</f>
        <v>0</v>
      </c>
      <c r="EE101" s="80">
        <f>各種係数!IL99</f>
        <v>0</v>
      </c>
      <c r="EF101" s="80">
        <f>各種係数!IM99</f>
        <v>0</v>
      </c>
      <c r="EG101" s="80">
        <f>各種係数!IN99</f>
        <v>0</v>
      </c>
      <c r="EH101" s="80">
        <f>各種係数!IO99</f>
        <v>0</v>
      </c>
      <c r="EI101" s="80">
        <f>各種係数!IP99</f>
        <v>0</v>
      </c>
      <c r="EJ101" s="80">
        <f>各種係数!IQ99</f>
        <v>0</v>
      </c>
      <c r="EK101" s="80">
        <f>各種係数!IR99</f>
        <v>0</v>
      </c>
      <c r="EL101" s="80">
        <f>各種係数!IS99</f>
        <v>0</v>
      </c>
      <c r="EM101" s="80">
        <f>各種係数!IT99</f>
        <v>0</v>
      </c>
      <c r="EN101" s="80">
        <f>各種係数!IU99</f>
        <v>0</v>
      </c>
      <c r="EO101" s="80">
        <f>各種係数!IV99</f>
        <v>0</v>
      </c>
      <c r="EP101" s="80">
        <f>各種係数!IW99</f>
        <v>0</v>
      </c>
      <c r="EQ101" s="80">
        <f>各種係数!IX99</f>
        <v>0</v>
      </c>
      <c r="ER101" s="80">
        <f>各種係数!IY99</f>
        <v>0</v>
      </c>
      <c r="ES101" s="80">
        <f>各種係数!IZ99</f>
        <v>0</v>
      </c>
      <c r="ET101" s="80">
        <f>各種係数!JA99</f>
        <v>0</v>
      </c>
      <c r="EU101" s="80">
        <f>各種係数!JB99</f>
        <v>0</v>
      </c>
      <c r="EV101" s="80">
        <f>各種係数!JC99</f>
        <v>0</v>
      </c>
      <c r="EW101" s="80">
        <f>各種係数!JD99</f>
        <v>0</v>
      </c>
      <c r="EX101" s="80">
        <f>各種係数!JE99</f>
        <v>0</v>
      </c>
      <c r="EY101" s="80">
        <f>各種係数!JF99</f>
        <v>0</v>
      </c>
      <c r="EZ101" s="80">
        <f>各種係数!JG99</f>
        <v>0</v>
      </c>
      <c r="FA101" s="80">
        <f>各種係数!JH99</f>
        <v>0</v>
      </c>
      <c r="FB101" s="80">
        <f>各種係数!JI99</f>
        <v>0</v>
      </c>
      <c r="FC101" s="80">
        <f>各種係数!JJ99</f>
        <v>0</v>
      </c>
      <c r="FD101" s="80">
        <f>各種係数!JK99</f>
        <v>0</v>
      </c>
      <c r="FE101" s="80">
        <f>各種係数!JL99</f>
        <v>0</v>
      </c>
      <c r="FF101" s="80">
        <f>各種係数!JM99</f>
        <v>0</v>
      </c>
      <c r="FG101" s="80">
        <f>各種係数!JN99</f>
        <v>0</v>
      </c>
      <c r="FH101" s="80">
        <f>各種係数!JO99</f>
        <v>0</v>
      </c>
      <c r="FI101" s="80">
        <f>各種係数!JP99</f>
        <v>0</v>
      </c>
      <c r="FJ101" s="80">
        <f>各種係数!JQ99</f>
        <v>0</v>
      </c>
      <c r="FK101" s="80">
        <f>各種係数!JR99</f>
        <v>0</v>
      </c>
      <c r="FL101" s="80">
        <f>各種係数!JS99</f>
        <v>0</v>
      </c>
      <c r="FM101" s="80">
        <f>各種係数!JT99</f>
        <v>0</v>
      </c>
      <c r="FN101" s="80">
        <f>各種係数!JU99</f>
        <v>0</v>
      </c>
      <c r="FO101" s="80">
        <f>各種係数!JV99</f>
        <v>0</v>
      </c>
      <c r="FP101" s="80">
        <f>各種係数!JW99</f>
        <v>0</v>
      </c>
      <c r="FQ101" s="80">
        <f>各種係数!JX99</f>
        <v>0</v>
      </c>
      <c r="FR101" s="80">
        <f>各種係数!JY99</f>
        <v>0</v>
      </c>
      <c r="FS101" s="80">
        <f>各種係数!JZ99</f>
        <v>0</v>
      </c>
      <c r="FT101" s="80">
        <f>各種係数!KA99</f>
        <v>0</v>
      </c>
      <c r="FU101" s="80">
        <f>各種係数!KB99</f>
        <v>0</v>
      </c>
      <c r="FV101" s="80">
        <f>各種係数!KC99</f>
        <v>0</v>
      </c>
      <c r="FW101" s="80">
        <f>各種係数!KD99</f>
        <v>0</v>
      </c>
      <c r="FX101" s="80">
        <f>各種係数!KE99</f>
        <v>0</v>
      </c>
      <c r="FY101" s="80">
        <f>各種係数!KF99</f>
        <v>0</v>
      </c>
      <c r="FZ101" s="80">
        <f>各種係数!KG99</f>
        <v>0</v>
      </c>
      <c r="GA101" s="80">
        <f>各種係数!KH99</f>
        <v>0</v>
      </c>
      <c r="GB101" s="80">
        <f>各種係数!KI99</f>
        <v>0</v>
      </c>
      <c r="GC101" s="80">
        <f>各種係数!KJ99</f>
        <v>0</v>
      </c>
      <c r="GD101" s="80">
        <f>各種係数!KK99</f>
        <v>0</v>
      </c>
      <c r="GE101" s="80">
        <f>各種係数!KL99</f>
        <v>0</v>
      </c>
      <c r="GF101" s="80">
        <f>各種係数!KM99</f>
        <v>0</v>
      </c>
      <c r="GG101" s="80">
        <f>各種係数!KN99</f>
        <v>0</v>
      </c>
      <c r="GH101" s="80">
        <f>各種係数!KO99</f>
        <v>0</v>
      </c>
      <c r="GI101" s="80">
        <f>各種係数!KP99</f>
        <v>0</v>
      </c>
      <c r="GJ101" s="80">
        <f>各種係数!KQ99</f>
        <v>0</v>
      </c>
      <c r="GK101" s="80">
        <f>各種係数!KR99</f>
        <v>0</v>
      </c>
      <c r="GL101" s="80">
        <f>各種係数!KS99</f>
        <v>0</v>
      </c>
      <c r="GM101" s="80">
        <f>各種係数!KT99</f>
        <v>0</v>
      </c>
      <c r="GN101" s="80">
        <f>各種係数!KU99</f>
        <v>0</v>
      </c>
      <c r="GO101" s="80">
        <f>各種係数!KV99</f>
        <v>0</v>
      </c>
      <c r="GP101" s="80">
        <f>各種係数!KW99</f>
        <v>0</v>
      </c>
      <c r="GQ101" s="80">
        <f>各種係数!KX99</f>
        <v>0</v>
      </c>
      <c r="GR101" s="80">
        <f>各種係数!KY99</f>
        <v>0</v>
      </c>
      <c r="GS101" s="80">
        <f>各種係数!KZ99</f>
        <v>0</v>
      </c>
      <c r="GT101" s="80">
        <f>各種係数!LA99</f>
        <v>0</v>
      </c>
      <c r="GU101" s="80">
        <f>各種係数!LB99</f>
        <v>0</v>
      </c>
      <c r="GV101" s="80">
        <f>各種係数!LC99</f>
        <v>0</v>
      </c>
      <c r="GW101" s="80">
        <f>各種係数!LD99</f>
        <v>0</v>
      </c>
      <c r="GX101" s="80">
        <f>各種係数!LE99</f>
        <v>0</v>
      </c>
      <c r="GY101" s="80">
        <f>各種係数!LF99</f>
        <v>0</v>
      </c>
      <c r="GZ101" s="80">
        <f>各種係数!LG99</f>
        <v>0</v>
      </c>
      <c r="HA101" s="80">
        <f>各種係数!LH99</f>
        <v>0</v>
      </c>
      <c r="HB101" s="80">
        <f>各種係数!LI99</f>
        <v>0</v>
      </c>
      <c r="HC101" s="80">
        <f>各種係数!LJ99</f>
        <v>0</v>
      </c>
      <c r="HD101" s="80">
        <f>各種係数!LK99</f>
        <v>0</v>
      </c>
      <c r="HE101" s="80">
        <f>各種係数!LL99</f>
        <v>0</v>
      </c>
      <c r="HF101" s="80">
        <f>各種係数!LM99</f>
        <v>0</v>
      </c>
      <c r="HG101" s="80">
        <f>各種係数!LN99</f>
        <v>0</v>
      </c>
      <c r="HH101" s="80">
        <f>各種係数!LO99</f>
        <v>1</v>
      </c>
      <c r="HI101" s="80">
        <f>各種係数!LP99</f>
        <v>0</v>
      </c>
      <c r="HJ101" s="80">
        <f>各種係数!LQ99</f>
        <v>0</v>
      </c>
      <c r="HK101" s="80">
        <f>各種係数!LR99</f>
        <v>0</v>
      </c>
      <c r="HL101" s="80">
        <f>各種係数!LS99</f>
        <v>0</v>
      </c>
      <c r="HM101" s="80">
        <f>各種係数!LT99</f>
        <v>0</v>
      </c>
      <c r="HN101" s="80">
        <f>各種係数!LU99</f>
        <v>0</v>
      </c>
      <c r="HO101" s="80">
        <f>各種係数!LV99</f>
        <v>0</v>
      </c>
      <c r="HP101" s="80">
        <f>各種係数!LW99</f>
        <v>0</v>
      </c>
      <c r="HQ101" s="80">
        <f>各種係数!LX99</f>
        <v>0</v>
      </c>
      <c r="HR101" s="80">
        <f>各種係数!LY99</f>
        <v>0</v>
      </c>
      <c r="HS101" s="80">
        <f>各種係数!LZ99</f>
        <v>0</v>
      </c>
      <c r="HT101" s="80">
        <f>各種係数!MA99</f>
        <v>0</v>
      </c>
      <c r="HU101" s="760">
        <v>0</v>
      </c>
      <c r="HV101" s="760">
        <f t="shared" si="27"/>
        <v>0</v>
      </c>
      <c r="HW101" s="760">
        <f t="shared" si="28"/>
        <v>0</v>
      </c>
      <c r="HX101" s="240">
        <f>IF(各種係数!$MD99=0,各種係数!$MG99,各種係数!$MD99)</f>
        <v>1.6983197803265083E-3</v>
      </c>
      <c r="HY101" s="281">
        <f t="shared" si="29"/>
        <v>0</v>
      </c>
      <c r="HZ101" s="257">
        <f t="shared" si="36"/>
        <v>0</v>
      </c>
      <c r="IA101" s="279">
        <f t="shared" si="37"/>
        <v>0</v>
      </c>
      <c r="IB101" s="279">
        <f t="shared" si="38"/>
        <v>0</v>
      </c>
      <c r="IC101" s="240">
        <f>IF(各種係数!$MD99=0,各種係数!$MG99,各種係数!$MD99)</f>
        <v>1.6983197803265083E-3</v>
      </c>
      <c r="ID101" s="281">
        <f t="shared" si="30"/>
        <v>0</v>
      </c>
      <c r="IE101" s="223"/>
      <c r="IF101" s="223"/>
      <c r="IG101" s="240">
        <f>各種係数!J99</f>
        <v>3.8106671592976972E-3</v>
      </c>
      <c r="IH101" s="279">
        <f t="shared" si="39"/>
        <v>0</v>
      </c>
      <c r="II101" s="284">
        <f>各種係数!C99</f>
        <v>1</v>
      </c>
      <c r="IJ101" s="279">
        <f t="shared" si="40"/>
        <v>0</v>
      </c>
      <c r="IK101" s="295">
        <v>0</v>
      </c>
      <c r="IL101" s="757">
        <f>IF(各種係数!$E99=0,各種係数!$M99,各種係数!$E99)</f>
        <v>0.78102402458082798</v>
      </c>
      <c r="IM101" s="279">
        <f t="shared" si="41"/>
        <v>0</v>
      </c>
      <c r="IN101" s="757">
        <f>IF(各種係数!$F99=0,各種係数!$N99,各種係数!$F99)</f>
        <v>0.73386662428592875</v>
      </c>
      <c r="IO101" s="295">
        <f t="shared" si="42"/>
        <v>0</v>
      </c>
      <c r="IP101" s="240">
        <f>IF(各種係数!$MD99=0,各種係数!$MG99,各種係数!$MD99)</f>
        <v>1.6983197803265083E-3</v>
      </c>
      <c r="IQ101" s="296">
        <f t="shared" si="43"/>
        <v>0</v>
      </c>
      <c r="IR101" s="297">
        <f t="shared" si="44"/>
        <v>0</v>
      </c>
      <c r="IS101" s="297">
        <f t="shared" si="45"/>
        <v>0</v>
      </c>
      <c r="IT101" s="297">
        <f t="shared" si="46"/>
        <v>0</v>
      </c>
      <c r="IU101" s="298">
        <f t="shared" si="47"/>
        <v>0</v>
      </c>
      <c r="IW101" s="206"/>
      <c r="IX101" s="212"/>
      <c r="IY101" s="208"/>
      <c r="IZ101" s="212"/>
    </row>
    <row r="102" spans="1:260">
      <c r="A102" s="41" t="s">
        <v>325</v>
      </c>
      <c r="B102" s="12" t="s">
        <v>403</v>
      </c>
      <c r="C102" s="331">
        <f>'計算2-1'!AC102</f>
        <v>0</v>
      </c>
      <c r="D102" s="757">
        <f>IF(各種係数!$D100=0,各種係数!$L100,各種係数!$D100)</f>
        <v>0.40373919453193058</v>
      </c>
      <c r="E102" s="757">
        <f>IF(各種係数!$E100=0,各種係数!$M100,各種係数!$E100)</f>
        <v>0.59626080546806948</v>
      </c>
      <c r="F102" s="757">
        <f>IF(各種係数!$F100=0,各種係数!$N100,各種係数!$F100)</f>
        <v>0.42627152717282046</v>
      </c>
      <c r="G102" s="758">
        <f t="shared" si="31"/>
        <v>0</v>
      </c>
      <c r="H102" s="758">
        <f t="shared" si="32"/>
        <v>0</v>
      </c>
      <c r="I102" s="758">
        <f t="shared" si="33"/>
        <v>0</v>
      </c>
      <c r="J102" s="240">
        <f>IF(各種係数!$MD100=0,各種係数!$MG100,各種係数!$MD100)</f>
        <v>1.2701869597265966E-3</v>
      </c>
      <c r="K102" s="281">
        <f t="shared" si="34"/>
        <v>0</v>
      </c>
      <c r="L102" s="758">
        <v>0</v>
      </c>
      <c r="M102" s="774">
        <f>各種係数!C100</f>
        <v>1</v>
      </c>
      <c r="N102" s="758">
        <f t="shared" si="35"/>
        <v>0</v>
      </c>
      <c r="O102" s="82">
        <f>IF('生産者価格評価表（107部門）（山形県２）'!C$120=0,各種係数!DV100,各種係数!S100)</f>
        <v>0</v>
      </c>
      <c r="P102" s="82">
        <f>IF('生産者価格評価表（107部門）（山形県２）'!D$120=0,各種係数!DW100,各種係数!T100)</f>
        <v>0</v>
      </c>
      <c r="Q102" s="82">
        <f>IF('生産者価格評価表（107部門）（山形県２）'!E$120=0,各種係数!DX100,各種係数!U100)</f>
        <v>1.1365788975184693E-3</v>
      </c>
      <c r="R102" s="82">
        <f>IF('生産者価格評価表（107部門）（山形県２）'!F$120=0,各種係数!DY100,各種係数!V100)</f>
        <v>2.5422651582560063E-4</v>
      </c>
      <c r="S102" s="82">
        <f>IF('生産者価格評価表（107部門）（山形県２）'!G$120=0,各種係数!DZ100,各種係数!W100)</f>
        <v>1.0896637608966376E-2</v>
      </c>
      <c r="T102" s="82">
        <f>IF('生産者価格評価表（107部門）（山形県２）'!H$120=0,各種係数!EA100,各種係数!X100)</f>
        <v>1.0294117647058823E-2</v>
      </c>
      <c r="U102" s="82">
        <f>IF('生産者価格評価表（107部門）（山形県２）'!I$120=0,各種係数!EB100,各種係数!Y100)</f>
        <v>5.1733626857457344E-3</v>
      </c>
      <c r="V102" s="82">
        <f>IF('生産者価格評価表（107部門）（山形県２）'!J$120=0,各種係数!EC100,各種係数!Z100)</f>
        <v>1.544091207140893E-3</v>
      </c>
      <c r="W102" s="82">
        <f>IF('生産者価格評価表（107部門）（山形県２）'!K$120=0,各種係数!ED100,各種係数!AA100)</f>
        <v>2.9597632189424846E-3</v>
      </c>
      <c r="X102" s="82">
        <f>IF('生産者価格評価表（107部門）（山形県２）'!L$120=0,各種係数!EE100,各種係数!AB100)</f>
        <v>0</v>
      </c>
      <c r="Y102" s="82">
        <f>IF('生産者価格評価表（107部門）（山形県２）'!M$120=0,各種係数!EF100,各種係数!AC100)</f>
        <v>0</v>
      </c>
      <c r="Z102" s="82">
        <f>IF('生産者価格評価表（107部門）（山形県２）'!N$120=0,各種係数!EG100,各種係数!AD100)</f>
        <v>1.6607157684962218E-3</v>
      </c>
      <c r="AA102" s="82">
        <f>IF('生産者価格評価表（107部門）（山形県２）'!O$120=0,各種係数!EH100,各種係数!AE100)</f>
        <v>2.4359587555476459E-3</v>
      </c>
      <c r="AB102" s="82">
        <f>IF('生産者価格評価表（107部門）（山形県２）'!P$120=0,各種係数!EI100,各種係数!AF100)</f>
        <v>2.0125632737695918E-3</v>
      </c>
      <c r="AC102" s="82">
        <f>IF('生産者価格評価表（107部門）（山形県２）'!Q$120=0,各種係数!EJ100,各種係数!AG100)</f>
        <v>8.3492472354221251E-3</v>
      </c>
      <c r="AD102" s="82">
        <f>IF('生産者価格評価表（107部門）（山形県２）'!R$120=0,各種係数!EK100,各種係数!AH100)</f>
        <v>8.151066431191414E-4</v>
      </c>
      <c r="AE102" s="82">
        <f>IF('生産者価格評価表（107部門）（山形県２）'!S$120=0,各種係数!EL100,各種係数!AI100)</f>
        <v>1.3060798014758702E-3</v>
      </c>
      <c r="AF102" s="82">
        <f>IF('生産者価格評価表（107部門）（山形県２）'!T$120=0,各種係数!EM100,各種係数!AJ100)</f>
        <v>1.366960563187752E-3</v>
      </c>
      <c r="AG102" s="82">
        <f>IF('生産者価格評価表（107部門）（山形県２）'!U$120=0,各種係数!EN100,各種係数!AK100)</f>
        <v>0</v>
      </c>
      <c r="AH102" s="82">
        <f>IF('生産者価格評価表（107部門）（山形県２）'!V$120=0,各種係数!EO100,各種係数!AL100)</f>
        <v>1.2625494371767569E-2</v>
      </c>
      <c r="AI102" s="82">
        <f>IF('生産者価格評価表（107部門）（山形県２）'!W$120=0,各種係数!EP100,各種係数!AM100)</f>
        <v>0</v>
      </c>
      <c r="AJ102" s="82">
        <f>IF('生産者価格評価表（107部門）（山形県２）'!X$120=0,各種係数!EQ100,各種係数!AN100)</f>
        <v>5.1826898160145117E-4</v>
      </c>
      <c r="AK102" s="82">
        <f>IF('生産者価格評価表（107部門）（山形県２）'!Y$120=0,各種係数!ER100,各種係数!AO100)</f>
        <v>0</v>
      </c>
      <c r="AL102" s="82">
        <f>IF('生産者価格評価表（107部門）（山形県２）'!Z$120=0,各種係数!ES100,各種係数!AP100)</f>
        <v>0</v>
      </c>
      <c r="AM102" s="82">
        <f>IF('生産者価格評価表（107部門）（山形県２）'!AA$120=0,各種係数!ET100,各種係数!AQ100)</f>
        <v>8.479028984878503E-3</v>
      </c>
      <c r="AN102" s="82">
        <f>IF('生産者価格評価表（107部門）（山形県２）'!AB$120=0,各種係数!EU100,各種係数!AR100)</f>
        <v>2.3171506521657884E-3</v>
      </c>
      <c r="AO102" s="82">
        <f>IF('生産者価格評価表（107部門）（山形県２）'!AC$120=0,各種係数!EV100,各種係数!AS100)</f>
        <v>0</v>
      </c>
      <c r="AP102" s="82">
        <f>IF('生産者価格評価表（107部門）（山形県２）'!AD$120=0,各種係数!EW100,各種係数!AT100)</f>
        <v>2.1721958925750395E-3</v>
      </c>
      <c r="AQ102" s="82">
        <f>IF('生産者価格評価表（107部門）（山形県２）'!AE$120=0,各種係数!EX100,各種係数!AU100)</f>
        <v>1.0843388685049993E-3</v>
      </c>
      <c r="AR102" s="82">
        <f>IF('生産者価格評価表（107部門）（山形県２）'!AF$120=0,各種係数!EY100,各種係数!AV100)</f>
        <v>0</v>
      </c>
      <c r="AS102" s="82">
        <f>IF('生産者価格評価表（107部門）（山形県２）'!AG$120=0,各種係数!EZ100,各種係数!AW100)</f>
        <v>2.9343679697434058E-4</v>
      </c>
      <c r="AT102" s="82">
        <f>IF('生産者価格評価表（107部門）（山形県２）'!AH$120=0,各種係数!FA100,各種係数!AX100)</f>
        <v>1.0670348983178508E-3</v>
      </c>
      <c r="AU102" s="82">
        <f>IF('生産者価格評価表（107部門）（山形県２）'!AI$120=0,各種係数!FB100,各種係数!AY100)</f>
        <v>3.2968053491827637E-3</v>
      </c>
      <c r="AV102" s="82">
        <f>IF('生産者価格評価表（107部門）（山形県２）'!AJ$120=0,各種係数!FC100,各種係数!AZ100)</f>
        <v>0</v>
      </c>
      <c r="AW102" s="82">
        <f>IF('生産者価格評価表（107部門）（山形県２）'!AK$120=0,各種係数!FD100,各種係数!BA100)</f>
        <v>8.3152104387872584E-4</v>
      </c>
      <c r="AX102" s="82">
        <f>IF('生産者価格評価表（107部門）（山形県２）'!AL$120=0,各種係数!FE100,各種係数!BB100)</f>
        <v>0</v>
      </c>
      <c r="AY102" s="82">
        <f>IF('生産者価格評価表（107部門）（山形県２）'!AM$120=0,各種係数!FF100,各種係数!BC100)</f>
        <v>0</v>
      </c>
      <c r="AZ102" s="82">
        <f>IF('生産者価格評価表（107部門）（山形県２）'!AN$120=0,各種係数!FG100,各種係数!BD100)</f>
        <v>2.2595222724338285E-3</v>
      </c>
      <c r="BA102" s="82">
        <f>IF('生産者価格評価表（107部門）（山形県２）'!AO$120=0,各種係数!FH100,各種係数!BE100)</f>
        <v>1.4755959137343927E-3</v>
      </c>
      <c r="BB102" s="82">
        <f>IF('生産者価格評価表（107部門）（山形県２）'!AP$120=0,各種係数!FI100,各種係数!BF100)</f>
        <v>6.2168435013262597E-4</v>
      </c>
      <c r="BC102" s="82">
        <f>IF('生産者価格評価表（107部門）（山形県２）'!AQ$120=0,各種係数!FJ100,各種係数!BG100)</f>
        <v>9.1001950041786608E-4</v>
      </c>
      <c r="BD102" s="82">
        <f>IF('生産者価格評価表（107部門）（山形県２）'!AR$120=0,各種係数!FK100,各種係数!BH100)</f>
        <v>1.7147390781357972E-3</v>
      </c>
      <c r="BE102" s="82">
        <f>IF('生産者価格評価表（107部門）（山形県２）'!AS$120=0,各種係数!FL100,各種係数!BI100)</f>
        <v>1.9150033144288135E-3</v>
      </c>
      <c r="BF102" s="82">
        <f>IF('生産者価格評価表（107部門）（山形県２）'!AT$120=0,各種係数!FM100,各種係数!BJ100)</f>
        <v>5.7625081931396115E-3</v>
      </c>
      <c r="BG102" s="82">
        <f>IF('生産者価格評価表（107部門）（山形県２）'!AU$120=0,各種係数!FN100,各種係数!BK100)</f>
        <v>5.6100309270935723E-3</v>
      </c>
      <c r="BH102" s="82">
        <f>IF('生産者価格評価表（107部門）（山形県２）'!AV$120=0,各種係数!FO100,各種係数!BL100)</f>
        <v>3.4319577080491131E-3</v>
      </c>
      <c r="BI102" s="82">
        <f>IF('生産者価格評価表（107部門）（山形県２）'!AW$120=0,各種係数!FP100,各種係数!BM100)</f>
        <v>2.098469071427436E-3</v>
      </c>
      <c r="BJ102" s="82">
        <f>IF('生産者価格評価表（107部門）（山形県２）'!AX$120=0,各種係数!FQ100,各種係数!BN100)</f>
        <v>1.5413786775949599E-3</v>
      </c>
      <c r="BK102" s="82">
        <f>IF('生産者価格評価表（107部門）（山形県２）'!AY$120=0,各種係数!FR100,各種係数!BO100)</f>
        <v>1.4290012033694344E-3</v>
      </c>
      <c r="BL102" s="82">
        <f>IF('生産者価格評価表（107部門）（山形県２）'!AZ$120=0,各種係数!FS100,各種係数!BP100)</f>
        <v>0</v>
      </c>
      <c r="BM102" s="82">
        <f>IF('生産者価格評価表（107部門）（山形県２）'!BA$120=0,各種係数!FT100,各種係数!BQ100)</f>
        <v>1.6661459960429033E-3</v>
      </c>
      <c r="BN102" s="82">
        <f>IF('生産者価格評価表（107部門）（山形県２）'!BB$120=0,各種係数!FU100,各種係数!BR100)</f>
        <v>1.3839918278577784E-3</v>
      </c>
      <c r="BO102" s="82">
        <f>IF('生産者価格評価表（107部門）（山形県２）'!BC$120=0,各種係数!FV100,各種係数!BS100)</f>
        <v>6.1532544947601197E-4</v>
      </c>
      <c r="BP102" s="82">
        <f>IF('生産者価格評価表（107部門）（山形県２）'!BD$120=0,各種係数!FW100,各種係数!BT100)</f>
        <v>2.4076630997583708E-3</v>
      </c>
      <c r="BQ102" s="82">
        <f>IF('生産者価格評価表（107部門）（山形県２）'!BE$120=0,各種係数!FX100,各種係数!BU100)</f>
        <v>0</v>
      </c>
      <c r="BR102" s="82">
        <f>IF('生産者価格評価表（107部門）（山形県２）'!BF$120=0,各種係数!FY100,各種係数!BV100)</f>
        <v>7.4019245003700959E-4</v>
      </c>
      <c r="BS102" s="82">
        <f>IF('生産者価格評価表（107部門）（山形県２）'!BG$120=0,各種係数!FZ100,各種係数!BW100)</f>
        <v>2.4060929677305917E-4</v>
      </c>
      <c r="BT102" s="82">
        <f>IF('生産者価格評価表（107部門）（山形県２）'!BH$120=0,各種係数!GA100,各種係数!BX100)</f>
        <v>1.053740779768177E-3</v>
      </c>
      <c r="BU102" s="82">
        <f>IF('生産者価格評価表（107部門）（山形県２）'!BI$120=0,各種係数!GB100,各種係数!BY100)</f>
        <v>2.6338893766461808E-3</v>
      </c>
      <c r="BV102" s="82">
        <f>IF('生産者価格評価表（107部門）（山形県２）'!BJ$120=0,各種係数!GC100,各種係数!BZ100)</f>
        <v>1.9084639792059386E-3</v>
      </c>
      <c r="BW102" s="82">
        <f>IF('生産者価格評価表（107部門）（山形県２）'!BK$120=0,各種係数!GD100,各種係数!CA100)</f>
        <v>3.5444234404536862E-3</v>
      </c>
      <c r="BX102" s="82">
        <f>IF('生産者価格評価表（107部門）（山形県２）'!BL$120=0,各種係数!GE100,各種係数!CB100)</f>
        <v>1.6327084416905995E-3</v>
      </c>
      <c r="BY102" s="82">
        <f>IF('生産者価格評価表（107部門）（山形県２）'!BM$120=0,各種係数!GF100,各種係数!CC100)</f>
        <v>4.8993267376805641E-3</v>
      </c>
      <c r="BZ102" s="82">
        <f>IF('生産者価格評価表（107部門）（山形県２）'!BN$120=0,各種係数!GG100,各種係数!CD100)</f>
        <v>2.3366739911034888E-3</v>
      </c>
      <c r="CA102" s="82">
        <f>IF('生産者価格評価表（107部門）（山形県２）'!BO$120=0,各種係数!GH100,各種係数!CE100)</f>
        <v>2.7532745255279337E-3</v>
      </c>
      <c r="CB102" s="82">
        <f>IF('生産者価格評価表（107部門）（山形県２）'!BP$120=0,各種係数!GI100,各種係数!CF100)</f>
        <v>3.0158371770473823E-3</v>
      </c>
      <c r="CC102" s="82">
        <f>IF('生産者価格評価表（107部門）（山形県２）'!BQ$120=0,各種係数!GJ100,各種係数!CG100)</f>
        <v>7.8884806570131832E-3</v>
      </c>
      <c r="CD102" s="82">
        <f>IF('生産者価格評価表（107部門）（山形県２）'!BR$120=0,各種係数!GK100,各種係数!CH100)</f>
        <v>1.9477828429341069E-2</v>
      </c>
      <c r="CE102" s="82">
        <f>IF('生産者価格評価表（107部門）（山形県２）'!BS$120=0,各種係数!GL100,各種係数!CI100)</f>
        <v>4.1994518610202454E-3</v>
      </c>
      <c r="CF102" s="82">
        <f>IF('生産者価格評価表（107部門）（山形県２）'!BT$120=0,各種係数!GM100,各種係数!CJ100)</f>
        <v>1.4769961980683171E-3</v>
      </c>
      <c r="CG102" s="82">
        <f>IF('生産者価格評価表（107部門）（山形県２）'!BU$120=0,各種係数!GN100,各種係数!CK100)</f>
        <v>6.9983168605019042E-3</v>
      </c>
      <c r="CH102" s="82">
        <f>IF('生産者価格評価表（107部門）（山形県２）'!BV$120=0,各種係数!GO100,各種係数!CL100)</f>
        <v>1.7628911414720142E-3</v>
      </c>
      <c r="CI102" s="82">
        <f>IF('生産者価格評価表（107部門）（山形県２）'!BW$120=0,各種係数!GP100,各種係数!CM100)</f>
        <v>1.9013642778736082E-3</v>
      </c>
      <c r="CJ102" s="82">
        <f>IF('生産者価格評価表（107部門）（山形県２）'!BX$120=0,各種係数!GQ100,各種係数!CN100)</f>
        <v>0</v>
      </c>
      <c r="CK102" s="82">
        <f>IF('生産者価格評価表（107部門）（山形県２）'!BY$120=0,各種係数!GR100,各種係数!CO100)</f>
        <v>2.125193199381762E-3</v>
      </c>
      <c r="CL102" s="82">
        <f>IF('生産者価格評価表（107部門）（山形県２）'!BZ$120=0,各種係数!GS100,各種係数!CP100)</f>
        <v>3.2461067836391392E-3</v>
      </c>
      <c r="CM102" s="82">
        <f>IF('生産者価格評価表（107部門）（山形県２）'!CA$120=0,各種係数!GT100,各種係数!CQ100)</f>
        <v>0</v>
      </c>
      <c r="CN102" s="82">
        <f>IF('生産者価格評価表（107部門）（山形県２）'!CB$120=0,各種係数!GU100,各種係数!CR100)</f>
        <v>2.6198181537987362E-3</v>
      </c>
      <c r="CO102" s="82">
        <f>IF('生産者価格評価表（107部門）（山形県２）'!CC$120=0,各種係数!GV100,各種係数!CS100)</f>
        <v>0</v>
      </c>
      <c r="CP102" s="82">
        <f>IF('生産者価格評価表（107部門）（山形県２）'!CD$120=0,各種係数!GW100,各種係数!CT100)</f>
        <v>0</v>
      </c>
      <c r="CQ102" s="82">
        <f>IF('生産者価格評価表（107部門）（山形県２）'!CE$120=0,各種係数!GX100,各種係数!CU100)</f>
        <v>9.7197677354203486E-3</v>
      </c>
      <c r="CR102" s="82">
        <f>IF('生産者価格評価表（107部門）（山形県２）'!CF$120=0,各種係数!GY100,各種係数!CV100)</f>
        <v>3.9170301789370606E-3</v>
      </c>
      <c r="CS102" s="82">
        <f>IF('生産者価格評価表（107部門）（山形県２）'!CG$120=0,各種係数!GZ100,各種係数!CW100)</f>
        <v>0</v>
      </c>
      <c r="CT102" s="82">
        <f>IF('生産者価格評価表（107部門）（山形県２）'!CH$120=0,各種係数!HA100,各種係数!CX100)</f>
        <v>2.1963733483272422E-3</v>
      </c>
      <c r="CU102" s="82">
        <f>IF('生産者価格評価表（107部門）（山形県２）'!CI$120=0,各種係数!HB100,各種係数!CY100)</f>
        <v>5.8488839374527517E-3</v>
      </c>
      <c r="CV102" s="82">
        <f>IF('生産者価格評価表（107部門）（山形県２）'!CJ$120=0,各種係数!HC100,各種係数!CZ100)</f>
        <v>2.097952687549736E-3</v>
      </c>
      <c r="CW102" s="82">
        <f>IF('生産者価格評価表（107部門）（山形県２）'!CK$120=0,各種係数!HD100,各種係数!DA100)</f>
        <v>2.313284864507601E-3</v>
      </c>
      <c r="CX102" s="82">
        <f>IF('生産者価格評価表（107部門）（山形県２）'!CL$120=0,各種係数!HE100,各種係数!DB100)</f>
        <v>5.9321628474381669E-3</v>
      </c>
      <c r="CY102" s="82">
        <f>IF('生産者価格評価表（107部門）（山形県２）'!CM$120=0,各種係数!HF100,各種係数!DC100)</f>
        <v>4.9279411800940746E-6</v>
      </c>
      <c r="CZ102" s="82">
        <f>IF('生産者価格評価表（107部門）（山形県２）'!CN$120=0,各種係数!HG100,各種係数!DD100)</f>
        <v>4.0083615283494604E-4</v>
      </c>
      <c r="DA102" s="82">
        <f>IF('生産者価格評価表（107部門）（山形県２）'!CO$120=0,各種係数!HH100,各種係数!DE100)</f>
        <v>1.8356497484921447E-3</v>
      </c>
      <c r="DB102" s="82">
        <f>IF('生産者価格評価表（107部門）（山形県２）'!CP$120=0,各種係数!HI100,各種係数!DF100)</f>
        <v>2.8814809065507607E-3</v>
      </c>
      <c r="DC102" s="82">
        <f>IF('生産者価格評価表（107部門）（山形県２）'!CQ$120=0,各種係数!HJ100,各種係数!DG100)</f>
        <v>1.8889308651303363E-3</v>
      </c>
      <c r="DD102" s="82">
        <f>IF('生産者価格評価表（107部門）（山形県２）'!CR$120=0,各種係数!HK100,各種係数!DH100)</f>
        <v>6.6713048119168558E-5</v>
      </c>
      <c r="DE102" s="82">
        <f>IF('生産者価格評価表（107部門）（山形県２）'!CS$120=0,各種係数!HL100,各種係数!DI100)</f>
        <v>8.6527339990640916E-4</v>
      </c>
      <c r="DF102" s="82">
        <f>IF('生産者価格評価表（107部門）（山形県２）'!CT$120=0,各種係数!HM100,各種係数!DJ100)</f>
        <v>0</v>
      </c>
      <c r="DG102" s="82">
        <f>IF('生産者価格評価表（107部門）（山形県２）'!CU$120=0,各種係数!HN100,各種係数!DK100)</f>
        <v>4.7289156626506021E-3</v>
      </c>
      <c r="DH102" s="82">
        <f>IF('生産者価格評価表（107部門）（山形県２）'!CV$120=0,各種係数!HO100,各種係数!DL100)</f>
        <v>4.880429477794046E-3</v>
      </c>
      <c r="DI102" s="82">
        <f>IF('生産者価格評価表（107部門）（山形県２）'!CW$120=0,各種係数!HP100,各種係数!DM100)</f>
        <v>3.7162121267143599E-3</v>
      </c>
      <c r="DJ102" s="82">
        <f>IF('生産者価格評価表（107部門）（山形県２）'!CX$120=0,各種係数!HQ100,各種係数!DN100)</f>
        <v>4.9487886547173524E-3</v>
      </c>
      <c r="DK102" s="82">
        <f>IF('生産者価格評価表（107部門）（山形県２）'!CY$120=0,各種係数!HR100,各種係数!DO100)</f>
        <v>3.0261451421912298E-3</v>
      </c>
      <c r="DL102" s="82">
        <f>IF('生産者価格評価表（107部門）（山形県２）'!CZ$120=0,各種係数!HS100,各種係数!DP100)</f>
        <v>3.3418827887193928E-3</v>
      </c>
      <c r="DM102" s="82">
        <f>IF('生産者価格評価表（107部門）（山形県２）'!DA$120=0,各種係数!HT100,各種係数!DQ100)</f>
        <v>3.1833794085616152E-3</v>
      </c>
      <c r="DN102" s="82">
        <f>IF('生産者価格評価表（107部門）（山形県２）'!DB$120=0,各種係数!HU100,各種係数!DR100)</f>
        <v>1.8369426751592356E-2</v>
      </c>
      <c r="DO102" s="82">
        <f>IF('生産者価格評価表（107部門）（山形県２）'!DC$120=0,各種係数!HV100,各種係数!DS100)</f>
        <v>4.6478292031361989E-3</v>
      </c>
      <c r="DP102" s="82">
        <f>IF('生産者価格評価表（107部門）（山形県２）'!DD$120=0,各種係数!HW100,各種係数!DT100)</f>
        <v>0</v>
      </c>
      <c r="DQ102" s="82">
        <f>IF('生産者価格評価表（107部門）（山形県２）'!DE$120=0,各種係数!HX100,各種係数!DU100)</f>
        <v>1.0406069238147835E-2</v>
      </c>
      <c r="DR102" s="82">
        <f>各種係数!HY100</f>
        <v>5.8810535268895878E-4</v>
      </c>
      <c r="DS102" s="80">
        <f>各種係数!HZ100</f>
        <v>5.7765711530447222E-4</v>
      </c>
      <c r="DT102" s="80">
        <f>各種係数!IA100</f>
        <v>1.8336552678580875E-3</v>
      </c>
      <c r="DU102" s="80">
        <f>各種係数!IB100</f>
        <v>7.260043020225858E-4</v>
      </c>
      <c r="DV102" s="80">
        <f>各種係数!IC100</f>
        <v>1.158933082863046E-2</v>
      </c>
      <c r="DW102" s="80">
        <f>各種係数!ID100</f>
        <v>1.1451980777568321E-2</v>
      </c>
      <c r="DX102" s="80">
        <f>各種係数!IE100</f>
        <v>6.6243222992298147E-3</v>
      </c>
      <c r="DY102" s="80">
        <f>各種係数!IF100</f>
        <v>2.2616812888171032E-3</v>
      </c>
      <c r="DZ102" s="80">
        <f>各種係数!IG100</f>
        <v>3.5559441978414339E-3</v>
      </c>
      <c r="EA102" s="80">
        <f>各種係数!IH100</f>
        <v>7.2046903679454327E-4</v>
      </c>
      <c r="EB102" s="80">
        <f>各種係数!II100</f>
        <v>0</v>
      </c>
      <c r="EC102" s="80">
        <f>各種係数!IJ100</f>
        <v>2.2942694686839357E-3</v>
      </c>
      <c r="ED102" s="80">
        <f>各種係数!IK100</f>
        <v>3.0288541303480788E-3</v>
      </c>
      <c r="EE102" s="80">
        <f>各種係数!IL100</f>
        <v>2.628829243067806E-3</v>
      </c>
      <c r="EF102" s="80">
        <f>各種係数!IM100</f>
        <v>8.9742816923996938E-3</v>
      </c>
      <c r="EG102" s="80">
        <f>各種係数!IN100</f>
        <v>1.493808554597361E-3</v>
      </c>
      <c r="EH102" s="80">
        <f>各種係数!IO100</f>
        <v>1.8489760964123466E-3</v>
      </c>
      <c r="EI102" s="80">
        <f>各種係数!IP100</f>
        <v>1.8647679855559184E-3</v>
      </c>
      <c r="EJ102" s="80">
        <f>各種係数!IQ100</f>
        <v>0</v>
      </c>
      <c r="EK102" s="80">
        <f>各種係数!IR100</f>
        <v>1.4054784496072597E-2</v>
      </c>
      <c r="EL102" s="80">
        <f>各種係数!IS100</f>
        <v>0</v>
      </c>
      <c r="EM102" s="80">
        <f>各種係数!IT100</f>
        <v>8.7191932960683333E-4</v>
      </c>
      <c r="EN102" s="80">
        <f>各種係数!IU100</f>
        <v>0</v>
      </c>
      <c r="EO102" s="80">
        <f>各種係数!IV100</f>
        <v>0</v>
      </c>
      <c r="EP102" s="80">
        <f>各種係数!IW100</f>
        <v>9.2452750289447883E-3</v>
      </c>
      <c r="EQ102" s="80">
        <f>各種係数!IX100</f>
        <v>2.8599290351523656E-3</v>
      </c>
      <c r="ER102" s="80">
        <f>各種係数!IY100</f>
        <v>2.3407948312864228E-4</v>
      </c>
      <c r="ES102" s="80">
        <f>各種係数!IZ100</f>
        <v>2.8574394383764638E-3</v>
      </c>
      <c r="ET102" s="80">
        <f>各種係数!JA100</f>
        <v>1.538808550725715E-3</v>
      </c>
      <c r="EU102" s="80">
        <f>各種係数!JB100</f>
        <v>5.1236602138010276E-4</v>
      </c>
      <c r="EV102" s="80">
        <f>各種係数!JC100</f>
        <v>8.1583193492920972E-4</v>
      </c>
      <c r="EW102" s="80">
        <f>各種係数!JD100</f>
        <v>1.9920310585396206E-3</v>
      </c>
      <c r="EX102" s="80">
        <f>各種係数!JE100</f>
        <v>4.4907733741625421E-3</v>
      </c>
      <c r="EY102" s="80">
        <f>各種係数!JF100</f>
        <v>7.5816419661101824E-4</v>
      </c>
      <c r="EZ102" s="80">
        <f>各種係数!JG100</f>
        <v>1.816021913169565E-3</v>
      </c>
      <c r="FA102" s="80">
        <f>各種係数!JH100</f>
        <v>9.0049500384511906E-4</v>
      </c>
      <c r="FB102" s="80">
        <f>各種係数!JI100</f>
        <v>2.7396634783457565E-4</v>
      </c>
      <c r="FC102" s="80">
        <f>各種係数!JJ100</f>
        <v>3.2295592014051373E-3</v>
      </c>
      <c r="FD102" s="80">
        <f>各種係数!JK100</f>
        <v>1.8104255827779549E-3</v>
      </c>
      <c r="FE102" s="80">
        <f>各種係数!JL100</f>
        <v>1.9428370292720702E-3</v>
      </c>
      <c r="FF102" s="80">
        <f>各種係数!JM100</f>
        <v>1.4102609576999603E-3</v>
      </c>
      <c r="FG102" s="80">
        <f>各種係数!JN100</f>
        <v>2.2252220810230557E-3</v>
      </c>
      <c r="FH102" s="80">
        <f>各種係数!JO100</f>
        <v>2.4313585935261933E-3</v>
      </c>
      <c r="FI102" s="80">
        <f>各種係数!JP100</f>
        <v>6.2892727579822224E-3</v>
      </c>
      <c r="FJ102" s="80">
        <f>各種係数!JQ100</f>
        <v>6.1455979807711648E-3</v>
      </c>
      <c r="FK102" s="80">
        <f>各種係数!JR100</f>
        <v>3.881443877409347E-3</v>
      </c>
      <c r="FL102" s="80">
        <f>各種係数!JS100</f>
        <v>2.5582963761562115E-3</v>
      </c>
      <c r="FM102" s="80">
        <f>各種係数!JT100</f>
        <v>2.0163854998366715E-3</v>
      </c>
      <c r="FN102" s="80">
        <f>各種係数!JU100</f>
        <v>1.9321771809931306E-3</v>
      </c>
      <c r="FO102" s="80">
        <f>各種係数!JV100</f>
        <v>3.6200301765462999E-4</v>
      </c>
      <c r="FP102" s="80">
        <f>各種係数!JW100</f>
        <v>1.9699700010672983E-3</v>
      </c>
      <c r="FQ102" s="80">
        <f>各種係数!JX100</f>
        <v>1.9069578782949131E-3</v>
      </c>
      <c r="FR102" s="80">
        <f>各種係数!JY100</f>
        <v>9.7884917135677204E-4</v>
      </c>
      <c r="FS102" s="80">
        <f>各種係数!JZ100</f>
        <v>2.8031469034694007E-3</v>
      </c>
      <c r="FT102" s="80">
        <f>各種係数!KA100</f>
        <v>0</v>
      </c>
      <c r="FU102" s="80">
        <f>各種係数!KB100</f>
        <v>9.6354125631678718E-4</v>
      </c>
      <c r="FV102" s="80">
        <f>各種係数!KC100</f>
        <v>5.6561256649344184E-4</v>
      </c>
      <c r="FW102" s="80">
        <f>各種係数!KD100</f>
        <v>1.5325760636750781E-3</v>
      </c>
      <c r="FX102" s="80">
        <f>各種係数!KE100</f>
        <v>3.1776434201434751E-3</v>
      </c>
      <c r="FY102" s="80">
        <f>各種係数!KF100</f>
        <v>2.6062434405840196E-3</v>
      </c>
      <c r="FZ102" s="80">
        <f>各種係数!KG100</f>
        <v>5.1792020074491506E-3</v>
      </c>
      <c r="GA102" s="80">
        <f>各種係数!KH100</f>
        <v>2.4995545307020476E-3</v>
      </c>
      <c r="GB102" s="80">
        <f>各種係数!KI100</f>
        <v>5.7337486634607832E-3</v>
      </c>
      <c r="GC102" s="80">
        <f>各種係数!KJ100</f>
        <v>3.4242849913963046E-3</v>
      </c>
      <c r="GD102" s="80">
        <f>各種係数!KK100</f>
        <v>3.6481128213527751E-3</v>
      </c>
      <c r="GE102" s="80">
        <f>各種係数!KL100</f>
        <v>4.1610255990975316E-3</v>
      </c>
      <c r="GF102" s="80">
        <f>各種係数!KM100</f>
        <v>8.6840625062680494E-3</v>
      </c>
      <c r="GG102" s="80">
        <f>各種係数!KN100</f>
        <v>2.2358339232063189E-2</v>
      </c>
      <c r="GH102" s="80">
        <f>各種係数!KO100</f>
        <v>5.4023157410976559E-3</v>
      </c>
      <c r="GI102" s="80">
        <f>各種係数!KP100</f>
        <v>2.3080407466318834E-3</v>
      </c>
      <c r="GJ102" s="80">
        <f>各種係数!KQ100</f>
        <v>7.7820537561400071E-3</v>
      </c>
      <c r="GK102" s="80">
        <f>各種係数!KR100</f>
        <v>2.7211359506425035E-3</v>
      </c>
      <c r="GL102" s="80">
        <f>各種係数!KS100</f>
        <v>2.5182884502602588E-3</v>
      </c>
      <c r="GM102" s="80">
        <f>各種係数!KT100</f>
        <v>4.6150850985238049E-4</v>
      </c>
      <c r="GN102" s="80">
        <f>各種係数!KU100</f>
        <v>3.2422893946959393E-3</v>
      </c>
      <c r="GO102" s="80">
        <f>各種係数!KV100</f>
        <v>3.9400063693745546E-3</v>
      </c>
      <c r="GP102" s="80">
        <f>各種係数!KW100</f>
        <v>2.1390390962781809E-3</v>
      </c>
      <c r="GQ102" s="80">
        <f>各種係数!KX100</f>
        <v>3.3109422712817665E-3</v>
      </c>
      <c r="GR102" s="80">
        <f>各種係数!KY100</f>
        <v>1.2179305171735229E-3</v>
      </c>
      <c r="GS102" s="80">
        <f>各種係数!KZ100</f>
        <v>4.517542227923911E-4</v>
      </c>
      <c r="GT102" s="80">
        <f>各種係数!LA100</f>
        <v>1.0682216687992043E-2</v>
      </c>
      <c r="GU102" s="80">
        <f>各種係数!LB100</f>
        <v>4.8482600960255686E-3</v>
      </c>
      <c r="GV102" s="80">
        <f>各種係数!LC100</f>
        <v>3.4796025818759681E-4</v>
      </c>
      <c r="GW102" s="80">
        <f>各種係数!LD100</f>
        <v>3.2853903137371981E-3</v>
      </c>
      <c r="GX102" s="80">
        <f>各種係数!LE100</f>
        <v>8.2412028967718282E-3</v>
      </c>
      <c r="GY102" s="80">
        <f>各種係数!LF100</f>
        <v>2.9696044428710001E-3</v>
      </c>
      <c r="GZ102" s="80">
        <f>各種係数!LG100</f>
        <v>6.9289718619226616E-3</v>
      </c>
      <c r="HA102" s="80">
        <f>各種係数!LH100</f>
        <v>7.1746185902050053E-3</v>
      </c>
      <c r="HB102" s="80">
        <f>各種係数!LI100</f>
        <v>9.0702767808527058E-4</v>
      </c>
      <c r="HC102" s="80">
        <f>各種係数!LJ100</f>
        <v>1.1417762730781989E-3</v>
      </c>
      <c r="HD102" s="80">
        <f>各種係数!LK100</f>
        <v>2.8140278309450942E-3</v>
      </c>
      <c r="HE102" s="80">
        <f>各種係数!LL100</f>
        <v>4.1401916463148034E-3</v>
      </c>
      <c r="HF102" s="80">
        <f>各種係数!LM100</f>
        <v>3.0242657835364019E-3</v>
      </c>
      <c r="HG102" s="80">
        <f>各種係数!LN100</f>
        <v>1.0256849255327238E-3</v>
      </c>
      <c r="HH102" s="80">
        <f>各種係数!LO100</f>
        <v>1.5178118312338636E-3</v>
      </c>
      <c r="HI102" s="80">
        <f>各種係数!LP100</f>
        <v>1.0008535167023789</v>
      </c>
      <c r="HJ102" s="80">
        <f>各種係数!LQ100</f>
        <v>5.6292203757999639E-3</v>
      </c>
      <c r="HK102" s="80">
        <f>各種係数!LR100</f>
        <v>8.8983029212335203E-3</v>
      </c>
      <c r="HL102" s="80">
        <f>各種係数!LS100</f>
        <v>4.1667459398919407E-3</v>
      </c>
      <c r="HM102" s="80">
        <f>各種係数!LT100</f>
        <v>5.599889890609216E-3</v>
      </c>
      <c r="HN102" s="80">
        <f>各種係数!LU100</f>
        <v>4.3999767873846383E-3</v>
      </c>
      <c r="HO102" s="80">
        <f>各種係数!LV100</f>
        <v>4.4485542810800364E-3</v>
      </c>
      <c r="HP102" s="80">
        <f>各種係数!LW100</f>
        <v>4.2917076987949053E-3</v>
      </c>
      <c r="HQ102" s="80">
        <f>各種係数!LX100</f>
        <v>1.9213968646832929E-2</v>
      </c>
      <c r="HR102" s="80">
        <f>各種係数!LY100</f>
        <v>5.6060583557799686E-3</v>
      </c>
      <c r="HS102" s="80">
        <f>各種係数!LZ100</f>
        <v>7.1158369942078746E-4</v>
      </c>
      <c r="HT102" s="80">
        <f>各種係数!MA100</f>
        <v>1.1296938100738676E-2</v>
      </c>
      <c r="HU102" s="760">
        <v>0</v>
      </c>
      <c r="HV102" s="760">
        <f t="shared" si="27"/>
        <v>0</v>
      </c>
      <c r="HW102" s="760">
        <f t="shared" si="28"/>
        <v>0</v>
      </c>
      <c r="HX102" s="240">
        <f>IF(各種係数!$MD100=0,各種係数!$MG100,各種係数!$MD100)</f>
        <v>1.2701869597265966E-3</v>
      </c>
      <c r="HY102" s="281">
        <f t="shared" si="29"/>
        <v>0</v>
      </c>
      <c r="HZ102" s="257">
        <f t="shared" si="36"/>
        <v>0</v>
      </c>
      <c r="IA102" s="279">
        <f t="shared" si="37"/>
        <v>0</v>
      </c>
      <c r="IB102" s="279">
        <f t="shared" si="38"/>
        <v>0</v>
      </c>
      <c r="IC102" s="240">
        <f>IF(各種係数!$MD100=0,各種係数!$MG100,各種係数!$MD100)</f>
        <v>1.2701869597265966E-3</v>
      </c>
      <c r="ID102" s="281">
        <f t="shared" si="30"/>
        <v>0</v>
      </c>
      <c r="IE102" s="223"/>
      <c r="IF102" s="223"/>
      <c r="IG102" s="240">
        <f>各種係数!J100</f>
        <v>2.244685571201888E-2</v>
      </c>
      <c r="IH102" s="279">
        <f t="shared" si="39"/>
        <v>0</v>
      </c>
      <c r="II102" s="284">
        <f>各種係数!C100</f>
        <v>1</v>
      </c>
      <c r="IJ102" s="279">
        <f t="shared" si="40"/>
        <v>0</v>
      </c>
      <c r="IK102" s="295">
        <v>0</v>
      </c>
      <c r="IL102" s="757">
        <f>IF(各種係数!$E100=0,各種係数!$M100,各種係数!$E100)</f>
        <v>0.59626080546806948</v>
      </c>
      <c r="IM102" s="279">
        <f t="shared" si="41"/>
        <v>0</v>
      </c>
      <c r="IN102" s="757">
        <f>IF(各種係数!$F100=0,各種係数!$N100,各種係数!$F100)</f>
        <v>0.42627152717282046</v>
      </c>
      <c r="IO102" s="295">
        <f t="shared" si="42"/>
        <v>0</v>
      </c>
      <c r="IP102" s="240">
        <f>IF(各種係数!$MD100=0,各種係数!$MG100,各種係数!$MD100)</f>
        <v>1.2701869597265966E-3</v>
      </c>
      <c r="IQ102" s="296">
        <f t="shared" si="43"/>
        <v>0</v>
      </c>
      <c r="IR102" s="297">
        <f t="shared" si="44"/>
        <v>0</v>
      </c>
      <c r="IS102" s="297">
        <f t="shared" si="45"/>
        <v>0</v>
      </c>
      <c r="IT102" s="297">
        <f t="shared" si="46"/>
        <v>0</v>
      </c>
      <c r="IU102" s="298">
        <f t="shared" si="47"/>
        <v>0</v>
      </c>
      <c r="IW102" s="206"/>
      <c r="IX102" s="212"/>
      <c r="IY102" s="208"/>
      <c r="IZ102" s="212"/>
    </row>
    <row r="103" spans="1:260">
      <c r="A103" s="41" t="s">
        <v>326</v>
      </c>
      <c r="B103" s="12" t="s">
        <v>68</v>
      </c>
      <c r="C103" s="331">
        <f>'計算2-1'!AC103</f>
        <v>0</v>
      </c>
      <c r="D103" s="757">
        <f>IF(各種係数!$D101=0,各種係数!$L101,各種係数!$D101)</f>
        <v>0.28379518072289156</v>
      </c>
      <c r="E103" s="757">
        <f>IF(各種係数!$E101=0,各種係数!$M101,各種係数!$E101)</f>
        <v>0.71620481927710844</v>
      </c>
      <c r="F103" s="757">
        <f>IF(各種係数!$F101=0,各種係数!$N101,各種係数!$F101)</f>
        <v>0.18807228915662649</v>
      </c>
      <c r="G103" s="758">
        <f t="shared" si="31"/>
        <v>0</v>
      </c>
      <c r="H103" s="758">
        <f t="shared" si="32"/>
        <v>0</v>
      </c>
      <c r="I103" s="758">
        <f t="shared" si="33"/>
        <v>0</v>
      </c>
      <c r="J103" s="240">
        <f>IF(各種係数!$MD101=0,各種係数!$MG101,各種係数!$MD101)</f>
        <v>5.9246987951807229E-4</v>
      </c>
      <c r="K103" s="281">
        <f t="shared" si="34"/>
        <v>0</v>
      </c>
      <c r="L103" s="758">
        <v>0</v>
      </c>
      <c r="M103" s="774">
        <f>各種係数!C101</f>
        <v>0.43960094221975887</v>
      </c>
      <c r="N103" s="758">
        <f t="shared" si="35"/>
        <v>0</v>
      </c>
      <c r="O103" s="82">
        <f>IF('生産者価格評価表（107部門）（山形県２）'!C$120=0,各種係数!DV101,各種係数!S101)</f>
        <v>2.0663587587526149E-3</v>
      </c>
      <c r="P103" s="82">
        <f>IF('生産者価格評価表（107部門）（山形県２）'!D$120=0,各種係数!DW101,各種係数!T101)</f>
        <v>4.1488829013567327E-3</v>
      </c>
      <c r="Q103" s="82">
        <f>IF('生産者価格評価表（107部門）（山形県２）'!E$120=0,各種係数!DX101,各種係数!U101)</f>
        <v>6.6300435688577382E-3</v>
      </c>
      <c r="R103" s="82">
        <f>IF('生産者価格評価表（107部門）（山形県２）'!F$120=0,各種係数!DY101,各種係数!V101)</f>
        <v>1.9066988686920045E-3</v>
      </c>
      <c r="S103" s="82">
        <f>IF('生産者価格評価表（107部門）（山形県２）'!G$120=0,各種係数!DZ101,各種係数!W101)</f>
        <v>0</v>
      </c>
      <c r="T103" s="82">
        <f>IF('生産者価格評価表（107部門）（山形県２）'!H$120=0,各種係数!EA101,各種係数!X101)</f>
        <v>5.1470588235294115E-2</v>
      </c>
      <c r="U103" s="82">
        <f>IF('生産者価格評価表（107部門）（山形県２）'!I$120=0,各種係数!EB101,各種係数!Y101)</f>
        <v>6.4942212438084757E-3</v>
      </c>
      <c r="V103" s="82">
        <f>IF('生産者価格評価表（107部門）（山形県２）'!J$120=0,各種係数!EC101,各種係数!Z101)</f>
        <v>2.3408140674464678E-3</v>
      </c>
      <c r="W103" s="82">
        <f>IF('生産者価格評価表（107部門）（山形県２）'!K$120=0,各種係数!ED101,各種係数!AA101)</f>
        <v>4.3196544276457886E-3</v>
      </c>
      <c r="X103" s="82">
        <f>IF('生産者価格評価表（107部門）（山形県２）'!L$120=0,各種係数!EE101,各種係数!AB101)</f>
        <v>6.4724919093851136E-3</v>
      </c>
      <c r="Y103" s="82">
        <f>IF('生産者価格評価表（107部門）（山形県２）'!M$120=0,各種係数!EF101,各種係数!AC101)</f>
        <v>0</v>
      </c>
      <c r="Z103" s="82">
        <f>IF('生産者価格評価表（107部門）（山形県２）'!N$120=0,各種係数!EG101,各種係数!AD101)</f>
        <v>2.2419662874698996E-3</v>
      </c>
      <c r="AA103" s="82">
        <f>IF('生産者価格評価表（107部門）（山形県２）'!O$120=0,各種係数!EH101,各種係数!AE101)</f>
        <v>2.9921137225676561E-3</v>
      </c>
      <c r="AB103" s="82">
        <f>IF('生産者価格評価表（107部門）（山形県２）'!P$120=0,各種係数!EI101,各種係数!AF101)</f>
        <v>7.4403854363603097E-3</v>
      </c>
      <c r="AC103" s="82">
        <f>IF('生産者価格評価表（107部門）（山形県２）'!Q$120=0,各種係数!EJ101,各種係数!AG101)</f>
        <v>6.4395789847670653E-3</v>
      </c>
      <c r="AD103" s="82">
        <f>IF('生産者価格評価表（107部門）（山形県２）'!R$120=0,各種係数!EK101,各種係数!AH101)</f>
        <v>2.3094688221709007E-3</v>
      </c>
      <c r="AE103" s="82">
        <f>IF('生産者価格評価表（107部門）（山形県２）'!S$120=0,各種係数!EL101,各種係数!AI101)</f>
        <v>2.6121596029517404E-3</v>
      </c>
      <c r="AF103" s="82">
        <f>IF('生産者価格評価表（107部門）（山形県２）'!T$120=0,各種係数!EM101,各種係数!AJ101)</f>
        <v>8.4068074636046743E-3</v>
      </c>
      <c r="AG103" s="82">
        <f>IF('生産者価格評価表（107部門）（山形県２）'!U$120=0,各種係数!EN101,各種係数!AK101)</f>
        <v>0</v>
      </c>
      <c r="AH103" s="82">
        <f>IF('生産者価格評価表（107部門）（山形県２）'!V$120=0,各種係数!EO101,各種係数!AL101)</f>
        <v>2.8901734104046241E-3</v>
      </c>
      <c r="AI103" s="82">
        <f>IF('生産者価格評価表（107部門）（山形県２）'!W$120=0,各種係数!EP101,各種係数!AM101)</f>
        <v>0</v>
      </c>
      <c r="AJ103" s="82">
        <f>IF('生産者価格評価表（107部門）（山形県２）'!X$120=0,各種係数!EQ101,各種係数!AN101)</f>
        <v>7.774034724021767E-4</v>
      </c>
      <c r="AK103" s="82">
        <f>IF('生産者価格評価表（107部門）（山形県２）'!Y$120=0,各種係数!ER101,各種係数!AO101)</f>
        <v>0</v>
      </c>
      <c r="AL103" s="82">
        <f>IF('生産者価格評価表（107部門）（山形県２）'!Z$120=0,各種係数!ES101,各種係数!AP101)</f>
        <v>0</v>
      </c>
      <c r="AM103" s="82">
        <f>IF('生産者価格評価表（107部門）（山形県２）'!AA$120=0,各種係数!ET101,各種係数!AQ101)</f>
        <v>1.5859013848919996E-3</v>
      </c>
      <c r="AN103" s="82">
        <f>IF('生産者価格評価表（107部門）（山形県２）'!AB$120=0,各種係数!EU101,各種係数!AR101)</f>
        <v>3.1767387973240645E-3</v>
      </c>
      <c r="AO103" s="82">
        <f>IF('生産者価格評価表（107部門）（山形県２）'!AC$120=0,各種係数!EV101,各種係数!AS101)</f>
        <v>0</v>
      </c>
      <c r="AP103" s="82">
        <f>IF('生産者価格評価表（107部門）（山形県２）'!AD$120=0,各種係数!EW101,各種係数!AT101)</f>
        <v>2.014218009478673E-2</v>
      </c>
      <c r="AQ103" s="82">
        <f>IF('生産者価格評価表（107部門）（山形県２）'!AE$120=0,各種係数!EX101,各種係数!AU101)</f>
        <v>4.0599664611466251E-3</v>
      </c>
      <c r="AR103" s="82">
        <f>IF('生産者価格評価表（107部門）（山形県２）'!AF$120=0,各種係数!EY101,各種係数!AV101)</f>
        <v>7.9872204472843447E-3</v>
      </c>
      <c r="AS103" s="82">
        <f>IF('生産者価格評価表（107部門）（山形県２）'!AG$120=0,各種係数!EZ101,各種係数!AW101)</f>
        <v>1.6954126047406344E-3</v>
      </c>
      <c r="AT103" s="82">
        <f>IF('生産者価格評価表（107部門）（山形県２）'!AH$120=0,各種係数!FA101,各種係数!AX101)</f>
        <v>3.48355510921416E-3</v>
      </c>
      <c r="AU103" s="82">
        <f>IF('生産者価格評価表（107部門）（山形県２）'!AI$120=0,各種係数!FB101,各種係数!AY101)</f>
        <v>4.7362555720653786E-3</v>
      </c>
      <c r="AV103" s="82">
        <f>IF('生産者価格評価表（107部門）（山形県２）'!AJ$120=0,各種係数!FC101,各種係数!AZ101)</f>
        <v>0</v>
      </c>
      <c r="AW103" s="82">
        <f>IF('生産者価格評価表（107部門）（山形県２）'!AK$120=0,各種係数!FD101,各種係数!BA101)</f>
        <v>6.2683894077011637E-3</v>
      </c>
      <c r="AX103" s="82">
        <f>IF('生産者価格評価表（107部門）（山形県２）'!AL$120=0,各種係数!FE101,各種係数!BB101)</f>
        <v>0</v>
      </c>
      <c r="AY103" s="82">
        <f>IF('生産者価格評価表（107部門）（山形県２）'!AM$120=0,各種係数!FF101,各種係数!BC101)</f>
        <v>0</v>
      </c>
      <c r="AZ103" s="82">
        <f>IF('生産者価格評価表（107部門）（山形県２）'!AN$120=0,各種係数!FG101,各種係数!BD101)</f>
        <v>5.1108241876479448E-3</v>
      </c>
      <c r="BA103" s="82">
        <f>IF('生産者価格評価表（107部門）（山形県２）'!AO$120=0,各種係数!FH101,各種係数!BE101)</f>
        <v>2.724177071509648E-3</v>
      </c>
      <c r="BB103" s="82">
        <f>IF('生産者価格評価表（107部門）（山形県２）'!AP$120=0,各種係数!FI101,各種係数!BF101)</f>
        <v>5.3879310344827585E-4</v>
      </c>
      <c r="BC103" s="82">
        <f>IF('生産者価格評価表（107部門）（山形県２）'!AQ$120=0,各種係数!FJ101,各種係数!BG101)</f>
        <v>2.692914848175318E-3</v>
      </c>
      <c r="BD103" s="82">
        <f>IF('生産者価格評価表（107部門）（山形県２）'!AR$120=0,各種係数!FK101,各種係数!BH101)</f>
        <v>2.2777877306579992E-3</v>
      </c>
      <c r="BE103" s="82">
        <f>IF('生産者価格評価表（107部門）（山形県２）'!AS$120=0,各種係数!FL101,各種係数!BI101)</f>
        <v>4.5419950406324419E-3</v>
      </c>
      <c r="BF103" s="82">
        <f>IF('生産者価格評価表（107部門）（山形県２）'!AT$120=0,各種係数!FM101,各種係数!BJ101)</f>
        <v>7.2372733231374263E-3</v>
      </c>
      <c r="BG103" s="82">
        <f>IF('生産者価格評価表（107部門）（山形県２）'!AU$120=0,各種係数!FN101,各種係数!BK101)</f>
        <v>8.8130229435880222E-3</v>
      </c>
      <c r="BH103" s="82">
        <f>IF('生産者価格評価表（107部門）（山形県２）'!AV$120=0,各種係数!FO101,各種係数!BL101)</f>
        <v>3.3680081855388812E-3</v>
      </c>
      <c r="BI103" s="82">
        <f>IF('生産者価格評価表（107部門）（山形県２）'!AW$120=0,各種係数!FP101,各種係数!BM101)</f>
        <v>9.5702907651463356E-3</v>
      </c>
      <c r="BJ103" s="82">
        <f>IF('生産者価格評価表（107部門）（山形県２）'!AX$120=0,各種係数!FQ101,各種係数!BN101)</f>
        <v>6.2185250881807248E-3</v>
      </c>
      <c r="BK103" s="82">
        <f>IF('生産者価格評価表（107部門）（山形県２）'!AY$120=0,各種係数!FR101,各種係数!BO101)</f>
        <v>1.2689100911122572E-2</v>
      </c>
      <c r="BL103" s="82">
        <f>IF('生産者価格評価表（107部門）（山形県２）'!AZ$120=0,各種係数!FS101,各種係数!BP101)</f>
        <v>3.1214528944381384E-3</v>
      </c>
      <c r="BM103" s="82">
        <f>IF('生産者価格評価表（107部門）（山形県２）'!BA$120=0,各種係数!FT101,各種係数!BQ101)</f>
        <v>3.7488284910965324E-3</v>
      </c>
      <c r="BN103" s="82">
        <f>IF('生産者価格評価表（107部門）（山形県２）'!BB$120=0,各種係数!FU101,各種係数!BR101)</f>
        <v>2.2769960786898212E-2</v>
      </c>
      <c r="BO103" s="82">
        <f>IF('生産者価格評価表（107部門）（山形県２）'!BC$120=0,各種係数!FV101,各種係数!BS101)</f>
        <v>7.8069416402269014E-3</v>
      </c>
      <c r="BP103" s="82">
        <f>IF('生産者価格評価表（107部門）（山形県２）'!BD$120=0,各種係数!FW101,各種係数!BT101)</f>
        <v>1.8553676216775975E-3</v>
      </c>
      <c r="BQ103" s="82">
        <f>IF('生産者価格評価表（107部門）（山形県２）'!BE$120=0,各種係数!FX101,各種係数!BU101)</f>
        <v>0</v>
      </c>
      <c r="BR103" s="82">
        <f>IF('生産者価格評価表（107部門）（山形県２）'!BF$120=0,各種係数!FY101,各種係数!BV101)</f>
        <v>2.2205773501110288E-3</v>
      </c>
      <c r="BS103" s="82">
        <f>IF('生産者価格評価表（107部門）（山形県２）'!BG$120=0,各種係数!FZ101,各種係数!BW101)</f>
        <v>3.0261246171073208E-3</v>
      </c>
      <c r="BT103" s="82">
        <f>IF('生産者価格評価表（107部門）（山形県２）'!BH$120=0,各種係数!GA101,各種係数!BX101)</f>
        <v>7.3761854583772393E-3</v>
      </c>
      <c r="BU103" s="82">
        <f>IF('生産者価格評価表（107部門）（山形県２）'!BI$120=0,各種係数!GB101,各種係数!BY101)</f>
        <v>1.9510291678860599E-2</v>
      </c>
      <c r="BV103" s="82">
        <f>IF('生産者価格評価表（107部門）（山形県２）'!BJ$120=0,各種係数!GC101,各種係数!BZ101)</f>
        <v>6.4044772799119534E-3</v>
      </c>
      <c r="BW103" s="82">
        <f>IF('生産者価格評価表（107部門）（山形県２）'!BK$120=0,各種係数!GD101,各種係数!CA101)</f>
        <v>5.0094517958412098E-2</v>
      </c>
      <c r="BX103" s="82">
        <f>IF('生産者価格評価表（107部門）（山形県２）'!BL$120=0,各種係数!GE101,各種係数!CB101)</f>
        <v>1.7448723457180976E-2</v>
      </c>
      <c r="BY103" s="82">
        <f>IF('生産者価格評価表（107部門）（山形県２）'!BM$120=0,各種係数!GF101,各種係数!CC101)</f>
        <v>1.008313051174258E-2</v>
      </c>
      <c r="BZ103" s="82">
        <f>IF('生産者価格評価表（107部門）（山形県２）'!BN$120=0,各種係数!GG101,各種係数!CD101)</f>
        <v>3.3737070582560695E-2</v>
      </c>
      <c r="CA103" s="82">
        <f>IF('生産者価格評価表（107部門）（山形県２）'!BO$120=0,各種係数!GH101,各種係数!CE101)</f>
        <v>5.5439721999465383E-2</v>
      </c>
      <c r="CB103" s="82">
        <f>IF('生産者価格評価表（107部門）（山形県２）'!BP$120=0,各種係数!GI101,各種係数!CF101)</f>
        <v>4.9430700254814051E-3</v>
      </c>
      <c r="CC103" s="82">
        <f>IF('生産者価格評価表（107部門）（山形県２）'!BQ$120=0,各種係数!GJ101,各種係数!CG101)</f>
        <v>7.3481737626972122E-3</v>
      </c>
      <c r="CD103" s="82">
        <f>IF('生産者価格評価表（107部門）（山形県２）'!BR$120=0,各種係数!GK101,各種係数!CH101)</f>
        <v>1.9194276615700045E-3</v>
      </c>
      <c r="CE103" s="82">
        <f>IF('生産者価格評価表（107部門）（山形県２）'!BS$120=0,各種係数!GL101,各種係数!CI101)</f>
        <v>5.3045707718150474E-3</v>
      </c>
      <c r="CF103" s="82">
        <f>IF('生産者価格評価表（107部門）（山形県２）'!BT$120=0,各種係数!GM101,各種係数!CJ101)</f>
        <v>9.1544334717135918E-3</v>
      </c>
      <c r="CG103" s="82">
        <f>IF('生産者価格評価表（107部門）（山形県２）'!BU$120=0,各種係数!GN101,各種係数!CK101)</f>
        <v>9.7487102258106695E-3</v>
      </c>
      <c r="CH103" s="82">
        <f>IF('生産者価格評価表（107部門）（山形県２）'!BV$120=0,各種係数!GO101,各種係数!CL101)</f>
        <v>1.4795693508782976E-3</v>
      </c>
      <c r="CI103" s="82">
        <f>IF('生産者価格評価表（107部門）（山形県２）'!BW$120=0,各種係数!GP101,各種係数!CM101)</f>
        <v>1.5877371804923946E-3</v>
      </c>
      <c r="CJ103" s="82">
        <f>IF('生産者価格評価表（107部門）（山形県２）'!BX$120=0,各種係数!GQ101,各種係数!CN101)</f>
        <v>0</v>
      </c>
      <c r="CK103" s="82">
        <f>IF('生産者価格評価表（107部門）（山形県２）'!BY$120=0,各種係数!GR101,各種係数!CO101)</f>
        <v>2.4149922720247295E-3</v>
      </c>
      <c r="CL103" s="82">
        <f>IF('生産者価格評価表（107部門）（山形県２）'!BZ$120=0,各種係数!GS101,各種係数!CP101)</f>
        <v>8.9901470401901815E-3</v>
      </c>
      <c r="CM103" s="82">
        <f>IF('生産者価格評価表（107部門）（山形県２）'!CA$120=0,各種係数!GT101,各種係数!CQ101)</f>
        <v>0.12828473125127143</v>
      </c>
      <c r="CN103" s="82">
        <f>IF('生産者価格評価表（107部門）（山形県２）'!CB$120=0,各種係数!GU101,各種係数!CR101)</f>
        <v>3.3903529049160116E-3</v>
      </c>
      <c r="CO103" s="82">
        <f>IF('生産者価格評価表（107部門）（山形県２）'!CC$120=0,各種係数!GV101,各種係数!CS101)</f>
        <v>9.055727554179567E-2</v>
      </c>
      <c r="CP103" s="82">
        <f>IF('生産者価格評価表（107部門）（山形県２）'!CD$120=0,各種係数!GW101,各種係数!CT101)</f>
        <v>5.9171597633136093E-3</v>
      </c>
      <c r="CQ103" s="82">
        <f>IF('生産者価格評価表（107部門）（山形県２）'!CE$120=0,各種係数!GX101,各種係数!CU101)</f>
        <v>5.5541529916687702E-3</v>
      </c>
      <c r="CR103" s="82">
        <f>IF('生産者価格評価表（107部門）（山形県２）'!CF$120=0,各種係数!GY101,各種係数!CV101)</f>
        <v>9.9261105670791425E-3</v>
      </c>
      <c r="CS103" s="82">
        <f>IF('生産者価格評価表（107部門）（山形県２）'!CG$120=0,各種係数!GZ101,各種係数!CW101)</f>
        <v>2.6109660574412532E-4</v>
      </c>
      <c r="CT103" s="82">
        <f>IF('生産者価格評価表（107部門）（山形県２）'!CH$120=0,各種係数!HA101,各種係数!CX101)</f>
        <v>1.1210289569862244E-2</v>
      </c>
      <c r="CU103" s="82">
        <f>IF('生産者価格評価表（107部門）（山形県２）'!CI$120=0,各種係数!HB101,各種係数!CY101)</f>
        <v>1.7108980225201926E-2</v>
      </c>
      <c r="CV103" s="82">
        <f>IF('生産者価格評価表（107部門）（山形県２）'!CJ$120=0,各種係数!HC101,各種係数!CZ101)</f>
        <v>9.9110178687694429E-3</v>
      </c>
      <c r="CW103" s="82">
        <f>IF('生産者価格評価表（107部門）（山形県２）'!CK$120=0,各種係数!HD101,各種係数!DA101)</f>
        <v>5.1222736285525448E-2</v>
      </c>
      <c r="CX103" s="82">
        <f>IF('生産者価格評価表（107部門）（山形県２）'!CL$120=0,各種係数!HE101,各種係数!DB101)</f>
        <v>9.4723245467157827E-3</v>
      </c>
      <c r="CY103" s="82">
        <f>IF('生産者価格評価表（107部門）（山形県２）'!CM$120=0,各種係数!HF101,各種係数!DC101)</f>
        <v>1.4081591922118818E-2</v>
      </c>
      <c r="CZ103" s="82">
        <f>IF('生産者価格評価表（107部門）（山形県２）'!CN$120=0,各種係数!HG101,各種係数!DD101)</f>
        <v>2.0990022196840721E-3</v>
      </c>
      <c r="DA103" s="82">
        <f>IF('生産者価格評価表（107部門）（山形県２）'!CO$120=0,各種係数!HH101,各種係数!DE101)</f>
        <v>3.8381767468472121E-3</v>
      </c>
      <c r="DB103" s="82">
        <f>IF('生産者価格評価表（107部門）（山形県２）'!CP$120=0,各種係数!HI101,各種係数!DF101)</f>
        <v>6.1098067370381872E-3</v>
      </c>
      <c r="DC103" s="82">
        <f>IF('生産者価格評価表（107部門）（山形県２）'!CQ$120=0,各種係数!HJ101,各種係数!DG101)</f>
        <v>1.3411409142425387E-2</v>
      </c>
      <c r="DD103" s="82">
        <f>IF('生産者価格評価表（107部門）（山形県２）'!CR$120=0,各種係数!HK101,各種係数!DH101)</f>
        <v>1.0102261572331239E-2</v>
      </c>
      <c r="DE103" s="82">
        <f>IF('生産者価格評価表（107部門）（山形県２）'!CS$120=0,各種係数!HL101,各種係数!DI101)</f>
        <v>1.8576890136766173E-2</v>
      </c>
      <c r="DF103" s="82">
        <f>IF('生産者価格評価表（107部門）（山形県２）'!CT$120=0,各種係数!HM101,各種係数!DJ101)</f>
        <v>6.6005494873684917E-3</v>
      </c>
      <c r="DG103" s="82">
        <f>IF('生産者価格評価表（107部門）（山形県２）'!CU$120=0,各種係数!HN101,各種係数!DK101)</f>
        <v>2.740963855421687E-3</v>
      </c>
      <c r="DH103" s="82">
        <f>IF('生産者価格評価表（107部門）（山形県２）'!CV$120=0,各種係数!HO101,各種係数!DL101)</f>
        <v>1.4641288433382138E-3</v>
      </c>
      <c r="DI103" s="82">
        <f>IF('生産者価格評価表（107部門）（山形県２）'!CW$120=0,各種係数!HP101,各種係数!DM101)</f>
        <v>5.9193085666557725E-3</v>
      </c>
      <c r="DJ103" s="82">
        <f>IF('生産者価格評価表（107部門）（山形県２）'!CX$120=0,各種係数!HQ101,各種係数!DN101)</f>
        <v>9.8175595824305691E-3</v>
      </c>
      <c r="DK103" s="82">
        <f>IF('生産者価格評価表（107部門）（山形県２）'!CY$120=0,各種係数!HR101,各種係数!DO101)</f>
        <v>7.8003120124804995E-3</v>
      </c>
      <c r="DL103" s="82">
        <f>IF('生産者価格評価表（107部門）（山形県２）'!CZ$120=0,各種係数!HS101,各種係数!DP101)</f>
        <v>1.5599347982309054E-3</v>
      </c>
      <c r="DM103" s="82">
        <f>IF('生産者価格評価表（107部門）（山形県２）'!DA$120=0,各種係数!HT101,各種係数!DQ101)</f>
        <v>2.7086649353550585E-3</v>
      </c>
      <c r="DN103" s="82">
        <f>IF('生産者価格評価表（107部門）（山形県２）'!DB$120=0,各種係数!HU101,各種係数!DR101)</f>
        <v>5.0445859872611468E-3</v>
      </c>
      <c r="DO103" s="82">
        <f>IF('生産者価格評価表（107部門）（山形県２）'!DC$120=0,各種係数!HV101,各種係数!DS101)</f>
        <v>4.0397020176791264E-3</v>
      </c>
      <c r="DP103" s="82">
        <f>IF('生産者価格評価表（107部門）（山形県２）'!DD$120=0,各種係数!HW101,各種係数!DT101)</f>
        <v>0</v>
      </c>
      <c r="DQ103" s="82">
        <f>IF('生産者価格評価表（107部門）（山形県２）'!DE$120=0,各種係数!HX101,各種係数!DU101)</f>
        <v>4.5344882713716827E-3</v>
      </c>
      <c r="DR103" s="82">
        <f>各種係数!HY101</f>
        <v>5.4755345012303322E-3</v>
      </c>
      <c r="DS103" s="80">
        <f>各種係数!HZ101</f>
        <v>4.0775696647882519E-3</v>
      </c>
      <c r="DT103" s="80">
        <f>各種係数!IA101</f>
        <v>5.0597423370362582E-3</v>
      </c>
      <c r="DU103" s="80">
        <f>各種係数!IB101</f>
        <v>3.6535690093865442E-3</v>
      </c>
      <c r="DV103" s="80">
        <f>各種係数!IC101</f>
        <v>2.8852281263455808E-3</v>
      </c>
      <c r="DW103" s="80">
        <f>各種係数!ID101</f>
        <v>2.7091244529591482E-2</v>
      </c>
      <c r="DX103" s="80">
        <f>各種係数!IE101</f>
        <v>2.256463851039053E-2</v>
      </c>
      <c r="DY103" s="80">
        <f>各種係数!IF101</f>
        <v>3.1505650498593828E-3</v>
      </c>
      <c r="DZ103" s="80">
        <f>各種係数!IG101</f>
        <v>3.3013991995898082E-3</v>
      </c>
      <c r="EA103" s="80">
        <f>各種係数!IH101</f>
        <v>5.1540357260059146E-3</v>
      </c>
      <c r="EB103" s="80">
        <f>各種係数!II101</f>
        <v>0</v>
      </c>
      <c r="EC103" s="80">
        <f>各種係数!IJ101</f>
        <v>2.5445436883569017E-3</v>
      </c>
      <c r="ED103" s="80">
        <f>各種係数!IK101</f>
        <v>2.6666584640705742E-3</v>
      </c>
      <c r="EE103" s="80">
        <f>各種係数!IL101</f>
        <v>5.9999893907072199E-3</v>
      </c>
      <c r="EF103" s="80">
        <f>各種係数!IM101</f>
        <v>4.3966808527580734E-3</v>
      </c>
      <c r="EG103" s="80">
        <f>各種係数!IN101</f>
        <v>2.6538688991597343E-3</v>
      </c>
      <c r="EH103" s="80">
        <f>各種係数!IO101</f>
        <v>2.2692720629416173E-3</v>
      </c>
      <c r="EI103" s="80">
        <f>各種係数!IP101</f>
        <v>5.1214627758705E-3</v>
      </c>
      <c r="EJ103" s="80">
        <f>各種係数!IQ101</f>
        <v>0</v>
      </c>
      <c r="EK103" s="80">
        <f>各種係数!IR101</f>
        <v>2.9527223416169908E-3</v>
      </c>
      <c r="EL103" s="80">
        <f>各種係数!IS101</f>
        <v>0</v>
      </c>
      <c r="EM103" s="80">
        <f>各種係数!IT101</f>
        <v>9.6886572937494647E-4</v>
      </c>
      <c r="EN103" s="80">
        <f>各種係数!IU101</f>
        <v>0</v>
      </c>
      <c r="EO103" s="80">
        <f>各種係数!IV101</f>
        <v>0</v>
      </c>
      <c r="EP103" s="80">
        <f>各種係数!IW101</f>
        <v>1.6618061245616E-3</v>
      </c>
      <c r="EQ103" s="80">
        <f>各種係数!IX101</f>
        <v>2.1423018092906203E-3</v>
      </c>
      <c r="ER103" s="80">
        <f>各種係数!IY101</f>
        <v>3.8461289763424118E-4</v>
      </c>
      <c r="ES103" s="80">
        <f>各種係数!IZ101</f>
        <v>1.0031031871061601E-2</v>
      </c>
      <c r="ET103" s="80">
        <f>各種係数!JA101</f>
        <v>2.4981325950731497E-3</v>
      </c>
      <c r="EU103" s="80">
        <f>各種係数!JB101</f>
        <v>4.2019230578802516E-3</v>
      </c>
      <c r="EV103" s="80">
        <f>各種係数!JC101</f>
        <v>2.7569260106809633E-3</v>
      </c>
      <c r="EW103" s="80">
        <f>各種係数!JD101</f>
        <v>3.5313431206786005E-3</v>
      </c>
      <c r="EX103" s="80">
        <f>各種係数!JE101</f>
        <v>5.9225955635533317E-3</v>
      </c>
      <c r="EY103" s="80">
        <f>各種係数!JF101</f>
        <v>1.4476543854265351E-3</v>
      </c>
      <c r="EZ103" s="80">
        <f>各種係数!JG101</f>
        <v>4.382553548204585E-3</v>
      </c>
      <c r="FA103" s="80">
        <f>各種係数!JH101</f>
        <v>1.687079477033408E-3</v>
      </c>
      <c r="FB103" s="80">
        <f>各種係数!JI101</f>
        <v>6.9472401302099604E-4</v>
      </c>
      <c r="FC103" s="80">
        <f>各種係数!JJ101</f>
        <v>3.7021597161755442E-3</v>
      </c>
      <c r="FD103" s="80">
        <f>各種係数!JK101</f>
        <v>2.0264967056732516E-3</v>
      </c>
      <c r="FE103" s="80">
        <f>各種係数!JL101</f>
        <v>4.3602222402287305E-3</v>
      </c>
      <c r="FF103" s="80">
        <f>各種係数!JM101</f>
        <v>2.0927004274722575E-3</v>
      </c>
      <c r="FG103" s="80">
        <f>各種係数!JN101</f>
        <v>2.4281687116191899E-3</v>
      </c>
      <c r="FH103" s="80">
        <f>各種係数!JO101</f>
        <v>3.2770352000595832E-3</v>
      </c>
      <c r="FI103" s="80">
        <f>各種係数!JP101</f>
        <v>4.1771219682828886E-3</v>
      </c>
      <c r="FJ103" s="80">
        <f>各種係数!JQ101</f>
        <v>4.9073184599815831E-3</v>
      </c>
      <c r="FK103" s="80">
        <f>各種係数!JR101</f>
        <v>2.665234098974107E-3</v>
      </c>
      <c r="FL103" s="80">
        <f>各種係数!JS101</f>
        <v>5.103818910308055E-3</v>
      </c>
      <c r="FM103" s="80">
        <f>各種係数!JT101</f>
        <v>3.4182769285651285E-3</v>
      </c>
      <c r="FN103" s="80">
        <f>各種係数!JU101</f>
        <v>6.5517055564266883E-3</v>
      </c>
      <c r="FO103" s="80">
        <f>各種係数!JV101</f>
        <v>2.2049202212490069E-3</v>
      </c>
      <c r="FP103" s="80">
        <f>各種係数!JW101</f>
        <v>2.2855860893654331E-3</v>
      </c>
      <c r="FQ103" s="80">
        <f>各種係数!JX101</f>
        <v>1.0836526451968764E-2</v>
      </c>
      <c r="FR103" s="80">
        <f>各種係数!JY101</f>
        <v>3.9869257880846458E-3</v>
      </c>
      <c r="FS103" s="80">
        <f>各種係数!JZ101</f>
        <v>1.8406946259741763E-3</v>
      </c>
      <c r="FT103" s="80">
        <f>各種係数!KA101</f>
        <v>0</v>
      </c>
      <c r="FU103" s="80">
        <f>各種係数!KB101</f>
        <v>1.3209170733170933E-3</v>
      </c>
      <c r="FV103" s="80">
        <f>各種係数!KC101</f>
        <v>1.9314277490211707E-3</v>
      </c>
      <c r="FW103" s="80">
        <f>各種係数!KD101</f>
        <v>4.0164018175871761E-3</v>
      </c>
      <c r="FX103" s="80">
        <f>各種係数!KE101</f>
        <v>9.4519081215541038E-3</v>
      </c>
      <c r="FY103" s="80">
        <f>各種係数!KF101</f>
        <v>6.6223066404635759E-3</v>
      </c>
      <c r="FZ103" s="80">
        <f>各種係数!KG101</f>
        <v>2.45363554023483E-2</v>
      </c>
      <c r="GA103" s="80">
        <f>各種係数!KH101</f>
        <v>9.9149419123952132E-3</v>
      </c>
      <c r="GB103" s="80">
        <f>各種係数!KI101</f>
        <v>7.0195081589172013E-3</v>
      </c>
      <c r="GC103" s="80">
        <f>各種係数!KJ101</f>
        <v>1.8010298439532099E-2</v>
      </c>
      <c r="GD103" s="80">
        <f>各種係数!KK101</f>
        <v>2.6601774763046284E-2</v>
      </c>
      <c r="GE103" s="80">
        <f>各種係数!KL101</f>
        <v>3.7991774719215669E-3</v>
      </c>
      <c r="GF103" s="80">
        <f>各種係数!KM101</f>
        <v>4.555311237294489E-3</v>
      </c>
      <c r="GG103" s="80">
        <f>各種係数!KN101</f>
        <v>2.5143889995546454E-3</v>
      </c>
      <c r="GH103" s="80">
        <f>各種係数!KO101</f>
        <v>4.7801818674032383E-3</v>
      </c>
      <c r="GI103" s="80">
        <f>各種係数!KP101</f>
        <v>7.5130387965772804E-3</v>
      </c>
      <c r="GJ103" s="80">
        <f>各種係数!KQ101</f>
        <v>5.7144936974026853E-3</v>
      </c>
      <c r="GK103" s="80">
        <f>各種係数!KR101</f>
        <v>1.851080994389583E-3</v>
      </c>
      <c r="GL103" s="80">
        <f>各種係数!KS101</f>
        <v>1.4583145052253896E-3</v>
      </c>
      <c r="GM103" s="80">
        <f>各種係数!KT101</f>
        <v>4.3200920777877662E-4</v>
      </c>
      <c r="GN103" s="80">
        <f>各種係数!KU101</f>
        <v>2.2497267560427333E-3</v>
      </c>
      <c r="GO103" s="80">
        <f>各種係数!KV101</f>
        <v>4.7101869233027258E-3</v>
      </c>
      <c r="GP103" s="80">
        <f>各種係数!KW101</f>
        <v>5.8351991528488349E-2</v>
      </c>
      <c r="GQ103" s="80">
        <f>各種係数!KX101</f>
        <v>2.4690204790720999E-3</v>
      </c>
      <c r="GR103" s="80">
        <f>各種係数!KY101</f>
        <v>4.126059694349523E-2</v>
      </c>
      <c r="GS103" s="80">
        <f>各種係数!KZ101</f>
        <v>3.050075497099851E-3</v>
      </c>
      <c r="GT103" s="80">
        <f>各種係数!LA101</f>
        <v>3.7331382504574755E-3</v>
      </c>
      <c r="GU103" s="80">
        <f>各種係数!LB101</f>
        <v>5.6016945522338601E-3</v>
      </c>
      <c r="GV103" s="80">
        <f>各種係数!LC101</f>
        <v>1.0331444520015917E-3</v>
      </c>
      <c r="GW103" s="80">
        <f>各種係数!LD101</f>
        <v>6.9327191514607575E-3</v>
      </c>
      <c r="GX103" s="80">
        <f>各種係数!LE101</f>
        <v>1.0151706000759625E-2</v>
      </c>
      <c r="GY103" s="80">
        <f>各種係数!LF101</f>
        <v>6.4666118750061853E-3</v>
      </c>
      <c r="GZ103" s="80">
        <f>各種係数!LG101</f>
        <v>2.8443751232287845E-2</v>
      </c>
      <c r="HA103" s="80">
        <f>各種係数!LH101</f>
        <v>6.3084753672014108E-3</v>
      </c>
      <c r="HB103" s="80">
        <f>各種係数!LI101</f>
        <v>8.0053922205321325E-3</v>
      </c>
      <c r="HC103" s="80">
        <f>各種係数!LJ101</f>
        <v>2.2330008210252423E-3</v>
      </c>
      <c r="HD103" s="80">
        <f>各種係数!LK101</f>
        <v>2.910744376384502E-3</v>
      </c>
      <c r="HE103" s="80">
        <f>各種係数!LL101</f>
        <v>3.8642486905022724E-3</v>
      </c>
      <c r="HF103" s="80">
        <f>各種係数!LM101</f>
        <v>7.5198039512470085E-3</v>
      </c>
      <c r="HG103" s="80">
        <f>各種係数!LN101</f>
        <v>5.7844555721473919E-3</v>
      </c>
      <c r="HH103" s="80">
        <f>各種係数!LO101</f>
        <v>9.2316889782375466E-3</v>
      </c>
      <c r="HI103" s="80">
        <f>各種係数!LP101</f>
        <v>4.8688950210755769E-3</v>
      </c>
      <c r="HJ103" s="80">
        <f>各種係数!LQ101</f>
        <v>1.0029593882580365</v>
      </c>
      <c r="HK103" s="80">
        <f>各種係数!LR101</f>
        <v>6.3190978563547511E-3</v>
      </c>
      <c r="HL103" s="80">
        <f>各種係数!LS101</f>
        <v>3.6137321261845486E-3</v>
      </c>
      <c r="HM103" s="80">
        <f>各種係数!LT101</f>
        <v>5.5461988209047856E-3</v>
      </c>
      <c r="HN103" s="80">
        <f>各種係数!LU101</f>
        <v>7.0516101717028358E-3</v>
      </c>
      <c r="HO103" s="80">
        <f>各種係数!LV101</f>
        <v>2.1431897136701549E-3</v>
      </c>
      <c r="HP103" s="80">
        <f>各種係数!LW101</f>
        <v>3.0804066707854237E-3</v>
      </c>
      <c r="HQ103" s="80">
        <f>各種係数!LX101</f>
        <v>5.1554782359666262E-3</v>
      </c>
      <c r="HR103" s="80">
        <f>各種係数!LY101</f>
        <v>4.772611172678012E-3</v>
      </c>
      <c r="HS103" s="80">
        <f>各種係数!LZ101</f>
        <v>1.5668875056711934E-3</v>
      </c>
      <c r="HT103" s="80">
        <f>各種係数!MA101</f>
        <v>5.7694613773630662E-3</v>
      </c>
      <c r="HU103" s="760">
        <v>0</v>
      </c>
      <c r="HV103" s="760">
        <f t="shared" ref="HV103:HV113" si="48">$HU103*E103</f>
        <v>0</v>
      </c>
      <c r="HW103" s="760">
        <f t="shared" ref="HW103:HW113" si="49">$HU103*F103</f>
        <v>0</v>
      </c>
      <c r="HX103" s="240">
        <f>IF(各種係数!$MD101=0,各種係数!$MG101,各種係数!$MD101)</f>
        <v>5.9246987951807229E-4</v>
      </c>
      <c r="HY103" s="281">
        <f t="shared" si="29"/>
        <v>0</v>
      </c>
      <c r="HZ103" s="257">
        <f t="shared" si="36"/>
        <v>0</v>
      </c>
      <c r="IA103" s="279">
        <f t="shared" si="37"/>
        <v>0</v>
      </c>
      <c r="IB103" s="279">
        <f t="shared" si="38"/>
        <v>0</v>
      </c>
      <c r="IC103" s="240">
        <f>IF(各種係数!$MD101=0,各種係数!$MG101,各種係数!$MD101)</f>
        <v>5.9246987951807229E-4</v>
      </c>
      <c r="ID103" s="281">
        <f t="shared" ref="ID103:ID113" si="50">HZ103*IC103</f>
        <v>0</v>
      </c>
      <c r="IE103" s="223"/>
      <c r="IF103" s="223"/>
      <c r="IG103" s="240">
        <f>各種係数!J101</f>
        <v>1.5093145729035235E-3</v>
      </c>
      <c r="IH103" s="279">
        <f t="shared" si="39"/>
        <v>0</v>
      </c>
      <c r="II103" s="284">
        <f>各種係数!C101</f>
        <v>0.43960094221975887</v>
      </c>
      <c r="IJ103" s="279">
        <f t="shared" si="40"/>
        <v>0</v>
      </c>
      <c r="IK103" s="295">
        <v>0</v>
      </c>
      <c r="IL103" s="757">
        <f>IF(各種係数!$E101=0,各種係数!$M101,各種係数!$E101)</f>
        <v>0.71620481927710844</v>
      </c>
      <c r="IM103" s="279">
        <f t="shared" si="41"/>
        <v>0</v>
      </c>
      <c r="IN103" s="757">
        <f>IF(各種係数!$F101=0,各種係数!$N101,各種係数!$F101)</f>
        <v>0.18807228915662649</v>
      </c>
      <c r="IO103" s="295">
        <f t="shared" si="42"/>
        <v>0</v>
      </c>
      <c r="IP103" s="240">
        <f>IF(各種係数!$MD101=0,各種係数!$MG101,各種係数!$MD101)</f>
        <v>5.9246987951807229E-4</v>
      </c>
      <c r="IQ103" s="296">
        <f t="shared" si="43"/>
        <v>0</v>
      </c>
      <c r="IR103" s="297">
        <f t="shared" si="44"/>
        <v>0</v>
      </c>
      <c r="IS103" s="297">
        <f t="shared" si="45"/>
        <v>0</v>
      </c>
      <c r="IT103" s="297">
        <f t="shared" si="46"/>
        <v>0</v>
      </c>
      <c r="IU103" s="298">
        <f t="shared" si="47"/>
        <v>0</v>
      </c>
      <c r="IW103" s="206"/>
      <c r="IX103" s="212"/>
      <c r="IY103" s="208"/>
      <c r="IZ103" s="212"/>
    </row>
    <row r="104" spans="1:260">
      <c r="A104" s="41" t="s">
        <v>327</v>
      </c>
      <c r="B104" s="12" t="s">
        <v>189</v>
      </c>
      <c r="C104" s="331">
        <f>'計算2-1'!AC104</f>
        <v>0</v>
      </c>
      <c r="D104" s="757">
        <f>IF(各種係数!$D102=0,各種係数!$L102,各種係数!$D102)</f>
        <v>0.76220107369448509</v>
      </c>
      <c r="E104" s="757">
        <f>IF(各種係数!$E102=0,各種係数!$M102,各種係数!$E102)</f>
        <v>0.23779892630551488</v>
      </c>
      <c r="F104" s="757">
        <f>IF(各種係数!$F102=0,各種係数!$N102,各種係数!$F102)</f>
        <v>0.20900439238653001</v>
      </c>
      <c r="G104" s="758">
        <f t="shared" si="31"/>
        <v>0</v>
      </c>
      <c r="H104" s="758">
        <f t="shared" si="32"/>
        <v>0</v>
      </c>
      <c r="I104" s="758">
        <f t="shared" si="33"/>
        <v>0</v>
      </c>
      <c r="J104" s="240">
        <f>IF(各種係数!$MD102=0,各種係数!$MG102,各種係数!$MD102)</f>
        <v>5.4172767203513911E-4</v>
      </c>
      <c r="K104" s="281">
        <f t="shared" si="34"/>
        <v>0</v>
      </c>
      <c r="L104" s="758">
        <v>0</v>
      </c>
      <c r="M104" s="774">
        <f>各種係数!C102</f>
        <v>3.326631328824714E-2</v>
      </c>
      <c r="N104" s="758">
        <f t="shared" si="35"/>
        <v>0</v>
      </c>
      <c r="O104" s="82">
        <f>IF('生産者価格評価表（107部門）（山形県２）'!C$120=0,各種係数!DV102,各種係数!S102)</f>
        <v>7.1606491639942101E-5</v>
      </c>
      <c r="P104" s="82">
        <f>IF('生産者価格評価表（107部門）（山形県２）'!D$120=0,各種係数!DW102,各種係数!T102)</f>
        <v>0</v>
      </c>
      <c r="Q104" s="82">
        <f>IF('生産者価格評価表（107部門）（山形県２）'!E$120=0,各種係数!DX102,各種係数!U102)</f>
        <v>2.6520174275430951E-3</v>
      </c>
      <c r="R104" s="82">
        <f>IF('生産者価格評価表（107部門）（山形県２）'!F$120=0,各種係数!DY102,各種係数!V102)</f>
        <v>2.0973687555612052E-3</v>
      </c>
      <c r="S104" s="82">
        <f>IF('生産者価格評価表（107部門）（山形県２）'!G$120=0,各種係数!DZ102,各種係数!W102)</f>
        <v>9.3399750933997514E-4</v>
      </c>
      <c r="T104" s="82">
        <f>IF('生産者価格評価表（107部門）（山形県２）'!H$120=0,各種係数!EA102,各種係数!X102)</f>
        <v>1.4705882352941176E-3</v>
      </c>
      <c r="U104" s="82">
        <f>IF('生産者価格評価表（107部門）（山形県２）'!I$120=0,各種係数!EB102,各種係数!Y102)</f>
        <v>2.6417171161254816E-3</v>
      </c>
      <c r="V104" s="82">
        <f>IF('生産者価格評価表（107部門）（山形県２）'!J$120=0,各種係数!EC102,各種係数!Z102)</f>
        <v>9.8109722134089167E-3</v>
      </c>
      <c r="W104" s="82">
        <f>IF('生産者価格評価表（107部門）（山形県２）'!K$120=0,各種係数!ED102,各種係数!AA102)</f>
        <v>2.3891422019571767E-2</v>
      </c>
      <c r="X104" s="82">
        <f>IF('生産者価格評価表（107部門）（山形県２）'!L$120=0,各種係数!EE102,各種係数!AB102)</f>
        <v>0</v>
      </c>
      <c r="Y104" s="82">
        <f>IF('生産者価格評価表（107部門）（山形県２）'!M$120=0,各種係数!EF102,各種係数!AC102)</f>
        <v>0</v>
      </c>
      <c r="Z104" s="82">
        <f>IF('生産者価格評価表（107部門）（山形県２）'!N$120=0,各種係数!EG102,各種係数!AD102)</f>
        <v>9.13393672672922E-4</v>
      </c>
      <c r="AA104" s="82">
        <f>IF('生産者価格評価表（107部門）（山形県２）'!O$120=0,各種係数!EH102,各種係数!AE102)</f>
        <v>5.5170572728385041E-3</v>
      </c>
      <c r="AB104" s="82">
        <f>IF('生産者価格評価表（107部門）（山形県２）'!P$120=0,各種係数!EI102,各種係数!AF102)</f>
        <v>1.6466426785387571E-3</v>
      </c>
      <c r="AC104" s="82">
        <f>IF('生産者価格評価表（107部門）（山形県２）'!Q$120=0,各種係数!EJ102,各種係数!AG102)</f>
        <v>5.4181285251143577E-3</v>
      </c>
      <c r="AD104" s="82">
        <f>IF('生産者価格評価表（107部門）（山形県２）'!R$120=0,各種係数!EK102,各種係数!AH102)</f>
        <v>1.0868088574921885E-3</v>
      </c>
      <c r="AE104" s="82">
        <f>IF('生産者価格評価表（107部門）（山形県２）'!S$120=0,各種係数!EL102,各種係数!AI102)</f>
        <v>3.5427414615032977E-3</v>
      </c>
      <c r="AF104" s="82">
        <f>IF('生産者価格評価表（107部門）（山形県２）'!T$120=0,各種係数!EM102,各種係数!AJ102)</f>
        <v>1.0593944364705079E-3</v>
      </c>
      <c r="AG104" s="82">
        <f>IF('生産者価格評価表（107部門）（山形県２）'!U$120=0,各種係数!EN102,各種係数!AK102)</f>
        <v>0</v>
      </c>
      <c r="AH104" s="82">
        <f>IF('生産者価格評価表（107部門）（山形県２）'!V$120=0,各種係数!EO102,各種係数!AL102)</f>
        <v>2.8141162153939763E-3</v>
      </c>
      <c r="AI104" s="82">
        <f>IF('生産者価格評価表（107部門）（山形県２）'!W$120=0,各種係数!EP102,各種係数!AM102)</f>
        <v>0</v>
      </c>
      <c r="AJ104" s="82">
        <f>IF('生産者価格評価表（107部門）（山形県２）'!X$120=0,各種係数!EQ102,各種係数!AN102)</f>
        <v>1.0365379632029023E-3</v>
      </c>
      <c r="AK104" s="82">
        <f>IF('生産者価格評価表（107部門）（山形県２）'!Y$120=0,各種係数!ER102,各種係数!AO102)</f>
        <v>0</v>
      </c>
      <c r="AL104" s="82">
        <f>IF('生産者価格評価表（107部門）（山形県２）'!Z$120=0,各種係数!ES102,各種係数!AP102)</f>
        <v>0</v>
      </c>
      <c r="AM104" s="82">
        <f>IF('生産者価格評価表（107部門）（山形県２）'!AA$120=0,各種係数!ET102,各種係数!AQ102)</f>
        <v>5.8553021648276957E-2</v>
      </c>
      <c r="AN104" s="82">
        <f>IF('生産者価格評価表（107部門）（山形県２）'!AB$120=0,各種係数!EU102,各種係数!AR102)</f>
        <v>4.2643046679373624E-2</v>
      </c>
      <c r="AO104" s="82">
        <f>IF('生産者価格評価表（107部門）（山形県２）'!AC$120=0,各種係数!EV102,各種係数!AS102)</f>
        <v>0</v>
      </c>
      <c r="AP104" s="82">
        <f>IF('生産者価格評価表（107部門）（山形県２）'!AD$120=0,各種係数!EW102,各種係数!AT102)</f>
        <v>1.9747235387045813E-4</v>
      </c>
      <c r="AQ104" s="82">
        <f>IF('生産者価格評価表（107部門）（山形県２）'!AE$120=0,各種係数!EX102,各種係数!AU102)</f>
        <v>4.9803936402264505E-3</v>
      </c>
      <c r="AR104" s="82">
        <f>IF('生産者価格評価表（107部門）（山形県２）'!AF$120=0,各種係数!EY102,各種係数!AV102)</f>
        <v>3.1948881789137379E-3</v>
      </c>
      <c r="AS104" s="82">
        <f>IF('生産者価格評価表（107部門）（山形県２）'!AG$120=0,各種係数!EZ102,各種係数!AW102)</f>
        <v>2.2822861986893156E-3</v>
      </c>
      <c r="AT104" s="82">
        <f>IF('生産者価格評価表（107部門）（山形県２）'!AH$120=0,各種係数!FA102,各種係数!AX102)</f>
        <v>1.8516193823750941E-3</v>
      </c>
      <c r="AU104" s="82">
        <f>IF('生産者価格評価表（107部門）（山形県２）'!AI$120=0,各種係数!FB102,各種係数!AY102)</f>
        <v>3.714710252600297E-4</v>
      </c>
      <c r="AV104" s="82">
        <f>IF('生産者価格評価表（107部門）（山形県２）'!AJ$120=0,各種係数!FC102,各種係数!AZ102)</f>
        <v>6.4308681672025723E-3</v>
      </c>
      <c r="AW104" s="82">
        <f>IF('生産者価格評価表（107部門）（山形県２）'!AK$120=0,各種係数!FD102,各種係数!BA102)</f>
        <v>2.110784188307535E-3</v>
      </c>
      <c r="AX104" s="82">
        <f>IF('生産者価格評価表（107部門）（山形県２）'!AL$120=0,各種係数!FE102,各種係数!BB102)</f>
        <v>0</v>
      </c>
      <c r="AY104" s="82">
        <f>IF('生産者価格評価表（107部門）（山形県２）'!AM$120=0,各種係数!FF102,各種係数!BC102)</f>
        <v>0</v>
      </c>
      <c r="AZ104" s="82">
        <f>IF('生産者価格評価表（107部門）（山形県２）'!AN$120=0,各種係数!FG102,各種係数!BD102)</f>
        <v>5.9177964278028837E-4</v>
      </c>
      <c r="BA104" s="82">
        <f>IF('生産者価格評価表（107部門）（山形県２）'!AO$120=0,各種係数!FH102,各種係数!BE102)</f>
        <v>1.1350737797956867E-4</v>
      </c>
      <c r="BB104" s="82">
        <f>IF('生産者価格評価表（107部門）（山形県２）'!AP$120=0,各種係数!FI102,各種係数!BF102)</f>
        <v>3.3156498673740051E-4</v>
      </c>
      <c r="BC104" s="82">
        <f>IF('生産者価格評価表（107部門）（山形県２）'!AQ$120=0,各種係数!FJ102,各種係数!BG102)</f>
        <v>1.2071687250441081E-3</v>
      </c>
      <c r="BD104" s="82">
        <f>IF('生産者価格評価表（107部門）（山形県２）'!AR$120=0,各種係数!FK102,各種係数!BH102)</f>
        <v>1.6635528369974152E-3</v>
      </c>
      <c r="BE104" s="82">
        <f>IF('生産者価格評価表（107部門）（山形県２）'!AS$120=0,各種係数!FL102,各種係数!BI102)</f>
        <v>1.2275662271979573E-3</v>
      </c>
      <c r="BF104" s="82">
        <f>IF('生産者価格評価表（107部門）（山形県２）'!AT$120=0,各種係数!FM102,各種係数!BJ102)</f>
        <v>3.7415337557351975E-3</v>
      </c>
      <c r="BG104" s="82">
        <f>IF('生産者価格評価表（107部門）（山形県２）'!AU$120=0,各種係数!FN102,各種係数!BK102)</f>
        <v>2.9968113926781906E-3</v>
      </c>
      <c r="BH104" s="82">
        <f>IF('生産者価格評価表（107部門）（山形県２）'!AV$120=0,各種係数!FO102,各種係数!BL102)</f>
        <v>6.011255115961801E-3</v>
      </c>
      <c r="BI104" s="82">
        <f>IF('生産者価格評価表（107部門）（山形県２）'!AW$120=0,各種係数!FP102,各種係数!BM102)</f>
        <v>5.9456623690444018E-3</v>
      </c>
      <c r="BJ104" s="82">
        <f>IF('生産者価格評価表（107部門）（山形県２）'!AX$120=0,各種係数!FQ102,各種係数!BN102)</f>
        <v>2.4914877566415885E-3</v>
      </c>
      <c r="BK104" s="82">
        <f>IF('生産者価格評価表（107部門）（山形県２）'!AY$120=0,各種係数!FR102,各種係数!BO102)</f>
        <v>4.01839436135465E-3</v>
      </c>
      <c r="BL104" s="82">
        <f>IF('生産者価格評価表（107部門）（山形県２）'!AZ$120=0,各種係数!FS102,各種係数!BP102)</f>
        <v>1.0783200908059024E-2</v>
      </c>
      <c r="BM104" s="82">
        <f>IF('生産者価格評価表（107部門）（山形県２）'!BA$120=0,各種係数!FT102,各種係数!BQ102)</f>
        <v>4.5819014891179842E-3</v>
      </c>
      <c r="BN104" s="82">
        <f>IF('生産者価格評価表（107部門）（山形県２）'!BB$120=0,各種係数!FU102,各種係数!BR102)</f>
        <v>1.0478795268066035E-2</v>
      </c>
      <c r="BO104" s="82">
        <f>IF('生産者価格評価表（107部門）（山形県２）'!BC$120=0,各種係数!FV102,各種係数!BS102)</f>
        <v>8.4991827708874139E-3</v>
      </c>
      <c r="BP104" s="82">
        <f>IF('生産者価格評価表（107部門）（山形県２）'!BD$120=0,各種係数!FW102,各種係数!BT102)</f>
        <v>1.7000345184673801E-3</v>
      </c>
      <c r="BQ104" s="82">
        <f>IF('生産者価格評価表（107部門）（山形県２）'!BE$120=0,各種係数!FX102,各種係数!BU102)</f>
        <v>0</v>
      </c>
      <c r="BR104" s="82">
        <f>IF('生産者価格評価表（107部門）（山形県２）'!BF$120=0,各種係数!FY102,各種係数!BV102)</f>
        <v>7.7720207253886009E-3</v>
      </c>
      <c r="BS104" s="82">
        <f>IF('生産者価格評価表（107部門）（山形県２）'!BG$120=0,各種係数!FZ102,各種係数!BW102)</f>
        <v>4.0718496376979246E-3</v>
      </c>
      <c r="BT104" s="82">
        <f>IF('生産者価格評価表（107部門）（山形県２）'!BH$120=0,各種係数!GA102,各種係数!BX102)</f>
        <v>1.5806111696522655E-3</v>
      </c>
      <c r="BU104" s="82">
        <f>IF('生産者価格評価表（107部門）（山形県２）'!BI$120=0,各種係数!GB102,各種係数!BY102)</f>
        <v>7.2188079211784216E-3</v>
      </c>
      <c r="BV104" s="82">
        <f>IF('生産者価格評価表（107部門）（山形県２）'!BJ$120=0,各種係数!GC102,各種係数!BZ102)</f>
        <v>1.4331042396000422E-2</v>
      </c>
      <c r="BW104" s="82">
        <f>IF('生産者価格評価表（107部門）（山形県２）'!BK$120=0,各種係数!GD102,各種係数!CA102)</f>
        <v>0</v>
      </c>
      <c r="BX104" s="82">
        <f>IF('生産者価格評価表（107部門）（山形県２）'!BL$120=0,各種係数!GE102,各種係数!CB102)</f>
        <v>1.8905045114312204E-3</v>
      </c>
      <c r="BY104" s="82">
        <f>IF('生産者価格評価表（107部門）（山形県２）'!BM$120=0,各種係数!GF102,各種係数!CC102)</f>
        <v>4.5832411417011729E-4</v>
      </c>
      <c r="BZ104" s="82">
        <f>IF('生産者価格評価表（107部門）（山形県２）'!BN$120=0,各種係数!GG102,各種係数!CD102)</f>
        <v>8.4677635457420012E-4</v>
      </c>
      <c r="CA104" s="82">
        <f>IF('生産者価格評価表（107部門）（山形県２）'!BO$120=0,各種係数!GH102,各種係数!CE102)</f>
        <v>9.6230954290296711E-4</v>
      </c>
      <c r="CB104" s="82">
        <f>IF('生産者価格評価表（107部門）（山形県２）'!BP$120=0,各種係数!GI102,各種係数!CF102)</f>
        <v>3.0319646485823951E-3</v>
      </c>
      <c r="CC104" s="82">
        <f>IF('生産者価格評価表（107部門）（山形県２）'!BQ$120=0,各種係数!GJ102,各種係数!CG102)</f>
        <v>9.2932785822347087E-3</v>
      </c>
      <c r="CD104" s="82">
        <f>IF('生産者価格評価表（107部門）（山形県２）'!BR$120=0,各種係数!GK102,各種係数!CH102)</f>
        <v>6.2817632560472876E-3</v>
      </c>
      <c r="CE104" s="82">
        <f>IF('生産者価格評価表（107部門）（山形県２）'!BS$120=0,各種係数!GL102,各種係数!CI102)</f>
        <v>1.0609141543630094E-3</v>
      </c>
      <c r="CF104" s="82">
        <f>IF('生産者価格評価表（107部門）（山形県２）'!BT$120=0,各種係数!GM102,各種係数!CJ102)</f>
        <v>1.2685981043682668E-2</v>
      </c>
      <c r="CG104" s="82">
        <f>IF('生産者価格評価表（107部門）（山形県２）'!BU$120=0,各種係数!GN102,各種係数!CK102)</f>
        <v>2.8284336678520355E-2</v>
      </c>
      <c r="CH104" s="82">
        <f>IF('生産者価格評価表（107部門）（山形県２）'!BV$120=0,各種係数!GO102,各種係数!CL102)</f>
        <v>1.2843921173581817E-2</v>
      </c>
      <c r="CI104" s="82">
        <f>IF('生産者価格評価表（107部門）（山形県２）'!BW$120=0,各種係数!GP102,各種係数!CM102)</f>
        <v>1.1721812764622863E-2</v>
      </c>
      <c r="CJ104" s="82">
        <f>IF('生産者価格評価表（107部門）（山形県２）'!BX$120=0,各種係数!GQ102,各種係数!CN102)</f>
        <v>0</v>
      </c>
      <c r="CK104" s="82">
        <f>IF('生産者価格評価表（107部門）（山形県２）'!BY$120=0,各種係数!GR102,各種係数!CO102)</f>
        <v>4.7333848531684701E-3</v>
      </c>
      <c r="CL104" s="82">
        <f>IF('生産者価格評価表（107部門）（山形県２）'!BZ$120=0,各種係数!GS102,各種係数!CP102)</f>
        <v>3.1978375377857689E-3</v>
      </c>
      <c r="CM104" s="82">
        <f>IF('生産者価格評価表（107部門）（山形県２）'!CA$120=0,各種係数!GT102,各種係数!CQ102)</f>
        <v>0</v>
      </c>
      <c r="CN104" s="82">
        <f>IF('生産者価格評価表（107部門）（山形県２）'!CB$120=0,各種係数!GU102,各種係数!CR102)</f>
        <v>1.6951764524580058E-3</v>
      </c>
      <c r="CO104" s="82">
        <f>IF('生産者価格評価表（107部門）（山形県２）'!CC$120=0,各種係数!GV102,各種係数!CS102)</f>
        <v>1.1222910216718266E-2</v>
      </c>
      <c r="CP104" s="82">
        <f>IF('生産者価格評価表（107部門）（山形県２）'!CD$120=0,各種係数!GW102,各種係数!CT102)</f>
        <v>0</v>
      </c>
      <c r="CQ104" s="82">
        <f>IF('生産者価格評価表（107部門）（山形県２）'!CE$120=0,各種係数!GX102,各種係数!CU102)</f>
        <v>5.0492299924261551E-4</v>
      </c>
      <c r="CR104" s="82">
        <f>IF('生産者価格評価表（107部門）（山形県２）'!CF$120=0,各種係数!GY102,各種係数!CV102)</f>
        <v>1.4332769518383335E-2</v>
      </c>
      <c r="CS104" s="82">
        <f>IF('生産者価格評価表（107部門）（山形県２）'!CG$120=0,各種係数!GZ102,各種係数!CW102)</f>
        <v>7.8328981723237601E-4</v>
      </c>
      <c r="CT104" s="82">
        <f>IF('生産者価格評価表（107部門）（山形県２）'!CH$120=0,各種係数!HA102,各種係数!CX102)</f>
        <v>1.9978211976384594E-2</v>
      </c>
      <c r="CU104" s="82">
        <f>IF('生産者価格評価表（107部門）（山形県２）'!CI$120=0,各種係数!HB102,各種係数!CY102)</f>
        <v>1.6910038594676321E-2</v>
      </c>
      <c r="CV104" s="82">
        <f>IF('生産者価格評価表（107部門）（山形県２）'!CJ$120=0,各種係数!HC102,各種係数!CZ102)</f>
        <v>1.7145337481009913E-2</v>
      </c>
      <c r="CW104" s="82">
        <f>IF('生産者価格評価表（107部門）（山形県２）'!CK$120=0,各種係数!HD102,各種係数!DA102)</f>
        <v>3.0403172504957041E-2</v>
      </c>
      <c r="CX104" s="82">
        <f>IF('生産者価格評価表（107部門）（山形県２）'!CL$120=0,各種係数!HE102,各種係数!DB102)</f>
        <v>3.2579055637946705E-2</v>
      </c>
      <c r="CY104" s="82">
        <f>IF('生産者価格評価表（107部門）（山形県２）'!CM$120=0,各種係数!HF102,各種係数!DC102)</f>
        <v>1.4143191186869993E-3</v>
      </c>
      <c r="CZ104" s="82">
        <f>IF('生産者価格評価表（107部門）（山形県２）'!CN$120=0,各種係数!HG102,各種係数!DD102)</f>
        <v>2.9954959808633063E-3</v>
      </c>
      <c r="DA104" s="82">
        <f>IF('生産者価格評価表（107部門）（山形県２）'!CO$120=0,各種係数!HH102,各種係数!DE102)</f>
        <v>1.9190883734236061E-3</v>
      </c>
      <c r="DB104" s="82">
        <f>IF('生産者価格評価表（107部門）（山形県２）'!CP$120=0,各種係数!HI102,各種係数!DF102)</f>
        <v>1.3340189382179447E-3</v>
      </c>
      <c r="DC104" s="82">
        <f>IF('生産者価格評価表（107部門）（山形県２）'!CQ$120=0,各種係数!HJ102,各種係数!DG102)</f>
        <v>8.8779750661125804E-3</v>
      </c>
      <c r="DD104" s="82">
        <f>IF('生産者価格評価表（107部門）（山形県２）'!CR$120=0,各種係数!HK102,各種係数!DH102)</f>
        <v>9.339826736683599E-4</v>
      </c>
      <c r="DE104" s="82">
        <f>IF('生産者価格評価表（107部門）（山形県２）'!CS$120=0,各種係数!HL102,各種係数!DI102)</f>
        <v>1.4126912651533212E-3</v>
      </c>
      <c r="DF104" s="82">
        <f>IF('生産者価格評価表（107部門）（山形県２）'!CT$120=0,各種係数!HM102,各種係数!DJ102)</f>
        <v>4.9755411110366547E-3</v>
      </c>
      <c r="DG104" s="82">
        <f>IF('生産者価格評価表（107部門）（山形県２）'!CU$120=0,各種係数!HN102,各種係数!DK102)</f>
        <v>7.8313253012048199E-3</v>
      </c>
      <c r="DH104" s="82">
        <f>IF('生産者価格評価表（107部門）（山形県２）'!CV$120=0,各種係数!HO102,各種係数!DL102)</f>
        <v>8.5407515861395805E-4</v>
      </c>
      <c r="DI104" s="82">
        <f>IF('生産者価格評価表（107部門）（山形県２）'!CW$120=0,各種係数!HP102,各種係数!DM102)</f>
        <v>3.1835954049702826E-3</v>
      </c>
      <c r="DJ104" s="82">
        <f>IF('生産者価格評価表（107部門）（山形県２）'!CX$120=0,各種係数!HQ102,各種係数!DN102)</f>
        <v>1.4317017923970849E-2</v>
      </c>
      <c r="DK104" s="82">
        <f>IF('生産者価格評価表（107部門）（山形県２）'!CY$120=0,各種係数!HR102,各種係数!DO102)</f>
        <v>2.6690224235475443E-3</v>
      </c>
      <c r="DL104" s="82">
        <f>IF('生産者価格評価表（107部門）（山形県２）'!CZ$120=0,各種係数!HS102,各種係数!DP102)</f>
        <v>1.0685845490503094E-2</v>
      </c>
      <c r="DM104" s="82">
        <f>IF('生産者価格評価表（107部門）（山形県２）'!DA$120=0,各種係数!HT102,各種係数!DQ102)</f>
        <v>8.6286336600485888E-3</v>
      </c>
      <c r="DN104" s="82">
        <f>IF('生産者価格評価表（107部門）（山形県２）'!DB$120=0,各種係数!HU102,各種係数!DR102)</f>
        <v>1.1414012738853504E-2</v>
      </c>
      <c r="DO104" s="82">
        <f>IF('生産者価格評価表（107部門）（山形県２）'!DC$120=0,各種係数!HV102,各種係数!DS102)</f>
        <v>7.406120365745064E-3</v>
      </c>
      <c r="DP104" s="82">
        <f>IF('生産者価格評価表（107部門）（山形県２）'!DD$120=0,各種係数!HW102,各種係数!DT102)</f>
        <v>0</v>
      </c>
      <c r="DQ104" s="82">
        <f>IF('生産者価格評価表（107部門）（山形県２）'!DE$120=0,各種係数!HX102,各種係数!DU102)</f>
        <v>4.9414295264947825E-3</v>
      </c>
      <c r="DR104" s="82">
        <f>各種係数!HY102</f>
        <v>5.4642307638320461E-5</v>
      </c>
      <c r="DS104" s="80">
        <f>各種係数!HZ102</f>
        <v>5.1522381562264585E-5</v>
      </c>
      <c r="DT104" s="80">
        <f>各種係数!IA102</f>
        <v>1.5450058594665552E-4</v>
      </c>
      <c r="DU104" s="80">
        <f>各種係数!IB102</f>
        <v>1.0980080695225027E-4</v>
      </c>
      <c r="DV104" s="80">
        <f>各種係数!IC102</f>
        <v>8.1741069415252194E-5</v>
      </c>
      <c r="DW104" s="80">
        <f>各種係数!ID102</f>
        <v>1.2999003260912714E-4</v>
      </c>
      <c r="DX104" s="80">
        <f>各種係数!IE102</f>
        <v>1.9737595629815168E-4</v>
      </c>
      <c r="DY104" s="80">
        <f>各種係数!IF102</f>
        <v>3.9581302513480121E-4</v>
      </c>
      <c r="DZ104" s="80">
        <f>各種係数!IG102</f>
        <v>8.5830275407275392E-4</v>
      </c>
      <c r="EA104" s="80">
        <f>各種係数!IH102</f>
        <v>4.8562446982356469E-5</v>
      </c>
      <c r="EB104" s="80">
        <f>各種係数!II102</f>
        <v>0</v>
      </c>
      <c r="EC104" s="80">
        <f>各種係数!IJ102</f>
        <v>8.1275766267992794E-5</v>
      </c>
      <c r="ED104" s="80">
        <f>各種係数!IK102</f>
        <v>2.4439718706556414E-4</v>
      </c>
      <c r="EE104" s="80">
        <f>各種係数!IL102</f>
        <v>1.085065242461199E-4</v>
      </c>
      <c r="EF104" s="80">
        <f>各種係数!IM102</f>
        <v>2.4204395337887425E-4</v>
      </c>
      <c r="EG104" s="80">
        <f>各種係数!IN102</f>
        <v>1.0280727392546884E-4</v>
      </c>
      <c r="EH104" s="80">
        <f>各種係数!IO102</f>
        <v>1.7107847927298953E-4</v>
      </c>
      <c r="EI104" s="80">
        <f>各種係数!IP102</f>
        <v>8.225571968030834E-5</v>
      </c>
      <c r="EJ104" s="80">
        <f>各種係数!IQ102</f>
        <v>0</v>
      </c>
      <c r="EK104" s="80">
        <f>各種係数!IR102</f>
        <v>1.5435281299920294E-4</v>
      </c>
      <c r="EL104" s="80">
        <f>各種係数!IS102</f>
        <v>0</v>
      </c>
      <c r="EM104" s="80">
        <f>各種係数!IT102</f>
        <v>5.4448762792202013E-5</v>
      </c>
      <c r="EN104" s="80">
        <f>各種係数!IU102</f>
        <v>0</v>
      </c>
      <c r="EO104" s="80">
        <f>各種係数!IV102</f>
        <v>0</v>
      </c>
      <c r="EP104" s="80">
        <f>各種係数!IW102</f>
        <v>2.0352984185103003E-3</v>
      </c>
      <c r="EQ104" s="80">
        <f>各種係数!IX102</f>
        <v>1.4696375982116174E-3</v>
      </c>
      <c r="ER104" s="80">
        <f>各種係数!IY102</f>
        <v>8.7503769476238538E-6</v>
      </c>
      <c r="ES104" s="80">
        <f>各種係数!IZ102</f>
        <v>4.810954847791817E-5</v>
      </c>
      <c r="ET104" s="80">
        <f>各種係数!JA102</f>
        <v>2.0357870254159063E-4</v>
      </c>
      <c r="EU104" s="80">
        <f>各種係数!JB102</f>
        <v>1.4493812788724596E-4</v>
      </c>
      <c r="EV104" s="80">
        <f>各種係数!JC102</f>
        <v>1.3670074260709885E-4</v>
      </c>
      <c r="EW104" s="80">
        <f>各種係数!JD102</f>
        <v>1.1515378181876374E-4</v>
      </c>
      <c r="EX104" s="80">
        <f>各種係数!JE102</f>
        <v>7.2808124825802497E-5</v>
      </c>
      <c r="EY104" s="80">
        <f>各種係数!JF102</f>
        <v>2.6339825186030694E-4</v>
      </c>
      <c r="EZ104" s="80">
        <f>各種係数!JG102</f>
        <v>1.2869038458747896E-4</v>
      </c>
      <c r="FA104" s="80">
        <f>各種係数!JH102</f>
        <v>3.3866592362076271E-5</v>
      </c>
      <c r="FB104" s="80">
        <f>各種係数!JI102</f>
        <v>1.064709853770674E-5</v>
      </c>
      <c r="FC104" s="80">
        <f>各種係数!JJ102</f>
        <v>6.8954617881167188E-5</v>
      </c>
      <c r="FD104" s="80">
        <f>各種係数!JK102</f>
        <v>3.621499226119525E-5</v>
      </c>
      <c r="FE104" s="80">
        <f>各種係数!JL102</f>
        <v>5.3806884208856476E-5</v>
      </c>
      <c r="FF104" s="80">
        <f>各種係数!JM102</f>
        <v>7.3434534828638152E-5</v>
      </c>
      <c r="FG104" s="80">
        <f>各種係数!JN102</f>
        <v>9.5837806723526737E-5</v>
      </c>
      <c r="FH104" s="80">
        <f>各種係数!JO102</f>
        <v>7.8423469151189581E-5</v>
      </c>
      <c r="FI104" s="80">
        <f>各種係数!JP102</f>
        <v>1.6119957707226622E-4</v>
      </c>
      <c r="FJ104" s="80">
        <f>各種係数!JQ102</f>
        <v>1.3663343046627376E-4</v>
      </c>
      <c r="FK104" s="80">
        <f>各種係数!JR102</f>
        <v>2.418846818583665E-4</v>
      </c>
      <c r="FL104" s="80">
        <f>各種係数!JS102</f>
        <v>2.3413148249988125E-4</v>
      </c>
      <c r="FM104" s="80">
        <f>各種係数!JT102</f>
        <v>1.2146745215296123E-4</v>
      </c>
      <c r="FN104" s="80">
        <f>各種係数!JU102</f>
        <v>1.7923684145887571E-4</v>
      </c>
      <c r="FO104" s="80">
        <f>各種係数!JV102</f>
        <v>3.9504532774329356E-4</v>
      </c>
      <c r="FP104" s="80">
        <f>各種係数!JW102</f>
        <v>1.8359182790059735E-4</v>
      </c>
      <c r="FQ104" s="80">
        <f>各種係数!JX102</f>
        <v>3.8967110625215878E-4</v>
      </c>
      <c r="FR104" s="80">
        <f>各種係数!JY102</f>
        <v>3.1925278347709029E-4</v>
      </c>
      <c r="FS104" s="80">
        <f>各種係数!JZ102</f>
        <v>9.7105786132813549E-5</v>
      </c>
      <c r="FT104" s="80">
        <f>各種係数!KA102</f>
        <v>0</v>
      </c>
      <c r="FU104" s="80">
        <f>各種係数!KB102</f>
        <v>2.7928845876435603E-4</v>
      </c>
      <c r="FV104" s="80">
        <f>各種係数!KC102</f>
        <v>1.6800821328069574E-4</v>
      </c>
      <c r="FW104" s="80">
        <f>各種係数!KD102</f>
        <v>8.8556144607514531E-5</v>
      </c>
      <c r="FX104" s="80">
        <f>各種係数!KE102</f>
        <v>2.8372172260496546E-4</v>
      </c>
      <c r="FY104" s="80">
        <f>各種係数!KF102</f>
        <v>5.5710822935953978E-4</v>
      </c>
      <c r="FZ104" s="80">
        <f>各種係数!KG102</f>
        <v>6.7489649503382071E-5</v>
      </c>
      <c r="GA104" s="80">
        <f>各種係数!KH102</f>
        <v>1.2455649633958353E-4</v>
      </c>
      <c r="GB104" s="80">
        <f>各種係数!KI102</f>
        <v>7.4953603374790288E-5</v>
      </c>
      <c r="GC104" s="80">
        <f>各種係数!KJ102</f>
        <v>1.0747684053483344E-4</v>
      </c>
      <c r="GD104" s="80">
        <f>各種係数!KK102</f>
        <v>9.1230360065211607E-5</v>
      </c>
      <c r="GE104" s="80">
        <f>各種係数!KL102</f>
        <v>1.6127103105990413E-4</v>
      </c>
      <c r="GF104" s="80">
        <f>各種係数!KM102</f>
        <v>3.4547843658603081E-4</v>
      </c>
      <c r="GG104" s="80">
        <f>各種係数!KN102</f>
        <v>3.0130515205505537E-4</v>
      </c>
      <c r="GH104" s="80">
        <f>各種係数!KO102</f>
        <v>1.030346576530261E-4</v>
      </c>
      <c r="GI104" s="80">
        <f>各種係数!KP102</f>
        <v>4.8974534468108324E-4</v>
      </c>
      <c r="GJ104" s="80">
        <f>各種係数!KQ102</f>
        <v>1.0196387741810639E-3</v>
      </c>
      <c r="GK104" s="80">
        <f>各種係数!KR102</f>
        <v>5.241741482588636E-4</v>
      </c>
      <c r="GL104" s="80">
        <f>各種係数!KS102</f>
        <v>4.6204533196523743E-4</v>
      </c>
      <c r="GM104" s="80">
        <f>各種係数!KT102</f>
        <v>5.4178227916577527E-5</v>
      </c>
      <c r="GN104" s="80">
        <f>各種係数!KU102</f>
        <v>2.3356049481684156E-4</v>
      </c>
      <c r="GO104" s="80">
        <f>各種係数!KV102</f>
        <v>1.4948784155375584E-4</v>
      </c>
      <c r="GP104" s="80">
        <f>各種係数!KW102</f>
        <v>1.4979625698309461E-4</v>
      </c>
      <c r="GQ104" s="80">
        <f>各種係数!KX102</f>
        <v>1.3160159567345291E-4</v>
      </c>
      <c r="GR104" s="80">
        <f>各種係数!KY102</f>
        <v>4.888530349370471E-4</v>
      </c>
      <c r="GS104" s="80">
        <f>各種係数!KZ102</f>
        <v>4.8116189117829562E-5</v>
      </c>
      <c r="GT104" s="80">
        <f>各種係数!LA102</f>
        <v>1.0359325381819219E-4</v>
      </c>
      <c r="GU104" s="80">
        <f>各種係数!LB102</f>
        <v>5.4999694590295175E-4</v>
      </c>
      <c r="GV104" s="80">
        <f>各種係数!LC102</f>
        <v>4.9920876650401383E-5</v>
      </c>
      <c r="GW104" s="80">
        <f>各種係数!LD102</f>
        <v>8.0905395801022281E-4</v>
      </c>
      <c r="GX104" s="80">
        <f>各種係数!LE102</f>
        <v>8.0312203916118761E-4</v>
      </c>
      <c r="GY104" s="80">
        <f>各種係数!LF102</f>
        <v>6.5909481358744388E-4</v>
      </c>
      <c r="GZ104" s="80">
        <f>各種係数!LG102</f>
        <v>1.4755686565731986E-3</v>
      </c>
      <c r="HA104" s="80">
        <f>各種係数!LH102</f>
        <v>1.1933325807994752E-3</v>
      </c>
      <c r="HB104" s="80">
        <f>各種係数!LI102</f>
        <v>1.0867383925250345E-4</v>
      </c>
      <c r="HC104" s="80">
        <f>各種係数!LJ102</f>
        <v>1.3872684990237944E-4</v>
      </c>
      <c r="HD104" s="80">
        <f>各種係数!LK102</f>
        <v>1.2587550536402676E-4</v>
      </c>
      <c r="HE104" s="80">
        <f>各種係数!LL102</f>
        <v>2.4603110340160441E-4</v>
      </c>
      <c r="HF104" s="80">
        <f>各種係数!LM102</f>
        <v>4.048817187581912E-4</v>
      </c>
      <c r="HG104" s="80">
        <f>各種係数!LN102</f>
        <v>1.0770301920500198E-4</v>
      </c>
      <c r="HH104" s="80">
        <f>各種係数!LO102</f>
        <v>9.2036498858466727E-5</v>
      </c>
      <c r="HI104" s="80">
        <f>各種係数!LP102</f>
        <v>2.5437172918316549E-4</v>
      </c>
      <c r="HJ104" s="80">
        <f>各種係数!LQ102</f>
        <v>3.3393562760280132E-4</v>
      </c>
      <c r="HK104" s="80">
        <f>各種係数!LR102</f>
        <v>1.0004700106638214</v>
      </c>
      <c r="HL104" s="80">
        <f>各種係数!LS102</f>
        <v>1.4816539237991693E-4</v>
      </c>
      <c r="HM104" s="80">
        <f>各種係数!LT102</f>
        <v>5.3726270271181533E-4</v>
      </c>
      <c r="HN104" s="80">
        <f>各種係数!LU102</f>
        <v>1.8507514326379998E-4</v>
      </c>
      <c r="HO104" s="80">
        <f>各種係数!LV102</f>
        <v>4.5803398826571562E-4</v>
      </c>
      <c r="HP104" s="80">
        <f>各種係数!LW102</f>
        <v>3.5349117184794651E-4</v>
      </c>
      <c r="HQ104" s="80">
        <f>各種係数!LX102</f>
        <v>4.4391605862654219E-4</v>
      </c>
      <c r="HR104" s="80">
        <f>各種係数!LY102</f>
        <v>3.08075369192277E-4</v>
      </c>
      <c r="HS104" s="80">
        <f>各種係数!LZ102</f>
        <v>1.0570610043804283E-4</v>
      </c>
      <c r="HT104" s="80">
        <f>各種係数!MA102</f>
        <v>2.6252007196152428E-4</v>
      </c>
      <c r="HU104" s="760">
        <v>0</v>
      </c>
      <c r="HV104" s="760">
        <f t="shared" si="48"/>
        <v>0</v>
      </c>
      <c r="HW104" s="760">
        <f t="shared" si="49"/>
        <v>0</v>
      </c>
      <c r="HX104" s="240">
        <f>IF(各種係数!$MD102=0,各種係数!$MG102,各種係数!$MD102)</f>
        <v>5.4172767203513911E-4</v>
      </c>
      <c r="HY104" s="281">
        <f t="shared" si="29"/>
        <v>0</v>
      </c>
      <c r="HZ104" s="257">
        <f t="shared" si="36"/>
        <v>0</v>
      </c>
      <c r="IA104" s="279">
        <f t="shared" si="37"/>
        <v>0</v>
      </c>
      <c r="IB104" s="279">
        <f t="shared" si="38"/>
        <v>0</v>
      </c>
      <c r="IC104" s="240">
        <f>IF(各種係数!$MD102=0,各種係数!$MG102,各種係数!$MD102)</f>
        <v>5.4172767203513911E-4</v>
      </c>
      <c r="ID104" s="281">
        <f t="shared" si="50"/>
        <v>0</v>
      </c>
      <c r="IE104" s="223"/>
      <c r="IF104" s="223"/>
      <c r="IG104" s="240">
        <f>各種係数!J102</f>
        <v>1.6794239684138275E-5</v>
      </c>
      <c r="IH104" s="279">
        <f t="shared" si="39"/>
        <v>0</v>
      </c>
      <c r="II104" s="284">
        <f>各種係数!C102</f>
        <v>3.326631328824714E-2</v>
      </c>
      <c r="IJ104" s="279">
        <f t="shared" si="40"/>
        <v>0</v>
      </c>
      <c r="IK104" s="295">
        <v>0</v>
      </c>
      <c r="IL104" s="757">
        <f>IF(各種係数!$E102=0,各種係数!$M102,各種係数!$E102)</f>
        <v>0.23779892630551488</v>
      </c>
      <c r="IM104" s="279">
        <f t="shared" si="41"/>
        <v>0</v>
      </c>
      <c r="IN104" s="757">
        <f>IF(各種係数!$F102=0,各種係数!$N102,各種係数!$F102)</f>
        <v>0.20900439238653001</v>
      </c>
      <c r="IO104" s="295">
        <f t="shared" si="42"/>
        <v>0</v>
      </c>
      <c r="IP104" s="240">
        <f>IF(各種係数!$MD102=0,各種係数!$MG102,各種係数!$MD102)</f>
        <v>5.4172767203513911E-4</v>
      </c>
      <c r="IQ104" s="296">
        <f t="shared" si="43"/>
        <v>0</v>
      </c>
      <c r="IR104" s="297">
        <f t="shared" si="44"/>
        <v>0</v>
      </c>
      <c r="IS104" s="297">
        <f t="shared" si="45"/>
        <v>0</v>
      </c>
      <c r="IT104" s="297">
        <f t="shared" si="46"/>
        <v>0</v>
      </c>
      <c r="IU104" s="298">
        <f t="shared" si="47"/>
        <v>0</v>
      </c>
      <c r="IW104" s="206"/>
      <c r="IX104" s="212"/>
      <c r="IY104" s="208"/>
      <c r="IZ104" s="212"/>
    </row>
    <row r="105" spans="1:260">
      <c r="A105" s="41" t="s">
        <v>328</v>
      </c>
      <c r="B105" s="12" t="s">
        <v>329</v>
      </c>
      <c r="C105" s="331">
        <f>'計算2-1'!AC105</f>
        <v>0</v>
      </c>
      <c r="D105" s="757">
        <f>IF(各種係数!$D103=0,各種係数!$L103,各種係数!$D103)</f>
        <v>0.58800886080546177</v>
      </c>
      <c r="E105" s="757">
        <f>IF(各種係数!$E103=0,各種係数!$M103,各種係数!$E103)</f>
        <v>0.41199113919453828</v>
      </c>
      <c r="F105" s="757">
        <f>IF(各種係数!$F103=0,各種係数!$N103,各種係数!$F103)</f>
        <v>0.21510452603164226</v>
      </c>
      <c r="G105" s="758">
        <f t="shared" si="31"/>
        <v>0</v>
      </c>
      <c r="H105" s="758">
        <f t="shared" si="32"/>
        <v>0</v>
      </c>
      <c r="I105" s="758">
        <f t="shared" si="33"/>
        <v>0</v>
      </c>
      <c r="J105" s="240">
        <f>IF(各種係数!$MD103=0,各種係数!$MG103,各種係数!$MD103)</f>
        <v>8.3197152921523764E-4</v>
      </c>
      <c r="K105" s="281">
        <f t="shared" si="34"/>
        <v>0</v>
      </c>
      <c r="L105" s="758">
        <v>0</v>
      </c>
      <c r="M105" s="774">
        <f>各種係数!C103</f>
        <v>1</v>
      </c>
      <c r="N105" s="758">
        <f t="shared" si="35"/>
        <v>0</v>
      </c>
      <c r="O105" s="82">
        <f>IF('生産者価格評価表（107部門）（山形県２）'!C$120=0,各種係数!DV103,各種係数!S103)</f>
        <v>8.4495660135131684E-3</v>
      </c>
      <c r="P105" s="82">
        <f>IF('生産者価格評価表（107部門）（山形県２）'!D$120=0,各種係数!DW103,各種係数!T103)</f>
        <v>2.4559479243663417E-3</v>
      </c>
      <c r="Q105" s="82">
        <f>IF('生産者価格評価表（107部門）（山形県２）'!E$120=0,各種係数!DX103,各種係数!U103)</f>
        <v>1.2312938056450085E-2</v>
      </c>
      <c r="R105" s="82">
        <f>IF('生産者価格評価表（107部門）（山形県２）'!F$120=0,各種係数!DY103,各種係数!V103)</f>
        <v>7.9445786195500197E-3</v>
      </c>
      <c r="S105" s="82">
        <f>IF('生産者価格評価表（107部門）（山形県２）'!G$120=0,各種係数!DZ103,各種係数!W103)</f>
        <v>0</v>
      </c>
      <c r="T105" s="82">
        <f>IF('生産者価格評価表（107部門）（山形県２）'!H$120=0,各種係数!EA103,各種係数!X103)</f>
        <v>7.3529411764705881E-3</v>
      </c>
      <c r="U105" s="82">
        <f>IF('生産者価格評価表（107部門）（山形県２）'!I$120=0,各種係数!EB103,各種係数!Y103)</f>
        <v>4.5129334067143647E-3</v>
      </c>
      <c r="V105" s="82">
        <f>IF('生産者価格評価表（107部門）（山形県２）'!J$120=0,各種係数!EC103,各種係数!Z103)</f>
        <v>1.9354019925122152E-3</v>
      </c>
      <c r="W105" s="82">
        <f>IF('生産者価格評価表（107部門）（山形県２）'!K$120=0,各種係数!ED103,各種係数!AA103)</f>
        <v>1.919846412287017E-3</v>
      </c>
      <c r="X105" s="82">
        <f>IF('生産者価格評価表（107部門）（山形県２）'!L$120=0,各種係数!EE103,各種係数!AB103)</f>
        <v>0</v>
      </c>
      <c r="Y105" s="82">
        <f>IF('生産者価格評価表（107部門）（山形県２）'!M$120=0,各種係数!EF103,各種係数!AC103)</f>
        <v>0</v>
      </c>
      <c r="Z105" s="82">
        <f>IF('生産者価格評価表（107部門）（山形県２）'!N$120=0,各種係数!EG103,各種係数!AD103)</f>
        <v>2.657145229593955E-3</v>
      </c>
      <c r="AA105" s="82">
        <f>IF('生産者価格評価表（107部門）（山形県２）'!O$120=0,各種係数!EH103,各種係数!AE103)</f>
        <v>2.0911426759952392E-3</v>
      </c>
      <c r="AB105" s="82">
        <f>IF('生産者価格評価表（107部門）（山形県２）'!P$120=0,各種係数!EI103,各種係数!AF103)</f>
        <v>5.3058486308471065E-3</v>
      </c>
      <c r="AC105" s="82">
        <f>IF('生産者価格評価表（107部門）（山形県２）'!Q$120=0,各種係数!EJ103,各種係数!AG103)</f>
        <v>5.3293067460141231E-4</v>
      </c>
      <c r="AD105" s="82">
        <f>IF('生産者価格評価表（107部門）（山形県２）'!R$120=0,各種係数!EK103,各種係数!AH103)</f>
        <v>2.1736177149843769E-3</v>
      </c>
      <c r="AE105" s="82">
        <f>IF('生産者価格評価表（107部門）（山形県２）'!S$120=0,各種係数!EL103,各種係数!AI103)</f>
        <v>1.9754456997322536E-3</v>
      </c>
      <c r="AF105" s="82">
        <f>IF('生産者価格評価表（107部門）（山形県２）'!T$120=0,各種係数!EM103,各種係数!AJ103)</f>
        <v>1.4353085913471396E-3</v>
      </c>
      <c r="AG105" s="82">
        <f>IF('生産者価格評価表（107部門）（山形県２）'!U$120=0,各種係数!EN103,各種係数!AK103)</f>
        <v>0</v>
      </c>
      <c r="AH105" s="82">
        <f>IF('生産者価格評価表（107部門）（山形県２）'!V$120=0,各種係数!EO103,各種係数!AL103)</f>
        <v>7.4536051110435046E-3</v>
      </c>
      <c r="AI105" s="82">
        <f>IF('生産者価格評価表（107部門）（山形県２）'!W$120=0,各種係数!EP103,各種係数!AM103)</f>
        <v>0</v>
      </c>
      <c r="AJ105" s="82">
        <f>IF('生産者価格評価表（107部門）（山形県２）'!X$120=0,各種係数!EQ103,各種係数!AN103)</f>
        <v>7.2557657424203162E-3</v>
      </c>
      <c r="AK105" s="82">
        <f>IF('生産者価格評価表（107部門）（山形県２）'!Y$120=0,各種係数!ER103,各種係数!AO103)</f>
        <v>0</v>
      </c>
      <c r="AL105" s="82">
        <f>IF('生産者価格評価表（107部門）（山形県２）'!Z$120=0,各種係数!ES103,各種係数!AP103)</f>
        <v>0</v>
      </c>
      <c r="AM105" s="82">
        <f>IF('生産者価格評価表（107部門）（山形県２）'!AA$120=0,各種係数!ET103,各種係数!AQ103)</f>
        <v>3.4899471205526071E-3</v>
      </c>
      <c r="AN105" s="82">
        <f>IF('生産者価格評価表（107部門）（山形県２）'!AB$120=0,各種係数!EU103,各種係数!AR103)</f>
        <v>1.7565496879321299E-3</v>
      </c>
      <c r="AO105" s="82">
        <f>IF('生産者価格評価表（107部門）（山形県２）'!AC$120=0,各種係数!EV103,各種係数!AS103)</f>
        <v>0</v>
      </c>
      <c r="AP105" s="82">
        <f>IF('生産者価格評価表（107部門）（山形県２）'!AD$120=0,各種係数!EW103,各種係数!AT103)</f>
        <v>4.1469194312796212E-3</v>
      </c>
      <c r="AQ105" s="82">
        <f>IF('生産者価格評価表（107部門）（山形県２）'!AE$120=0,各種係数!EX103,各種係数!AU103)</f>
        <v>3.606057167353835E-3</v>
      </c>
      <c r="AR105" s="82">
        <f>IF('生産者価格評価表（107部門）（山形県２）'!AF$120=0,各種係数!EY103,各種係数!AV103)</f>
        <v>6.3897763578274758E-3</v>
      </c>
      <c r="AS105" s="82">
        <f>IF('生産者価格評価表（107部門）（山形県２）'!AG$120=0,各種係数!EZ103,各種係数!AW103)</f>
        <v>1.1411430993446578E-3</v>
      </c>
      <c r="AT105" s="82">
        <f>IF('生産者価格評価表（107部門）（山形県２）'!AH$120=0,各種係数!FA103,各種係数!AX103)</f>
        <v>2.6048204870700478E-3</v>
      </c>
      <c r="AU105" s="82">
        <f>IF('生産者価格評価表（107部門）（山形県２）'!AI$120=0,各種係数!FB103,各種係数!AY103)</f>
        <v>4.9219910846953936E-3</v>
      </c>
      <c r="AV105" s="82">
        <f>IF('生産者価格評価表（107部門）（山形県２）'!AJ$120=0,各種係数!FC103,各種係数!AZ103)</f>
        <v>3.2154340836012861E-3</v>
      </c>
      <c r="AW105" s="82">
        <f>IF('生産者価格評価表（107部門）（山形県２）'!AK$120=0,各種係数!FD103,各種係数!BA103)</f>
        <v>6.7800946654726878E-3</v>
      </c>
      <c r="AX105" s="82">
        <f>IF('生産者価格評価表（107部門）（山形県２）'!AL$120=0,各種係数!FE103,各種係数!BB103)</f>
        <v>5.3191489361702126E-3</v>
      </c>
      <c r="AY105" s="82">
        <f>IF('生産者価格評価表（107部門）（山形県２）'!AM$120=0,各種係数!FF103,各種係数!BC103)</f>
        <v>2.5806451612903226E-3</v>
      </c>
      <c r="AZ105" s="82">
        <f>IF('生産者価格評価表（107部門）（山形県２）'!AN$120=0,各種係数!FG103,各種係数!BD103)</f>
        <v>4.1962556488056814E-3</v>
      </c>
      <c r="BA105" s="82">
        <f>IF('生産者価格評価表（107部門）（山形県２）'!AO$120=0,各種係数!FH103,各種係数!BE103)</f>
        <v>5.6753688989784334E-4</v>
      </c>
      <c r="BB105" s="82">
        <f>IF('生産者価格評価表（107部門）（山形県２）'!AP$120=0,各種係数!FI103,各種係数!BF103)</f>
        <v>1.3677055702917772E-3</v>
      </c>
      <c r="BC105" s="82">
        <f>IF('生産者価格評価表（107部門）（山形県２）'!AQ$120=0,各種係数!FJ103,各種係数!BG103)</f>
        <v>2.4329092766273565E-3</v>
      </c>
      <c r="BD105" s="82">
        <f>IF('生産者価格評価表（107部門）（山形県２）'!AR$120=0,各種係数!FK103,各種係数!BH103)</f>
        <v>3.5062575179791674E-3</v>
      </c>
      <c r="BE105" s="82">
        <f>IF('生産者価格評価表（107部門）（山形県２）'!AS$120=0,各種係数!FL103,各種係数!BI103)</f>
        <v>2.9707102698190565E-3</v>
      </c>
      <c r="BF105" s="82">
        <f>IF('生産者価格評価表（107部門）（山形県２）'!AT$120=0,各種係数!FM103,各種係数!BJ103)</f>
        <v>3.1680139829582698E-3</v>
      </c>
      <c r="BG105" s="82">
        <f>IF('生産者価格評価表（107部門）（山形県２）'!AU$120=0,各種係数!FN103,各種係数!BK103)</f>
        <v>2.1912684903262927E-3</v>
      </c>
      <c r="BH105" s="82">
        <f>IF('生産者価格評価表（107部門）（山形県２）'!AV$120=0,各種係数!FO103,各種係数!BL103)</f>
        <v>3.3893246930422919E-3</v>
      </c>
      <c r="BI105" s="82">
        <f>IF('生産者価格評価表（107部門）（山形県２）'!AW$120=0,各種係数!FP103,各種係数!BM103)</f>
        <v>3.5610384242404972E-3</v>
      </c>
      <c r="BJ105" s="82">
        <f>IF('生産者価格評価表（107部門）（山形県２）'!AX$120=0,各種係数!FQ103,各種係数!BN103)</f>
        <v>4.0858768120374334E-3</v>
      </c>
      <c r="BK105" s="82">
        <f>IF('生産者価格評価表（107部門）（山形県２）'!AY$120=0,各種係数!FR103,各種係数!BO103)</f>
        <v>2.5786487880350697E-3</v>
      </c>
      <c r="BL105" s="82">
        <f>IF('生産者価格評価表（107部門）（山形県２）'!AZ$120=0,各種係数!FS103,各種係数!BP103)</f>
        <v>1.1350737797956867E-3</v>
      </c>
      <c r="BM105" s="82">
        <f>IF('生産者価格評価表（107部門）（山形県２）'!BA$120=0,各種係数!FT103,各種係数!BQ103)</f>
        <v>2.8116213683223993E-3</v>
      </c>
      <c r="BN105" s="82">
        <f>IF('生産者価格評価表（107部門）（山形県２）'!BB$120=0,各種係数!FU103,各種係数!BR103)</f>
        <v>1.6476093188783076E-3</v>
      </c>
      <c r="BO105" s="82">
        <f>IF('生産者価格評価表（107部門）（山形県２）'!BC$120=0,各種係数!FV103,各種係数!BS103)</f>
        <v>1.442169022209403E-3</v>
      </c>
      <c r="BP105" s="82">
        <f>IF('生産者価格評価表（107部門）（山形県２）'!BD$120=0,各種係数!FW103,各種係数!BT103)</f>
        <v>6.9036934760096649E-4</v>
      </c>
      <c r="BQ105" s="82">
        <f>IF('生産者価格評価表（107部門）（山形県２）'!BE$120=0,各種係数!FX103,各種係数!BU103)</f>
        <v>0</v>
      </c>
      <c r="BR105" s="82">
        <f>IF('生産者価格評価表（107部門）（山形県２）'!BF$120=0,各種係数!FY103,各種係数!BV103)</f>
        <v>1.4803849000740192E-3</v>
      </c>
      <c r="BS105" s="82">
        <f>IF('生産者価格評価表（107部門）（山形県２）'!BG$120=0,各種係数!FZ103,各種係数!BW103)</f>
        <v>2.0359248188489623E-3</v>
      </c>
      <c r="BT105" s="82">
        <f>IF('生産者価格評価表（107部門）（山形県２）'!BH$120=0,各種係数!GA103,各種係数!BX103)</f>
        <v>1.053740779768177E-3</v>
      </c>
      <c r="BU105" s="82">
        <f>IF('生産者価格評価表（107部門）（山形県２）'!BI$120=0,各種係数!GB103,各種係数!BY103)</f>
        <v>8.7796312554872696E-4</v>
      </c>
      <c r="BV105" s="82">
        <f>IF('生産者価格評価表（107部門）（山形県２）'!BJ$120=0,各種係数!GC103,各種係数!BZ103)</f>
        <v>1.0069196454706179E-3</v>
      </c>
      <c r="BW105" s="82">
        <f>IF('生産者価格評価表（107部門）（山形県２）'!BK$120=0,各種係数!GD103,各種係数!CA103)</f>
        <v>9.4517958412098301E-4</v>
      </c>
      <c r="BX105" s="82">
        <f>IF('生産者価格評価表（107部門）（山形県２）'!BL$120=0,各種係数!GE103,各種係数!CB103)</f>
        <v>3.9438275932249384E-3</v>
      </c>
      <c r="BY105" s="82">
        <f>IF('生産者価格評価表（107部門）（山形県２）'!BM$120=0,各種係数!GF103,各種係数!CC103)</f>
        <v>5.2944337326548026E-3</v>
      </c>
      <c r="BZ105" s="82">
        <f>IF('生産者価格評価表（107部門）（山形県２）'!BN$120=0,各種係数!GG103,各種係数!CD103)</f>
        <v>4.2392411168872927E-3</v>
      </c>
      <c r="CA105" s="82">
        <f>IF('生産者価格評価表（107部門）（山形県２）'!BO$120=0,各種係数!GH103,各種係数!CE103)</f>
        <v>5.1323175621491579E-3</v>
      </c>
      <c r="CB105" s="82">
        <f>IF('生産者価格評価表（107部門）（山形県２）'!BP$120=0,各種係数!GI103,各種係数!CF103)</f>
        <v>1.857078347256717E-2</v>
      </c>
      <c r="CC105" s="82">
        <f>IF('生産者価格評価表（107部門）（山形県２）'!BQ$120=0,各種係数!GJ103,各種係数!CG103)</f>
        <v>1.5128593040847202E-3</v>
      </c>
      <c r="CD105" s="82">
        <f>IF('生産者価格評価表（107部門）（山形県２）'!BR$120=0,各種係数!GK103,各種係数!CH103)</f>
        <v>9.6189499858224097E-3</v>
      </c>
      <c r="CE105" s="82">
        <f>IF('生産者価格評価表（107部門）（山形県２）'!BS$120=0,各種係数!GL103,各種係数!CI103)</f>
        <v>9.7250464149942536E-3</v>
      </c>
      <c r="CF105" s="82">
        <f>IF('生産者価格評価表（107部門）（山形県２）'!BT$120=0,各種係数!GM103,各種係数!CJ103)</f>
        <v>2.8325954483501972E-4</v>
      </c>
      <c r="CG105" s="82">
        <f>IF('生産者価格評価表（107部門）（山形県２）'!BU$120=0,各種係数!GN103,各種係数!CK103)</f>
        <v>1.1727137355150871E-3</v>
      </c>
      <c r="CH105" s="82">
        <f>IF('生産者価格評価表（107部門）（山形県２）'!BV$120=0,各種係数!GO103,各種係数!CL103)</f>
        <v>3.74614367562803E-3</v>
      </c>
      <c r="CI105" s="82">
        <f>IF('生産者価格評価表（107部門）（山形県２）'!BW$120=0,各種係数!GP103,各種係数!CM103)</f>
        <v>2.2345930688411481E-3</v>
      </c>
      <c r="CJ105" s="82">
        <f>IF('生産者価格評価表（107部門）（山形県２）'!BX$120=0,各種係数!GQ103,各種係数!CN103)</f>
        <v>0</v>
      </c>
      <c r="CK105" s="82">
        <f>IF('生産者価格評価表（107部門）（山形県２）'!BY$120=0,各種係数!GR103,各種係数!CO103)</f>
        <v>8.6939721792890262E-4</v>
      </c>
      <c r="CL105" s="82">
        <f>IF('生産者価格評価表（107部門）（山形県２）'!BZ$120=0,各種係数!GS103,各種係数!CP103)</f>
        <v>6.4294635476688969E-2</v>
      </c>
      <c r="CM105" s="82">
        <f>IF('生産者価格評価表（107部門）（山形県２）'!CA$120=0,各種係数!GT103,各種係数!CQ103)</f>
        <v>0.19947638885203561</v>
      </c>
      <c r="CN105" s="82">
        <f>IF('生産者価格評価表（107部門）（山形県２）'!CB$120=0,各種係数!GU103,各種係数!CR103)</f>
        <v>6.1642780089382035E-4</v>
      </c>
      <c r="CO105" s="82">
        <f>IF('生産者価格評価表（107部門）（山形県２）'!CC$120=0,各種係数!GV103,各種係数!CS103)</f>
        <v>3.869969040247678E-3</v>
      </c>
      <c r="CP105" s="82">
        <f>IF('生産者価格評価表（107部門）（山形県２）'!CD$120=0,各種係数!GW103,各種係数!CT103)</f>
        <v>1.1834319526627219E-2</v>
      </c>
      <c r="CQ105" s="82">
        <f>IF('生産者価格評価表（107部門）（山形県２）'!CE$120=0,各種係数!GX103,各種係数!CU103)</f>
        <v>3.5344609946983086E-3</v>
      </c>
      <c r="CR105" s="82">
        <f>IF('生産者価格評価表（107部門）（山形県２）'!CF$120=0,各種係数!GY103,各種係数!CV103)</f>
        <v>7.1218730526128367E-3</v>
      </c>
      <c r="CS105" s="82">
        <f>IF('生産者価格評価表（107部門）（山形県２）'!CG$120=0,各種係数!GZ103,各種係数!CW103)</f>
        <v>2.6109660574412532E-4</v>
      </c>
      <c r="CT105" s="82">
        <f>IF('生産者価格評価表（107部門）（山形県２）'!CH$120=0,各種係数!HA103,各種係数!CX103)</f>
        <v>1.8800955861681193E-3</v>
      </c>
      <c r="CU105" s="82">
        <f>IF('生産者価格評価表（107部門）（山形県２）'!CI$120=0,各種係数!HB103,各種係数!CY103)</f>
        <v>5.5305773286117854E-3</v>
      </c>
      <c r="CV105" s="82">
        <f>IF('生産者価格評価表（107部門）（山形県２）'!CJ$120=0,各種係数!HC103,各種係数!CZ103)</f>
        <v>7.2343196122404687E-3</v>
      </c>
      <c r="CW105" s="82">
        <f>IF('生産者価格評価表（107部門）（山形県２）'!CK$120=0,各種係数!HD103,各種係数!DA103)</f>
        <v>2.313284864507601E-3</v>
      </c>
      <c r="CX105" s="82">
        <f>IF('生産者価格評価表（107部門）（山形県２）'!CL$120=0,各種係数!HE103,各種係数!DB103)</f>
        <v>2.535521217050184E-3</v>
      </c>
      <c r="CY105" s="82">
        <f>IF('生産者価格評価表（107部門）（山形県２）'!CM$120=0,各種係数!HF103,各種係数!DC103)</f>
        <v>1.9425944131930842E-2</v>
      </c>
      <c r="CZ105" s="82">
        <f>IF('生産者価格評価表（107部門）（山形県２）'!CN$120=0,各種係数!HG103,各種係数!DD103)</f>
        <v>2.4567377109238628E-3</v>
      </c>
      <c r="DA105" s="82">
        <f>IF('生産者価格評価表（107部門）（山形県２）'!CO$120=0,各種係数!HH103,各種係数!DE103)</f>
        <v>3.5521014613679167E-3</v>
      </c>
      <c r="DB105" s="82">
        <f>IF('生産者価格評価表（107部門）（山形県２）'!CP$120=0,各種係数!HI103,各種係数!DF103)</f>
        <v>8.8772896615957775E-4</v>
      </c>
      <c r="DC105" s="82">
        <f>IF('生産者価格評価表（107部門）（山形県２）'!CQ$120=0,各種係数!HJ103,各種係数!DG103)</f>
        <v>8.9724216093690964E-3</v>
      </c>
      <c r="DD105" s="82">
        <f>IF('生産者価格評価表（107部門）（山形県２）'!CR$120=0,各種係数!HK103,各種係数!DH103)</f>
        <v>5.6229569129013501E-3</v>
      </c>
      <c r="DE105" s="82">
        <f>IF('生産者価格評価表（107部門）（山形県２）'!CS$120=0,各種係数!HL103,各種係数!DI103)</f>
        <v>2.9401636956003494E-3</v>
      </c>
      <c r="DF105" s="82">
        <f>IF('生産者価格評価表（107部門）（山形県２）'!CT$120=0,各種係数!HM103,各種係数!DJ103)</f>
        <v>3.8196073175634925E-3</v>
      </c>
      <c r="DG105" s="82">
        <f>IF('生産者価格評価表（107部門）（山形県２）'!CU$120=0,各種係数!HN103,各種係数!DK103)</f>
        <v>6.8433734939759031E-2</v>
      </c>
      <c r="DH105" s="82">
        <f>IF('生産者価格評価表（107部門）（山形県２）'!CV$120=0,各種係数!HO103,各種係数!DL103)</f>
        <v>8.5407515861395805E-4</v>
      </c>
      <c r="DI105" s="82">
        <f>IF('生産者価格評価表（107部門）（山形県２）'!CW$120=0,各種係数!HP103,各種係数!DM103)</f>
        <v>1.9319461088716999E-2</v>
      </c>
      <c r="DJ105" s="82">
        <f>IF('生産者価格評価表（107部門）（山形県２）'!CX$120=0,各種係数!HQ103,各種係数!DN103)</f>
        <v>2.0189088044120546E-3</v>
      </c>
      <c r="DK105" s="82">
        <f>IF('生産者価格評価表（107部門）（山形県２）'!CY$120=0,各種係数!HR103,各種係数!DO103)</f>
        <v>2.1803281769825012E-3</v>
      </c>
      <c r="DL105" s="82">
        <f>IF('生産者価格評価表（107部門）（山形県２）'!CZ$120=0,各種係数!HS103,各種係数!DP103)</f>
        <v>3.9611827460694898E-3</v>
      </c>
      <c r="DM105" s="82">
        <f>IF('生産者価格評価表（107部門）（山形県２）'!DA$120=0,各種係数!HT103,各種係数!DQ103)</f>
        <v>3.9931864510904472E-3</v>
      </c>
      <c r="DN105" s="82">
        <f>IF('生産者価格評価表（107部門）（山形県２）'!DB$120=0,各種係数!HU103,各種係数!DR103)</f>
        <v>2.7770700636942677E-3</v>
      </c>
      <c r="DO105" s="82">
        <f>IF('生産者価格評価表（107部門）（山形県２）'!DC$120=0,各種係数!HV103,各種係数!DS103)</f>
        <v>6.2984601350911103E-4</v>
      </c>
      <c r="DP105" s="82">
        <f>IF('生産者価格評価表（107部門）（山形県２）'!DD$120=0,各種係数!HW103,各種係数!DT103)</f>
        <v>0</v>
      </c>
      <c r="DQ105" s="82">
        <f>IF('生産者価格評価表（107部門）（山形県２）'!DE$120=0,各種係数!HX103,各種係数!DU103)</f>
        <v>6.5691945469871817E-3</v>
      </c>
      <c r="DR105" s="82">
        <f>各種係数!HY103</f>
        <v>2.4824611857296147E-2</v>
      </c>
      <c r="DS105" s="80">
        <f>各種係数!HZ103</f>
        <v>1.1533541016626318E-2</v>
      </c>
      <c r="DT105" s="80">
        <f>各種係数!IA103</f>
        <v>2.019545717543943E-2</v>
      </c>
      <c r="DU105" s="80">
        <f>各種係数!IB103</f>
        <v>1.9110750291333436E-2</v>
      </c>
      <c r="DV105" s="80">
        <f>各種係数!IC103</f>
        <v>9.8670898817483227E-3</v>
      </c>
      <c r="DW105" s="80">
        <f>各種係数!ID103</f>
        <v>2.4815130079788965E-2</v>
      </c>
      <c r="DX105" s="80">
        <f>各種係数!IE103</f>
        <v>7.5463935568864618E-2</v>
      </c>
      <c r="DY105" s="80">
        <f>各種係数!IF103</f>
        <v>9.3996948079626188E-3</v>
      </c>
      <c r="DZ105" s="80">
        <f>各種係数!IG103</f>
        <v>6.8056141374223571E-3</v>
      </c>
      <c r="EA105" s="80">
        <f>各種係数!IH103</f>
        <v>6.5979232695497882E-3</v>
      </c>
      <c r="EB105" s="80">
        <f>各種係数!II103</f>
        <v>0</v>
      </c>
      <c r="EC105" s="80">
        <f>各種係数!IJ103</f>
        <v>8.3147894510078747E-3</v>
      </c>
      <c r="ED105" s="80">
        <f>各種係数!IK103</f>
        <v>6.309948189131569E-3</v>
      </c>
      <c r="EE105" s="80">
        <f>各種係数!IL103</f>
        <v>1.5725319719862331E-2</v>
      </c>
      <c r="EF105" s="80">
        <f>各種係数!IM103</f>
        <v>5.8004786064625117E-3</v>
      </c>
      <c r="EG105" s="80">
        <f>各種係数!IN103</f>
        <v>7.7298517643115683E-3</v>
      </c>
      <c r="EH105" s="80">
        <f>各種係数!IO103</f>
        <v>5.8395778707395719E-3</v>
      </c>
      <c r="EI105" s="80">
        <f>各種係数!IP103</f>
        <v>6.3454218313838918E-3</v>
      </c>
      <c r="EJ105" s="80">
        <f>各種係数!IQ103</f>
        <v>0</v>
      </c>
      <c r="EK105" s="80">
        <f>各種係数!IR103</f>
        <v>1.504923546196814E-2</v>
      </c>
      <c r="EL105" s="80">
        <f>各種係数!IS103</f>
        <v>0</v>
      </c>
      <c r="EM105" s="80">
        <f>各種係数!IT103</f>
        <v>1.0000038668915806E-2</v>
      </c>
      <c r="EN105" s="80">
        <f>各種係数!IU103</f>
        <v>0</v>
      </c>
      <c r="EO105" s="80">
        <f>各種係数!IV103</f>
        <v>0</v>
      </c>
      <c r="EP105" s="80">
        <f>各種係数!IW103</f>
        <v>6.6186816742550315E-3</v>
      </c>
      <c r="EQ105" s="80">
        <f>各種係数!IX103</f>
        <v>4.4870296480537695E-3</v>
      </c>
      <c r="ER105" s="80">
        <f>各種係数!IY103</f>
        <v>5.9857757429680465E-4</v>
      </c>
      <c r="ES105" s="80">
        <f>各種係数!IZ103</f>
        <v>1.0283639085264168E-2</v>
      </c>
      <c r="ET105" s="80">
        <f>各種係数!JA103</f>
        <v>6.0513319088873118E-3</v>
      </c>
      <c r="EU105" s="80">
        <f>各種係数!JB103</f>
        <v>9.1244173790171156E-3</v>
      </c>
      <c r="EV105" s="80">
        <f>各種係数!JC103</f>
        <v>7.7504789269397314E-3</v>
      </c>
      <c r="EW105" s="80">
        <f>各種係数!JD103</f>
        <v>9.0013786513700594E-3</v>
      </c>
      <c r="EX105" s="80">
        <f>各種係数!JE103</f>
        <v>1.915505407629978E-2</v>
      </c>
      <c r="EY105" s="80">
        <f>各種係数!JF103</f>
        <v>7.7332910057664695E-3</v>
      </c>
      <c r="EZ105" s="80">
        <f>各種係数!JG103</f>
        <v>1.3108518293849335E-2</v>
      </c>
      <c r="FA105" s="80">
        <f>各種係数!JH103</f>
        <v>1.0987549785258002E-2</v>
      </c>
      <c r="FB105" s="80">
        <f>各種係数!JI103</f>
        <v>4.7229391404612422E-3</v>
      </c>
      <c r="FC105" s="80">
        <f>各種係数!JJ103</f>
        <v>1.032764996697908E-2</v>
      </c>
      <c r="FD105" s="80">
        <f>各種係数!JK103</f>
        <v>3.7466799490229645E-3</v>
      </c>
      <c r="FE105" s="80">
        <f>各種係数!JL103</f>
        <v>1.3195243291241495E-2</v>
      </c>
      <c r="FF105" s="80">
        <f>各種係数!JM103</f>
        <v>5.6644987275054235E-3</v>
      </c>
      <c r="FG105" s="80">
        <f>各種係数!JN103</f>
        <v>8.4502768554453669E-3</v>
      </c>
      <c r="FH105" s="80">
        <f>各種係数!JO103</f>
        <v>7.495273014540481E-3</v>
      </c>
      <c r="FI105" s="80">
        <f>各種係数!JP103</f>
        <v>6.5539620050220834E-3</v>
      </c>
      <c r="FJ105" s="80">
        <f>各種係数!JQ103</f>
        <v>5.6026721684922032E-3</v>
      </c>
      <c r="FK105" s="80">
        <f>各種係数!JR103</f>
        <v>7.3125418296053433E-3</v>
      </c>
      <c r="FL105" s="80">
        <f>各種係数!JS103</f>
        <v>6.9132943448313002E-3</v>
      </c>
      <c r="FM105" s="80">
        <f>各種係数!JT103</f>
        <v>6.4985054479662829E-3</v>
      </c>
      <c r="FN105" s="80">
        <f>各種係数!JU103</f>
        <v>5.5133037926295694E-3</v>
      </c>
      <c r="FO105" s="80">
        <f>各種係数!JV103</f>
        <v>3.7194236254523409E-3</v>
      </c>
      <c r="FP105" s="80">
        <f>各種係数!JW103</f>
        <v>4.765427845717967E-3</v>
      </c>
      <c r="FQ105" s="80">
        <f>各種係数!JX103</f>
        <v>4.9165766482696192E-3</v>
      </c>
      <c r="FR105" s="80">
        <f>各種係数!JY103</f>
        <v>3.0902918329509033E-3</v>
      </c>
      <c r="FS105" s="80">
        <f>各種係数!JZ103</f>
        <v>3.9376903642437365E-3</v>
      </c>
      <c r="FT105" s="80">
        <f>各種係数!KA103</f>
        <v>0</v>
      </c>
      <c r="FU105" s="80">
        <f>各種係数!KB103</f>
        <v>2.8191042751675704E-3</v>
      </c>
      <c r="FV105" s="80">
        <f>各種係数!KC103</f>
        <v>3.8392542549836885E-3</v>
      </c>
      <c r="FW105" s="80">
        <f>各種係数!KD103</f>
        <v>3.4235995451880026E-3</v>
      </c>
      <c r="FX105" s="80">
        <f>各種係数!KE103</f>
        <v>3.0316644812707588E-3</v>
      </c>
      <c r="FY105" s="80">
        <f>各種係数!KF103</f>
        <v>1.4031581070219734E-2</v>
      </c>
      <c r="FZ105" s="80">
        <f>各種係数!KG103</f>
        <v>2.4631193295903436E-2</v>
      </c>
      <c r="GA105" s="80">
        <f>各種係数!KH103</f>
        <v>1.2046813311225495E-2</v>
      </c>
      <c r="GB105" s="80">
        <f>各種係数!KI103</f>
        <v>1.4481012111962585E-2</v>
      </c>
      <c r="GC105" s="80">
        <f>各種係数!KJ103</f>
        <v>1.5312694482361264E-2</v>
      </c>
      <c r="GD105" s="80">
        <f>各種係数!KK103</f>
        <v>1.4403734449404144E-2</v>
      </c>
      <c r="GE105" s="80">
        <f>各種係数!KL103</f>
        <v>2.4596168283351778E-2</v>
      </c>
      <c r="GF105" s="80">
        <f>各種係数!KM103</f>
        <v>5.8135876830337132E-3</v>
      </c>
      <c r="GG105" s="80">
        <f>各種係数!KN103</f>
        <v>1.5373129075571618E-2</v>
      </c>
      <c r="GH105" s="80">
        <f>各種係数!KO103</f>
        <v>1.938297330262671E-2</v>
      </c>
      <c r="GI105" s="80">
        <f>各種係数!KP103</f>
        <v>1.2318200387842421E-2</v>
      </c>
      <c r="GJ105" s="80">
        <f>各種係数!KQ103</f>
        <v>5.4339154131112328E-3</v>
      </c>
      <c r="GK105" s="80">
        <f>各種係数!KR103</f>
        <v>6.7262312843930014E-3</v>
      </c>
      <c r="GL105" s="80">
        <f>各種係数!KS103</f>
        <v>4.0277875884945817E-3</v>
      </c>
      <c r="GM105" s="80">
        <f>各種係数!KT103</f>
        <v>6.7417744822704997E-4</v>
      </c>
      <c r="GN105" s="80">
        <f>各種係数!KU103</f>
        <v>4.2903896441813787E-3</v>
      </c>
      <c r="GO105" s="80">
        <f>各種係数!KV103</f>
        <v>6.7504829498681168E-2</v>
      </c>
      <c r="GP105" s="80">
        <f>各種係数!KW103</f>
        <v>0.21029974295270634</v>
      </c>
      <c r="GQ105" s="80">
        <f>各種係数!KX103</f>
        <v>3.2627261212220767E-3</v>
      </c>
      <c r="GR105" s="80">
        <f>各種係数!KY103</f>
        <v>9.4531169968832731E-3</v>
      </c>
      <c r="GS105" s="80">
        <f>各種係数!KZ103</f>
        <v>1.3080413585248132E-2</v>
      </c>
      <c r="GT105" s="80">
        <f>各種係数!LA103</f>
        <v>7.0477786828025196E-3</v>
      </c>
      <c r="GU105" s="80">
        <f>各種係数!LB103</f>
        <v>1.0677087595189209E-2</v>
      </c>
      <c r="GV105" s="80">
        <f>各種係数!LC103</f>
        <v>5.6498637579470191E-3</v>
      </c>
      <c r="GW105" s="80">
        <f>各種係数!LD103</f>
        <v>6.5255393564473789E-3</v>
      </c>
      <c r="GX105" s="80">
        <f>各種係数!LE103</f>
        <v>1.1229671685697055E-2</v>
      </c>
      <c r="GY105" s="80">
        <f>各種係数!LF103</f>
        <v>1.346249040319703E-2</v>
      </c>
      <c r="GZ105" s="80">
        <f>各種係数!LG103</f>
        <v>1.1386452236160104E-2</v>
      </c>
      <c r="HA105" s="80">
        <f>各種係数!LH103</f>
        <v>9.031829631967813E-3</v>
      </c>
      <c r="HB105" s="80">
        <f>各種係数!LI103</f>
        <v>2.5802429048047647E-2</v>
      </c>
      <c r="HC105" s="80">
        <f>各種係数!LJ103</f>
        <v>7.0517208731988258E-3</v>
      </c>
      <c r="HD105" s="80">
        <f>各種係数!LK103</f>
        <v>7.2255797319347951E-3</v>
      </c>
      <c r="HE105" s="80">
        <f>各種係数!LL103</f>
        <v>4.5186590789844227E-3</v>
      </c>
      <c r="HF105" s="80">
        <f>各種係数!LM103</f>
        <v>1.3321041855927973E-2</v>
      </c>
      <c r="HG105" s="80">
        <f>各種係数!LN103</f>
        <v>9.9606768720378863E-3</v>
      </c>
      <c r="HH105" s="80">
        <f>各種係数!LO103</f>
        <v>7.0125949998186068E-3</v>
      </c>
      <c r="HI105" s="80">
        <f>各種係数!LP103</f>
        <v>9.8552060068352824E-3</v>
      </c>
      <c r="HJ105" s="80">
        <f>各種係数!LQ103</f>
        <v>7.4447273937915309E-2</v>
      </c>
      <c r="HK105" s="80">
        <f>各種係数!LR103</f>
        <v>9.9572664634966449E-3</v>
      </c>
      <c r="HL105" s="80">
        <f>各種係数!LS103</f>
        <v>1.0226664278935147</v>
      </c>
      <c r="HM105" s="80">
        <f>各種係数!LT103</f>
        <v>5.4895388208517264E-3</v>
      </c>
      <c r="HN105" s="80">
        <f>各種係数!LU103</f>
        <v>1.4872710216928653E-2</v>
      </c>
      <c r="HO105" s="80">
        <f>各種係数!LV103</f>
        <v>8.2527190525740046E-3</v>
      </c>
      <c r="HP105" s="80">
        <f>各種係数!LW103</f>
        <v>1.0302705479418431E-2</v>
      </c>
      <c r="HQ105" s="80">
        <f>各種係数!LX103</f>
        <v>1.2968079040242043E-2</v>
      </c>
      <c r="HR105" s="80">
        <f>各種係数!LY103</f>
        <v>1.1925828803053429E-2</v>
      </c>
      <c r="HS105" s="80">
        <f>各種係数!LZ103</f>
        <v>4.5888238066274728E-3</v>
      </c>
      <c r="HT105" s="80">
        <f>各種係数!MA103</f>
        <v>1.9757816509769405E-2</v>
      </c>
      <c r="HU105" s="760">
        <v>0</v>
      </c>
      <c r="HV105" s="760">
        <f t="shared" si="48"/>
        <v>0</v>
      </c>
      <c r="HW105" s="760">
        <f t="shared" si="49"/>
        <v>0</v>
      </c>
      <c r="HX105" s="240">
        <f>IF(各種係数!$MD103=0,各種係数!$MG103,各種係数!$MD103)</f>
        <v>8.3197152921523764E-4</v>
      </c>
      <c r="HY105" s="281">
        <f t="shared" si="29"/>
        <v>0</v>
      </c>
      <c r="HZ105" s="257">
        <f t="shared" si="36"/>
        <v>0</v>
      </c>
      <c r="IA105" s="279">
        <f t="shared" si="37"/>
        <v>0</v>
      </c>
      <c r="IB105" s="279">
        <f t="shared" si="38"/>
        <v>0</v>
      </c>
      <c r="IC105" s="240">
        <f>IF(各種係数!$MD103=0,各種係数!$MG103,各種係数!$MD103)</f>
        <v>8.3197152921523764E-4</v>
      </c>
      <c r="ID105" s="281">
        <f t="shared" si="50"/>
        <v>0</v>
      </c>
      <c r="IE105" s="223"/>
      <c r="IF105" s="223"/>
      <c r="IG105" s="240">
        <f>各種係数!J103</f>
        <v>1.0045122329783608E-2</v>
      </c>
      <c r="IH105" s="279">
        <f t="shared" si="39"/>
        <v>0</v>
      </c>
      <c r="II105" s="284">
        <f>各種係数!C103</f>
        <v>1</v>
      </c>
      <c r="IJ105" s="279">
        <f t="shared" si="40"/>
        <v>0</v>
      </c>
      <c r="IK105" s="295">
        <v>0</v>
      </c>
      <c r="IL105" s="757">
        <f>IF(各種係数!$E103=0,各種係数!$M103,各種係数!$E103)</f>
        <v>0.41199113919453828</v>
      </c>
      <c r="IM105" s="279">
        <f t="shared" si="41"/>
        <v>0</v>
      </c>
      <c r="IN105" s="757">
        <f>IF(各種係数!$F103=0,各種係数!$N103,各種係数!$F103)</f>
        <v>0.21510452603164226</v>
      </c>
      <c r="IO105" s="295">
        <f t="shared" si="42"/>
        <v>0</v>
      </c>
      <c r="IP105" s="240">
        <f>IF(各種係数!$MD103=0,各種係数!$MG103,各種係数!$MD103)</f>
        <v>8.3197152921523764E-4</v>
      </c>
      <c r="IQ105" s="296">
        <f t="shared" si="43"/>
        <v>0</v>
      </c>
      <c r="IR105" s="297">
        <f t="shared" si="44"/>
        <v>0</v>
      </c>
      <c r="IS105" s="297">
        <f t="shared" si="45"/>
        <v>0</v>
      </c>
      <c r="IT105" s="297">
        <f t="shared" si="46"/>
        <v>0</v>
      </c>
      <c r="IU105" s="298">
        <f t="shared" si="47"/>
        <v>0</v>
      </c>
      <c r="IW105" s="206"/>
      <c r="IX105" s="212"/>
      <c r="IY105" s="208"/>
      <c r="IZ105" s="212"/>
    </row>
    <row r="106" spans="1:260">
      <c r="A106" s="41" t="s">
        <v>330</v>
      </c>
      <c r="B106" s="12" t="s">
        <v>69</v>
      </c>
      <c r="C106" s="331">
        <f>'計算2-1'!AC106</f>
        <v>0</v>
      </c>
      <c r="D106" s="757">
        <f>IF(各種係数!$D104=0,各種係数!$L104,各種係数!$D104)</f>
        <v>0.26283976757927913</v>
      </c>
      <c r="E106" s="757">
        <f>IF(各種係数!$E104=0,各種係数!$M104,各種係数!$E104)</f>
        <v>0.73716023242072093</v>
      </c>
      <c r="F106" s="757">
        <f>IF(各種係数!$F104=0,各種係数!$N104,各種係数!$F104)</f>
        <v>0.32255761276344297</v>
      </c>
      <c r="G106" s="758">
        <f t="shared" si="31"/>
        <v>0</v>
      </c>
      <c r="H106" s="758">
        <f t="shared" si="32"/>
        <v>0</v>
      </c>
      <c r="I106" s="758">
        <f t="shared" si="33"/>
        <v>0</v>
      </c>
      <c r="J106" s="240">
        <f>IF(各種係数!$MD104=0,各種係数!$MG104,各種係数!$MD104)</f>
        <v>1.5165821351191648E-3</v>
      </c>
      <c r="K106" s="281">
        <f t="shared" si="34"/>
        <v>0</v>
      </c>
      <c r="L106" s="758">
        <v>0</v>
      </c>
      <c r="M106" s="774">
        <f>各種係数!C104</f>
        <v>0.55604213267802949</v>
      </c>
      <c r="N106" s="758">
        <f t="shared" si="35"/>
        <v>0</v>
      </c>
      <c r="O106" s="82">
        <f>IF('生産者価格評価表（107部門）（山形県２）'!C$120=0,各種係数!DV104,各種係数!S104)</f>
        <v>6.035404295366549E-4</v>
      </c>
      <c r="P106" s="82">
        <f>IF('生産者価格評価表（107部門）（山形県２）'!D$120=0,各種係数!DW104,各種係数!T104)</f>
        <v>5.484155559264646E-4</v>
      </c>
      <c r="Q106" s="82">
        <f>IF('生産者価格評価表（107部門）（山形県２）'!E$120=0,各種係数!DX104,各種係数!U104)</f>
        <v>1.4649239123571384E-2</v>
      </c>
      <c r="R106" s="82">
        <f>IF('生産者価格評価表（107部門）（山形県２）'!F$120=0,各種係数!DY104,各種係数!V104)</f>
        <v>3.8133977373840089E-4</v>
      </c>
      <c r="S106" s="82">
        <f>IF('生産者価格評価表（107部門）（山形県２）'!G$120=0,各種係数!DZ104,各種係数!W104)</f>
        <v>9.0286425902864256E-3</v>
      </c>
      <c r="T106" s="82">
        <f>IF('生産者価格評価表（107部門）（山形県２）'!H$120=0,各種係数!EA104,各種係数!X104)</f>
        <v>3.6764705882352942E-2</v>
      </c>
      <c r="U106" s="82">
        <f>IF('生産者価格評価表（107部門）（山形県２）'!I$120=0,各種係数!EB104,各種係数!Y104)</f>
        <v>1.5850302696752888E-2</v>
      </c>
      <c r="V106" s="82">
        <f>IF('生産者価格評価表（107部門）（山形県２）'!J$120=0,各種係数!EC104,各種係数!Z104)</f>
        <v>1.783813129710712E-2</v>
      </c>
      <c r="W106" s="82">
        <f>IF('生産者価格評価表（107部門）（山形県２）'!K$120=0,各種係数!ED104,各種係数!AA104)</f>
        <v>1.7785243847158894E-2</v>
      </c>
      <c r="X106" s="82">
        <f>IF('生産者価格評価表（107部門）（山形県２）'!L$120=0,各種係数!EE104,各種係数!AB104)</f>
        <v>0</v>
      </c>
      <c r="Y106" s="82">
        <f>IF('生産者価格評価表（107部門）（山形県２）'!M$120=0,各種係数!EF104,各種係数!AC104)</f>
        <v>0</v>
      </c>
      <c r="Z106" s="82">
        <f>IF('生産者価格評価表（107部門）（山形県２）'!N$120=0,各種係数!EG104,各種係数!AD104)</f>
        <v>6.8919704392593206E-3</v>
      </c>
      <c r="AA106" s="82">
        <f>IF('生産者価格評価表（107部門）（山形県２）'!O$120=0,各種係数!EH104,各種係数!AE104)</f>
        <v>3.0521784590058172E-2</v>
      </c>
      <c r="AB106" s="82">
        <f>IF('生産者価格評価表（107部門）（山形県２）'!P$120=0,各種係数!EI104,各種係数!AF104)</f>
        <v>8.4771604561810088E-3</v>
      </c>
      <c r="AC106" s="82">
        <f>IF('生産者価格評価表（107部門）（山形県２）'!Q$120=0,各種係数!EJ104,各種係数!AG104)</f>
        <v>2.6868588177821201E-2</v>
      </c>
      <c r="AD106" s="82">
        <f>IF('生産者価格評価表（107部門）（山形県２）'!R$120=0,各種係数!EK104,各種係数!AH104)</f>
        <v>5.5698953946474667E-3</v>
      </c>
      <c r="AE106" s="82">
        <f>IF('生産者価格評価表（107部門）（山形県２）'!S$120=0,各種係数!EL104,各種係数!AI104)</f>
        <v>1.136289427284007E-2</v>
      </c>
      <c r="AF106" s="82">
        <f>IF('生産者価格評価表（107部門）（山形県２）'!T$120=0,各種係数!EM104,各種係数!AJ104)</f>
        <v>2.6758253024400245E-2</v>
      </c>
      <c r="AG106" s="82">
        <f>IF('生産者価格評価表（107部門）（山形県２）'!U$120=0,各種係数!EN104,各種係数!AK104)</f>
        <v>0</v>
      </c>
      <c r="AH106" s="82">
        <f>IF('生産者価格評価表（107部門）（山形県２）'!V$120=0,各種係数!EO104,各種係数!AL104)</f>
        <v>1.4679038637055065E-2</v>
      </c>
      <c r="AI106" s="82">
        <f>IF('生産者価格評価表（107部門）（山形県２）'!W$120=0,各種係数!EP104,各種係数!AM104)</f>
        <v>0</v>
      </c>
      <c r="AJ106" s="82">
        <f>IF('生産者価格評価表（107部門）（山形県２）'!X$120=0,各種係数!EQ104,各種係数!AN104)</f>
        <v>5.7009587976159628E-3</v>
      </c>
      <c r="AK106" s="82">
        <f>IF('生産者価格評価表（107部門）（山形県２）'!Y$120=0,各種係数!ER104,各種係数!AO104)</f>
        <v>0</v>
      </c>
      <c r="AL106" s="82">
        <f>IF('生産者価格評価表（107部門）（山形県２）'!Z$120=0,各種係数!ES104,各種係数!AP104)</f>
        <v>0</v>
      </c>
      <c r="AM106" s="82">
        <f>IF('生産者価格評価表（107部門）（山形県２）'!AA$120=0,各種係数!ET104,各種係数!AQ104)</f>
        <v>2.3610167122191533E-2</v>
      </c>
      <c r="AN106" s="82">
        <f>IF('生産者価格評価表（107部門）（山形県２）'!AB$120=0,各種係数!EU104,各種係数!AR104)</f>
        <v>1.9826587435063721E-2</v>
      </c>
      <c r="AO106" s="82">
        <f>IF('生産者価格評価表（107部門）（山形県２）'!AC$120=0,各種係数!EV104,各種係数!AS104)</f>
        <v>1.5151515151515152E-3</v>
      </c>
      <c r="AP106" s="82">
        <f>IF('生産者価格評価表（107部門）（山形県２）'!AD$120=0,各種係数!EW104,各種係数!AT104)</f>
        <v>6.3191153238546603E-3</v>
      </c>
      <c r="AQ106" s="82">
        <f>IF('生産者価格評価表（107部門）（山形県２）'!AE$120=0,各種係数!EX104,各種係数!AU104)</f>
        <v>2.1775037510559696E-2</v>
      </c>
      <c r="AR106" s="82">
        <f>IF('生産者価格評価表（107部門）（山形県２）'!AF$120=0,各種係数!EY104,各種係数!AV104)</f>
        <v>2.0766773162939296E-2</v>
      </c>
      <c r="AS106" s="82">
        <f>IF('生産者価格評価表（107部門）（山形県２）'!AG$120=0,各種係数!EZ104,各種係数!AW104)</f>
        <v>1.7214958755827982E-2</v>
      </c>
      <c r="AT106" s="82">
        <f>IF('生産者価格評価表（107部門）（山形県２）'!AH$120=0,各種係数!FA104,各種係数!AX104)</f>
        <v>3.653025357770525E-2</v>
      </c>
      <c r="AU106" s="82">
        <f>IF('生産者価格評価表（107部門）（山形県２）'!AI$120=0,各種係数!FB104,各種係数!AY104)</f>
        <v>4.9498514115898957E-2</v>
      </c>
      <c r="AV106" s="82">
        <f>IF('生産者価格評価表（107部門）（山形県２）'!AJ$120=0,各種係数!FC104,各種係数!AZ104)</f>
        <v>1.607717041800643E-2</v>
      </c>
      <c r="AW106" s="82">
        <f>IF('生産者価格評価表（107部門）（山形県２）'!AK$120=0,各種係数!FD104,各種係数!BA104)</f>
        <v>3.8505820647307148E-2</v>
      </c>
      <c r="AX106" s="82">
        <f>IF('生産者価格評価表（107部門）（山形県２）'!AL$120=0,各種係数!FE104,各種係数!BB104)</f>
        <v>0</v>
      </c>
      <c r="AY106" s="82">
        <f>IF('生産者価格評価表（107部門）（山形県２）'!AM$120=0,各種係数!FF104,各種係数!BC104)</f>
        <v>0</v>
      </c>
      <c r="AZ106" s="82">
        <f>IF('生産者価格評価表（107部門）（山形県２）'!AN$120=0,各種係数!FG104,各種係数!BD104)</f>
        <v>1.6354637400473424E-2</v>
      </c>
      <c r="BA106" s="82">
        <f>IF('生産者価格評価表（107部門）（山形県２）'!AO$120=0,各種係数!FH104,各種係数!BE104)</f>
        <v>4.6538024971623159E-3</v>
      </c>
      <c r="BB106" s="82">
        <f>IF('生産者価格評価表（107部門）（山形県２）'!AP$120=0,各種係数!FI104,各種係数!BF104)</f>
        <v>2.4452917771883289E-3</v>
      </c>
      <c r="BC106" s="82">
        <f>IF('生産者価格評価表（107部門）（山形県２）'!AQ$120=0,各種係数!FJ104,各種係数!BG104)</f>
        <v>1.0325935555761908E-2</v>
      </c>
      <c r="BD106" s="82">
        <f>IF('生産者価格評価表（107部門）（山形県２）'!AR$120=0,各種係数!FK104,各種係数!BH104)</f>
        <v>1.2950119008010647E-2</v>
      </c>
      <c r="BE106" s="82">
        <f>IF('生産者価格評価表（107部門）（山形県２）'!AS$120=0,各種係数!FL104,各種係数!BI104)</f>
        <v>2.1015933809629031E-2</v>
      </c>
      <c r="BF106" s="82">
        <f>IF('生産者価格評価表（107部門）（山形県２）'!AT$120=0,各種係数!FM104,各種係数!BJ104)</f>
        <v>2.2258029276818875E-2</v>
      </c>
      <c r="BG106" s="82">
        <f>IF('生産者価格評価表（107部門）（山形県２）'!AU$120=0,各種係数!FN104,各種係数!BK104)</f>
        <v>1.623073050274508E-2</v>
      </c>
      <c r="BH106" s="82">
        <f>IF('生産者価格評価表（107部門）（山形県２）'!AV$120=0,各種係数!FO104,各種係数!BL104)</f>
        <v>1.9824351978171895E-2</v>
      </c>
      <c r="BI106" s="82">
        <f>IF('生産者価格評価表（107部門）（山形県２）'!AW$120=0,各種係数!FP104,各種係数!BM104)</f>
        <v>2.572214361795145E-2</v>
      </c>
      <c r="BJ106" s="82">
        <f>IF('生産者価格評価表（107部門）（山形県２）'!AX$120=0,各種係数!FQ104,各種係数!BN104)</f>
        <v>2.5338960588822967E-2</v>
      </c>
      <c r="BK106" s="82">
        <f>IF('生産者価格評価表（107部門）（山形県２）'!AY$120=0,各種係数!FR104,各種係数!BO104)</f>
        <v>2.5238525012893243E-2</v>
      </c>
      <c r="BL106" s="82">
        <f>IF('生産者価格評価表（107部門）（山形県２）'!AZ$120=0,各種係数!FS104,各種係数!BP104)</f>
        <v>1.70261066969353E-2</v>
      </c>
      <c r="BM106" s="82">
        <f>IF('生産者価格評価表（107部門）（山形県２）'!BA$120=0,各種係数!FT104,各種係数!BQ104)</f>
        <v>2.1243361449547016E-2</v>
      </c>
      <c r="BN106" s="82">
        <f>IF('生産者価格評価表（107部門）（山形県２）'!BB$120=0,各種係数!FU104,各種係数!BR104)</f>
        <v>1.4202392328731011E-2</v>
      </c>
      <c r="BO106" s="82">
        <f>IF('生産者価格評価表（107部門）（山形県２）'!BC$120=0,各種係数!FV104,各種係数!BS104)</f>
        <v>2.1978655898471301E-2</v>
      </c>
      <c r="BP106" s="82">
        <f>IF('生産者価格評価表（107部門）（山形県２）'!BD$120=0,各種係数!FW104,各種係数!BT104)</f>
        <v>3.2119433897134966E-2</v>
      </c>
      <c r="BQ106" s="82">
        <f>IF('生産者価格評価表（107部門）（山形県２）'!BE$120=0,各種係数!FX104,各種係数!BU104)</f>
        <v>0</v>
      </c>
      <c r="BR106" s="82">
        <f>IF('生産者価格評価表（107部門）（山形県２）'!BF$120=0,各種係数!FY104,各種係数!BV104)</f>
        <v>1.4433752775721688E-2</v>
      </c>
      <c r="BS106" s="82">
        <f>IF('生産者価格評価表（107部門）（山形県２）'!BG$120=0,各種係数!FZ104,各種係数!BW104)</f>
        <v>1.6287398550791699E-2</v>
      </c>
      <c r="BT106" s="82">
        <f>IF('生産者価格評価表（107部門）（山形県２）'!BH$120=0,各種係数!GA104,各種係数!BX104)</f>
        <v>1.1591148577449948E-2</v>
      </c>
      <c r="BU106" s="82">
        <f>IF('生産者価格評価表（107部門）（山形県２）'!BI$120=0,各種係数!GB104,各種係数!BY104)</f>
        <v>2.0485806262803628E-2</v>
      </c>
      <c r="BV106" s="82">
        <f>IF('生産者価格評価表（107部門）（山形県２）'!BJ$120=0,各種係数!GC104,各種係数!BZ104)</f>
        <v>1.3171913966912151E-2</v>
      </c>
      <c r="BW106" s="82">
        <f>IF('生産者価格評価表（107部門）（山形県２）'!BK$120=0,各種係数!GD104,各種係数!CA104)</f>
        <v>1.9139886578449904E-2</v>
      </c>
      <c r="BX106" s="82">
        <f>IF('生産者価格評価表（107部門）（山形県２）'!BL$120=0,各種係数!GE104,各種係数!CB104)</f>
        <v>5.5055290472852264E-2</v>
      </c>
      <c r="BY106" s="82">
        <f>IF('生産者価格評価表（107部門）（山形県２）'!BM$120=0,各種係数!GF104,各種係数!CC104)</f>
        <v>1.9202199955748015E-2</v>
      </c>
      <c r="BZ106" s="82">
        <f>IF('生産者価格評価表（107部門）（山形県２）'!BN$120=0,各種係数!GG104,各種係数!CD104)</f>
        <v>0.10823731175304142</v>
      </c>
      <c r="CA106" s="82">
        <f>IF('生産者価格評価表（107部門）（山形県２）'!BO$120=0,各種係数!GH104,各種係数!CE104)</f>
        <v>3.210371558406843E-2</v>
      </c>
      <c r="CB106" s="82">
        <f>IF('生産者価格評価表（107部門）（山形県２）'!BP$120=0,各種係数!GI104,各種係数!CF104)</f>
        <v>4.7753443215172726E-2</v>
      </c>
      <c r="CC106" s="82">
        <f>IF('生産者価格評価表（107部門）（山形県２）'!BQ$120=0,各種係数!GJ104,各種係数!CG104)</f>
        <v>2.1720337151502053E-2</v>
      </c>
      <c r="CD106" s="82">
        <f>IF('生産者価格評価表（107部門）（山形県２）'!BR$120=0,各種係数!GK104,各種係数!CH104)</f>
        <v>8.3822278447880996E-2</v>
      </c>
      <c r="CE106" s="82">
        <f>IF('生産者価格評価表（107部門）（山形県２）'!BS$120=0,各種係数!GL104,各種係数!CI104)</f>
        <v>3.6844664485898682E-2</v>
      </c>
      <c r="CF106" s="82">
        <f>IF('生産者価格評価表（107部門）（山形県２）'!BT$120=0,各種係数!GM104,各種係数!CJ104)</f>
        <v>7.0215258860597679E-2</v>
      </c>
      <c r="CG106" s="82">
        <f>IF('生産者価格評価表（107部門）（山形県２）'!BU$120=0,各種係数!GN104,各種係数!CK104)</f>
        <v>7.5091644625554191E-2</v>
      </c>
      <c r="CH106" s="82">
        <f>IF('生産者価格評価表（107部門）（山形県２）'!BV$120=0,各種係数!GO104,各種係数!CL104)</f>
        <v>7.0389724863061137E-2</v>
      </c>
      <c r="CI106" s="82">
        <f>IF('生産者価格評価表（107部門）（山形県２）'!BW$120=0,各種係数!GP104,各種係数!CM104)</f>
        <v>3.3793319742825782E-2</v>
      </c>
      <c r="CJ106" s="82">
        <f>IF('生産者価格評価表（107部門）（山形県２）'!BX$120=0,各種係数!GQ104,各種係数!CN104)</f>
        <v>1.4940606239352392E-3</v>
      </c>
      <c r="CK106" s="82">
        <f>IF('生産者価格評価表（107部門）（山形県２）'!BY$120=0,各種係数!GR104,各種係数!CO104)</f>
        <v>2.4343122102009274E-2</v>
      </c>
      <c r="CL106" s="82">
        <f>IF('生産者価格評価表（107部門）（山形県２）'!BZ$120=0,各種係数!GS104,各種係数!CP104)</f>
        <v>1.228452306968269E-2</v>
      </c>
      <c r="CM106" s="82">
        <f>IF('生産者価格評価表（107部門）（山形県２）'!CA$120=0,各種係数!GT104,各種係数!CQ104)</f>
        <v>6.1913480333625215E-4</v>
      </c>
      <c r="CN106" s="82">
        <f>IF('生産者価格評価表（107部門）（山形県２）'!CB$120=0,各種係数!GU104,各種係数!CR104)</f>
        <v>8.0135614116196643E-3</v>
      </c>
      <c r="CO106" s="82">
        <f>IF('生産者価格評価表（107部門）（山形県２）'!CC$120=0,各種係数!GV104,各種係数!CS104)</f>
        <v>1.4705882352941176E-2</v>
      </c>
      <c r="CP106" s="82">
        <f>IF('生産者価格評価表（107部門）（山形県２）'!CD$120=0,各種係数!GW104,各種係数!CT104)</f>
        <v>2.9585798816568046E-2</v>
      </c>
      <c r="CQ106" s="82">
        <f>IF('生産者価格評価表（107部門）（山形県２）'!CE$120=0,各種係数!GX104,各種係数!CU104)</f>
        <v>0.11335521332996717</v>
      </c>
      <c r="CR106" s="82">
        <f>IF('生産者価格評価表（107部門）（山形県２）'!CF$120=0,各種係数!GY104,各種係数!CV104)</f>
        <v>0.11430606249443603</v>
      </c>
      <c r="CS106" s="82">
        <f>IF('生産者価格評価表（107部門）（山形県２）'!CG$120=0,各種係数!GZ104,各種係数!CW104)</f>
        <v>6.9190600522193212E-3</v>
      </c>
      <c r="CT106" s="82">
        <f>IF('生産者価格評価表（107部門）（山形県２）'!CH$120=0,各種係数!HA104,各種係数!CX104)</f>
        <v>9.3442507731234192E-2</v>
      </c>
      <c r="CU106" s="82">
        <f>IF('生産者価格評価表（107部門）（山形県２）'!CI$120=0,各種係数!HB104,各種係数!CY104)</f>
        <v>9.0040981975888279E-2</v>
      </c>
      <c r="CV106" s="82">
        <f>IF('生産者価格評価表（107部門）（山形県２）'!CJ$120=0,各種係数!HC104,各種係数!CZ104)</f>
        <v>0.17912175359907401</v>
      </c>
      <c r="CW106" s="82">
        <f>IF('生産者価格評価表（107部門）（山形県２）'!CK$120=0,各種係数!HD104,各種係数!DA104)</f>
        <v>0.13912756113681427</v>
      </c>
      <c r="CX106" s="82">
        <f>IF('生産者価格評価表（107部門）（山形県２）'!CL$120=0,各種係数!HE104,各種係数!DB104)</f>
        <v>4.7457302779505335E-2</v>
      </c>
      <c r="CY106" s="82">
        <f>IF('生産者価格評価表（107部門）（山形県２）'!CM$120=0,各種係数!HF104,各種係数!DC104)</f>
        <v>6.2464118428282443E-2</v>
      </c>
      <c r="CZ106" s="82">
        <f>IF('生産者価格評価表（107部門）（山形県２）'!CN$120=0,各種係数!HG104,各種係数!DD104)</f>
        <v>2.9368790810938947E-2</v>
      </c>
      <c r="DA106" s="82">
        <f>IF('生産者価格評価表（107部門）（山形県２）'!CO$120=0,各種係数!HH104,各種係数!DE104)</f>
        <v>0.11040122058788471</v>
      </c>
      <c r="DB106" s="82">
        <f>IF('生産者価格評価表（107部門）（山形県２）'!CP$120=0,各種係数!HI104,各種係数!DF104)</f>
        <v>3.3056989289040668E-2</v>
      </c>
      <c r="DC106" s="82">
        <f>IF('生産者価格評価表（107部門）（山形県２）'!CQ$120=0,各種係数!HJ104,各種係数!DG104)</f>
        <v>4.5192670948243294E-2</v>
      </c>
      <c r="DD106" s="82">
        <f>IF('生産者価格評価表（107部門）（山形県２）'!CR$120=0,各種係数!HK104,各種係数!DH104)</f>
        <v>4.7251898939262536E-2</v>
      </c>
      <c r="DE106" s="82">
        <f>IF('生産者価格評価表（107部門）（山形県２）'!CS$120=0,各種係数!HL104,各種係数!DI104)</f>
        <v>2.3839165099462295E-2</v>
      </c>
      <c r="DF106" s="82">
        <f>IF('生産者価格評価表（107部門）（山形県２）'!CT$120=0,各種係数!HM104,各種係数!DJ104)</f>
        <v>6.2487435502244858E-2</v>
      </c>
      <c r="DG106" s="82">
        <f>IF('生産者価格評価表（107部門）（山形県２）'!CU$120=0,各種係数!HN104,各種係数!DK104)</f>
        <v>6.2951807228915663E-2</v>
      </c>
      <c r="DH106" s="82">
        <f>IF('生産者価格評価表（107部門）（山形県２）'!CV$120=0,各種係数!HO104,各種係数!DL104)</f>
        <v>5.6612981942410934E-2</v>
      </c>
      <c r="DI106" s="82">
        <f>IF('生産者価格評価表（107部門）（山形県２）'!CW$120=0,各種係数!HP104,各種係数!DM104)</f>
        <v>2.0953626030431782E-2</v>
      </c>
      <c r="DJ106" s="82">
        <f>IF('生産者価格評価表（107部門）（山形県２）'!CX$120=0,各種係数!HQ104,各種係数!DN104)</f>
        <v>0.12401516643687217</v>
      </c>
      <c r="DK106" s="82">
        <f>IF('生産者価格評価表（107部門）（山形県２）'!CY$120=0,各種係数!HR104,各種係数!DO104)</f>
        <v>1.1145988008195027E-2</v>
      </c>
      <c r="DL106" s="82">
        <f>IF('生産者価格評価表（107部門）（山形県２）'!CZ$120=0,各種係数!HS104,各種係数!DP104)</f>
        <v>1.4904096143397152E-2</v>
      </c>
      <c r="DM106" s="82">
        <f>IF('生産者価格評価表（107部門）（山形県２）'!DA$120=0,各種係数!HT104,各種係数!DQ104)</f>
        <v>2.577420345703834E-2</v>
      </c>
      <c r="DN106" s="82">
        <f>IF('生産者価格評価表（107部門）（山形県２）'!DB$120=0,各種係数!HU104,各種係数!DR104)</f>
        <v>2.4815286624203823E-2</v>
      </c>
      <c r="DO106" s="82">
        <f>IF('生産者価格評価表（107部門）（山形県２）'!DC$120=0,各種係数!HV104,各種係数!DS104)</f>
        <v>1.9612101730990594E-2</v>
      </c>
      <c r="DP106" s="82">
        <f>IF('生産者価格評価表（107部門）（山形県２）'!DD$120=0,各種係数!HW104,各種係数!DT104)</f>
        <v>0</v>
      </c>
      <c r="DQ106" s="82">
        <f>IF('生産者価格評価表（107部門）（山形県２）'!DE$120=0,各種係数!HX104,各種係数!DU104)</f>
        <v>2.6480248815510275E-2</v>
      </c>
      <c r="DR106" s="82">
        <f>各種係数!HY104</f>
        <v>5.1542165055023671E-3</v>
      </c>
      <c r="DS106" s="80">
        <f>各種係数!HZ104</f>
        <v>4.5344551930633741E-3</v>
      </c>
      <c r="DT106" s="80">
        <f>各種係数!IA104</f>
        <v>1.3795469949180576E-2</v>
      </c>
      <c r="DU106" s="80">
        <f>各種係数!IB104</f>
        <v>3.1508970697595065E-3</v>
      </c>
      <c r="DV106" s="80">
        <f>各種係数!IC104</f>
        <v>9.5700907443949084E-3</v>
      </c>
      <c r="DW106" s="80">
        <f>各種係数!ID104</f>
        <v>2.9527782863369382E-2</v>
      </c>
      <c r="DX106" s="80">
        <f>各種係数!IE104</f>
        <v>1.9118692942713025E-2</v>
      </c>
      <c r="DY106" s="80">
        <f>各種係数!IF104</f>
        <v>1.6021519409283994E-2</v>
      </c>
      <c r="DZ106" s="80">
        <f>各種係数!IG104</f>
        <v>1.489578042209712E-2</v>
      </c>
      <c r="EA106" s="80">
        <f>各種係数!IH104</f>
        <v>4.1169743725761702E-3</v>
      </c>
      <c r="EB106" s="80">
        <f>各種係数!II104</f>
        <v>0</v>
      </c>
      <c r="EC106" s="80">
        <f>各種係数!IJ104</f>
        <v>8.7764673599586823E-3</v>
      </c>
      <c r="ED106" s="80">
        <f>各種係数!IK104</f>
        <v>2.2698959407191528E-2</v>
      </c>
      <c r="EE106" s="80">
        <f>各種係数!IL104</f>
        <v>9.3424337098475807E-3</v>
      </c>
      <c r="EF106" s="80">
        <f>各種係数!IM104</f>
        <v>2.082183353758868E-2</v>
      </c>
      <c r="EG106" s="80">
        <f>各種係数!IN104</f>
        <v>9.9017420403455462E-3</v>
      </c>
      <c r="EH106" s="80">
        <f>各種係数!IO104</f>
        <v>1.1648866205090324E-2</v>
      </c>
      <c r="EI106" s="80">
        <f>各種係数!IP104</f>
        <v>1.9998045313699111E-2</v>
      </c>
      <c r="EJ106" s="80">
        <f>各種係数!IQ104</f>
        <v>0</v>
      </c>
      <c r="EK106" s="80">
        <f>各種係数!IR104</f>
        <v>1.7670906609391922E-2</v>
      </c>
      <c r="EL106" s="80">
        <f>各種係数!IS104</f>
        <v>0</v>
      </c>
      <c r="EM106" s="80">
        <f>各種係数!IT104</f>
        <v>5.5240356130455302E-3</v>
      </c>
      <c r="EN106" s="80">
        <f>各種係数!IU104</f>
        <v>0</v>
      </c>
      <c r="EO106" s="80">
        <f>各種係数!IV104</f>
        <v>0</v>
      </c>
      <c r="EP106" s="80">
        <f>各種係数!IW104</f>
        <v>1.884623528096353E-2</v>
      </c>
      <c r="EQ106" s="80">
        <f>各種係数!IX104</f>
        <v>1.5501287509423393E-2</v>
      </c>
      <c r="ER106" s="80">
        <f>各種係数!IY104</f>
        <v>2.0917418931552354E-3</v>
      </c>
      <c r="ES106" s="80">
        <f>各種係数!IZ104</f>
        <v>7.9593418576121532E-3</v>
      </c>
      <c r="ET106" s="80">
        <f>各種係数!JA104</f>
        <v>1.6451218826978097E-2</v>
      </c>
      <c r="EU106" s="80">
        <f>各種係数!JB104</f>
        <v>1.5775931180984745E-2</v>
      </c>
      <c r="EV106" s="80">
        <f>各種係数!JC104</f>
        <v>1.5329730812622585E-2</v>
      </c>
      <c r="EW106" s="80">
        <f>各種係数!JD104</f>
        <v>2.6492850778998704E-2</v>
      </c>
      <c r="EX106" s="80">
        <f>各種係数!JE104</f>
        <v>3.6449788058173872E-2</v>
      </c>
      <c r="EY106" s="80">
        <f>各種係数!JF104</f>
        <v>1.4142058742885074E-2</v>
      </c>
      <c r="EZ106" s="80">
        <f>各種係数!JG104</f>
        <v>2.8553726871686221E-2</v>
      </c>
      <c r="FA106" s="80">
        <f>各種係数!JH104</f>
        <v>6.1532300719293756E-3</v>
      </c>
      <c r="FB106" s="80">
        <f>各種係数!JI104</f>
        <v>1.5541384334194501E-3</v>
      </c>
      <c r="FC106" s="80">
        <f>各種係数!JJ104</f>
        <v>1.5900123970814146E-2</v>
      </c>
      <c r="FD106" s="80">
        <f>各種係数!JK104</f>
        <v>5.8735702953448734E-3</v>
      </c>
      <c r="FE106" s="80">
        <f>各種係数!JL104</f>
        <v>6.4922180910277323E-3</v>
      </c>
      <c r="FF106" s="80">
        <f>各種係数!JM104</f>
        <v>9.5663272068819763E-3</v>
      </c>
      <c r="FG106" s="80">
        <f>各種係数!JN104</f>
        <v>1.1260639111896065E-2</v>
      </c>
      <c r="FH106" s="80">
        <f>各種係数!JO104</f>
        <v>1.5914287356958681E-2</v>
      </c>
      <c r="FI106" s="80">
        <f>各種係数!JP104</f>
        <v>1.6545123538143209E-2</v>
      </c>
      <c r="FJ106" s="80">
        <f>各種係数!JQ104</f>
        <v>1.2996281217933635E-2</v>
      </c>
      <c r="FK106" s="80">
        <f>各種係数!JR104</f>
        <v>1.5172431765397136E-2</v>
      </c>
      <c r="FL106" s="80">
        <f>各種係数!JS104</f>
        <v>1.8587055744622695E-2</v>
      </c>
      <c r="FM106" s="80">
        <f>各種係数!JT104</f>
        <v>1.8453227466252255E-2</v>
      </c>
      <c r="FN106" s="80">
        <f>各種係数!JU104</f>
        <v>1.9029156230209014E-2</v>
      </c>
      <c r="FO106" s="80">
        <f>各種係数!JV104</f>
        <v>1.3145091223285036E-2</v>
      </c>
      <c r="FP106" s="80">
        <f>各種係数!JW104</f>
        <v>1.5082397025037369E-2</v>
      </c>
      <c r="FQ106" s="80">
        <f>各種係数!JX104</f>
        <v>1.2308450620242693E-2</v>
      </c>
      <c r="FR106" s="80">
        <f>各種係数!JY104</f>
        <v>1.6038036450145038E-2</v>
      </c>
      <c r="FS106" s="80">
        <f>各種係数!JZ104</f>
        <v>2.2324247654280874E-2</v>
      </c>
      <c r="FT106" s="80">
        <f>各種係数!KA104</f>
        <v>0</v>
      </c>
      <c r="FU106" s="80">
        <f>各種係数!KB104</f>
        <v>1.0057505668160794E-2</v>
      </c>
      <c r="FV106" s="80">
        <f>各種係数!KC104</f>
        <v>1.2500872826671951E-2</v>
      </c>
      <c r="FW106" s="80">
        <f>各種係数!KD104</f>
        <v>1.0024906131668459E-2</v>
      </c>
      <c r="FX106" s="80">
        <f>各種係数!KE104</f>
        <v>1.5605712193319392E-2</v>
      </c>
      <c r="FY106" s="80">
        <f>各種係数!KF104</f>
        <v>1.3505515232069222E-2</v>
      </c>
      <c r="FZ106" s="80">
        <f>各種係数!KG104</f>
        <v>1.8125673221754918E-2</v>
      </c>
      <c r="GA106" s="80">
        <f>各種係数!KH104</f>
        <v>3.7595390089625515E-2</v>
      </c>
      <c r="GB106" s="80">
        <f>各種係数!KI104</f>
        <v>1.7255689189822968E-2</v>
      </c>
      <c r="GC106" s="80">
        <f>各種係数!KJ104</f>
        <v>7.0056521468938301E-2</v>
      </c>
      <c r="GD106" s="80">
        <f>各種係数!KK104</f>
        <v>2.4617770467704428E-2</v>
      </c>
      <c r="GE106" s="80">
        <f>各種係数!KL104</f>
        <v>3.5190100449588695E-2</v>
      </c>
      <c r="GF106" s="80">
        <f>各種係数!KM104</f>
        <v>1.7226288498679299E-2</v>
      </c>
      <c r="GG106" s="80">
        <f>各種係数!KN104</f>
        <v>6.0089415947478901E-2</v>
      </c>
      <c r="GH106" s="80">
        <f>各種係数!KO104</f>
        <v>2.7934828318765696E-2</v>
      </c>
      <c r="GI106" s="80">
        <f>各種係数!KP104</f>
        <v>4.6568018806120264E-2</v>
      </c>
      <c r="GJ106" s="80">
        <f>各種係数!KQ104</f>
        <v>4.9378070525836676E-2</v>
      </c>
      <c r="GK106" s="80">
        <f>各種係数!KR104</f>
        <v>4.6951944235795025E-2</v>
      </c>
      <c r="GL106" s="80">
        <f>各種係数!KS104</f>
        <v>2.433869163439346E-2</v>
      </c>
      <c r="GM106" s="80">
        <f>各種係数!KT104</f>
        <v>3.6807917943404256E-3</v>
      </c>
      <c r="GN106" s="80">
        <f>各種係数!KU104</f>
        <v>2.1438537376576767E-2</v>
      </c>
      <c r="GO106" s="80">
        <f>各種係数!KV104</f>
        <v>1.1337612496023752E-2</v>
      </c>
      <c r="GP106" s="80">
        <f>各種係数!KW104</f>
        <v>1.5796815591996041E-2</v>
      </c>
      <c r="GQ106" s="80">
        <f>各種係数!KX104</f>
        <v>1.1313696649902295E-2</v>
      </c>
      <c r="GR106" s="80">
        <f>各種係数!KY104</f>
        <v>2.1544469123475823E-2</v>
      </c>
      <c r="GS106" s="80">
        <f>各種係数!KZ104</f>
        <v>2.1480529429985119E-2</v>
      </c>
      <c r="GT106" s="80">
        <f>各種係数!LA104</f>
        <v>7.3636235255280791E-2</v>
      </c>
      <c r="GU106" s="80">
        <f>各種係数!LB104</f>
        <v>7.2563353143622555E-2</v>
      </c>
      <c r="GV106" s="80">
        <f>各種係数!LC104</f>
        <v>5.8939396000437846E-3</v>
      </c>
      <c r="GW106" s="80">
        <f>各種係数!LD104</f>
        <v>6.5910113432462863E-2</v>
      </c>
      <c r="GX106" s="80">
        <f>各種係数!LE104</f>
        <v>6.582503429866568E-2</v>
      </c>
      <c r="GY106" s="80">
        <f>各種係数!LF104</f>
        <v>0.11020661420196209</v>
      </c>
      <c r="GZ106" s="80">
        <f>各種係数!LG104</f>
        <v>0.11884966477607409</v>
      </c>
      <c r="HA106" s="80">
        <f>各種係数!LH104</f>
        <v>3.4534096351597016E-2</v>
      </c>
      <c r="HB106" s="80">
        <f>各種係数!LI104</f>
        <v>4.1584591239760278E-2</v>
      </c>
      <c r="HC106" s="80">
        <f>各種係数!LJ104</f>
        <v>2.069950014899705E-2</v>
      </c>
      <c r="HD106" s="80">
        <f>各種係数!LK104</f>
        <v>6.9215781960105457E-2</v>
      </c>
      <c r="HE106" s="80">
        <f>各種係数!LL104</f>
        <v>2.538663741249125E-2</v>
      </c>
      <c r="HF106" s="80">
        <f>各種係数!LM104</f>
        <v>3.4284353116513018E-2</v>
      </c>
      <c r="HG106" s="80">
        <f>各種係数!LN104</f>
        <v>3.3081397602440478E-2</v>
      </c>
      <c r="HH106" s="80">
        <f>各種係数!LO104</f>
        <v>1.7555877697341862E-2</v>
      </c>
      <c r="HI106" s="80">
        <f>各種係数!LP104</f>
        <v>4.2612737727711562E-2</v>
      </c>
      <c r="HJ106" s="80">
        <f>各種係数!LQ104</f>
        <v>4.191879602517809E-2</v>
      </c>
      <c r="HK106" s="80">
        <f>各種係数!LR104</f>
        <v>6.2709717690093911E-2</v>
      </c>
      <c r="HL106" s="80">
        <f>各種係数!LS104</f>
        <v>1.5812104993609227E-2</v>
      </c>
      <c r="HM106" s="80">
        <f>各種係数!LT104</f>
        <v>1.0764160454151208</v>
      </c>
      <c r="HN106" s="80">
        <f>各種係数!LU104</f>
        <v>1.6058912735265281E-2</v>
      </c>
      <c r="HO106" s="80">
        <f>各種係数!LV104</f>
        <v>1.6753200035384355E-2</v>
      </c>
      <c r="HP106" s="80">
        <f>各種係数!LW104</f>
        <v>2.1398545113216604E-2</v>
      </c>
      <c r="HQ106" s="80">
        <f>各種係数!LX104</f>
        <v>2.0272360958723205E-2</v>
      </c>
      <c r="HR106" s="80">
        <f>各種係数!LY104</f>
        <v>1.732326781886671E-2</v>
      </c>
      <c r="HS106" s="80">
        <f>各種係数!LZ104</f>
        <v>7.7437000694884081E-3</v>
      </c>
      <c r="HT106" s="80">
        <f>各種係数!MA104</f>
        <v>3.1747299203443206E-2</v>
      </c>
      <c r="HU106" s="760">
        <v>0</v>
      </c>
      <c r="HV106" s="760">
        <f t="shared" si="48"/>
        <v>0</v>
      </c>
      <c r="HW106" s="760">
        <f t="shared" si="49"/>
        <v>0</v>
      </c>
      <c r="HX106" s="240">
        <f>IF(各種係数!$MD104=0,各種係数!$MG104,各種係数!$MD104)</f>
        <v>1.5165821351191648E-3</v>
      </c>
      <c r="HY106" s="281">
        <f t="shared" si="29"/>
        <v>0</v>
      </c>
      <c r="HZ106" s="257">
        <f t="shared" si="36"/>
        <v>0</v>
      </c>
      <c r="IA106" s="279">
        <f t="shared" si="37"/>
        <v>0</v>
      </c>
      <c r="IB106" s="279">
        <f t="shared" si="38"/>
        <v>0</v>
      </c>
      <c r="IC106" s="240">
        <f>IF(各種係数!$MD104=0,各種係数!$MG104,各種係数!$MD104)</f>
        <v>1.5165821351191648E-3</v>
      </c>
      <c r="ID106" s="281">
        <f t="shared" si="50"/>
        <v>0</v>
      </c>
      <c r="IE106" s="223"/>
      <c r="IF106" s="223"/>
      <c r="IG106" s="240">
        <f>各種係数!J104</f>
        <v>9.0201319593839443E-4</v>
      </c>
      <c r="IH106" s="279">
        <f t="shared" si="39"/>
        <v>0</v>
      </c>
      <c r="II106" s="284">
        <f>各種係数!C104</f>
        <v>0.55604213267802949</v>
      </c>
      <c r="IJ106" s="279">
        <f t="shared" si="40"/>
        <v>0</v>
      </c>
      <c r="IK106" s="295">
        <v>0</v>
      </c>
      <c r="IL106" s="757">
        <f>IF(各種係数!$E104=0,各種係数!$M104,各種係数!$E104)</f>
        <v>0.73716023242072093</v>
      </c>
      <c r="IM106" s="279">
        <f t="shared" si="41"/>
        <v>0</v>
      </c>
      <c r="IN106" s="757">
        <f>IF(各種係数!$F104=0,各種係数!$N104,各種係数!$F104)</f>
        <v>0.32255761276344297</v>
      </c>
      <c r="IO106" s="295">
        <f t="shared" si="42"/>
        <v>0</v>
      </c>
      <c r="IP106" s="240">
        <f>IF(各種係数!$MD104=0,各種係数!$MG104,各種係数!$MD104)</f>
        <v>1.5165821351191648E-3</v>
      </c>
      <c r="IQ106" s="296">
        <f t="shared" si="43"/>
        <v>0</v>
      </c>
      <c r="IR106" s="297">
        <f t="shared" si="44"/>
        <v>0</v>
      </c>
      <c r="IS106" s="297">
        <f t="shared" si="45"/>
        <v>0</v>
      </c>
      <c r="IT106" s="297">
        <f t="shared" si="46"/>
        <v>0</v>
      </c>
      <c r="IU106" s="298">
        <f t="shared" si="47"/>
        <v>0</v>
      </c>
      <c r="IW106" s="206"/>
      <c r="IX106" s="212"/>
      <c r="IY106" s="208"/>
      <c r="IZ106" s="212"/>
    </row>
    <row r="107" spans="1:260">
      <c r="A107" s="41" t="s">
        <v>331</v>
      </c>
      <c r="B107" s="12" t="s">
        <v>190</v>
      </c>
      <c r="C107" s="331">
        <f>'計算2-1'!AC107</f>
        <v>0</v>
      </c>
      <c r="D107" s="757">
        <f>IF(各種係数!$D105=0,各種係数!$L105,各種係数!$D105)</f>
        <v>0.47728511550100561</v>
      </c>
      <c r="E107" s="757">
        <f>IF(各種係数!$E105=0,各種係数!$M105,各種係数!$E105)</f>
        <v>0.52271488449899439</v>
      </c>
      <c r="F107" s="757">
        <f>IF(各種係数!$F105=0,各種係数!$N105,各種係数!$F105)</f>
        <v>0.34434148450275359</v>
      </c>
      <c r="G107" s="758">
        <f t="shared" si="31"/>
        <v>0</v>
      </c>
      <c r="H107" s="758">
        <f t="shared" si="32"/>
        <v>0</v>
      </c>
      <c r="I107" s="758">
        <f t="shared" si="33"/>
        <v>0</v>
      </c>
      <c r="J107" s="240">
        <f>IF(各種係数!$MD105=0,各種係数!$MG105,各種係数!$MD105)</f>
        <v>1.4745409093472172E-3</v>
      </c>
      <c r="K107" s="281">
        <f t="shared" si="34"/>
        <v>0</v>
      </c>
      <c r="L107" s="758">
        <v>0</v>
      </c>
      <c r="M107" s="774">
        <f>各種係数!C105</f>
        <v>0.50802217036172692</v>
      </c>
      <c r="N107" s="758">
        <f t="shared" si="35"/>
        <v>0</v>
      </c>
      <c r="O107" s="82">
        <f>IF('生産者価格評価表（107部門）（山形県２）'!C$120=0,各種係数!DV105,各種係数!S105)</f>
        <v>0</v>
      </c>
      <c r="P107" s="82">
        <f>IF('生産者価格評価表（107部門）（山形県２）'!D$120=0,各種係数!DW105,各種係数!T105)</f>
        <v>0</v>
      </c>
      <c r="Q107" s="82">
        <f>IF('生産者価格評価表（107部門）（山形県２）'!E$120=0,各種係数!DX105,各種係数!U105)</f>
        <v>0</v>
      </c>
      <c r="R107" s="82">
        <f>IF('生産者価格評価表（107部門）（山形県２）'!F$120=0,各種係数!DY105,各種係数!V105)</f>
        <v>0</v>
      </c>
      <c r="S107" s="82">
        <f>IF('生産者価格評価表（107部門）（山形県２）'!G$120=0,各種係数!DZ105,各種係数!W105)</f>
        <v>0</v>
      </c>
      <c r="T107" s="82">
        <f>IF('生産者価格評価表（107部門）（山形県２）'!H$120=0,各種係数!EA105,各種係数!X105)</f>
        <v>0</v>
      </c>
      <c r="U107" s="82">
        <f>IF('生産者価格評価表（107部門）（山形県２）'!I$120=0,各種係数!EB105,各種係数!Y105)</f>
        <v>0</v>
      </c>
      <c r="V107" s="82">
        <f>IF('生産者価格評価表（107部門）（山形県２）'!J$120=0,各種係数!EC105,各種係数!Z105)</f>
        <v>0</v>
      </c>
      <c r="W107" s="82">
        <f>IF('生産者価格評価表（107部門）（山形県２）'!K$120=0,各種係数!ED105,各種係数!AA105)</f>
        <v>0</v>
      </c>
      <c r="X107" s="82">
        <f>IF('生産者価格評価表（107部門）（山形県２）'!L$120=0,各種係数!EE105,各種係数!AB105)</f>
        <v>0</v>
      </c>
      <c r="Y107" s="82">
        <f>IF('生産者価格評価表（107部門）（山形県２）'!M$120=0,各種係数!EF105,各種係数!AC105)</f>
        <v>0</v>
      </c>
      <c r="Z107" s="82">
        <f>IF('生産者価格評価表（107部門）（山形県２）'!N$120=0,各種係数!EG105,各種係数!AD105)</f>
        <v>0</v>
      </c>
      <c r="AA107" s="82">
        <f>IF('生産者価格評価表（107部門）（山形県２）'!O$120=0,各種係数!EH105,各種係数!AE105)</f>
        <v>0</v>
      </c>
      <c r="AB107" s="82">
        <f>IF('生産者価格評価表（107部門）（山形県２）'!P$120=0,各種係数!EI105,各種係数!AF105)</f>
        <v>0</v>
      </c>
      <c r="AC107" s="82">
        <f>IF('生産者価格評価表（107部門）（山形県２）'!Q$120=0,各種係数!EJ105,各種係数!AG105)</f>
        <v>0</v>
      </c>
      <c r="AD107" s="82">
        <f>IF('生産者価格評価表（107部門）（山形県２）'!R$120=0,各種係数!EK105,各種係数!AH105)</f>
        <v>0</v>
      </c>
      <c r="AE107" s="82">
        <f>IF('生産者価格評価表（107部門）（山形県２）'!S$120=0,各種係数!EL105,各種係数!AI105)</f>
        <v>0</v>
      </c>
      <c r="AF107" s="82">
        <f>IF('生産者価格評価表（107部門）（山形県２）'!T$120=0,各種係数!EM105,各種係数!AJ105)</f>
        <v>0</v>
      </c>
      <c r="AG107" s="82">
        <f>IF('生産者価格評価表（107部門）（山形県２）'!U$120=0,各種係数!EN105,各種係数!AK105)</f>
        <v>0</v>
      </c>
      <c r="AH107" s="82">
        <f>IF('生産者価格評価表（107部門）（山形県２）'!V$120=0,各種係数!EO105,各種係数!AL105)</f>
        <v>0</v>
      </c>
      <c r="AI107" s="82">
        <f>IF('生産者価格評価表（107部門）（山形県２）'!W$120=0,各種係数!EP105,各種係数!AM105)</f>
        <v>0</v>
      </c>
      <c r="AJ107" s="82">
        <f>IF('生産者価格評価表（107部門）（山形県２）'!X$120=0,各種係数!EQ105,各種係数!AN105)</f>
        <v>0</v>
      </c>
      <c r="AK107" s="82">
        <f>IF('生産者価格評価表（107部門）（山形県２）'!Y$120=0,各種係数!ER105,各種係数!AO105)</f>
        <v>0</v>
      </c>
      <c r="AL107" s="82">
        <f>IF('生産者価格評価表（107部門）（山形県２）'!Z$120=0,各種係数!ES105,各種係数!AP105)</f>
        <v>0</v>
      </c>
      <c r="AM107" s="82">
        <f>IF('生産者価格評価表（107部門）（山形県２）'!AA$120=0,各種係数!ET105,各種係数!AQ105)</f>
        <v>0</v>
      </c>
      <c r="AN107" s="82">
        <f>IF('生産者価格評価表（107部門）（山形県２）'!AB$120=0,各種係数!EU105,各種係数!AR105)</f>
        <v>0</v>
      </c>
      <c r="AO107" s="82">
        <f>IF('生産者価格評価表（107部門）（山形県２）'!AC$120=0,各種係数!EV105,各種係数!AS105)</f>
        <v>0</v>
      </c>
      <c r="AP107" s="82">
        <f>IF('生産者価格評価表（107部門）（山形県２）'!AD$120=0,各種係数!EW105,各種係数!AT105)</f>
        <v>0</v>
      </c>
      <c r="AQ107" s="82">
        <f>IF('生産者価格評価表（107部門）（山形県２）'!AE$120=0,各種係数!EX105,各種係数!AU105)</f>
        <v>0</v>
      </c>
      <c r="AR107" s="82">
        <f>IF('生産者価格評価表（107部門）（山形県２）'!AF$120=0,各種係数!EY105,各種係数!AV105)</f>
        <v>0</v>
      </c>
      <c r="AS107" s="82">
        <f>IF('生産者価格評価表（107部門）（山形県２）'!AG$120=0,各種係数!EZ105,各種係数!AW105)</f>
        <v>0</v>
      </c>
      <c r="AT107" s="82">
        <f>IF('生産者価格評価表（107部門）（山形県２）'!AH$120=0,各種係数!FA105,各種係数!AX105)</f>
        <v>0</v>
      </c>
      <c r="AU107" s="82">
        <f>IF('生産者価格評価表（107部門）（山形県２）'!AI$120=0,各種係数!FB105,各種係数!AY105)</f>
        <v>0</v>
      </c>
      <c r="AV107" s="82">
        <f>IF('生産者価格評価表（107部門）（山形県２）'!AJ$120=0,各種係数!FC105,各種係数!AZ105)</f>
        <v>0</v>
      </c>
      <c r="AW107" s="82">
        <f>IF('生産者価格評価表（107部門）（山形県２）'!AK$120=0,各種係数!FD105,各種係数!BA105)</f>
        <v>0</v>
      </c>
      <c r="AX107" s="82">
        <f>IF('生産者価格評価表（107部門）（山形県２）'!AL$120=0,各種係数!FE105,各種係数!BB105)</f>
        <v>0</v>
      </c>
      <c r="AY107" s="82">
        <f>IF('生産者価格評価表（107部門）（山形県２）'!AM$120=0,各種係数!FF105,各種係数!BC105)</f>
        <v>0</v>
      </c>
      <c r="AZ107" s="82">
        <f>IF('生産者価格評価表（107部門）（山形県２）'!AN$120=0,各種係数!FG105,各種係数!BD105)</f>
        <v>0</v>
      </c>
      <c r="BA107" s="82">
        <f>IF('生産者価格評価表（107部門）（山形県２）'!AO$120=0,各種係数!FH105,各種係数!BE105)</f>
        <v>0</v>
      </c>
      <c r="BB107" s="82">
        <f>IF('生産者価格評価表（107部門）（山形県２）'!AP$120=0,各種係数!FI105,各種係数!BF105)</f>
        <v>0</v>
      </c>
      <c r="BC107" s="82">
        <f>IF('生産者価格評価表（107部門）（山形県２）'!AQ$120=0,各種係数!FJ105,各種係数!BG105)</f>
        <v>0</v>
      </c>
      <c r="BD107" s="82">
        <f>IF('生産者価格評価表（107部門）（山形県２）'!AR$120=0,各種係数!FK105,各種係数!BH105)</f>
        <v>0</v>
      </c>
      <c r="BE107" s="82">
        <f>IF('生産者価格評価表（107部門）（山形県２）'!AS$120=0,各種係数!FL105,各種係数!BI105)</f>
        <v>0</v>
      </c>
      <c r="BF107" s="82">
        <f>IF('生産者価格評価表（107部門）（山形県２）'!AT$120=0,各種係数!FM105,各種係数!BJ105)</f>
        <v>0</v>
      </c>
      <c r="BG107" s="82">
        <f>IF('生産者価格評価表（107部門）（山形県２）'!AU$120=0,各種係数!FN105,各種係数!BK105)</f>
        <v>0</v>
      </c>
      <c r="BH107" s="82">
        <f>IF('生産者価格評価表（107部門）（山形県２）'!AV$120=0,各種係数!FO105,各種係数!BL105)</f>
        <v>0</v>
      </c>
      <c r="BI107" s="82">
        <f>IF('生産者価格評価表（107部門）（山形県２）'!AW$120=0,各種係数!FP105,各種係数!BM105)</f>
        <v>0</v>
      </c>
      <c r="BJ107" s="82">
        <f>IF('生産者価格評価表（107部門）（山形県２）'!AX$120=0,各種係数!FQ105,各種係数!BN105)</f>
        <v>0</v>
      </c>
      <c r="BK107" s="82">
        <f>IF('生産者価格評価表（107部門）（山形県２）'!AY$120=0,各種係数!FR105,各種係数!BO105)</f>
        <v>0</v>
      </c>
      <c r="BL107" s="82">
        <f>IF('生産者価格評価表（107部門）（山形県２）'!AZ$120=0,各種係数!FS105,各種係数!BP105)</f>
        <v>0</v>
      </c>
      <c r="BM107" s="82">
        <f>IF('生産者価格評価表（107部門）（山形県２）'!BA$120=0,各種係数!FT105,各種係数!BQ105)</f>
        <v>0</v>
      </c>
      <c r="BN107" s="82">
        <f>IF('生産者価格評価表（107部門）（山形県２）'!BB$120=0,各種係数!FU105,各種係数!BR105)</f>
        <v>0</v>
      </c>
      <c r="BO107" s="82">
        <f>IF('生産者価格評価表（107部門）（山形県２）'!BC$120=0,各種係数!FV105,各種係数!BS105)</f>
        <v>0</v>
      </c>
      <c r="BP107" s="82">
        <f>IF('生産者価格評価表（107部門）（山形県２）'!BD$120=0,各種係数!FW105,各種係数!BT105)</f>
        <v>0</v>
      </c>
      <c r="BQ107" s="82">
        <f>IF('生産者価格評価表（107部門）（山形県２）'!BE$120=0,各種係数!FX105,各種係数!BU105)</f>
        <v>0</v>
      </c>
      <c r="BR107" s="82">
        <f>IF('生産者価格評価表（107部門）（山形県２）'!BF$120=0,各種係数!FY105,各種係数!BV105)</f>
        <v>0</v>
      </c>
      <c r="BS107" s="82">
        <f>IF('生産者価格評価表（107部門）（山形県２）'!BG$120=0,各種係数!FZ105,各種係数!BW105)</f>
        <v>0</v>
      </c>
      <c r="BT107" s="82">
        <f>IF('生産者価格評価表（107部門）（山形県２）'!BH$120=0,各種係数!GA105,各種係数!BX105)</f>
        <v>0</v>
      </c>
      <c r="BU107" s="82">
        <f>IF('生産者価格評価表（107部門）（山形県２）'!BI$120=0,各種係数!GB105,各種係数!BY105)</f>
        <v>0</v>
      </c>
      <c r="BV107" s="82">
        <f>IF('生産者価格評価表（107部門）（山形県２）'!BJ$120=0,各種係数!GC105,各種係数!BZ105)</f>
        <v>0</v>
      </c>
      <c r="BW107" s="82">
        <f>IF('生産者価格評価表（107部門）（山形県２）'!BK$120=0,各種係数!GD105,各種係数!CA105)</f>
        <v>0</v>
      </c>
      <c r="BX107" s="82">
        <f>IF('生産者価格評価表（107部門）（山形県２）'!BL$120=0,各種係数!GE105,各種係数!CB105)</f>
        <v>0</v>
      </c>
      <c r="BY107" s="82">
        <f>IF('生産者価格評価表（107部門）（山形県２）'!BM$120=0,各種係数!GF105,各種係数!CC105)</f>
        <v>0</v>
      </c>
      <c r="BZ107" s="82">
        <f>IF('生産者価格評価表（107部門）（山形県２）'!BN$120=0,各種係数!GG105,各種係数!CD105)</f>
        <v>0</v>
      </c>
      <c r="CA107" s="82">
        <f>IF('生産者価格評価表（107部門）（山形県２）'!BO$120=0,各種係数!GH105,各種係数!CE105)</f>
        <v>0</v>
      </c>
      <c r="CB107" s="82">
        <f>IF('生産者価格評価表（107部門）（山形県２）'!BP$120=0,各種係数!GI105,各種係数!CF105)</f>
        <v>0</v>
      </c>
      <c r="CC107" s="82">
        <f>IF('生産者価格評価表（107部門）（山形県２）'!BQ$120=0,各種係数!GJ105,各種係数!CG105)</f>
        <v>0</v>
      </c>
      <c r="CD107" s="82">
        <f>IF('生産者価格評価表（107部門）（山形県２）'!BR$120=0,各種係数!GK105,各種係数!CH105)</f>
        <v>0</v>
      </c>
      <c r="CE107" s="82">
        <f>IF('生産者価格評価表（107部門）（山形県２）'!BS$120=0,各種係数!GL105,各種係数!CI105)</f>
        <v>0</v>
      </c>
      <c r="CF107" s="82">
        <f>IF('生産者価格評価表（107部門）（山形県２）'!BT$120=0,各種係数!GM105,各種係数!CJ105)</f>
        <v>0</v>
      </c>
      <c r="CG107" s="82">
        <f>IF('生産者価格評価表（107部門）（山形県２）'!BU$120=0,各種係数!GN105,各種係数!CK105)</f>
        <v>0</v>
      </c>
      <c r="CH107" s="82">
        <f>IF('生産者価格評価表（107部門）（山形県２）'!BV$120=0,各種係数!GO105,各種係数!CL105)</f>
        <v>0</v>
      </c>
      <c r="CI107" s="82">
        <f>IF('生産者価格評価表（107部門）（山形県２）'!BW$120=0,各種係数!GP105,各種係数!CM105)</f>
        <v>0</v>
      </c>
      <c r="CJ107" s="82">
        <f>IF('生産者価格評価表（107部門）（山形県２）'!BX$120=0,各種係数!GQ105,各種係数!CN105)</f>
        <v>0</v>
      </c>
      <c r="CK107" s="82">
        <f>IF('生産者価格評価表（107部門）（山形県２）'!BY$120=0,各種係数!GR105,各種係数!CO105)</f>
        <v>0</v>
      </c>
      <c r="CL107" s="82">
        <f>IF('生産者価格評価表（107部門）（山形県２）'!BZ$120=0,各種係数!GS105,各種係数!CP105)</f>
        <v>0</v>
      </c>
      <c r="CM107" s="82">
        <f>IF('生産者価格評価表（107部門）（山形県２）'!CA$120=0,各種係数!GT105,各種係数!CQ105)</f>
        <v>0</v>
      </c>
      <c r="CN107" s="82">
        <f>IF('生産者価格評価表（107部門）（山形県２）'!CB$120=0,各種係数!GU105,各種係数!CR105)</f>
        <v>0</v>
      </c>
      <c r="CO107" s="82">
        <f>IF('生産者価格評価表（107部門）（山形県２）'!CC$120=0,各種係数!GV105,各種係数!CS105)</f>
        <v>0</v>
      </c>
      <c r="CP107" s="82">
        <f>IF('生産者価格評価表（107部門）（山形県２）'!CD$120=0,各種係数!GW105,各種係数!CT105)</f>
        <v>0</v>
      </c>
      <c r="CQ107" s="82">
        <f>IF('生産者価格評価表（107部門）（山形県２）'!CE$120=0,各種係数!GX105,各種係数!CU105)</f>
        <v>0</v>
      </c>
      <c r="CR107" s="82">
        <f>IF('生産者価格評価表（107部門）（山形県２）'!CF$120=0,各種係数!GY105,各種係数!CV105)</f>
        <v>0</v>
      </c>
      <c r="CS107" s="82">
        <f>IF('生産者価格評価表（107部門）（山形県２）'!CG$120=0,各種係数!GZ105,各種係数!CW105)</f>
        <v>0</v>
      </c>
      <c r="CT107" s="82">
        <f>IF('生産者価格評価表（107部門）（山形県２）'!CH$120=0,各種係数!HA105,各種係数!CX105)</f>
        <v>0</v>
      </c>
      <c r="CU107" s="82">
        <f>IF('生産者価格評価表（107部門）（山形県２）'!CI$120=0,各種係数!HB105,各種係数!CY105)</f>
        <v>0</v>
      </c>
      <c r="CV107" s="82">
        <f>IF('生産者価格評価表（107部門）（山形県２）'!CJ$120=0,各種係数!HC105,各種係数!CZ105)</f>
        <v>0</v>
      </c>
      <c r="CW107" s="82">
        <f>IF('生産者価格評価表（107部門）（山形県２）'!CK$120=0,各種係数!HD105,各種係数!DA105)</f>
        <v>0</v>
      </c>
      <c r="CX107" s="82">
        <f>IF('生産者価格評価表（107部門）（山形県２）'!CL$120=0,各種係数!HE105,各種係数!DB105)</f>
        <v>0</v>
      </c>
      <c r="CY107" s="82">
        <f>IF('生産者価格評価表（107部門）（山形県２）'!CM$120=0,各種係数!HF105,各種係数!DC105)</f>
        <v>0</v>
      </c>
      <c r="CZ107" s="82">
        <f>IF('生産者価格評価表（107部門）（山形県２）'!CN$120=0,各種係数!HG105,各種係数!DD105)</f>
        <v>0</v>
      </c>
      <c r="DA107" s="82">
        <f>IF('生産者価格評価表（107部門）（山形県２）'!CO$120=0,各種係数!HH105,各種係数!DE105)</f>
        <v>0</v>
      </c>
      <c r="DB107" s="82">
        <f>IF('生産者価格評価表（107部門）（山形県２）'!CP$120=0,各種係数!HI105,各種係数!DF105)</f>
        <v>0</v>
      </c>
      <c r="DC107" s="82">
        <f>IF('生産者価格評価表（107部門）（山形県２）'!CQ$120=0,各種係数!HJ105,各種係数!DG105)</f>
        <v>0</v>
      </c>
      <c r="DD107" s="82">
        <f>IF('生産者価格評価表（107部門）（山形県２）'!CR$120=0,各種係数!HK105,各種係数!DH105)</f>
        <v>0</v>
      </c>
      <c r="DE107" s="82">
        <f>IF('生産者価格評価表（107部門）（山形県２）'!CS$120=0,各種係数!HL105,各種係数!DI105)</f>
        <v>0</v>
      </c>
      <c r="DF107" s="82">
        <f>IF('生産者価格評価表（107部門）（山形県２）'!CT$120=0,各種係数!HM105,各種係数!DJ105)</f>
        <v>0</v>
      </c>
      <c r="DG107" s="82">
        <f>IF('生産者価格評価表（107部門）（山形県２）'!CU$120=0,各種係数!HN105,各種係数!DK105)</f>
        <v>0</v>
      </c>
      <c r="DH107" s="82">
        <f>IF('生産者価格評価表（107部門）（山形県２）'!CV$120=0,各種係数!HO105,各種係数!DL105)</f>
        <v>0</v>
      </c>
      <c r="DI107" s="82">
        <f>IF('生産者価格評価表（107部門）（山形県２）'!CW$120=0,各種係数!HP105,各種係数!DM105)</f>
        <v>0</v>
      </c>
      <c r="DJ107" s="82">
        <f>IF('生産者価格評価表（107部門）（山形県２）'!CX$120=0,各種係数!HQ105,各種係数!DN105)</f>
        <v>0</v>
      </c>
      <c r="DK107" s="82">
        <f>IF('生産者価格評価表（107部門）（山形県２）'!CY$120=0,各種係数!HR105,各種係数!DO105)</f>
        <v>0</v>
      </c>
      <c r="DL107" s="82">
        <f>IF('生産者価格評価表（107部門）（山形県２）'!CZ$120=0,各種係数!HS105,各種係数!DP105)</f>
        <v>0</v>
      </c>
      <c r="DM107" s="82">
        <f>IF('生産者価格評価表（107部門）（山形県２）'!DA$120=0,各種係数!HT105,各種係数!DQ105)</f>
        <v>0</v>
      </c>
      <c r="DN107" s="82">
        <f>IF('生産者価格評価表（107部門）（山形県２）'!DB$120=0,各種係数!HU105,各種係数!DR105)</f>
        <v>0</v>
      </c>
      <c r="DO107" s="82">
        <f>IF('生産者価格評価表（107部門）（山形県２）'!DC$120=0,各種係数!HV105,各種係数!DS105)</f>
        <v>0</v>
      </c>
      <c r="DP107" s="82">
        <f>IF('生産者価格評価表（107部門）（山形県２）'!DD$120=0,各種係数!HW105,各種係数!DT105)</f>
        <v>0</v>
      </c>
      <c r="DQ107" s="82">
        <f>IF('生産者価格評価表（107部門）（山形県２）'!DE$120=0,各種係数!HX105,各種係数!DU105)</f>
        <v>0</v>
      </c>
      <c r="DR107" s="82">
        <f>各種係数!HY105</f>
        <v>0</v>
      </c>
      <c r="DS107" s="80">
        <f>各種係数!HZ105</f>
        <v>0</v>
      </c>
      <c r="DT107" s="80">
        <f>各種係数!IA105</f>
        <v>0</v>
      </c>
      <c r="DU107" s="80">
        <f>各種係数!IB105</f>
        <v>0</v>
      </c>
      <c r="DV107" s="80">
        <f>各種係数!IC105</f>
        <v>0</v>
      </c>
      <c r="DW107" s="80">
        <f>各種係数!ID105</f>
        <v>0</v>
      </c>
      <c r="DX107" s="80">
        <f>各種係数!IE105</f>
        <v>0</v>
      </c>
      <c r="DY107" s="80">
        <f>各種係数!IF105</f>
        <v>0</v>
      </c>
      <c r="DZ107" s="80">
        <f>各種係数!IG105</f>
        <v>0</v>
      </c>
      <c r="EA107" s="80">
        <f>各種係数!IH105</f>
        <v>0</v>
      </c>
      <c r="EB107" s="80">
        <f>各種係数!II105</f>
        <v>0</v>
      </c>
      <c r="EC107" s="80">
        <f>各種係数!IJ105</f>
        <v>0</v>
      </c>
      <c r="ED107" s="80">
        <f>各種係数!IK105</f>
        <v>0</v>
      </c>
      <c r="EE107" s="80">
        <f>各種係数!IL105</f>
        <v>0</v>
      </c>
      <c r="EF107" s="80">
        <f>各種係数!IM105</f>
        <v>0</v>
      </c>
      <c r="EG107" s="80">
        <f>各種係数!IN105</f>
        <v>0</v>
      </c>
      <c r="EH107" s="80">
        <f>各種係数!IO105</f>
        <v>0</v>
      </c>
      <c r="EI107" s="80">
        <f>各種係数!IP105</f>
        <v>0</v>
      </c>
      <c r="EJ107" s="80">
        <f>各種係数!IQ105</f>
        <v>0</v>
      </c>
      <c r="EK107" s="80">
        <f>各種係数!IR105</f>
        <v>0</v>
      </c>
      <c r="EL107" s="80">
        <f>各種係数!IS105</f>
        <v>0</v>
      </c>
      <c r="EM107" s="80">
        <f>各種係数!IT105</f>
        <v>0</v>
      </c>
      <c r="EN107" s="80">
        <f>各種係数!IU105</f>
        <v>0</v>
      </c>
      <c r="EO107" s="80">
        <f>各種係数!IV105</f>
        <v>0</v>
      </c>
      <c r="EP107" s="80">
        <f>各種係数!IW105</f>
        <v>0</v>
      </c>
      <c r="EQ107" s="80">
        <f>各種係数!IX105</f>
        <v>0</v>
      </c>
      <c r="ER107" s="80">
        <f>各種係数!IY105</f>
        <v>0</v>
      </c>
      <c r="ES107" s="80">
        <f>各種係数!IZ105</f>
        <v>0</v>
      </c>
      <c r="ET107" s="80">
        <f>各種係数!JA105</f>
        <v>0</v>
      </c>
      <c r="EU107" s="80">
        <f>各種係数!JB105</f>
        <v>0</v>
      </c>
      <c r="EV107" s="80">
        <f>各種係数!JC105</f>
        <v>0</v>
      </c>
      <c r="EW107" s="80">
        <f>各種係数!JD105</f>
        <v>0</v>
      </c>
      <c r="EX107" s="80">
        <f>各種係数!JE105</f>
        <v>0</v>
      </c>
      <c r="EY107" s="80">
        <f>各種係数!JF105</f>
        <v>0</v>
      </c>
      <c r="EZ107" s="80">
        <f>各種係数!JG105</f>
        <v>0</v>
      </c>
      <c r="FA107" s="80">
        <f>各種係数!JH105</f>
        <v>0</v>
      </c>
      <c r="FB107" s="80">
        <f>各種係数!JI105</f>
        <v>0</v>
      </c>
      <c r="FC107" s="80">
        <f>各種係数!JJ105</f>
        <v>0</v>
      </c>
      <c r="FD107" s="80">
        <f>各種係数!JK105</f>
        <v>0</v>
      </c>
      <c r="FE107" s="80">
        <f>各種係数!JL105</f>
        <v>0</v>
      </c>
      <c r="FF107" s="80">
        <f>各種係数!JM105</f>
        <v>0</v>
      </c>
      <c r="FG107" s="80">
        <f>各種係数!JN105</f>
        <v>0</v>
      </c>
      <c r="FH107" s="80">
        <f>各種係数!JO105</f>
        <v>0</v>
      </c>
      <c r="FI107" s="80">
        <f>各種係数!JP105</f>
        <v>0</v>
      </c>
      <c r="FJ107" s="80">
        <f>各種係数!JQ105</f>
        <v>0</v>
      </c>
      <c r="FK107" s="80">
        <f>各種係数!JR105</f>
        <v>0</v>
      </c>
      <c r="FL107" s="80">
        <f>各種係数!JS105</f>
        <v>0</v>
      </c>
      <c r="FM107" s="80">
        <f>各種係数!JT105</f>
        <v>0</v>
      </c>
      <c r="FN107" s="80">
        <f>各種係数!JU105</f>
        <v>0</v>
      </c>
      <c r="FO107" s="80">
        <f>各種係数!JV105</f>
        <v>0</v>
      </c>
      <c r="FP107" s="80">
        <f>各種係数!JW105</f>
        <v>0</v>
      </c>
      <c r="FQ107" s="80">
        <f>各種係数!JX105</f>
        <v>0</v>
      </c>
      <c r="FR107" s="80">
        <f>各種係数!JY105</f>
        <v>0</v>
      </c>
      <c r="FS107" s="80">
        <f>各種係数!JZ105</f>
        <v>0</v>
      </c>
      <c r="FT107" s="80">
        <f>各種係数!KA105</f>
        <v>0</v>
      </c>
      <c r="FU107" s="80">
        <f>各種係数!KB105</f>
        <v>0</v>
      </c>
      <c r="FV107" s="80">
        <f>各種係数!KC105</f>
        <v>0</v>
      </c>
      <c r="FW107" s="80">
        <f>各種係数!KD105</f>
        <v>0</v>
      </c>
      <c r="FX107" s="80">
        <f>各種係数!KE105</f>
        <v>0</v>
      </c>
      <c r="FY107" s="80">
        <f>各種係数!KF105</f>
        <v>0</v>
      </c>
      <c r="FZ107" s="80">
        <f>各種係数!KG105</f>
        <v>0</v>
      </c>
      <c r="GA107" s="80">
        <f>各種係数!KH105</f>
        <v>0</v>
      </c>
      <c r="GB107" s="80">
        <f>各種係数!KI105</f>
        <v>0</v>
      </c>
      <c r="GC107" s="80">
        <f>各種係数!KJ105</f>
        <v>0</v>
      </c>
      <c r="GD107" s="80">
        <f>各種係数!KK105</f>
        <v>0</v>
      </c>
      <c r="GE107" s="80">
        <f>各種係数!KL105</f>
        <v>0</v>
      </c>
      <c r="GF107" s="80">
        <f>各種係数!KM105</f>
        <v>0</v>
      </c>
      <c r="GG107" s="80">
        <f>各種係数!KN105</f>
        <v>0</v>
      </c>
      <c r="GH107" s="80">
        <f>各種係数!KO105</f>
        <v>0</v>
      </c>
      <c r="GI107" s="80">
        <f>各種係数!KP105</f>
        <v>0</v>
      </c>
      <c r="GJ107" s="80">
        <f>各種係数!KQ105</f>
        <v>0</v>
      </c>
      <c r="GK107" s="80">
        <f>各種係数!KR105</f>
        <v>0</v>
      </c>
      <c r="GL107" s="80">
        <f>各種係数!KS105</f>
        <v>0</v>
      </c>
      <c r="GM107" s="80">
        <f>各種係数!KT105</f>
        <v>0</v>
      </c>
      <c r="GN107" s="80">
        <f>各種係数!KU105</f>
        <v>0</v>
      </c>
      <c r="GO107" s="80">
        <f>各種係数!KV105</f>
        <v>0</v>
      </c>
      <c r="GP107" s="80">
        <f>各種係数!KW105</f>
        <v>0</v>
      </c>
      <c r="GQ107" s="80">
        <f>各種係数!KX105</f>
        <v>0</v>
      </c>
      <c r="GR107" s="80">
        <f>各種係数!KY105</f>
        <v>0</v>
      </c>
      <c r="GS107" s="80">
        <f>各種係数!KZ105</f>
        <v>0</v>
      </c>
      <c r="GT107" s="80">
        <f>各種係数!LA105</f>
        <v>0</v>
      </c>
      <c r="GU107" s="80">
        <f>各種係数!LB105</f>
        <v>0</v>
      </c>
      <c r="GV107" s="80">
        <f>各種係数!LC105</f>
        <v>0</v>
      </c>
      <c r="GW107" s="80">
        <f>各種係数!LD105</f>
        <v>0</v>
      </c>
      <c r="GX107" s="80">
        <f>各種係数!LE105</f>
        <v>0</v>
      </c>
      <c r="GY107" s="80">
        <f>各種係数!LF105</f>
        <v>0</v>
      </c>
      <c r="GZ107" s="80">
        <f>各種係数!LG105</f>
        <v>0</v>
      </c>
      <c r="HA107" s="80">
        <f>各種係数!LH105</f>
        <v>0</v>
      </c>
      <c r="HB107" s="80">
        <f>各種係数!LI105</f>
        <v>0</v>
      </c>
      <c r="HC107" s="80">
        <f>各種係数!LJ105</f>
        <v>0</v>
      </c>
      <c r="HD107" s="80">
        <f>各種係数!LK105</f>
        <v>0</v>
      </c>
      <c r="HE107" s="80">
        <f>各種係数!LL105</f>
        <v>0</v>
      </c>
      <c r="HF107" s="80">
        <f>各種係数!LM105</f>
        <v>0</v>
      </c>
      <c r="HG107" s="80">
        <f>各種係数!LN105</f>
        <v>0</v>
      </c>
      <c r="HH107" s="80">
        <f>各種係数!LO105</f>
        <v>0</v>
      </c>
      <c r="HI107" s="80">
        <f>各種係数!LP105</f>
        <v>0</v>
      </c>
      <c r="HJ107" s="80">
        <f>各種係数!LQ105</f>
        <v>0</v>
      </c>
      <c r="HK107" s="80">
        <f>各種係数!LR105</f>
        <v>0</v>
      </c>
      <c r="HL107" s="80">
        <f>各種係数!LS105</f>
        <v>0</v>
      </c>
      <c r="HM107" s="80">
        <f>各種係数!LT105</f>
        <v>0</v>
      </c>
      <c r="HN107" s="80">
        <f>各種係数!LU105</f>
        <v>1</v>
      </c>
      <c r="HO107" s="80">
        <f>各種係数!LV105</f>
        <v>0</v>
      </c>
      <c r="HP107" s="80">
        <f>各種係数!LW105</f>
        <v>0</v>
      </c>
      <c r="HQ107" s="80">
        <f>各種係数!LX105</f>
        <v>0</v>
      </c>
      <c r="HR107" s="80">
        <f>各種係数!LY105</f>
        <v>0</v>
      </c>
      <c r="HS107" s="80">
        <f>各種係数!LZ105</f>
        <v>0</v>
      </c>
      <c r="HT107" s="80">
        <f>各種係数!MA105</f>
        <v>0</v>
      </c>
      <c r="HU107" s="760">
        <v>0</v>
      </c>
      <c r="HV107" s="760">
        <f t="shared" si="48"/>
        <v>0</v>
      </c>
      <c r="HW107" s="760">
        <f t="shared" si="49"/>
        <v>0</v>
      </c>
      <c r="HX107" s="240">
        <f>IF(各種係数!$MD105=0,各種係数!$MG105,各種係数!$MD105)</f>
        <v>1.4745409093472172E-3</v>
      </c>
      <c r="HY107" s="281">
        <f t="shared" si="29"/>
        <v>0</v>
      </c>
      <c r="HZ107" s="257">
        <f t="shared" si="36"/>
        <v>0</v>
      </c>
      <c r="IA107" s="279">
        <f t="shared" si="37"/>
        <v>0</v>
      </c>
      <c r="IB107" s="279">
        <f t="shared" si="38"/>
        <v>0</v>
      </c>
      <c r="IC107" s="240">
        <f>IF(各種係数!$MD105=0,各種係数!$MG105,各種係数!$MD105)</f>
        <v>1.4745409093472172E-3</v>
      </c>
      <c r="ID107" s="281">
        <f t="shared" si="50"/>
        <v>0</v>
      </c>
      <c r="IE107" s="223"/>
      <c r="IF107" s="223"/>
      <c r="IG107" s="240">
        <f>各種係数!J105</f>
        <v>2.2436020718674274E-2</v>
      </c>
      <c r="IH107" s="279">
        <f t="shared" si="39"/>
        <v>0</v>
      </c>
      <c r="II107" s="284">
        <f>各種係数!C105</f>
        <v>0.50802217036172692</v>
      </c>
      <c r="IJ107" s="279">
        <f t="shared" si="40"/>
        <v>0</v>
      </c>
      <c r="IK107" s="295">
        <v>0</v>
      </c>
      <c r="IL107" s="757">
        <f>IF(各種係数!$E105=0,各種係数!$M105,各種係数!$E105)</f>
        <v>0.52271488449899439</v>
      </c>
      <c r="IM107" s="279">
        <f t="shared" si="41"/>
        <v>0</v>
      </c>
      <c r="IN107" s="757">
        <f>IF(各種係数!$F105=0,各種係数!$N105,各種係数!$F105)</f>
        <v>0.34434148450275359</v>
      </c>
      <c r="IO107" s="295">
        <f t="shared" si="42"/>
        <v>0</v>
      </c>
      <c r="IP107" s="240">
        <f>IF(各種係数!$MD105=0,各種係数!$MG105,各種係数!$MD105)</f>
        <v>1.4745409093472172E-3</v>
      </c>
      <c r="IQ107" s="296">
        <f t="shared" si="43"/>
        <v>0</v>
      </c>
      <c r="IR107" s="297">
        <f t="shared" si="44"/>
        <v>0</v>
      </c>
      <c r="IS107" s="297">
        <f t="shared" si="45"/>
        <v>0</v>
      </c>
      <c r="IT107" s="297">
        <f t="shared" si="46"/>
        <v>0</v>
      </c>
      <c r="IU107" s="298">
        <f t="shared" si="47"/>
        <v>0</v>
      </c>
      <c r="IW107" s="206"/>
      <c r="IX107" s="212"/>
      <c r="IY107" s="208"/>
      <c r="IZ107" s="212"/>
    </row>
    <row r="108" spans="1:260">
      <c r="A108" s="41" t="s">
        <v>332</v>
      </c>
      <c r="B108" s="12" t="s">
        <v>333</v>
      </c>
      <c r="C108" s="331">
        <f>'計算2-1'!AC108</f>
        <v>0</v>
      </c>
      <c r="D108" s="757">
        <f>IF(各種係数!$D106=0,各種係数!$L106,各種係数!$D106)</f>
        <v>0.58145839297503521</v>
      </c>
      <c r="E108" s="757">
        <f>IF(各種係数!$E106=0,各種係数!$M106,各種係数!$E106)</f>
        <v>0.41854160702496479</v>
      </c>
      <c r="F108" s="757">
        <f>IF(各種係数!$F106=0,各種係数!$N106,各種係数!$F106)</f>
        <v>0.23099888409158628</v>
      </c>
      <c r="G108" s="758">
        <f t="shared" si="31"/>
        <v>0</v>
      </c>
      <c r="H108" s="758">
        <f t="shared" si="32"/>
        <v>0</v>
      </c>
      <c r="I108" s="758">
        <f t="shared" si="33"/>
        <v>0</v>
      </c>
      <c r="J108" s="240">
        <f>IF(各種係数!$MD106=0,各種係数!$MG106,各種係数!$MD106)</f>
        <v>1.6525960937363068E-3</v>
      </c>
      <c r="K108" s="281">
        <f t="shared" si="34"/>
        <v>0</v>
      </c>
      <c r="L108" s="758">
        <v>0</v>
      </c>
      <c r="M108" s="774">
        <f>各種係数!C106</f>
        <v>0.79993767702229712</v>
      </c>
      <c r="N108" s="758">
        <f t="shared" si="35"/>
        <v>0</v>
      </c>
      <c r="O108" s="82">
        <f>IF('生産者価格評価表（107部門）（山形県２）'!C$120=0,各種係数!DV106,各種係数!S106)</f>
        <v>0</v>
      </c>
      <c r="P108" s="82">
        <f>IF('生産者価格評価表（107部門）（山形県２）'!D$120=0,各種係数!DW106,各種係数!T106)</f>
        <v>0</v>
      </c>
      <c r="Q108" s="82">
        <f>IF('生産者価格評価表（107部門）（山形県２）'!E$120=0,各種係数!DX106,各種係数!U106)</f>
        <v>0</v>
      </c>
      <c r="R108" s="82">
        <f>IF('生産者価格評価表（107部門）（山形県２）'!F$120=0,各種係数!DY106,各種係数!V106)</f>
        <v>0</v>
      </c>
      <c r="S108" s="82">
        <f>IF('生産者価格評価表（107部門）（山形県２）'!G$120=0,各種係数!DZ106,各種係数!W106)</f>
        <v>0</v>
      </c>
      <c r="T108" s="82">
        <f>IF('生産者価格評価表（107部門）（山形県２）'!H$120=0,各種係数!EA106,各種係数!X106)</f>
        <v>0</v>
      </c>
      <c r="U108" s="82">
        <f>IF('生産者価格評価表（107部門）（山形県２）'!I$120=0,各種係数!EB106,各種係数!Y106)</f>
        <v>0</v>
      </c>
      <c r="V108" s="82">
        <f>IF('生産者価格評価表（107部門）（山形県２）'!J$120=0,各種係数!EC106,各種係数!Z106)</f>
        <v>0</v>
      </c>
      <c r="W108" s="82">
        <f>IF('生産者価格評価表（107部門）（山形県２）'!K$120=0,各種係数!ED106,各種係数!AA106)</f>
        <v>0</v>
      </c>
      <c r="X108" s="82">
        <f>IF('生産者価格評価表（107部門）（山形県２）'!L$120=0,各種係数!EE106,各種係数!AB106)</f>
        <v>0</v>
      </c>
      <c r="Y108" s="82">
        <f>IF('生産者価格評価表（107部門）（山形県２）'!M$120=0,各種係数!EF106,各種係数!AC106)</f>
        <v>0</v>
      </c>
      <c r="Z108" s="82">
        <f>IF('生産者価格評価表（107部門）（山形県２）'!N$120=0,各種係数!EG106,各種係数!AD106)</f>
        <v>0</v>
      </c>
      <c r="AA108" s="82">
        <f>IF('生産者価格評価表（107部門）（山形県２）'!O$120=0,各種係数!EH106,各種係数!AE106)</f>
        <v>0</v>
      </c>
      <c r="AB108" s="82">
        <f>IF('生産者価格評価表（107部門）（山形県２）'!P$120=0,各種係数!EI106,各種係数!AF106)</f>
        <v>0</v>
      </c>
      <c r="AC108" s="82">
        <f>IF('生産者価格評価表（107部門）（山形県２）'!Q$120=0,各種係数!EJ106,各種係数!AG106)</f>
        <v>0</v>
      </c>
      <c r="AD108" s="82">
        <f>IF('生産者価格評価表（107部門）（山形県２）'!R$120=0,各種係数!EK106,各種係数!AH106)</f>
        <v>0</v>
      </c>
      <c r="AE108" s="82">
        <f>IF('生産者価格評価表（107部門）（山形県２）'!S$120=0,各種係数!EL106,各種係数!AI106)</f>
        <v>0</v>
      </c>
      <c r="AF108" s="82">
        <f>IF('生産者価格評価表（107部門）（山形県２）'!T$120=0,各種係数!EM106,各種係数!AJ106)</f>
        <v>0</v>
      </c>
      <c r="AG108" s="82">
        <f>IF('生産者価格評価表（107部門）（山形県２）'!U$120=0,各種係数!EN106,各種係数!AK106)</f>
        <v>0</v>
      </c>
      <c r="AH108" s="82">
        <f>IF('生産者価格評価表（107部門）（山形県２）'!V$120=0,各種係数!EO106,各種係数!AL106)</f>
        <v>0</v>
      </c>
      <c r="AI108" s="82">
        <f>IF('生産者価格評価表（107部門）（山形県２）'!W$120=0,各種係数!EP106,各種係数!AM106)</f>
        <v>0</v>
      </c>
      <c r="AJ108" s="82">
        <f>IF('生産者価格評価表（107部門）（山形県２）'!X$120=0,各種係数!EQ106,各種係数!AN106)</f>
        <v>0</v>
      </c>
      <c r="AK108" s="82">
        <f>IF('生産者価格評価表（107部門）（山形県２）'!Y$120=0,各種係数!ER106,各種係数!AO106)</f>
        <v>0</v>
      </c>
      <c r="AL108" s="82">
        <f>IF('生産者価格評価表（107部門）（山形県２）'!Z$120=0,各種係数!ES106,各種係数!AP106)</f>
        <v>0</v>
      </c>
      <c r="AM108" s="82">
        <f>IF('生産者価格評価表（107部門）（山形県２）'!AA$120=0,各種係数!ET106,各種係数!AQ106)</f>
        <v>0</v>
      </c>
      <c r="AN108" s="82">
        <f>IF('生産者価格評価表（107部門）（山形県２）'!AB$120=0,各種係数!EU106,各種係数!AR106)</f>
        <v>0</v>
      </c>
      <c r="AO108" s="82">
        <f>IF('生産者価格評価表（107部門）（山形県２）'!AC$120=0,各種係数!EV106,各種係数!AS106)</f>
        <v>0</v>
      </c>
      <c r="AP108" s="82">
        <f>IF('生産者価格評価表（107部門）（山形県２）'!AD$120=0,各種係数!EW106,各種係数!AT106)</f>
        <v>0</v>
      </c>
      <c r="AQ108" s="82">
        <f>IF('生産者価格評価表（107部門）（山形県２）'!AE$120=0,各種係数!EX106,各種係数!AU106)</f>
        <v>0</v>
      </c>
      <c r="AR108" s="82">
        <f>IF('生産者価格評価表（107部門）（山形県２）'!AF$120=0,各種係数!EY106,各種係数!AV106)</f>
        <v>0</v>
      </c>
      <c r="AS108" s="82">
        <f>IF('生産者価格評価表（107部門）（山形県２）'!AG$120=0,各種係数!EZ106,各種係数!AW106)</f>
        <v>0</v>
      </c>
      <c r="AT108" s="82">
        <f>IF('生産者価格評価表（107部門）（山形県２）'!AH$120=0,各種係数!FA106,各種係数!AX106)</f>
        <v>0</v>
      </c>
      <c r="AU108" s="82">
        <f>IF('生産者価格評価表（107部門）（山形県２）'!AI$120=0,各種係数!FB106,各種係数!AY106)</f>
        <v>0</v>
      </c>
      <c r="AV108" s="82">
        <f>IF('生産者価格評価表（107部門）（山形県２）'!AJ$120=0,各種係数!FC106,各種係数!AZ106)</f>
        <v>0</v>
      </c>
      <c r="AW108" s="82">
        <f>IF('生産者価格評価表（107部門）（山形県２）'!AK$120=0,各種係数!FD106,各種係数!BA106)</f>
        <v>0</v>
      </c>
      <c r="AX108" s="82">
        <f>IF('生産者価格評価表（107部門）（山形県２）'!AL$120=0,各種係数!FE106,各種係数!BB106)</f>
        <v>0</v>
      </c>
      <c r="AY108" s="82">
        <f>IF('生産者価格評価表（107部門）（山形県２）'!AM$120=0,各種係数!FF106,各種係数!BC106)</f>
        <v>0</v>
      </c>
      <c r="AZ108" s="82">
        <f>IF('生産者価格評価表（107部門）（山形県２）'!AN$120=0,各種係数!FG106,各種係数!BD106)</f>
        <v>0</v>
      </c>
      <c r="BA108" s="82">
        <f>IF('生産者価格評価表（107部門）（山形県２）'!AO$120=0,各種係数!FH106,各種係数!BE106)</f>
        <v>0</v>
      </c>
      <c r="BB108" s="82">
        <f>IF('生産者価格評価表（107部門）（山形県２）'!AP$120=0,各種係数!FI106,各種係数!BF106)</f>
        <v>0</v>
      </c>
      <c r="BC108" s="82">
        <f>IF('生産者価格評価表（107部門）（山形県２）'!AQ$120=0,各種係数!FJ106,各種係数!BG106)</f>
        <v>0</v>
      </c>
      <c r="BD108" s="82">
        <f>IF('生産者価格評価表（107部門）（山形県２）'!AR$120=0,各種係数!FK106,各種係数!BH106)</f>
        <v>0</v>
      </c>
      <c r="BE108" s="82">
        <f>IF('生産者価格評価表（107部門）（山形県２）'!AS$120=0,各種係数!FL106,各種係数!BI106)</f>
        <v>0</v>
      </c>
      <c r="BF108" s="82">
        <f>IF('生産者価格評価表（107部門）（山形県２）'!AT$120=0,各種係数!FM106,各種係数!BJ106)</f>
        <v>0</v>
      </c>
      <c r="BG108" s="82">
        <f>IF('生産者価格評価表（107部門）（山形県２）'!AU$120=0,各種係数!FN106,各種係数!BK106)</f>
        <v>0</v>
      </c>
      <c r="BH108" s="82">
        <f>IF('生産者価格評価表（107部門）（山形県２）'!AV$120=0,各種係数!FO106,各種係数!BL106)</f>
        <v>0</v>
      </c>
      <c r="BI108" s="82">
        <f>IF('生産者価格評価表（107部門）（山形県２）'!AW$120=0,各種係数!FP106,各種係数!BM106)</f>
        <v>0</v>
      </c>
      <c r="BJ108" s="82">
        <f>IF('生産者価格評価表（107部門）（山形県２）'!AX$120=0,各種係数!FQ106,各種係数!BN106)</f>
        <v>0</v>
      </c>
      <c r="BK108" s="82">
        <f>IF('生産者価格評価表（107部門）（山形県２）'!AY$120=0,各種係数!FR106,各種係数!BO106)</f>
        <v>0</v>
      </c>
      <c r="BL108" s="82">
        <f>IF('生産者価格評価表（107部門）（山形県２）'!AZ$120=0,各種係数!FS106,各種係数!BP106)</f>
        <v>0</v>
      </c>
      <c r="BM108" s="82">
        <f>IF('生産者価格評価表（107部門）（山形県２）'!BA$120=0,各種係数!FT106,各種係数!BQ106)</f>
        <v>0</v>
      </c>
      <c r="BN108" s="82">
        <f>IF('生産者価格評価表（107部門）（山形県２）'!BB$120=0,各種係数!FU106,各種係数!BR106)</f>
        <v>0</v>
      </c>
      <c r="BO108" s="82">
        <f>IF('生産者価格評価表（107部門）（山形県２）'!BC$120=0,各種係数!FV106,各種係数!BS106)</f>
        <v>0</v>
      </c>
      <c r="BP108" s="82">
        <f>IF('生産者価格評価表（107部門）（山形県２）'!BD$120=0,各種係数!FW106,各種係数!BT106)</f>
        <v>0</v>
      </c>
      <c r="BQ108" s="82">
        <f>IF('生産者価格評価表（107部門）（山形県２）'!BE$120=0,各種係数!FX106,各種係数!BU106)</f>
        <v>0</v>
      </c>
      <c r="BR108" s="82">
        <f>IF('生産者価格評価表（107部門）（山形県２）'!BF$120=0,各種係数!FY106,各種係数!BV106)</f>
        <v>0</v>
      </c>
      <c r="BS108" s="82">
        <f>IF('生産者価格評価表（107部門）（山形県２）'!BG$120=0,各種係数!FZ106,各種係数!BW106)</f>
        <v>0</v>
      </c>
      <c r="BT108" s="82">
        <f>IF('生産者価格評価表（107部門）（山形県２）'!BH$120=0,各種係数!GA106,各種係数!BX106)</f>
        <v>0</v>
      </c>
      <c r="BU108" s="82">
        <f>IF('生産者価格評価表（107部門）（山形県２）'!BI$120=0,各種係数!GB106,各種係数!BY106)</f>
        <v>0</v>
      </c>
      <c r="BV108" s="82">
        <f>IF('生産者価格評価表（107部門）（山形県２）'!BJ$120=0,各種係数!GC106,各種係数!BZ106)</f>
        <v>0</v>
      </c>
      <c r="BW108" s="82">
        <f>IF('生産者価格評価表（107部門）（山形県２）'!BK$120=0,各種係数!GD106,各種係数!CA106)</f>
        <v>0</v>
      </c>
      <c r="BX108" s="82">
        <f>IF('生産者価格評価表（107部門）（山形県２）'!BL$120=0,各種係数!GE106,各種係数!CB106)</f>
        <v>0</v>
      </c>
      <c r="BY108" s="82">
        <f>IF('生産者価格評価表（107部門）（山形県２）'!BM$120=0,各種係数!GF106,各種係数!CC106)</f>
        <v>0</v>
      </c>
      <c r="BZ108" s="82">
        <f>IF('生産者価格評価表（107部門）（山形県２）'!BN$120=0,各種係数!GG106,各種係数!CD106)</f>
        <v>0</v>
      </c>
      <c r="CA108" s="82">
        <f>IF('生産者価格評価表（107部門）（山形県２）'!BO$120=0,各種係数!GH106,各種係数!CE106)</f>
        <v>0</v>
      </c>
      <c r="CB108" s="82">
        <f>IF('生産者価格評価表（107部門）（山形県２）'!BP$120=0,各種係数!GI106,各種係数!CF106)</f>
        <v>0</v>
      </c>
      <c r="CC108" s="82">
        <f>IF('生産者価格評価表（107部門）（山形県２）'!BQ$120=0,各種係数!GJ106,各種係数!CG106)</f>
        <v>0</v>
      </c>
      <c r="CD108" s="82">
        <f>IF('生産者価格評価表（107部門）（山形県２）'!BR$120=0,各種係数!GK106,各種係数!CH106)</f>
        <v>0</v>
      </c>
      <c r="CE108" s="82">
        <f>IF('生産者価格評価表（107部門）（山形県２）'!BS$120=0,各種係数!GL106,各種係数!CI106)</f>
        <v>0</v>
      </c>
      <c r="CF108" s="82">
        <f>IF('生産者価格評価表（107部門）（山形県２）'!BT$120=0,各種係数!GM106,各種係数!CJ106)</f>
        <v>0</v>
      </c>
      <c r="CG108" s="82">
        <f>IF('生産者価格評価表（107部門）（山形県２）'!BU$120=0,各種係数!GN106,各種係数!CK106)</f>
        <v>0</v>
      </c>
      <c r="CH108" s="82">
        <f>IF('生産者価格評価表（107部門）（山形県２）'!BV$120=0,各種係数!GO106,各種係数!CL106)</f>
        <v>0</v>
      </c>
      <c r="CI108" s="82">
        <f>IF('生産者価格評価表（107部門）（山形県２）'!BW$120=0,各種係数!GP106,各種係数!CM106)</f>
        <v>0</v>
      </c>
      <c r="CJ108" s="82">
        <f>IF('生産者価格評価表（107部門）（山形県２）'!BX$120=0,各種係数!GQ106,各種係数!CN106)</f>
        <v>0</v>
      </c>
      <c r="CK108" s="82">
        <f>IF('生産者価格評価表（107部門）（山形県２）'!BY$120=0,各種係数!GR106,各種係数!CO106)</f>
        <v>0</v>
      </c>
      <c r="CL108" s="82">
        <f>IF('生産者価格評価表（107部門）（山形県２）'!BZ$120=0,各種係数!GS106,各種係数!CP106)</f>
        <v>0</v>
      </c>
      <c r="CM108" s="82">
        <f>IF('生産者価格評価表（107部門）（山形県２）'!CA$120=0,各種係数!GT106,各種係数!CQ106)</f>
        <v>0</v>
      </c>
      <c r="CN108" s="82">
        <f>IF('生産者価格評価表（107部門）（山形県２）'!CB$120=0,各種係数!GU106,各種係数!CR106)</f>
        <v>0</v>
      </c>
      <c r="CO108" s="82">
        <f>IF('生産者価格評価表（107部門）（山形県２）'!CC$120=0,各種係数!GV106,各種係数!CS106)</f>
        <v>0</v>
      </c>
      <c r="CP108" s="82">
        <f>IF('生産者価格評価表（107部門）（山形県２）'!CD$120=0,各種係数!GW106,各種係数!CT106)</f>
        <v>0</v>
      </c>
      <c r="CQ108" s="82">
        <f>IF('生産者価格評価表（107部門）（山形県２）'!CE$120=0,各種係数!GX106,各種係数!CU106)</f>
        <v>0</v>
      </c>
      <c r="CR108" s="82">
        <f>IF('生産者価格評価表（107部門）（山形県２）'!CF$120=0,各種係数!GY106,各種係数!CV106)</f>
        <v>0</v>
      </c>
      <c r="CS108" s="82">
        <f>IF('生産者価格評価表（107部門）（山形県２）'!CG$120=0,各種係数!GZ106,各種係数!CW106)</f>
        <v>0</v>
      </c>
      <c r="CT108" s="82">
        <f>IF('生産者価格評価表（107部門）（山形県２）'!CH$120=0,各種係数!HA106,各種係数!CX106)</f>
        <v>0</v>
      </c>
      <c r="CU108" s="82">
        <f>IF('生産者価格評価表（107部門）（山形県２）'!CI$120=0,各種係数!HB106,各種係数!CY106)</f>
        <v>0</v>
      </c>
      <c r="CV108" s="82">
        <f>IF('生産者価格評価表（107部門）（山形県２）'!CJ$120=0,各種係数!HC106,各種係数!CZ106)</f>
        <v>0</v>
      </c>
      <c r="CW108" s="82">
        <f>IF('生産者価格評価表（107部門）（山形県２）'!CK$120=0,各種係数!HD106,各種係数!DA106)</f>
        <v>0</v>
      </c>
      <c r="CX108" s="82">
        <f>IF('生産者価格評価表（107部門）（山形県２）'!CL$120=0,各種係数!HE106,各種係数!DB106)</f>
        <v>0</v>
      </c>
      <c r="CY108" s="82">
        <f>IF('生産者価格評価表（107部門）（山形県２）'!CM$120=0,各種係数!HF106,各種係数!DC106)</f>
        <v>0</v>
      </c>
      <c r="CZ108" s="82">
        <f>IF('生産者価格評価表（107部門）（山形県２）'!CN$120=0,各種係数!HG106,各種係数!DD106)</f>
        <v>2.7110316143352802E-3</v>
      </c>
      <c r="DA108" s="82">
        <f>IF('生産者価格評価表（107部門）（山形県２）'!CO$120=0,各種係数!HH106,各種係数!DE106)</f>
        <v>0</v>
      </c>
      <c r="DB108" s="82">
        <f>IF('生産者価格評価表（107部門）（山形県２）'!CP$120=0,各種係数!HI106,各種係数!DF106)</f>
        <v>1.6760128841974541E-3</v>
      </c>
      <c r="DC108" s="82">
        <f>IF('生産者価格評価表（107部門）（山形県２）'!CQ$120=0,各種係数!HJ106,各種係数!DG106)</f>
        <v>0</v>
      </c>
      <c r="DD108" s="82">
        <f>IF('生産者価格評価表（107部門）（山形県２）'!CR$120=0,各種係数!HK106,各種係数!DH106)</f>
        <v>1.5820522839688545E-3</v>
      </c>
      <c r="DE108" s="82">
        <f>IF('生産者価格評価表（107部門）（山形県２）'!CS$120=0,各種係数!HL106,各種係数!DI106)</f>
        <v>5.3593974871754121E-3</v>
      </c>
      <c r="DF108" s="82">
        <f>IF('生産者価格評価表（107部門）（山形県２）'!CT$120=0,各種係数!HM106,各種係数!DJ106)</f>
        <v>0</v>
      </c>
      <c r="DG108" s="82">
        <f>IF('生産者価格評価表（107部門）（山形県２）'!CU$120=0,各種係数!HN106,各種係数!DK106)</f>
        <v>0</v>
      </c>
      <c r="DH108" s="82">
        <f>IF('生産者価格評価表（107部門）（山形県２）'!CV$120=0,各種係数!HO106,各種係数!DL106)</f>
        <v>0</v>
      </c>
      <c r="DI108" s="82">
        <f>IF('生産者価格評価表（107部門）（山形県２）'!CW$120=0,各種係数!HP106,各種係数!DM106)</f>
        <v>0</v>
      </c>
      <c r="DJ108" s="82">
        <f>IF('生産者価格評価表（107部門）（山形県２）'!CX$120=0,各種係数!HQ106,各種係数!DN106)</f>
        <v>0</v>
      </c>
      <c r="DK108" s="82">
        <f>IF('生産者価格評価表（107部門）（山形県２）'!CY$120=0,各種係数!HR106,各種係数!DO106)</f>
        <v>1.3514275510779467E-2</v>
      </c>
      <c r="DL108" s="82">
        <f>IF('生産者価格評価表（107部門）（山形県２）'!CZ$120=0,各種係数!HS106,各種係数!DP106)</f>
        <v>6.9758881988303406E-3</v>
      </c>
      <c r="DM108" s="82">
        <f>IF('生産者価格評価表（107部門）（山形県２）'!DA$120=0,各種係数!HT106,各種係数!DQ106)</f>
        <v>0</v>
      </c>
      <c r="DN108" s="82">
        <f>IF('生産者価格評価表（107部門）（山形県２）'!DB$120=0,各種係数!HU106,各種係数!DR106)</f>
        <v>0</v>
      </c>
      <c r="DO108" s="82">
        <f>IF('生産者価格評価表（107部門）（山形県２）'!DC$120=0,各種係数!HV106,各種係数!DS106)</f>
        <v>0</v>
      </c>
      <c r="DP108" s="82">
        <f>IF('生産者価格評価表（107部門）（山形県２）'!DD$120=0,各種係数!HW106,各種係数!DT106)</f>
        <v>0</v>
      </c>
      <c r="DQ108" s="82">
        <f>IF('生産者価格評価表（107部門）（山形県２）'!DE$120=0,各種係数!HX106,各種係数!DU106)</f>
        <v>0</v>
      </c>
      <c r="DR108" s="82">
        <f>各種係数!HY106</f>
        <v>1.6645346165108428E-7</v>
      </c>
      <c r="DS108" s="80">
        <f>各種係数!HZ106</f>
        <v>1.3156506669415113E-7</v>
      </c>
      <c r="DT108" s="80">
        <f>各種係数!IA106</f>
        <v>5.8637040900069311E-7</v>
      </c>
      <c r="DU108" s="80">
        <f>各種係数!IB106</f>
        <v>2.5468585984984502E-7</v>
      </c>
      <c r="DV108" s="80">
        <f>各種係数!IC106</f>
        <v>1.6285586764492589E-7</v>
      </c>
      <c r="DW108" s="80">
        <f>各種係数!ID106</f>
        <v>3.6672009178885269E-7</v>
      </c>
      <c r="DX108" s="80">
        <f>各種係数!IE106</f>
        <v>9.2392990097794771E-7</v>
      </c>
      <c r="DY108" s="80">
        <f>各種係数!IF106</f>
        <v>1.040801829638064E-6</v>
      </c>
      <c r="DZ108" s="80">
        <f>各種係数!IG106</f>
        <v>2.6088758841430852E-7</v>
      </c>
      <c r="EA108" s="80">
        <f>各種係数!IH106</f>
        <v>1.4811442001844617E-7</v>
      </c>
      <c r="EB108" s="80">
        <f>各種係数!II106</f>
        <v>0</v>
      </c>
      <c r="EC108" s="80">
        <f>各種係数!IJ106</f>
        <v>1.5650938023639169E-7</v>
      </c>
      <c r="ED108" s="80">
        <f>各種係数!IK106</f>
        <v>2.4243721858523932E-7</v>
      </c>
      <c r="EE108" s="80">
        <f>各種係数!IL106</f>
        <v>2.8549442699196316E-7</v>
      </c>
      <c r="EF108" s="80">
        <f>各種係数!IM106</f>
        <v>9.0092092313100657E-7</v>
      </c>
      <c r="EG108" s="80">
        <f>各種係数!IN106</f>
        <v>1.7000744425349114E-7</v>
      </c>
      <c r="EH108" s="80">
        <f>各種係数!IO106</f>
        <v>6.9186702254054923E-7</v>
      </c>
      <c r="EI108" s="80">
        <f>各種係数!IP106</f>
        <v>1.3995602069136606E-7</v>
      </c>
      <c r="EJ108" s="80">
        <f>各種係数!IQ106</f>
        <v>0</v>
      </c>
      <c r="EK108" s="80">
        <f>各種係数!IR106</f>
        <v>9.9722649362287862E-7</v>
      </c>
      <c r="EL108" s="80">
        <f>各種係数!IS106</f>
        <v>0</v>
      </c>
      <c r="EM108" s="80">
        <f>各種係数!IT106</f>
        <v>6.3215841060076825E-7</v>
      </c>
      <c r="EN108" s="80">
        <f>各種係数!IU106</f>
        <v>0</v>
      </c>
      <c r="EO108" s="80">
        <f>各種係数!IV106</f>
        <v>0</v>
      </c>
      <c r="EP108" s="80">
        <f>各種係数!IW106</f>
        <v>1.0402148606515194E-6</v>
      </c>
      <c r="EQ108" s="80">
        <f>各種係数!IX106</f>
        <v>1.0483031698437136E-6</v>
      </c>
      <c r="ER108" s="80">
        <f>各種係数!IY106</f>
        <v>2.4251499023852408E-8</v>
      </c>
      <c r="ES108" s="80">
        <f>各種係数!IZ106</f>
        <v>1.4290749620247038E-7</v>
      </c>
      <c r="ET108" s="80">
        <f>各種係数!JA106</f>
        <v>4.4649232385417596E-7</v>
      </c>
      <c r="EU108" s="80">
        <f>各種係数!JB106</f>
        <v>1.292872164130891E-7</v>
      </c>
      <c r="EV108" s="80">
        <f>各種係数!JC106</f>
        <v>1.4647679822465826E-7</v>
      </c>
      <c r="EW108" s="80">
        <f>各種係数!JD106</f>
        <v>5.8205610226052055E-7</v>
      </c>
      <c r="EX108" s="80">
        <f>各種係数!JE106</f>
        <v>7.4186098957795968E-7</v>
      </c>
      <c r="EY108" s="80">
        <f>各種係数!JF106</f>
        <v>1.6259490541613578E-7</v>
      </c>
      <c r="EZ108" s="80">
        <f>各種係数!JG106</f>
        <v>6.4519767208120643E-7</v>
      </c>
      <c r="FA108" s="80">
        <f>各種係数!JH106</f>
        <v>2.386169462398533E-7</v>
      </c>
      <c r="FB108" s="80">
        <f>各種係数!JI106</f>
        <v>5.5539386870834218E-8</v>
      </c>
      <c r="FC108" s="80">
        <f>各種係数!JJ106</f>
        <v>1.1545333432109127E-6</v>
      </c>
      <c r="FD108" s="80">
        <f>各種係数!JK106</f>
        <v>8.271334157295716E-8</v>
      </c>
      <c r="FE108" s="80">
        <f>各種係数!JL106</f>
        <v>1.9249822888154701E-7</v>
      </c>
      <c r="FF108" s="80">
        <f>各種係数!JM106</f>
        <v>1.8764153215735252E-7</v>
      </c>
      <c r="FG108" s="80">
        <f>各種係数!JN106</f>
        <v>1.5790229751963542E-6</v>
      </c>
      <c r="FH108" s="80">
        <f>各種係数!JO106</f>
        <v>5.9162454643777445E-7</v>
      </c>
      <c r="FI108" s="80">
        <f>各種係数!JP106</f>
        <v>1.4010427656363443E-6</v>
      </c>
      <c r="FJ108" s="80">
        <f>各種係数!JQ106</f>
        <v>1.0253237447306518E-6</v>
      </c>
      <c r="FK108" s="80">
        <f>各種係数!JR106</f>
        <v>8.4476423867806133E-7</v>
      </c>
      <c r="FL108" s="80">
        <f>各種係数!JS106</f>
        <v>1.7794605674153594E-6</v>
      </c>
      <c r="FM108" s="80">
        <f>各種係数!JT106</f>
        <v>3.7041119439335981E-6</v>
      </c>
      <c r="FN108" s="80">
        <f>各種係数!JU106</f>
        <v>2.107182051836922E-6</v>
      </c>
      <c r="FO108" s="80">
        <f>各種係数!JV106</f>
        <v>4.3041224108239113E-6</v>
      </c>
      <c r="FP108" s="80">
        <f>各種係数!JW106</f>
        <v>1.8823802299674771E-6</v>
      </c>
      <c r="FQ108" s="80">
        <f>各種係数!JX106</f>
        <v>8.2021085928440106E-7</v>
      </c>
      <c r="FR108" s="80">
        <f>各種係数!JY106</f>
        <v>2.6416335346683079E-6</v>
      </c>
      <c r="FS108" s="80">
        <f>各種係数!JZ106</f>
        <v>3.851127268116757E-7</v>
      </c>
      <c r="FT108" s="80">
        <f>各種係数!KA106</f>
        <v>0</v>
      </c>
      <c r="FU108" s="80">
        <f>各種係数!KB106</f>
        <v>8.4600526295488847E-7</v>
      </c>
      <c r="FV108" s="80">
        <f>各種係数!KC106</f>
        <v>7.8694880488555023E-7</v>
      </c>
      <c r="FW108" s="80">
        <f>各種係数!KD106</f>
        <v>2.3914787444593463E-6</v>
      </c>
      <c r="FX108" s="80">
        <f>各種係数!KE106</f>
        <v>3.1582825002564476E-7</v>
      </c>
      <c r="FY108" s="80">
        <f>各種係数!KF106</f>
        <v>5.0740799313793486E-7</v>
      </c>
      <c r="FZ108" s="80">
        <f>各種係数!KG106</f>
        <v>2.7434429813894742E-7</v>
      </c>
      <c r="GA108" s="80">
        <f>各種係数!KH106</f>
        <v>6.1979180988691964E-7</v>
      </c>
      <c r="GB108" s="80">
        <f>各種係数!KI106</f>
        <v>3.4764821527677294E-7</v>
      </c>
      <c r="GC108" s="80">
        <f>各種係数!KJ106</f>
        <v>5.425186033358252E-7</v>
      </c>
      <c r="GD108" s="80">
        <f>各種係数!KK106</f>
        <v>4.8694240664242656E-7</v>
      </c>
      <c r="GE108" s="80">
        <f>各種係数!KL106</f>
        <v>1.6274811501773301E-6</v>
      </c>
      <c r="GF108" s="80">
        <f>各種係数!KM106</f>
        <v>1.0391204524545698E-6</v>
      </c>
      <c r="GG108" s="80">
        <f>各種係数!KN106</f>
        <v>4.9408501647572697E-7</v>
      </c>
      <c r="GH108" s="80">
        <f>各種係数!KO106</f>
        <v>6.1127593108226354E-7</v>
      </c>
      <c r="GI108" s="80">
        <f>各種係数!KP106</f>
        <v>7.9225889867063961E-7</v>
      </c>
      <c r="GJ108" s="80">
        <f>各種係数!KQ106</f>
        <v>7.7356948313326225E-7</v>
      </c>
      <c r="GK108" s="80">
        <f>各種係数!KR106</f>
        <v>1.8426125779670473E-7</v>
      </c>
      <c r="GL108" s="80">
        <f>各種係数!KS106</f>
        <v>1.1975504905971206E-7</v>
      </c>
      <c r="GM108" s="80">
        <f>各種係数!KT106</f>
        <v>4.5676698274244085E-8</v>
      </c>
      <c r="GN108" s="80">
        <f>各種係数!KU106</f>
        <v>1.4903122481953304E-5</v>
      </c>
      <c r="GO108" s="80">
        <f>各種係数!KV106</f>
        <v>5.7624737219207476E-7</v>
      </c>
      <c r="GP108" s="80">
        <f>各種係数!KW106</f>
        <v>9.6888864836527688E-7</v>
      </c>
      <c r="GQ108" s="80">
        <f>各種係数!KX106</f>
        <v>5.3039472602899083E-7</v>
      </c>
      <c r="GR108" s="80">
        <f>各種係数!KY106</f>
        <v>2.8870594545085616E-7</v>
      </c>
      <c r="GS108" s="80">
        <f>各種係数!KZ106</f>
        <v>9.1513245999776091E-8</v>
      </c>
      <c r="GT108" s="80">
        <f>各種係数!LA106</f>
        <v>1.0238832672251024E-6</v>
      </c>
      <c r="GU108" s="80">
        <f>各種係数!LB106</f>
        <v>1.3450154290007625E-6</v>
      </c>
      <c r="GV108" s="80">
        <f>各種係数!LC106</f>
        <v>6.5840228037114838E-7</v>
      </c>
      <c r="GW108" s="80">
        <f>各種係数!LD106</f>
        <v>1.3137994754263507E-5</v>
      </c>
      <c r="GX108" s="80">
        <f>各種係数!LE106</f>
        <v>3.2578644016784011E-6</v>
      </c>
      <c r="GY108" s="80">
        <f>各種係数!LF106</f>
        <v>8.8419434669492519E-6</v>
      </c>
      <c r="GZ108" s="80">
        <f>各種係数!LG106</f>
        <v>1.6808147002859842E-5</v>
      </c>
      <c r="HA108" s="80">
        <f>各種係数!LH106</f>
        <v>3.2496912675260428E-6</v>
      </c>
      <c r="HB108" s="80">
        <f>各種係数!LI106</f>
        <v>4.7389220111505731E-7</v>
      </c>
      <c r="HC108" s="80">
        <f>各種係数!LJ106</f>
        <v>2.1809636868355365E-3</v>
      </c>
      <c r="HD108" s="80">
        <f>各種係数!LK106</f>
        <v>2.5097128407047751E-7</v>
      </c>
      <c r="HE108" s="80">
        <f>各種係数!LL106</f>
        <v>1.3574933593432277E-3</v>
      </c>
      <c r="HF108" s="80">
        <f>各種係数!LM106</f>
        <v>2.0551215142763794E-7</v>
      </c>
      <c r="HG108" s="80">
        <f>各種係数!LN106</f>
        <v>1.2731486810606814E-3</v>
      </c>
      <c r="HH108" s="80">
        <f>各種係数!LO106</f>
        <v>4.3122192585341871E-3</v>
      </c>
      <c r="HI108" s="80">
        <f>各種係数!LP106</f>
        <v>3.3413384910315239E-7</v>
      </c>
      <c r="HJ108" s="80">
        <f>各種係数!LQ106</f>
        <v>9.7394628644579565E-7</v>
      </c>
      <c r="HK108" s="80">
        <f>各種係数!LR106</f>
        <v>4.0054259136262819E-6</v>
      </c>
      <c r="HL108" s="80">
        <f>各種係数!LS106</f>
        <v>1.1698910541348468E-7</v>
      </c>
      <c r="HM108" s="80">
        <f>各種係数!LT106</f>
        <v>1.4058973961277047E-6</v>
      </c>
      <c r="HN108" s="80">
        <f>各種係数!LU106</f>
        <v>1.0872009006020722E-2</v>
      </c>
      <c r="HO108" s="80">
        <f>各種係数!LV106</f>
        <v>1.0056127657570901</v>
      </c>
      <c r="HP108" s="80">
        <f>各種係数!LW106</f>
        <v>1.9800347830938586E-6</v>
      </c>
      <c r="HQ108" s="80">
        <f>各種係数!LX106</f>
        <v>6.5945233152530038E-7</v>
      </c>
      <c r="HR108" s="80">
        <f>各種係数!LY106</f>
        <v>1.1394050762173296E-6</v>
      </c>
      <c r="HS108" s="80">
        <f>各種係数!LZ106</f>
        <v>2.0180757796148889E-7</v>
      </c>
      <c r="HT108" s="80">
        <f>各種係数!MA106</f>
        <v>9.8602912390244186E-7</v>
      </c>
      <c r="HU108" s="760">
        <v>0</v>
      </c>
      <c r="HV108" s="760">
        <f t="shared" si="48"/>
        <v>0</v>
      </c>
      <c r="HW108" s="760">
        <f t="shared" si="49"/>
        <v>0</v>
      </c>
      <c r="HX108" s="240">
        <f>IF(各種係数!$MD106=0,各種係数!$MG106,各種係数!$MD106)</f>
        <v>1.6525960937363068E-3</v>
      </c>
      <c r="HY108" s="281">
        <f t="shared" si="29"/>
        <v>0</v>
      </c>
      <c r="HZ108" s="257">
        <f t="shared" si="36"/>
        <v>0</v>
      </c>
      <c r="IA108" s="279">
        <f t="shared" si="37"/>
        <v>0</v>
      </c>
      <c r="IB108" s="279">
        <f t="shared" si="38"/>
        <v>0</v>
      </c>
      <c r="IC108" s="240">
        <f>IF(各種係数!$MD106=0,各種係数!$MG106,各種係数!$MD106)</f>
        <v>1.6525960937363068E-3</v>
      </c>
      <c r="ID108" s="281">
        <f t="shared" si="50"/>
        <v>0</v>
      </c>
      <c r="IE108" s="223"/>
      <c r="IF108" s="223"/>
      <c r="IG108" s="240">
        <f>各種係数!J106</f>
        <v>6.5454736544428072E-2</v>
      </c>
      <c r="IH108" s="279">
        <f t="shared" si="39"/>
        <v>0</v>
      </c>
      <c r="II108" s="284">
        <f>各種係数!C106</f>
        <v>0.79993767702229712</v>
      </c>
      <c r="IJ108" s="279">
        <f t="shared" si="40"/>
        <v>0</v>
      </c>
      <c r="IK108" s="295">
        <v>0</v>
      </c>
      <c r="IL108" s="757">
        <f>IF(各種係数!$E106=0,各種係数!$M106,各種係数!$E106)</f>
        <v>0.41854160702496479</v>
      </c>
      <c r="IM108" s="279">
        <f t="shared" si="41"/>
        <v>0</v>
      </c>
      <c r="IN108" s="757">
        <f>IF(各種係数!$F106=0,各種係数!$N106,各種係数!$F106)</f>
        <v>0.23099888409158628</v>
      </c>
      <c r="IO108" s="295">
        <f t="shared" si="42"/>
        <v>0</v>
      </c>
      <c r="IP108" s="240">
        <f>IF(各種係数!$MD106=0,各種係数!$MG106,各種係数!$MD106)</f>
        <v>1.6525960937363068E-3</v>
      </c>
      <c r="IQ108" s="296">
        <f t="shared" si="43"/>
        <v>0</v>
      </c>
      <c r="IR108" s="297">
        <f t="shared" si="44"/>
        <v>0</v>
      </c>
      <c r="IS108" s="297">
        <f t="shared" si="45"/>
        <v>0</v>
      </c>
      <c r="IT108" s="297">
        <f t="shared" si="46"/>
        <v>0</v>
      </c>
      <c r="IU108" s="298">
        <f t="shared" si="47"/>
        <v>0</v>
      </c>
      <c r="IW108" s="206"/>
      <c r="IX108" s="212"/>
      <c r="IY108" s="208"/>
      <c r="IZ108" s="212"/>
    </row>
    <row r="109" spans="1:260">
      <c r="A109" s="41" t="s">
        <v>334</v>
      </c>
      <c r="B109" s="12" t="s">
        <v>191</v>
      </c>
      <c r="C109" s="331">
        <f>'計算2-1'!AC109</f>
        <v>0</v>
      </c>
      <c r="D109" s="757">
        <f>IF(各種係数!$D107=0,各種係数!$L107,各種係数!$D107)</f>
        <v>0.28678339057831392</v>
      </c>
      <c r="E109" s="757">
        <f>IF(各種係数!$E107=0,各種係数!$M107,各種係数!$E107)</f>
        <v>0.71321660942168608</v>
      </c>
      <c r="F109" s="757">
        <f>IF(各種係数!$F107=0,各種係数!$N107,各種係数!$F107)</f>
        <v>0.33288654324090361</v>
      </c>
      <c r="G109" s="758">
        <f t="shared" si="31"/>
        <v>0</v>
      </c>
      <c r="H109" s="758">
        <f t="shared" si="32"/>
        <v>0</v>
      </c>
      <c r="I109" s="758">
        <f t="shared" si="33"/>
        <v>0</v>
      </c>
      <c r="J109" s="240">
        <f>IF(各種係数!$MD107=0,各種係数!$MG107,各種係数!$MD107)</f>
        <v>2.3554215185278265E-3</v>
      </c>
      <c r="K109" s="281">
        <f t="shared" si="34"/>
        <v>0</v>
      </c>
      <c r="L109" s="758">
        <v>0</v>
      </c>
      <c r="M109" s="774">
        <f>各種係数!C107</f>
        <v>0.72894736842105257</v>
      </c>
      <c r="N109" s="758">
        <f t="shared" si="35"/>
        <v>0</v>
      </c>
      <c r="O109" s="82">
        <f>IF('生産者価格評価表（107部門）（山形県２）'!C$120=0,各種係数!DV107,各種係数!S107)</f>
        <v>0</v>
      </c>
      <c r="P109" s="82">
        <f>IF('生産者価格評価表（107部門）（山形県２）'!D$120=0,各種係数!DW107,各種係数!T107)</f>
        <v>0</v>
      </c>
      <c r="Q109" s="82">
        <f>IF('生産者価格評価表（107部門）（山形県２）'!E$120=0,各種係数!DX107,各種係数!U107)</f>
        <v>1.2628654416871882E-4</v>
      </c>
      <c r="R109" s="82">
        <f>IF('生産者価格評価表（107部門）（山形県２）'!F$120=0,各種係数!DY107,各種係数!V107)</f>
        <v>0</v>
      </c>
      <c r="S109" s="82">
        <f>IF('生産者価格評価表（107部門）（山形県２）'!G$120=0,各種係数!DZ107,各種係数!W107)</f>
        <v>0</v>
      </c>
      <c r="T109" s="82">
        <f>IF('生産者価格評価表（107部門）（山形県２）'!H$120=0,各種係数!EA107,各種係数!X107)</f>
        <v>0</v>
      </c>
      <c r="U109" s="82">
        <f>IF('生産者価格評価表（107部門）（山形県２）'!I$120=0,各種係数!EB107,各種係数!Y107)</f>
        <v>0</v>
      </c>
      <c r="V109" s="82">
        <f>IF('生産者価格評価表（107部門）（山形県２）'!J$120=0,各種係数!EC107,各種係数!Z107)</f>
        <v>7.4031770205385279E-5</v>
      </c>
      <c r="W109" s="82">
        <f>IF('生産者価格評価表（107部門）（山形県２）'!K$120=0,各種係数!ED107,各種係数!AA107)</f>
        <v>1.3332266751993173E-4</v>
      </c>
      <c r="X109" s="82">
        <f>IF('生産者価格評価表（107部門）（山形県２）'!L$120=0,各種係数!EE107,各種係数!AB107)</f>
        <v>0</v>
      </c>
      <c r="Y109" s="82">
        <f>IF('生産者価格評価表（107部門）（山形県２）'!M$120=0,各種係数!EF107,各種係数!AC107)</f>
        <v>0</v>
      </c>
      <c r="Z109" s="82">
        <f>IF('生産者価格評価表（107部門）（山形県２）'!N$120=0,各種係数!EG107,各種係数!AD107)</f>
        <v>0</v>
      </c>
      <c r="AA109" s="82">
        <f>IF('生産者価格評価表（107部門）（山形県２）'!O$120=0,各種係数!EH107,各種係数!AE107)</f>
        <v>6.673859604240125E-5</v>
      </c>
      <c r="AB109" s="82">
        <f>IF('生産者価格評価表（107部門）（山形県２）'!P$120=0,各種係数!EI107,各種係数!AF107)</f>
        <v>0</v>
      </c>
      <c r="AC109" s="82">
        <f>IF('生産者価格評価表（107部門）（山形県２）'!Q$120=0,各種係数!EJ107,各種係数!AG107)</f>
        <v>0</v>
      </c>
      <c r="AD109" s="82">
        <f>IF('生産者価格評価表（107部門）（山形県２）'!R$120=0,各種係数!EK107,各種係数!AH107)</f>
        <v>0</v>
      </c>
      <c r="AE109" s="82">
        <f>IF('生産者価格評価表（107部門）（山形県２）'!S$120=0,各種係数!EL107,各種係数!AI107)</f>
        <v>4.8977992555345133E-5</v>
      </c>
      <c r="AF109" s="82">
        <f>IF('生産者価格評価表（107部門）（山形県２）'!T$120=0,各種係数!EM107,各種係数!AJ107)</f>
        <v>3.41740140796938E-5</v>
      </c>
      <c r="AG109" s="82">
        <f>IF('生産者価格評価表（107部門）（山形県２）'!U$120=0,各種係数!EN107,各種係数!AK107)</f>
        <v>0</v>
      </c>
      <c r="AH109" s="82">
        <f>IF('生産者価格評価表（107部門）（山形県２）'!V$120=0,各種係数!EO107,各種係数!AL107)</f>
        <v>7.6057195010648004E-5</v>
      </c>
      <c r="AI109" s="82">
        <f>IF('生産者価格評価表（107部門）（山形県２）'!W$120=0,各種係数!EP107,各種係数!AM107)</f>
        <v>0</v>
      </c>
      <c r="AJ109" s="82">
        <f>IF('生産者価格評価表（107部門）（山形県２）'!X$120=0,各種係数!EQ107,各種係数!AN107)</f>
        <v>0</v>
      </c>
      <c r="AK109" s="82">
        <f>IF('生産者価格評価表（107部門）（山形県２）'!Y$120=0,各種係数!ER107,各種係数!AO107)</f>
        <v>0</v>
      </c>
      <c r="AL109" s="82">
        <f>IF('生産者価格評価表（107部門）（山形県２）'!Z$120=0,各種係数!ES107,各種係数!AP107)</f>
        <v>0</v>
      </c>
      <c r="AM109" s="82">
        <f>IF('生産者価格評価表（107部門）（山形県２）'!AA$120=0,各種係数!ET107,各種係数!AQ107)</f>
        <v>9.6407379020790245E-5</v>
      </c>
      <c r="AN109" s="82">
        <f>IF('生産者価格評価表（107部門）（山形県２）'!AB$120=0,各種係数!EU107,各種係数!AR107)</f>
        <v>0</v>
      </c>
      <c r="AO109" s="82">
        <f>IF('生産者価格評価表（107部門）（山形県２）'!AC$120=0,各種係数!EV107,各種係数!AS107)</f>
        <v>0</v>
      </c>
      <c r="AP109" s="82">
        <f>IF('生産者価格評価表（107部門）（山形県２）'!AD$120=0,各種係数!EW107,各種係数!AT107)</f>
        <v>0</v>
      </c>
      <c r="AQ109" s="82">
        <f>IF('生産者価格評価表（107部門）（山形県２）'!AE$120=0,各種係数!EX107,各種係数!AU107)</f>
        <v>3.7825774482732535E-5</v>
      </c>
      <c r="AR109" s="82">
        <f>IF('生産者価格評価表（107部門）（山形県２）'!AF$120=0,各種係数!EY107,各種係数!AV107)</f>
        <v>0</v>
      </c>
      <c r="AS109" s="82">
        <f>IF('生産者価格評価表（107部門）（山形県２）'!AG$120=0,各種係数!EZ107,各種係数!AW107)</f>
        <v>3.2604088552704511E-5</v>
      </c>
      <c r="AT109" s="82">
        <f>IF('生産者価格評価表（107部門）（山形県２）'!AH$120=0,各種係数!FA107,各種係数!AX107)</f>
        <v>0</v>
      </c>
      <c r="AU109" s="82">
        <f>IF('生産者価格評価表（107部門）（山形県２）'!AI$120=0,各種係数!FB107,各種係数!AY107)</f>
        <v>0</v>
      </c>
      <c r="AV109" s="82">
        <f>IF('生産者価格評価表（107部門）（山形県２）'!AJ$120=0,各種係数!FC107,各種係数!AZ107)</f>
        <v>0</v>
      </c>
      <c r="AW109" s="82">
        <f>IF('生産者価格評価表（107部門）（山形県２）'!AK$120=0,各種係数!FD107,各種係数!BA107)</f>
        <v>0</v>
      </c>
      <c r="AX109" s="82">
        <f>IF('生産者価格評価表（107部門）（山形県２）'!AL$120=0,各種係数!FE107,各種係数!BB107)</f>
        <v>0</v>
      </c>
      <c r="AY109" s="82">
        <f>IF('生産者価格評価表（107部門）（山形県２）'!AM$120=0,各種係数!FF107,各種係数!BC107)</f>
        <v>0</v>
      </c>
      <c r="AZ109" s="82">
        <f>IF('生産者価格評価表（107部門）（山形県２）'!AN$120=0,各種係数!FG107,各種係数!BD107)</f>
        <v>0</v>
      </c>
      <c r="BA109" s="82">
        <f>IF('生産者価格評価表（107部門）（山形県２）'!AO$120=0,各種係数!FH107,各種係数!BE107)</f>
        <v>0</v>
      </c>
      <c r="BB109" s="82">
        <f>IF('生産者価格評価表（107部門）（山形県２）'!AP$120=0,各種係数!FI107,各種係数!BF107)</f>
        <v>0</v>
      </c>
      <c r="BC109" s="82">
        <f>IF('生産者価格評価表（107部門）（山形県２）'!AQ$120=0,各種係数!FJ107,各種係数!BG107)</f>
        <v>0</v>
      </c>
      <c r="BD109" s="82">
        <f>IF('生産者価格評価表（107部門）（山形県２）'!AR$120=0,各種係数!FK107,各種係数!BH107)</f>
        <v>2.5593120569191001E-5</v>
      </c>
      <c r="BE109" s="82">
        <f>IF('生産者価格評価表（107部門）（山形県２）'!AS$120=0,各種係数!FL107,各種係数!BI107)</f>
        <v>2.4551324543959147E-5</v>
      </c>
      <c r="BF109" s="82">
        <f>IF('生産者価格評価表（107部門）（山形県２）'!AT$120=0,各種係数!FM107,各種係数!BJ107)</f>
        <v>2.7310465370329909E-5</v>
      </c>
      <c r="BG109" s="82">
        <f>IF('生産者価格評価表（107部門）（山形県２）'!AU$120=0,各種係数!FN107,各種係数!BK107)</f>
        <v>1.917959291314042E-5</v>
      </c>
      <c r="BH109" s="82">
        <f>IF('生産者価格評価表（107部門）（山形県２）'!AV$120=0,各種係数!FO107,各種係数!BL107)</f>
        <v>2.1316507503410641E-5</v>
      </c>
      <c r="BI109" s="82">
        <f>IF('生産者価格評価表（107部門）（山形県２）'!AW$120=0,各種係数!FP107,各種係数!BM107)</f>
        <v>1.1128245075751554E-4</v>
      </c>
      <c r="BJ109" s="82">
        <f>IF('生産者価格評価表（107部門）（山形県２）'!AX$120=0,各種係数!FQ107,各種係数!BN107)</f>
        <v>1.1009847697106857E-4</v>
      </c>
      <c r="BK109" s="82">
        <f>IF('生産者価格評価表（107部門）（山形県２）'!AY$120=0,各種係数!FR107,各種係数!BO107)</f>
        <v>0</v>
      </c>
      <c r="BL109" s="82">
        <f>IF('生産者価格評価表（107部門）（山形県２）'!AZ$120=0,各種係数!FS107,各種係数!BP107)</f>
        <v>0</v>
      </c>
      <c r="BM109" s="82">
        <f>IF('生産者価格評価表（107部門）（山形県２）'!BA$120=0,各種係数!FT107,各種係数!BQ107)</f>
        <v>0</v>
      </c>
      <c r="BN109" s="82">
        <f>IF('生産者価格評価表（107部門）（山形県２）'!BB$120=0,各種係数!FU107,各種係数!BR107)</f>
        <v>3.295218637756615E-5</v>
      </c>
      <c r="BO109" s="82">
        <f>IF('生産者価格評価表（107部門）（山形県２）'!BC$120=0,各種係数!FV107,各種係数!BS107)</f>
        <v>5.7686760888376119E-5</v>
      </c>
      <c r="BP109" s="82">
        <f>IF('生産者価格評価表（107部門）（山形県２）'!BD$120=0,各種係数!FW107,各種係数!BT107)</f>
        <v>2.1574042112530205E-4</v>
      </c>
      <c r="BQ109" s="82">
        <f>IF('生産者価格評価表（107部門）（山形県２）'!BE$120=0,各種係数!FX107,各種係数!BU107)</f>
        <v>0</v>
      </c>
      <c r="BR109" s="82">
        <f>IF('生産者価格評価表（107部門）（山形県２）'!BF$120=0,各種係数!FY107,各種係数!BV107)</f>
        <v>0</v>
      </c>
      <c r="BS109" s="82">
        <f>IF('生産者価格評価表（107部門）（山形県２）'!BG$120=0,各種係数!FZ107,各種係数!BW107)</f>
        <v>2.776261116612221E-5</v>
      </c>
      <c r="BT109" s="82">
        <f>IF('生産者価格評価表（107部門）（山形県２）'!BH$120=0,各種係数!GA107,各種係数!BX107)</f>
        <v>0</v>
      </c>
      <c r="BU109" s="82">
        <f>IF('生産者価格評価表（107部門）（山形県２）'!BI$120=0,各種係数!GB107,各種係数!BY107)</f>
        <v>0</v>
      </c>
      <c r="BV109" s="82">
        <f>IF('生産者価格評価表（107部門）（山形県２）'!BJ$120=0,各種係数!GC107,各種係数!BZ107)</f>
        <v>4.6833471882354322E-5</v>
      </c>
      <c r="BW109" s="82">
        <f>IF('生産者価格評価表（107部門）（山形県２）'!BK$120=0,各種係数!GD107,各種係数!CA107)</f>
        <v>0</v>
      </c>
      <c r="BX109" s="82">
        <f>IF('生産者価格評価表（107部門）（山形県２）'!BL$120=0,各種係数!GE107,各種係数!CB107)</f>
        <v>4.5227380656249293E-6</v>
      </c>
      <c r="BY109" s="82">
        <f>IF('生産者価格評価表（107部門）（山形県２）'!BM$120=0,各種係数!GF107,各種係数!CC107)</f>
        <v>1.580427979896956E-5</v>
      </c>
      <c r="BZ109" s="82">
        <f>IF('生産者価格評価表（107部門）（山形県２）'!BN$120=0,各種係数!GG107,各種係数!CD107)</f>
        <v>8.0390160244386087E-5</v>
      </c>
      <c r="CA109" s="82">
        <f>IF('生産者価格評価表（107部門）（山形県２）'!BO$120=0,各種係数!GH107,各種係数!CE107)</f>
        <v>2.6730820636193531E-5</v>
      </c>
      <c r="CB109" s="82">
        <f>IF('生産者価格評価表（107部門）（山形県２）'!BP$120=0,各種係数!GI107,各種係数!CF107)</f>
        <v>4.031867883753185E-5</v>
      </c>
      <c r="CC109" s="82">
        <f>IF('生産者価格評価表（107部門）（山形県２）'!BQ$120=0,各種係数!GJ107,各種係数!CG107)</f>
        <v>0</v>
      </c>
      <c r="CD109" s="82">
        <f>IF('生産者価格評価表（107部門）（山形県２）'!BR$120=0,各種係数!GK107,各種係数!CH107)</f>
        <v>2.1811677972386417E-5</v>
      </c>
      <c r="CE109" s="82">
        <f>IF('生産者価格評価表（107部門）（山形県２）'!BS$120=0,各種係数!GL107,各種係数!CI107)</f>
        <v>4.420475643179206E-5</v>
      </c>
      <c r="CF109" s="82">
        <f>IF('生産者価格評価表（107部門）（山形県２）'!BT$120=0,各種係数!GM107,各種係数!CJ107)</f>
        <v>5.8859126199484612E-5</v>
      </c>
      <c r="CG109" s="82">
        <f>IF('生産者価格評価表（107部門）（山形県２）'!BU$120=0,各種係数!GN107,各種係数!CK107)</f>
        <v>6.3275920981029876E-5</v>
      </c>
      <c r="CH109" s="82">
        <f>IF('生産者価格評価表（107部門）（山形県２）'!BV$120=0,各種係数!GO107,各種係数!CL107)</f>
        <v>3.1480198954857394E-5</v>
      </c>
      <c r="CI109" s="82">
        <f>IF('生産者価格評価表（107部門）（山形県２）'!BW$120=0,各種係数!GP107,各種係数!CM107)</f>
        <v>1.9601693586325859E-5</v>
      </c>
      <c r="CJ109" s="82">
        <f>IF('生産者価格評価表（107部門）（山形県２）'!BX$120=0,各種係数!GQ107,各種係数!CN107)</f>
        <v>0</v>
      </c>
      <c r="CK109" s="82">
        <f>IF('生産者価格評価表（107部門）（山形県２）'!BY$120=0,各種係数!GR107,各種係数!CO107)</f>
        <v>2.8013910355486863E-3</v>
      </c>
      <c r="CL109" s="82">
        <f>IF('生産者価格評価表（107部門）（山形県２）'!BZ$120=0,各種係数!GS107,各種係数!CP107)</f>
        <v>9.6538491706740201E-5</v>
      </c>
      <c r="CM109" s="82">
        <f>IF('生産者価格評価表（107部門）（山形県２）'!CA$120=0,各種係数!GT107,各種係数!CQ107)</f>
        <v>8.8447829048036024E-6</v>
      </c>
      <c r="CN109" s="82">
        <f>IF('生産者価格評価表（107部門）（山形県２）'!CB$120=0,各種係数!GU107,各種係数!CR107)</f>
        <v>0</v>
      </c>
      <c r="CO109" s="82">
        <f>IF('生産者価格評価表（107部門）（山形県２）'!CC$120=0,各種係数!GV107,各種係数!CS107)</f>
        <v>3.8699690402476783E-4</v>
      </c>
      <c r="CP109" s="82">
        <f>IF('生産者価格評価表（107部門）（山形県２）'!CD$120=0,各種係数!GW107,各種係数!CT107)</f>
        <v>0</v>
      </c>
      <c r="CQ109" s="82">
        <f>IF('生産者価格評価表（107部門）（山形県２）'!CE$120=0,各種係数!GX107,各種係数!CU107)</f>
        <v>0</v>
      </c>
      <c r="CR109" s="82">
        <f>IF('生産者価格評価表（107部門）（山形県２）'!CF$120=0,各種係数!GY107,各種係数!CV107)</f>
        <v>4.451170657883023E-5</v>
      </c>
      <c r="CS109" s="82">
        <f>IF('生産者価格評価表（107部門）（山形県２）'!CG$120=0,各種係数!GZ107,各種係数!CW107)</f>
        <v>2.6109660574412532E-4</v>
      </c>
      <c r="CT109" s="82">
        <f>IF('生産者価格評価表（107部門）（山形県２）'!CH$120=0,各種係数!HA107,各種係数!CX107)</f>
        <v>4.1291818948552153E-4</v>
      </c>
      <c r="CU109" s="82">
        <f>IF('生産者価格評価表（107部門）（山形県２）'!CI$120=0,各種係数!HB107,各種係数!CY107)</f>
        <v>9.1513150041777744E-4</v>
      </c>
      <c r="CV109" s="82">
        <f>IF('生産者価格評価表（107部門）（山形県２）'!CJ$120=0,各種係数!HC107,各種係数!CZ107)</f>
        <v>7.2343196122404688E-5</v>
      </c>
      <c r="CW109" s="82">
        <f>IF('生産者価格評価表（107部門）（山形県２）'!CK$120=0,各種係数!HD107,各種係数!DA107)</f>
        <v>3.3046926635822867E-4</v>
      </c>
      <c r="CX109" s="82">
        <f>IF('生産者価格評価表（107部門）（山形県２）'!CL$120=0,各種係数!HE107,各種係数!DB107)</f>
        <v>2.3920011481605511E-4</v>
      </c>
      <c r="CY109" s="82">
        <f>IF('生産者価格評価表（107部門）（山形県２）'!CM$120=0,各種係数!HF107,各種係数!DC107)</f>
        <v>1.0841470596206964E-4</v>
      </c>
      <c r="CZ109" s="82">
        <f>IF('生産者価格評価表（107部門）（山形県２）'!CN$120=0,各種係数!HG107,各種係数!DD107)</f>
        <v>1.0775165398788871E-4</v>
      </c>
      <c r="DA109" s="82">
        <f>IF('生産者価格評価表（107部門）（山形県２）'!CO$120=0,各種係数!HH107,各種係数!DE107)</f>
        <v>2.1455646410947147E-4</v>
      </c>
      <c r="DB109" s="82">
        <f>IF('生産者価格評価表（107部門）（山形県２）'!CP$120=0,各種係数!HI107,各種係数!DF107)</f>
        <v>9.9711851909344926E-3</v>
      </c>
      <c r="DC109" s="82">
        <f>IF('生産者価格評価表（107部門）（山形県２）'!CQ$120=0,各種係数!HJ107,各種係数!DG107)</f>
        <v>4.2028711749149978E-3</v>
      </c>
      <c r="DD109" s="82">
        <f>IF('生産者価格評価表（107部門）（山形県２）'!CR$120=0,各種係数!HK107,各種係数!DH107)</f>
        <v>1.0445357248372679E-2</v>
      </c>
      <c r="DE109" s="82">
        <f>IF('生産者価格評価表（107部門）（山形県２）'!CS$120=0,各種係数!HL107,各種係数!DI107)</f>
        <v>9.4208848744912112E-3</v>
      </c>
      <c r="DF109" s="82">
        <f>IF('生産者価格評価表（107部門）（山形県２）'!CT$120=0,各種係数!HM107,各種係数!DJ107)</f>
        <v>6.7010654694096364E-5</v>
      </c>
      <c r="DG109" s="82">
        <f>IF('生産者価格評価表（107部門）（山形県２）'!CU$120=0,各種係数!HN107,各種係数!DK107)</f>
        <v>6.0240963855421684E-5</v>
      </c>
      <c r="DH109" s="82">
        <f>IF('生産者価格評価表（107部門）（山形県２）'!CV$120=0,各種係数!HO107,各種係数!DL107)</f>
        <v>7.320644216691069E-4</v>
      </c>
      <c r="DI109" s="82">
        <f>IF('生産者価格評価表（107部門）（山形県２）'!CW$120=0,各種係数!HP107,各種係数!DM107)</f>
        <v>2.4209850988367167E-5</v>
      </c>
      <c r="DJ109" s="82">
        <f>IF('生産者価格評価表（107部門）（山形県２）'!CX$120=0,各種係数!HQ107,各種係数!DN107)</f>
        <v>4.9241678156391569E-5</v>
      </c>
      <c r="DK109" s="82">
        <f>IF('生産者価格評価表（107部門）（山形県２）'!CY$120=0,各種係数!HR107,各種係数!DO107)</f>
        <v>1.0037027987143583E-2</v>
      </c>
      <c r="DL109" s="82">
        <f>IF('生産者価格評価表（107部門）（山形県２）'!CZ$120=0,各種係数!HS107,各種係数!DP107)</f>
        <v>2.7868498080754378E-3</v>
      </c>
      <c r="DM109" s="82">
        <f>IF('生産者価格評価表（107部門）（山形県２）'!DA$120=0,各種係数!HT107,各種係数!DQ107)</f>
        <v>2.1529697578956185E-2</v>
      </c>
      <c r="DN109" s="82">
        <f>IF('生産者価格評価表（107部門）（山形県２）'!DB$120=0,各種係数!HU107,各種係数!DR107)</f>
        <v>1.0191082802547771E-4</v>
      </c>
      <c r="DO109" s="82">
        <f>IF('生産者価格評価表（107部門）（山形県２）'!DC$120=0,各種係数!HV107,各種係数!DS107)</f>
        <v>6.2984601350911103E-4</v>
      </c>
      <c r="DP109" s="82">
        <f>IF('生産者価格評価表（107部門）（山形県２）'!DD$120=0,各種係数!HW107,各種係数!DT107)</f>
        <v>0</v>
      </c>
      <c r="DQ109" s="82">
        <f>IF('生産者価格評価表（107部門）（山形県２）'!DE$120=0,各種係数!HX107,各種係数!DU107)</f>
        <v>7.8481527773740665E-4</v>
      </c>
      <c r="DR109" s="82">
        <f>各種係数!HY107</f>
        <v>1.7698528447956132E-5</v>
      </c>
      <c r="DS109" s="80">
        <f>各種係数!HZ107</f>
        <v>1.2428580428524273E-5</v>
      </c>
      <c r="DT109" s="80">
        <f>各種係数!IA107</f>
        <v>1.1576206557962137E-4</v>
      </c>
      <c r="DU109" s="80">
        <f>各種係数!IB107</f>
        <v>8.4833013661673405E-6</v>
      </c>
      <c r="DV109" s="80">
        <f>各種係数!IC107</f>
        <v>1.5325002323828741E-5</v>
      </c>
      <c r="DW109" s="80">
        <f>各種係数!ID107</f>
        <v>2.27141328924281E-5</v>
      </c>
      <c r="DX109" s="80">
        <f>各種係数!IE107</f>
        <v>2.5102663980895857E-5</v>
      </c>
      <c r="DY109" s="80">
        <f>各種係数!IF107</f>
        <v>7.1010153813257351E-5</v>
      </c>
      <c r="DZ109" s="80">
        <f>各種係数!IG107</f>
        <v>1.1090423283356037E-4</v>
      </c>
      <c r="EA109" s="80">
        <f>各種係数!IH107</f>
        <v>1.043623334361859E-5</v>
      </c>
      <c r="EB109" s="80">
        <f>各種係数!II107</f>
        <v>0</v>
      </c>
      <c r="EC109" s="80">
        <f>各種係数!IJ107</f>
        <v>9.2627471435799455E-6</v>
      </c>
      <c r="ED109" s="80">
        <f>各種係数!IK107</f>
        <v>6.0523088317685992E-5</v>
      </c>
      <c r="EE109" s="80">
        <f>各種係数!IL107</f>
        <v>1.033579170619765E-5</v>
      </c>
      <c r="EF109" s="80">
        <f>各種係数!IM107</f>
        <v>1.1013453627390991E-5</v>
      </c>
      <c r="EG109" s="80">
        <f>各種係数!IN107</f>
        <v>1.339728586066184E-5</v>
      </c>
      <c r="EH109" s="80">
        <f>各種係数!IO107</f>
        <v>4.7226847580182653E-5</v>
      </c>
      <c r="EI109" s="80">
        <f>各種係数!IP107</f>
        <v>3.5067379719333371E-5</v>
      </c>
      <c r="EJ109" s="80">
        <f>各種係数!IQ107</f>
        <v>0</v>
      </c>
      <c r="EK109" s="80">
        <f>各種係数!IR107</f>
        <v>7.1733270410778634E-5</v>
      </c>
      <c r="EL109" s="80">
        <f>各種係数!IS107</f>
        <v>0</v>
      </c>
      <c r="EM109" s="80">
        <f>各種係数!IT107</f>
        <v>3.5604127611933025E-6</v>
      </c>
      <c r="EN109" s="80">
        <f>各種係数!IU107</f>
        <v>0</v>
      </c>
      <c r="EO109" s="80">
        <f>各種係数!IV107</f>
        <v>0</v>
      </c>
      <c r="EP109" s="80">
        <f>各種係数!IW107</f>
        <v>8.9264003830482851E-5</v>
      </c>
      <c r="EQ109" s="80">
        <f>各種係数!IX107</f>
        <v>1.0071155565754967E-5</v>
      </c>
      <c r="ER109" s="80">
        <f>各種係数!IY107</f>
        <v>1.762020855856298E-6</v>
      </c>
      <c r="ES109" s="80">
        <f>各種係数!IZ107</f>
        <v>1.2220948067656594E-5</v>
      </c>
      <c r="ET109" s="80">
        <f>各種係数!JA107</f>
        <v>3.6184356552513071E-5</v>
      </c>
      <c r="EU109" s="80">
        <f>各種係数!JB107</f>
        <v>1.0136505154276307E-5</v>
      </c>
      <c r="EV109" s="80">
        <f>各種係数!JC107</f>
        <v>3.7321433772664805E-5</v>
      </c>
      <c r="EW109" s="80">
        <f>各種係数!JD107</f>
        <v>1.2969265499377978E-5</v>
      </c>
      <c r="EX109" s="80">
        <f>各種係数!JE107</f>
        <v>1.6041509975330321E-5</v>
      </c>
      <c r="EY109" s="80">
        <f>各種係数!JF107</f>
        <v>9.1753199218196804E-6</v>
      </c>
      <c r="EZ109" s="80">
        <f>各種係数!JG107</f>
        <v>1.9957652371621847E-5</v>
      </c>
      <c r="FA109" s="80">
        <f>各種係数!JH107</f>
        <v>1.1899812011435584E-5</v>
      </c>
      <c r="FB109" s="80">
        <f>各種係数!JI107</f>
        <v>2.8859358853296252E-6</v>
      </c>
      <c r="FC109" s="80">
        <f>各種係数!JJ107</f>
        <v>1.7941255597868174E-5</v>
      </c>
      <c r="FD109" s="80">
        <f>各種係数!JK107</f>
        <v>7.9568984691363971E-6</v>
      </c>
      <c r="FE109" s="80">
        <f>各種係数!JL107</f>
        <v>9.5777219765409854E-6</v>
      </c>
      <c r="FF109" s="80">
        <f>各種係数!JM107</f>
        <v>1.1729702489667095E-5</v>
      </c>
      <c r="FG109" s="80">
        <f>各種係数!JN107</f>
        <v>2.803624302730749E-5</v>
      </c>
      <c r="FH109" s="80">
        <f>各種係数!JO107</f>
        <v>2.7063329084034056E-5</v>
      </c>
      <c r="FI109" s="80">
        <f>各種係数!JP107</f>
        <v>3.1501803579823216E-5</v>
      </c>
      <c r="FJ109" s="80">
        <f>各種係数!JQ107</f>
        <v>2.4856905854489181E-5</v>
      </c>
      <c r="FK109" s="80">
        <f>各種係数!JR107</f>
        <v>2.4790055859132815E-5</v>
      </c>
      <c r="FL109" s="80">
        <f>各種係数!JS107</f>
        <v>9.0311747451324829E-5</v>
      </c>
      <c r="FM109" s="80">
        <f>各種係数!JT107</f>
        <v>9.0198308263645288E-5</v>
      </c>
      <c r="FN109" s="80">
        <f>各種係数!JU107</f>
        <v>9.1765520906933761E-6</v>
      </c>
      <c r="FO109" s="80">
        <f>各種係数!JV107</f>
        <v>6.6124945547863838E-6</v>
      </c>
      <c r="FP109" s="80">
        <f>各種係数!JW107</f>
        <v>7.1035865651092651E-6</v>
      </c>
      <c r="FQ109" s="80">
        <f>各種係数!JX107</f>
        <v>3.7290936329438229E-5</v>
      </c>
      <c r="FR109" s="80">
        <f>各種係数!JY107</f>
        <v>5.1658957546412786E-5</v>
      </c>
      <c r="FS109" s="80">
        <f>各種係数!JZ107</f>
        <v>1.6761444835667591E-4</v>
      </c>
      <c r="FT109" s="80">
        <f>各種係数!KA107</f>
        <v>0</v>
      </c>
      <c r="FU109" s="80">
        <f>各種係数!KB107</f>
        <v>3.7929315573683684E-6</v>
      </c>
      <c r="FV109" s="80">
        <f>各種係数!KC107</f>
        <v>2.5927198671988977E-5</v>
      </c>
      <c r="FW109" s="80">
        <f>各種係数!KD107</f>
        <v>8.1022581561468126E-6</v>
      </c>
      <c r="FX109" s="80">
        <f>各種係数!KE107</f>
        <v>9.2788900231367604E-6</v>
      </c>
      <c r="FY109" s="80">
        <f>各種係数!KF107</f>
        <v>4.702206562598102E-5</v>
      </c>
      <c r="FZ109" s="80">
        <f>各種係数!KG107</f>
        <v>3.0643295583169091E-5</v>
      </c>
      <c r="GA109" s="80">
        <f>各種係数!KH107</f>
        <v>2.3130296365682358E-5</v>
      </c>
      <c r="GB109" s="80">
        <f>各種係数!KI107</f>
        <v>3.5477109239581329E-5</v>
      </c>
      <c r="GC109" s="80">
        <f>各種係数!KJ107</f>
        <v>7.43600717739024E-5</v>
      </c>
      <c r="GD109" s="80">
        <f>各種係数!KK107</f>
        <v>3.5522857402768463E-5</v>
      </c>
      <c r="GE109" s="80">
        <f>各種係数!KL107</f>
        <v>4.4172613436107951E-5</v>
      </c>
      <c r="GF109" s="80">
        <f>各種係数!KM107</f>
        <v>9.9860472296832658E-6</v>
      </c>
      <c r="GG109" s="80">
        <f>各種係数!KN107</f>
        <v>3.6031493872636859E-5</v>
      </c>
      <c r="GH109" s="80">
        <f>各種係数!KO107</f>
        <v>6.1977190842946568E-5</v>
      </c>
      <c r="GI109" s="80">
        <f>各種係数!KP107</f>
        <v>6.1280931722630346E-5</v>
      </c>
      <c r="GJ109" s="80">
        <f>各種係数!KQ107</f>
        <v>6.8323746829800777E-5</v>
      </c>
      <c r="GK109" s="80">
        <f>各種係数!KR107</f>
        <v>3.781410513290372E-5</v>
      </c>
      <c r="GL109" s="80">
        <f>各種係数!KS107</f>
        <v>2.2575095068820898E-5</v>
      </c>
      <c r="GM109" s="80">
        <f>各種係数!KT107</f>
        <v>4.1208914900870945E-6</v>
      </c>
      <c r="GN109" s="80">
        <f>各種係数!KU107</f>
        <v>2.0909255183684701E-3</v>
      </c>
      <c r="GO109" s="80">
        <f>各種係数!KV107</f>
        <v>8.5364250982910918E-5</v>
      </c>
      <c r="GP109" s="80">
        <f>各種係数!KW107</f>
        <v>2.5315128046702247E-5</v>
      </c>
      <c r="GQ109" s="80">
        <f>各種係数!KX107</f>
        <v>1.6567994967462186E-5</v>
      </c>
      <c r="GR109" s="80">
        <f>各種係数!KY107</f>
        <v>3.0436770425111667E-4</v>
      </c>
      <c r="GS109" s="80">
        <f>各種係数!KZ107</f>
        <v>7.0629414013315172E-6</v>
      </c>
      <c r="GT109" s="80">
        <f>各種係数!LA107</f>
        <v>1.4266841838601242E-4</v>
      </c>
      <c r="GU109" s="80">
        <f>各種係数!LB107</f>
        <v>5.4665250196836901E-5</v>
      </c>
      <c r="GV109" s="80">
        <f>各種係数!LC107</f>
        <v>2.0400550036449124E-4</v>
      </c>
      <c r="GW109" s="80">
        <f>各種係数!LD107</f>
        <v>3.6444298047707294E-4</v>
      </c>
      <c r="GX109" s="80">
        <f>各種係数!LE107</f>
        <v>7.7024394847884537E-4</v>
      </c>
      <c r="GY109" s="80">
        <f>各種係数!LF107</f>
        <v>6.7329817096264163E-5</v>
      </c>
      <c r="GZ109" s="80">
        <f>各種係数!LG107</f>
        <v>6.1052418775483944E-4</v>
      </c>
      <c r="HA109" s="80">
        <f>各種係数!LH107</f>
        <v>2.0518822943938099E-4</v>
      </c>
      <c r="HB109" s="80">
        <f>各種係数!LI107</f>
        <v>9.4579040392621706E-5</v>
      </c>
      <c r="HC109" s="80">
        <f>各種係数!LJ107</f>
        <v>9.874839172012564E-5</v>
      </c>
      <c r="HD109" s="80">
        <f>各種係数!LK107</f>
        <v>1.7677221401604581E-4</v>
      </c>
      <c r="HE109" s="80">
        <f>各種係数!LL107</f>
        <v>7.5049131674817674E-3</v>
      </c>
      <c r="HF109" s="80">
        <f>各種係数!LM107</f>
        <v>3.4341024238172028E-3</v>
      </c>
      <c r="HG109" s="80">
        <f>各種係数!LN107</f>
        <v>7.7743851695903071E-3</v>
      </c>
      <c r="HH109" s="80">
        <f>各種係数!LO107</f>
        <v>7.0044878872279467E-3</v>
      </c>
      <c r="HI109" s="80">
        <f>各種係数!LP107</f>
        <v>7.0745608235011389E-5</v>
      </c>
      <c r="HJ109" s="80">
        <f>各種係数!LQ107</f>
        <v>5.7462127930235991E-5</v>
      </c>
      <c r="HK109" s="80">
        <f>各種係数!LR107</f>
        <v>8.4173103862084174E-4</v>
      </c>
      <c r="HL109" s="80">
        <f>各種係数!LS107</f>
        <v>2.5437598657154994E-5</v>
      </c>
      <c r="HM109" s="80">
        <f>各種係数!LT107</f>
        <v>4.8742891185113683E-5</v>
      </c>
      <c r="HN109" s="80">
        <f>各種係数!LU107</f>
        <v>7.4744652125994298E-3</v>
      </c>
      <c r="HO109" s="80">
        <f>各種係数!LV107</f>
        <v>2.1032605867363475E-3</v>
      </c>
      <c r="HP109" s="80">
        <f>各種係数!LW107</f>
        <v>1.0159701956770961</v>
      </c>
      <c r="HQ109" s="80">
        <f>各種係数!LX107</f>
        <v>9.2576064729061808E-5</v>
      </c>
      <c r="HR109" s="80">
        <f>各種係数!LY107</f>
        <v>4.9071698690524609E-4</v>
      </c>
      <c r="HS109" s="80">
        <f>各種係数!LZ107</f>
        <v>1.7003783480662854E-5</v>
      </c>
      <c r="HT109" s="80">
        <f>各種係数!MA107</f>
        <v>6.4317713135353437E-4</v>
      </c>
      <c r="HU109" s="760">
        <v>0</v>
      </c>
      <c r="HV109" s="760">
        <f t="shared" si="48"/>
        <v>0</v>
      </c>
      <c r="HW109" s="760">
        <f t="shared" si="49"/>
        <v>0</v>
      </c>
      <c r="HX109" s="240">
        <f>IF(各種係数!$MD107=0,各種係数!$MG107,各種係数!$MD107)</f>
        <v>2.3554215185278265E-3</v>
      </c>
      <c r="HY109" s="281">
        <f t="shared" si="29"/>
        <v>0</v>
      </c>
      <c r="HZ109" s="257">
        <f t="shared" si="36"/>
        <v>0</v>
      </c>
      <c r="IA109" s="279">
        <f t="shared" si="37"/>
        <v>0</v>
      </c>
      <c r="IB109" s="279">
        <f t="shared" si="38"/>
        <v>0</v>
      </c>
      <c r="IC109" s="240">
        <f>IF(各種係数!$MD107=0,各種係数!$MG107,各種係数!$MD107)</f>
        <v>2.3554215185278265E-3</v>
      </c>
      <c r="ID109" s="281">
        <f t="shared" si="50"/>
        <v>0</v>
      </c>
      <c r="IE109" s="223"/>
      <c r="IF109" s="223"/>
      <c r="IG109" s="240">
        <f>各種係数!J107</f>
        <v>2.1159658502679764E-2</v>
      </c>
      <c r="IH109" s="279">
        <f t="shared" si="39"/>
        <v>0</v>
      </c>
      <c r="II109" s="234">
        <f>各種係数!C107</f>
        <v>0.72894736842105257</v>
      </c>
      <c r="IJ109" s="279">
        <f t="shared" si="40"/>
        <v>0</v>
      </c>
      <c r="IK109" s="299">
        <v>0</v>
      </c>
      <c r="IL109" s="757">
        <f>IF(各種係数!$E107=0,各種係数!$M107,各種係数!$E107)</f>
        <v>0.71321660942168608</v>
      </c>
      <c r="IM109" s="279">
        <f t="shared" si="41"/>
        <v>0</v>
      </c>
      <c r="IN109" s="757">
        <f>IF(各種係数!$F107=0,各種係数!$N107,各種係数!$F107)</f>
        <v>0.33288654324090361</v>
      </c>
      <c r="IO109" s="299">
        <f t="shared" si="42"/>
        <v>0</v>
      </c>
      <c r="IP109" s="240">
        <f>IF(各種係数!$MD107=0,各種係数!$MG107,各種係数!$MD107)</f>
        <v>2.3554215185278265E-3</v>
      </c>
      <c r="IQ109" s="296">
        <f t="shared" si="43"/>
        <v>0</v>
      </c>
      <c r="IR109" s="297">
        <f t="shared" si="44"/>
        <v>0</v>
      </c>
      <c r="IS109" s="297">
        <f t="shared" si="45"/>
        <v>0</v>
      </c>
      <c r="IT109" s="297">
        <f t="shared" si="46"/>
        <v>0</v>
      </c>
      <c r="IU109" s="298">
        <f t="shared" si="47"/>
        <v>0</v>
      </c>
      <c r="IW109" s="206"/>
      <c r="IX109" s="212"/>
      <c r="IY109" s="208"/>
      <c r="IZ109" s="212"/>
    </row>
    <row r="110" spans="1:260">
      <c r="A110" s="41" t="s">
        <v>335</v>
      </c>
      <c r="B110" s="12" t="s">
        <v>70</v>
      </c>
      <c r="C110" s="331">
        <f>'計算2-1'!AC110</f>
        <v>0</v>
      </c>
      <c r="D110" s="757">
        <f>IF(各種係数!$D108=0,各種係数!$L108,各種係数!$D108)</f>
        <v>0.30305732484076431</v>
      </c>
      <c r="E110" s="757">
        <f>IF(各種係数!$E108=0,各種係数!$M108,各種係数!$E108)</f>
        <v>0.69694267515923569</v>
      </c>
      <c r="F110" s="757">
        <f>IF(各種係数!$F108=0,各種係数!$N108,各種係数!$F108)</f>
        <v>0.23943949044585988</v>
      </c>
      <c r="G110" s="758">
        <f t="shared" si="31"/>
        <v>0</v>
      </c>
      <c r="H110" s="758">
        <f t="shared" si="32"/>
        <v>0</v>
      </c>
      <c r="I110" s="758">
        <f t="shared" si="33"/>
        <v>0</v>
      </c>
      <c r="J110" s="240">
        <f>IF(各種係数!$MD108=0,各種係数!$MG108,各種係数!$MD108)</f>
        <v>9.531210191082803E-4</v>
      </c>
      <c r="K110" s="281">
        <f t="shared" si="34"/>
        <v>0</v>
      </c>
      <c r="L110" s="758">
        <v>0</v>
      </c>
      <c r="M110" s="774">
        <f>各種係数!C108</f>
        <v>0.6226255634256278</v>
      </c>
      <c r="N110" s="758">
        <f t="shared" si="35"/>
        <v>0</v>
      </c>
      <c r="O110" s="82">
        <f>IF('生産者価格評価表（107部門）（山形県２）'!C$120=0,各種係数!DV108,各種係数!S108)</f>
        <v>0</v>
      </c>
      <c r="P110" s="82">
        <f>IF('生産者価格評価表（107部門）（山形県２）'!D$120=0,各種係数!DW108,各種係数!T108)</f>
        <v>0</v>
      </c>
      <c r="Q110" s="82">
        <f>IF('生産者価格評価表（107部門）（山形県２）'!E$120=0,各種係数!DX108,各種係数!U108)</f>
        <v>0</v>
      </c>
      <c r="R110" s="82">
        <f>IF('生産者価格評価表（107部門）（山形県２）'!F$120=0,各種係数!DY108,各種係数!V108)</f>
        <v>0</v>
      </c>
      <c r="S110" s="82">
        <f>IF('生産者価格評価表（107部門）（山形県２）'!G$120=0,各種係数!DZ108,各種係数!W108)</f>
        <v>0</v>
      </c>
      <c r="T110" s="82">
        <f>IF('生産者価格評価表（107部門）（山形県２）'!H$120=0,各種係数!EA108,各種係数!X108)</f>
        <v>0</v>
      </c>
      <c r="U110" s="82">
        <f>IF('生産者価格評価表（107部門）（山形県２）'!I$120=0,各種係数!EB108,各種係数!Y108)</f>
        <v>0</v>
      </c>
      <c r="V110" s="82">
        <f>IF('生産者価格評価表（107部門）（山形県２）'!J$120=0,各種係数!EC108,各種係数!Z108)</f>
        <v>0</v>
      </c>
      <c r="W110" s="82">
        <f>IF('生産者価格評価表（107部門）（山形県２）'!K$120=0,各種係数!ED108,各種係数!AA108)</f>
        <v>0</v>
      </c>
      <c r="X110" s="82">
        <f>IF('生産者価格評価表（107部門）（山形県２）'!L$120=0,各種係数!EE108,各種係数!AB108)</f>
        <v>0</v>
      </c>
      <c r="Y110" s="82">
        <f>IF('生産者価格評価表（107部門）（山形県２）'!M$120=0,各種係数!EF108,各種係数!AC108)</f>
        <v>0</v>
      </c>
      <c r="Z110" s="82">
        <f>IF('生産者価格評価表（107部門）（山形県２）'!N$120=0,各種係数!EG108,各種係数!AD108)</f>
        <v>0</v>
      </c>
      <c r="AA110" s="82">
        <f>IF('生産者価格評価表（107部門）（山形県２）'!O$120=0,各種係数!EH108,各種係数!AE108)</f>
        <v>0</v>
      </c>
      <c r="AB110" s="82">
        <f>IF('生産者価格評価表（107部門）（山形県２）'!P$120=0,各種係数!EI108,各種係数!AF108)</f>
        <v>0</v>
      </c>
      <c r="AC110" s="82">
        <f>IF('生産者価格評価表（107部門）（山形県２）'!Q$120=0,各種係数!EJ108,各種係数!AG108)</f>
        <v>0</v>
      </c>
      <c r="AD110" s="82">
        <f>IF('生産者価格評価表（107部門）（山形県２）'!R$120=0,各種係数!EK108,各種係数!AH108)</f>
        <v>0</v>
      </c>
      <c r="AE110" s="82">
        <f>IF('生産者価格評価表（107部門）（山形県２）'!S$120=0,各種係数!EL108,各種係数!AI108)</f>
        <v>0</v>
      </c>
      <c r="AF110" s="82">
        <f>IF('生産者価格評価表（107部門）（山形県２）'!T$120=0,各種係数!EM108,各種係数!AJ108)</f>
        <v>0</v>
      </c>
      <c r="AG110" s="82">
        <f>IF('生産者価格評価表（107部門）（山形県２）'!U$120=0,各種係数!EN108,各種係数!AK108)</f>
        <v>0</v>
      </c>
      <c r="AH110" s="82">
        <f>IF('生産者価格評価表（107部門）（山形県２）'!V$120=0,各種係数!EO108,各種係数!AL108)</f>
        <v>0</v>
      </c>
      <c r="AI110" s="82">
        <f>IF('生産者価格評価表（107部門）（山形県２）'!W$120=0,各種係数!EP108,各種係数!AM108)</f>
        <v>0</v>
      </c>
      <c r="AJ110" s="82">
        <f>IF('生産者価格評価表（107部門）（山形県２）'!X$120=0,各種係数!EQ108,各種係数!AN108)</f>
        <v>0</v>
      </c>
      <c r="AK110" s="82">
        <f>IF('生産者価格評価表（107部門）（山形県２）'!Y$120=0,各種係数!ER108,各種係数!AO108)</f>
        <v>0</v>
      </c>
      <c r="AL110" s="82">
        <f>IF('生産者価格評価表（107部門）（山形県２）'!Z$120=0,各種係数!ES108,各種係数!AP108)</f>
        <v>0</v>
      </c>
      <c r="AM110" s="82">
        <f>IF('生産者価格評価表（107部門）（山形県２）'!AA$120=0,各種係数!ET108,各種係数!AQ108)</f>
        <v>0</v>
      </c>
      <c r="AN110" s="82">
        <f>IF('生産者価格評価表（107部門）（山形県２）'!AB$120=0,各種係数!EU108,各種係数!AR108)</f>
        <v>0</v>
      </c>
      <c r="AO110" s="82">
        <f>IF('生産者価格評価表（107部門）（山形県２）'!AC$120=0,各種係数!EV108,各種係数!AS108)</f>
        <v>0</v>
      </c>
      <c r="AP110" s="82">
        <f>IF('生産者価格評価表（107部門）（山形県２）'!AD$120=0,各種係数!EW108,各種係数!AT108)</f>
        <v>0</v>
      </c>
      <c r="AQ110" s="82">
        <f>IF('生産者価格評価表（107部門）（山形県２）'!AE$120=0,各種係数!EX108,各種係数!AU108)</f>
        <v>0</v>
      </c>
      <c r="AR110" s="82">
        <f>IF('生産者価格評価表（107部門）（山形県２）'!AF$120=0,各種係数!EY108,各種係数!AV108)</f>
        <v>0</v>
      </c>
      <c r="AS110" s="82">
        <f>IF('生産者価格評価表（107部門）（山形県２）'!AG$120=0,各種係数!EZ108,各種係数!AW108)</f>
        <v>0</v>
      </c>
      <c r="AT110" s="82">
        <f>IF('生産者価格評価表（107部門）（山形県２）'!AH$120=0,各種係数!FA108,各種係数!AX108)</f>
        <v>0</v>
      </c>
      <c r="AU110" s="82">
        <f>IF('生産者価格評価表（107部門）（山形県２）'!AI$120=0,各種係数!FB108,各種係数!AY108)</f>
        <v>0</v>
      </c>
      <c r="AV110" s="82">
        <f>IF('生産者価格評価表（107部門）（山形県２）'!AJ$120=0,各種係数!FC108,各種係数!AZ108)</f>
        <v>0</v>
      </c>
      <c r="AW110" s="82">
        <f>IF('生産者価格評価表（107部門）（山形県２）'!AK$120=0,各種係数!FD108,各種係数!BA108)</f>
        <v>0</v>
      </c>
      <c r="AX110" s="82">
        <f>IF('生産者価格評価表（107部門）（山形県２）'!AL$120=0,各種係数!FE108,各種係数!BB108)</f>
        <v>0</v>
      </c>
      <c r="AY110" s="82">
        <f>IF('生産者価格評価表（107部門）（山形県２）'!AM$120=0,各種係数!FF108,各種係数!BC108)</f>
        <v>0</v>
      </c>
      <c r="AZ110" s="82">
        <f>IF('生産者価格評価表（107部門）（山形県２）'!AN$120=0,各種係数!FG108,各種係数!BD108)</f>
        <v>0</v>
      </c>
      <c r="BA110" s="82">
        <f>IF('生産者価格評価表（107部門）（山形県２）'!AO$120=0,各種係数!FH108,各種係数!BE108)</f>
        <v>0</v>
      </c>
      <c r="BB110" s="82">
        <f>IF('生産者価格評価表（107部門）（山形県２）'!AP$120=0,各種係数!FI108,各種係数!BF108)</f>
        <v>0</v>
      </c>
      <c r="BC110" s="82">
        <f>IF('生産者価格評価表（107部門）（山形県２）'!AQ$120=0,各種係数!FJ108,各種係数!BG108)</f>
        <v>0</v>
      </c>
      <c r="BD110" s="82">
        <f>IF('生産者価格評価表（107部門）（山形県２）'!AR$120=0,各種係数!FK108,各種係数!BH108)</f>
        <v>0</v>
      </c>
      <c r="BE110" s="82">
        <f>IF('生産者価格評価表（107部門）（山形県２）'!AS$120=0,各種係数!FL108,各種係数!BI108)</f>
        <v>0</v>
      </c>
      <c r="BF110" s="82">
        <f>IF('生産者価格評価表（107部門）（山形県２）'!AT$120=0,各種係数!FM108,各種係数!BJ108)</f>
        <v>0</v>
      </c>
      <c r="BG110" s="82">
        <f>IF('生産者価格評価表（107部門）（山形県２）'!AU$120=0,各種係数!FN108,各種係数!BK108)</f>
        <v>0</v>
      </c>
      <c r="BH110" s="82">
        <f>IF('生産者価格評価表（107部門）（山形県２）'!AV$120=0,各種係数!FO108,各種係数!BL108)</f>
        <v>0</v>
      </c>
      <c r="BI110" s="82">
        <f>IF('生産者価格評価表（107部門）（山形県２）'!AW$120=0,各種係数!FP108,各種係数!BM108)</f>
        <v>0</v>
      </c>
      <c r="BJ110" s="82">
        <f>IF('生産者価格評価表（107部門）（山形県２）'!AX$120=0,各種係数!FQ108,各種係数!BN108)</f>
        <v>0</v>
      </c>
      <c r="BK110" s="82">
        <f>IF('生産者価格評価表（107部門）（山形県２）'!AY$120=0,各種係数!FR108,各種係数!BO108)</f>
        <v>0</v>
      </c>
      <c r="BL110" s="82">
        <f>IF('生産者価格評価表（107部門）（山形県２）'!AZ$120=0,各種係数!FS108,各種係数!BP108)</f>
        <v>0</v>
      </c>
      <c r="BM110" s="82">
        <f>IF('生産者価格評価表（107部門）（山形県２）'!BA$120=0,各種係数!FT108,各種係数!BQ108)</f>
        <v>0</v>
      </c>
      <c r="BN110" s="82">
        <f>IF('生産者価格評価表（107部門）（山形県２）'!BB$120=0,各種係数!FU108,各種係数!BR108)</f>
        <v>0</v>
      </c>
      <c r="BO110" s="82">
        <f>IF('生産者価格評価表（107部門）（山形県２）'!BC$120=0,各種係数!FV108,各種係数!BS108)</f>
        <v>0</v>
      </c>
      <c r="BP110" s="82">
        <f>IF('生産者価格評価表（107部門）（山形県２）'!BD$120=0,各種係数!FW108,各種係数!BT108)</f>
        <v>0</v>
      </c>
      <c r="BQ110" s="82">
        <f>IF('生産者価格評価表（107部門）（山形県２）'!BE$120=0,各種係数!FX108,各種係数!BU108)</f>
        <v>0</v>
      </c>
      <c r="BR110" s="82">
        <f>IF('生産者価格評価表（107部門）（山形県２）'!BF$120=0,各種係数!FY108,各種係数!BV108)</f>
        <v>0</v>
      </c>
      <c r="BS110" s="82">
        <f>IF('生産者価格評価表（107部門）（山形県２）'!BG$120=0,各種係数!FZ108,各種係数!BW108)</f>
        <v>0</v>
      </c>
      <c r="BT110" s="82">
        <f>IF('生産者価格評価表（107部門）（山形県２）'!BH$120=0,各種係数!GA108,各種係数!BX108)</f>
        <v>0</v>
      </c>
      <c r="BU110" s="82">
        <f>IF('生産者価格評価表（107部門）（山形県２）'!BI$120=0,各種係数!GB108,各種係数!BY108)</f>
        <v>0</v>
      </c>
      <c r="BV110" s="82">
        <f>IF('生産者価格評価表（107部門）（山形県２）'!BJ$120=0,各種係数!GC108,各種係数!BZ108)</f>
        <v>0</v>
      </c>
      <c r="BW110" s="82">
        <f>IF('生産者価格評価表（107部門）（山形県２）'!BK$120=0,各種係数!GD108,各種係数!CA108)</f>
        <v>0</v>
      </c>
      <c r="BX110" s="82">
        <f>IF('生産者価格評価表（107部門）（山形県２）'!BL$120=0,各種係数!GE108,各種係数!CB108)</f>
        <v>0</v>
      </c>
      <c r="BY110" s="82">
        <f>IF('生産者価格評価表（107部門）（山形県２）'!BM$120=0,各種係数!GF108,各種係数!CC108)</f>
        <v>0</v>
      </c>
      <c r="BZ110" s="82">
        <f>IF('生産者価格評価表（107部門）（山形県２）'!BN$120=0,各種係数!GG108,各種係数!CD108)</f>
        <v>0</v>
      </c>
      <c r="CA110" s="82">
        <f>IF('生産者価格評価表（107部門）（山形県２）'!BO$120=0,各種係数!GH108,各種係数!CE108)</f>
        <v>0</v>
      </c>
      <c r="CB110" s="82">
        <f>IF('生産者価格評価表（107部門）（山形県２）'!BP$120=0,各種係数!GI108,各種係数!CF108)</f>
        <v>0</v>
      </c>
      <c r="CC110" s="82">
        <f>IF('生産者価格評価表（107部門）（山形県２）'!BQ$120=0,各種係数!GJ108,各種係数!CG108)</f>
        <v>0</v>
      </c>
      <c r="CD110" s="82">
        <f>IF('生産者価格評価表（107部門）（山形県２）'!BR$120=0,各種係数!GK108,各種係数!CH108)</f>
        <v>0</v>
      </c>
      <c r="CE110" s="82">
        <f>IF('生産者価格評価表（107部門）（山形県２）'!BS$120=0,各種係数!GL108,各種係数!CI108)</f>
        <v>0</v>
      </c>
      <c r="CF110" s="82">
        <f>IF('生産者価格評価表（107部門）（山形県２）'!BT$120=0,各種係数!GM108,各種係数!CJ108)</f>
        <v>2.3911520018540624E-5</v>
      </c>
      <c r="CG110" s="82">
        <f>IF('生産者価格評価表（107部門）（山形県２）'!BU$120=0,各種係数!GN108,各種係数!CK108)</f>
        <v>0</v>
      </c>
      <c r="CH110" s="82">
        <f>IF('生産者価格評価表（107部門）（山形県２）'!BV$120=0,各種係数!GO108,各種係数!CL108)</f>
        <v>0</v>
      </c>
      <c r="CI110" s="82">
        <f>IF('生産者価格評価表（107部門）（山形県２）'!BW$120=0,各種係数!GP108,各種係数!CM108)</f>
        <v>0</v>
      </c>
      <c r="CJ110" s="82">
        <f>IF('生産者価格評価表（107部門）（山形県２）'!BX$120=0,各種係数!GQ108,各種係数!CN108)</f>
        <v>0</v>
      </c>
      <c r="CK110" s="82">
        <f>IF('生産者価格評価表（107部門）（山形県２）'!BY$120=0,各種係数!GR108,各種係数!CO108)</f>
        <v>0</v>
      </c>
      <c r="CL110" s="82">
        <f>IF('生産者価格評価表（107部門）（山形県２）'!BZ$120=0,各種係数!GS108,各種係数!CP108)</f>
        <v>0</v>
      </c>
      <c r="CM110" s="82">
        <f>IF('生産者価格評価表（107部門）（山形県２）'!CA$120=0,各種係数!GT108,各種係数!CQ108)</f>
        <v>0</v>
      </c>
      <c r="CN110" s="82">
        <f>IF('生産者価格評価表（107部門）（山形県２）'!CB$120=0,各種係数!GU108,各種係数!CR108)</f>
        <v>0</v>
      </c>
      <c r="CO110" s="82">
        <f>IF('生産者価格評価表（107部門）（山形県２）'!CC$120=0,各種係数!GV108,各種係数!CS108)</f>
        <v>0</v>
      </c>
      <c r="CP110" s="82">
        <f>IF('生産者価格評価表（107部門）（山形県２）'!CD$120=0,各種係数!GW108,各種係数!CT108)</f>
        <v>0</v>
      </c>
      <c r="CQ110" s="82">
        <f>IF('生産者価格評価表（107部門）（山形県２）'!CE$120=0,各種係数!GX108,各種係数!CU108)</f>
        <v>0</v>
      </c>
      <c r="CR110" s="82">
        <f>IF('生産者価格評価表（107部門）（山形県２）'!CF$120=0,各種係数!GY108,各種係数!CV108)</f>
        <v>0</v>
      </c>
      <c r="CS110" s="82">
        <f>IF('生産者価格評価表（107部門）（山形県２）'!CG$120=0,各種係数!GZ108,各種係数!CW108)</f>
        <v>0</v>
      </c>
      <c r="CT110" s="82">
        <f>IF('生産者価格評価表（107部門）（山形県２）'!CH$120=0,各種係数!HA108,各種係数!CX108)</f>
        <v>1.2299690750632557E-4</v>
      </c>
      <c r="CU110" s="82">
        <f>IF('生産者価格評価表（107部門）（山形県２）'!CI$120=0,各種係数!HB108,各種係数!CY108)</f>
        <v>3.8594676321967135E-2</v>
      </c>
      <c r="CV110" s="82">
        <f>IF('生産者価格評価表（107部門）（山形県２）'!CJ$120=0,各種係数!HC108,各種係数!CZ108)</f>
        <v>0</v>
      </c>
      <c r="CW110" s="82">
        <f>IF('生産者価格評価表（107部門）（山形県２）'!CK$120=0,各種係数!HD108,各種係数!DA108)</f>
        <v>3.3046926635822867E-4</v>
      </c>
      <c r="CX110" s="82">
        <f>IF('生産者価格評価表（107部門）（山形県２）'!CL$120=0,各種係数!HE108,各種係数!DB108)</f>
        <v>3.3631536143137346E-2</v>
      </c>
      <c r="CY110" s="82">
        <f>IF('生産者価格評価表（107部門）（山形県２）'!CM$120=0,各種係数!HF108,各種係数!DC108)</f>
        <v>0</v>
      </c>
      <c r="CZ110" s="82">
        <f>IF('生産者価格評価表（107部門）（山形県２）'!CN$120=0,各種係数!HG108,各種係数!DD108)</f>
        <v>1.0775165398788871E-4</v>
      </c>
      <c r="DA110" s="82">
        <f>IF('生産者価格評価表（107部門）（山形県２）'!CO$120=0,各種係数!HH108,各種係数!DE108)</f>
        <v>2.3839607123274607E-5</v>
      </c>
      <c r="DB110" s="82">
        <f>IF('生産者価格評価表（107部門）（山形県２）'!CP$120=0,各種係数!HI108,各種係数!DF108)</f>
        <v>0</v>
      </c>
      <c r="DC110" s="82">
        <f>IF('生産者価格評価表（107部門）（山形県２）'!CQ$120=0,各種係数!HJ108,各種係数!DG108)</f>
        <v>0</v>
      </c>
      <c r="DD110" s="82">
        <f>IF('生産者価格評価表（107部門）（山形県２）'!CR$120=0,各種係数!HK108,各種係数!DH108)</f>
        <v>0</v>
      </c>
      <c r="DE110" s="82">
        <f>IF('生産者価格評価表（107部門）（山形県２）'!CS$120=0,各種係数!HL108,各種係数!DI108)</f>
        <v>0</v>
      </c>
      <c r="DF110" s="82">
        <f>IF('生産者価格評価表（107部門）（山形県２）'!CT$120=0,各種係数!HM108,各種係数!DJ108)</f>
        <v>0</v>
      </c>
      <c r="DG110" s="82">
        <f>IF('生産者価格評価表（107部門）（山形県２）'!CU$120=0,各種係数!HN108,各種係数!DK108)</f>
        <v>0</v>
      </c>
      <c r="DH110" s="82">
        <f>IF('生産者価格評価表（107部門）（山形県２）'!CV$120=0,各種係数!HO108,各種係数!DL108)</f>
        <v>2.6842362127867253E-3</v>
      </c>
      <c r="DI110" s="82">
        <f>IF('生産者価格評価表（107部門）（山形県２）'!CW$120=0,各種係数!HP108,各種係数!DM108)</f>
        <v>0</v>
      </c>
      <c r="DJ110" s="82">
        <f>IF('生産者価格評価表（107部門）（山形県２）'!CX$120=0,各種係数!HQ108,各種係数!DN108)</f>
        <v>0</v>
      </c>
      <c r="DK110" s="82">
        <f>IF('生産者価格評価表（107部門）（山形県２）'!CY$120=0,各種係数!HR108,各種係数!DO108)</f>
        <v>2.4058793677048285E-3</v>
      </c>
      <c r="DL110" s="82">
        <f>IF('生産者価格評価表（107部門）（山形県２）'!CZ$120=0,各種係数!HS108,各種係数!DP108)</f>
        <v>2.2785564468541316E-4</v>
      </c>
      <c r="DM110" s="82">
        <f>IF('生産者価格評価表（107部門）（山形県２）'!DA$120=0,各種係数!HT108,各種係数!DQ108)</f>
        <v>0</v>
      </c>
      <c r="DN110" s="82">
        <f>IF('生産者価格評価表（107部門）（山形県２）'!DB$120=0,各種係数!HU108,各種係数!DR108)</f>
        <v>3.3630573248407641E-3</v>
      </c>
      <c r="DO110" s="82">
        <f>IF('生産者価格評価表（107部門）（山形県２）'!DC$120=0,各種係数!HV108,各種係数!DS108)</f>
        <v>1.9112568685793715E-3</v>
      </c>
      <c r="DP110" s="82">
        <f>IF('生産者価格評価表（107部門）（山形県２）'!DD$120=0,各種係数!HW108,各種係数!DT108)</f>
        <v>0</v>
      </c>
      <c r="DQ110" s="82">
        <f>IF('生産者価格評価表（107部門）（山形県２）'!DE$120=0,各種係数!HX108,各種係数!DU108)</f>
        <v>4.3600848763189259E-4</v>
      </c>
      <c r="DR110" s="82">
        <f>各種係数!HY108</f>
        <v>2.2491309102786944E-5</v>
      </c>
      <c r="DS110" s="80">
        <f>各種係数!HZ108</f>
        <v>1.4879331330736122E-5</v>
      </c>
      <c r="DT110" s="80">
        <f>各種係数!IA108</f>
        <v>5.0570510343392544E-5</v>
      </c>
      <c r="DU110" s="80">
        <f>各種係数!IB108</f>
        <v>1.9467629285321448E-5</v>
      </c>
      <c r="DV110" s="80">
        <f>各種係数!IC108</f>
        <v>3.1610243401677608E-5</v>
      </c>
      <c r="DW110" s="80">
        <f>各種係数!ID108</f>
        <v>2.0836532232948701E-5</v>
      </c>
      <c r="DX110" s="80">
        <f>各種係数!IE108</f>
        <v>4.0211255329040739E-5</v>
      </c>
      <c r="DY110" s="80">
        <f>各種係数!IF108</f>
        <v>3.8772016161762657E-5</v>
      </c>
      <c r="DZ110" s="80">
        <f>各種係数!IG108</f>
        <v>4.6704366744083451E-5</v>
      </c>
      <c r="EA110" s="80">
        <f>各種係数!IH108</f>
        <v>8.4143581652993728E-6</v>
      </c>
      <c r="EB110" s="80">
        <f>各種係数!II108</f>
        <v>0</v>
      </c>
      <c r="EC110" s="80">
        <f>各種係数!IJ108</f>
        <v>4.5056887383949928E-5</v>
      </c>
      <c r="ED110" s="80">
        <f>各種係数!IK108</f>
        <v>5.195643549603967E-5</v>
      </c>
      <c r="EE110" s="80">
        <f>各種係数!IL108</f>
        <v>2.9507104768972957E-5</v>
      </c>
      <c r="EF110" s="80">
        <f>各種係数!IM108</f>
        <v>4.6260835971149571E-5</v>
      </c>
      <c r="EG110" s="80">
        <f>各種係数!IN108</f>
        <v>1.6155832790402292E-5</v>
      </c>
      <c r="EH110" s="80">
        <f>各種係数!IO108</f>
        <v>3.2715945362181218E-5</v>
      </c>
      <c r="EI110" s="80">
        <f>各種係数!IP108</f>
        <v>3.4079544785551364E-5</v>
      </c>
      <c r="EJ110" s="80">
        <f>各種係数!IQ108</f>
        <v>0</v>
      </c>
      <c r="EK110" s="80">
        <f>各種係数!IR108</f>
        <v>2.7856983600990399E-5</v>
      </c>
      <c r="EL110" s="80">
        <f>各種係数!IS108</f>
        <v>0</v>
      </c>
      <c r="EM110" s="80">
        <f>各種係数!IT108</f>
        <v>6.8409020120901719E-6</v>
      </c>
      <c r="EN110" s="80">
        <f>各種係数!IU108</f>
        <v>0</v>
      </c>
      <c r="EO110" s="80">
        <f>各種係数!IV108</f>
        <v>0</v>
      </c>
      <c r="EP110" s="80">
        <f>各種係数!IW108</f>
        <v>8.4067901540701244E-5</v>
      </c>
      <c r="EQ110" s="80">
        <f>各種係数!IX108</f>
        <v>4.1492320381652132E-5</v>
      </c>
      <c r="ER110" s="80">
        <f>各種係数!IY108</f>
        <v>1.4309953136873477E-6</v>
      </c>
      <c r="ES110" s="80">
        <f>各種係数!IZ108</f>
        <v>2.713237325928838E-5</v>
      </c>
      <c r="ET110" s="80">
        <f>各種係数!JA108</f>
        <v>1.8895576985215954E-5</v>
      </c>
      <c r="EU110" s="80">
        <f>各種係数!JB108</f>
        <v>4.8343453052423418E-5</v>
      </c>
      <c r="EV110" s="80">
        <f>各種係数!JC108</f>
        <v>4.2915159250380371E-5</v>
      </c>
      <c r="EW110" s="80">
        <f>各種係数!JD108</f>
        <v>1.9408898516408721E-5</v>
      </c>
      <c r="EX110" s="80">
        <f>各種係数!JE108</f>
        <v>2.2456841813570609E-5</v>
      </c>
      <c r="EY110" s="80">
        <f>各種係数!JF108</f>
        <v>1.1009983242311594E-5</v>
      </c>
      <c r="EZ110" s="80">
        <f>各種係数!JG108</f>
        <v>4.7708531951858008E-5</v>
      </c>
      <c r="FA110" s="80">
        <f>各種係数!JH108</f>
        <v>8.0828902761622882E-6</v>
      </c>
      <c r="FB110" s="80">
        <f>各種係数!JI108</f>
        <v>2.3303593992439158E-6</v>
      </c>
      <c r="FC110" s="80">
        <f>各種係数!JJ108</f>
        <v>2.0058435341332191E-5</v>
      </c>
      <c r="FD110" s="80">
        <f>各種係数!JK108</f>
        <v>1.2116707184008636E-5</v>
      </c>
      <c r="FE110" s="80">
        <f>各種係数!JL108</f>
        <v>1.3584122134122036E-5</v>
      </c>
      <c r="FF110" s="80">
        <f>各種係数!JM108</f>
        <v>2.2095673147056387E-5</v>
      </c>
      <c r="FG110" s="80">
        <f>各種係数!JN108</f>
        <v>2.3479417457721152E-5</v>
      </c>
      <c r="FH110" s="80">
        <f>各種係数!JO108</f>
        <v>3.0662917048733309E-5</v>
      </c>
      <c r="FI110" s="80">
        <f>各種係数!JP108</f>
        <v>2.6755841490990574E-5</v>
      </c>
      <c r="FJ110" s="80">
        <f>各種係数!JQ108</f>
        <v>2.708206465627237E-5</v>
      </c>
      <c r="FK110" s="80">
        <f>各種係数!JR108</f>
        <v>3.4027864937464985E-5</v>
      </c>
      <c r="FL110" s="80">
        <f>各種係数!JS108</f>
        <v>3.1619463714690524E-5</v>
      </c>
      <c r="FM110" s="80">
        <f>各種係数!JT108</f>
        <v>3.5567315183724884E-5</v>
      </c>
      <c r="FN110" s="80">
        <f>各種係数!JU108</f>
        <v>3.2792302804090132E-5</v>
      </c>
      <c r="FO110" s="80">
        <f>各種係数!JV108</f>
        <v>2.5014356260711783E-5</v>
      </c>
      <c r="FP110" s="80">
        <f>各種係数!JW108</f>
        <v>2.6523142481580306E-5</v>
      </c>
      <c r="FQ110" s="80">
        <f>各種係数!JX108</f>
        <v>3.3217486711844551E-5</v>
      </c>
      <c r="FR110" s="80">
        <f>各種係数!JY108</f>
        <v>3.8244998128005562E-5</v>
      </c>
      <c r="FS110" s="80">
        <f>各種係数!JZ108</f>
        <v>3.0347002106326103E-5</v>
      </c>
      <c r="FT110" s="80">
        <f>各種係数!KA108</f>
        <v>0</v>
      </c>
      <c r="FU110" s="80">
        <f>各種係数!KB108</f>
        <v>7.5237930866565712E-6</v>
      </c>
      <c r="FV110" s="80">
        <f>各種係数!KC108</f>
        <v>1.2730195791590557E-5</v>
      </c>
      <c r="FW110" s="80">
        <f>各種係数!KD108</f>
        <v>1.556574043401653E-5</v>
      </c>
      <c r="FX110" s="80">
        <f>各種係数!KE108</f>
        <v>2.0776740154713451E-5</v>
      </c>
      <c r="FY110" s="80">
        <f>各種係数!KF108</f>
        <v>4.9521760985006627E-5</v>
      </c>
      <c r="FZ110" s="80">
        <f>各種係数!KG108</f>
        <v>3.5384339572262567E-5</v>
      </c>
      <c r="GA110" s="80">
        <f>各種係数!KH108</f>
        <v>4.4517372566667452E-5</v>
      </c>
      <c r="GB110" s="80">
        <f>各種係数!KI108</f>
        <v>4.4989387079222251E-5</v>
      </c>
      <c r="GC110" s="80">
        <f>各種係数!KJ108</f>
        <v>4.2082087249390331E-5</v>
      </c>
      <c r="GD110" s="80">
        <f>各種係数!KK108</f>
        <v>3.89573765387544E-5</v>
      </c>
      <c r="GE110" s="80">
        <f>各種係数!KL108</f>
        <v>1.9320209378707109E-5</v>
      </c>
      <c r="GF110" s="80">
        <f>各種係数!KM108</f>
        <v>1.7088726417059259E-5</v>
      </c>
      <c r="GG110" s="80">
        <f>各種係数!KN108</f>
        <v>4.4531982728056359E-5</v>
      </c>
      <c r="GH110" s="80">
        <f>各種係数!KO108</f>
        <v>4.969230528046143E-5</v>
      </c>
      <c r="GI110" s="80">
        <f>各種係数!KP108</f>
        <v>9.0748681819269046E-5</v>
      </c>
      <c r="GJ110" s="80">
        <f>各種係数!KQ108</f>
        <v>9.6914005574792812E-5</v>
      </c>
      <c r="GK110" s="80">
        <f>各種係数!KR108</f>
        <v>4.0396137535695429E-5</v>
      </c>
      <c r="GL110" s="80">
        <f>各種係数!KS108</f>
        <v>2.7217893114594166E-5</v>
      </c>
      <c r="GM110" s="80">
        <f>各種係数!KT108</f>
        <v>5.8875970441579056E-6</v>
      </c>
      <c r="GN110" s="80">
        <f>各種係数!KU108</f>
        <v>5.1376492879297289E-5</v>
      </c>
      <c r="GO110" s="80">
        <f>各種係数!KV108</f>
        <v>4.5202314327691742E-5</v>
      </c>
      <c r="GP110" s="80">
        <f>各種係数!KW108</f>
        <v>2.0971511371908559E-5</v>
      </c>
      <c r="GQ110" s="80">
        <f>各種係数!KX108</f>
        <v>2.8508319150853015E-5</v>
      </c>
      <c r="GR110" s="80">
        <f>各種係数!KY108</f>
        <v>4.6033849246977603E-5</v>
      </c>
      <c r="GS110" s="80">
        <f>各種係数!KZ108</f>
        <v>6.217792924482172E-6</v>
      </c>
      <c r="GT110" s="80">
        <f>各種係数!LA108</f>
        <v>5.4155933131441832E-5</v>
      </c>
      <c r="GU110" s="80">
        <f>各種係数!LB108</f>
        <v>6.4595762277644259E-5</v>
      </c>
      <c r="GV110" s="80">
        <f>各種係数!LC108</f>
        <v>9.1406220920062421E-5</v>
      </c>
      <c r="GW110" s="80">
        <f>各種係数!LD108</f>
        <v>2.7142801623516809E-4</v>
      </c>
      <c r="GX110" s="80">
        <f>各種係数!LE108</f>
        <v>2.7662679852240489E-2</v>
      </c>
      <c r="GY110" s="80">
        <f>各種係数!LF108</f>
        <v>1.6015548819278022E-4</v>
      </c>
      <c r="GZ110" s="80">
        <f>各種係数!LG108</f>
        <v>1.2522666045927293E-2</v>
      </c>
      <c r="HA110" s="80">
        <f>各種係数!LH108</f>
        <v>2.1853560116741017E-2</v>
      </c>
      <c r="HB110" s="80">
        <f>各種係数!LI108</f>
        <v>9.1420681324742747E-5</v>
      </c>
      <c r="HC110" s="80">
        <f>各種係数!LJ108</f>
        <v>1.2832892963640297E-4</v>
      </c>
      <c r="HD110" s="80">
        <f>各種係数!LK108</f>
        <v>1.2654876009921619E-4</v>
      </c>
      <c r="HE110" s="80">
        <f>各種係数!LL108</f>
        <v>5.413909806280691E-5</v>
      </c>
      <c r="HF110" s="80">
        <f>各種係数!LM108</f>
        <v>4.344063586181284E-5</v>
      </c>
      <c r="HG110" s="80">
        <f>各種係数!LN108</f>
        <v>1.433971478873778E-4</v>
      </c>
      <c r="HH110" s="80">
        <f>各種係数!LO108</f>
        <v>4.6442208291429562E-5</v>
      </c>
      <c r="HI110" s="80">
        <f>各種係数!LP108</f>
        <v>3.2300203714252026E-4</v>
      </c>
      <c r="HJ110" s="80">
        <f>各種係数!LQ108</f>
        <v>4.7770537499089181E-5</v>
      </c>
      <c r="HK110" s="80">
        <f>各種係数!LR108</f>
        <v>1.3629032070725085E-2</v>
      </c>
      <c r="HL110" s="80">
        <f>各種係数!LS108</f>
        <v>2.4064717556236565E-5</v>
      </c>
      <c r="HM110" s="80">
        <f>各種係数!LT108</f>
        <v>9.6554163015548974E-5</v>
      </c>
      <c r="HN110" s="80">
        <f>各種係数!LU108</f>
        <v>1.6465626335406365E-3</v>
      </c>
      <c r="HO110" s="80">
        <f>各種係数!LV108</f>
        <v>5.6010580899578104E-4</v>
      </c>
      <c r="HP110" s="80">
        <f>各種係数!LW108</f>
        <v>5.104914413756517E-4</v>
      </c>
      <c r="HQ110" s="80">
        <f>各種係数!LX108</f>
        <v>1.0024663749215403</v>
      </c>
      <c r="HR110" s="80">
        <f>各種係数!LY108</f>
        <v>1.2892456419467218E-3</v>
      </c>
      <c r="HS110" s="80">
        <f>各種係数!LZ108</f>
        <v>1.7699906028548452E-5</v>
      </c>
      <c r="HT110" s="80">
        <f>各種係数!MA108</f>
        <v>4.408888383250292E-4</v>
      </c>
      <c r="HU110" s="760">
        <v>0</v>
      </c>
      <c r="HV110" s="760">
        <f t="shared" si="48"/>
        <v>0</v>
      </c>
      <c r="HW110" s="760">
        <f t="shared" si="49"/>
        <v>0</v>
      </c>
      <c r="HX110" s="240">
        <f>IF(各種係数!$MD108=0,各種係数!$MG108,各種係数!$MD108)</f>
        <v>9.531210191082803E-4</v>
      </c>
      <c r="HY110" s="281">
        <f t="shared" si="29"/>
        <v>0</v>
      </c>
      <c r="HZ110" s="257">
        <f t="shared" si="36"/>
        <v>0</v>
      </c>
      <c r="IA110" s="279">
        <f t="shared" si="37"/>
        <v>0</v>
      </c>
      <c r="IB110" s="279">
        <f t="shared" si="38"/>
        <v>0</v>
      </c>
      <c r="IC110" s="240">
        <f>IF(各種係数!$MD108=0,各種係数!$MG108,各種係数!$MD108)</f>
        <v>9.531210191082803E-4</v>
      </c>
      <c r="ID110" s="281">
        <f t="shared" si="50"/>
        <v>0</v>
      </c>
      <c r="IE110" s="223"/>
      <c r="IF110" s="223"/>
      <c r="IG110" s="240">
        <f>各種係数!J108</f>
        <v>2.267005657491775E-2</v>
      </c>
      <c r="IH110" s="279">
        <f t="shared" si="39"/>
        <v>0</v>
      </c>
      <c r="II110" s="240">
        <f>各種係数!C108</f>
        <v>0.6226255634256278</v>
      </c>
      <c r="IJ110" s="279">
        <f t="shared" si="40"/>
        <v>0</v>
      </c>
      <c r="IK110" s="299">
        <v>0</v>
      </c>
      <c r="IL110" s="757">
        <f>IF(各種係数!$E108=0,各種係数!$M108,各種係数!$E108)</f>
        <v>0.69694267515923569</v>
      </c>
      <c r="IM110" s="279">
        <f t="shared" si="41"/>
        <v>0</v>
      </c>
      <c r="IN110" s="757">
        <f>IF(各種係数!$F108=0,各種係数!$N108,各種係数!$F108)</f>
        <v>0.23943949044585988</v>
      </c>
      <c r="IO110" s="299">
        <f t="shared" si="42"/>
        <v>0</v>
      </c>
      <c r="IP110" s="240">
        <f>IF(各種係数!$MD108=0,各種係数!$MG108,各種係数!$MD108)</f>
        <v>9.531210191082803E-4</v>
      </c>
      <c r="IQ110" s="296">
        <f t="shared" si="43"/>
        <v>0</v>
      </c>
      <c r="IR110" s="297">
        <f t="shared" si="44"/>
        <v>0</v>
      </c>
      <c r="IS110" s="297">
        <f t="shared" si="45"/>
        <v>0</v>
      </c>
      <c r="IT110" s="297">
        <f t="shared" si="46"/>
        <v>0</v>
      </c>
      <c r="IU110" s="298">
        <f t="shared" si="47"/>
        <v>0</v>
      </c>
      <c r="IW110" s="206"/>
      <c r="IX110" s="212"/>
      <c r="IY110" s="208"/>
      <c r="IZ110" s="212"/>
    </row>
    <row r="111" spans="1:260">
      <c r="A111" s="41" t="s">
        <v>336</v>
      </c>
      <c r="B111" s="12" t="s">
        <v>71</v>
      </c>
      <c r="C111" s="331">
        <f>'計算2-1'!AC111</f>
        <v>0</v>
      </c>
      <c r="D111" s="757">
        <f>IF(各種係数!$D109=0,各種係数!$L109,各種係数!$D109)</f>
        <v>0.34039919205959646</v>
      </c>
      <c r="E111" s="757">
        <f>IF(各種係数!$E109=0,各種係数!$M109,各種係数!$E109)</f>
        <v>0.65960080794040354</v>
      </c>
      <c r="F111" s="757">
        <f>IF(各種係数!$F109=0,各種係数!$N109,各種係数!$F109)</f>
        <v>0.22431205612145169</v>
      </c>
      <c r="G111" s="758">
        <f t="shared" si="31"/>
        <v>0</v>
      </c>
      <c r="H111" s="758">
        <f t="shared" si="32"/>
        <v>0</v>
      </c>
      <c r="I111" s="758">
        <f t="shared" si="33"/>
        <v>0</v>
      </c>
      <c r="J111" s="240">
        <f>IF(各種係数!$MD109=0,各種係数!$MG109,各種係数!$MD109)</f>
        <v>2.2127142019416632E-3</v>
      </c>
      <c r="K111" s="281">
        <f t="shared" si="34"/>
        <v>0</v>
      </c>
      <c r="L111" s="758">
        <v>0</v>
      </c>
      <c r="M111" s="774">
        <f>各種係数!C109</f>
        <v>0.81789699963410167</v>
      </c>
      <c r="N111" s="758">
        <f t="shared" si="35"/>
        <v>0</v>
      </c>
      <c r="O111" s="82">
        <f>IF('生産者価格評価表（107部門）（山形県２）'!C$120=0,各種係数!DV109,各種係数!S109)</f>
        <v>0</v>
      </c>
      <c r="P111" s="82">
        <f>IF('生産者価格評価表（107部門）（山形県２）'!D$120=0,各種係数!DW109,各種係数!T109)</f>
        <v>0</v>
      </c>
      <c r="Q111" s="82">
        <f>IF('生産者価格評価表（107部門）（山形県２）'!E$120=0,各種係数!DX109,各種係数!U109)</f>
        <v>9.4714908126539122E-4</v>
      </c>
      <c r="R111" s="82">
        <f>IF('生産者価格評価表（107部門）（山形県２）'!F$120=0,各種係数!DY109,各種係数!V109)</f>
        <v>6.3556628956400158E-5</v>
      </c>
      <c r="S111" s="82">
        <f>IF('生産者価格評価表（107部門）（山形県２）'!G$120=0,各種係数!DZ109,各種係数!W109)</f>
        <v>9.3399750933997514E-4</v>
      </c>
      <c r="T111" s="82">
        <f>IF('生産者価格評価表（107部門）（山形県２）'!H$120=0,各種係数!EA109,各種係数!X109)</f>
        <v>0</v>
      </c>
      <c r="U111" s="82">
        <f>IF('生産者価格評価表（107部門）（山形県２）'!I$120=0,各種係数!EB109,各種係数!Y109)</f>
        <v>0</v>
      </c>
      <c r="V111" s="82">
        <f>IF('生産者価格評価表（107部門）（山形県２）'!J$120=0,各種係数!EC109,各種係数!Z109)</f>
        <v>8.8133059768315817E-5</v>
      </c>
      <c r="W111" s="82">
        <f>IF('生産者価格評価表（107部門）（山形県２）'!K$120=0,各種係数!ED109,各種係数!AA109)</f>
        <v>1.5998720102391808E-4</v>
      </c>
      <c r="X111" s="82">
        <f>IF('生産者価格評価表（107部門）（山形県２）'!L$120=0,各種係数!EE109,各種係数!AB109)</f>
        <v>0</v>
      </c>
      <c r="Y111" s="82">
        <f>IF('生産者価格評価表（107部門）（山形県２）'!M$120=0,各種係数!EF109,各種係数!AC109)</f>
        <v>0</v>
      </c>
      <c r="Z111" s="82">
        <f>IF('生産者価格評価表（107部門）（山形県２）'!N$120=0,各種係数!EG109,各種係数!AD109)</f>
        <v>0</v>
      </c>
      <c r="AA111" s="82">
        <f>IF('生産者価格評価表（107部門）（山形県２）'!O$120=0,各種係数!EH109,各種係数!AE109)</f>
        <v>1.1123099340400209E-4</v>
      </c>
      <c r="AB111" s="82">
        <f>IF('生産者価格評価表（107部門）（山形県２）'!P$120=0,各種係数!EI109,各種係数!AF109)</f>
        <v>0</v>
      </c>
      <c r="AC111" s="82">
        <f>IF('生産者価格評価表（107部門）（山形県２）'!Q$120=0,各種係数!EJ109,各種係数!AG109)</f>
        <v>4.4410889550117686E-5</v>
      </c>
      <c r="AD111" s="82">
        <f>IF('生産者価格評価表（107部門）（山形県２）'!R$120=0,各種係数!EK109,各種係数!AH109)</f>
        <v>0</v>
      </c>
      <c r="AE111" s="82">
        <f>IF('生産者価格評価表（107部門）（山形県２）'!S$120=0,各種係数!EL109,各種係数!AI109)</f>
        <v>3.2651995036896753E-5</v>
      </c>
      <c r="AF111" s="82">
        <f>IF('生産者価格評価表（107部門）（山形県２）'!T$120=0,各種係数!EM109,各種係数!AJ109)</f>
        <v>1.0252204223908141E-4</v>
      </c>
      <c r="AG111" s="82">
        <f>IF('生産者価格評価表（107部門）（山形県２）'!U$120=0,各種係数!EN109,各種係数!AK109)</f>
        <v>0</v>
      </c>
      <c r="AH111" s="82">
        <f>IF('生産者価格評価表（107部門）（山形県２）'!V$120=0,各種係数!EO109,各種係数!AL109)</f>
        <v>0</v>
      </c>
      <c r="AI111" s="82">
        <f>IF('生産者価格評価表（107部門）（山形県２）'!W$120=0,各種係数!EP109,各種係数!AM109)</f>
        <v>0</v>
      </c>
      <c r="AJ111" s="82">
        <f>IF('生産者価格評価表（107部門）（山形県２）'!X$120=0,各種係数!EQ109,各種係数!AN109)</f>
        <v>0</v>
      </c>
      <c r="AK111" s="82">
        <f>IF('生産者価格評価表（107部門）（山形県２）'!Y$120=0,各種係数!ER109,各種係数!AO109)</f>
        <v>0</v>
      </c>
      <c r="AL111" s="82">
        <f>IF('生産者価格評価表（107部門）（山形県２）'!Z$120=0,各種係数!ES109,各種係数!AP109)</f>
        <v>0</v>
      </c>
      <c r="AM111" s="82">
        <f>IF('生産者価格評価表（107部門）（山形県２）'!AA$120=0,各種係数!ET109,各種係数!AQ109)</f>
        <v>1.2050922377598782E-4</v>
      </c>
      <c r="AN111" s="82">
        <f>IF('生産者価格評価表（107部門）（山形県２）'!AB$120=0,各種係数!EU109,各種係数!AR109)</f>
        <v>7.4746795231154465E-5</v>
      </c>
      <c r="AO111" s="82">
        <f>IF('生産者価格評価表（107部門）（山形県２）'!AC$120=0,各種係数!EV109,各種係数!AS109)</f>
        <v>0</v>
      </c>
      <c r="AP111" s="82">
        <f>IF('生産者価格評価表（107部門）（山形県２）'!AD$120=0,各種係数!EW109,各種係数!AT109)</f>
        <v>0</v>
      </c>
      <c r="AQ111" s="82">
        <f>IF('生産者価格評価表（107部門）（山形県２）'!AE$120=0,各種係数!EX109,各種係数!AU109)</f>
        <v>3.7825774482732535E-5</v>
      </c>
      <c r="AR111" s="82">
        <f>IF('生産者価格評価表（107部門）（山形県２）'!AF$120=0,各種係数!EY109,各種係数!AV109)</f>
        <v>0</v>
      </c>
      <c r="AS111" s="82">
        <f>IF('生産者価格評価表（107部門）（山形県２）'!AG$120=0,各種係数!EZ109,各種係数!AW109)</f>
        <v>6.5208177105409023E-5</v>
      </c>
      <c r="AT111" s="82">
        <f>IF('生産者価格評価表（107部門）（山形県２）'!AH$120=0,各種係数!FA109,各種係数!AX109)</f>
        <v>9.4150138086869194E-5</v>
      </c>
      <c r="AU111" s="82">
        <f>IF('生産者価格評価表（107部門）（山形県２）'!AI$120=0,各種係数!FB109,各種係数!AY109)</f>
        <v>0</v>
      </c>
      <c r="AV111" s="82">
        <f>IF('生産者価格評価表（107部門）（山形県２）'!AJ$120=0,各種係数!FC109,各種係数!AZ109)</f>
        <v>0</v>
      </c>
      <c r="AW111" s="82">
        <f>IF('生産者価格評価表（107部門）（山形県２）'!AK$120=0,各種係数!FD109,各種係数!BA109)</f>
        <v>0</v>
      </c>
      <c r="AX111" s="82">
        <f>IF('生産者価格評価表（107部門）（山形県２）'!AL$120=0,各種係数!FE109,各種係数!BB109)</f>
        <v>0</v>
      </c>
      <c r="AY111" s="82">
        <f>IF('生産者価格評価表（107部門）（山形県２）'!AM$120=0,各種係数!FF109,各種係数!BC109)</f>
        <v>0</v>
      </c>
      <c r="AZ111" s="82">
        <f>IF('生産者価格評価表（107部門）（山形県２）'!AN$120=0,各種係数!FG109,各種係数!BD109)</f>
        <v>0</v>
      </c>
      <c r="BA111" s="82">
        <f>IF('生産者価格評価表（107部門）（山形県２）'!AO$120=0,各種係数!FH109,各種係数!BE109)</f>
        <v>0</v>
      </c>
      <c r="BB111" s="82">
        <f>IF('生産者価格評価表（107部門）（山形県２）'!AP$120=0,各種係数!FI109,各種係数!BF109)</f>
        <v>4.1445623342175064E-5</v>
      </c>
      <c r="BC111" s="82">
        <f>IF('生産者価格評価表（107部門）（山形県２）'!AQ$120=0,各種係数!FJ109,各種係数!BG109)</f>
        <v>9.2859132695700619E-5</v>
      </c>
      <c r="BD111" s="82">
        <f>IF('生産者価格評価表（107部門）（山形県２）'!AR$120=0,各種係数!FK109,各種係数!BH109)</f>
        <v>5.1186241138382002E-5</v>
      </c>
      <c r="BE111" s="82">
        <f>IF('生産者価格評価表（107部門）（山形県２）'!AS$120=0,各種係数!FL109,各種係数!BI109)</f>
        <v>0</v>
      </c>
      <c r="BF111" s="82">
        <f>IF('生産者価格評価表（107部門）（山形県２）'!AT$120=0,各種係数!FM109,各種係数!BJ109)</f>
        <v>5.4620930740659818E-5</v>
      </c>
      <c r="BG111" s="82">
        <f>IF('生産者価格評価表（107部門）（山形県２）'!AU$120=0,各種係数!FN109,各種係数!BK109)</f>
        <v>1.1507755747884252E-4</v>
      </c>
      <c r="BH111" s="82">
        <f>IF('生産者価格評価表（107部門）（山形県２）'!AV$120=0,各種係数!FO109,各種係数!BL109)</f>
        <v>2.1316507503410641E-5</v>
      </c>
      <c r="BI111" s="82">
        <f>IF('生産者価格評価表（107部門）（山形県２）'!AW$120=0,各種係数!FP109,各種係数!BM109)</f>
        <v>9.5384957792156181E-5</v>
      </c>
      <c r="BJ111" s="82">
        <f>IF('生産者価格評価表（107部門）（山形県２）'!AX$120=0,各種係数!FQ109,各種係数!BN109)</f>
        <v>1.141761983403674E-4</v>
      </c>
      <c r="BK111" s="82">
        <f>IF('生産者価格評価表（107部門）（山形県２）'!AY$120=0,各種係数!FR109,各種係数!BO109)</f>
        <v>9.6699329551315114E-5</v>
      </c>
      <c r="BL111" s="82">
        <f>IF('生産者価格評価表（107部門）（山形県２）'!AZ$120=0,各種係数!FS109,各種係数!BP109)</f>
        <v>0</v>
      </c>
      <c r="BM111" s="82">
        <f>IF('生産者価格評価表（107部門）（山形県２）'!BA$120=0,各種係数!FT109,各種係数!BQ109)</f>
        <v>0</v>
      </c>
      <c r="BN111" s="82">
        <f>IF('生産者価格評価表（107部門）（山形県２）'!BB$120=0,各種係数!FU109,各種係数!BR109)</f>
        <v>1.318087455102646E-4</v>
      </c>
      <c r="BO111" s="82">
        <f>IF('生産者価格評価表（107部門）（山形県２）'!BC$120=0,各種係数!FV109,各種係数!BS109)</f>
        <v>7.6915681184501497E-5</v>
      </c>
      <c r="BP111" s="82">
        <f>IF('生産者価格評価表（107部門）（山形県２）'!BD$120=0,各種係数!FW109,各種係数!BT109)</f>
        <v>6.9036934760096646E-5</v>
      </c>
      <c r="BQ111" s="82">
        <f>IF('生産者価格評価表（107部門）（山形県２）'!BE$120=0,各種係数!FX109,各種係数!BU109)</f>
        <v>0</v>
      </c>
      <c r="BR111" s="82">
        <f>IF('生産者価格評価表（107部門）（山形県２）'!BF$120=0,各種係数!FY109,各種係数!BV109)</f>
        <v>0</v>
      </c>
      <c r="BS111" s="82">
        <f>IF('生産者価格評価表（107部門）（山形県２）'!BG$120=0,各種係数!FZ109,各種係数!BW109)</f>
        <v>3.7016814888162949E-5</v>
      </c>
      <c r="BT111" s="82">
        <f>IF('生産者価格評価表（107部門）（山形県２）'!BH$120=0,各種係数!GA109,各種係数!BX109)</f>
        <v>0</v>
      </c>
      <c r="BU111" s="82">
        <f>IF('生産者価格評価表（107部門）（山形県２）'!BI$120=0,各種係数!GB109,各種係数!BY109)</f>
        <v>0</v>
      </c>
      <c r="BV111" s="82">
        <f>IF('生産者価格評価表（107部門）（山形県２）'!BJ$120=0,各種係数!GC109,各種係数!BZ109)</f>
        <v>5.8541839852942895E-5</v>
      </c>
      <c r="BW111" s="82">
        <f>IF('生産者価格評価表（107部門）（山形県２）'!BK$120=0,各種係数!GD109,各種係数!CA109)</f>
        <v>0</v>
      </c>
      <c r="BX111" s="82">
        <f>IF('生産者価格評価表（107部門）（山形県２）'!BL$120=0,各種係数!GE109,各種係数!CB109)</f>
        <v>1.8543226069062211E-4</v>
      </c>
      <c r="BY111" s="82">
        <f>IF('生産者価格評価表（107部門）（山形県２）'!BM$120=0,各種係数!GF109,各種係数!CC109)</f>
        <v>1.2643423839175648E-4</v>
      </c>
      <c r="BZ111" s="82">
        <f>IF('生産者価格評価表（107部門）（山形県２）'!BN$120=0,各種係数!GG109,各種係数!CD109)</f>
        <v>3.0548260892866713E-4</v>
      </c>
      <c r="CA111" s="82">
        <f>IF('生産者価格評価表（107部門）（山形県２）'!BO$120=0,各種係数!GH109,各種係数!CE109)</f>
        <v>3.2076984763432237E-4</v>
      </c>
      <c r="CB111" s="82">
        <f>IF('生産者価格評価表（107部門）（山形県２）'!BP$120=0,各種係数!GI109,各種係数!CF109)</f>
        <v>4.838241460503822E-5</v>
      </c>
      <c r="CC111" s="82">
        <f>IF('生産者価格評価表（107部門）（山形県２）'!BQ$120=0,各種係数!GJ109,各種係数!CG109)</f>
        <v>0</v>
      </c>
      <c r="CD111" s="82">
        <f>IF('生産者価格評価表（107部門）（山形県２）'!BR$120=0,各種係数!GK109,各種係数!CH109)</f>
        <v>1.7449342377909134E-4</v>
      </c>
      <c r="CE111" s="82">
        <f>IF('生産者価格評価表（107部門）（山形県２）'!BS$120=0,各種係数!GL109,各種係数!CI109)</f>
        <v>0</v>
      </c>
      <c r="CF111" s="82">
        <f>IF('生産者価格評価表（107部門）（山形県２）'!BT$120=0,各種係数!GM109,各種係数!CJ109)</f>
        <v>6.7687995129407305E-4</v>
      </c>
      <c r="CG111" s="82">
        <f>IF('生産者価格評価表（107部門）（山形県２）'!BU$120=0,各種係数!GN109,各種係数!CK109)</f>
        <v>1.4342542089033439E-4</v>
      </c>
      <c r="CH111" s="82">
        <f>IF('生産者価格評価表（107部門）（山形県２）'!BV$120=0,各種係数!GO109,各種係数!CL109)</f>
        <v>1.1018069634200088E-3</v>
      </c>
      <c r="CI111" s="82">
        <f>IF('生産者価格評価表（107部門）（山形県２）'!BW$120=0,各種係数!GP109,各種係数!CM109)</f>
        <v>4.7044064607182058E-4</v>
      </c>
      <c r="CJ111" s="82">
        <f>IF('生産者価格評価表（107部門）（山形県２）'!BX$120=0,各種係数!GQ109,各種係数!CN109)</f>
        <v>3.0657347867762052E-4</v>
      </c>
      <c r="CK111" s="82">
        <f>IF('生産者価格評価表（107部門）（山形県２）'!BY$120=0,各種係数!GR109,各種係数!CO109)</f>
        <v>9.6599690880989179E-5</v>
      </c>
      <c r="CL111" s="82">
        <f>IF('生産者価格評価表（107部門）（山形県２）'!BZ$120=0,各種係数!GS109,各種係数!CP109)</f>
        <v>2.7151450792520682E-4</v>
      </c>
      <c r="CM111" s="82">
        <f>IF('生産者価格評価表（107部門）（山形県２）'!CA$120=0,各種係数!GT109,各種係数!CQ109)</f>
        <v>0</v>
      </c>
      <c r="CN111" s="82">
        <f>IF('生産者価格評価表（107部門）（山形県２）'!CB$120=0,各種係数!GU109,各種係数!CR109)</f>
        <v>1.5410695022345509E-4</v>
      </c>
      <c r="CO111" s="82">
        <f>IF('生産者価格評価表（107部門）（山形県２）'!CC$120=0,各種係数!GV109,各種係数!CS109)</f>
        <v>0</v>
      </c>
      <c r="CP111" s="82">
        <f>IF('生産者価格評価表（107部門）（山形県２）'!CD$120=0,各種係数!GW109,各種係数!CT109)</f>
        <v>0</v>
      </c>
      <c r="CQ111" s="82">
        <f>IF('生産者価格評価表（107部門）（山形県２）'!CE$120=0,各種係数!GX109,各種係数!CU109)</f>
        <v>1.2623074981065388E-4</v>
      </c>
      <c r="CR111" s="82">
        <f>IF('生産者価格評価表（107部門）（山形県２）'!CF$120=0,各種係数!GY109,各種係数!CV109)</f>
        <v>1.7804682631532092E-4</v>
      </c>
      <c r="CS111" s="82">
        <f>IF('生産者価格評価表（107部門）（山形県２）'!CG$120=0,各種係数!GZ109,各種係数!CW109)</f>
        <v>1.3054830287206266E-4</v>
      </c>
      <c r="CT111" s="82">
        <f>IF('生産者価格評価表（107部門）（山形県２）'!CH$120=0,各種係数!HA109,各種係数!CX109)</f>
        <v>2.8113578858588698E-4</v>
      </c>
      <c r="CU111" s="82">
        <f>IF('生産者価格評価表（107部門）（山形県２）'!CI$120=0,各種係数!HB109,各種係数!CY109)</f>
        <v>1.1140731309433813E-3</v>
      </c>
      <c r="CV111" s="82">
        <f>IF('生産者価格評価表（107部門）（山形県２）'!CJ$120=0,各種係数!HC109,各種係数!CZ109)</f>
        <v>1.6638935108153079E-3</v>
      </c>
      <c r="CW111" s="82">
        <f>IF('生産者価格評価表（107部門）（山形県２）'!CK$120=0,各種係数!HD109,各種係数!DA109)</f>
        <v>3.3046926635822867E-4</v>
      </c>
      <c r="CX111" s="82">
        <f>IF('生産者価格評価表（107部門）（山形県２）'!CL$120=0,各種係数!HE109,各種係数!DB109)</f>
        <v>4.1620819977993585E-3</v>
      </c>
      <c r="CY111" s="82">
        <f>IF('生産者価格評価表（107部門）（山形県２）'!CM$120=0,各種係数!HF109,各種係数!DC109)</f>
        <v>3.6466764732696151E-4</v>
      </c>
      <c r="CZ111" s="82">
        <f>IF('生産者価格評価表（107部門）（山形県２）'!CN$120=0,各種係数!HG109,各種係数!DD109)</f>
        <v>3.3187509428269724E-4</v>
      </c>
      <c r="DA111" s="82">
        <f>IF('生産者価格評価表（107部門）（山形県２）'!CO$120=0,各種係数!HH109,各種係数!DE109)</f>
        <v>5.244713567120414E-4</v>
      </c>
      <c r="DB111" s="82">
        <f>IF('生産者価格評価表（107部門）（山形県２）'!CP$120=0,各種係数!HI109,各種係数!DF109)</f>
        <v>3.1288807823657248E-4</v>
      </c>
      <c r="DC111" s="82">
        <f>IF('生産者価格評価表（107部門）（山形県２）'!CQ$120=0,各種係数!HJ109,各種係数!DG109)</f>
        <v>1.4166981488477522E-4</v>
      </c>
      <c r="DD111" s="82">
        <f>IF('生産者価格評価表（107部門）（山形県２）'!CR$120=0,各種係数!HK109,各種係数!DH109)</f>
        <v>1.8107827346631469E-4</v>
      </c>
      <c r="DE111" s="82">
        <f>IF('生産者価格評価表（107部門）（山形県２）'!CS$120=0,各種係数!HL109,各種係数!DI109)</f>
        <v>2.7370893262345595E-4</v>
      </c>
      <c r="DF111" s="82">
        <f>IF('生産者価格評価表（107部門）（山形県２）'!CT$120=0,各種係数!HM109,各種係数!DJ109)</f>
        <v>2.5799102057227101E-3</v>
      </c>
      <c r="DG111" s="82">
        <f>IF('生産者価格評価表（107部門）（山形県２）'!CU$120=0,各種係数!HN109,各種係数!DK109)</f>
        <v>9.3373493975903619E-4</v>
      </c>
      <c r="DH111" s="82">
        <f>IF('生産者価格評価表（107部門）（山形県２）'!CV$120=0,各種係数!HO109,各種係数!DL109)</f>
        <v>2.5622254758418742E-3</v>
      </c>
      <c r="DI111" s="82">
        <f>IF('生産者価格評価表（107部門）（山形県２）'!CW$120=0,各種係数!HP109,各種係数!DM109)</f>
        <v>2.9051821186040598E-4</v>
      </c>
      <c r="DJ111" s="82">
        <f>IF('生産者価格評価表（107部門）（山形県２）'!CX$120=0,各種係数!HQ109,各種係数!DN109)</f>
        <v>1.027920031514674E-3</v>
      </c>
      <c r="DK111" s="82">
        <f>IF('生産者価格評価表（107部門）（山形県２）'!CY$120=0,各種係数!HR109,各種係数!DO109)</f>
        <v>2.3494915700242465E-3</v>
      </c>
      <c r="DL111" s="82">
        <f>IF('生産者価格評価表（107部門）（山形県２）'!CZ$120=0,各種係数!HS109,各種係数!DP109)</f>
        <v>3.7391695538119079E-4</v>
      </c>
      <c r="DM111" s="82">
        <f>IF('生産者価格評価表（107部門）（山形県２）'!DA$120=0,各種係数!HT109,各種係数!DQ109)</f>
        <v>1.8709335120493703E-3</v>
      </c>
      <c r="DN111" s="82">
        <f>IF('生産者価格評価表（107部門）（山形県２）'!DB$120=0,各種係数!HU109,各種係数!DR109)</f>
        <v>3.2866242038216559E-3</v>
      </c>
      <c r="DO111" s="82">
        <f>IF('生産者価格評価表（107部門）（山形県２）'!DC$120=0,各種係数!HV109,各種係数!DS109)</f>
        <v>1.2531763786026107E-2</v>
      </c>
      <c r="DP111" s="82">
        <f>IF('生産者価格評価表（107部門）（山形県２）'!DD$120=0,各種係数!HW109,各種係数!DT109)</f>
        <v>0</v>
      </c>
      <c r="DQ111" s="82">
        <f>IF('生産者価格評価表（107部門）（山形県２）'!DE$120=0,各種係数!HX109,各種係数!DU109)</f>
        <v>3.7787402261430691E-4</v>
      </c>
      <c r="DR111" s="82">
        <f>各種係数!HY109</f>
        <v>1.0261785093028126E-4</v>
      </c>
      <c r="DS111" s="80">
        <f>各種係数!HZ109</f>
        <v>7.5597130497434895E-5</v>
      </c>
      <c r="DT111" s="80">
        <f>各種係数!IA109</f>
        <v>8.4932717027220138E-4</v>
      </c>
      <c r="DU111" s="80">
        <f>各種係数!IB109</f>
        <v>9.6109513224396261E-5</v>
      </c>
      <c r="DV111" s="80">
        <f>各種係数!IC109</f>
        <v>8.5678859297317375E-4</v>
      </c>
      <c r="DW111" s="80">
        <f>各種係数!ID109</f>
        <v>1.1311529433692498E-4</v>
      </c>
      <c r="DX111" s="80">
        <f>各種係数!IE109</f>
        <v>1.2127831121532303E-4</v>
      </c>
      <c r="DY111" s="80">
        <f>各種係数!IF109</f>
        <v>1.5913219503741971E-4</v>
      </c>
      <c r="DZ111" s="80">
        <f>各種係数!IG109</f>
        <v>2.0068911909335626E-4</v>
      </c>
      <c r="EA111" s="80">
        <f>各種係数!IH109</f>
        <v>4.2382425997968843E-5</v>
      </c>
      <c r="EB111" s="80">
        <f>各種係数!II109</f>
        <v>0</v>
      </c>
      <c r="EC111" s="80">
        <f>各種係数!IJ109</f>
        <v>5.3581878966357917E-5</v>
      </c>
      <c r="ED111" s="80">
        <f>各種係数!IK109</f>
        <v>1.6635103811426182E-4</v>
      </c>
      <c r="EE111" s="80">
        <f>各種係数!IL109</f>
        <v>6.5914961536229076E-5</v>
      </c>
      <c r="EF111" s="80">
        <f>各種係数!IM109</f>
        <v>1.2471507862031939E-4</v>
      </c>
      <c r="EG111" s="80">
        <f>各種係数!IN109</f>
        <v>8.402128908017519E-5</v>
      </c>
      <c r="EH111" s="80">
        <f>各種係数!IO109</f>
        <v>9.3977084547838618E-5</v>
      </c>
      <c r="EI111" s="80">
        <f>各種係数!IP109</f>
        <v>1.4857444185240338E-4</v>
      </c>
      <c r="EJ111" s="80">
        <f>各種係数!IQ109</f>
        <v>0</v>
      </c>
      <c r="EK111" s="80">
        <f>各種係数!IR109</f>
        <v>8.5711008282307179E-5</v>
      </c>
      <c r="EL111" s="80">
        <f>各種係数!IS109</f>
        <v>0</v>
      </c>
      <c r="EM111" s="80">
        <f>各種係数!IT109</f>
        <v>2.1725240635666178E-5</v>
      </c>
      <c r="EN111" s="80">
        <f>各種係数!IU109</f>
        <v>0</v>
      </c>
      <c r="EO111" s="80">
        <f>各種係数!IV109</f>
        <v>0</v>
      </c>
      <c r="EP111" s="80">
        <f>各種係数!IW109</f>
        <v>1.8562958868268559E-4</v>
      </c>
      <c r="EQ111" s="80">
        <f>各種係数!IX109</f>
        <v>1.2018842849446893E-4</v>
      </c>
      <c r="ER111" s="80">
        <f>各種係数!IY109</f>
        <v>7.972915778051767E-6</v>
      </c>
      <c r="ES111" s="80">
        <f>各種係数!IZ109</f>
        <v>6.1513933392773939E-5</v>
      </c>
      <c r="ET111" s="80">
        <f>各種係数!JA109</f>
        <v>8.1647024791188849E-5</v>
      </c>
      <c r="EU111" s="80">
        <f>各種係数!JB109</f>
        <v>5.3992806923227212E-5</v>
      </c>
      <c r="EV111" s="80">
        <f>各種係数!JC109</f>
        <v>1.2637382552799524E-4</v>
      </c>
      <c r="EW111" s="80">
        <f>各種係数!JD109</f>
        <v>1.4124850649816786E-4</v>
      </c>
      <c r="EX111" s="80">
        <f>各種係数!JE109</f>
        <v>8.4566072369198772E-5</v>
      </c>
      <c r="EY111" s="80">
        <f>各種係数!JF109</f>
        <v>4.6409745625083895E-5</v>
      </c>
      <c r="EZ111" s="80">
        <f>各種係数!JG109</f>
        <v>7.7323401073627033E-5</v>
      </c>
      <c r="FA111" s="80">
        <f>各種係数!JH109</f>
        <v>3.5428146889424852E-5</v>
      </c>
      <c r="FB111" s="80">
        <f>各種係数!JI109</f>
        <v>9.8782786144354093E-6</v>
      </c>
      <c r="FC111" s="80">
        <f>各種係数!JJ109</f>
        <v>6.0200884811967868E-5</v>
      </c>
      <c r="FD111" s="80">
        <f>各種係数!JK109</f>
        <v>4.4114253198700597E-5</v>
      </c>
      <c r="FE111" s="80">
        <f>各種係数!JL109</f>
        <v>7.0501913290372915E-5</v>
      </c>
      <c r="FF111" s="80">
        <f>各種係数!JM109</f>
        <v>1.2121321887743369E-4</v>
      </c>
      <c r="FG111" s="80">
        <f>各種係数!JN109</f>
        <v>9.2592908264211695E-5</v>
      </c>
      <c r="FH111" s="80">
        <f>各種係数!JO109</f>
        <v>5.1419665885918728E-5</v>
      </c>
      <c r="FI111" s="80">
        <f>各種係数!JP109</f>
        <v>1.0568157945650621E-4</v>
      </c>
      <c r="FJ111" s="80">
        <f>各種係数!JQ109</f>
        <v>1.5437453957937677E-4</v>
      </c>
      <c r="FK111" s="80">
        <f>各種係数!JR109</f>
        <v>7.4058800239479595E-5</v>
      </c>
      <c r="FL111" s="80">
        <f>各種係数!JS109</f>
        <v>1.3289389101475181E-4</v>
      </c>
      <c r="FM111" s="80">
        <f>各種係数!JT109</f>
        <v>1.4894030608323877E-4</v>
      </c>
      <c r="FN111" s="80">
        <f>各種係数!JU109</f>
        <v>1.4447715269364311E-4</v>
      </c>
      <c r="FO111" s="80">
        <f>各種係数!JV109</f>
        <v>4.6064772932320745E-5</v>
      </c>
      <c r="FP111" s="80">
        <f>各種係数!JW109</f>
        <v>4.4198067690084331E-5</v>
      </c>
      <c r="FQ111" s="80">
        <f>各種係数!JX109</f>
        <v>1.6932528862911264E-4</v>
      </c>
      <c r="FR111" s="80">
        <f>各種係数!JY109</f>
        <v>1.154565053366317E-4</v>
      </c>
      <c r="FS111" s="80">
        <f>各種係数!JZ109</f>
        <v>1.1968842193020068E-4</v>
      </c>
      <c r="FT111" s="80">
        <f>各種係数!KA109</f>
        <v>0</v>
      </c>
      <c r="FU111" s="80">
        <f>各種係数!KB109</f>
        <v>2.4089172962029674E-5</v>
      </c>
      <c r="FV111" s="80">
        <f>各種係数!KC109</f>
        <v>7.117266792265119E-5</v>
      </c>
      <c r="FW111" s="80">
        <f>各種係数!KD109</f>
        <v>3.8291280521386227E-5</v>
      </c>
      <c r="FX111" s="80">
        <f>各種係数!KE109</f>
        <v>5.2861855996638061E-5</v>
      </c>
      <c r="FY111" s="80">
        <f>各種係数!KF109</f>
        <v>1.2683547246152008E-4</v>
      </c>
      <c r="FZ111" s="80">
        <f>各種係数!KG109</f>
        <v>1.3114290223321186E-4</v>
      </c>
      <c r="GA111" s="80">
        <f>各種係数!KH109</f>
        <v>2.4438664828069619E-4</v>
      </c>
      <c r="GB111" s="80">
        <f>各種係数!KI109</f>
        <v>1.8982436274924422E-4</v>
      </c>
      <c r="GC111" s="80">
        <f>各種係数!KJ109</f>
        <v>3.7124915070499642E-4</v>
      </c>
      <c r="GD111" s="80">
        <f>各種係数!KK109</f>
        <v>3.5281396121715237E-4</v>
      </c>
      <c r="GE111" s="80">
        <f>各種係数!KL109</f>
        <v>1.1532791086760472E-4</v>
      </c>
      <c r="GF111" s="80">
        <f>各種係数!KM109</f>
        <v>6.6616284496441556E-5</v>
      </c>
      <c r="GG111" s="80">
        <f>各種係数!KN109</f>
        <v>2.9710291827782508E-4</v>
      </c>
      <c r="GH111" s="80">
        <f>各種係数!KO109</f>
        <v>8.0932324359876906E-5</v>
      </c>
      <c r="GI111" s="80">
        <f>各種係数!KP109</f>
        <v>6.5149798656781671E-4</v>
      </c>
      <c r="GJ111" s="80">
        <f>各種係数!KQ109</f>
        <v>2.2405807867356117E-4</v>
      </c>
      <c r="GK111" s="80">
        <f>各種係数!KR109</f>
        <v>9.9288622437657147E-4</v>
      </c>
      <c r="GL111" s="80">
        <f>各種係数!KS109</f>
        <v>4.5727797204235543E-4</v>
      </c>
      <c r="GM111" s="80">
        <f>各種係数!KT109</f>
        <v>2.6952207908834927E-4</v>
      </c>
      <c r="GN111" s="80">
        <f>各種係数!KU109</f>
        <v>1.4091398221038906E-4</v>
      </c>
      <c r="GO111" s="80">
        <f>各種係数!KV109</f>
        <v>2.8872118634930261E-4</v>
      </c>
      <c r="GP111" s="80">
        <f>各種係数!KW109</f>
        <v>1.9004348117935923E-4</v>
      </c>
      <c r="GQ111" s="80">
        <f>各種係数!KX109</f>
        <v>2.0169006584396575E-4</v>
      </c>
      <c r="GR111" s="80">
        <f>各種係数!KY109</f>
        <v>9.7510997953518006E-5</v>
      </c>
      <c r="GS111" s="80">
        <f>各種係数!KZ109</f>
        <v>6.3866040704697047E-5</v>
      </c>
      <c r="GT111" s="80">
        <f>各種係数!LA109</f>
        <v>2.471872827218178E-4</v>
      </c>
      <c r="GU111" s="80">
        <f>各種係数!LB109</f>
        <v>2.6384201052281696E-4</v>
      </c>
      <c r="GV111" s="80">
        <f>各種係数!LC109</f>
        <v>1.5236537156549393E-4</v>
      </c>
      <c r="GW111" s="80">
        <f>各種係数!LD109</f>
        <v>3.8071257837024645E-4</v>
      </c>
      <c r="GX111" s="80">
        <f>各種係数!LE109</f>
        <v>1.5230205965151458E-3</v>
      </c>
      <c r="GY111" s="80">
        <f>各種係数!LF109</f>
        <v>1.5359762745515584E-3</v>
      </c>
      <c r="GZ111" s="80">
        <f>各種係数!LG109</f>
        <v>1.1176074165749233E-3</v>
      </c>
      <c r="HA111" s="80">
        <f>各種係数!LH109</f>
        <v>3.7232657801833701E-3</v>
      </c>
      <c r="HB111" s="80">
        <f>各種係数!LI109</f>
        <v>3.8420991456786973E-4</v>
      </c>
      <c r="HC111" s="80">
        <f>各種係数!LJ109</f>
        <v>3.2430744194992731E-4</v>
      </c>
      <c r="HD111" s="80">
        <f>各種係数!LK109</f>
        <v>5.3997989936562256E-4</v>
      </c>
      <c r="HE111" s="80">
        <f>各種係数!LL109</f>
        <v>3.5991708687479297E-4</v>
      </c>
      <c r="HF111" s="80">
        <f>各種係数!LM109</f>
        <v>2.1533323905138853E-4</v>
      </c>
      <c r="HG111" s="80">
        <f>各種係数!LN109</f>
        <v>2.5063052304039458E-4</v>
      </c>
      <c r="HH111" s="80">
        <f>各種係数!LO109</f>
        <v>2.9232008123737679E-4</v>
      </c>
      <c r="HI111" s="80">
        <f>各種係数!LP109</f>
        <v>2.2674537955126393E-3</v>
      </c>
      <c r="HJ111" s="80">
        <f>各種係数!LQ109</f>
        <v>8.6863482921192945E-4</v>
      </c>
      <c r="HK111" s="80">
        <f>各種係数!LR109</f>
        <v>3.0945676817928309E-3</v>
      </c>
      <c r="HL111" s="80">
        <f>各種係数!LS109</f>
        <v>3.0041132438524842E-4</v>
      </c>
      <c r="HM111" s="80">
        <f>各種係数!LT109</f>
        <v>9.6240982617315594E-4</v>
      </c>
      <c r="HN111" s="80">
        <f>各種係数!LU109</f>
        <v>2.0511731082461376E-3</v>
      </c>
      <c r="HO111" s="80">
        <f>各種係数!LV109</f>
        <v>4.3001475499734757E-4</v>
      </c>
      <c r="HP111" s="80">
        <f>各種係数!LW109</f>
        <v>1.6687966909353488E-3</v>
      </c>
      <c r="HQ111" s="80">
        <f>各種係数!LX109</f>
        <v>2.8587226626552368E-3</v>
      </c>
      <c r="HR111" s="80">
        <f>各種係数!LY109</f>
        <v>1.0104516912701209</v>
      </c>
      <c r="HS111" s="80">
        <f>各種係数!LZ109</f>
        <v>1.0048882794731336E-4</v>
      </c>
      <c r="HT111" s="80">
        <f>各種係数!MA109</f>
        <v>5.0837808129385509E-4</v>
      </c>
      <c r="HU111" s="760">
        <v>0</v>
      </c>
      <c r="HV111" s="760">
        <f t="shared" si="48"/>
        <v>0</v>
      </c>
      <c r="HW111" s="760">
        <f t="shared" si="49"/>
        <v>0</v>
      </c>
      <c r="HX111" s="240">
        <f>IF(各種係数!$MD109=0,各種係数!$MG109,各種係数!$MD109)</f>
        <v>2.2127142019416632E-3</v>
      </c>
      <c r="HY111" s="281">
        <f t="shared" si="29"/>
        <v>0</v>
      </c>
      <c r="HZ111" s="257">
        <f t="shared" si="36"/>
        <v>0</v>
      </c>
      <c r="IA111" s="279">
        <f t="shared" si="37"/>
        <v>0</v>
      </c>
      <c r="IB111" s="279">
        <f t="shared" si="38"/>
        <v>0</v>
      </c>
      <c r="IC111" s="240">
        <f>IF(各種係数!$MD109=0,各種係数!$MG109,各種係数!$MD109)</f>
        <v>2.2127142019416632E-3</v>
      </c>
      <c r="ID111" s="281">
        <f t="shared" si="50"/>
        <v>0</v>
      </c>
      <c r="IE111" s="223"/>
      <c r="IF111" s="223"/>
      <c r="IG111" s="240">
        <f>各種係数!J109</f>
        <v>2.1768585128646586E-2</v>
      </c>
      <c r="IH111" s="279">
        <f t="shared" si="39"/>
        <v>0</v>
      </c>
      <c r="II111" s="240">
        <f>各種係数!C109</f>
        <v>0.81789699963410167</v>
      </c>
      <c r="IJ111" s="279">
        <f t="shared" si="40"/>
        <v>0</v>
      </c>
      <c r="IK111" s="279">
        <v>0</v>
      </c>
      <c r="IL111" s="757">
        <f>IF(各種係数!$E109=0,各種係数!$M109,各種係数!$E109)</f>
        <v>0.65960080794040354</v>
      </c>
      <c r="IM111" s="279">
        <f t="shared" si="41"/>
        <v>0</v>
      </c>
      <c r="IN111" s="757">
        <f>IF(各種係数!$F109=0,各種係数!$N109,各種係数!$F109)</f>
        <v>0.22431205612145169</v>
      </c>
      <c r="IO111" s="299">
        <f t="shared" si="42"/>
        <v>0</v>
      </c>
      <c r="IP111" s="240">
        <f>IF(各種係数!$MD109=0,各種係数!$MG109,各種係数!$MD109)</f>
        <v>2.2127142019416632E-3</v>
      </c>
      <c r="IQ111" s="296">
        <f t="shared" si="43"/>
        <v>0</v>
      </c>
      <c r="IR111" s="297">
        <f t="shared" si="44"/>
        <v>0</v>
      </c>
      <c r="IS111" s="297">
        <f t="shared" si="45"/>
        <v>0</v>
      </c>
      <c r="IT111" s="297">
        <f t="shared" si="46"/>
        <v>0</v>
      </c>
      <c r="IU111" s="298">
        <f t="shared" si="47"/>
        <v>0</v>
      </c>
      <c r="IW111" s="206"/>
      <c r="IX111" s="212"/>
      <c r="IY111" s="208"/>
      <c r="IZ111" s="212"/>
    </row>
    <row r="112" spans="1:260">
      <c r="A112" s="41" t="s">
        <v>337</v>
      </c>
      <c r="B112" s="12" t="s">
        <v>72</v>
      </c>
      <c r="C112" s="331">
        <f>'計算2-1'!AC112</f>
        <v>0</v>
      </c>
      <c r="D112" s="757">
        <f>IF(各種係数!$D110=0,各種係数!$L110,各種係数!$D110)</f>
        <v>1</v>
      </c>
      <c r="E112" s="757">
        <f>IF(各種係数!$E110=0,各種係数!$M110,各種係数!$E110)</f>
        <v>0</v>
      </c>
      <c r="F112" s="757">
        <f>IF(各種係数!$F110=0,各種係数!$N110,各種係数!$F110)</f>
        <v>0</v>
      </c>
      <c r="G112" s="758">
        <f t="shared" si="31"/>
        <v>0</v>
      </c>
      <c r="H112" s="758">
        <f t="shared" si="32"/>
        <v>0</v>
      </c>
      <c r="I112" s="758">
        <f t="shared" si="33"/>
        <v>0</v>
      </c>
      <c r="J112" s="240">
        <f>IF(各種係数!$MD110=0,各種係数!$MG110,各種係数!$MD110)</f>
        <v>0</v>
      </c>
      <c r="K112" s="281">
        <f t="shared" si="34"/>
        <v>0</v>
      </c>
      <c r="L112" s="758">
        <v>0</v>
      </c>
      <c r="M112" s="774">
        <f>各種係数!C110</f>
        <v>1</v>
      </c>
      <c r="N112" s="758">
        <f t="shared" si="35"/>
        <v>0</v>
      </c>
      <c r="O112" s="82">
        <f>IF('生産者価格評価表（107部門）（山形県２）'!C$120=0,各種係数!DV110,各種係数!S110)</f>
        <v>1.7901622909985527E-4</v>
      </c>
      <c r="P112" s="82">
        <f>IF('生産者価格評価表（107部門）（山形県２）'!D$120=0,各種係数!DW110,各種係数!T110)</f>
        <v>7.3916879277045237E-4</v>
      </c>
      <c r="Q112" s="82">
        <f>IF('生産者価格評価表（107部門）（山形県２）'!E$120=0,各種係数!DX110,各種係数!U110)</f>
        <v>2.1468712508682201E-3</v>
      </c>
      <c r="R112" s="82">
        <f>IF('生産者価格評価表（107部門）（山形県２）'!F$120=0,各種係数!DY110,各種係数!V110)</f>
        <v>1.6524723528664039E-3</v>
      </c>
      <c r="S112" s="82">
        <f>IF('生産者価格評価表（107部門）（山形県２）'!G$120=0,各種係数!DZ110,各種係数!W110)</f>
        <v>1.2453300124533001E-3</v>
      </c>
      <c r="T112" s="82">
        <f>IF('生産者価格評価表（107部門）（山形県２）'!H$120=0,各種係数!EA110,各種係数!X110)</f>
        <v>0</v>
      </c>
      <c r="U112" s="82">
        <f>IF('生産者価格評価表（107部門）（山形県２）'!I$120=0,各種係数!EB110,各種係数!Y110)</f>
        <v>7.7050082553659874E-4</v>
      </c>
      <c r="V112" s="82">
        <f>IF('生産者価格評価表（107部門）（山形県２）'!J$120=0,各種係数!EC110,各種係数!Z110)</f>
        <v>6.5218464228553703E-4</v>
      </c>
      <c r="W112" s="82">
        <f>IF('生産者価格評価表（107部門）（山形県２）'!K$120=0,各種係数!ED110,各種係数!AA110)</f>
        <v>4.7996160307175426E-4</v>
      </c>
      <c r="X112" s="82">
        <f>IF('生産者価格評価表（107部門）（山形県２）'!L$120=0,各種係数!EE110,各種係数!AB110)</f>
        <v>0</v>
      </c>
      <c r="Y112" s="82">
        <f>IF('生産者価格評価表（107部門）（山形県２）'!M$120=0,各種係数!EF110,各種係数!AC110)</f>
        <v>0</v>
      </c>
      <c r="Z112" s="82">
        <f>IF('生産者価格評価表（107部門）（山形県２）'!N$120=0,各種係数!EG110,各種係数!AD110)</f>
        <v>9.13393672672922E-4</v>
      </c>
      <c r="AA112" s="82">
        <f>IF('生産者価格評価表（107部門）（山形県２）'!O$120=0,各種係数!EH110,各種係数!AE110)</f>
        <v>1.334771920848025E-3</v>
      </c>
      <c r="AB112" s="82">
        <f>IF('生産者価格評価表（107部門）（山形県２）'!P$120=0,各種係数!EI110,各種係数!AF110)</f>
        <v>9.7578825394889306E-4</v>
      </c>
      <c r="AC112" s="82">
        <f>IF('生産者価格評価表（107部門）（山形県２）'!Q$120=0,各種係数!EJ110,各種係数!AG110)</f>
        <v>1.1990940178531776E-3</v>
      </c>
      <c r="AD112" s="82">
        <f>IF('生産者価格評価表（107部門）（山形県２）'!R$120=0,各種係数!EK110,各種係数!AH110)</f>
        <v>2.7170221437304711E-4</v>
      </c>
      <c r="AE112" s="82">
        <f>IF('生産者価格評価表（107部門）（山形県２）'!S$120=0,各種係数!EL110,各種係数!AI110)</f>
        <v>5.8773591066414157E-4</v>
      </c>
      <c r="AF112" s="82">
        <f>IF('生産者価格評価表（107部門）（山形県２）'!T$120=0,各種係数!EM110,各種係数!AJ110)</f>
        <v>9.2269838015173258E-4</v>
      </c>
      <c r="AG112" s="82">
        <f>IF('生産者価格評価表（107部門）（山形県２）'!U$120=0,各種係数!EN110,各種係数!AK110)</f>
        <v>0</v>
      </c>
      <c r="AH112" s="82">
        <f>IF('生産者価格評価表（107部門）（山形県２）'!V$120=0,各種係数!EO110,各種係数!AL110)</f>
        <v>9.1268634012777611E-4</v>
      </c>
      <c r="AI112" s="82">
        <f>IF('生産者価格評価表（107部門）（山形県２）'!W$120=0,各種係数!EP110,各種係数!AM110)</f>
        <v>0</v>
      </c>
      <c r="AJ112" s="82">
        <f>IF('生産者価格評価表（107部門）（山形県２）'!X$120=0,各種係数!EQ110,各種係数!AN110)</f>
        <v>0</v>
      </c>
      <c r="AK112" s="82">
        <f>IF('生産者価格評価表（107部門）（山形県２）'!Y$120=0,各種係数!ER110,各種係数!AO110)</f>
        <v>0</v>
      </c>
      <c r="AL112" s="82">
        <f>IF('生産者価格評価表（107部門）（山形県２）'!Z$120=0,各種係数!ES110,各種係数!AP110)</f>
        <v>0</v>
      </c>
      <c r="AM112" s="82">
        <f>IF('生産者価格評価表（107部門）（山形県２）'!AA$120=0,各種係数!ET110,各種係数!AQ110)</f>
        <v>6.3628870153721563E-4</v>
      </c>
      <c r="AN112" s="82">
        <f>IF('生産者価格評価表（107部門）（山形県２）'!AB$120=0,各種係数!EU110,各種係数!AR110)</f>
        <v>6.3534775946481295E-4</v>
      </c>
      <c r="AO112" s="82">
        <f>IF('生産者価格評価表（107部門）（山形県２）'!AC$120=0,各種係数!EV110,各種係数!AS110)</f>
        <v>0</v>
      </c>
      <c r="AP112" s="82">
        <f>IF('生産者価格評価表（107部門）（山形県２）'!AD$120=0,各種係数!EW110,各種係数!AT110)</f>
        <v>3.9494470774091627E-4</v>
      </c>
      <c r="AQ112" s="82">
        <f>IF('生産者価格評価表（107部門）（山形県２）'!AE$120=0,各種係数!EX110,各種係数!AU110)</f>
        <v>1.2608591494244178E-4</v>
      </c>
      <c r="AR112" s="82">
        <f>IF('生産者価格評価表（107部門）（山形県２）'!AF$120=0,各種係数!EY110,各種係数!AV110)</f>
        <v>0</v>
      </c>
      <c r="AS112" s="82">
        <f>IF('生産者価格評価表（107部門）（山形県２）'!AG$120=0,各種係数!EZ110,各種係数!AW110)</f>
        <v>1.3693717192135894E-3</v>
      </c>
      <c r="AT112" s="82">
        <f>IF('生産者価格評価表（107部門）（山形県２）'!AH$120=0,各種係数!FA110,各種係数!AX110)</f>
        <v>1.9457695204619634E-3</v>
      </c>
      <c r="AU112" s="82">
        <f>IF('生産者価格評価表（107部門）（山形県２）'!AI$120=0,各種係数!FB110,各種係数!AY110)</f>
        <v>7.8937592867756316E-4</v>
      </c>
      <c r="AV112" s="82">
        <f>IF('生産者価格評価表（107部門）（山形県２）'!AJ$120=0,各種係数!FC110,各種係数!AZ110)</f>
        <v>0</v>
      </c>
      <c r="AW112" s="82">
        <f>IF('生産者価格評価表（107部門）（山形県２）'!AK$120=0,各種係数!FD110,各種係数!BA110)</f>
        <v>1.3432263016502494E-3</v>
      </c>
      <c r="AX112" s="82">
        <f>IF('生産者価格評価表（107部門）（山形県２）'!AL$120=0,各種係数!FE110,各種係数!BB110)</f>
        <v>0</v>
      </c>
      <c r="AY112" s="82">
        <f>IF('生産者価格評価表（107部門）（山形県２）'!AM$120=0,各種係数!FF110,各種係数!BC110)</f>
        <v>0</v>
      </c>
      <c r="AZ112" s="82">
        <f>IF('生産者価格評価表（107部門）（山形県２）'!AN$120=0,各種係数!FG110,各種係数!BD110)</f>
        <v>2.6899074671831287E-4</v>
      </c>
      <c r="BA112" s="82">
        <f>IF('生産者価格評価表（107部門）（山形県２）'!AO$120=0,各種係数!FH110,各種係数!BE110)</f>
        <v>5.6753688989784334E-4</v>
      </c>
      <c r="BB112" s="82">
        <f>IF('生産者価格評価表（107部門）（山形県２）'!AP$120=0,各種係数!FI110,各種係数!BF110)</f>
        <v>8.2891246684350128E-5</v>
      </c>
      <c r="BC112" s="82">
        <f>IF('生産者価格評価表（107部門）（山形県２）'!AQ$120=0,各種係数!FJ110,各種係数!BG110)</f>
        <v>4.45723836939363E-4</v>
      </c>
      <c r="BD112" s="82">
        <f>IF('生産者価格評価表（107部門）（山形県２）'!AR$120=0,各種係数!FK110,各種係数!BH110)</f>
        <v>3.8389680853786502E-4</v>
      </c>
      <c r="BE112" s="82">
        <f>IF('生産者価格評価表（107部門）（山形県２）'!AS$120=0,各種係数!FL110,各種係数!BI110)</f>
        <v>4.4192384179126461E-4</v>
      </c>
      <c r="BF112" s="82">
        <f>IF('生産者価格評価表（107部門）（山形県２）'!AT$120=0,各種係数!FM110,各種係数!BJ110)</f>
        <v>7.646930303692375E-4</v>
      </c>
      <c r="BG112" s="82">
        <f>IF('生産者価格評価表（107部門）（山形県２）'!AU$120=0,各種係数!FN110,各種係数!BK110)</f>
        <v>9.925439332550167E-4</v>
      </c>
      <c r="BH112" s="82">
        <f>IF('生産者価格評価表（107部門）（山形県２）'!AV$120=0,各種係数!FO110,各種係数!BL110)</f>
        <v>1.0018758526603002E-3</v>
      </c>
      <c r="BI112" s="82">
        <f>IF('生産者価格評価表（107部門）（山形県２）'!AW$120=0,各種係数!FP110,各種係数!BM110)</f>
        <v>9.2205459199084302E-4</v>
      </c>
      <c r="BJ112" s="82">
        <f>IF('生産者価格評価表（107部門）（山形県２）'!AX$120=0,各種係数!FQ110,各種係数!BN110)</f>
        <v>1.0398189491712031E-3</v>
      </c>
      <c r="BK112" s="82">
        <f>IF('生産者価格評価表（107部門）（山形県２）'!AY$120=0,各種係数!FR110,各種係数!BO110)</f>
        <v>1.0314595152140279E-3</v>
      </c>
      <c r="BL112" s="82">
        <f>IF('生産者価格評価表（107部門）（山形県２）'!AZ$120=0,各種係数!FS110,各種係数!BP110)</f>
        <v>5.6753688989784334E-4</v>
      </c>
      <c r="BM112" s="82">
        <f>IF('生産者価格評価表（107部門）（山形県２）'!BA$120=0,各種係数!FT110,各種係数!BQ110)</f>
        <v>5.2067062376340723E-4</v>
      </c>
      <c r="BN112" s="82">
        <f>IF('生産者価格評価表（107部門）（山形県２）'!BB$120=0,各種係数!FU110,各種係数!BR110)</f>
        <v>9.5561340494941841E-4</v>
      </c>
      <c r="BO112" s="82">
        <f>IF('生産者価格評価表（107部門）（山形県２）'!BC$120=0,各種係数!FV110,各種係数!BS110)</f>
        <v>5.5763868858763575E-4</v>
      </c>
      <c r="BP112" s="82">
        <f>IF('生産者価格評価表（107部門）（山形県２）'!BD$120=0,各種係数!FW110,各種係数!BT110)</f>
        <v>5.6092509492578532E-4</v>
      </c>
      <c r="BQ112" s="82">
        <f>IF('生産者価格評価表（107部門）（山形県２）'!BE$120=0,各種係数!FX110,各種係数!BU110)</f>
        <v>0</v>
      </c>
      <c r="BR112" s="82">
        <f>IF('生産者価格評価表（107部門）（山形県２）'!BF$120=0,各種係数!FY110,各種係数!BV110)</f>
        <v>0</v>
      </c>
      <c r="BS112" s="82">
        <f>IF('生産者価格評価表（107部門）（山形県２）'!BG$120=0,各種係数!FZ110,各種係数!BW110)</f>
        <v>4.0718496376979243E-4</v>
      </c>
      <c r="BT112" s="82">
        <f>IF('生産者価格評価表（107部門）（山形県２）'!BH$120=0,各種係数!GA110,各種係数!BX110)</f>
        <v>5.2687038988408848E-4</v>
      </c>
      <c r="BU112" s="82">
        <f>IF('生産者価格評価表（107部門）（山形県２）'!BI$120=0,各種係数!GB110,各種係数!BY110)</f>
        <v>1.3657204175202419E-3</v>
      </c>
      <c r="BV112" s="82">
        <f>IF('生産者価格評価表（107部門）（山形県２）'!BJ$120=0,各種係数!GC110,各種係数!BZ110)</f>
        <v>2.3533819620883043E-3</v>
      </c>
      <c r="BW112" s="82">
        <f>IF('生産者価格評価表（107部門）（山形県２）'!BK$120=0,各種係数!GD110,各種係数!CA110)</f>
        <v>2.3629489603024575E-4</v>
      </c>
      <c r="BX112" s="82">
        <f>IF('生産者価格評価表（107部門）（山形県２）'!BL$120=0,各種係数!GE110,各種係数!CB110)</f>
        <v>8.2766106600936208E-4</v>
      </c>
      <c r="BY112" s="82">
        <f>IF('生産者価格評価表（107部門）（山形県２）'!BM$120=0,各種係数!GF110,各種係数!CC110)</f>
        <v>3.160855959793912E-5</v>
      </c>
      <c r="BZ112" s="82">
        <f>IF('生産者価格評価表（107部門）（山形県２）'!BN$120=0,各種係数!GG110,各種係数!CD110)</f>
        <v>2.4063454633152901E-3</v>
      </c>
      <c r="CA112" s="82">
        <f>IF('生産者価格評価表（107部門）（山形県２）'!BO$120=0,各種係数!GH110,各種係数!CE110)</f>
        <v>3.475006682705159E-4</v>
      </c>
      <c r="CB112" s="82">
        <f>IF('生産者価格評価表（107部門）（山形県２）'!BP$120=0,各種係数!GI110,各種係数!CF110)</f>
        <v>4.031867883753185E-5</v>
      </c>
      <c r="CC112" s="82">
        <f>IF('生産者価格評価表（107部門）（山形県２）'!BQ$120=0,各種係数!GJ110,各種係数!CG110)</f>
        <v>1.080613788631943E-4</v>
      </c>
      <c r="CD112" s="82">
        <f>IF('生産者価格評価表（107部門）（山形県２）'!BR$120=0,各種係数!GK110,各種係数!CH110)</f>
        <v>7.6340872903352455E-4</v>
      </c>
      <c r="CE112" s="82">
        <f>IF('生産者価格評価表（107部門）（山形県２）'!BS$120=0,各種係数!GL110,各種係数!CI110)</f>
        <v>3.1827424630890282E-3</v>
      </c>
      <c r="CF112" s="82">
        <f>IF('生産者価格評価表（107部門）（山形県２）'!BT$120=0,各種係数!GM110,各種係数!CJ110)</f>
        <v>2.0821415893067683E-3</v>
      </c>
      <c r="CG112" s="82">
        <f>IF('生産者価格評価表（107部門）（山形県２）'!BU$120=0,各種係数!GN110,各種係数!CK110)</f>
        <v>3.4843940486887119E-3</v>
      </c>
      <c r="CH112" s="82">
        <f>IF('生産者価格評価表（107部門）（山形県２）'!BV$120=0,各種係数!GO110,各種係数!CL110)</f>
        <v>1.196247560284581E-3</v>
      </c>
      <c r="CI112" s="82">
        <f>IF('生産者価格評価表（107部門）（山形県２）'!BW$120=0,各種係数!GP110,各種係数!CM110)</f>
        <v>4.7044064607182058E-4</v>
      </c>
      <c r="CJ112" s="82">
        <f>IF('生産者価格評価表（107部門）（山形県２）'!BX$120=0,各種係数!GQ110,各種係数!CN110)</f>
        <v>0</v>
      </c>
      <c r="CK112" s="82">
        <f>IF('生産者価格評価表（107部門）（山形県２）'!BY$120=0,各種係数!GR110,各種係数!CO110)</f>
        <v>1.6421947449768162E-3</v>
      </c>
      <c r="CL112" s="82">
        <f>IF('生産者価格評価表（107部門）（山形県２）'!BZ$120=0,各種係数!GS110,各種係数!CP110)</f>
        <v>1.4360100641377604E-3</v>
      </c>
      <c r="CM112" s="82">
        <f>IF('生産者価格評価表（107部門）（山形県２）'!CA$120=0,各種係数!GT110,各種係数!CQ110)</f>
        <v>8.2256481014673498E-4</v>
      </c>
      <c r="CN112" s="82">
        <f>IF('生産者価格評価表（107部門）（山形県２）'!CB$120=0,各種係数!GU110,各種係数!CR110)</f>
        <v>2.3116042533518262E-3</v>
      </c>
      <c r="CO112" s="82">
        <f>IF('生産者価格評価表（107部門）（山形県２）'!CC$120=0,各種係数!GV110,各種係数!CS110)</f>
        <v>1.5479876160990713E-3</v>
      </c>
      <c r="CP112" s="82">
        <f>IF('生産者価格評価表（107部門）（山形県２）'!CD$120=0,各種係数!GW110,各種係数!CT110)</f>
        <v>5.9171597633136093E-3</v>
      </c>
      <c r="CQ112" s="82">
        <f>IF('生産者価格評価表（107部門）（山形県２）'!CE$120=0,各種係数!GX110,各種係数!CU110)</f>
        <v>1.8934612471598082E-3</v>
      </c>
      <c r="CR112" s="82">
        <f>IF('生産者価格評価表（107部門）（山形県２）'!CF$120=0,各種係数!GY110,各種係数!CV110)</f>
        <v>2.9377726342027953E-3</v>
      </c>
      <c r="CS112" s="82">
        <f>IF('生産者価格評価表（107部門）（山形県２）'!CG$120=0,各種係数!GZ110,各種係数!CW110)</f>
        <v>3.2637075718015664E-3</v>
      </c>
      <c r="CT112" s="82">
        <f>IF('生産者価格評価表（107部門）（山形県２）'!CH$120=0,各種係数!HA110,各種係数!CX110)</f>
        <v>2.5741495642395279E-3</v>
      </c>
      <c r="CU112" s="82">
        <f>IF('生産者価格評価表（107部門）（山形県２）'!CI$120=0,各種係数!HB110,各種係数!CY110)</f>
        <v>2.62602952293797E-3</v>
      </c>
      <c r="CV112" s="82">
        <f>IF('生産者価格評価表（107部門）（山形県２）'!CJ$120=0,各種係数!HC110,各種係数!CZ110)</f>
        <v>7.2343196122404683E-4</v>
      </c>
      <c r="CW112" s="82">
        <f>IF('生産者価格評価表（107部門）（山形県２）'!CK$120=0,各種係数!HD110,各種係数!DA110)</f>
        <v>1.9828155981493722E-3</v>
      </c>
      <c r="CX112" s="82">
        <f>IF('生産者価格評価表（107部門）（山形県２）'!CL$120=0,各種係数!HE110,各種係数!DB110)</f>
        <v>2.392001148160551E-3</v>
      </c>
      <c r="CY112" s="82">
        <f>IF('生産者価格評価表（107部門）（山形県２）'!CM$120=0,各種係数!HF110,各種係数!DC110)</f>
        <v>2.8803816197649863E-3</v>
      </c>
      <c r="CZ112" s="82">
        <f>IF('生産者価格評価表（107部門）（山形県２）'!CN$120=0,各種係数!HG110,各種係数!DD110)</f>
        <v>1.6033446113397842E-3</v>
      </c>
      <c r="DA112" s="82">
        <f>IF('生産者価格評価表（107部門）（山形県２）'!CO$120=0,各種係数!HH110,各種係数!DE110)</f>
        <v>5.8764631558871913E-3</v>
      </c>
      <c r="DB112" s="82">
        <f>IF('生産者価格評価表（107部門）（山形県２）'!CP$120=0,各種係数!HI110,各種係数!DF110)</f>
        <v>1.220020956224775E-3</v>
      </c>
      <c r="DC112" s="82">
        <f>IF('生産者価格評価表（107部門）（山形県２）'!CQ$120=0,各種係数!HJ110,各種係数!DG110)</f>
        <v>2.0778239516433699E-3</v>
      </c>
      <c r="DD112" s="82">
        <f>IF('生産者価格評価表（107部門）（山形県２）'!CR$120=0,各種係数!HK110,各種係数!DH110)</f>
        <v>3.9074785326941586E-3</v>
      </c>
      <c r="DE112" s="82">
        <f>IF('生産者価格評価表（107部門）（山形県２）'!CS$120=0,各種係数!HL110,各種係数!DI110)</f>
        <v>5.2622749626961215E-3</v>
      </c>
      <c r="DF112" s="82">
        <f>IF('生産者価格評価表（107部門）（山形県２）'!CT$120=0,各種係数!HM110,各種係数!DJ110)</f>
        <v>5.1765730751189443E-3</v>
      </c>
      <c r="DG112" s="82">
        <f>IF('生産者価格評価表（107部門）（山形県２）'!CU$120=0,各種係数!HN110,各種係数!DK110)</f>
        <v>9.0361445783132533E-4</v>
      </c>
      <c r="DH112" s="82">
        <f>IF('生産者価格評価表（107部門）（山形県２）'!CV$120=0,各種係数!HO110,各種係数!DL110)</f>
        <v>1.0980966325036604E-3</v>
      </c>
      <c r="DI112" s="82">
        <f>IF('生産者価格評価表（107部門）（山形県２）'!CW$120=0,各種係数!HP110,各種係数!DM110)</f>
        <v>1.5615353887496821E-3</v>
      </c>
      <c r="DJ112" s="82">
        <f>IF('生産者価格評価表（107部門）（山形県２）'!CX$120=0,各種係数!HQ110,各種係数!DN110)</f>
        <v>1.6988378963955092E-3</v>
      </c>
      <c r="DK112" s="82">
        <f>IF('生産者価格評価表（107部門）（山形県２）'!CY$120=0,各種係数!HR110,各種係数!DO110)</f>
        <v>2.0111647839407554E-3</v>
      </c>
      <c r="DL112" s="82">
        <f>IF('生産者価格評価表（107部門）（山形県２）'!CZ$120=0,各種係数!HS110,各種係数!DP110)</f>
        <v>8.4715560203551046E-4</v>
      </c>
      <c r="DM112" s="82">
        <f>IF('生産者価格評価表（107部門）（山形県２）'!DA$120=0,各種係数!HT110,各種係数!DQ110)</f>
        <v>3.6022451202144591E-3</v>
      </c>
      <c r="DN112" s="82">
        <f>IF('生産者価格評価表（107部門）（山形県２）'!DB$120=0,各種係数!HU110,各種係数!DR110)</f>
        <v>2.0636942675159235E-3</v>
      </c>
      <c r="DO112" s="82">
        <f>IF('生産者価格評価表（107部門）（山形県２）'!DC$120=0,各種係数!HV110,各種係数!DS110)</f>
        <v>2.302195773516061E-3</v>
      </c>
      <c r="DP112" s="82">
        <f>IF('生産者価格評価表（107部門）（山形県２）'!DD$120=0,各種係数!HW110,各種係数!DT110)</f>
        <v>0</v>
      </c>
      <c r="DQ112" s="82">
        <f>IF('生産者価格評価表（107部門）（山形県２）'!DE$120=0,各種係数!HX110,各種係数!DU110)</f>
        <v>2.0347062756154987E-4</v>
      </c>
      <c r="DR112" s="82">
        <f>各種係数!HY110</f>
        <v>6.0855145357682436E-4</v>
      </c>
      <c r="DS112" s="80">
        <f>各種係数!HZ110</f>
        <v>1.1498578278743064E-3</v>
      </c>
      <c r="DT112" s="80">
        <f>各種係数!IA110</f>
        <v>2.4457613716027419E-3</v>
      </c>
      <c r="DU112" s="80">
        <f>各種係数!IB110</f>
        <v>2.0502439496933689E-3</v>
      </c>
      <c r="DV112" s="80">
        <f>各種係数!IC110</f>
        <v>1.5754695191439706E-3</v>
      </c>
      <c r="DW112" s="80">
        <f>各種係数!ID110</f>
        <v>4.5236824600062181E-4</v>
      </c>
      <c r="DX112" s="80">
        <f>各種係数!IE110</f>
        <v>1.6225572779219424E-3</v>
      </c>
      <c r="DY112" s="80">
        <f>各種係数!IF110</f>
        <v>1.0867312441920959E-3</v>
      </c>
      <c r="DZ112" s="80">
        <f>各種係数!IG110</f>
        <v>7.4785431553833228E-4</v>
      </c>
      <c r="EA112" s="80">
        <f>各種係数!IH110</f>
        <v>3.0167199902972016E-4</v>
      </c>
      <c r="EB112" s="80">
        <f>各種係数!II110</f>
        <v>0</v>
      </c>
      <c r="EC112" s="80">
        <f>各種係数!IJ110</f>
        <v>1.1584082467144263E-3</v>
      </c>
      <c r="ED112" s="80">
        <f>各種係数!IK110</f>
        <v>1.6352743671326517E-3</v>
      </c>
      <c r="EE112" s="80">
        <f>各種係数!IL110</f>
        <v>1.4580621426178099E-3</v>
      </c>
      <c r="EF112" s="80">
        <f>各種係数!IM110</f>
        <v>1.5510365137046912E-3</v>
      </c>
      <c r="EG112" s="80">
        <f>各種係数!IN110</f>
        <v>6.3546367474426996E-4</v>
      </c>
      <c r="EH112" s="80">
        <f>各種係数!IO110</f>
        <v>8.6105315629137846E-4</v>
      </c>
      <c r="EI112" s="80">
        <f>各種係数!IP110</f>
        <v>1.1639878034967789E-3</v>
      </c>
      <c r="EJ112" s="80">
        <f>各種係数!IQ110</f>
        <v>0</v>
      </c>
      <c r="EK112" s="80">
        <f>各種係数!IR110</f>
        <v>1.2480304900263858E-3</v>
      </c>
      <c r="EL112" s="80">
        <f>各種係数!IS110</f>
        <v>0</v>
      </c>
      <c r="EM112" s="80">
        <f>各種係数!IT110</f>
        <v>1.0548729831577931E-4</v>
      </c>
      <c r="EN112" s="80">
        <f>各種係数!IU110</f>
        <v>0</v>
      </c>
      <c r="EO112" s="80">
        <f>各種係数!IV110</f>
        <v>0</v>
      </c>
      <c r="EP112" s="80">
        <f>各種係数!IW110</f>
        <v>9.3857142956525817E-4</v>
      </c>
      <c r="EQ112" s="80">
        <f>各種係数!IX110</f>
        <v>8.5185372823030588E-4</v>
      </c>
      <c r="ER112" s="80">
        <f>各種係数!IY110</f>
        <v>4.4498356347637392E-5</v>
      </c>
      <c r="ES112" s="80">
        <f>各種係数!IZ110</f>
        <v>6.470286878984446E-4</v>
      </c>
      <c r="ET112" s="80">
        <f>各種係数!JA110</f>
        <v>2.9810172420109319E-4</v>
      </c>
      <c r="EU112" s="80">
        <f>各種係数!JB110</f>
        <v>1.7710099985488318E-4</v>
      </c>
      <c r="EV112" s="80">
        <f>各種係数!JC110</f>
        <v>1.7513479765015022E-3</v>
      </c>
      <c r="EW112" s="80">
        <f>各種係数!JD110</f>
        <v>2.229932659534408E-3</v>
      </c>
      <c r="EX112" s="80">
        <f>各種係数!JE110</f>
        <v>1.2052304734427525E-3</v>
      </c>
      <c r="EY112" s="80">
        <f>各種係数!JF110</f>
        <v>2.4934347318529218E-4</v>
      </c>
      <c r="EZ112" s="80">
        <f>各種係数!JG110</f>
        <v>1.6341601174259392E-3</v>
      </c>
      <c r="FA112" s="80">
        <f>各種係数!JH110</f>
        <v>1.4791451664921857E-4</v>
      </c>
      <c r="FB112" s="80">
        <f>各種係数!JI110</f>
        <v>5.4176967281420757E-5</v>
      </c>
      <c r="FC112" s="80">
        <f>各種係数!JJ110</f>
        <v>4.9705488318962129E-4</v>
      </c>
      <c r="FD112" s="80">
        <f>各種係数!JK110</f>
        <v>7.4488373909708313E-4</v>
      </c>
      <c r="FE112" s="80">
        <f>各種係数!JL110</f>
        <v>3.9048655245233426E-4</v>
      </c>
      <c r="FF112" s="80">
        <f>各種係数!JM110</f>
        <v>6.218596649891139E-4</v>
      </c>
      <c r="FG112" s="80">
        <f>各種係数!JN110</f>
        <v>6.163121150122257E-4</v>
      </c>
      <c r="FH112" s="80">
        <f>各種係数!JO110</f>
        <v>6.4453638426039154E-4</v>
      </c>
      <c r="FI112" s="80">
        <f>各種係数!JP110</f>
        <v>9.7813824277267797E-4</v>
      </c>
      <c r="FJ112" s="80">
        <f>各種係数!JQ110</f>
        <v>1.2112398502161557E-3</v>
      </c>
      <c r="FK112" s="80">
        <f>各種係数!JR110</f>
        <v>1.2259334541784141E-3</v>
      </c>
      <c r="FL112" s="80">
        <f>各種係数!JS110</f>
        <v>1.1042564414030403E-3</v>
      </c>
      <c r="FM112" s="80">
        <f>各種係数!JT110</f>
        <v>1.2320553237887323E-3</v>
      </c>
      <c r="FN112" s="80">
        <f>各種係数!JU110</f>
        <v>1.2694461149338548E-3</v>
      </c>
      <c r="FO112" s="80">
        <f>各種係数!JV110</f>
        <v>7.5327728307201657E-4</v>
      </c>
      <c r="FP112" s="80">
        <f>各種係数!JW110</f>
        <v>6.7677998396845594E-4</v>
      </c>
      <c r="FQ112" s="80">
        <f>各種係数!JX110</f>
        <v>1.160233325508299E-3</v>
      </c>
      <c r="FR112" s="80">
        <f>各種係数!JY110</f>
        <v>7.3357807755303965E-4</v>
      </c>
      <c r="FS112" s="80">
        <f>各種係数!JZ110</f>
        <v>7.6289610094103005E-4</v>
      </c>
      <c r="FT112" s="80">
        <f>各種係数!KA110</f>
        <v>0</v>
      </c>
      <c r="FU112" s="80">
        <f>各種係数!KB110</f>
        <v>9.2879756821100028E-5</v>
      </c>
      <c r="FV112" s="80">
        <f>各種係数!KC110</f>
        <v>5.6400640991766799E-4</v>
      </c>
      <c r="FW112" s="80">
        <f>各種係数!KD110</f>
        <v>7.1066174463499984E-4</v>
      </c>
      <c r="FX112" s="80">
        <f>各種係数!KE110</f>
        <v>1.5932444371644452E-3</v>
      </c>
      <c r="FY112" s="80">
        <f>各種係数!KF110</f>
        <v>2.7892165594709086E-3</v>
      </c>
      <c r="FZ112" s="80">
        <f>各種係数!KG110</f>
        <v>8.6874755432264281E-4</v>
      </c>
      <c r="GA112" s="80">
        <f>各種係数!KH110</f>
        <v>1.16925703776928E-3</v>
      </c>
      <c r="GB112" s="80">
        <f>各種係数!KI110</f>
        <v>3.9829975853090141E-4</v>
      </c>
      <c r="GC112" s="80">
        <f>各種係数!KJ110</f>
        <v>2.8480878322672885E-3</v>
      </c>
      <c r="GD112" s="80">
        <f>各種係数!KK110</f>
        <v>7.0037300557711647E-4</v>
      </c>
      <c r="GE112" s="80">
        <f>各種係数!KL110</f>
        <v>3.6792062061570947E-4</v>
      </c>
      <c r="GF112" s="80">
        <f>各種係数!KM110</f>
        <v>3.4535799401048283E-4</v>
      </c>
      <c r="GG112" s="80">
        <f>各種係数!KN110</f>
        <v>1.2441713870963607E-3</v>
      </c>
      <c r="GH112" s="80">
        <f>各種係数!KO110</f>
        <v>3.5130124086620407E-3</v>
      </c>
      <c r="GI112" s="80">
        <f>各種係数!KP110</f>
        <v>2.4094851503974994E-3</v>
      </c>
      <c r="GJ112" s="80">
        <f>各種係数!KQ110</f>
        <v>3.8622667743181708E-3</v>
      </c>
      <c r="GK112" s="80">
        <f>各種係数!KR110</f>
        <v>1.5810183188491266E-3</v>
      </c>
      <c r="GL112" s="80">
        <f>各種係数!KS110</f>
        <v>7.5140569854657824E-4</v>
      </c>
      <c r="GM112" s="80">
        <f>各種係数!KT110</f>
        <v>2.0753226857435396E-4</v>
      </c>
      <c r="GN112" s="80">
        <f>各種係数!KU110</f>
        <v>2.0474658087992047E-3</v>
      </c>
      <c r="GO112" s="80">
        <f>各種係数!KV110</f>
        <v>1.7268488928270508E-3</v>
      </c>
      <c r="GP112" s="80">
        <f>各種係数!KW110</f>
        <v>1.7421228776205123E-3</v>
      </c>
      <c r="GQ112" s="80">
        <f>各種係数!KX110</f>
        <v>2.6843894526372794E-3</v>
      </c>
      <c r="GR112" s="80">
        <f>各種係数!KY110</f>
        <v>2.1702953425872988E-3</v>
      </c>
      <c r="GS112" s="80">
        <f>各種係数!KZ110</f>
        <v>6.1399365887330106E-3</v>
      </c>
      <c r="GT112" s="80">
        <f>各種係数!LA110</f>
        <v>2.3067963937763087E-3</v>
      </c>
      <c r="GU112" s="80">
        <f>各種係数!LB110</f>
        <v>3.2895342932275935E-3</v>
      </c>
      <c r="GV112" s="80">
        <f>各種係数!LC110</f>
        <v>3.4559544418562853E-3</v>
      </c>
      <c r="GW112" s="80">
        <f>各種係数!LD110</f>
        <v>3.1987457636965381E-3</v>
      </c>
      <c r="GX112" s="80">
        <f>各種係数!LE110</f>
        <v>3.5172258287663196E-3</v>
      </c>
      <c r="GY112" s="80">
        <f>各種係数!LF110</f>
        <v>1.1016825371045185E-3</v>
      </c>
      <c r="GZ112" s="80">
        <f>各種係数!LG110</f>
        <v>3.9552992079294001E-3</v>
      </c>
      <c r="HA112" s="80">
        <f>各種係数!LH110</f>
        <v>2.8711968370581944E-3</v>
      </c>
      <c r="HB112" s="80">
        <f>各種係数!LI110</f>
        <v>3.2531951156986997E-3</v>
      </c>
      <c r="HC112" s="80">
        <f>各種係数!LJ110</f>
        <v>1.7978228742821633E-3</v>
      </c>
      <c r="HD112" s="80">
        <f>各種係数!LK110</f>
        <v>6.1555974779865675E-3</v>
      </c>
      <c r="HE112" s="80">
        <f>各種係数!LL110</f>
        <v>1.5879031530841496E-3</v>
      </c>
      <c r="HF112" s="80">
        <f>各種係数!LM110</f>
        <v>2.613681359874929E-3</v>
      </c>
      <c r="HG112" s="80">
        <f>各種係数!LN110</f>
        <v>4.2504789161899696E-3</v>
      </c>
      <c r="HH112" s="80">
        <f>各種係数!LO110</f>
        <v>5.4818372240945075E-3</v>
      </c>
      <c r="HI112" s="80">
        <f>各種係数!LP110</f>
        <v>5.5697158520251668E-3</v>
      </c>
      <c r="HJ112" s="80">
        <f>各種係数!LQ110</f>
        <v>1.3182010591920755E-3</v>
      </c>
      <c r="HK112" s="80">
        <f>各種係数!LR110</f>
        <v>2.827674171563827E-3</v>
      </c>
      <c r="HL112" s="80">
        <f>各種係数!LS110</f>
        <v>1.8024957543888805E-3</v>
      </c>
      <c r="HM112" s="80">
        <f>各種係数!LT110</f>
        <v>1.9673020551868124E-3</v>
      </c>
      <c r="HN112" s="80">
        <f>各種係数!LU110</f>
        <v>2.6130650863342071E-3</v>
      </c>
      <c r="HO112" s="80">
        <f>各種係数!LV110</f>
        <v>1.319545719845897E-3</v>
      </c>
      <c r="HP112" s="80">
        <f>各種係数!LW110</f>
        <v>3.9802807217449252E-3</v>
      </c>
      <c r="HQ112" s="80">
        <f>各種係数!LX110</f>
        <v>2.4719591457906301E-3</v>
      </c>
      <c r="HR112" s="80">
        <f>各種係数!LY110</f>
        <v>2.6944283360781042E-3</v>
      </c>
      <c r="HS112" s="80">
        <f>各種係数!LZ110</f>
        <v>1.0005550105308423</v>
      </c>
      <c r="HT112" s="80">
        <f>各種係数!MA110</f>
        <v>1.416879339184936E-3</v>
      </c>
      <c r="HU112" s="760">
        <v>0</v>
      </c>
      <c r="HV112" s="760">
        <f t="shared" si="48"/>
        <v>0</v>
      </c>
      <c r="HW112" s="760">
        <f t="shared" si="49"/>
        <v>0</v>
      </c>
      <c r="HX112" s="240">
        <f>IF(各種係数!$MD110=0,各種係数!$MG110,各種係数!$MD110)</f>
        <v>0</v>
      </c>
      <c r="HY112" s="281">
        <f t="shared" si="29"/>
        <v>0</v>
      </c>
      <c r="HZ112" s="257">
        <f t="shared" si="36"/>
        <v>0</v>
      </c>
      <c r="IA112" s="279">
        <f t="shared" si="37"/>
        <v>0</v>
      </c>
      <c r="IB112" s="279">
        <f t="shared" si="38"/>
        <v>0</v>
      </c>
      <c r="IC112" s="240">
        <f>IF(各種係数!$MD110=0,各種係数!$MG110,各種係数!$MD110)</f>
        <v>0</v>
      </c>
      <c r="ID112" s="281">
        <f t="shared" si="50"/>
        <v>0</v>
      </c>
      <c r="IE112" s="223"/>
      <c r="IF112" s="223"/>
      <c r="IG112" s="240">
        <f>各種係数!J110</f>
        <v>0</v>
      </c>
      <c r="IH112" s="279">
        <f t="shared" si="39"/>
        <v>0</v>
      </c>
      <c r="II112" s="240">
        <f>各種係数!C110</f>
        <v>1</v>
      </c>
      <c r="IJ112" s="279">
        <f t="shared" si="40"/>
        <v>0</v>
      </c>
      <c r="IK112" s="279">
        <v>0</v>
      </c>
      <c r="IL112" s="757">
        <f>IF(各種係数!$E110=0,各種係数!$M110,各種係数!$E110)</f>
        <v>0</v>
      </c>
      <c r="IM112" s="279">
        <f t="shared" si="41"/>
        <v>0</v>
      </c>
      <c r="IN112" s="757">
        <f>IF(各種係数!$F110=0,各種係数!$N110,各種係数!$F110)</f>
        <v>0</v>
      </c>
      <c r="IO112" s="299">
        <f t="shared" si="42"/>
        <v>0</v>
      </c>
      <c r="IP112" s="240">
        <f>IF(各種係数!$MD110=0,各種係数!$MG110,各種係数!$MD110)</f>
        <v>0</v>
      </c>
      <c r="IQ112" s="296">
        <f t="shared" si="43"/>
        <v>0</v>
      </c>
      <c r="IR112" s="297">
        <f t="shared" si="44"/>
        <v>0</v>
      </c>
      <c r="IS112" s="297">
        <f t="shared" si="45"/>
        <v>0</v>
      </c>
      <c r="IT112" s="297">
        <f t="shared" si="46"/>
        <v>0</v>
      </c>
      <c r="IU112" s="298">
        <f t="shared" si="47"/>
        <v>0</v>
      </c>
      <c r="IW112" s="206"/>
      <c r="IX112" s="212"/>
      <c r="IY112" s="208"/>
      <c r="IZ112" s="212"/>
    </row>
    <row r="113" spans="1:260">
      <c r="A113" s="41" t="s">
        <v>338</v>
      </c>
      <c r="B113" s="12" t="s">
        <v>73</v>
      </c>
      <c r="C113" s="331">
        <f>'計算2-1'!AC113</f>
        <v>0</v>
      </c>
      <c r="D113" s="757">
        <f>IF(各種係数!$D111=0,各種係数!$L111,各種係数!$D111)</f>
        <v>0.57122925326279683</v>
      </c>
      <c r="E113" s="757">
        <f>IF(各種係数!$E111=0,各種係数!$M111,各種係数!$E111)</f>
        <v>0.42877074673720317</v>
      </c>
      <c r="F113" s="757">
        <f>IF(各種係数!$F111=0,各種係数!$N111,各種係数!$F111)</f>
        <v>1.0638607098218178E-2</v>
      </c>
      <c r="G113" s="758">
        <f t="shared" si="31"/>
        <v>0</v>
      </c>
      <c r="H113" s="758">
        <f t="shared" si="32"/>
        <v>0</v>
      </c>
      <c r="I113" s="758">
        <f t="shared" si="33"/>
        <v>0</v>
      </c>
      <c r="J113" s="240">
        <f>IF(各種係数!$MD111=0,各種係数!$MG111,各種係数!$MD111)</f>
        <v>2.1800424381594629E-5</v>
      </c>
      <c r="K113" s="281">
        <f t="shared" si="34"/>
        <v>0</v>
      </c>
      <c r="L113" s="758">
        <v>0</v>
      </c>
      <c r="M113" s="774">
        <f>各種係数!C111</f>
        <v>1</v>
      </c>
      <c r="N113" s="758">
        <f t="shared" si="35"/>
        <v>0</v>
      </c>
      <c r="O113" s="82">
        <f>IF('生産者価格評価表（107部門）（山形県２）'!C$120=0,各種係数!DV111,各種係数!S111)</f>
        <v>6.7054364671402921E-3</v>
      </c>
      <c r="P113" s="82">
        <f>IF('生産者価格評価表（107部門）（山形県２）'!D$120=0,各種係数!DW111,各種係数!T111)</f>
        <v>1.6690908223848924E-4</v>
      </c>
      <c r="Q113" s="82">
        <f>IF('生産者価格評価表（107部門）（山形県２）'!E$120=0,各種係数!DX111,各種係数!U111)</f>
        <v>2.5257308833743765E-4</v>
      </c>
      <c r="R113" s="82">
        <f>IF('生産者価格評価表（107部門）（山形県２）'!F$120=0,各種係数!DY111,各種係数!V111)</f>
        <v>2.4787085292996059E-3</v>
      </c>
      <c r="S113" s="82">
        <f>IF('生産者価格評価表（107部門）（山形県２）'!G$120=0,各種係数!DZ111,各種係数!W111)</f>
        <v>1.1207970112079701E-2</v>
      </c>
      <c r="T113" s="82">
        <f>IF('生産者価格評価表（107部門）（山形県２）'!H$120=0,各種係数!EA111,各種係数!X111)</f>
        <v>1.1764705882352941E-2</v>
      </c>
      <c r="U113" s="82">
        <f>IF('生産者価格評価表（107部門）（山形県２）'!I$120=0,各種係数!EB111,各種係数!Y111)</f>
        <v>1.3208585580627407E-2</v>
      </c>
      <c r="V113" s="82">
        <f>IF('生産者価格評価表（107部門）（山形県２）'!J$120=0,各種係数!EC111,各種係数!Z111)</f>
        <v>5.0235844067940015E-3</v>
      </c>
      <c r="W113" s="82">
        <f>IF('生産者価格評価表（107部門）（山形県２）'!K$120=0,各種係数!ED111,各種係数!AA111)</f>
        <v>1.9465109457910035E-3</v>
      </c>
      <c r="X113" s="82">
        <f>IF('生産者価格評価表（107部門）（山形県２）'!L$120=0,各種係数!EE111,各種係数!AB111)</f>
        <v>0</v>
      </c>
      <c r="Y113" s="82">
        <f>IF('生産者価格評価表（107部門）（山形県２）'!M$120=0,各種係数!EF111,各種係数!AC111)</f>
        <v>0</v>
      </c>
      <c r="Z113" s="82">
        <f>IF('生産者価格評価表（107部門）（山形県２）'!N$120=0,各種係数!EG111,各種係数!AD111)</f>
        <v>1.9928589221954664E-3</v>
      </c>
      <c r="AA113" s="82">
        <f>IF('生産者価格評価表（107部門）（山形県２）'!O$120=0,各種係数!EH111,各種係数!AE111)</f>
        <v>3.2256988087160606E-3</v>
      </c>
      <c r="AB113" s="82">
        <f>IF('生産者価格評価表（107部門）（山形県２）'!P$120=0,各種係数!EI111,各種係数!AF111)</f>
        <v>3.4152588888211256E-3</v>
      </c>
      <c r="AC113" s="82">
        <f>IF('生産者価格評価表（107部門）（山形県２）'!Q$120=0,各種係数!EJ111,各種係数!AG111)</f>
        <v>2.3537771461562373E-3</v>
      </c>
      <c r="AD113" s="82">
        <f>IF('生産者価格評価表（107部門）（山形県２）'!R$120=0,各種係数!EK111,各種係数!AH111)</f>
        <v>1.2226599646787122E-3</v>
      </c>
      <c r="AE113" s="82">
        <f>IF('生産者価格評価表（107部門）（山形県２）'!S$120=0,各種係数!EL111,各種係数!AI111)</f>
        <v>1.9264677071769085E-3</v>
      </c>
      <c r="AF113" s="82">
        <f>IF('生産者価格評価表（107部門）（山形県２）'!T$120=0,各種係数!EM111,各種係数!AJ111)</f>
        <v>1.8795707743831591E-3</v>
      </c>
      <c r="AG113" s="82">
        <f>IF('生産者価格評価表（107部門）（山形県２）'!U$120=0,各種係数!EN111,各種係数!AK111)</f>
        <v>0</v>
      </c>
      <c r="AH113" s="82">
        <f>IF('生産者価格評価表（107部門）（山形県２）'!V$120=0,各種係数!EO111,各種係数!AL111)</f>
        <v>1.1408579251597202E-3</v>
      </c>
      <c r="AI113" s="82">
        <f>IF('生産者価格評価表（107部門）（山形県２）'!W$120=0,各種係数!EP111,各種係数!AM111)</f>
        <v>0</v>
      </c>
      <c r="AJ113" s="82">
        <f>IF('生産者価格評価表（107部門）（山形県２）'!X$120=0,各種係数!EQ111,各種係数!AN111)</f>
        <v>0</v>
      </c>
      <c r="AK113" s="82">
        <f>IF('生産者価格評価表（107部門）（山形県２）'!Y$120=0,各種係数!ER111,各種係数!AO111)</f>
        <v>0</v>
      </c>
      <c r="AL113" s="82">
        <f>IF('生産者価格評価表（107部門）（山形県２）'!Z$120=0,各種係数!ES111,各種係数!AP111)</f>
        <v>0</v>
      </c>
      <c r="AM113" s="82">
        <f>IF('生産者価格評価表（107部門）（山形県２）'!AA$120=0,各種係数!ET111,各種係数!AQ111)</f>
        <v>2.5065918545405467E-3</v>
      </c>
      <c r="AN113" s="82">
        <f>IF('生産者価格評価表（107部門）（山形県２）'!AB$120=0,各種係数!EU111,各種係数!AR111)</f>
        <v>2.0368501700489591E-3</v>
      </c>
      <c r="AO113" s="82">
        <f>IF('生産者価格評価表（107部門）（山形県２）'!AC$120=0,各種係数!EV111,各種係数!AS111)</f>
        <v>0</v>
      </c>
      <c r="AP113" s="82">
        <f>IF('生産者価格評価表（107部門）（山形県２）'!AD$120=0,各種係数!EW111,各種係数!AT111)</f>
        <v>5.1342812006319113E-3</v>
      </c>
      <c r="AQ113" s="82">
        <f>IF('生産者価格評価表（107部門）（山形県２）'!AE$120=0,各種係数!EX111,各種係数!AU111)</f>
        <v>1.4247708388495921E-3</v>
      </c>
      <c r="AR113" s="82">
        <f>IF('生産者価格評価表（107部門）（山形県２）'!AF$120=0,各種係数!EY111,各種係数!AV111)</f>
        <v>5.5910543130990413E-3</v>
      </c>
      <c r="AS113" s="82">
        <f>IF('生産者価格評価表（107部門）（山形県２）'!AG$120=0,各種係数!EZ111,各種係数!AW111)</f>
        <v>3.9450947148772456E-3</v>
      </c>
      <c r="AT113" s="82">
        <f>IF('生産者価格評価表（107部門）（山形県２）'!AH$120=0,各種係数!FA111,各種係数!AX111)</f>
        <v>5.3665578709515445E-3</v>
      </c>
      <c r="AU113" s="82">
        <f>IF('生産者価格評価表（107部門）（山形県２）'!AI$120=0,各種係数!FB111,各種係数!AY111)</f>
        <v>8.4509658246656755E-3</v>
      </c>
      <c r="AV113" s="82">
        <f>IF('生産者価格評価表（107部門）（山形県２）'!AJ$120=0,各種係数!FC111,各種係数!AZ111)</f>
        <v>0</v>
      </c>
      <c r="AW113" s="82">
        <f>IF('生産者価格評価表（107部門）（山形県２）'!AK$120=0,各種係数!FD111,各種係数!BA111)</f>
        <v>1.285659460150953E-2</v>
      </c>
      <c r="AX113" s="82">
        <f>IF('生産者価格評価表（107部門）（山形県２）'!AL$120=0,各種係数!FE111,各種係数!BB111)</f>
        <v>5.3191489361702126E-3</v>
      </c>
      <c r="AY113" s="82">
        <f>IF('生産者価格評価表（107部門）（山形県２）'!AM$120=0,各種係数!FF111,各種係数!BC111)</f>
        <v>1.2903225806451613E-3</v>
      </c>
      <c r="AZ113" s="82">
        <f>IF('生産者価格評価表（107部門）（山形県２）'!AN$120=0,各種係数!FG111,各種係数!BD111)</f>
        <v>1.2803959543791694E-2</v>
      </c>
      <c r="BA113" s="82">
        <f>IF('生産者価格評価表（107部門）（山形県２）'!AO$120=0,各種係数!FH111,各種係数!BE111)</f>
        <v>4.1997729852440409E-3</v>
      </c>
      <c r="BB113" s="82">
        <f>IF('生産者価格評価表（107部門）（山形県２）'!AP$120=0,各種係数!FI111,各種係数!BF111)</f>
        <v>3.3570954907161804E-3</v>
      </c>
      <c r="BC113" s="82">
        <f>IF('生産者価格評価表（107部門）（山形県２）'!AQ$120=0,各種係数!FJ111,各種係数!BG111)</f>
        <v>8.988764044943821E-3</v>
      </c>
      <c r="BD113" s="82">
        <f>IF('生産者価格評価表（107部門）（山形県２）'!AR$120=0,各種係数!FK111,各種係数!BH111)</f>
        <v>2.2521946100888079E-3</v>
      </c>
      <c r="BE113" s="82">
        <f>IF('生産者価格評価表（107部門）（山形県２）'!AS$120=0,各種係数!FL111,各種係数!BI111)</f>
        <v>4.0509685497532588E-3</v>
      </c>
      <c r="BF113" s="82">
        <f>IF('生産者価格評価表（107部門）（山形県２）'!AT$120=0,各種係数!FM111,各種係数!BJ111)</f>
        <v>7.455757046100066E-3</v>
      </c>
      <c r="BG113" s="82">
        <f>IF('生産者価格評価表（107部門）（山形県２）'!AU$120=0,各種係数!FN111,各種係数!BK111)</f>
        <v>6.4011891347606148E-3</v>
      </c>
      <c r="BH113" s="82">
        <f>IF('生産者価格評価表（107部門）（山形県２）'!AV$120=0,各種係数!FO111,各種係数!BL111)</f>
        <v>2.7711459754433832E-3</v>
      </c>
      <c r="BI113" s="82">
        <f>IF('生産者価格評価表（107部門）（山形県２）'!AW$120=0,各種係数!FP111,各種係数!BM111)</f>
        <v>1.2082094653673115E-3</v>
      </c>
      <c r="BJ113" s="82">
        <f>IF('生産者価格評価表（107部門）（山形県２）'!AX$120=0,各種係数!FQ111,各種係数!BN111)</f>
        <v>6.9729035415010089E-4</v>
      </c>
      <c r="BK113" s="82">
        <f>IF('生産者価格評価表（107部門）（山形県２）'!AY$120=0,各種係数!FR111,各種係数!BO111)</f>
        <v>3.3522434244455906E-3</v>
      </c>
      <c r="BL113" s="82">
        <f>IF('生産者価格評価表（107部門）（山形県２）'!AZ$120=0,各種係数!FS111,各種係数!BP111)</f>
        <v>2.8376844494892167E-4</v>
      </c>
      <c r="BM113" s="82">
        <f>IF('生産者価格評価表（107部門）（山形県２）'!BA$120=0,各種係数!FT111,各種係数!BQ111)</f>
        <v>7.2893887326877017E-4</v>
      </c>
      <c r="BN113" s="82">
        <f>IF('生産者価格評価表（107部門）（山形県２）'!BB$120=0,各種係数!FU111,各種係数!BR111)</f>
        <v>9.4243253039839187E-3</v>
      </c>
      <c r="BO113" s="82">
        <f>IF('生産者価格評価表（107部門）（山形県２）'!BC$120=0,各種係数!FV111,各種係数!BS111)</f>
        <v>1.6536871454667821E-3</v>
      </c>
      <c r="BP113" s="82">
        <f>IF('生産者価格評価表（107部門）（山形県２）'!BD$120=0,各種係数!FW111,各種係数!BT111)</f>
        <v>1.9157749395926822E-3</v>
      </c>
      <c r="BQ113" s="82">
        <f>IF('生産者価格評価表（107部門）（山形県２）'!BE$120=0,各種係数!FX111,各種係数!BU111)</f>
        <v>0</v>
      </c>
      <c r="BR113" s="82">
        <f>IF('生産者価格評価表（107部門）（山形県２）'!BF$120=0,各種係数!FY111,各種係数!BV111)</f>
        <v>7.4019245003700959E-4</v>
      </c>
      <c r="BS113" s="82">
        <f>IF('生産者価格評価表（107部門）（山形県２）'!BG$120=0,各種係数!FZ111,各種係数!BW111)</f>
        <v>6.2928585309877016E-4</v>
      </c>
      <c r="BT113" s="82">
        <f>IF('生産者価格評価表（107部門）（山形県２）'!BH$120=0,各種係数!GA111,各種係数!BX111)</f>
        <v>4.7418335089567968E-3</v>
      </c>
      <c r="BU113" s="82">
        <f>IF('生産者価格評価表（107部門）（山形県２）'!BI$120=0,各種係数!GB111,各種係数!BY111)</f>
        <v>5.6579845868695734E-3</v>
      </c>
      <c r="BV113" s="82">
        <f>IF('生産者価格評価表（107部門）（山形県２）'!BJ$120=0,各種係数!GC111,各種係数!BZ111)</f>
        <v>1.5103794682059268E-3</v>
      </c>
      <c r="BW113" s="82">
        <f>IF('生産者価格評価表（107部門）（山形県２）'!BK$120=0,各種係数!GD111,各種係数!CA111)</f>
        <v>1.890359168241966E-3</v>
      </c>
      <c r="BX113" s="82">
        <f>IF('生産者価格評価表（107部門）（山形県２）'!BL$120=0,各種係数!GE111,各種係数!CB111)</f>
        <v>1.7335655005540355E-2</v>
      </c>
      <c r="BY113" s="82">
        <f>IF('生産者価格評価表（107部門）（山形県２）'!BM$120=0,各種係数!GF111,各種係数!CC111)</f>
        <v>1.9123178556753169E-2</v>
      </c>
      <c r="BZ113" s="82">
        <f>IF('生産者価格評価表（107部門）（山形県２）'!BN$120=0,各種係数!GG111,各種係数!CD111)</f>
        <v>4.9359558390053059E-3</v>
      </c>
      <c r="CA113" s="82">
        <f>IF('生産者価格評価表（107部門）（山形県２）'!BO$120=0,各種係数!GH111,各種係数!CE111)</f>
        <v>9.0884790163058005E-3</v>
      </c>
      <c r="CB113" s="82">
        <f>IF('生産者価格評価表（107部門）（山形県２）'!BP$120=0,各種係数!GI111,各種係数!CF111)</f>
        <v>3.6367448311453729E-3</v>
      </c>
      <c r="CC113" s="82">
        <f>IF('生産者価格評価表（107部門）（山形県２）'!BQ$120=0,各種係数!GJ111,各種係数!CG111)</f>
        <v>1.9451048195374973E-3</v>
      </c>
      <c r="CD113" s="82">
        <f>IF('生産者価格評価表（107部門）（山形県２）'!BR$120=0,各種係数!GK111,各種係数!CH111)</f>
        <v>7.8303923920867227E-3</v>
      </c>
      <c r="CE113" s="82">
        <f>IF('生産者価格評価表（107部門）（山形県２）'!BS$120=0,各種係数!GL111,各種係数!CI111)</f>
        <v>2.1682433029794005E-2</v>
      </c>
      <c r="CF113" s="82">
        <f>IF('生産者価格評価表（107部門）（山形県２）'!BT$120=0,各種係数!GM111,各種係数!CJ111)</f>
        <v>7.201046220968196E-3</v>
      </c>
      <c r="CG113" s="82">
        <f>IF('生産者価格評価表（107部門）（山形県２）'!BU$120=0,各種係数!GN111,各種係数!CK111)</f>
        <v>4.9987977575013604E-3</v>
      </c>
      <c r="CH113" s="82">
        <f>IF('生産者価格評価表（107部門）（山形県２）'!BV$120=0,各種係数!GO111,各種係数!CL111)</f>
        <v>7.2404457596172006E-3</v>
      </c>
      <c r="CI113" s="82">
        <f>IF('生産者価格評価表（107部門）（山形県２）'!BW$120=0,各種係数!GP111,各種係数!CM111)</f>
        <v>8.2327113062568603E-4</v>
      </c>
      <c r="CJ113" s="82">
        <f>IF('生産者価格評価表（107部門）（山形県２）'!BX$120=0,各種係数!GQ111,各種係数!CN111)</f>
        <v>8.1494215851013051E-5</v>
      </c>
      <c r="CK113" s="82">
        <f>IF('生産者価格評価表（107部門）（山形県２）'!BY$120=0,各種係数!GR111,各種係数!CO111)</f>
        <v>7.6313755795981457E-3</v>
      </c>
      <c r="CL113" s="82">
        <f>IF('生産者価格評価表（107部門）（山形県２）'!BZ$120=0,各種係数!GS111,各種係数!CP111)</f>
        <v>1.157255169334548E-2</v>
      </c>
      <c r="CM113" s="82">
        <f>IF('生産者価格評価表（107部門）（山形県２）'!CA$120=0,各種係数!GT111,各種係数!CQ111)</f>
        <v>0</v>
      </c>
      <c r="CN113" s="82">
        <f>IF('生産者価格評価表（107部門）（山形県２）'!CB$120=0,各種係数!GU111,各種係数!CR111)</f>
        <v>9.0923100631838498E-3</v>
      </c>
      <c r="CO113" s="82">
        <f>IF('生産者価格評価表（107部門）（山形県２）'!CC$120=0,各種係数!GV111,各種係数!CS111)</f>
        <v>7.3529411764705881E-3</v>
      </c>
      <c r="CP113" s="82">
        <f>IF('生産者価格評価表（107部門）（山形県２）'!CD$120=0,各種係数!GW111,各種係数!CT111)</f>
        <v>0</v>
      </c>
      <c r="CQ113" s="82">
        <f>IF('生産者価格評価表（107部門）（山形県２）'!CE$120=0,各種係数!GX111,各種係数!CU111)</f>
        <v>3.0295379954556928E-3</v>
      </c>
      <c r="CR113" s="82">
        <f>IF('生産者価格評価表（107部門）（山形県２）'!CF$120=0,各種係数!GY111,各種係数!CV111)</f>
        <v>9.4364817947120098E-3</v>
      </c>
      <c r="CS113" s="82">
        <f>IF('生産者価格評価表（107部門）（山形県２）'!CG$120=0,各種係数!GZ111,各種係数!CW111)</f>
        <v>1.0443864229765013E-3</v>
      </c>
      <c r="CT113" s="82">
        <f>IF('生産者価格評価表（107部門）（山形県２）'!CH$120=0,各種係数!HA111,各種係数!CX111)</f>
        <v>3.7689766657295473E-3</v>
      </c>
      <c r="CU113" s="82">
        <f>IF('生産者価格評価表（107部門）（山形県２）'!CI$120=0,各種係数!HB111,各種係数!CY111)</f>
        <v>8.9523733736521713E-3</v>
      </c>
      <c r="CV113" s="82">
        <f>IF('生産者価格評価表（107部門）（山形県２）'!CJ$120=0,各種係数!HC111,各種係数!CZ111)</f>
        <v>8.6811835346885626E-4</v>
      </c>
      <c r="CW113" s="82">
        <f>IF('生産者価格評価表（107部門）（山形県２）'!CK$120=0,各種係数!HD111,各種係数!DA111)</f>
        <v>1.6523463317911435E-3</v>
      </c>
      <c r="CX113" s="82">
        <f>IF('生産者価格評価表（107部門）（山形県２）'!CL$120=0,各種係数!HE111,各種係数!DB111)</f>
        <v>1.9614409414916521E-3</v>
      </c>
      <c r="CY113" s="82">
        <f>IF('生産者価格評価表（107部門）（山形県２）'!CM$120=0,各種係数!HF111,各種係数!DC111)</f>
        <v>9.0920514772735678E-4</v>
      </c>
      <c r="CZ113" s="82">
        <f>IF('生産者価格評価表（107部門）（山形県２）'!CN$120=0,各種係数!HG111,各種係数!DD111)</f>
        <v>1.0559662090813094E-2</v>
      </c>
      <c r="DA113" s="82">
        <f>IF('生産者価格評価表（107部門）（山形県２）'!CO$120=0,各種係数!HH111,各種係数!DE111)</f>
        <v>3.1468281402722482E-3</v>
      </c>
      <c r="DB113" s="82">
        <f>IF('生産者価格評価表（107部門）（山形県２）'!CP$120=0,各種係数!HI111,各種係数!DF111)</f>
        <v>1.7754579323191555E-3</v>
      </c>
      <c r="DC113" s="82">
        <f>IF('生産者価格評価表（107部門）（山形県２）'!CQ$120=0,各種係数!HJ111,各種係数!DG111)</f>
        <v>1.3505855685681904E-2</v>
      </c>
      <c r="DD113" s="82">
        <f>IF('生産者価格評価表（107部門）（山形県２）'!CR$120=0,各種係数!HK111,各種係数!DH111)</f>
        <v>1.2237079112144634E-2</v>
      </c>
      <c r="DE113" s="82">
        <f>IF('生産者価格評価表（107部門）（山形県２）'!CS$120=0,各種係数!HL111,各種係数!DI111)</f>
        <v>3.7612904934707174E-3</v>
      </c>
      <c r="DF113" s="82">
        <f>IF('生産者価格評価表（107部門）（山形県２）'!CT$120=0,各種係数!HM111,各種係数!DJ111)</f>
        <v>5.2268310661395161E-3</v>
      </c>
      <c r="DG113" s="82">
        <f>IF('生産者価格評価表（107部門）（山形県２）'!CU$120=0,各種係数!HN111,各種係数!DK111)</f>
        <v>6.024096385542169E-3</v>
      </c>
      <c r="DH113" s="82">
        <f>IF('生産者価格評価表（107部門）（山形県２）'!CV$120=0,各種係数!HO111,各種係数!DL111)</f>
        <v>2.440214738897023E-4</v>
      </c>
      <c r="DI113" s="82">
        <f>IF('生産者価格評価表（107部門）（山形県２）'!CW$120=0,各種係数!HP111,各種係数!DM111)</f>
        <v>1.2831221023834598E-3</v>
      </c>
      <c r="DJ113" s="82">
        <f>IF('生産者価格評価表（107部門）（山形県２）'!CX$120=0,各種係数!HQ111,各種係数!DN111)</f>
        <v>4.111680126058696E-3</v>
      </c>
      <c r="DK113" s="82">
        <f>IF('生産者価格評価表（107部門）（山形県２）'!CY$120=0,各種係数!HR111,各種係数!DO111)</f>
        <v>1.6540420652970697E-3</v>
      </c>
      <c r="DL113" s="82">
        <f>IF('生産者価格評価表（107部門）（山形県２）'!CZ$120=0,各種係数!HS111,各種係数!DP111)</f>
        <v>1.5657772506587366E-3</v>
      </c>
      <c r="DM113" s="82">
        <f>IF('生産者価格評価表（107部門）（山形県２）'!DA$120=0,各種係数!HT111,各種係数!DQ111)</f>
        <v>6.5622294825612238E-3</v>
      </c>
      <c r="DN113" s="82">
        <f>IF('生産者価格評価表（107部門）（山形県２）'!DB$120=0,各種係数!HU111,各種係数!DR111)</f>
        <v>1.3248407643312102E-3</v>
      </c>
      <c r="DO113" s="82">
        <f>IF('生産者価格評価表（107部門）（山形県２）'!DC$120=0,各種係数!HV111,各種係数!DS111)</f>
        <v>1.1576135351736421E-2</v>
      </c>
      <c r="DP113" s="82">
        <f>IF('生産者価格評価表（107部門）（山形県２）'!DD$120=0,各種係数!HW111,各種係数!DT111)</f>
        <v>4.6607009694258017E-4</v>
      </c>
      <c r="DQ113" s="82">
        <f>IF('生産者価格評価表（107部門）（山形県２）'!DE$120=0,各種係数!HX111,各種係数!DU111)</f>
        <v>0</v>
      </c>
      <c r="DR113" s="82">
        <f>各種係数!HY111</f>
        <v>7.6060118896190609E-3</v>
      </c>
      <c r="DS113" s="80">
        <f>各種係数!HZ111</f>
        <v>1.6150285231276646E-3</v>
      </c>
      <c r="DT113" s="80">
        <f>各種係数!IA111</f>
        <v>1.3234663816189425E-3</v>
      </c>
      <c r="DU113" s="80">
        <f>各種係数!IB111</f>
        <v>3.5023750029334454E-3</v>
      </c>
      <c r="DV113" s="80">
        <f>各種係数!IC111</f>
        <v>1.2138351922825568E-2</v>
      </c>
      <c r="DW113" s="80">
        <f>各種係数!ID111</f>
        <v>1.3103491044930689E-2</v>
      </c>
      <c r="DX113" s="80">
        <f>各種係数!IE111</f>
        <v>1.4861608636928827E-2</v>
      </c>
      <c r="DY113" s="80">
        <f>各種係数!IF111</f>
        <v>6.8395338321321202E-3</v>
      </c>
      <c r="DZ113" s="80">
        <f>各種係数!IG111</f>
        <v>2.9877586478756889E-3</v>
      </c>
      <c r="EA113" s="80">
        <f>各種係数!IH111</f>
        <v>1.6003905746721553E-3</v>
      </c>
      <c r="EB113" s="80">
        <f>各種係数!II111</f>
        <v>0</v>
      </c>
      <c r="EC113" s="80">
        <f>各種係数!IJ111</f>
        <v>2.9550390222716858E-3</v>
      </c>
      <c r="ED113" s="80">
        <f>各種係数!IK111</f>
        <v>4.1243333727585384E-3</v>
      </c>
      <c r="EE113" s="80">
        <f>各種係数!IL111</f>
        <v>4.6782872154556513E-3</v>
      </c>
      <c r="EF113" s="80">
        <f>各種係数!IM111</f>
        <v>3.4359730753614898E-3</v>
      </c>
      <c r="EG113" s="80">
        <f>各種係数!IN111</f>
        <v>2.7135482360192403E-3</v>
      </c>
      <c r="EH113" s="80">
        <f>各種係数!IO111</f>
        <v>2.9624724348322981E-3</v>
      </c>
      <c r="EI113" s="80">
        <f>各種係数!IP111</f>
        <v>2.6958594475357434E-3</v>
      </c>
      <c r="EJ113" s="80">
        <f>各種係数!IQ111</f>
        <v>0</v>
      </c>
      <c r="EK113" s="80">
        <f>各種係数!IR111</f>
        <v>2.8884387936107966E-3</v>
      </c>
      <c r="EL113" s="80">
        <f>各種係数!IS111</f>
        <v>0</v>
      </c>
      <c r="EM113" s="80">
        <f>各種係数!IT111</f>
        <v>4.6047450695941672E-4</v>
      </c>
      <c r="EN113" s="80">
        <f>各種係数!IU111</f>
        <v>0</v>
      </c>
      <c r="EO113" s="80">
        <f>各種係数!IV111</f>
        <v>0</v>
      </c>
      <c r="EP113" s="80">
        <f>各種係数!IW111</f>
        <v>3.4590730411347241E-3</v>
      </c>
      <c r="EQ113" s="80">
        <f>各種係数!IX111</f>
        <v>2.8533386338999035E-3</v>
      </c>
      <c r="ER113" s="80">
        <f>各種係数!IY111</f>
        <v>2.6872512598564779E-4</v>
      </c>
      <c r="ES113" s="80">
        <f>各種係数!IZ111</f>
        <v>6.510526932699383E-3</v>
      </c>
      <c r="ET113" s="80">
        <f>各種係数!JA111</f>
        <v>2.1509255194899182E-3</v>
      </c>
      <c r="EU113" s="80">
        <f>各種係数!JB111</f>
        <v>6.3227186678222217E-3</v>
      </c>
      <c r="EV113" s="80">
        <f>各種係数!JC111</f>
        <v>5.1303638213313196E-3</v>
      </c>
      <c r="EW113" s="80">
        <f>各種係数!JD111</f>
        <v>6.6455431270168487E-3</v>
      </c>
      <c r="EX113" s="80">
        <f>各種係数!JE111</f>
        <v>1.0530913077430652E-2</v>
      </c>
      <c r="EY113" s="80">
        <f>各種係数!JF111</f>
        <v>1.1524606795783698E-3</v>
      </c>
      <c r="EZ113" s="80">
        <f>各種係数!JG111</f>
        <v>1.4277939702347369E-2</v>
      </c>
      <c r="FA113" s="80">
        <f>各種係数!JH111</f>
        <v>6.6067307295246055E-3</v>
      </c>
      <c r="FB113" s="80">
        <f>各種係数!JI111</f>
        <v>1.6599086131687184E-3</v>
      </c>
      <c r="FC113" s="80">
        <f>各種係数!JJ111</f>
        <v>1.4074321508955082E-2</v>
      </c>
      <c r="FD113" s="80">
        <f>各種係数!JK111</f>
        <v>4.8746751833184587E-3</v>
      </c>
      <c r="FE113" s="80">
        <f>各種係数!JL111</f>
        <v>5.7553047491500512E-3</v>
      </c>
      <c r="FF113" s="80">
        <f>各種係数!JM111</f>
        <v>9.7762796780512685E-3</v>
      </c>
      <c r="FG113" s="80">
        <f>各種係数!JN111</f>
        <v>3.2822579162251342E-3</v>
      </c>
      <c r="FH113" s="80">
        <f>各種係数!JO111</f>
        <v>4.9026640314975599E-3</v>
      </c>
      <c r="FI113" s="80">
        <f>各種係数!JP111</f>
        <v>8.2958546077574E-3</v>
      </c>
      <c r="FJ113" s="80">
        <f>各種係数!JQ111</f>
        <v>7.2382894510914829E-3</v>
      </c>
      <c r="FK113" s="80">
        <f>各種係数!JR111</f>
        <v>3.5015343893254822E-3</v>
      </c>
      <c r="FL113" s="80">
        <f>各種係数!JS111</f>
        <v>1.9176220085053242E-3</v>
      </c>
      <c r="FM113" s="80">
        <f>各種係数!JT111</f>
        <v>1.5493823558774213E-3</v>
      </c>
      <c r="FN113" s="80">
        <f>各種係数!JU111</f>
        <v>4.3058354897634451E-3</v>
      </c>
      <c r="FO113" s="80">
        <f>各種係数!JV111</f>
        <v>1.0289188348383952E-3</v>
      </c>
      <c r="FP113" s="80">
        <f>各種係数!JW111</f>
        <v>1.2422692953055646E-3</v>
      </c>
      <c r="FQ113" s="80">
        <f>各種係数!JX111</f>
        <v>1.0220183600882718E-2</v>
      </c>
      <c r="FR113" s="80">
        <f>各種係数!JY111</f>
        <v>2.31499615656323E-3</v>
      </c>
      <c r="FS113" s="80">
        <f>各種係数!JZ111</f>
        <v>2.6026012515075001E-3</v>
      </c>
      <c r="FT113" s="80">
        <f>各種係数!KA111</f>
        <v>0</v>
      </c>
      <c r="FU113" s="80">
        <f>各種係数!KB111</f>
        <v>1.1092486443586105E-3</v>
      </c>
      <c r="FV113" s="80">
        <f>各種係数!KC111</f>
        <v>1.3035308962676916E-3</v>
      </c>
      <c r="FW113" s="80">
        <f>各種係数!KD111</f>
        <v>5.6084098052622579E-3</v>
      </c>
      <c r="FX113" s="80">
        <f>各種係数!KE111</f>
        <v>6.5767304715277893E-3</v>
      </c>
      <c r="FY113" s="80">
        <f>各種係数!KF111</f>
        <v>2.6408622095161014E-3</v>
      </c>
      <c r="FZ113" s="80">
        <f>各種係数!KG111</f>
        <v>5.6907098679800606E-3</v>
      </c>
      <c r="GA113" s="80">
        <f>各種係数!KH111</f>
        <v>1.8479056143418576E-2</v>
      </c>
      <c r="GB113" s="80">
        <f>各種係数!KI111</f>
        <v>2.0321583168106869E-2</v>
      </c>
      <c r="GC113" s="80">
        <f>各種係数!KJ111</f>
        <v>6.5906468225574791E-3</v>
      </c>
      <c r="GD113" s="80">
        <f>各種係数!KK111</f>
        <v>1.0523683008382936E-2</v>
      </c>
      <c r="GE113" s="80">
        <f>各種係数!KL111</f>
        <v>5.3336613526506751E-3</v>
      </c>
      <c r="GF113" s="80">
        <f>各種係数!KM111</f>
        <v>3.2383357117942097E-3</v>
      </c>
      <c r="GG113" s="80">
        <f>各種係数!KN111</f>
        <v>1.0050635888127197E-2</v>
      </c>
      <c r="GH113" s="80">
        <f>各種係数!KO111</f>
        <v>2.2810815671098755E-2</v>
      </c>
      <c r="GI113" s="80">
        <f>各種係数!KP111</f>
        <v>8.1077904726995914E-3</v>
      </c>
      <c r="GJ113" s="80">
        <f>各種係数!KQ111</f>
        <v>5.8832752299371443E-3</v>
      </c>
      <c r="GK113" s="80">
        <f>各種係数!KR111</f>
        <v>8.1160368048306623E-3</v>
      </c>
      <c r="GL113" s="80">
        <f>各種係数!KS111</f>
        <v>1.6425665552210528E-3</v>
      </c>
      <c r="GM113" s="80">
        <f>各種係数!KT111</f>
        <v>5.913191458102805E-4</v>
      </c>
      <c r="GN113" s="80">
        <f>各種係数!KU111</f>
        <v>9.3624506720220279E-3</v>
      </c>
      <c r="GO113" s="80">
        <f>各種係数!KV111</f>
        <v>1.220565580992122E-2</v>
      </c>
      <c r="GP113" s="80">
        <f>各種係数!KW111</f>
        <v>2.5292691944813223E-3</v>
      </c>
      <c r="GQ113" s="80">
        <f>各種係数!KX111</f>
        <v>1.0220806874839457E-2</v>
      </c>
      <c r="GR113" s="80">
        <f>各種係数!KY111</f>
        <v>9.385723228843134E-3</v>
      </c>
      <c r="GS113" s="80">
        <f>各種係数!KZ111</f>
        <v>8.6482826204924016E-4</v>
      </c>
      <c r="GT113" s="80">
        <f>各種係数!LA111</f>
        <v>4.8384850893479891E-3</v>
      </c>
      <c r="GU113" s="80">
        <f>各種係数!LB111</f>
        <v>1.0616820424759322E-2</v>
      </c>
      <c r="GV113" s="80">
        <f>各種係数!LC111</f>
        <v>1.8416225533352971E-3</v>
      </c>
      <c r="GW113" s="80">
        <f>各種係数!LD111</f>
        <v>5.2441302479078952E-3</v>
      </c>
      <c r="GX113" s="80">
        <f>各種係数!LE111</f>
        <v>1.1073234400347205E-2</v>
      </c>
      <c r="GY113" s="80">
        <f>各種係数!LF111</f>
        <v>1.831857732763071E-3</v>
      </c>
      <c r="GZ113" s="80">
        <f>各種係数!LG111</f>
        <v>7.8213027253997685E-3</v>
      </c>
      <c r="HA113" s="80">
        <f>各種係数!LH111</f>
        <v>3.0526276136137805E-3</v>
      </c>
      <c r="HB113" s="80">
        <f>各種係数!LI111</f>
        <v>2.2896330428850732E-3</v>
      </c>
      <c r="HC113" s="80">
        <f>各種係数!LJ111</f>
        <v>1.1309239270034185E-2</v>
      </c>
      <c r="HD113" s="80">
        <f>各種係数!LK111</f>
        <v>4.0951100550737189E-3</v>
      </c>
      <c r="HE113" s="80">
        <f>各種係数!LL111</f>
        <v>3.1274768858181659E-3</v>
      </c>
      <c r="HF113" s="80">
        <f>各種係数!LM111</f>
        <v>1.5703746625879898E-2</v>
      </c>
      <c r="HG113" s="80">
        <f>各種係数!LN111</f>
        <v>1.3283492187362453E-2</v>
      </c>
      <c r="HH113" s="80">
        <f>各種係数!LO111</f>
        <v>4.5670065115596533E-3</v>
      </c>
      <c r="HI113" s="80">
        <f>各種係数!LP111</f>
        <v>6.2099911671061082E-3</v>
      </c>
      <c r="HJ113" s="80">
        <f>各種係数!LQ111</f>
        <v>6.8030104199122438E-3</v>
      </c>
      <c r="HK113" s="80">
        <f>各種係数!LR111</f>
        <v>4.9057507984153308E-3</v>
      </c>
      <c r="HL113" s="80">
        <f>各種係数!LS111</f>
        <v>1.9624579238250732E-3</v>
      </c>
      <c r="HM113" s="80">
        <f>各種係数!LT111</f>
        <v>4.7809789954373428E-3</v>
      </c>
      <c r="HN113" s="80">
        <f>各種係数!LU111</f>
        <v>4.0125788224744498E-3</v>
      </c>
      <c r="HO113" s="80">
        <f>各種係数!LV111</f>
        <v>3.5529536223747847E-3</v>
      </c>
      <c r="HP113" s="80">
        <f>各種係数!LW111</f>
        <v>7.899837337274911E-3</v>
      </c>
      <c r="HQ113" s="80">
        <f>各種係数!LX111</f>
        <v>2.4992777222798265E-3</v>
      </c>
      <c r="HR113" s="80">
        <f>各種係数!LY111</f>
        <v>1.3135200314956373E-2</v>
      </c>
      <c r="HS113" s="80">
        <f>各種係数!LZ111</f>
        <v>2.1792496232389304E-3</v>
      </c>
      <c r="HT113" s="80">
        <f>各種係数!MA111</f>
        <v>1.0019291902587406</v>
      </c>
      <c r="HU113" s="761">
        <v>0</v>
      </c>
      <c r="HV113" s="761">
        <f t="shared" si="48"/>
        <v>0</v>
      </c>
      <c r="HW113" s="761">
        <f t="shared" si="49"/>
        <v>0</v>
      </c>
      <c r="HX113" s="240">
        <f>IF(各種係数!$MD111=0,各種係数!$MG111,各種係数!$MD111)</f>
        <v>2.1800424381594629E-5</v>
      </c>
      <c r="HY113" s="281">
        <f t="shared" si="29"/>
        <v>0</v>
      </c>
      <c r="HZ113" s="259">
        <f t="shared" si="36"/>
        <v>0</v>
      </c>
      <c r="IA113" s="279">
        <f t="shared" si="37"/>
        <v>0</v>
      </c>
      <c r="IB113" s="279">
        <f t="shared" si="38"/>
        <v>0</v>
      </c>
      <c r="IC113" s="240">
        <f>IF(各種係数!$MD111=0,各種係数!$MG111,各種係数!$MD111)</f>
        <v>2.1800424381594629E-5</v>
      </c>
      <c r="ID113" s="281">
        <f t="shared" si="50"/>
        <v>0</v>
      </c>
      <c r="IE113" s="227"/>
      <c r="IF113" s="227"/>
      <c r="IG113" s="240">
        <f>各種係数!J111</f>
        <v>0</v>
      </c>
      <c r="IH113" s="279">
        <f t="shared" si="39"/>
        <v>0</v>
      </c>
      <c r="II113" s="240">
        <f>各種係数!C111</f>
        <v>1</v>
      </c>
      <c r="IJ113" s="279">
        <f t="shared" si="40"/>
        <v>0</v>
      </c>
      <c r="IK113" s="279">
        <v>0</v>
      </c>
      <c r="IL113" s="757">
        <f>IF(各種係数!$E111=0,各種係数!$M111,各種係数!$E111)</f>
        <v>0.42877074673720317</v>
      </c>
      <c r="IM113" s="279">
        <f t="shared" si="41"/>
        <v>0</v>
      </c>
      <c r="IN113" s="757">
        <f>IF(各種係数!$F111=0,各種係数!$N111,各種係数!$F111)</f>
        <v>1.0638607098218178E-2</v>
      </c>
      <c r="IO113" s="299">
        <f t="shared" si="42"/>
        <v>0</v>
      </c>
      <c r="IP113" s="240">
        <f>IF(各種係数!$MD111=0,各種係数!$MG111,各種係数!$MD111)</f>
        <v>2.1800424381594629E-5</v>
      </c>
      <c r="IQ113" s="296">
        <f t="shared" si="43"/>
        <v>0</v>
      </c>
      <c r="IR113" s="297">
        <f t="shared" si="44"/>
        <v>0</v>
      </c>
      <c r="IS113" s="297">
        <f t="shared" si="45"/>
        <v>0</v>
      </c>
      <c r="IT113" s="297">
        <f t="shared" si="46"/>
        <v>0</v>
      </c>
      <c r="IU113" s="298">
        <f t="shared" si="47"/>
        <v>0</v>
      </c>
      <c r="IW113" s="206"/>
      <c r="IX113" s="212"/>
      <c r="IY113" s="208"/>
      <c r="IZ113" s="212"/>
    </row>
    <row r="114" spans="1:260">
      <c r="A114" s="85"/>
      <c r="B114" s="85"/>
      <c r="C114" s="85"/>
      <c r="D114" s="85"/>
      <c r="E114" s="85"/>
      <c r="F114" s="85"/>
      <c r="G114" s="85"/>
      <c r="H114" s="85"/>
      <c r="I114" s="85"/>
      <c r="J114" s="85"/>
      <c r="K114" s="597"/>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597"/>
      <c r="HZ114" s="597"/>
      <c r="IA114" s="597"/>
      <c r="IB114" s="597"/>
      <c r="IC114" s="85"/>
      <c r="ID114" s="597"/>
      <c r="IE114" s="85"/>
      <c r="IF114" s="85"/>
      <c r="IG114" s="85"/>
      <c r="IH114" s="597"/>
      <c r="II114" s="85"/>
      <c r="IJ114" s="597"/>
      <c r="IK114" s="597"/>
      <c r="IL114" s="85"/>
      <c r="IM114" s="597"/>
      <c r="IN114" s="85"/>
      <c r="IO114" s="597"/>
      <c r="IP114" s="85"/>
      <c r="IQ114" s="597"/>
      <c r="IR114" s="597"/>
      <c r="IS114" s="597"/>
      <c r="IT114" s="597"/>
      <c r="IU114" s="597"/>
    </row>
    <row r="115" spans="1:260" s="96" customFormat="1" ht="10.5">
      <c r="J115" s="210"/>
      <c r="K115" s="209"/>
      <c r="O115" s="209"/>
      <c r="DR115" s="209"/>
      <c r="HX115" s="210"/>
      <c r="HY115" s="209"/>
      <c r="HZ115" s="209"/>
      <c r="IA115" s="209"/>
      <c r="IB115" s="209"/>
      <c r="IC115" s="210"/>
      <c r="ID115" s="209"/>
      <c r="IG115" s="210"/>
      <c r="IH115" s="209"/>
      <c r="IJ115" s="209"/>
      <c r="IK115" s="209"/>
      <c r="IM115" s="209"/>
      <c r="IO115" s="209"/>
      <c r="IP115" s="222"/>
      <c r="IQ115" s="209"/>
      <c r="IR115" s="209"/>
      <c r="IS115" s="209"/>
      <c r="IT115" s="209"/>
      <c r="IU115" s="209"/>
    </row>
    <row r="116" spans="1:260">
      <c r="J116" s="83"/>
      <c r="HX116" s="83"/>
      <c r="IC116" s="83"/>
    </row>
  </sheetData>
  <sheetProtection sheet="1" objects="1" scenarios="1"/>
  <phoneticPr fontId="7"/>
  <pageMargins left="0.78700000000000003" right="0.78700000000000003" top="0.98399999999999999" bottom="0.98399999999999999" header="0.51200000000000001" footer="0.51200000000000001"/>
  <pageSetup paperSize="9" scale="10" orientation="landscape"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U124"/>
  <sheetViews>
    <sheetView zoomScale="80" zoomScaleNormal="80" workbookViewId="0">
      <pane xSplit="2" ySplit="3" topLeftCell="C4" activePane="bottomRight" state="frozen"/>
      <selection activeCell="E12" sqref="E12"/>
      <selection pane="topRight" activeCell="E12" sqref="E12"/>
      <selection pane="bottomLeft" activeCell="E12" sqref="E12"/>
      <selection pane="bottomRight" activeCell="C4" sqref="C4"/>
    </sheetView>
  </sheetViews>
  <sheetFormatPr defaultColWidth="9" defaultRowHeight="13.5"/>
  <cols>
    <col min="1" max="1" width="3.25" style="198" bestFit="1" customWidth="1"/>
    <col min="2" max="2" width="34.25" style="198" bestFit="1" customWidth="1"/>
    <col min="3" max="125" width="10.25" style="335" customWidth="1"/>
    <col min="126" max="254" width="9" style="335"/>
    <col min="255" max="255" width="9.125" style="335" bestFit="1" customWidth="1"/>
    <col min="256" max="16384" width="9" style="335"/>
  </cols>
  <sheetData>
    <row r="1" spans="1:255">
      <c r="A1" s="335" t="s">
        <v>404</v>
      </c>
      <c r="AB1" s="335" t="s">
        <v>782</v>
      </c>
    </row>
    <row r="2" spans="1:255" s="198" customFormat="1">
      <c r="A2" s="336"/>
      <c r="B2" s="337"/>
      <c r="C2" s="606" t="s">
        <v>6</v>
      </c>
      <c r="D2" s="607" t="s">
        <v>8</v>
      </c>
      <c r="E2" s="607" t="s">
        <v>9</v>
      </c>
      <c r="F2" s="607" t="s">
        <v>12</v>
      </c>
      <c r="G2" s="607" t="s">
        <v>14</v>
      </c>
      <c r="H2" s="607" t="s">
        <v>39</v>
      </c>
      <c r="I2" s="607" t="s">
        <v>41</v>
      </c>
      <c r="J2" s="607" t="s">
        <v>79</v>
      </c>
      <c r="K2" s="607" t="s">
        <v>80</v>
      </c>
      <c r="L2" s="607" t="s">
        <v>81</v>
      </c>
      <c r="M2" s="607" t="s">
        <v>82</v>
      </c>
      <c r="N2" s="607" t="s">
        <v>225</v>
      </c>
      <c r="O2" s="607" t="s">
        <v>226</v>
      </c>
      <c r="P2" s="607" t="s">
        <v>227</v>
      </c>
      <c r="Q2" s="607" t="s">
        <v>229</v>
      </c>
      <c r="R2" s="607" t="s">
        <v>230</v>
      </c>
      <c r="S2" s="607" t="s">
        <v>231</v>
      </c>
      <c r="T2" s="607" t="s">
        <v>232</v>
      </c>
      <c r="U2" s="607" t="s">
        <v>233</v>
      </c>
      <c r="V2" s="607" t="s">
        <v>234</v>
      </c>
      <c r="W2" s="607" t="s">
        <v>235</v>
      </c>
      <c r="X2" s="607" t="s">
        <v>236</v>
      </c>
      <c r="Y2" s="607" t="s">
        <v>237</v>
      </c>
      <c r="Z2" s="607" t="s">
        <v>238</v>
      </c>
      <c r="AA2" s="607" t="s">
        <v>239</v>
      </c>
      <c r="AB2" s="607" t="s">
        <v>240</v>
      </c>
      <c r="AC2" s="607" t="s">
        <v>242</v>
      </c>
      <c r="AD2" s="607" t="s">
        <v>243</v>
      </c>
      <c r="AE2" s="607" t="s">
        <v>244</v>
      </c>
      <c r="AF2" s="607" t="s">
        <v>245</v>
      </c>
      <c r="AG2" s="607" t="s">
        <v>246</v>
      </c>
      <c r="AH2" s="607" t="s">
        <v>247</v>
      </c>
      <c r="AI2" s="607" t="s">
        <v>248</v>
      </c>
      <c r="AJ2" s="607" t="s">
        <v>249</v>
      </c>
      <c r="AK2" s="607" t="s">
        <v>250</v>
      </c>
      <c r="AL2" s="607" t="s">
        <v>251</v>
      </c>
      <c r="AM2" s="607" t="s">
        <v>252</v>
      </c>
      <c r="AN2" s="607" t="s">
        <v>253</v>
      </c>
      <c r="AO2" s="607" t="s">
        <v>254</v>
      </c>
      <c r="AP2" s="607" t="s">
        <v>255</v>
      </c>
      <c r="AQ2" s="607" t="s">
        <v>256</v>
      </c>
      <c r="AR2" s="607" t="s">
        <v>257</v>
      </c>
      <c r="AS2" s="607" t="s">
        <v>258</v>
      </c>
      <c r="AT2" s="607" t="s">
        <v>259</v>
      </c>
      <c r="AU2" s="607" t="s">
        <v>261</v>
      </c>
      <c r="AV2" s="607" t="s">
        <v>263</v>
      </c>
      <c r="AW2" s="607" t="s">
        <v>265</v>
      </c>
      <c r="AX2" s="607" t="s">
        <v>267</v>
      </c>
      <c r="AY2" s="607" t="s">
        <v>268</v>
      </c>
      <c r="AZ2" s="607" t="s">
        <v>269</v>
      </c>
      <c r="BA2" s="607" t="s">
        <v>270</v>
      </c>
      <c r="BB2" s="607" t="s">
        <v>271</v>
      </c>
      <c r="BC2" s="607" t="s">
        <v>273</v>
      </c>
      <c r="BD2" s="607" t="s">
        <v>274</v>
      </c>
      <c r="BE2" s="607" t="s">
        <v>276</v>
      </c>
      <c r="BF2" s="607" t="s">
        <v>277</v>
      </c>
      <c r="BG2" s="607" t="s">
        <v>278</v>
      </c>
      <c r="BH2" s="607" t="s">
        <v>280</v>
      </c>
      <c r="BI2" s="607" t="s">
        <v>281</v>
      </c>
      <c r="BJ2" s="607" t="s">
        <v>282</v>
      </c>
      <c r="BK2" s="607" t="s">
        <v>283</v>
      </c>
      <c r="BL2" s="607" t="s">
        <v>284</v>
      </c>
      <c r="BM2" s="607" t="s">
        <v>285</v>
      </c>
      <c r="BN2" s="607" t="s">
        <v>286</v>
      </c>
      <c r="BO2" s="607" t="s">
        <v>287</v>
      </c>
      <c r="BP2" s="607" t="s">
        <v>288</v>
      </c>
      <c r="BQ2" s="607" t="s">
        <v>289</v>
      </c>
      <c r="BR2" s="607" t="s">
        <v>290</v>
      </c>
      <c r="BS2" s="607" t="s">
        <v>291</v>
      </c>
      <c r="BT2" s="607" t="s">
        <v>292</v>
      </c>
      <c r="BU2" s="607" t="s">
        <v>293</v>
      </c>
      <c r="BV2" s="607" t="s">
        <v>294</v>
      </c>
      <c r="BW2" s="607" t="s">
        <v>295</v>
      </c>
      <c r="BX2" s="607" t="s">
        <v>296</v>
      </c>
      <c r="BY2" s="607" t="s">
        <v>297</v>
      </c>
      <c r="BZ2" s="607" t="s">
        <v>298</v>
      </c>
      <c r="CA2" s="607" t="s">
        <v>300</v>
      </c>
      <c r="CB2" s="607" t="s">
        <v>301</v>
      </c>
      <c r="CC2" s="607" t="s">
        <v>302</v>
      </c>
      <c r="CD2" s="607" t="s">
        <v>303</v>
      </c>
      <c r="CE2" s="607" t="s">
        <v>304</v>
      </c>
      <c r="CF2" s="607" t="s">
        <v>305</v>
      </c>
      <c r="CG2" s="607" t="s">
        <v>307</v>
      </c>
      <c r="CH2" s="607" t="s">
        <v>309</v>
      </c>
      <c r="CI2" s="607" t="s">
        <v>310</v>
      </c>
      <c r="CJ2" s="607" t="s">
        <v>311</v>
      </c>
      <c r="CK2" s="607" t="s">
        <v>312</v>
      </c>
      <c r="CL2" s="607" t="s">
        <v>313</v>
      </c>
      <c r="CM2" s="607" t="s">
        <v>315</v>
      </c>
      <c r="CN2" s="607" t="s">
        <v>316</v>
      </c>
      <c r="CO2" s="607" t="s">
        <v>317</v>
      </c>
      <c r="CP2" s="607" t="s">
        <v>318</v>
      </c>
      <c r="CQ2" s="607" t="s">
        <v>320</v>
      </c>
      <c r="CR2" s="607" t="s">
        <v>322</v>
      </c>
      <c r="CS2" s="607" t="s">
        <v>324</v>
      </c>
      <c r="CT2" s="607" t="s">
        <v>325</v>
      </c>
      <c r="CU2" s="607" t="s">
        <v>326</v>
      </c>
      <c r="CV2" s="607" t="s">
        <v>327</v>
      </c>
      <c r="CW2" s="607" t="s">
        <v>328</v>
      </c>
      <c r="CX2" s="607" t="s">
        <v>330</v>
      </c>
      <c r="CY2" s="607" t="s">
        <v>331</v>
      </c>
      <c r="CZ2" s="607" t="s">
        <v>332</v>
      </c>
      <c r="DA2" s="607" t="s">
        <v>334</v>
      </c>
      <c r="DB2" s="607" t="s">
        <v>335</v>
      </c>
      <c r="DC2" s="607" t="s">
        <v>336</v>
      </c>
      <c r="DD2" s="607" t="s">
        <v>337</v>
      </c>
      <c r="DE2" s="608" t="s">
        <v>338</v>
      </c>
      <c r="DF2" s="609" t="s">
        <v>339</v>
      </c>
      <c r="DG2" s="607" t="s">
        <v>340</v>
      </c>
      <c r="DH2" s="607" t="s">
        <v>357</v>
      </c>
      <c r="DI2" s="607" t="s">
        <v>358</v>
      </c>
      <c r="DJ2" s="607" t="s">
        <v>359</v>
      </c>
      <c r="DK2" s="607" t="s">
        <v>360</v>
      </c>
      <c r="DL2" s="607" t="s">
        <v>361</v>
      </c>
      <c r="DM2" s="608" t="s">
        <v>362</v>
      </c>
      <c r="DN2" s="609" t="s">
        <v>363</v>
      </c>
      <c r="DO2" s="609" t="s">
        <v>364</v>
      </c>
      <c r="DP2" s="608">
        <v>810</v>
      </c>
      <c r="DQ2" s="609" t="s">
        <v>366</v>
      </c>
      <c r="DR2" s="609" t="s">
        <v>367</v>
      </c>
      <c r="DS2" s="607">
        <v>870</v>
      </c>
      <c r="DT2" s="609" t="s">
        <v>373</v>
      </c>
      <c r="DU2" s="609" t="s">
        <v>356</v>
      </c>
    </row>
    <row r="3" spans="1:255" s="198" customFormat="1" ht="81">
      <c r="A3" s="338"/>
      <c r="B3" s="339"/>
      <c r="C3" s="340" t="s">
        <v>0</v>
      </c>
      <c r="D3" s="339" t="s">
        <v>1</v>
      </c>
      <c r="E3" s="339" t="s">
        <v>2</v>
      </c>
      <c r="F3" s="339" t="s">
        <v>3</v>
      </c>
      <c r="G3" s="339" t="s">
        <v>4</v>
      </c>
      <c r="H3" s="339" t="s">
        <v>797</v>
      </c>
      <c r="I3" s="339" t="s">
        <v>396</v>
      </c>
      <c r="J3" s="339" t="s">
        <v>5</v>
      </c>
      <c r="K3" s="339" t="s">
        <v>7</v>
      </c>
      <c r="L3" s="339" t="s">
        <v>798</v>
      </c>
      <c r="M3" s="339" t="s">
        <v>10</v>
      </c>
      <c r="N3" s="339" t="s">
        <v>11</v>
      </c>
      <c r="O3" s="339" t="s">
        <v>13</v>
      </c>
      <c r="P3" s="339" t="s">
        <v>228</v>
      </c>
      <c r="Q3" s="339" t="s">
        <v>15</v>
      </c>
      <c r="R3" s="339" t="s">
        <v>799</v>
      </c>
      <c r="S3" s="339" t="s">
        <v>17</v>
      </c>
      <c r="T3" s="339" t="s">
        <v>800</v>
      </c>
      <c r="U3" s="339" t="s">
        <v>18</v>
      </c>
      <c r="V3" s="339" t="s">
        <v>801</v>
      </c>
      <c r="W3" s="339" t="s">
        <v>802</v>
      </c>
      <c r="X3" s="341" t="s">
        <v>398</v>
      </c>
      <c r="Y3" s="339" t="s">
        <v>19</v>
      </c>
      <c r="Z3" s="339" t="s">
        <v>20</v>
      </c>
      <c r="AA3" s="339" t="s">
        <v>21</v>
      </c>
      <c r="AB3" s="339" t="s">
        <v>803</v>
      </c>
      <c r="AC3" s="339" t="s">
        <v>22</v>
      </c>
      <c r="AD3" s="339" t="s">
        <v>23</v>
      </c>
      <c r="AE3" s="339" t="s">
        <v>804</v>
      </c>
      <c r="AF3" s="339" t="s">
        <v>25</v>
      </c>
      <c r="AG3" s="339" t="s">
        <v>805</v>
      </c>
      <c r="AH3" s="339" t="s">
        <v>806</v>
      </c>
      <c r="AI3" s="339" t="s">
        <v>807</v>
      </c>
      <c r="AJ3" s="339" t="s">
        <v>28</v>
      </c>
      <c r="AK3" s="339" t="s">
        <v>29</v>
      </c>
      <c r="AL3" s="339" t="s">
        <v>30</v>
      </c>
      <c r="AM3" s="339" t="s">
        <v>31</v>
      </c>
      <c r="AN3" s="339" t="s">
        <v>400</v>
      </c>
      <c r="AO3" s="339" t="s">
        <v>808</v>
      </c>
      <c r="AP3" s="339" t="s">
        <v>809</v>
      </c>
      <c r="AQ3" s="339" t="s">
        <v>810</v>
      </c>
      <c r="AR3" s="339" t="s">
        <v>811</v>
      </c>
      <c r="AS3" s="339" t="s">
        <v>812</v>
      </c>
      <c r="AT3" s="339" t="s">
        <v>260</v>
      </c>
      <c r="AU3" s="339" t="s">
        <v>262</v>
      </c>
      <c r="AV3" s="339" t="s">
        <v>264</v>
      </c>
      <c r="AW3" s="339" t="s">
        <v>266</v>
      </c>
      <c r="AX3" s="339" t="s">
        <v>813</v>
      </c>
      <c r="AY3" s="339" t="s">
        <v>814</v>
      </c>
      <c r="AZ3" s="339" t="s">
        <v>815</v>
      </c>
      <c r="BA3" s="339" t="s">
        <v>816</v>
      </c>
      <c r="BB3" s="339" t="s">
        <v>817</v>
      </c>
      <c r="BC3" s="339" t="s">
        <v>818</v>
      </c>
      <c r="BD3" s="339" t="s">
        <v>819</v>
      </c>
      <c r="BE3" s="339" t="s">
        <v>36</v>
      </c>
      <c r="BF3" s="339" t="s">
        <v>820</v>
      </c>
      <c r="BG3" s="339" t="s">
        <v>821</v>
      </c>
      <c r="BH3" s="339" t="s">
        <v>38</v>
      </c>
      <c r="BI3" s="339" t="s">
        <v>40</v>
      </c>
      <c r="BJ3" s="339" t="s">
        <v>822</v>
      </c>
      <c r="BK3" s="339" t="s">
        <v>43</v>
      </c>
      <c r="BL3" s="339" t="s">
        <v>44</v>
      </c>
      <c r="BM3" s="339" t="s">
        <v>45</v>
      </c>
      <c r="BN3" s="339" t="s">
        <v>46</v>
      </c>
      <c r="BO3" s="339" t="s">
        <v>823</v>
      </c>
      <c r="BP3" s="339" t="s">
        <v>48</v>
      </c>
      <c r="BQ3" s="339" t="s">
        <v>49</v>
      </c>
      <c r="BR3" s="339" t="s">
        <v>50</v>
      </c>
      <c r="BS3" s="339" t="s">
        <v>51</v>
      </c>
      <c r="BT3" s="339" t="s">
        <v>52</v>
      </c>
      <c r="BU3" s="339" t="s">
        <v>53</v>
      </c>
      <c r="BV3" s="339" t="s">
        <v>824</v>
      </c>
      <c r="BW3" s="339" t="s">
        <v>55</v>
      </c>
      <c r="BX3" s="339" t="s">
        <v>825</v>
      </c>
      <c r="BY3" s="339" t="s">
        <v>57</v>
      </c>
      <c r="BZ3" s="339" t="s">
        <v>826</v>
      </c>
      <c r="CA3" s="339" t="s">
        <v>58</v>
      </c>
      <c r="CB3" s="339" t="s">
        <v>59</v>
      </c>
      <c r="CC3" s="339" t="s">
        <v>60</v>
      </c>
      <c r="CD3" s="339" t="s">
        <v>186</v>
      </c>
      <c r="CE3" s="339" t="s">
        <v>61</v>
      </c>
      <c r="CF3" s="339" t="s">
        <v>827</v>
      </c>
      <c r="CG3" s="339" t="s">
        <v>308</v>
      </c>
      <c r="CH3" s="339" t="s">
        <v>62</v>
      </c>
      <c r="CI3" s="339" t="s">
        <v>63</v>
      </c>
      <c r="CJ3" s="339" t="s">
        <v>187</v>
      </c>
      <c r="CK3" s="339" t="s">
        <v>828</v>
      </c>
      <c r="CL3" s="339" t="s">
        <v>829</v>
      </c>
      <c r="CM3" s="339" t="s">
        <v>64</v>
      </c>
      <c r="CN3" s="339" t="s">
        <v>65</v>
      </c>
      <c r="CO3" s="339" t="s">
        <v>66</v>
      </c>
      <c r="CP3" s="339" t="s">
        <v>319</v>
      </c>
      <c r="CQ3" s="339" t="s">
        <v>321</v>
      </c>
      <c r="CR3" s="339" t="s">
        <v>830</v>
      </c>
      <c r="CS3" s="339" t="s">
        <v>67</v>
      </c>
      <c r="CT3" s="339" t="s">
        <v>831</v>
      </c>
      <c r="CU3" s="339" t="s">
        <v>832</v>
      </c>
      <c r="CV3" s="339" t="s">
        <v>189</v>
      </c>
      <c r="CW3" s="339" t="s">
        <v>833</v>
      </c>
      <c r="CX3" s="339" t="s">
        <v>834</v>
      </c>
      <c r="CY3" s="339" t="s">
        <v>190</v>
      </c>
      <c r="CZ3" s="339" t="s">
        <v>333</v>
      </c>
      <c r="DA3" s="339" t="s">
        <v>835</v>
      </c>
      <c r="DB3" s="339" t="s">
        <v>70</v>
      </c>
      <c r="DC3" s="339" t="s">
        <v>836</v>
      </c>
      <c r="DD3" s="339" t="s">
        <v>72</v>
      </c>
      <c r="DE3" s="342" t="s">
        <v>73</v>
      </c>
      <c r="DF3" s="343" t="s">
        <v>86</v>
      </c>
      <c r="DG3" s="339" t="s">
        <v>837</v>
      </c>
      <c r="DH3" s="339" t="s">
        <v>221</v>
      </c>
      <c r="DI3" s="339" t="s">
        <v>838</v>
      </c>
      <c r="DJ3" s="339" t="s">
        <v>839</v>
      </c>
      <c r="DK3" s="339" t="s">
        <v>840</v>
      </c>
      <c r="DL3" s="339" t="s">
        <v>841</v>
      </c>
      <c r="DM3" s="342" t="s">
        <v>78</v>
      </c>
      <c r="DN3" s="343" t="s">
        <v>842</v>
      </c>
      <c r="DO3" s="343" t="s">
        <v>843</v>
      </c>
      <c r="DP3" s="342" t="s">
        <v>844</v>
      </c>
      <c r="DQ3" s="343" t="s">
        <v>89</v>
      </c>
      <c r="DR3" s="343" t="s">
        <v>90</v>
      </c>
      <c r="DS3" s="339" t="s">
        <v>845</v>
      </c>
      <c r="DT3" s="343" t="s">
        <v>846</v>
      </c>
      <c r="DU3" s="343" t="s">
        <v>847</v>
      </c>
    </row>
    <row r="4" spans="1:255">
      <c r="A4" s="336" t="s">
        <v>6</v>
      </c>
      <c r="B4" s="337" t="s">
        <v>0</v>
      </c>
      <c r="C4" s="344">
        <v>3448</v>
      </c>
      <c r="D4" s="345">
        <v>3536</v>
      </c>
      <c r="E4" s="345">
        <v>141</v>
      </c>
      <c r="F4" s="345">
        <v>43</v>
      </c>
      <c r="G4" s="345">
        <v>0</v>
      </c>
      <c r="H4" s="345">
        <v>0</v>
      </c>
      <c r="I4" s="345">
        <v>0</v>
      </c>
      <c r="J4" s="345">
        <v>29946</v>
      </c>
      <c r="K4" s="345">
        <v>553</v>
      </c>
      <c r="L4" s="345">
        <v>9</v>
      </c>
      <c r="M4" s="345">
        <v>0</v>
      </c>
      <c r="N4" s="345">
        <v>375</v>
      </c>
      <c r="O4" s="345">
        <v>93</v>
      </c>
      <c r="P4" s="345">
        <v>1</v>
      </c>
      <c r="Q4" s="345">
        <v>0</v>
      </c>
      <c r="R4" s="345">
        <v>0</v>
      </c>
      <c r="S4" s="345">
        <v>2</v>
      </c>
      <c r="T4" s="345">
        <v>0</v>
      </c>
      <c r="U4" s="345">
        <v>0</v>
      </c>
      <c r="V4" s="345">
        <v>0</v>
      </c>
      <c r="W4" s="345">
        <v>0</v>
      </c>
      <c r="X4" s="345">
        <v>0</v>
      </c>
      <c r="Y4" s="345">
        <v>0</v>
      </c>
      <c r="Z4" s="345">
        <v>0</v>
      </c>
      <c r="AA4" s="345">
        <v>1023</v>
      </c>
      <c r="AB4" s="345">
        <v>65</v>
      </c>
      <c r="AC4" s="345">
        <v>0</v>
      </c>
      <c r="AD4" s="345">
        <v>0</v>
      </c>
      <c r="AE4" s="345">
        <v>0</v>
      </c>
      <c r="AF4" s="345">
        <v>14</v>
      </c>
      <c r="AG4" s="345">
        <v>0</v>
      </c>
      <c r="AH4" s="345">
        <v>0</v>
      </c>
      <c r="AI4" s="345">
        <v>0</v>
      </c>
      <c r="AJ4" s="345">
        <v>0</v>
      </c>
      <c r="AK4" s="345">
        <v>0</v>
      </c>
      <c r="AL4" s="345">
        <v>0</v>
      </c>
      <c r="AM4" s="345">
        <v>0</v>
      </c>
      <c r="AN4" s="345">
        <v>0</v>
      </c>
      <c r="AO4" s="345">
        <v>0</v>
      </c>
      <c r="AP4" s="345">
        <v>0</v>
      </c>
      <c r="AQ4" s="345">
        <v>3</v>
      </c>
      <c r="AR4" s="345">
        <v>0</v>
      </c>
      <c r="AS4" s="345">
        <v>0</v>
      </c>
      <c r="AT4" s="345">
        <v>0</v>
      </c>
      <c r="AU4" s="345">
        <v>0</v>
      </c>
      <c r="AV4" s="345">
        <v>0</v>
      </c>
      <c r="AW4" s="345">
        <v>0</v>
      </c>
      <c r="AX4" s="345">
        <v>0</v>
      </c>
      <c r="AY4" s="345">
        <v>0</v>
      </c>
      <c r="AZ4" s="345">
        <v>0</v>
      </c>
      <c r="BA4" s="345">
        <v>0</v>
      </c>
      <c r="BB4" s="345">
        <v>0</v>
      </c>
      <c r="BC4" s="345">
        <v>0</v>
      </c>
      <c r="BD4" s="345">
        <v>0</v>
      </c>
      <c r="BE4" s="345">
        <v>0</v>
      </c>
      <c r="BF4" s="345">
        <v>0</v>
      </c>
      <c r="BG4" s="345">
        <v>0</v>
      </c>
      <c r="BH4" s="345">
        <v>0</v>
      </c>
      <c r="BI4" s="345">
        <v>0</v>
      </c>
      <c r="BJ4" s="345">
        <v>122</v>
      </c>
      <c r="BK4" s="345">
        <v>0</v>
      </c>
      <c r="BL4" s="345">
        <v>126</v>
      </c>
      <c r="BM4" s="345">
        <v>1</v>
      </c>
      <c r="BN4" s="345">
        <v>428</v>
      </c>
      <c r="BO4" s="345">
        <v>62</v>
      </c>
      <c r="BP4" s="345">
        <v>0</v>
      </c>
      <c r="BQ4" s="345">
        <v>0</v>
      </c>
      <c r="BR4" s="345">
        <v>0</v>
      </c>
      <c r="BS4" s="345">
        <v>0</v>
      </c>
      <c r="BT4" s="345">
        <v>95</v>
      </c>
      <c r="BU4" s="345">
        <v>0</v>
      </c>
      <c r="BV4" s="345">
        <v>0</v>
      </c>
      <c r="BW4" s="345">
        <v>0</v>
      </c>
      <c r="BX4" s="345">
        <v>2</v>
      </c>
      <c r="BY4" s="345">
        <v>0</v>
      </c>
      <c r="BZ4" s="345">
        <v>0</v>
      </c>
      <c r="CA4" s="345">
        <v>0</v>
      </c>
      <c r="CB4" s="345">
        <v>0</v>
      </c>
      <c r="CC4" s="345">
        <v>0</v>
      </c>
      <c r="CD4" s="345">
        <v>0</v>
      </c>
      <c r="CE4" s="345">
        <v>0</v>
      </c>
      <c r="CF4" s="345">
        <v>2</v>
      </c>
      <c r="CG4" s="345">
        <v>0</v>
      </c>
      <c r="CH4" s="345">
        <v>0</v>
      </c>
      <c r="CI4" s="345">
        <v>0</v>
      </c>
      <c r="CJ4" s="345">
        <v>0</v>
      </c>
      <c r="CK4" s="345">
        <v>0</v>
      </c>
      <c r="CL4" s="345">
        <v>0</v>
      </c>
      <c r="CM4" s="345">
        <v>10</v>
      </c>
      <c r="CN4" s="345">
        <v>437</v>
      </c>
      <c r="CO4" s="345">
        <v>0</v>
      </c>
      <c r="CP4" s="345">
        <v>461</v>
      </c>
      <c r="CQ4" s="345">
        <v>0</v>
      </c>
      <c r="CR4" s="345">
        <v>324</v>
      </c>
      <c r="CS4" s="345">
        <v>571</v>
      </c>
      <c r="CT4" s="345">
        <v>118</v>
      </c>
      <c r="CU4" s="345">
        <v>3</v>
      </c>
      <c r="CV4" s="345">
        <v>0</v>
      </c>
      <c r="CW4" s="345">
        <v>0</v>
      </c>
      <c r="CX4" s="345">
        <v>0</v>
      </c>
      <c r="CY4" s="345">
        <v>542</v>
      </c>
      <c r="CZ4" s="345">
        <v>3949</v>
      </c>
      <c r="DA4" s="345">
        <v>2</v>
      </c>
      <c r="DB4" s="345">
        <v>22</v>
      </c>
      <c r="DC4" s="345">
        <v>464</v>
      </c>
      <c r="DD4" s="345">
        <v>0</v>
      </c>
      <c r="DE4" s="346">
        <v>0</v>
      </c>
      <c r="DF4" s="347">
        <v>46993</v>
      </c>
      <c r="DG4" s="348">
        <v>370</v>
      </c>
      <c r="DH4" s="348">
        <v>20419</v>
      </c>
      <c r="DI4" s="348">
        <v>0</v>
      </c>
      <c r="DJ4" s="348">
        <v>0</v>
      </c>
      <c r="DK4" s="348">
        <v>0</v>
      </c>
      <c r="DL4" s="348">
        <v>1961</v>
      </c>
      <c r="DM4" s="346">
        <v>-904</v>
      </c>
      <c r="DN4" s="347">
        <v>21846</v>
      </c>
      <c r="DO4" s="347">
        <v>68839</v>
      </c>
      <c r="DP4" s="346">
        <v>152573</v>
      </c>
      <c r="DQ4" s="347">
        <v>174419</v>
      </c>
      <c r="DR4" s="347">
        <v>221412</v>
      </c>
      <c r="DS4" s="348">
        <v>-25899</v>
      </c>
      <c r="DT4" s="347">
        <v>148520</v>
      </c>
      <c r="DU4" s="347">
        <v>195513</v>
      </c>
    </row>
    <row r="5" spans="1:255">
      <c r="A5" s="349" t="s">
        <v>8</v>
      </c>
      <c r="B5" s="350" t="s">
        <v>1</v>
      </c>
      <c r="C5" s="344">
        <v>963</v>
      </c>
      <c r="D5" s="345">
        <v>5861</v>
      </c>
      <c r="E5" s="345">
        <v>474</v>
      </c>
      <c r="F5" s="345">
        <v>0</v>
      </c>
      <c r="G5" s="345">
        <v>0</v>
      </c>
      <c r="H5" s="345">
        <v>0</v>
      </c>
      <c r="I5" s="345">
        <v>0</v>
      </c>
      <c r="J5" s="345">
        <v>34634</v>
      </c>
      <c r="K5" s="345">
        <v>0</v>
      </c>
      <c r="L5" s="345">
        <v>9</v>
      </c>
      <c r="M5" s="345">
        <v>0</v>
      </c>
      <c r="N5" s="345">
        <v>25</v>
      </c>
      <c r="O5" s="345">
        <v>8</v>
      </c>
      <c r="P5" s="345">
        <v>0</v>
      </c>
      <c r="Q5" s="345">
        <v>0</v>
      </c>
      <c r="R5" s="345">
        <v>0</v>
      </c>
      <c r="S5" s="345">
        <v>0</v>
      </c>
      <c r="T5" s="345">
        <v>0</v>
      </c>
      <c r="U5" s="345">
        <v>0</v>
      </c>
      <c r="V5" s="345">
        <v>0</v>
      </c>
      <c r="W5" s="345">
        <v>0</v>
      </c>
      <c r="X5" s="345">
        <v>0</v>
      </c>
      <c r="Y5" s="345">
        <v>0</v>
      </c>
      <c r="Z5" s="345">
        <v>0</v>
      </c>
      <c r="AA5" s="345">
        <v>4</v>
      </c>
      <c r="AB5" s="345">
        <v>0</v>
      </c>
      <c r="AC5" s="345">
        <v>0</v>
      </c>
      <c r="AD5" s="345">
        <v>0</v>
      </c>
      <c r="AE5" s="345">
        <v>0</v>
      </c>
      <c r="AF5" s="345">
        <v>0</v>
      </c>
      <c r="AG5" s="345">
        <v>528</v>
      </c>
      <c r="AH5" s="345">
        <v>0</v>
      </c>
      <c r="AI5" s="345">
        <v>0</v>
      </c>
      <c r="AJ5" s="345">
        <v>0</v>
      </c>
      <c r="AK5" s="345">
        <v>0</v>
      </c>
      <c r="AL5" s="345">
        <v>0</v>
      </c>
      <c r="AM5" s="345">
        <v>0</v>
      </c>
      <c r="AN5" s="345">
        <v>0</v>
      </c>
      <c r="AO5" s="345">
        <v>0</v>
      </c>
      <c r="AP5" s="345">
        <v>0</v>
      </c>
      <c r="AQ5" s="345">
        <v>0</v>
      </c>
      <c r="AR5" s="345">
        <v>0</v>
      </c>
      <c r="AS5" s="345">
        <v>0</v>
      </c>
      <c r="AT5" s="345">
        <v>0</v>
      </c>
      <c r="AU5" s="345">
        <v>0</v>
      </c>
      <c r="AV5" s="345">
        <v>0</v>
      </c>
      <c r="AW5" s="345">
        <v>0</v>
      </c>
      <c r="AX5" s="345">
        <v>0</v>
      </c>
      <c r="AY5" s="345">
        <v>0</v>
      </c>
      <c r="AZ5" s="345">
        <v>0</v>
      </c>
      <c r="BA5" s="345">
        <v>0</v>
      </c>
      <c r="BB5" s="345">
        <v>0</v>
      </c>
      <c r="BC5" s="345">
        <v>0</v>
      </c>
      <c r="BD5" s="345">
        <v>0</v>
      </c>
      <c r="BE5" s="345">
        <v>0</v>
      </c>
      <c r="BF5" s="345">
        <v>0</v>
      </c>
      <c r="BG5" s="345">
        <v>0</v>
      </c>
      <c r="BH5" s="345">
        <v>0</v>
      </c>
      <c r="BI5" s="345">
        <v>0</v>
      </c>
      <c r="BJ5" s="345">
        <v>0</v>
      </c>
      <c r="BK5" s="345">
        <v>0</v>
      </c>
      <c r="BL5" s="345">
        <v>0</v>
      </c>
      <c r="BM5" s="345">
        <v>0</v>
      </c>
      <c r="BN5" s="345">
        <v>0</v>
      </c>
      <c r="BO5" s="345">
        <v>0</v>
      </c>
      <c r="BP5" s="345">
        <v>0</v>
      </c>
      <c r="BQ5" s="345">
        <v>0</v>
      </c>
      <c r="BR5" s="345">
        <v>0</v>
      </c>
      <c r="BS5" s="345">
        <v>0</v>
      </c>
      <c r="BT5" s="345">
        <v>0</v>
      </c>
      <c r="BU5" s="345">
        <v>0</v>
      </c>
      <c r="BV5" s="345">
        <v>0</v>
      </c>
      <c r="BW5" s="345">
        <v>0</v>
      </c>
      <c r="BX5" s="345">
        <v>0</v>
      </c>
      <c r="BY5" s="345">
        <v>0</v>
      </c>
      <c r="BZ5" s="345">
        <v>0</v>
      </c>
      <c r="CA5" s="345">
        <v>0</v>
      </c>
      <c r="CB5" s="345">
        <v>0</v>
      </c>
      <c r="CC5" s="345">
        <v>0</v>
      </c>
      <c r="CD5" s="345">
        <v>0</v>
      </c>
      <c r="CE5" s="345">
        <v>0</v>
      </c>
      <c r="CF5" s="345">
        <v>0</v>
      </c>
      <c r="CG5" s="345">
        <v>0</v>
      </c>
      <c r="CH5" s="345">
        <v>0</v>
      </c>
      <c r="CI5" s="345">
        <v>0</v>
      </c>
      <c r="CJ5" s="345">
        <v>0</v>
      </c>
      <c r="CK5" s="345">
        <v>0</v>
      </c>
      <c r="CL5" s="345">
        <v>0</v>
      </c>
      <c r="CM5" s="345">
        <v>1</v>
      </c>
      <c r="CN5" s="345">
        <v>52</v>
      </c>
      <c r="CO5" s="345">
        <v>85</v>
      </c>
      <c r="CP5" s="345">
        <v>61</v>
      </c>
      <c r="CQ5" s="345">
        <v>0</v>
      </c>
      <c r="CR5" s="345">
        <v>48</v>
      </c>
      <c r="CS5" s="345">
        <v>102</v>
      </c>
      <c r="CT5" s="345">
        <v>0</v>
      </c>
      <c r="CU5" s="345">
        <v>0</v>
      </c>
      <c r="CV5" s="345">
        <v>0</v>
      </c>
      <c r="CW5" s="345">
        <v>0</v>
      </c>
      <c r="CX5" s="345">
        <v>0</v>
      </c>
      <c r="CY5" s="345">
        <v>90</v>
      </c>
      <c r="CZ5" s="345">
        <v>1014</v>
      </c>
      <c r="DA5" s="345">
        <v>0</v>
      </c>
      <c r="DB5" s="345">
        <v>0</v>
      </c>
      <c r="DC5" s="345">
        <v>19</v>
      </c>
      <c r="DD5" s="345">
        <v>0</v>
      </c>
      <c r="DE5" s="346">
        <v>0</v>
      </c>
      <c r="DF5" s="347">
        <v>43978</v>
      </c>
      <c r="DG5" s="348">
        <v>0</v>
      </c>
      <c r="DH5" s="348">
        <v>1493</v>
      </c>
      <c r="DI5" s="348">
        <v>0</v>
      </c>
      <c r="DJ5" s="348">
        <v>0</v>
      </c>
      <c r="DK5" s="348">
        <v>0</v>
      </c>
      <c r="DL5" s="348">
        <v>1088</v>
      </c>
      <c r="DM5" s="346">
        <v>-100</v>
      </c>
      <c r="DN5" s="347">
        <v>2481</v>
      </c>
      <c r="DO5" s="347">
        <v>46459</v>
      </c>
      <c r="DP5" s="346">
        <v>8263</v>
      </c>
      <c r="DQ5" s="347">
        <v>10744</v>
      </c>
      <c r="DR5" s="347">
        <v>54722</v>
      </c>
      <c r="DS5" s="348">
        <v>-12783</v>
      </c>
      <c r="DT5" s="347">
        <v>-2039</v>
      </c>
      <c r="DU5" s="347">
        <v>41939</v>
      </c>
    </row>
    <row r="6" spans="1:255">
      <c r="A6" s="349" t="s">
        <v>9</v>
      </c>
      <c r="B6" s="350" t="s">
        <v>2</v>
      </c>
      <c r="C6" s="344">
        <v>11632</v>
      </c>
      <c r="D6" s="345">
        <v>1150</v>
      </c>
      <c r="E6" s="345">
        <v>0</v>
      </c>
      <c r="F6" s="345">
        <v>0</v>
      </c>
      <c r="G6" s="345">
        <v>0</v>
      </c>
      <c r="H6" s="345">
        <v>0</v>
      </c>
      <c r="I6" s="345">
        <v>0</v>
      </c>
      <c r="J6" s="345">
        <v>0</v>
      </c>
      <c r="K6" s="345">
        <v>0</v>
      </c>
      <c r="L6" s="345">
        <v>0</v>
      </c>
      <c r="M6" s="345">
        <v>0</v>
      </c>
      <c r="N6" s="345">
        <v>0</v>
      </c>
      <c r="O6" s="345">
        <v>0</v>
      </c>
      <c r="P6" s="345">
        <v>0</v>
      </c>
      <c r="Q6" s="345">
        <v>0</v>
      </c>
      <c r="R6" s="345">
        <v>0</v>
      </c>
      <c r="S6" s="345">
        <v>0</v>
      </c>
      <c r="T6" s="345">
        <v>0</v>
      </c>
      <c r="U6" s="345">
        <v>0</v>
      </c>
      <c r="V6" s="345">
        <v>0</v>
      </c>
      <c r="W6" s="345">
        <v>0</v>
      </c>
      <c r="X6" s="345">
        <v>0</v>
      </c>
      <c r="Y6" s="345">
        <v>0</v>
      </c>
      <c r="Z6" s="345">
        <v>0</v>
      </c>
      <c r="AA6" s="345">
        <v>0</v>
      </c>
      <c r="AB6" s="345">
        <v>0</v>
      </c>
      <c r="AC6" s="345">
        <v>0</v>
      </c>
      <c r="AD6" s="345">
        <v>0</v>
      </c>
      <c r="AE6" s="345">
        <v>0</v>
      </c>
      <c r="AF6" s="345">
        <v>0</v>
      </c>
      <c r="AG6" s="345">
        <v>0</v>
      </c>
      <c r="AH6" s="345">
        <v>0</v>
      </c>
      <c r="AI6" s="345">
        <v>0</v>
      </c>
      <c r="AJ6" s="345">
        <v>0</v>
      </c>
      <c r="AK6" s="345">
        <v>0</v>
      </c>
      <c r="AL6" s="345">
        <v>0</v>
      </c>
      <c r="AM6" s="345">
        <v>0</v>
      </c>
      <c r="AN6" s="345">
        <v>0</v>
      </c>
      <c r="AO6" s="345">
        <v>0</v>
      </c>
      <c r="AP6" s="345">
        <v>0</v>
      </c>
      <c r="AQ6" s="345">
        <v>0</v>
      </c>
      <c r="AR6" s="345">
        <v>0</v>
      </c>
      <c r="AS6" s="345">
        <v>0</v>
      </c>
      <c r="AT6" s="345">
        <v>0</v>
      </c>
      <c r="AU6" s="345">
        <v>0</v>
      </c>
      <c r="AV6" s="345">
        <v>0</v>
      </c>
      <c r="AW6" s="345">
        <v>0</v>
      </c>
      <c r="AX6" s="345">
        <v>0</v>
      </c>
      <c r="AY6" s="345">
        <v>0</v>
      </c>
      <c r="AZ6" s="345">
        <v>0</v>
      </c>
      <c r="BA6" s="345">
        <v>0</v>
      </c>
      <c r="BB6" s="345">
        <v>0</v>
      </c>
      <c r="BC6" s="345">
        <v>0</v>
      </c>
      <c r="BD6" s="345">
        <v>0</v>
      </c>
      <c r="BE6" s="345">
        <v>0</v>
      </c>
      <c r="BF6" s="345">
        <v>0</v>
      </c>
      <c r="BG6" s="345">
        <v>0</v>
      </c>
      <c r="BH6" s="345">
        <v>0</v>
      </c>
      <c r="BI6" s="345">
        <v>0</v>
      </c>
      <c r="BJ6" s="345">
        <v>0</v>
      </c>
      <c r="BK6" s="345">
        <v>0</v>
      </c>
      <c r="BL6" s="345">
        <v>0</v>
      </c>
      <c r="BM6" s="345">
        <v>0</v>
      </c>
      <c r="BN6" s="345">
        <v>0</v>
      </c>
      <c r="BO6" s="345">
        <v>0</v>
      </c>
      <c r="BP6" s="345">
        <v>0</v>
      </c>
      <c r="BQ6" s="345">
        <v>0</v>
      </c>
      <c r="BR6" s="345">
        <v>0</v>
      </c>
      <c r="BS6" s="345">
        <v>0</v>
      </c>
      <c r="BT6" s="345">
        <v>0</v>
      </c>
      <c r="BU6" s="345">
        <v>0</v>
      </c>
      <c r="BV6" s="345">
        <v>0</v>
      </c>
      <c r="BW6" s="345">
        <v>0</v>
      </c>
      <c r="BX6" s="345">
        <v>0</v>
      </c>
      <c r="BY6" s="345">
        <v>0</v>
      </c>
      <c r="BZ6" s="345">
        <v>0</v>
      </c>
      <c r="CA6" s="345">
        <v>0</v>
      </c>
      <c r="CB6" s="345">
        <v>0</v>
      </c>
      <c r="CC6" s="345">
        <v>0</v>
      </c>
      <c r="CD6" s="345">
        <v>0</v>
      </c>
      <c r="CE6" s="345">
        <v>0</v>
      </c>
      <c r="CF6" s="345">
        <v>0</v>
      </c>
      <c r="CG6" s="345">
        <v>0</v>
      </c>
      <c r="CH6" s="345">
        <v>0</v>
      </c>
      <c r="CI6" s="345">
        <v>0</v>
      </c>
      <c r="CJ6" s="345">
        <v>0</v>
      </c>
      <c r="CK6" s="345">
        <v>0</v>
      </c>
      <c r="CL6" s="345">
        <v>0</v>
      </c>
      <c r="CM6" s="345">
        <v>0</v>
      </c>
      <c r="CN6" s="345">
        <v>128</v>
      </c>
      <c r="CO6" s="345">
        <v>0</v>
      </c>
      <c r="CP6" s="345">
        <v>0</v>
      </c>
      <c r="CQ6" s="345">
        <v>0</v>
      </c>
      <c r="CR6" s="345">
        <v>0</v>
      </c>
      <c r="CS6" s="345">
        <v>0</v>
      </c>
      <c r="CT6" s="345">
        <v>0</v>
      </c>
      <c r="CU6" s="345">
        <v>0</v>
      </c>
      <c r="CV6" s="345">
        <v>0</v>
      </c>
      <c r="CW6" s="345">
        <v>0</v>
      </c>
      <c r="CX6" s="345">
        <v>0</v>
      </c>
      <c r="CY6" s="345">
        <v>0</v>
      </c>
      <c r="CZ6" s="345">
        <v>0</v>
      </c>
      <c r="DA6" s="345">
        <v>0</v>
      </c>
      <c r="DB6" s="345">
        <v>8</v>
      </c>
      <c r="DC6" s="345">
        <v>0</v>
      </c>
      <c r="DD6" s="345">
        <v>0</v>
      </c>
      <c r="DE6" s="346">
        <v>0</v>
      </c>
      <c r="DF6" s="347">
        <v>12918</v>
      </c>
      <c r="DG6" s="348">
        <v>0</v>
      </c>
      <c r="DH6" s="348">
        <v>2919</v>
      </c>
      <c r="DI6" s="348">
        <v>0</v>
      </c>
      <c r="DJ6" s="348">
        <v>0</v>
      </c>
      <c r="DK6" s="348">
        <v>0</v>
      </c>
      <c r="DL6" s="348">
        <v>0</v>
      </c>
      <c r="DM6" s="346">
        <v>0</v>
      </c>
      <c r="DN6" s="347">
        <v>2919</v>
      </c>
      <c r="DO6" s="347">
        <v>15837</v>
      </c>
      <c r="DP6" s="346">
        <v>0</v>
      </c>
      <c r="DQ6" s="347">
        <v>2919</v>
      </c>
      <c r="DR6" s="347">
        <v>15837</v>
      </c>
      <c r="DS6" s="348">
        <v>0</v>
      </c>
      <c r="DT6" s="347">
        <v>2919</v>
      </c>
      <c r="DU6" s="347">
        <v>15837</v>
      </c>
    </row>
    <row r="7" spans="1:255">
      <c r="A7" s="349" t="s">
        <v>12</v>
      </c>
      <c r="B7" s="350" t="s">
        <v>3</v>
      </c>
      <c r="C7" s="344">
        <v>38</v>
      </c>
      <c r="D7" s="345">
        <v>0</v>
      </c>
      <c r="E7" s="345">
        <v>0</v>
      </c>
      <c r="F7" s="345">
        <v>1796</v>
      </c>
      <c r="G7" s="345">
        <v>0</v>
      </c>
      <c r="H7" s="345">
        <v>0</v>
      </c>
      <c r="I7" s="345">
        <v>0</v>
      </c>
      <c r="J7" s="345">
        <v>321</v>
      </c>
      <c r="K7" s="345">
        <v>0</v>
      </c>
      <c r="L7" s="345">
        <v>1</v>
      </c>
      <c r="M7" s="345">
        <v>0</v>
      </c>
      <c r="N7" s="345">
        <v>0</v>
      </c>
      <c r="O7" s="345">
        <v>0</v>
      </c>
      <c r="P7" s="345">
        <v>2025</v>
      </c>
      <c r="Q7" s="345">
        <v>1</v>
      </c>
      <c r="R7" s="345">
        <v>0</v>
      </c>
      <c r="S7" s="345">
        <v>0</v>
      </c>
      <c r="T7" s="345">
        <v>0</v>
      </c>
      <c r="U7" s="345">
        <v>0</v>
      </c>
      <c r="V7" s="345">
        <v>4</v>
      </c>
      <c r="W7" s="345">
        <v>0</v>
      </c>
      <c r="X7" s="345">
        <v>0</v>
      </c>
      <c r="Y7" s="345">
        <v>0</v>
      </c>
      <c r="Z7" s="345">
        <v>0</v>
      </c>
      <c r="AA7" s="345">
        <v>0</v>
      </c>
      <c r="AB7" s="345">
        <v>18</v>
      </c>
      <c r="AC7" s="345">
        <v>0</v>
      </c>
      <c r="AD7" s="345">
        <v>0</v>
      </c>
      <c r="AE7" s="345">
        <v>0</v>
      </c>
      <c r="AF7" s="345">
        <v>0</v>
      </c>
      <c r="AG7" s="345">
        <v>124</v>
      </c>
      <c r="AH7" s="345">
        <v>0</v>
      </c>
      <c r="AI7" s="345">
        <v>0</v>
      </c>
      <c r="AJ7" s="345">
        <v>0</v>
      </c>
      <c r="AK7" s="345">
        <v>0</v>
      </c>
      <c r="AL7" s="345">
        <v>0</v>
      </c>
      <c r="AM7" s="345">
        <v>0</v>
      </c>
      <c r="AN7" s="345">
        <v>0</v>
      </c>
      <c r="AO7" s="345">
        <v>0</v>
      </c>
      <c r="AP7" s="345">
        <v>0</v>
      </c>
      <c r="AQ7" s="345">
        <v>0</v>
      </c>
      <c r="AR7" s="345">
        <v>0</v>
      </c>
      <c r="AS7" s="345">
        <v>0</v>
      </c>
      <c r="AT7" s="345">
        <v>0</v>
      </c>
      <c r="AU7" s="345">
        <v>0</v>
      </c>
      <c r="AV7" s="345">
        <v>0</v>
      </c>
      <c r="AW7" s="345">
        <v>0</v>
      </c>
      <c r="AX7" s="345">
        <v>0</v>
      </c>
      <c r="AY7" s="345">
        <v>0</v>
      </c>
      <c r="AZ7" s="345">
        <v>0</v>
      </c>
      <c r="BA7" s="345">
        <v>0</v>
      </c>
      <c r="BB7" s="345">
        <v>0</v>
      </c>
      <c r="BC7" s="345">
        <v>0</v>
      </c>
      <c r="BD7" s="345">
        <v>0</v>
      </c>
      <c r="BE7" s="345">
        <v>0</v>
      </c>
      <c r="BF7" s="345">
        <v>0</v>
      </c>
      <c r="BG7" s="345">
        <v>0</v>
      </c>
      <c r="BH7" s="345">
        <v>0</v>
      </c>
      <c r="BI7" s="345">
        <v>0</v>
      </c>
      <c r="BJ7" s="345">
        <v>32</v>
      </c>
      <c r="BK7" s="345">
        <v>0</v>
      </c>
      <c r="BL7" s="345">
        <v>2</v>
      </c>
      <c r="BM7" s="345">
        <v>3</v>
      </c>
      <c r="BN7" s="345">
        <v>21</v>
      </c>
      <c r="BO7" s="345">
        <v>1</v>
      </c>
      <c r="BP7" s="345">
        <v>0</v>
      </c>
      <c r="BQ7" s="345">
        <v>0</v>
      </c>
      <c r="BR7" s="345">
        <v>0</v>
      </c>
      <c r="BS7" s="345">
        <v>0</v>
      </c>
      <c r="BT7" s="345">
        <v>0</v>
      </c>
      <c r="BU7" s="345">
        <v>0</v>
      </c>
      <c r="BV7" s="345">
        <v>0</v>
      </c>
      <c r="BW7" s="345">
        <v>0</v>
      </c>
      <c r="BX7" s="345">
        <v>0</v>
      </c>
      <c r="BY7" s="345">
        <v>0</v>
      </c>
      <c r="BZ7" s="345">
        <v>0</v>
      </c>
      <c r="CA7" s="345">
        <v>0</v>
      </c>
      <c r="CB7" s="345">
        <v>0</v>
      </c>
      <c r="CC7" s="345">
        <v>0</v>
      </c>
      <c r="CD7" s="345">
        <v>0</v>
      </c>
      <c r="CE7" s="345">
        <v>0</v>
      </c>
      <c r="CF7" s="345">
        <v>0</v>
      </c>
      <c r="CG7" s="345">
        <v>0</v>
      </c>
      <c r="CH7" s="345">
        <v>0</v>
      </c>
      <c r="CI7" s="345">
        <v>0</v>
      </c>
      <c r="CJ7" s="345">
        <v>0</v>
      </c>
      <c r="CK7" s="345">
        <v>0</v>
      </c>
      <c r="CL7" s="345">
        <v>0</v>
      </c>
      <c r="CM7" s="345">
        <v>1</v>
      </c>
      <c r="CN7" s="345">
        <v>19</v>
      </c>
      <c r="CO7" s="345">
        <v>0</v>
      </c>
      <c r="CP7" s="345">
        <v>5</v>
      </c>
      <c r="CQ7" s="345">
        <v>0</v>
      </c>
      <c r="CR7" s="345">
        <v>13</v>
      </c>
      <c r="CS7" s="345">
        <v>27</v>
      </c>
      <c r="CT7" s="345">
        <v>0</v>
      </c>
      <c r="CU7" s="345">
        <v>0</v>
      </c>
      <c r="CV7" s="345">
        <v>0</v>
      </c>
      <c r="CW7" s="345">
        <v>0</v>
      </c>
      <c r="CX7" s="345">
        <v>0</v>
      </c>
      <c r="CY7" s="345">
        <v>51</v>
      </c>
      <c r="CZ7" s="345">
        <v>314</v>
      </c>
      <c r="DA7" s="345">
        <v>0</v>
      </c>
      <c r="DB7" s="345">
        <v>0</v>
      </c>
      <c r="DC7" s="345">
        <v>11</v>
      </c>
      <c r="DD7" s="345">
        <v>0</v>
      </c>
      <c r="DE7" s="346">
        <v>0</v>
      </c>
      <c r="DF7" s="347">
        <v>4828</v>
      </c>
      <c r="DG7" s="348">
        <v>23</v>
      </c>
      <c r="DH7" s="348">
        <v>1281</v>
      </c>
      <c r="DI7" s="348">
        <v>0</v>
      </c>
      <c r="DJ7" s="348">
        <v>0</v>
      </c>
      <c r="DK7" s="348">
        <v>0</v>
      </c>
      <c r="DL7" s="348">
        <v>0</v>
      </c>
      <c r="DM7" s="346">
        <v>5388</v>
      </c>
      <c r="DN7" s="347">
        <v>6692</v>
      </c>
      <c r="DO7" s="347">
        <v>11520</v>
      </c>
      <c r="DP7" s="346">
        <v>5778</v>
      </c>
      <c r="DQ7" s="347">
        <v>12470</v>
      </c>
      <c r="DR7" s="347">
        <v>17298</v>
      </c>
      <c r="DS7" s="348">
        <v>-1564</v>
      </c>
      <c r="DT7" s="347">
        <v>10906</v>
      </c>
      <c r="DU7" s="347">
        <v>15734</v>
      </c>
    </row>
    <row r="8" spans="1:255">
      <c r="A8" s="349" t="s">
        <v>14</v>
      </c>
      <c r="B8" s="350" t="s">
        <v>4</v>
      </c>
      <c r="C8" s="344">
        <v>0</v>
      </c>
      <c r="D8" s="345">
        <v>0</v>
      </c>
      <c r="E8" s="345">
        <v>0</v>
      </c>
      <c r="F8" s="345">
        <v>0</v>
      </c>
      <c r="G8" s="345">
        <v>103</v>
      </c>
      <c r="H8" s="345">
        <v>0</v>
      </c>
      <c r="I8" s="345">
        <v>0</v>
      </c>
      <c r="J8" s="345">
        <v>2029</v>
      </c>
      <c r="K8" s="345">
        <v>0</v>
      </c>
      <c r="L8" s="345">
        <v>1</v>
      </c>
      <c r="M8" s="345">
        <v>0</v>
      </c>
      <c r="N8" s="345">
        <v>0</v>
      </c>
      <c r="O8" s="345">
        <v>0</v>
      </c>
      <c r="P8" s="345">
        <v>0</v>
      </c>
      <c r="Q8" s="345">
        <v>0</v>
      </c>
      <c r="R8" s="345">
        <v>0</v>
      </c>
      <c r="S8" s="345">
        <v>0</v>
      </c>
      <c r="T8" s="345">
        <v>0</v>
      </c>
      <c r="U8" s="345">
        <v>0</v>
      </c>
      <c r="V8" s="345">
        <v>0</v>
      </c>
      <c r="W8" s="345">
        <v>0</v>
      </c>
      <c r="X8" s="345">
        <v>0</v>
      </c>
      <c r="Y8" s="345">
        <v>0</v>
      </c>
      <c r="Z8" s="345">
        <v>0</v>
      </c>
      <c r="AA8" s="345">
        <v>35</v>
      </c>
      <c r="AB8" s="345">
        <v>0</v>
      </c>
      <c r="AC8" s="345">
        <v>0</v>
      </c>
      <c r="AD8" s="345">
        <v>0</v>
      </c>
      <c r="AE8" s="345">
        <v>0</v>
      </c>
      <c r="AF8" s="345">
        <v>0</v>
      </c>
      <c r="AG8" s="345">
        <v>0</v>
      </c>
      <c r="AH8" s="345">
        <v>0</v>
      </c>
      <c r="AI8" s="345">
        <v>0</v>
      </c>
      <c r="AJ8" s="345">
        <v>0</v>
      </c>
      <c r="AK8" s="345">
        <v>0</v>
      </c>
      <c r="AL8" s="345">
        <v>0</v>
      </c>
      <c r="AM8" s="345">
        <v>0</v>
      </c>
      <c r="AN8" s="345">
        <v>0</v>
      </c>
      <c r="AO8" s="345">
        <v>0</v>
      </c>
      <c r="AP8" s="345">
        <v>0</v>
      </c>
      <c r="AQ8" s="345">
        <v>0</v>
      </c>
      <c r="AR8" s="345">
        <v>0</v>
      </c>
      <c r="AS8" s="345">
        <v>0</v>
      </c>
      <c r="AT8" s="345">
        <v>0</v>
      </c>
      <c r="AU8" s="345">
        <v>0</v>
      </c>
      <c r="AV8" s="345">
        <v>0</v>
      </c>
      <c r="AW8" s="345">
        <v>0</v>
      </c>
      <c r="AX8" s="345">
        <v>0</v>
      </c>
      <c r="AY8" s="345">
        <v>0</v>
      </c>
      <c r="AZ8" s="345">
        <v>0</v>
      </c>
      <c r="BA8" s="345">
        <v>0</v>
      </c>
      <c r="BB8" s="345">
        <v>0</v>
      </c>
      <c r="BC8" s="345">
        <v>0</v>
      </c>
      <c r="BD8" s="345">
        <v>0</v>
      </c>
      <c r="BE8" s="345">
        <v>0</v>
      </c>
      <c r="BF8" s="345">
        <v>0</v>
      </c>
      <c r="BG8" s="345">
        <v>0</v>
      </c>
      <c r="BH8" s="345">
        <v>0</v>
      </c>
      <c r="BI8" s="345">
        <v>0</v>
      </c>
      <c r="BJ8" s="345">
        <v>12</v>
      </c>
      <c r="BK8" s="345">
        <v>0</v>
      </c>
      <c r="BL8" s="345">
        <v>0</v>
      </c>
      <c r="BM8" s="345">
        <v>0</v>
      </c>
      <c r="BN8" s="345">
        <v>0</v>
      </c>
      <c r="BO8" s="345">
        <v>0</v>
      </c>
      <c r="BP8" s="345">
        <v>0</v>
      </c>
      <c r="BQ8" s="345">
        <v>0</v>
      </c>
      <c r="BR8" s="345">
        <v>0</v>
      </c>
      <c r="BS8" s="345">
        <v>0</v>
      </c>
      <c r="BT8" s="345">
        <v>0</v>
      </c>
      <c r="BU8" s="345">
        <v>0</v>
      </c>
      <c r="BV8" s="345">
        <v>0</v>
      </c>
      <c r="BW8" s="345">
        <v>0</v>
      </c>
      <c r="BX8" s="345">
        <v>0</v>
      </c>
      <c r="BY8" s="345">
        <v>0</v>
      </c>
      <c r="BZ8" s="345">
        <v>0</v>
      </c>
      <c r="CA8" s="345">
        <v>0</v>
      </c>
      <c r="CB8" s="345">
        <v>0</v>
      </c>
      <c r="CC8" s="345">
        <v>0</v>
      </c>
      <c r="CD8" s="345">
        <v>0</v>
      </c>
      <c r="CE8" s="345">
        <v>0</v>
      </c>
      <c r="CF8" s="345">
        <v>0</v>
      </c>
      <c r="CG8" s="345">
        <v>0</v>
      </c>
      <c r="CH8" s="345">
        <v>0</v>
      </c>
      <c r="CI8" s="345">
        <v>0</v>
      </c>
      <c r="CJ8" s="345">
        <v>0</v>
      </c>
      <c r="CK8" s="345">
        <v>0</v>
      </c>
      <c r="CL8" s="345">
        <v>0</v>
      </c>
      <c r="CM8" s="345">
        <v>2</v>
      </c>
      <c r="CN8" s="345">
        <v>20</v>
      </c>
      <c r="CO8" s="345">
        <v>0</v>
      </c>
      <c r="CP8" s="345">
        <v>110</v>
      </c>
      <c r="CQ8" s="345">
        <v>0</v>
      </c>
      <c r="CR8" s="345">
        <v>78</v>
      </c>
      <c r="CS8" s="345">
        <v>188</v>
      </c>
      <c r="CT8" s="345">
        <v>0</v>
      </c>
      <c r="CU8" s="345">
        <v>0</v>
      </c>
      <c r="CV8" s="345">
        <v>0</v>
      </c>
      <c r="CW8" s="345">
        <v>0</v>
      </c>
      <c r="CX8" s="345">
        <v>0</v>
      </c>
      <c r="CY8" s="345">
        <v>191</v>
      </c>
      <c r="CZ8" s="345">
        <v>1113</v>
      </c>
      <c r="DA8" s="345">
        <v>0</v>
      </c>
      <c r="DB8" s="345">
        <v>1</v>
      </c>
      <c r="DC8" s="345">
        <v>39</v>
      </c>
      <c r="DD8" s="345">
        <v>0</v>
      </c>
      <c r="DE8" s="346">
        <v>0</v>
      </c>
      <c r="DF8" s="347">
        <v>3922</v>
      </c>
      <c r="DG8" s="348">
        <v>106</v>
      </c>
      <c r="DH8" s="348">
        <v>2064</v>
      </c>
      <c r="DI8" s="348">
        <v>0</v>
      </c>
      <c r="DJ8" s="348">
        <v>0</v>
      </c>
      <c r="DK8" s="348">
        <v>0</v>
      </c>
      <c r="DL8" s="348">
        <v>0</v>
      </c>
      <c r="DM8" s="346">
        <v>2</v>
      </c>
      <c r="DN8" s="347">
        <v>2172</v>
      </c>
      <c r="DO8" s="347">
        <v>6094</v>
      </c>
      <c r="DP8" s="346">
        <v>185</v>
      </c>
      <c r="DQ8" s="347">
        <v>2357</v>
      </c>
      <c r="DR8" s="347">
        <v>6279</v>
      </c>
      <c r="DS8" s="348">
        <v>-3067</v>
      </c>
      <c r="DT8" s="347">
        <v>-710</v>
      </c>
      <c r="DU8" s="347">
        <v>3212</v>
      </c>
      <c r="IU8" s="335">
        <f>SUM(A8:IT8)</f>
        <v>26538</v>
      </c>
    </row>
    <row r="9" spans="1:255">
      <c r="A9" s="349" t="s">
        <v>39</v>
      </c>
      <c r="B9" s="350" t="s">
        <v>179</v>
      </c>
      <c r="C9" s="344">
        <v>0</v>
      </c>
      <c r="D9" s="345">
        <v>0</v>
      </c>
      <c r="E9" s="345">
        <v>0</v>
      </c>
      <c r="F9" s="345">
        <v>2</v>
      </c>
      <c r="G9" s="345">
        <v>0</v>
      </c>
      <c r="H9" s="345">
        <v>1</v>
      </c>
      <c r="I9" s="345">
        <v>0</v>
      </c>
      <c r="J9" s="345">
        <v>84</v>
      </c>
      <c r="K9" s="345">
        <v>10</v>
      </c>
      <c r="L9" s="345">
        <v>0</v>
      </c>
      <c r="M9" s="345">
        <v>0</v>
      </c>
      <c r="N9" s="345">
        <v>7</v>
      </c>
      <c r="O9" s="345">
        <v>4</v>
      </c>
      <c r="P9" s="345">
        <v>0</v>
      </c>
      <c r="Q9" s="345">
        <v>0</v>
      </c>
      <c r="R9" s="345">
        <v>11</v>
      </c>
      <c r="S9" s="345">
        <v>16</v>
      </c>
      <c r="T9" s="345">
        <v>0</v>
      </c>
      <c r="U9" s="345">
        <v>0</v>
      </c>
      <c r="V9" s="345">
        <v>4</v>
      </c>
      <c r="W9" s="345">
        <v>0</v>
      </c>
      <c r="X9" s="345">
        <v>23</v>
      </c>
      <c r="Y9" s="345">
        <v>0</v>
      </c>
      <c r="Z9" s="345">
        <v>0</v>
      </c>
      <c r="AA9" s="345">
        <v>46</v>
      </c>
      <c r="AB9" s="345">
        <v>12</v>
      </c>
      <c r="AC9" s="345">
        <v>389</v>
      </c>
      <c r="AD9" s="345">
        <v>1</v>
      </c>
      <c r="AE9" s="345">
        <v>2</v>
      </c>
      <c r="AF9" s="345">
        <v>0</v>
      </c>
      <c r="AG9" s="345">
        <v>3</v>
      </c>
      <c r="AH9" s="345">
        <v>243</v>
      </c>
      <c r="AI9" s="345">
        <v>14</v>
      </c>
      <c r="AJ9" s="345">
        <v>4</v>
      </c>
      <c r="AK9" s="345">
        <v>126</v>
      </c>
      <c r="AL9" s="345">
        <v>0</v>
      </c>
      <c r="AM9" s="345">
        <v>4</v>
      </c>
      <c r="AN9" s="345">
        <v>24</v>
      </c>
      <c r="AO9" s="345">
        <v>0</v>
      </c>
      <c r="AP9" s="345">
        <v>22</v>
      </c>
      <c r="AQ9" s="345">
        <v>11</v>
      </c>
      <c r="AR9" s="345">
        <v>3</v>
      </c>
      <c r="AS9" s="345">
        <v>12</v>
      </c>
      <c r="AT9" s="345">
        <v>4</v>
      </c>
      <c r="AU9" s="345">
        <v>8</v>
      </c>
      <c r="AV9" s="345">
        <v>0</v>
      </c>
      <c r="AW9" s="345">
        <v>5</v>
      </c>
      <c r="AX9" s="345">
        <v>62</v>
      </c>
      <c r="AY9" s="345">
        <v>7</v>
      </c>
      <c r="AZ9" s="345">
        <v>0</v>
      </c>
      <c r="BA9" s="345">
        <v>0</v>
      </c>
      <c r="BB9" s="345">
        <v>0</v>
      </c>
      <c r="BC9" s="345">
        <v>0</v>
      </c>
      <c r="BD9" s="345">
        <v>5</v>
      </c>
      <c r="BE9" s="345">
        <v>0</v>
      </c>
      <c r="BF9" s="345">
        <v>0</v>
      </c>
      <c r="BG9" s="345">
        <v>23</v>
      </c>
      <c r="BH9" s="345">
        <v>0</v>
      </c>
      <c r="BI9" s="345">
        <v>0</v>
      </c>
      <c r="BJ9" s="345">
        <v>5</v>
      </c>
      <c r="BK9" s="345">
        <v>1</v>
      </c>
      <c r="BL9" s="345">
        <v>0</v>
      </c>
      <c r="BM9" s="345">
        <v>0</v>
      </c>
      <c r="BN9" s="345">
        <v>2</v>
      </c>
      <c r="BO9" s="345">
        <v>0</v>
      </c>
      <c r="BP9" s="345">
        <v>31662</v>
      </c>
      <c r="BQ9" s="345">
        <v>3893</v>
      </c>
      <c r="BR9" s="345">
        <v>0</v>
      </c>
      <c r="BS9" s="345">
        <v>0</v>
      </c>
      <c r="BT9" s="345">
        <v>2</v>
      </c>
      <c r="BU9" s="345">
        <v>0</v>
      </c>
      <c r="BV9" s="345">
        <v>0</v>
      </c>
      <c r="BW9" s="345">
        <v>0</v>
      </c>
      <c r="BX9" s="345">
        <v>0</v>
      </c>
      <c r="BY9" s="345">
        <v>0</v>
      </c>
      <c r="BZ9" s="345">
        <v>0</v>
      </c>
      <c r="CA9" s="345">
        <v>0</v>
      </c>
      <c r="CB9" s="345">
        <v>0</v>
      </c>
      <c r="CC9" s="345">
        <v>0</v>
      </c>
      <c r="CD9" s="345">
        <v>0</v>
      </c>
      <c r="CE9" s="345">
        <v>0</v>
      </c>
      <c r="CF9" s="345">
        <v>0</v>
      </c>
      <c r="CG9" s="345">
        <v>0</v>
      </c>
      <c r="CH9" s="345">
        <v>0</v>
      </c>
      <c r="CI9" s="345">
        <v>0</v>
      </c>
      <c r="CJ9" s="345">
        <v>0</v>
      </c>
      <c r="CK9" s="345">
        <v>0</v>
      </c>
      <c r="CL9" s="345">
        <v>0</v>
      </c>
      <c r="CM9" s="345">
        <v>0</v>
      </c>
      <c r="CN9" s="345">
        <v>0</v>
      </c>
      <c r="CO9" s="345">
        <v>1</v>
      </c>
      <c r="CP9" s="345">
        <v>4</v>
      </c>
      <c r="CQ9" s="345">
        <v>0</v>
      </c>
      <c r="CR9" s="345">
        <v>1</v>
      </c>
      <c r="CS9" s="345">
        <v>2</v>
      </c>
      <c r="CT9" s="345">
        <v>4</v>
      </c>
      <c r="CU9" s="345">
        <v>2</v>
      </c>
      <c r="CV9" s="345">
        <v>0</v>
      </c>
      <c r="CW9" s="345">
        <v>0</v>
      </c>
      <c r="CX9" s="345">
        <v>0</v>
      </c>
      <c r="CY9" s="345">
        <v>4</v>
      </c>
      <c r="CZ9" s="345">
        <v>0</v>
      </c>
      <c r="DA9" s="345">
        <v>5</v>
      </c>
      <c r="DB9" s="345">
        <v>0</v>
      </c>
      <c r="DC9" s="345">
        <v>0</v>
      </c>
      <c r="DD9" s="345">
        <v>0</v>
      </c>
      <c r="DE9" s="346">
        <v>0</v>
      </c>
      <c r="DF9" s="347">
        <v>36780</v>
      </c>
      <c r="DG9" s="348">
        <v>0</v>
      </c>
      <c r="DH9" s="348">
        <v>0</v>
      </c>
      <c r="DI9" s="348">
        <v>0</v>
      </c>
      <c r="DJ9" s="348">
        <v>0</v>
      </c>
      <c r="DK9" s="348">
        <v>0</v>
      </c>
      <c r="DL9" s="348">
        <v>0</v>
      </c>
      <c r="DM9" s="346">
        <v>22</v>
      </c>
      <c r="DN9" s="347">
        <v>22</v>
      </c>
      <c r="DO9" s="347">
        <v>36802</v>
      </c>
      <c r="DP9" s="346">
        <v>0</v>
      </c>
      <c r="DQ9" s="347">
        <v>22</v>
      </c>
      <c r="DR9" s="347">
        <v>36802</v>
      </c>
      <c r="DS9" s="348">
        <v>-36122</v>
      </c>
      <c r="DT9" s="347">
        <v>-36100</v>
      </c>
      <c r="DU9" s="347">
        <v>680</v>
      </c>
    </row>
    <row r="10" spans="1:255">
      <c r="A10" s="349" t="s">
        <v>41</v>
      </c>
      <c r="B10" s="350" t="s">
        <v>396</v>
      </c>
      <c r="C10" s="344">
        <v>0</v>
      </c>
      <c r="D10" s="345">
        <v>0</v>
      </c>
      <c r="E10" s="345">
        <v>0</v>
      </c>
      <c r="F10" s="345">
        <v>5</v>
      </c>
      <c r="G10" s="345">
        <v>0</v>
      </c>
      <c r="H10" s="345">
        <v>0</v>
      </c>
      <c r="I10" s="345">
        <v>11</v>
      </c>
      <c r="J10" s="345">
        <v>0</v>
      </c>
      <c r="K10" s="345">
        <v>0</v>
      </c>
      <c r="L10" s="345">
        <v>2</v>
      </c>
      <c r="M10" s="345">
        <v>0</v>
      </c>
      <c r="N10" s="345">
        <v>0</v>
      </c>
      <c r="O10" s="345">
        <v>0</v>
      </c>
      <c r="P10" s="345">
        <v>0</v>
      </c>
      <c r="Q10" s="345">
        <v>0</v>
      </c>
      <c r="R10" s="345">
        <v>1</v>
      </c>
      <c r="S10" s="345">
        <v>0</v>
      </c>
      <c r="T10" s="345">
        <v>0</v>
      </c>
      <c r="U10" s="345">
        <v>0</v>
      </c>
      <c r="V10" s="345">
        <v>273</v>
      </c>
      <c r="W10" s="345">
        <v>0</v>
      </c>
      <c r="X10" s="345">
        <v>0</v>
      </c>
      <c r="Y10" s="345">
        <v>0</v>
      </c>
      <c r="Z10" s="345">
        <v>0</v>
      </c>
      <c r="AA10" s="345">
        <v>20</v>
      </c>
      <c r="AB10" s="345">
        <v>8</v>
      </c>
      <c r="AC10" s="345">
        <v>-1</v>
      </c>
      <c r="AD10" s="345">
        <v>324</v>
      </c>
      <c r="AE10" s="345">
        <v>0</v>
      </c>
      <c r="AF10" s="345">
        <v>0</v>
      </c>
      <c r="AG10" s="345">
        <v>1</v>
      </c>
      <c r="AH10" s="345">
        <v>1670</v>
      </c>
      <c r="AI10" s="345">
        <v>1031</v>
      </c>
      <c r="AJ10" s="345">
        <v>13</v>
      </c>
      <c r="AK10" s="345">
        <v>391</v>
      </c>
      <c r="AL10" s="345">
        <v>-1</v>
      </c>
      <c r="AM10" s="345">
        <v>0</v>
      </c>
      <c r="AN10" s="345">
        <v>4</v>
      </c>
      <c r="AO10" s="345">
        <v>0</v>
      </c>
      <c r="AP10" s="345">
        <v>7954</v>
      </c>
      <c r="AQ10" s="345">
        <v>3</v>
      </c>
      <c r="AR10" s="345">
        <v>3</v>
      </c>
      <c r="AS10" s="345">
        <v>1</v>
      </c>
      <c r="AT10" s="345">
        <v>0</v>
      </c>
      <c r="AU10" s="345">
        <v>5</v>
      </c>
      <c r="AV10" s="345">
        <v>5</v>
      </c>
      <c r="AW10" s="345">
        <v>0</v>
      </c>
      <c r="AX10" s="345">
        <v>0</v>
      </c>
      <c r="AY10" s="345">
        <v>0</v>
      </c>
      <c r="AZ10" s="345">
        <v>0</v>
      </c>
      <c r="BA10" s="345">
        <v>0</v>
      </c>
      <c r="BB10" s="345">
        <v>0</v>
      </c>
      <c r="BC10" s="345">
        <v>0</v>
      </c>
      <c r="BD10" s="345">
        <v>0</v>
      </c>
      <c r="BE10" s="345">
        <v>0</v>
      </c>
      <c r="BF10" s="345">
        <v>0</v>
      </c>
      <c r="BG10" s="345">
        <v>0</v>
      </c>
      <c r="BH10" s="345">
        <v>0</v>
      </c>
      <c r="BI10" s="345">
        <v>0</v>
      </c>
      <c r="BJ10" s="345">
        <v>73</v>
      </c>
      <c r="BK10" s="345">
        <v>0</v>
      </c>
      <c r="BL10" s="345">
        <v>492</v>
      </c>
      <c r="BM10" s="345">
        <v>17</v>
      </c>
      <c r="BN10" s="345">
        <v>2834</v>
      </c>
      <c r="BO10" s="345">
        <v>590</v>
      </c>
      <c r="BP10" s="345">
        <v>-1</v>
      </c>
      <c r="BQ10" s="345">
        <v>0</v>
      </c>
      <c r="BR10" s="345">
        <v>0</v>
      </c>
      <c r="BS10" s="345">
        <v>0</v>
      </c>
      <c r="BT10" s="345">
        <v>0</v>
      </c>
      <c r="BU10" s="345">
        <v>0</v>
      </c>
      <c r="BV10" s="345">
        <v>0</v>
      </c>
      <c r="BW10" s="345">
        <v>0</v>
      </c>
      <c r="BX10" s="345">
        <v>0</v>
      </c>
      <c r="BY10" s="345">
        <v>0</v>
      </c>
      <c r="BZ10" s="345">
        <v>0</v>
      </c>
      <c r="CA10" s="345">
        <v>0</v>
      </c>
      <c r="CB10" s="345">
        <v>0</v>
      </c>
      <c r="CC10" s="345">
        <v>0</v>
      </c>
      <c r="CD10" s="345">
        <v>0</v>
      </c>
      <c r="CE10" s="345">
        <v>0</v>
      </c>
      <c r="CF10" s="345">
        <v>0</v>
      </c>
      <c r="CG10" s="345">
        <v>0</v>
      </c>
      <c r="CH10" s="345">
        <v>0</v>
      </c>
      <c r="CI10" s="345">
        <v>0</v>
      </c>
      <c r="CJ10" s="345">
        <v>0</v>
      </c>
      <c r="CK10" s="345">
        <v>0</v>
      </c>
      <c r="CL10" s="345">
        <v>0</v>
      </c>
      <c r="CM10" s="345">
        <v>3</v>
      </c>
      <c r="CN10" s="345">
        <v>0</v>
      </c>
      <c r="CO10" s="345">
        <v>0</v>
      </c>
      <c r="CP10" s="345">
        <v>0</v>
      </c>
      <c r="CQ10" s="345">
        <v>0</v>
      </c>
      <c r="CR10" s="345">
        <v>0</v>
      </c>
      <c r="CS10" s="345">
        <v>0</v>
      </c>
      <c r="CT10" s="345">
        <v>0</v>
      </c>
      <c r="CU10" s="345">
        <v>0</v>
      </c>
      <c r="CV10" s="345">
        <v>0</v>
      </c>
      <c r="CW10" s="345">
        <v>0</v>
      </c>
      <c r="CX10" s="345">
        <v>0</v>
      </c>
      <c r="CY10" s="345">
        <v>-2</v>
      </c>
      <c r="CZ10" s="345">
        <v>-5</v>
      </c>
      <c r="DA10" s="345">
        <v>0</v>
      </c>
      <c r="DB10" s="345">
        <v>1</v>
      </c>
      <c r="DC10" s="345">
        <v>2</v>
      </c>
      <c r="DD10" s="345">
        <v>0</v>
      </c>
      <c r="DE10" s="346">
        <v>7</v>
      </c>
      <c r="DF10" s="347">
        <v>15734</v>
      </c>
      <c r="DG10" s="348">
        <v>-39</v>
      </c>
      <c r="DH10" s="348">
        <v>-46</v>
      </c>
      <c r="DI10" s="348">
        <v>0</v>
      </c>
      <c r="DJ10" s="348">
        <v>0</v>
      </c>
      <c r="DK10" s="348">
        <v>0</v>
      </c>
      <c r="DL10" s="348">
        <v>-108</v>
      </c>
      <c r="DM10" s="346">
        <v>94</v>
      </c>
      <c r="DN10" s="347">
        <v>-99</v>
      </c>
      <c r="DO10" s="347">
        <v>15635</v>
      </c>
      <c r="DP10" s="346">
        <v>3402</v>
      </c>
      <c r="DQ10" s="347">
        <v>3303</v>
      </c>
      <c r="DR10" s="347">
        <v>19037</v>
      </c>
      <c r="DS10" s="348">
        <v>-9952</v>
      </c>
      <c r="DT10" s="347">
        <v>-6649</v>
      </c>
      <c r="DU10" s="347">
        <v>9085</v>
      </c>
    </row>
    <row r="11" spans="1:255">
      <c r="A11" s="349" t="s">
        <v>79</v>
      </c>
      <c r="B11" s="350" t="s">
        <v>5</v>
      </c>
      <c r="C11" s="344">
        <v>0</v>
      </c>
      <c r="D11" s="345">
        <v>703</v>
      </c>
      <c r="E11" s="345">
        <v>0</v>
      </c>
      <c r="F11" s="345">
        <v>345</v>
      </c>
      <c r="G11" s="345">
        <v>49</v>
      </c>
      <c r="H11" s="345">
        <v>0</v>
      </c>
      <c r="I11" s="345">
        <v>0</v>
      </c>
      <c r="J11" s="345">
        <v>58138</v>
      </c>
      <c r="K11" s="345">
        <v>4162</v>
      </c>
      <c r="L11" s="345">
        <v>84</v>
      </c>
      <c r="M11" s="345">
        <v>0</v>
      </c>
      <c r="N11" s="345">
        <v>4</v>
      </c>
      <c r="O11" s="345">
        <v>68</v>
      </c>
      <c r="P11" s="345">
        <v>3</v>
      </c>
      <c r="Q11" s="345">
        <v>0</v>
      </c>
      <c r="R11" s="345">
        <v>46</v>
      </c>
      <c r="S11" s="345">
        <v>0</v>
      </c>
      <c r="T11" s="345">
        <v>0</v>
      </c>
      <c r="U11" s="345">
        <v>0</v>
      </c>
      <c r="V11" s="345">
        <v>3</v>
      </c>
      <c r="W11" s="345">
        <v>0</v>
      </c>
      <c r="X11" s="345">
        <v>0</v>
      </c>
      <c r="Y11" s="345">
        <v>0</v>
      </c>
      <c r="Z11" s="345">
        <v>0</v>
      </c>
      <c r="AA11" s="345">
        <v>2498</v>
      </c>
      <c r="AB11" s="345">
        <v>533</v>
      </c>
      <c r="AC11" s="345">
        <v>0</v>
      </c>
      <c r="AD11" s="345">
        <v>0</v>
      </c>
      <c r="AE11" s="345">
        <v>2</v>
      </c>
      <c r="AF11" s="345">
        <v>0</v>
      </c>
      <c r="AG11" s="345">
        <v>1756</v>
      </c>
      <c r="AH11" s="345">
        <v>0</v>
      </c>
      <c r="AI11" s="345">
        <v>0</v>
      </c>
      <c r="AJ11" s="345">
        <v>0</v>
      </c>
      <c r="AK11" s="345">
        <v>15</v>
      </c>
      <c r="AL11" s="345">
        <v>0</v>
      </c>
      <c r="AM11" s="345">
        <v>0</v>
      </c>
      <c r="AN11" s="345">
        <v>0</v>
      </c>
      <c r="AO11" s="345">
        <v>0</v>
      </c>
      <c r="AP11" s="345">
        <v>0</v>
      </c>
      <c r="AQ11" s="345">
        <v>0</v>
      </c>
      <c r="AR11" s="345">
        <v>0</v>
      </c>
      <c r="AS11" s="345">
        <v>0</v>
      </c>
      <c r="AT11" s="345">
        <v>0</v>
      </c>
      <c r="AU11" s="345">
        <v>0</v>
      </c>
      <c r="AV11" s="345">
        <v>0</v>
      </c>
      <c r="AW11" s="345">
        <v>0</v>
      </c>
      <c r="AX11" s="345">
        <v>0</v>
      </c>
      <c r="AY11" s="345">
        <v>0</v>
      </c>
      <c r="AZ11" s="345">
        <v>0</v>
      </c>
      <c r="BA11" s="345">
        <v>0</v>
      </c>
      <c r="BB11" s="345">
        <v>0</v>
      </c>
      <c r="BC11" s="345">
        <v>0</v>
      </c>
      <c r="BD11" s="345">
        <v>0</v>
      </c>
      <c r="BE11" s="345">
        <v>0</v>
      </c>
      <c r="BF11" s="345">
        <v>0</v>
      </c>
      <c r="BG11" s="345">
        <v>0</v>
      </c>
      <c r="BH11" s="345">
        <v>0</v>
      </c>
      <c r="BI11" s="345">
        <v>0</v>
      </c>
      <c r="BJ11" s="345">
        <v>297</v>
      </c>
      <c r="BK11" s="345">
        <v>0</v>
      </c>
      <c r="BL11" s="345">
        <v>0</v>
      </c>
      <c r="BM11" s="345">
        <v>0</v>
      </c>
      <c r="BN11" s="345">
        <v>0</v>
      </c>
      <c r="BO11" s="345">
        <v>0</v>
      </c>
      <c r="BP11" s="345">
        <v>0</v>
      </c>
      <c r="BQ11" s="345">
        <v>0</v>
      </c>
      <c r="BR11" s="345">
        <v>0</v>
      </c>
      <c r="BS11" s="345">
        <v>0</v>
      </c>
      <c r="BT11" s="345">
        <v>0</v>
      </c>
      <c r="BU11" s="345">
        <v>0</v>
      </c>
      <c r="BV11" s="345">
        <v>0</v>
      </c>
      <c r="BW11" s="345">
        <v>0</v>
      </c>
      <c r="BX11" s="345">
        <v>0</v>
      </c>
      <c r="BY11" s="345">
        <v>0</v>
      </c>
      <c r="BZ11" s="345">
        <v>0</v>
      </c>
      <c r="CA11" s="345">
        <v>0</v>
      </c>
      <c r="CB11" s="345">
        <v>0</v>
      </c>
      <c r="CC11" s="345">
        <v>0</v>
      </c>
      <c r="CD11" s="345">
        <v>0</v>
      </c>
      <c r="CE11" s="345">
        <v>0</v>
      </c>
      <c r="CF11" s="345">
        <v>1</v>
      </c>
      <c r="CG11" s="345">
        <v>0</v>
      </c>
      <c r="CH11" s="345">
        <v>0</v>
      </c>
      <c r="CI11" s="345">
        <v>0</v>
      </c>
      <c r="CJ11" s="345">
        <v>0</v>
      </c>
      <c r="CK11" s="345">
        <v>0</v>
      </c>
      <c r="CL11" s="345">
        <v>0</v>
      </c>
      <c r="CM11" s="345">
        <v>113</v>
      </c>
      <c r="CN11" s="345">
        <v>1527</v>
      </c>
      <c r="CO11" s="345">
        <v>0</v>
      </c>
      <c r="CP11" s="345">
        <v>1679</v>
      </c>
      <c r="CQ11" s="345">
        <v>0</v>
      </c>
      <c r="CR11" s="345">
        <v>1186</v>
      </c>
      <c r="CS11" s="345">
        <v>2412</v>
      </c>
      <c r="CT11" s="345">
        <v>80</v>
      </c>
      <c r="CU11" s="345">
        <v>0</v>
      </c>
      <c r="CV11" s="345">
        <v>0</v>
      </c>
      <c r="CW11" s="345">
        <v>0</v>
      </c>
      <c r="CX11" s="345">
        <v>0</v>
      </c>
      <c r="CY11" s="345">
        <v>2387</v>
      </c>
      <c r="CZ11" s="345">
        <v>28573</v>
      </c>
      <c r="DA11" s="345">
        <v>0</v>
      </c>
      <c r="DB11" s="345">
        <v>1</v>
      </c>
      <c r="DC11" s="345">
        <v>528</v>
      </c>
      <c r="DD11" s="345">
        <v>0</v>
      </c>
      <c r="DE11" s="346">
        <v>0</v>
      </c>
      <c r="DF11" s="347">
        <v>107193</v>
      </c>
      <c r="DG11" s="348">
        <v>3073</v>
      </c>
      <c r="DH11" s="348">
        <v>139145</v>
      </c>
      <c r="DI11" s="348">
        <v>0</v>
      </c>
      <c r="DJ11" s="348">
        <v>0</v>
      </c>
      <c r="DK11" s="348">
        <v>0</v>
      </c>
      <c r="DL11" s="348">
        <v>0</v>
      </c>
      <c r="DM11" s="346">
        <v>-957</v>
      </c>
      <c r="DN11" s="347">
        <v>141261</v>
      </c>
      <c r="DO11" s="347">
        <v>248454</v>
      </c>
      <c r="DP11" s="346">
        <v>230434</v>
      </c>
      <c r="DQ11" s="347">
        <v>371695</v>
      </c>
      <c r="DR11" s="347">
        <v>478888</v>
      </c>
      <c r="DS11" s="348">
        <v>-195226</v>
      </c>
      <c r="DT11" s="347">
        <v>176469</v>
      </c>
      <c r="DU11" s="347">
        <v>283662</v>
      </c>
    </row>
    <row r="12" spans="1:255">
      <c r="A12" s="349" t="s">
        <v>80</v>
      </c>
      <c r="B12" s="350" t="s">
        <v>7</v>
      </c>
      <c r="C12" s="344">
        <v>0</v>
      </c>
      <c r="D12" s="345">
        <v>11</v>
      </c>
      <c r="E12" s="345">
        <v>0</v>
      </c>
      <c r="F12" s="345">
        <v>0</v>
      </c>
      <c r="G12" s="345">
        <v>58</v>
      </c>
      <c r="H12" s="345">
        <v>0</v>
      </c>
      <c r="I12" s="345">
        <v>0</v>
      </c>
      <c r="J12" s="345">
        <v>494</v>
      </c>
      <c r="K12" s="345">
        <v>2472</v>
      </c>
      <c r="L12" s="345">
        <v>0</v>
      </c>
      <c r="M12" s="345">
        <v>0</v>
      </c>
      <c r="N12" s="345">
        <v>0</v>
      </c>
      <c r="O12" s="345">
        <v>0</v>
      </c>
      <c r="P12" s="345">
        <v>0</v>
      </c>
      <c r="Q12" s="345">
        <v>0</v>
      </c>
      <c r="R12" s="345">
        <v>0</v>
      </c>
      <c r="S12" s="345">
        <v>0</v>
      </c>
      <c r="T12" s="345">
        <v>0</v>
      </c>
      <c r="U12" s="345">
        <v>0</v>
      </c>
      <c r="V12" s="345">
        <v>0</v>
      </c>
      <c r="W12" s="345">
        <v>0</v>
      </c>
      <c r="X12" s="345">
        <v>0</v>
      </c>
      <c r="Y12" s="345">
        <v>0</v>
      </c>
      <c r="Z12" s="345">
        <v>0</v>
      </c>
      <c r="AA12" s="345">
        <v>13</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45">
        <v>0</v>
      </c>
      <c r="AU12" s="345">
        <v>0</v>
      </c>
      <c r="AV12" s="345">
        <v>0</v>
      </c>
      <c r="AW12" s="345">
        <v>0</v>
      </c>
      <c r="AX12" s="345">
        <v>0</v>
      </c>
      <c r="AY12" s="345">
        <v>0</v>
      </c>
      <c r="AZ12" s="345">
        <v>0</v>
      </c>
      <c r="BA12" s="345">
        <v>0</v>
      </c>
      <c r="BB12" s="345">
        <v>0</v>
      </c>
      <c r="BC12" s="345">
        <v>0</v>
      </c>
      <c r="BD12" s="345">
        <v>0</v>
      </c>
      <c r="BE12" s="345">
        <v>0</v>
      </c>
      <c r="BF12" s="345">
        <v>0</v>
      </c>
      <c r="BG12" s="345">
        <v>0</v>
      </c>
      <c r="BH12" s="345">
        <v>0</v>
      </c>
      <c r="BI12" s="345">
        <v>0</v>
      </c>
      <c r="BJ12" s="345">
        <v>0</v>
      </c>
      <c r="BK12" s="345">
        <v>0</v>
      </c>
      <c r="BL12" s="345">
        <v>0</v>
      </c>
      <c r="BM12" s="345">
        <v>0</v>
      </c>
      <c r="BN12" s="345">
        <v>0</v>
      </c>
      <c r="BO12" s="345">
        <v>0</v>
      </c>
      <c r="BP12" s="345">
        <v>0</v>
      </c>
      <c r="BQ12" s="345">
        <v>0</v>
      </c>
      <c r="BR12" s="345">
        <v>0</v>
      </c>
      <c r="BS12" s="345">
        <v>0</v>
      </c>
      <c r="BT12" s="345">
        <v>43</v>
      </c>
      <c r="BU12" s="345">
        <v>0</v>
      </c>
      <c r="BV12" s="345">
        <v>0</v>
      </c>
      <c r="BW12" s="345">
        <v>0</v>
      </c>
      <c r="BX12" s="345">
        <v>0</v>
      </c>
      <c r="BY12" s="345">
        <v>0</v>
      </c>
      <c r="BZ12" s="345">
        <v>0</v>
      </c>
      <c r="CA12" s="345">
        <v>0</v>
      </c>
      <c r="CB12" s="345">
        <v>0</v>
      </c>
      <c r="CC12" s="345">
        <v>0</v>
      </c>
      <c r="CD12" s="345">
        <v>0</v>
      </c>
      <c r="CE12" s="345">
        <v>0</v>
      </c>
      <c r="CF12" s="345">
        <v>4</v>
      </c>
      <c r="CG12" s="345">
        <v>0</v>
      </c>
      <c r="CH12" s="345">
        <v>0</v>
      </c>
      <c r="CI12" s="345">
        <v>0</v>
      </c>
      <c r="CJ12" s="345">
        <v>0</v>
      </c>
      <c r="CK12" s="345">
        <v>0</v>
      </c>
      <c r="CL12" s="345">
        <v>0</v>
      </c>
      <c r="CM12" s="345">
        <v>9</v>
      </c>
      <c r="CN12" s="345">
        <v>23</v>
      </c>
      <c r="CO12" s="345">
        <v>0</v>
      </c>
      <c r="CP12" s="345">
        <v>206</v>
      </c>
      <c r="CQ12" s="345">
        <v>0</v>
      </c>
      <c r="CR12" s="345">
        <v>131</v>
      </c>
      <c r="CS12" s="345">
        <v>269</v>
      </c>
      <c r="CT12" s="345">
        <v>0</v>
      </c>
      <c r="CU12" s="345">
        <v>0</v>
      </c>
      <c r="CV12" s="345">
        <v>0</v>
      </c>
      <c r="CW12" s="345">
        <v>0</v>
      </c>
      <c r="CX12" s="345">
        <v>1</v>
      </c>
      <c r="CY12" s="345">
        <v>1153</v>
      </c>
      <c r="CZ12" s="345">
        <v>12838</v>
      </c>
      <c r="DA12" s="345">
        <v>0</v>
      </c>
      <c r="DB12" s="345">
        <v>0</v>
      </c>
      <c r="DC12" s="345">
        <v>134</v>
      </c>
      <c r="DD12" s="345">
        <v>0</v>
      </c>
      <c r="DE12" s="346">
        <v>103</v>
      </c>
      <c r="DF12" s="347">
        <v>17962</v>
      </c>
      <c r="DG12" s="348">
        <v>2071</v>
      </c>
      <c r="DH12" s="348">
        <v>42504</v>
      </c>
      <c r="DI12" s="348">
        <v>0</v>
      </c>
      <c r="DJ12" s="348">
        <v>0</v>
      </c>
      <c r="DK12" s="348">
        <v>0</v>
      </c>
      <c r="DL12" s="348">
        <v>0</v>
      </c>
      <c r="DM12" s="346">
        <v>33</v>
      </c>
      <c r="DN12" s="347">
        <v>44608</v>
      </c>
      <c r="DO12" s="347">
        <v>62570</v>
      </c>
      <c r="DP12" s="346">
        <v>25462</v>
      </c>
      <c r="DQ12" s="347">
        <v>70070</v>
      </c>
      <c r="DR12" s="347">
        <v>88032</v>
      </c>
      <c r="DS12" s="348">
        <v>-50529</v>
      </c>
      <c r="DT12" s="347">
        <v>19541</v>
      </c>
      <c r="DU12" s="347">
        <v>37503</v>
      </c>
    </row>
    <row r="13" spans="1:255">
      <c r="A13" s="349" t="s">
        <v>81</v>
      </c>
      <c r="B13" s="350" t="s">
        <v>224</v>
      </c>
      <c r="C13" s="344">
        <v>1447</v>
      </c>
      <c r="D13" s="345">
        <v>13486</v>
      </c>
      <c r="E13" s="345">
        <v>369</v>
      </c>
      <c r="F13" s="345">
        <v>191</v>
      </c>
      <c r="G13" s="345">
        <v>78</v>
      </c>
      <c r="H13" s="345">
        <v>0</v>
      </c>
      <c r="I13" s="345">
        <v>0</v>
      </c>
      <c r="J13" s="345">
        <v>-1</v>
      </c>
      <c r="K13" s="345">
        <v>0</v>
      </c>
      <c r="L13" s="345">
        <v>0</v>
      </c>
      <c r="M13" s="345">
        <v>0</v>
      </c>
      <c r="N13" s="345">
        <v>0</v>
      </c>
      <c r="O13" s="345">
        <v>0</v>
      </c>
      <c r="P13" s="345">
        <v>0</v>
      </c>
      <c r="Q13" s="345">
        <v>0</v>
      </c>
      <c r="R13" s="345">
        <v>0</v>
      </c>
      <c r="S13" s="345">
        <v>0</v>
      </c>
      <c r="T13" s="345">
        <v>0</v>
      </c>
      <c r="U13" s="345">
        <v>0</v>
      </c>
      <c r="V13" s="345">
        <v>0</v>
      </c>
      <c r="W13" s="345">
        <v>0</v>
      </c>
      <c r="X13" s="345">
        <v>0</v>
      </c>
      <c r="Y13" s="345">
        <v>0</v>
      </c>
      <c r="Z13" s="345">
        <v>0</v>
      </c>
      <c r="AA13" s="345">
        <v>0</v>
      </c>
      <c r="AB13" s="345">
        <v>0</v>
      </c>
      <c r="AC13" s="345">
        <v>0</v>
      </c>
      <c r="AD13" s="345">
        <v>0</v>
      </c>
      <c r="AE13" s="345">
        <v>0</v>
      </c>
      <c r="AF13" s="345">
        <v>0</v>
      </c>
      <c r="AG13" s="345">
        <v>0</v>
      </c>
      <c r="AH13" s="345">
        <v>0</v>
      </c>
      <c r="AI13" s="345">
        <v>0</v>
      </c>
      <c r="AJ13" s="345">
        <v>0</v>
      </c>
      <c r="AK13" s="345">
        <v>0</v>
      </c>
      <c r="AL13" s="345">
        <v>0</v>
      </c>
      <c r="AM13" s="345">
        <v>0</v>
      </c>
      <c r="AN13" s="345">
        <v>0</v>
      </c>
      <c r="AO13" s="345">
        <v>0</v>
      </c>
      <c r="AP13" s="345">
        <v>0</v>
      </c>
      <c r="AQ13" s="345">
        <v>0</v>
      </c>
      <c r="AR13" s="345">
        <v>0</v>
      </c>
      <c r="AS13" s="345">
        <v>0</v>
      </c>
      <c r="AT13" s="345">
        <v>0</v>
      </c>
      <c r="AU13" s="345">
        <v>0</v>
      </c>
      <c r="AV13" s="345">
        <v>0</v>
      </c>
      <c r="AW13" s="345">
        <v>0</v>
      </c>
      <c r="AX13" s="345">
        <v>0</v>
      </c>
      <c r="AY13" s="345">
        <v>0</v>
      </c>
      <c r="AZ13" s="345">
        <v>0</v>
      </c>
      <c r="BA13" s="345">
        <v>0</v>
      </c>
      <c r="BB13" s="345">
        <v>0</v>
      </c>
      <c r="BC13" s="345">
        <v>0</v>
      </c>
      <c r="BD13" s="345">
        <v>0</v>
      </c>
      <c r="BE13" s="345">
        <v>0</v>
      </c>
      <c r="BF13" s="345">
        <v>0</v>
      </c>
      <c r="BG13" s="345">
        <v>0</v>
      </c>
      <c r="BH13" s="345">
        <v>0</v>
      </c>
      <c r="BI13" s="345">
        <v>0</v>
      </c>
      <c r="BJ13" s="345">
        <v>0</v>
      </c>
      <c r="BK13" s="345">
        <v>0</v>
      </c>
      <c r="BL13" s="345">
        <v>0</v>
      </c>
      <c r="BM13" s="345">
        <v>0</v>
      </c>
      <c r="BN13" s="345">
        <v>25</v>
      </c>
      <c r="BO13" s="345">
        <v>0</v>
      </c>
      <c r="BP13" s="345">
        <v>0</v>
      </c>
      <c r="BQ13" s="345">
        <v>0</v>
      </c>
      <c r="BR13" s="345">
        <v>0</v>
      </c>
      <c r="BS13" s="345">
        <v>0</v>
      </c>
      <c r="BT13" s="345">
        <v>34</v>
      </c>
      <c r="BU13" s="345">
        <v>0</v>
      </c>
      <c r="BV13" s="345">
        <v>0</v>
      </c>
      <c r="BW13" s="345">
        <v>0</v>
      </c>
      <c r="BX13" s="345">
        <v>0</v>
      </c>
      <c r="BY13" s="345">
        <v>0</v>
      </c>
      <c r="BZ13" s="345">
        <v>0</v>
      </c>
      <c r="CA13" s="345">
        <v>0</v>
      </c>
      <c r="CB13" s="345">
        <v>0</v>
      </c>
      <c r="CC13" s="345">
        <v>0</v>
      </c>
      <c r="CD13" s="345">
        <v>0</v>
      </c>
      <c r="CE13" s="345">
        <v>0</v>
      </c>
      <c r="CF13" s="345">
        <v>0</v>
      </c>
      <c r="CG13" s="345">
        <v>0</v>
      </c>
      <c r="CH13" s="345">
        <v>0</v>
      </c>
      <c r="CI13" s="345">
        <v>0</v>
      </c>
      <c r="CJ13" s="345">
        <v>0</v>
      </c>
      <c r="CK13" s="345">
        <v>0</v>
      </c>
      <c r="CL13" s="345">
        <v>0</v>
      </c>
      <c r="CM13" s="345">
        <v>0</v>
      </c>
      <c r="CN13" s="345">
        <v>104</v>
      </c>
      <c r="CO13" s="345">
        <v>122</v>
      </c>
      <c r="CP13" s="345">
        <v>16</v>
      </c>
      <c r="CQ13" s="345">
        <v>0</v>
      </c>
      <c r="CR13" s="345">
        <v>5</v>
      </c>
      <c r="CS13" s="345">
        <v>3</v>
      </c>
      <c r="CT13" s="345">
        <v>0</v>
      </c>
      <c r="CU13" s="345">
        <v>0</v>
      </c>
      <c r="CV13" s="345">
        <v>0</v>
      </c>
      <c r="CW13" s="345">
        <v>0</v>
      </c>
      <c r="CX13" s="345">
        <v>0</v>
      </c>
      <c r="CY13" s="345">
        <v>0</v>
      </c>
      <c r="CZ13" s="345">
        <v>0</v>
      </c>
      <c r="DA13" s="345">
        <v>0</v>
      </c>
      <c r="DB13" s="345">
        <v>19</v>
      </c>
      <c r="DC13" s="345">
        <v>0</v>
      </c>
      <c r="DD13" s="345">
        <v>0</v>
      </c>
      <c r="DE13" s="346">
        <v>0</v>
      </c>
      <c r="DF13" s="347">
        <v>15898</v>
      </c>
      <c r="DG13" s="348">
        <v>0</v>
      </c>
      <c r="DH13" s="348">
        <v>1108</v>
      </c>
      <c r="DI13" s="348">
        <v>0</v>
      </c>
      <c r="DJ13" s="348">
        <v>0</v>
      </c>
      <c r="DK13" s="348">
        <v>0</v>
      </c>
      <c r="DL13" s="348">
        <v>0</v>
      </c>
      <c r="DM13" s="346">
        <v>44</v>
      </c>
      <c r="DN13" s="347">
        <v>1152</v>
      </c>
      <c r="DO13" s="347">
        <v>17050</v>
      </c>
      <c r="DP13" s="346">
        <v>187</v>
      </c>
      <c r="DQ13" s="347">
        <v>1339</v>
      </c>
      <c r="DR13" s="347">
        <v>17237</v>
      </c>
      <c r="DS13" s="348">
        <v>-16928</v>
      </c>
      <c r="DT13" s="347">
        <v>-15589</v>
      </c>
      <c r="DU13" s="347">
        <v>309</v>
      </c>
    </row>
    <row r="14" spans="1:255">
      <c r="A14" s="349" t="s">
        <v>82</v>
      </c>
      <c r="B14" s="350" t="s">
        <v>10</v>
      </c>
      <c r="C14" s="344">
        <v>0</v>
      </c>
      <c r="D14" s="345">
        <v>0</v>
      </c>
      <c r="E14" s="345">
        <v>0</v>
      </c>
      <c r="F14" s="345">
        <v>0</v>
      </c>
      <c r="G14" s="345">
        <v>0</v>
      </c>
      <c r="H14" s="345">
        <v>0</v>
      </c>
      <c r="I14" s="345">
        <v>0</v>
      </c>
      <c r="J14" s="345">
        <v>0</v>
      </c>
      <c r="K14" s="345">
        <v>0</v>
      </c>
      <c r="L14" s="345">
        <v>0</v>
      </c>
      <c r="M14" s="345">
        <v>0</v>
      </c>
      <c r="N14" s="345">
        <v>0</v>
      </c>
      <c r="O14" s="345">
        <v>0</v>
      </c>
      <c r="P14" s="345">
        <v>0</v>
      </c>
      <c r="Q14" s="345">
        <v>0</v>
      </c>
      <c r="R14" s="345">
        <v>0</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45">
        <v>0</v>
      </c>
      <c r="AN14" s="345">
        <v>0</v>
      </c>
      <c r="AO14" s="345">
        <v>0</v>
      </c>
      <c r="AP14" s="345">
        <v>0</v>
      </c>
      <c r="AQ14" s="345">
        <v>0</v>
      </c>
      <c r="AR14" s="345">
        <v>0</v>
      </c>
      <c r="AS14" s="345">
        <v>0</v>
      </c>
      <c r="AT14" s="345">
        <v>0</v>
      </c>
      <c r="AU14" s="345">
        <v>0</v>
      </c>
      <c r="AV14" s="345">
        <v>0</v>
      </c>
      <c r="AW14" s="345">
        <v>0</v>
      </c>
      <c r="AX14" s="345">
        <v>0</v>
      </c>
      <c r="AY14" s="345">
        <v>0</v>
      </c>
      <c r="AZ14" s="345">
        <v>0</v>
      </c>
      <c r="BA14" s="345">
        <v>0</v>
      </c>
      <c r="BB14" s="345">
        <v>0</v>
      </c>
      <c r="BC14" s="345">
        <v>0</v>
      </c>
      <c r="BD14" s="345">
        <v>0</v>
      </c>
      <c r="BE14" s="345">
        <v>0</v>
      </c>
      <c r="BF14" s="345">
        <v>0</v>
      </c>
      <c r="BG14" s="345">
        <v>0</v>
      </c>
      <c r="BH14" s="345">
        <v>0</v>
      </c>
      <c r="BI14" s="345">
        <v>0</v>
      </c>
      <c r="BJ14" s="345">
        <v>0</v>
      </c>
      <c r="BK14" s="345">
        <v>0</v>
      </c>
      <c r="BL14" s="345">
        <v>0</v>
      </c>
      <c r="BM14" s="345">
        <v>0</v>
      </c>
      <c r="BN14" s="345">
        <v>0</v>
      </c>
      <c r="BO14" s="345">
        <v>0</v>
      </c>
      <c r="BP14" s="345">
        <v>0</v>
      </c>
      <c r="BQ14" s="345">
        <v>0</v>
      </c>
      <c r="BR14" s="345">
        <v>0</v>
      </c>
      <c r="BS14" s="345">
        <v>0</v>
      </c>
      <c r="BT14" s="345">
        <v>0</v>
      </c>
      <c r="BU14" s="345">
        <v>0</v>
      </c>
      <c r="BV14" s="345">
        <v>0</v>
      </c>
      <c r="BW14" s="345">
        <v>0</v>
      </c>
      <c r="BX14" s="345">
        <v>0</v>
      </c>
      <c r="BY14" s="345">
        <v>0</v>
      </c>
      <c r="BZ14" s="345">
        <v>0</v>
      </c>
      <c r="CA14" s="345">
        <v>0</v>
      </c>
      <c r="CB14" s="345">
        <v>0</v>
      </c>
      <c r="CC14" s="345">
        <v>0</v>
      </c>
      <c r="CD14" s="345">
        <v>0</v>
      </c>
      <c r="CE14" s="345">
        <v>0</v>
      </c>
      <c r="CF14" s="345">
        <v>0</v>
      </c>
      <c r="CG14" s="345">
        <v>0</v>
      </c>
      <c r="CH14" s="345">
        <v>0</v>
      </c>
      <c r="CI14" s="345">
        <v>0</v>
      </c>
      <c r="CJ14" s="345">
        <v>0</v>
      </c>
      <c r="CK14" s="345">
        <v>0</v>
      </c>
      <c r="CL14" s="345">
        <v>0</v>
      </c>
      <c r="CM14" s="345">
        <v>0</v>
      </c>
      <c r="CN14" s="345">
        <v>0</v>
      </c>
      <c r="CO14" s="345">
        <v>0</v>
      </c>
      <c r="CP14" s="345">
        <v>0</v>
      </c>
      <c r="CQ14" s="345">
        <v>0</v>
      </c>
      <c r="CR14" s="345">
        <v>0</v>
      </c>
      <c r="CS14" s="345">
        <v>0</v>
      </c>
      <c r="CT14" s="345">
        <v>0</v>
      </c>
      <c r="CU14" s="345">
        <v>0</v>
      </c>
      <c r="CV14" s="345">
        <v>0</v>
      </c>
      <c r="CW14" s="345">
        <v>0</v>
      </c>
      <c r="CX14" s="345">
        <v>0</v>
      </c>
      <c r="CY14" s="345">
        <v>0</v>
      </c>
      <c r="CZ14" s="345">
        <v>0</v>
      </c>
      <c r="DA14" s="345">
        <v>0</v>
      </c>
      <c r="DB14" s="345">
        <v>0</v>
      </c>
      <c r="DC14" s="345">
        <v>0</v>
      </c>
      <c r="DD14" s="345">
        <v>0</v>
      </c>
      <c r="DE14" s="346">
        <v>0</v>
      </c>
      <c r="DF14" s="347">
        <v>0</v>
      </c>
      <c r="DG14" s="348">
        <v>1249</v>
      </c>
      <c r="DH14" s="348">
        <v>24177</v>
      </c>
      <c r="DI14" s="348">
        <v>0</v>
      </c>
      <c r="DJ14" s="348">
        <v>0</v>
      </c>
      <c r="DK14" s="348">
        <v>0</v>
      </c>
      <c r="DL14" s="348">
        <v>0</v>
      </c>
      <c r="DM14" s="346">
        <v>202</v>
      </c>
      <c r="DN14" s="347">
        <v>25628</v>
      </c>
      <c r="DO14" s="347">
        <v>25628</v>
      </c>
      <c r="DP14" s="346">
        <v>0</v>
      </c>
      <c r="DQ14" s="347">
        <v>25628</v>
      </c>
      <c r="DR14" s="347">
        <v>25628</v>
      </c>
      <c r="DS14" s="348">
        <v>-25628</v>
      </c>
      <c r="DT14" s="347">
        <v>0</v>
      </c>
      <c r="DU14" s="347">
        <v>0</v>
      </c>
    </row>
    <row r="15" spans="1:255">
      <c r="A15" s="349" t="s">
        <v>225</v>
      </c>
      <c r="B15" s="350" t="s">
        <v>11</v>
      </c>
      <c r="C15" s="344">
        <v>50</v>
      </c>
      <c r="D15" s="345">
        <v>2</v>
      </c>
      <c r="E15" s="345">
        <v>3</v>
      </c>
      <c r="F15" s="345">
        <v>34</v>
      </c>
      <c r="G15" s="345">
        <v>56</v>
      </c>
      <c r="H15" s="345">
        <v>0</v>
      </c>
      <c r="I15" s="345">
        <v>0</v>
      </c>
      <c r="J15" s="345">
        <v>0</v>
      </c>
      <c r="K15" s="345">
        <v>1</v>
      </c>
      <c r="L15" s="345">
        <v>0</v>
      </c>
      <c r="M15" s="345">
        <v>0</v>
      </c>
      <c r="N15" s="345">
        <v>2045</v>
      </c>
      <c r="O15" s="345">
        <v>22525</v>
      </c>
      <c r="P15" s="345">
        <v>6</v>
      </c>
      <c r="Q15" s="345">
        <v>252</v>
      </c>
      <c r="R15" s="345">
        <v>4</v>
      </c>
      <c r="S15" s="345">
        <v>1577</v>
      </c>
      <c r="T15" s="345">
        <v>13</v>
      </c>
      <c r="U15" s="345">
        <v>0</v>
      </c>
      <c r="V15" s="345">
        <v>0</v>
      </c>
      <c r="W15" s="345">
        <v>0</v>
      </c>
      <c r="X15" s="345">
        <v>0</v>
      </c>
      <c r="Y15" s="345">
        <v>0</v>
      </c>
      <c r="Z15" s="345">
        <v>0</v>
      </c>
      <c r="AA15" s="345">
        <v>0</v>
      </c>
      <c r="AB15" s="345">
        <v>5</v>
      </c>
      <c r="AC15" s="345">
        <v>0</v>
      </c>
      <c r="AD15" s="345">
        <v>0</v>
      </c>
      <c r="AE15" s="345">
        <v>56</v>
      </c>
      <c r="AF15" s="345">
        <v>22</v>
      </c>
      <c r="AG15" s="345">
        <v>762</v>
      </c>
      <c r="AH15" s="345">
        <v>66</v>
      </c>
      <c r="AI15" s="345">
        <v>0</v>
      </c>
      <c r="AJ15" s="345">
        <v>0</v>
      </c>
      <c r="AK15" s="345">
        <v>11</v>
      </c>
      <c r="AL15" s="345">
        <v>0</v>
      </c>
      <c r="AM15" s="345">
        <v>0</v>
      </c>
      <c r="AN15" s="345">
        <v>0</v>
      </c>
      <c r="AO15" s="345">
        <v>0</v>
      </c>
      <c r="AP15" s="345">
        <v>0</v>
      </c>
      <c r="AQ15" s="345">
        <v>59</v>
      </c>
      <c r="AR15" s="345">
        <v>7</v>
      </c>
      <c r="AS15" s="345">
        <v>12</v>
      </c>
      <c r="AT15" s="345">
        <v>1</v>
      </c>
      <c r="AU15" s="345">
        <v>60</v>
      </c>
      <c r="AV15" s="345">
        <v>16</v>
      </c>
      <c r="AW15" s="345">
        <v>121</v>
      </c>
      <c r="AX15" s="345">
        <v>158</v>
      </c>
      <c r="AY15" s="345">
        <v>0</v>
      </c>
      <c r="AZ15" s="345">
        <v>9</v>
      </c>
      <c r="BA15" s="345">
        <v>0</v>
      </c>
      <c r="BB15" s="345">
        <v>1</v>
      </c>
      <c r="BC15" s="345">
        <v>21</v>
      </c>
      <c r="BD15" s="345">
        <v>0</v>
      </c>
      <c r="BE15" s="345">
        <v>0</v>
      </c>
      <c r="BF15" s="345">
        <v>0</v>
      </c>
      <c r="BG15" s="345">
        <v>52</v>
      </c>
      <c r="BH15" s="345">
        <v>0</v>
      </c>
      <c r="BI15" s="345">
        <v>0</v>
      </c>
      <c r="BJ15" s="345">
        <v>308</v>
      </c>
      <c r="BK15" s="345">
        <v>0</v>
      </c>
      <c r="BL15" s="345">
        <v>98</v>
      </c>
      <c r="BM15" s="345">
        <v>176</v>
      </c>
      <c r="BN15" s="345">
        <v>19</v>
      </c>
      <c r="BO15" s="345">
        <v>1</v>
      </c>
      <c r="BP15" s="345">
        <v>0</v>
      </c>
      <c r="BQ15" s="345">
        <v>0</v>
      </c>
      <c r="BR15" s="345">
        <v>4</v>
      </c>
      <c r="BS15" s="345">
        <v>1</v>
      </c>
      <c r="BT15" s="345">
        <v>166</v>
      </c>
      <c r="BU15" s="345">
        <v>1</v>
      </c>
      <c r="BV15" s="345">
        <v>0</v>
      </c>
      <c r="BW15" s="345">
        <v>0</v>
      </c>
      <c r="BX15" s="345">
        <v>0</v>
      </c>
      <c r="BY15" s="345">
        <v>4</v>
      </c>
      <c r="BZ15" s="345">
        <v>8</v>
      </c>
      <c r="CA15" s="345">
        <v>2</v>
      </c>
      <c r="CB15" s="345">
        <v>17</v>
      </c>
      <c r="CC15" s="345">
        <v>0</v>
      </c>
      <c r="CD15" s="345">
        <v>0</v>
      </c>
      <c r="CE15" s="345">
        <v>2</v>
      </c>
      <c r="CF15" s="345">
        <v>14</v>
      </c>
      <c r="CG15" s="345">
        <v>0</v>
      </c>
      <c r="CH15" s="345">
        <v>2</v>
      </c>
      <c r="CI15" s="345">
        <v>0</v>
      </c>
      <c r="CJ15" s="345">
        <v>6</v>
      </c>
      <c r="CK15" s="345">
        <v>0</v>
      </c>
      <c r="CL15" s="345">
        <v>1</v>
      </c>
      <c r="CM15" s="345">
        <v>28</v>
      </c>
      <c r="CN15" s="345">
        <v>0</v>
      </c>
      <c r="CO15" s="345">
        <v>0</v>
      </c>
      <c r="CP15" s="345">
        <v>22</v>
      </c>
      <c r="CQ15" s="345">
        <v>48</v>
      </c>
      <c r="CR15" s="345">
        <v>7</v>
      </c>
      <c r="CS15" s="345">
        <v>8</v>
      </c>
      <c r="CT15" s="345">
        <v>9</v>
      </c>
      <c r="CU15" s="345">
        <v>5</v>
      </c>
      <c r="CV15" s="345">
        <v>0</v>
      </c>
      <c r="CW15" s="345">
        <v>1</v>
      </c>
      <c r="CX15" s="345">
        <v>57</v>
      </c>
      <c r="CY15" s="345">
        <v>29</v>
      </c>
      <c r="CZ15" s="345">
        <v>0</v>
      </c>
      <c r="DA15" s="345">
        <v>7</v>
      </c>
      <c r="DB15" s="345">
        <v>94</v>
      </c>
      <c r="DC15" s="345">
        <v>21</v>
      </c>
      <c r="DD15" s="345">
        <v>179</v>
      </c>
      <c r="DE15" s="346">
        <v>4</v>
      </c>
      <c r="DF15" s="347">
        <v>29356</v>
      </c>
      <c r="DG15" s="348">
        <v>9</v>
      </c>
      <c r="DH15" s="348">
        <v>602</v>
      </c>
      <c r="DI15" s="348">
        <v>0</v>
      </c>
      <c r="DJ15" s="348">
        <v>0</v>
      </c>
      <c r="DK15" s="348">
        <v>6</v>
      </c>
      <c r="DL15" s="348">
        <v>329</v>
      </c>
      <c r="DM15" s="346">
        <v>-1660</v>
      </c>
      <c r="DN15" s="347">
        <v>-714</v>
      </c>
      <c r="DO15" s="347">
        <v>28642</v>
      </c>
      <c r="DP15" s="346">
        <v>10999</v>
      </c>
      <c r="DQ15" s="347">
        <v>10285</v>
      </c>
      <c r="DR15" s="347">
        <v>39641</v>
      </c>
      <c r="DS15" s="348">
        <v>-27598</v>
      </c>
      <c r="DT15" s="347">
        <v>-17313</v>
      </c>
      <c r="DU15" s="347">
        <v>12043</v>
      </c>
    </row>
    <row r="16" spans="1:255">
      <c r="A16" s="349" t="s">
        <v>226</v>
      </c>
      <c r="B16" s="350" t="s">
        <v>13</v>
      </c>
      <c r="C16" s="344">
        <v>1409</v>
      </c>
      <c r="D16" s="345">
        <v>24</v>
      </c>
      <c r="E16" s="345">
        <v>83</v>
      </c>
      <c r="F16" s="345">
        <v>2</v>
      </c>
      <c r="G16" s="345">
        <v>23</v>
      </c>
      <c r="H16" s="345">
        <v>3</v>
      </c>
      <c r="I16" s="345">
        <v>39</v>
      </c>
      <c r="J16" s="345">
        <v>255</v>
      </c>
      <c r="K16" s="345">
        <v>34</v>
      </c>
      <c r="L16" s="345">
        <v>0</v>
      </c>
      <c r="M16" s="345">
        <v>0</v>
      </c>
      <c r="N16" s="345">
        <v>38</v>
      </c>
      <c r="O16" s="345">
        <v>1035</v>
      </c>
      <c r="P16" s="345">
        <v>33</v>
      </c>
      <c r="Q16" s="345">
        <v>46</v>
      </c>
      <c r="R16" s="345">
        <v>9</v>
      </c>
      <c r="S16" s="345">
        <v>59</v>
      </c>
      <c r="T16" s="345">
        <v>9</v>
      </c>
      <c r="U16" s="345">
        <v>0</v>
      </c>
      <c r="V16" s="345">
        <v>15</v>
      </c>
      <c r="W16" s="345">
        <v>0</v>
      </c>
      <c r="X16" s="345">
        <v>1</v>
      </c>
      <c r="Y16" s="345">
        <v>0</v>
      </c>
      <c r="Z16" s="345">
        <v>0</v>
      </c>
      <c r="AA16" s="345">
        <v>243</v>
      </c>
      <c r="AB16" s="345">
        <v>47</v>
      </c>
      <c r="AC16" s="345">
        <v>0</v>
      </c>
      <c r="AD16" s="345">
        <v>1</v>
      </c>
      <c r="AE16" s="345">
        <v>31</v>
      </c>
      <c r="AF16" s="345">
        <v>3</v>
      </c>
      <c r="AG16" s="345">
        <v>44</v>
      </c>
      <c r="AH16" s="345">
        <v>141</v>
      </c>
      <c r="AI16" s="345">
        <v>26</v>
      </c>
      <c r="AJ16" s="345">
        <v>1</v>
      </c>
      <c r="AK16" s="345">
        <v>46</v>
      </c>
      <c r="AL16" s="345">
        <v>0</v>
      </c>
      <c r="AM16" s="345">
        <v>0</v>
      </c>
      <c r="AN16" s="345">
        <v>24</v>
      </c>
      <c r="AO16" s="345">
        <v>5</v>
      </c>
      <c r="AP16" s="345">
        <v>3</v>
      </c>
      <c r="AQ16" s="345">
        <v>39</v>
      </c>
      <c r="AR16" s="345">
        <v>40</v>
      </c>
      <c r="AS16" s="345">
        <v>40</v>
      </c>
      <c r="AT16" s="345">
        <v>43</v>
      </c>
      <c r="AU16" s="345">
        <v>156</v>
      </c>
      <c r="AV16" s="345">
        <v>41</v>
      </c>
      <c r="AW16" s="345">
        <v>196</v>
      </c>
      <c r="AX16" s="345">
        <v>877</v>
      </c>
      <c r="AY16" s="345">
        <v>201</v>
      </c>
      <c r="AZ16" s="345">
        <v>19</v>
      </c>
      <c r="BA16" s="345">
        <v>9</v>
      </c>
      <c r="BB16" s="345">
        <v>28</v>
      </c>
      <c r="BC16" s="345">
        <v>69</v>
      </c>
      <c r="BD16" s="345">
        <v>63</v>
      </c>
      <c r="BE16" s="345">
        <v>0</v>
      </c>
      <c r="BF16" s="345">
        <v>1</v>
      </c>
      <c r="BG16" s="345">
        <v>37</v>
      </c>
      <c r="BH16" s="345">
        <v>0</v>
      </c>
      <c r="BI16" s="345">
        <v>2</v>
      </c>
      <c r="BJ16" s="345">
        <v>460</v>
      </c>
      <c r="BK16" s="345">
        <v>6</v>
      </c>
      <c r="BL16" s="345">
        <v>711</v>
      </c>
      <c r="BM16" s="345">
        <v>111</v>
      </c>
      <c r="BN16" s="345">
        <v>219</v>
      </c>
      <c r="BO16" s="345">
        <v>57</v>
      </c>
      <c r="BP16" s="345">
        <v>15</v>
      </c>
      <c r="BQ16" s="345">
        <v>2</v>
      </c>
      <c r="BR16" s="345">
        <v>30</v>
      </c>
      <c r="BS16" s="345">
        <v>83</v>
      </c>
      <c r="BT16" s="345">
        <v>2223</v>
      </c>
      <c r="BU16" s="345">
        <v>333</v>
      </c>
      <c r="BV16" s="345">
        <v>4</v>
      </c>
      <c r="BW16" s="345">
        <v>0</v>
      </c>
      <c r="BX16" s="345">
        <v>0</v>
      </c>
      <c r="BY16" s="345">
        <v>12</v>
      </c>
      <c r="BZ16" s="345">
        <v>169</v>
      </c>
      <c r="CA16" s="345">
        <v>62</v>
      </c>
      <c r="CB16" s="345">
        <v>14</v>
      </c>
      <c r="CC16" s="345">
        <v>4</v>
      </c>
      <c r="CD16" s="345">
        <v>0</v>
      </c>
      <c r="CE16" s="345">
        <v>7</v>
      </c>
      <c r="CF16" s="345">
        <v>30</v>
      </c>
      <c r="CG16" s="345">
        <v>11</v>
      </c>
      <c r="CH16" s="345">
        <v>51</v>
      </c>
      <c r="CI16" s="345">
        <v>16</v>
      </c>
      <c r="CJ16" s="345">
        <v>14</v>
      </c>
      <c r="CK16" s="345">
        <v>2</v>
      </c>
      <c r="CL16" s="345">
        <v>35</v>
      </c>
      <c r="CM16" s="345">
        <v>1374</v>
      </c>
      <c r="CN16" s="345">
        <v>19</v>
      </c>
      <c r="CO16" s="345">
        <v>113</v>
      </c>
      <c r="CP16" s="345">
        <v>875</v>
      </c>
      <c r="CQ16" s="345">
        <v>73</v>
      </c>
      <c r="CR16" s="345">
        <v>594</v>
      </c>
      <c r="CS16" s="345">
        <v>327</v>
      </c>
      <c r="CT16" s="345">
        <v>1695</v>
      </c>
      <c r="CU16" s="345">
        <v>115</v>
      </c>
      <c r="CV16" s="345">
        <v>3</v>
      </c>
      <c r="CW16" s="345">
        <v>76</v>
      </c>
      <c r="CX16" s="345">
        <v>288</v>
      </c>
      <c r="CY16" s="345">
        <v>457</v>
      </c>
      <c r="CZ16" s="345">
        <v>113</v>
      </c>
      <c r="DA16" s="345">
        <v>199</v>
      </c>
      <c r="DB16" s="345">
        <v>156</v>
      </c>
      <c r="DC16" s="345">
        <v>358</v>
      </c>
      <c r="DD16" s="345">
        <v>30</v>
      </c>
      <c r="DE16" s="346">
        <v>13</v>
      </c>
      <c r="DF16" s="347">
        <v>17152</v>
      </c>
      <c r="DG16" s="348">
        <v>802</v>
      </c>
      <c r="DH16" s="348">
        <v>28111</v>
      </c>
      <c r="DI16" s="348">
        <v>0</v>
      </c>
      <c r="DJ16" s="348">
        <v>0</v>
      </c>
      <c r="DK16" s="348">
        <v>1</v>
      </c>
      <c r="DL16" s="348">
        <v>1507</v>
      </c>
      <c r="DM16" s="346">
        <v>1290</v>
      </c>
      <c r="DN16" s="347">
        <v>31711</v>
      </c>
      <c r="DO16" s="347">
        <v>48863</v>
      </c>
      <c r="DP16" s="346">
        <v>81718</v>
      </c>
      <c r="DQ16" s="347">
        <v>113429</v>
      </c>
      <c r="DR16" s="347">
        <v>130581</v>
      </c>
      <c r="DS16" s="348">
        <v>-40678</v>
      </c>
      <c r="DT16" s="347">
        <v>72751</v>
      </c>
      <c r="DU16" s="347">
        <v>89903</v>
      </c>
    </row>
    <row r="17" spans="1:125">
      <c r="A17" s="349" t="s">
        <v>227</v>
      </c>
      <c r="B17" s="350" t="s">
        <v>228</v>
      </c>
      <c r="C17" s="344">
        <v>26</v>
      </c>
      <c r="D17" s="345">
        <v>191</v>
      </c>
      <c r="E17" s="345">
        <v>3</v>
      </c>
      <c r="F17" s="345">
        <v>113</v>
      </c>
      <c r="G17" s="345">
        <v>5</v>
      </c>
      <c r="H17" s="345">
        <v>0</v>
      </c>
      <c r="I17" s="345">
        <v>6</v>
      </c>
      <c r="J17" s="345">
        <v>98</v>
      </c>
      <c r="K17" s="345">
        <v>22</v>
      </c>
      <c r="L17" s="345">
        <v>29</v>
      </c>
      <c r="M17" s="345">
        <v>0</v>
      </c>
      <c r="N17" s="345">
        <v>2</v>
      </c>
      <c r="O17" s="345">
        <v>28</v>
      </c>
      <c r="P17" s="345">
        <v>2820</v>
      </c>
      <c r="Q17" s="345">
        <v>3712</v>
      </c>
      <c r="R17" s="345">
        <v>30</v>
      </c>
      <c r="S17" s="345">
        <v>168</v>
      </c>
      <c r="T17" s="345">
        <v>1</v>
      </c>
      <c r="U17" s="345">
        <v>0</v>
      </c>
      <c r="V17" s="345">
        <v>0</v>
      </c>
      <c r="W17" s="345">
        <v>0</v>
      </c>
      <c r="X17" s="345">
        <v>0</v>
      </c>
      <c r="Y17" s="345">
        <v>0</v>
      </c>
      <c r="Z17" s="345">
        <v>0</v>
      </c>
      <c r="AA17" s="345">
        <v>2</v>
      </c>
      <c r="AB17" s="345">
        <v>23</v>
      </c>
      <c r="AC17" s="345">
        <v>0</v>
      </c>
      <c r="AD17" s="345">
        <v>0</v>
      </c>
      <c r="AE17" s="345">
        <v>14</v>
      </c>
      <c r="AF17" s="345">
        <v>0</v>
      </c>
      <c r="AG17" s="345">
        <v>50</v>
      </c>
      <c r="AH17" s="345">
        <v>245</v>
      </c>
      <c r="AI17" s="345">
        <v>2</v>
      </c>
      <c r="AJ17" s="345">
        <v>8</v>
      </c>
      <c r="AK17" s="345">
        <v>28</v>
      </c>
      <c r="AL17" s="345">
        <v>0</v>
      </c>
      <c r="AM17" s="345">
        <v>0</v>
      </c>
      <c r="AN17" s="345">
        <v>7</v>
      </c>
      <c r="AO17" s="345">
        <v>0</v>
      </c>
      <c r="AP17" s="345">
        <v>0</v>
      </c>
      <c r="AQ17" s="345">
        <v>203</v>
      </c>
      <c r="AR17" s="345">
        <v>52</v>
      </c>
      <c r="AS17" s="345">
        <v>27</v>
      </c>
      <c r="AT17" s="345">
        <v>5</v>
      </c>
      <c r="AU17" s="345">
        <v>31</v>
      </c>
      <c r="AV17" s="345">
        <v>81</v>
      </c>
      <c r="AW17" s="345">
        <v>4</v>
      </c>
      <c r="AX17" s="345">
        <v>38</v>
      </c>
      <c r="AY17" s="345">
        <v>22</v>
      </c>
      <c r="AZ17" s="345">
        <v>1</v>
      </c>
      <c r="BA17" s="345">
        <v>1</v>
      </c>
      <c r="BB17" s="345">
        <v>33</v>
      </c>
      <c r="BC17" s="345">
        <v>6</v>
      </c>
      <c r="BD17" s="345">
        <v>3</v>
      </c>
      <c r="BE17" s="345">
        <v>0</v>
      </c>
      <c r="BF17" s="345">
        <v>1</v>
      </c>
      <c r="BG17" s="345">
        <v>24</v>
      </c>
      <c r="BH17" s="345">
        <v>1</v>
      </c>
      <c r="BI17" s="345">
        <v>3</v>
      </c>
      <c r="BJ17" s="345">
        <v>2331</v>
      </c>
      <c r="BK17" s="345">
        <v>0</v>
      </c>
      <c r="BL17" s="345">
        <v>16519</v>
      </c>
      <c r="BM17" s="345">
        <v>977</v>
      </c>
      <c r="BN17" s="345">
        <v>340</v>
      </c>
      <c r="BO17" s="345">
        <v>155</v>
      </c>
      <c r="BP17" s="345">
        <v>62</v>
      </c>
      <c r="BQ17" s="345">
        <v>0</v>
      </c>
      <c r="BR17" s="345">
        <v>0</v>
      </c>
      <c r="BS17" s="345">
        <v>0</v>
      </c>
      <c r="BT17" s="345">
        <v>331</v>
      </c>
      <c r="BU17" s="345">
        <v>18</v>
      </c>
      <c r="BV17" s="345">
        <v>0</v>
      </c>
      <c r="BW17" s="345">
        <v>0</v>
      </c>
      <c r="BX17" s="345">
        <v>1</v>
      </c>
      <c r="BY17" s="345">
        <v>0</v>
      </c>
      <c r="BZ17" s="345">
        <v>0</v>
      </c>
      <c r="CA17" s="345">
        <v>0</v>
      </c>
      <c r="CB17" s="345">
        <v>2</v>
      </c>
      <c r="CC17" s="345">
        <v>0</v>
      </c>
      <c r="CD17" s="345">
        <v>0</v>
      </c>
      <c r="CE17" s="345">
        <v>4</v>
      </c>
      <c r="CF17" s="345">
        <v>195</v>
      </c>
      <c r="CG17" s="345">
        <v>0</v>
      </c>
      <c r="CH17" s="345">
        <v>4</v>
      </c>
      <c r="CI17" s="345">
        <v>3</v>
      </c>
      <c r="CJ17" s="345">
        <v>0</v>
      </c>
      <c r="CK17" s="345">
        <v>0</v>
      </c>
      <c r="CL17" s="345">
        <v>3</v>
      </c>
      <c r="CM17" s="345">
        <v>12</v>
      </c>
      <c r="CN17" s="345">
        <v>6</v>
      </c>
      <c r="CO17" s="345">
        <v>6</v>
      </c>
      <c r="CP17" s="345">
        <v>0</v>
      </c>
      <c r="CQ17" s="345">
        <v>10</v>
      </c>
      <c r="CR17" s="345">
        <v>3</v>
      </c>
      <c r="CS17" s="345">
        <v>3</v>
      </c>
      <c r="CT17" s="345">
        <v>8</v>
      </c>
      <c r="CU17" s="345">
        <v>1</v>
      </c>
      <c r="CV17" s="345">
        <v>0</v>
      </c>
      <c r="CW17" s="345">
        <v>3</v>
      </c>
      <c r="CX17" s="345">
        <v>45</v>
      </c>
      <c r="CY17" s="345">
        <v>11</v>
      </c>
      <c r="CZ17" s="345">
        <v>151</v>
      </c>
      <c r="DA17" s="345">
        <v>13</v>
      </c>
      <c r="DB17" s="345">
        <v>20</v>
      </c>
      <c r="DC17" s="345">
        <v>37</v>
      </c>
      <c r="DD17" s="345">
        <v>0</v>
      </c>
      <c r="DE17" s="346">
        <v>0</v>
      </c>
      <c r="DF17" s="347">
        <v>29443</v>
      </c>
      <c r="DG17" s="348">
        <v>39</v>
      </c>
      <c r="DH17" s="348">
        <v>329</v>
      </c>
      <c r="DI17" s="348">
        <v>15</v>
      </c>
      <c r="DJ17" s="348">
        <v>0</v>
      </c>
      <c r="DK17" s="348">
        <v>7</v>
      </c>
      <c r="DL17" s="348">
        <v>182</v>
      </c>
      <c r="DM17" s="346">
        <v>-76</v>
      </c>
      <c r="DN17" s="347">
        <v>496</v>
      </c>
      <c r="DO17" s="347">
        <v>29939</v>
      </c>
      <c r="DP17" s="346">
        <v>12996</v>
      </c>
      <c r="DQ17" s="347">
        <v>13492</v>
      </c>
      <c r="DR17" s="347">
        <v>42935</v>
      </c>
      <c r="DS17" s="348">
        <v>-26538</v>
      </c>
      <c r="DT17" s="347">
        <v>-13046</v>
      </c>
      <c r="DU17" s="347">
        <v>16397</v>
      </c>
    </row>
    <row r="18" spans="1:125">
      <c r="A18" s="349" t="s">
        <v>229</v>
      </c>
      <c r="B18" s="350" t="s">
        <v>15</v>
      </c>
      <c r="C18" s="344">
        <v>0</v>
      </c>
      <c r="D18" s="345">
        <v>0</v>
      </c>
      <c r="E18" s="345">
        <v>0</v>
      </c>
      <c r="F18" s="345">
        <v>1</v>
      </c>
      <c r="G18" s="345">
        <v>1</v>
      </c>
      <c r="H18" s="345">
        <v>3</v>
      </c>
      <c r="I18" s="345">
        <v>13</v>
      </c>
      <c r="J18" s="345">
        <v>96</v>
      </c>
      <c r="K18" s="345">
        <v>35</v>
      </c>
      <c r="L18" s="345">
        <v>0</v>
      </c>
      <c r="M18" s="345">
        <v>0</v>
      </c>
      <c r="N18" s="345">
        <v>8</v>
      </c>
      <c r="O18" s="345">
        <v>58</v>
      </c>
      <c r="P18" s="345">
        <v>2</v>
      </c>
      <c r="Q18" s="345">
        <v>962</v>
      </c>
      <c r="R18" s="345">
        <v>5</v>
      </c>
      <c r="S18" s="345">
        <v>32</v>
      </c>
      <c r="T18" s="345">
        <v>11</v>
      </c>
      <c r="U18" s="345">
        <v>0</v>
      </c>
      <c r="V18" s="345">
        <v>13</v>
      </c>
      <c r="W18" s="345">
        <v>0</v>
      </c>
      <c r="X18" s="345">
        <v>2</v>
      </c>
      <c r="Y18" s="345">
        <v>0</v>
      </c>
      <c r="Z18" s="345">
        <v>0</v>
      </c>
      <c r="AA18" s="345">
        <v>394</v>
      </c>
      <c r="AB18" s="345">
        <v>32</v>
      </c>
      <c r="AC18" s="345">
        <v>0</v>
      </c>
      <c r="AD18" s="345">
        <v>0</v>
      </c>
      <c r="AE18" s="345">
        <v>71</v>
      </c>
      <c r="AF18" s="345">
        <v>2</v>
      </c>
      <c r="AG18" s="345">
        <v>4</v>
      </c>
      <c r="AH18" s="345">
        <v>13</v>
      </c>
      <c r="AI18" s="345">
        <v>18</v>
      </c>
      <c r="AJ18" s="345">
        <v>1</v>
      </c>
      <c r="AK18" s="345">
        <v>27</v>
      </c>
      <c r="AL18" s="345">
        <v>0</v>
      </c>
      <c r="AM18" s="345">
        <v>0</v>
      </c>
      <c r="AN18" s="345">
        <v>20</v>
      </c>
      <c r="AO18" s="345">
        <v>0</v>
      </c>
      <c r="AP18" s="345">
        <v>0</v>
      </c>
      <c r="AQ18" s="345">
        <v>24</v>
      </c>
      <c r="AR18" s="345">
        <v>14</v>
      </c>
      <c r="AS18" s="345">
        <v>10</v>
      </c>
      <c r="AT18" s="345">
        <v>9</v>
      </c>
      <c r="AU18" s="345">
        <v>77</v>
      </c>
      <c r="AV18" s="345">
        <v>22</v>
      </c>
      <c r="AW18" s="345">
        <v>75</v>
      </c>
      <c r="AX18" s="345">
        <v>326</v>
      </c>
      <c r="AY18" s="345">
        <v>73</v>
      </c>
      <c r="AZ18" s="345">
        <v>5</v>
      </c>
      <c r="BA18" s="345">
        <v>10</v>
      </c>
      <c r="BB18" s="345">
        <v>14</v>
      </c>
      <c r="BC18" s="345">
        <v>168</v>
      </c>
      <c r="BD18" s="345">
        <v>808</v>
      </c>
      <c r="BE18" s="345">
        <v>0</v>
      </c>
      <c r="BF18" s="345">
        <v>1</v>
      </c>
      <c r="BG18" s="345">
        <v>25</v>
      </c>
      <c r="BH18" s="345">
        <v>0</v>
      </c>
      <c r="BI18" s="345">
        <v>1</v>
      </c>
      <c r="BJ18" s="345">
        <v>320</v>
      </c>
      <c r="BK18" s="345">
        <v>0</v>
      </c>
      <c r="BL18" s="345">
        <v>2416</v>
      </c>
      <c r="BM18" s="345">
        <v>1549</v>
      </c>
      <c r="BN18" s="345">
        <v>12</v>
      </c>
      <c r="BO18" s="345">
        <v>3</v>
      </c>
      <c r="BP18" s="345">
        <v>82</v>
      </c>
      <c r="BQ18" s="345">
        <v>3</v>
      </c>
      <c r="BR18" s="345">
        <v>105</v>
      </c>
      <c r="BS18" s="345">
        <v>112</v>
      </c>
      <c r="BT18" s="345">
        <v>625</v>
      </c>
      <c r="BU18" s="345">
        <v>593</v>
      </c>
      <c r="BV18" s="345">
        <v>12</v>
      </c>
      <c r="BW18" s="345">
        <v>52</v>
      </c>
      <c r="BX18" s="345">
        <v>77</v>
      </c>
      <c r="BY18" s="345">
        <v>3</v>
      </c>
      <c r="BZ18" s="345">
        <v>59</v>
      </c>
      <c r="CA18" s="345">
        <v>0</v>
      </c>
      <c r="CB18" s="345">
        <v>5</v>
      </c>
      <c r="CC18" s="345">
        <v>1</v>
      </c>
      <c r="CD18" s="345">
        <v>0</v>
      </c>
      <c r="CE18" s="345">
        <v>18</v>
      </c>
      <c r="CF18" s="345">
        <v>42</v>
      </c>
      <c r="CG18" s="345">
        <v>2</v>
      </c>
      <c r="CH18" s="345">
        <v>310</v>
      </c>
      <c r="CI18" s="345">
        <v>18</v>
      </c>
      <c r="CJ18" s="345">
        <v>52</v>
      </c>
      <c r="CK18" s="345">
        <v>9</v>
      </c>
      <c r="CL18" s="345">
        <v>42</v>
      </c>
      <c r="CM18" s="345">
        <v>377</v>
      </c>
      <c r="CN18" s="345">
        <v>313</v>
      </c>
      <c r="CO18" s="345">
        <v>167</v>
      </c>
      <c r="CP18" s="345">
        <v>686</v>
      </c>
      <c r="CQ18" s="345">
        <v>17</v>
      </c>
      <c r="CR18" s="345">
        <v>842</v>
      </c>
      <c r="CS18" s="345">
        <v>391</v>
      </c>
      <c r="CT18" s="345">
        <v>852</v>
      </c>
      <c r="CU18" s="345">
        <v>50</v>
      </c>
      <c r="CV18" s="345">
        <v>4</v>
      </c>
      <c r="CW18" s="345">
        <v>19</v>
      </c>
      <c r="CX18" s="345">
        <v>319</v>
      </c>
      <c r="CY18" s="345">
        <v>147</v>
      </c>
      <c r="CZ18" s="345">
        <v>437</v>
      </c>
      <c r="DA18" s="345">
        <v>33</v>
      </c>
      <c r="DB18" s="345">
        <v>226</v>
      </c>
      <c r="DC18" s="345">
        <v>154</v>
      </c>
      <c r="DD18" s="345">
        <v>0</v>
      </c>
      <c r="DE18" s="346">
        <v>10</v>
      </c>
      <c r="DF18" s="347">
        <v>15052</v>
      </c>
      <c r="DG18" s="348">
        <v>153</v>
      </c>
      <c r="DH18" s="348">
        <v>3341</v>
      </c>
      <c r="DI18" s="348">
        <v>3</v>
      </c>
      <c r="DJ18" s="348">
        <v>0</v>
      </c>
      <c r="DK18" s="348">
        <v>255</v>
      </c>
      <c r="DL18" s="348">
        <v>9881</v>
      </c>
      <c r="DM18" s="346">
        <v>-444</v>
      </c>
      <c r="DN18" s="347">
        <v>13189</v>
      </c>
      <c r="DO18" s="347">
        <v>28241</v>
      </c>
      <c r="DP18" s="346">
        <v>20643</v>
      </c>
      <c r="DQ18" s="347">
        <v>33832</v>
      </c>
      <c r="DR18" s="347">
        <v>48884</v>
      </c>
      <c r="DS18" s="348">
        <v>-26367</v>
      </c>
      <c r="DT18" s="347">
        <v>7465</v>
      </c>
      <c r="DU18" s="347">
        <v>22517</v>
      </c>
    </row>
    <row r="19" spans="1:125">
      <c r="A19" s="349" t="s">
        <v>230</v>
      </c>
      <c r="B19" s="350" t="s">
        <v>16</v>
      </c>
      <c r="C19" s="344">
        <v>14</v>
      </c>
      <c r="D19" s="345">
        <v>0</v>
      </c>
      <c r="E19" s="345">
        <v>4</v>
      </c>
      <c r="F19" s="345">
        <v>0</v>
      </c>
      <c r="G19" s="345">
        <v>0</v>
      </c>
      <c r="H19" s="345">
        <v>0</v>
      </c>
      <c r="I19" s="345">
        <v>0</v>
      </c>
      <c r="J19" s="345">
        <v>87</v>
      </c>
      <c r="K19" s="345">
        <v>3</v>
      </c>
      <c r="L19" s="345">
        <v>0</v>
      </c>
      <c r="M19" s="345">
        <v>0</v>
      </c>
      <c r="N19" s="345">
        <v>3</v>
      </c>
      <c r="O19" s="345">
        <v>172</v>
      </c>
      <c r="P19" s="345">
        <v>112</v>
      </c>
      <c r="Q19" s="345">
        <v>363</v>
      </c>
      <c r="R19" s="345">
        <v>3690</v>
      </c>
      <c r="S19" s="345">
        <v>12083</v>
      </c>
      <c r="T19" s="345">
        <v>3656</v>
      </c>
      <c r="U19" s="345">
        <v>0</v>
      </c>
      <c r="V19" s="345">
        <v>0</v>
      </c>
      <c r="W19" s="345">
        <v>0</v>
      </c>
      <c r="X19" s="345">
        <v>0</v>
      </c>
      <c r="Y19" s="345">
        <v>0</v>
      </c>
      <c r="Z19" s="345">
        <v>0</v>
      </c>
      <c r="AA19" s="345">
        <v>485</v>
      </c>
      <c r="AB19" s="345">
        <v>53</v>
      </c>
      <c r="AC19" s="345">
        <v>0</v>
      </c>
      <c r="AD19" s="345">
        <v>0</v>
      </c>
      <c r="AE19" s="345">
        <v>305</v>
      </c>
      <c r="AF19" s="345">
        <v>6</v>
      </c>
      <c r="AG19" s="345">
        <v>23</v>
      </c>
      <c r="AH19" s="345">
        <v>511</v>
      </c>
      <c r="AI19" s="345">
        <v>0</v>
      </c>
      <c r="AJ19" s="345">
        <v>5</v>
      </c>
      <c r="AK19" s="345">
        <v>5</v>
      </c>
      <c r="AL19" s="345">
        <v>0</v>
      </c>
      <c r="AM19" s="345">
        <v>0</v>
      </c>
      <c r="AN19" s="345">
        <v>0</v>
      </c>
      <c r="AO19" s="345">
        <v>2</v>
      </c>
      <c r="AP19" s="345">
        <v>0</v>
      </c>
      <c r="AQ19" s="345">
        <v>108</v>
      </c>
      <c r="AR19" s="345">
        <v>7</v>
      </c>
      <c r="AS19" s="345">
        <v>20</v>
      </c>
      <c r="AT19" s="345">
        <v>20</v>
      </c>
      <c r="AU19" s="345">
        <v>42</v>
      </c>
      <c r="AV19" s="345">
        <v>24</v>
      </c>
      <c r="AW19" s="345">
        <v>54</v>
      </c>
      <c r="AX19" s="345">
        <v>1980</v>
      </c>
      <c r="AY19" s="345">
        <v>183</v>
      </c>
      <c r="AZ19" s="345">
        <v>7</v>
      </c>
      <c r="BA19" s="345">
        <v>2</v>
      </c>
      <c r="BB19" s="345">
        <v>40</v>
      </c>
      <c r="BC19" s="345">
        <v>89</v>
      </c>
      <c r="BD19" s="345">
        <v>55</v>
      </c>
      <c r="BE19" s="345">
        <v>0</v>
      </c>
      <c r="BF19" s="345">
        <v>0</v>
      </c>
      <c r="BG19" s="345">
        <v>36</v>
      </c>
      <c r="BH19" s="345">
        <v>0</v>
      </c>
      <c r="BI19" s="345">
        <v>0</v>
      </c>
      <c r="BJ19" s="345">
        <v>995</v>
      </c>
      <c r="BK19" s="345">
        <v>1</v>
      </c>
      <c r="BL19" s="345">
        <v>950</v>
      </c>
      <c r="BM19" s="345">
        <v>172</v>
      </c>
      <c r="BN19" s="345">
        <v>0</v>
      </c>
      <c r="BO19" s="345">
        <v>0</v>
      </c>
      <c r="BP19" s="345">
        <v>0</v>
      </c>
      <c r="BQ19" s="345">
        <v>0</v>
      </c>
      <c r="BR19" s="345">
        <v>0</v>
      </c>
      <c r="BS19" s="345">
        <v>8</v>
      </c>
      <c r="BT19" s="345">
        <v>-373</v>
      </c>
      <c r="BU19" s="345">
        <v>106</v>
      </c>
      <c r="BV19" s="345">
        <v>0</v>
      </c>
      <c r="BW19" s="345">
        <v>0</v>
      </c>
      <c r="BX19" s="345">
        <v>41</v>
      </c>
      <c r="BY19" s="345">
        <v>0</v>
      </c>
      <c r="BZ19" s="345">
        <v>36</v>
      </c>
      <c r="CA19" s="345">
        <v>0</v>
      </c>
      <c r="CB19" s="345">
        <v>0</v>
      </c>
      <c r="CC19" s="345">
        <v>0</v>
      </c>
      <c r="CD19" s="345">
        <v>0</v>
      </c>
      <c r="CE19" s="345">
        <v>32</v>
      </c>
      <c r="CF19" s="345">
        <v>187</v>
      </c>
      <c r="CG19" s="345">
        <v>0</v>
      </c>
      <c r="CH19" s="345">
        <v>14</v>
      </c>
      <c r="CI19" s="345">
        <v>0</v>
      </c>
      <c r="CJ19" s="345">
        <v>84</v>
      </c>
      <c r="CK19" s="345">
        <v>1</v>
      </c>
      <c r="CL19" s="345">
        <v>1496</v>
      </c>
      <c r="CM19" s="345">
        <v>65</v>
      </c>
      <c r="CN19" s="345">
        <v>398</v>
      </c>
      <c r="CO19" s="345">
        <v>172</v>
      </c>
      <c r="CP19" s="345">
        <v>0</v>
      </c>
      <c r="CQ19" s="345">
        <v>48</v>
      </c>
      <c r="CR19" s="345">
        <v>124</v>
      </c>
      <c r="CS19" s="345">
        <v>97</v>
      </c>
      <c r="CT19" s="345">
        <v>133</v>
      </c>
      <c r="CU19" s="345">
        <v>0</v>
      </c>
      <c r="CV19" s="345">
        <v>0</v>
      </c>
      <c r="CW19" s="345">
        <v>8</v>
      </c>
      <c r="CX19" s="345">
        <v>526</v>
      </c>
      <c r="CY19" s="345">
        <v>49</v>
      </c>
      <c r="CZ19" s="345">
        <v>0</v>
      </c>
      <c r="DA19" s="345">
        <v>19</v>
      </c>
      <c r="DB19" s="345">
        <v>32</v>
      </c>
      <c r="DC19" s="345">
        <v>1</v>
      </c>
      <c r="DD19" s="345">
        <v>1308</v>
      </c>
      <c r="DE19" s="346">
        <v>17</v>
      </c>
      <c r="DF19" s="347">
        <v>30996</v>
      </c>
      <c r="DG19" s="348">
        <v>-280</v>
      </c>
      <c r="DH19" s="348">
        <v>-735</v>
      </c>
      <c r="DI19" s="348">
        <v>0</v>
      </c>
      <c r="DJ19" s="348">
        <v>0</v>
      </c>
      <c r="DK19" s="348">
        <v>0</v>
      </c>
      <c r="DL19" s="348">
        <v>0</v>
      </c>
      <c r="DM19" s="346">
        <v>-474</v>
      </c>
      <c r="DN19" s="347">
        <v>-1489</v>
      </c>
      <c r="DO19" s="347">
        <v>29507</v>
      </c>
      <c r="DP19" s="346">
        <v>6554</v>
      </c>
      <c r="DQ19" s="347">
        <v>5065</v>
      </c>
      <c r="DR19" s="347">
        <v>36061</v>
      </c>
      <c r="DS19" s="348">
        <v>-28700</v>
      </c>
      <c r="DT19" s="347">
        <v>-23635</v>
      </c>
      <c r="DU19" s="347">
        <v>7361</v>
      </c>
    </row>
    <row r="20" spans="1:125">
      <c r="A20" s="349" t="s">
        <v>231</v>
      </c>
      <c r="B20" s="350" t="s">
        <v>17</v>
      </c>
      <c r="C20" s="344">
        <v>6354</v>
      </c>
      <c r="D20" s="345">
        <v>107</v>
      </c>
      <c r="E20" s="345">
        <v>807</v>
      </c>
      <c r="F20" s="345">
        <v>81</v>
      </c>
      <c r="G20" s="345">
        <v>1</v>
      </c>
      <c r="H20" s="345">
        <v>0</v>
      </c>
      <c r="I20" s="345">
        <v>0</v>
      </c>
      <c r="J20" s="345">
        <v>4402</v>
      </c>
      <c r="K20" s="345">
        <v>1357</v>
      </c>
      <c r="L20" s="345">
        <v>2</v>
      </c>
      <c r="M20" s="345">
        <v>0</v>
      </c>
      <c r="N20" s="345">
        <v>12</v>
      </c>
      <c r="O20" s="345">
        <v>318</v>
      </c>
      <c r="P20" s="345">
        <v>21</v>
      </c>
      <c r="Q20" s="345">
        <v>242</v>
      </c>
      <c r="R20" s="345">
        <v>0</v>
      </c>
      <c r="S20" s="345">
        <v>1857</v>
      </c>
      <c r="T20" s="345">
        <v>29</v>
      </c>
      <c r="U20" s="345">
        <v>0</v>
      </c>
      <c r="V20" s="345">
        <v>10</v>
      </c>
      <c r="W20" s="345">
        <v>0</v>
      </c>
      <c r="X20" s="345">
        <v>3</v>
      </c>
      <c r="Y20" s="345">
        <v>0</v>
      </c>
      <c r="Z20" s="345">
        <v>0</v>
      </c>
      <c r="AA20" s="345">
        <v>5125</v>
      </c>
      <c r="AB20" s="345">
        <v>1035</v>
      </c>
      <c r="AC20" s="345">
        <v>0</v>
      </c>
      <c r="AD20" s="345">
        <v>0</v>
      </c>
      <c r="AE20" s="345">
        <v>180</v>
      </c>
      <c r="AF20" s="345">
        <v>2</v>
      </c>
      <c r="AG20" s="345">
        <v>238</v>
      </c>
      <c r="AH20" s="345">
        <v>503</v>
      </c>
      <c r="AI20" s="345">
        <v>3</v>
      </c>
      <c r="AJ20" s="345">
        <v>8</v>
      </c>
      <c r="AK20" s="345">
        <v>64</v>
      </c>
      <c r="AL20" s="345">
        <v>0</v>
      </c>
      <c r="AM20" s="345">
        <v>0</v>
      </c>
      <c r="AN20" s="345">
        <v>0</v>
      </c>
      <c r="AO20" s="345">
        <v>0</v>
      </c>
      <c r="AP20" s="345">
        <v>0</v>
      </c>
      <c r="AQ20" s="345">
        <v>9</v>
      </c>
      <c r="AR20" s="345">
        <v>3</v>
      </c>
      <c r="AS20" s="345">
        <v>81</v>
      </c>
      <c r="AT20" s="345">
        <v>25</v>
      </c>
      <c r="AU20" s="345">
        <v>100</v>
      </c>
      <c r="AV20" s="345">
        <v>206</v>
      </c>
      <c r="AW20" s="345">
        <v>49</v>
      </c>
      <c r="AX20" s="345">
        <v>1883</v>
      </c>
      <c r="AY20" s="345">
        <v>133</v>
      </c>
      <c r="AZ20" s="345">
        <v>23</v>
      </c>
      <c r="BA20" s="345">
        <v>9</v>
      </c>
      <c r="BB20" s="345">
        <v>262</v>
      </c>
      <c r="BC20" s="345">
        <v>90</v>
      </c>
      <c r="BD20" s="345">
        <v>158</v>
      </c>
      <c r="BE20" s="345">
        <v>0</v>
      </c>
      <c r="BF20" s="345">
        <v>0</v>
      </c>
      <c r="BG20" s="345">
        <v>39</v>
      </c>
      <c r="BH20" s="345">
        <v>0</v>
      </c>
      <c r="BI20" s="345">
        <v>1</v>
      </c>
      <c r="BJ20" s="345">
        <v>777</v>
      </c>
      <c r="BK20" s="345">
        <v>5</v>
      </c>
      <c r="BL20" s="345">
        <v>4</v>
      </c>
      <c r="BM20" s="345">
        <v>143</v>
      </c>
      <c r="BN20" s="345">
        <v>0</v>
      </c>
      <c r="BO20" s="345">
        <v>0</v>
      </c>
      <c r="BP20" s="345">
        <v>0</v>
      </c>
      <c r="BQ20" s="345">
        <v>0</v>
      </c>
      <c r="BR20" s="345">
        <v>2</v>
      </c>
      <c r="BS20" s="345">
        <v>28</v>
      </c>
      <c r="BT20" s="345">
        <v>3580</v>
      </c>
      <c r="BU20" s="345">
        <v>335</v>
      </c>
      <c r="BV20" s="345">
        <v>2</v>
      </c>
      <c r="BW20" s="345">
        <v>0</v>
      </c>
      <c r="BX20" s="345">
        <v>0</v>
      </c>
      <c r="BY20" s="345">
        <v>3</v>
      </c>
      <c r="BZ20" s="345">
        <v>63</v>
      </c>
      <c r="CA20" s="345">
        <v>0</v>
      </c>
      <c r="CB20" s="345">
        <v>3</v>
      </c>
      <c r="CC20" s="345">
        <v>1</v>
      </c>
      <c r="CD20" s="345">
        <v>0</v>
      </c>
      <c r="CE20" s="345">
        <v>13</v>
      </c>
      <c r="CF20" s="345">
        <v>156</v>
      </c>
      <c r="CG20" s="345">
        <v>3</v>
      </c>
      <c r="CH20" s="345">
        <v>30</v>
      </c>
      <c r="CI20" s="345">
        <v>8</v>
      </c>
      <c r="CJ20" s="345">
        <v>14</v>
      </c>
      <c r="CK20" s="345">
        <v>1</v>
      </c>
      <c r="CL20" s="345">
        <v>6</v>
      </c>
      <c r="CM20" s="345">
        <v>64</v>
      </c>
      <c r="CN20" s="345">
        <v>146</v>
      </c>
      <c r="CO20" s="345">
        <v>255</v>
      </c>
      <c r="CP20" s="345">
        <v>362</v>
      </c>
      <c r="CQ20" s="345">
        <v>55</v>
      </c>
      <c r="CR20" s="345">
        <v>626</v>
      </c>
      <c r="CS20" s="345">
        <v>476</v>
      </c>
      <c r="CT20" s="345">
        <v>122</v>
      </c>
      <c r="CU20" s="345">
        <v>0</v>
      </c>
      <c r="CV20" s="345">
        <v>5</v>
      </c>
      <c r="CW20" s="345">
        <v>0</v>
      </c>
      <c r="CX20" s="345">
        <v>230</v>
      </c>
      <c r="CY20" s="345">
        <v>33</v>
      </c>
      <c r="CZ20" s="345">
        <v>496</v>
      </c>
      <c r="DA20" s="345">
        <v>15</v>
      </c>
      <c r="DB20" s="345">
        <v>21</v>
      </c>
      <c r="DC20" s="345">
        <v>46</v>
      </c>
      <c r="DD20" s="345">
        <v>3326</v>
      </c>
      <c r="DE20" s="346">
        <v>12</v>
      </c>
      <c r="DF20" s="347">
        <v>37299</v>
      </c>
      <c r="DG20" s="348">
        <v>616</v>
      </c>
      <c r="DH20" s="348">
        <v>2581</v>
      </c>
      <c r="DI20" s="348">
        <v>0</v>
      </c>
      <c r="DJ20" s="348">
        <v>0</v>
      </c>
      <c r="DK20" s="348">
        <v>0</v>
      </c>
      <c r="DL20" s="348">
        <v>0</v>
      </c>
      <c r="DM20" s="346">
        <v>733</v>
      </c>
      <c r="DN20" s="347">
        <v>3930</v>
      </c>
      <c r="DO20" s="347">
        <v>41229</v>
      </c>
      <c r="DP20" s="346">
        <v>49866</v>
      </c>
      <c r="DQ20" s="347">
        <v>53796</v>
      </c>
      <c r="DR20" s="347">
        <v>91095</v>
      </c>
      <c r="DS20" s="348">
        <v>-29843</v>
      </c>
      <c r="DT20" s="347">
        <v>23953</v>
      </c>
      <c r="DU20" s="347">
        <v>61252</v>
      </c>
    </row>
    <row r="21" spans="1:125">
      <c r="A21" s="349" t="s">
        <v>232</v>
      </c>
      <c r="B21" s="350" t="s">
        <v>180</v>
      </c>
      <c r="C21" s="344">
        <v>10</v>
      </c>
      <c r="D21" s="345">
        <v>0</v>
      </c>
      <c r="E21" s="345">
        <v>6</v>
      </c>
      <c r="F21" s="345">
        <v>0</v>
      </c>
      <c r="G21" s="345">
        <v>1</v>
      </c>
      <c r="H21" s="345">
        <v>1</v>
      </c>
      <c r="I21" s="345">
        <v>3</v>
      </c>
      <c r="J21" s="345">
        <v>3775</v>
      </c>
      <c r="K21" s="345">
        <v>86</v>
      </c>
      <c r="L21" s="345">
        <v>0</v>
      </c>
      <c r="M21" s="345">
        <v>0</v>
      </c>
      <c r="N21" s="345">
        <v>2</v>
      </c>
      <c r="O21" s="345">
        <v>385</v>
      </c>
      <c r="P21" s="345">
        <v>15</v>
      </c>
      <c r="Q21" s="345">
        <v>95</v>
      </c>
      <c r="R21" s="345">
        <v>3</v>
      </c>
      <c r="S21" s="345">
        <v>979</v>
      </c>
      <c r="T21" s="345">
        <v>1379</v>
      </c>
      <c r="U21" s="345">
        <v>0</v>
      </c>
      <c r="V21" s="345">
        <v>1</v>
      </c>
      <c r="W21" s="345">
        <v>0</v>
      </c>
      <c r="X21" s="345">
        <v>1</v>
      </c>
      <c r="Y21" s="345">
        <v>0</v>
      </c>
      <c r="Z21" s="345">
        <v>0</v>
      </c>
      <c r="AA21" s="345">
        <v>558</v>
      </c>
      <c r="AB21" s="345">
        <v>351</v>
      </c>
      <c r="AC21" s="345">
        <v>0</v>
      </c>
      <c r="AD21" s="345">
        <v>1</v>
      </c>
      <c r="AE21" s="345">
        <v>30</v>
      </c>
      <c r="AF21" s="345">
        <v>2</v>
      </c>
      <c r="AG21" s="345">
        <v>22</v>
      </c>
      <c r="AH21" s="345">
        <v>243</v>
      </c>
      <c r="AI21" s="345">
        <v>2</v>
      </c>
      <c r="AJ21" s="345">
        <v>1</v>
      </c>
      <c r="AK21" s="345">
        <v>2</v>
      </c>
      <c r="AL21" s="345">
        <v>0</v>
      </c>
      <c r="AM21" s="345">
        <v>0</v>
      </c>
      <c r="AN21" s="345">
        <v>27</v>
      </c>
      <c r="AO21" s="345">
        <v>0</v>
      </c>
      <c r="AP21" s="345">
        <v>1</v>
      </c>
      <c r="AQ21" s="345">
        <v>37</v>
      </c>
      <c r="AR21" s="345">
        <v>13</v>
      </c>
      <c r="AS21" s="345">
        <v>33</v>
      </c>
      <c r="AT21" s="345">
        <v>47</v>
      </c>
      <c r="AU21" s="345">
        <v>256</v>
      </c>
      <c r="AV21" s="345">
        <v>144</v>
      </c>
      <c r="AW21" s="345">
        <v>319</v>
      </c>
      <c r="AX21" s="345">
        <v>1334</v>
      </c>
      <c r="AY21" s="345">
        <v>162</v>
      </c>
      <c r="AZ21" s="345">
        <v>47</v>
      </c>
      <c r="BA21" s="345">
        <v>18</v>
      </c>
      <c r="BB21" s="345">
        <v>9</v>
      </c>
      <c r="BC21" s="345">
        <v>650</v>
      </c>
      <c r="BD21" s="345">
        <v>644</v>
      </c>
      <c r="BE21" s="345">
        <v>0</v>
      </c>
      <c r="BF21" s="345">
        <v>2</v>
      </c>
      <c r="BG21" s="345">
        <v>44</v>
      </c>
      <c r="BH21" s="345">
        <v>4</v>
      </c>
      <c r="BI21" s="345">
        <v>6</v>
      </c>
      <c r="BJ21" s="345">
        <v>510</v>
      </c>
      <c r="BK21" s="345">
        <v>11</v>
      </c>
      <c r="BL21" s="345">
        <v>123</v>
      </c>
      <c r="BM21" s="345">
        <v>58</v>
      </c>
      <c r="BN21" s="345">
        <v>87</v>
      </c>
      <c r="BO21" s="345">
        <v>13</v>
      </c>
      <c r="BP21" s="345">
        <v>161</v>
      </c>
      <c r="BQ21" s="345">
        <v>33</v>
      </c>
      <c r="BR21" s="345">
        <v>114</v>
      </c>
      <c r="BS21" s="345">
        <v>142</v>
      </c>
      <c r="BT21" s="345">
        <v>3551</v>
      </c>
      <c r="BU21" s="345">
        <v>3746</v>
      </c>
      <c r="BV21" s="345">
        <v>8</v>
      </c>
      <c r="BW21" s="345">
        <v>1</v>
      </c>
      <c r="BX21" s="345">
        <v>0</v>
      </c>
      <c r="BY21" s="345">
        <v>15</v>
      </c>
      <c r="BZ21" s="345">
        <v>221</v>
      </c>
      <c r="CA21" s="345">
        <v>0</v>
      </c>
      <c r="CB21" s="345">
        <v>6</v>
      </c>
      <c r="CC21" s="345">
        <v>2</v>
      </c>
      <c r="CD21" s="345">
        <v>0</v>
      </c>
      <c r="CE21" s="345">
        <v>8</v>
      </c>
      <c r="CF21" s="345">
        <v>180</v>
      </c>
      <c r="CG21" s="345">
        <v>47</v>
      </c>
      <c r="CH21" s="345">
        <v>830</v>
      </c>
      <c r="CI21" s="345">
        <v>60</v>
      </c>
      <c r="CJ21" s="345">
        <v>98</v>
      </c>
      <c r="CK21" s="345">
        <v>26</v>
      </c>
      <c r="CL21" s="345">
        <v>1105</v>
      </c>
      <c r="CM21" s="345">
        <v>2926</v>
      </c>
      <c r="CN21" s="345">
        <v>1361</v>
      </c>
      <c r="CO21" s="345">
        <v>911</v>
      </c>
      <c r="CP21" s="345">
        <v>934</v>
      </c>
      <c r="CQ21" s="345">
        <v>118</v>
      </c>
      <c r="CR21" s="345">
        <v>903</v>
      </c>
      <c r="CS21" s="345">
        <v>196</v>
      </c>
      <c r="CT21" s="345">
        <v>2347</v>
      </c>
      <c r="CU21" s="345">
        <v>39</v>
      </c>
      <c r="CV21" s="345">
        <v>353</v>
      </c>
      <c r="CW21" s="345">
        <v>76</v>
      </c>
      <c r="CX21" s="345">
        <v>560</v>
      </c>
      <c r="CY21" s="345">
        <v>24</v>
      </c>
      <c r="CZ21" s="345">
        <v>83</v>
      </c>
      <c r="DA21" s="345">
        <v>71</v>
      </c>
      <c r="DB21" s="345">
        <v>289</v>
      </c>
      <c r="DC21" s="345">
        <v>155</v>
      </c>
      <c r="DD21" s="345">
        <v>0</v>
      </c>
      <c r="DE21" s="346">
        <v>2</v>
      </c>
      <c r="DF21" s="347">
        <v>34255</v>
      </c>
      <c r="DG21" s="348">
        <v>124</v>
      </c>
      <c r="DH21" s="348">
        <v>316</v>
      </c>
      <c r="DI21" s="348">
        <v>0</v>
      </c>
      <c r="DJ21" s="348">
        <v>0</v>
      </c>
      <c r="DK21" s="348">
        <v>0</v>
      </c>
      <c r="DL21" s="348">
        <v>0</v>
      </c>
      <c r="DM21" s="346">
        <v>18</v>
      </c>
      <c r="DN21" s="347">
        <v>458</v>
      </c>
      <c r="DO21" s="347">
        <v>34713</v>
      </c>
      <c r="DP21" s="346">
        <v>15995</v>
      </c>
      <c r="DQ21" s="347">
        <v>16453</v>
      </c>
      <c r="DR21" s="347">
        <v>50708</v>
      </c>
      <c r="DS21" s="348">
        <v>-21446</v>
      </c>
      <c r="DT21" s="347">
        <v>-4993</v>
      </c>
      <c r="DU21" s="347">
        <v>29262</v>
      </c>
    </row>
    <row r="22" spans="1:125">
      <c r="A22" s="349" t="s">
        <v>233</v>
      </c>
      <c r="B22" s="350" t="s">
        <v>18</v>
      </c>
      <c r="C22" s="344">
        <v>9366</v>
      </c>
      <c r="D22" s="345">
        <v>0</v>
      </c>
      <c r="E22" s="345">
        <v>14</v>
      </c>
      <c r="F22" s="345">
        <v>2</v>
      </c>
      <c r="G22" s="345">
        <v>0</v>
      </c>
      <c r="H22" s="345">
        <v>0</v>
      </c>
      <c r="I22" s="345">
        <v>0</v>
      </c>
      <c r="J22" s="345">
        <v>0</v>
      </c>
      <c r="K22" s="345">
        <v>1</v>
      </c>
      <c r="L22" s="345">
        <v>0</v>
      </c>
      <c r="M22" s="345">
        <v>0</v>
      </c>
      <c r="N22" s="345">
        <v>0</v>
      </c>
      <c r="O22" s="345">
        <v>0</v>
      </c>
      <c r="P22" s="345">
        <v>0</v>
      </c>
      <c r="Q22" s="345">
        <v>0</v>
      </c>
      <c r="R22" s="345">
        <v>0</v>
      </c>
      <c r="S22" s="345">
        <v>1</v>
      </c>
      <c r="T22" s="345">
        <v>0</v>
      </c>
      <c r="U22" s="345">
        <v>0</v>
      </c>
      <c r="V22" s="345">
        <v>62</v>
      </c>
      <c r="W22" s="345">
        <v>0</v>
      </c>
      <c r="X22" s="345">
        <v>28</v>
      </c>
      <c r="Y22" s="345">
        <v>0</v>
      </c>
      <c r="Z22" s="345">
        <v>0</v>
      </c>
      <c r="AA22" s="345">
        <v>272</v>
      </c>
      <c r="AB22" s="345">
        <v>290</v>
      </c>
      <c r="AC22" s="345">
        <v>0</v>
      </c>
      <c r="AD22" s="345">
        <v>0</v>
      </c>
      <c r="AE22" s="345">
        <v>0</v>
      </c>
      <c r="AF22" s="345">
        <v>0</v>
      </c>
      <c r="AG22" s="345">
        <v>0</v>
      </c>
      <c r="AH22" s="345">
        <v>0</v>
      </c>
      <c r="AI22" s="345">
        <v>0</v>
      </c>
      <c r="AJ22" s="345">
        <v>0</v>
      </c>
      <c r="AK22" s="345">
        <v>3</v>
      </c>
      <c r="AL22" s="345">
        <v>0</v>
      </c>
      <c r="AM22" s="345">
        <v>0</v>
      </c>
      <c r="AN22" s="345">
        <v>0</v>
      </c>
      <c r="AO22" s="345">
        <v>0</v>
      </c>
      <c r="AP22" s="345">
        <v>1</v>
      </c>
      <c r="AQ22" s="345">
        <v>0</v>
      </c>
      <c r="AR22" s="345">
        <v>0</v>
      </c>
      <c r="AS22" s="345">
        <v>0</v>
      </c>
      <c r="AT22" s="345">
        <v>0</v>
      </c>
      <c r="AU22" s="345">
        <v>1</v>
      </c>
      <c r="AV22" s="345">
        <v>0</v>
      </c>
      <c r="AW22" s="345">
        <v>0</v>
      </c>
      <c r="AX22" s="345">
        <v>1</v>
      </c>
      <c r="AY22" s="345">
        <v>0</v>
      </c>
      <c r="AZ22" s="345">
        <v>0</v>
      </c>
      <c r="BA22" s="345">
        <v>0</v>
      </c>
      <c r="BB22" s="345">
        <v>0</v>
      </c>
      <c r="BC22" s="345">
        <v>0</v>
      </c>
      <c r="BD22" s="345">
        <v>0</v>
      </c>
      <c r="BE22" s="345">
        <v>0</v>
      </c>
      <c r="BF22" s="345">
        <v>0</v>
      </c>
      <c r="BG22" s="345">
        <v>0</v>
      </c>
      <c r="BH22" s="345">
        <v>0</v>
      </c>
      <c r="BI22" s="345">
        <v>0</v>
      </c>
      <c r="BJ22" s="345">
        <v>1</v>
      </c>
      <c r="BK22" s="345">
        <v>0</v>
      </c>
      <c r="BL22" s="345">
        <v>0</v>
      </c>
      <c r="BM22" s="345">
        <v>0</v>
      </c>
      <c r="BN22" s="345">
        <v>78</v>
      </c>
      <c r="BO22" s="345">
        <v>6</v>
      </c>
      <c r="BP22" s="345">
        <v>12</v>
      </c>
      <c r="BQ22" s="345">
        <v>1</v>
      </c>
      <c r="BR22" s="345">
        <v>0</v>
      </c>
      <c r="BS22" s="345">
        <v>0</v>
      </c>
      <c r="BT22" s="345">
        <v>0</v>
      </c>
      <c r="BU22" s="345">
        <v>0</v>
      </c>
      <c r="BV22" s="345">
        <v>0</v>
      </c>
      <c r="BW22" s="345">
        <v>0</v>
      </c>
      <c r="BX22" s="345">
        <v>0</v>
      </c>
      <c r="BY22" s="345">
        <v>0</v>
      </c>
      <c r="BZ22" s="345">
        <v>0</v>
      </c>
      <c r="CA22" s="345">
        <v>0</v>
      </c>
      <c r="CB22" s="345">
        <v>0</v>
      </c>
      <c r="CC22" s="345">
        <v>0</v>
      </c>
      <c r="CD22" s="345">
        <v>0</v>
      </c>
      <c r="CE22" s="345">
        <v>0</v>
      </c>
      <c r="CF22" s="345">
        <v>0</v>
      </c>
      <c r="CG22" s="345">
        <v>0</v>
      </c>
      <c r="CH22" s="345">
        <v>0</v>
      </c>
      <c r="CI22" s="345">
        <v>0</v>
      </c>
      <c r="CJ22" s="345">
        <v>0</v>
      </c>
      <c r="CK22" s="345">
        <v>0</v>
      </c>
      <c r="CL22" s="345">
        <v>0</v>
      </c>
      <c r="CM22" s="345">
        <v>1</v>
      </c>
      <c r="CN22" s="345">
        <v>0</v>
      </c>
      <c r="CO22" s="345">
        <v>0</v>
      </c>
      <c r="CP22" s="345">
        <v>0</v>
      </c>
      <c r="CQ22" s="345">
        <v>0</v>
      </c>
      <c r="CR22" s="345">
        <v>0</v>
      </c>
      <c r="CS22" s="345">
        <v>0</v>
      </c>
      <c r="CT22" s="345">
        <v>0</v>
      </c>
      <c r="CU22" s="345">
        <v>0</v>
      </c>
      <c r="CV22" s="345">
        <v>0</v>
      </c>
      <c r="CW22" s="345">
        <v>0</v>
      </c>
      <c r="CX22" s="345">
        <v>0</v>
      </c>
      <c r="CY22" s="345">
        <v>0</v>
      </c>
      <c r="CZ22" s="345">
        <v>0</v>
      </c>
      <c r="DA22" s="345">
        <v>0</v>
      </c>
      <c r="DB22" s="345">
        <v>4</v>
      </c>
      <c r="DC22" s="345">
        <v>35</v>
      </c>
      <c r="DD22" s="345">
        <v>0</v>
      </c>
      <c r="DE22" s="346">
        <v>43</v>
      </c>
      <c r="DF22" s="347">
        <v>10223</v>
      </c>
      <c r="DG22" s="348">
        <v>0</v>
      </c>
      <c r="DH22" s="348">
        <v>52</v>
      </c>
      <c r="DI22" s="348">
        <v>0</v>
      </c>
      <c r="DJ22" s="348">
        <v>0</v>
      </c>
      <c r="DK22" s="348">
        <v>0</v>
      </c>
      <c r="DL22" s="348">
        <v>0</v>
      </c>
      <c r="DM22" s="346">
        <v>108</v>
      </c>
      <c r="DN22" s="347">
        <v>160</v>
      </c>
      <c r="DO22" s="347">
        <v>10383</v>
      </c>
      <c r="DP22" s="346">
        <v>0</v>
      </c>
      <c r="DQ22" s="347">
        <v>160</v>
      </c>
      <c r="DR22" s="347">
        <v>10383</v>
      </c>
      <c r="DS22" s="348">
        <v>-10383</v>
      </c>
      <c r="DT22" s="347">
        <v>-10223</v>
      </c>
      <c r="DU22" s="347">
        <v>0</v>
      </c>
    </row>
    <row r="23" spans="1:125">
      <c r="A23" s="349" t="s">
        <v>234</v>
      </c>
      <c r="B23" s="350" t="s">
        <v>181</v>
      </c>
      <c r="C23" s="344">
        <v>236</v>
      </c>
      <c r="D23" s="345">
        <v>23</v>
      </c>
      <c r="E23" s="345">
        <v>13</v>
      </c>
      <c r="F23" s="345">
        <v>1</v>
      </c>
      <c r="G23" s="345">
        <v>1</v>
      </c>
      <c r="H23" s="345">
        <v>0</v>
      </c>
      <c r="I23" s="345">
        <v>2</v>
      </c>
      <c r="J23" s="345">
        <v>866</v>
      </c>
      <c r="K23" s="345">
        <v>177</v>
      </c>
      <c r="L23" s="345">
        <v>1</v>
      </c>
      <c r="M23" s="345">
        <v>0</v>
      </c>
      <c r="N23" s="345">
        <v>153</v>
      </c>
      <c r="O23" s="345">
        <v>63</v>
      </c>
      <c r="P23" s="345">
        <v>6</v>
      </c>
      <c r="Q23" s="345">
        <v>1</v>
      </c>
      <c r="R23" s="345">
        <v>9</v>
      </c>
      <c r="S23" s="345">
        <v>66</v>
      </c>
      <c r="T23" s="345">
        <v>0</v>
      </c>
      <c r="U23" s="345">
        <v>0</v>
      </c>
      <c r="V23" s="345">
        <v>2777</v>
      </c>
      <c r="W23" s="345">
        <v>0</v>
      </c>
      <c r="X23" s="345">
        <v>75</v>
      </c>
      <c r="Y23" s="345">
        <v>0</v>
      </c>
      <c r="Z23" s="345">
        <v>0</v>
      </c>
      <c r="AA23" s="345">
        <v>6728</v>
      </c>
      <c r="AB23" s="345">
        <v>1946</v>
      </c>
      <c r="AC23" s="345">
        <v>0</v>
      </c>
      <c r="AD23" s="345">
        <v>2</v>
      </c>
      <c r="AE23" s="345">
        <v>326</v>
      </c>
      <c r="AF23" s="345">
        <v>21</v>
      </c>
      <c r="AG23" s="345">
        <v>38</v>
      </c>
      <c r="AH23" s="345">
        <v>1437</v>
      </c>
      <c r="AI23" s="345">
        <v>29</v>
      </c>
      <c r="AJ23" s="345">
        <v>6</v>
      </c>
      <c r="AK23" s="345">
        <v>26</v>
      </c>
      <c r="AL23" s="345">
        <v>3</v>
      </c>
      <c r="AM23" s="345">
        <v>1</v>
      </c>
      <c r="AN23" s="345">
        <v>27</v>
      </c>
      <c r="AO23" s="345">
        <v>1</v>
      </c>
      <c r="AP23" s="345">
        <v>29</v>
      </c>
      <c r="AQ23" s="345">
        <v>46</v>
      </c>
      <c r="AR23" s="345">
        <v>168</v>
      </c>
      <c r="AS23" s="345">
        <v>34</v>
      </c>
      <c r="AT23" s="345">
        <v>38</v>
      </c>
      <c r="AU23" s="345">
        <v>149</v>
      </c>
      <c r="AV23" s="345">
        <v>31</v>
      </c>
      <c r="AW23" s="345">
        <v>440</v>
      </c>
      <c r="AX23" s="345">
        <v>892</v>
      </c>
      <c r="AY23" s="345">
        <v>85</v>
      </c>
      <c r="AZ23" s="345">
        <v>4</v>
      </c>
      <c r="BA23" s="345">
        <v>11</v>
      </c>
      <c r="BB23" s="345">
        <v>89</v>
      </c>
      <c r="BC23" s="345">
        <v>181</v>
      </c>
      <c r="BD23" s="345">
        <v>542</v>
      </c>
      <c r="BE23" s="345">
        <v>0</v>
      </c>
      <c r="BF23" s="345">
        <v>0</v>
      </c>
      <c r="BG23" s="345">
        <v>16</v>
      </c>
      <c r="BH23" s="345">
        <v>0</v>
      </c>
      <c r="BI23" s="345">
        <v>3</v>
      </c>
      <c r="BJ23" s="345">
        <v>320</v>
      </c>
      <c r="BK23" s="345">
        <v>2</v>
      </c>
      <c r="BL23" s="345">
        <v>31</v>
      </c>
      <c r="BM23" s="345">
        <v>21</v>
      </c>
      <c r="BN23" s="345">
        <v>117</v>
      </c>
      <c r="BO23" s="345">
        <v>25</v>
      </c>
      <c r="BP23" s="345">
        <v>0</v>
      </c>
      <c r="BQ23" s="345">
        <v>0</v>
      </c>
      <c r="BR23" s="345">
        <v>307</v>
      </c>
      <c r="BS23" s="345">
        <v>288</v>
      </c>
      <c r="BT23" s="345">
        <v>0</v>
      </c>
      <c r="BU23" s="345">
        <v>0</v>
      </c>
      <c r="BV23" s="345">
        <v>0</v>
      </c>
      <c r="BW23" s="345">
        <v>0</v>
      </c>
      <c r="BX23" s="345">
        <v>0</v>
      </c>
      <c r="BY23" s="345">
        <v>0</v>
      </c>
      <c r="BZ23" s="345">
        <v>7</v>
      </c>
      <c r="CA23" s="345">
        <v>0</v>
      </c>
      <c r="CB23" s="345">
        <v>0</v>
      </c>
      <c r="CC23" s="345">
        <v>0</v>
      </c>
      <c r="CD23" s="345">
        <v>0</v>
      </c>
      <c r="CE23" s="345">
        <v>5</v>
      </c>
      <c r="CF23" s="345">
        <v>7</v>
      </c>
      <c r="CG23" s="345">
        <v>0</v>
      </c>
      <c r="CH23" s="345">
        <v>0</v>
      </c>
      <c r="CI23" s="345">
        <v>0</v>
      </c>
      <c r="CJ23" s="345">
        <v>0</v>
      </c>
      <c r="CK23" s="345">
        <v>0</v>
      </c>
      <c r="CL23" s="345">
        <v>2</v>
      </c>
      <c r="CM23" s="345">
        <v>61</v>
      </c>
      <c r="CN23" s="345">
        <v>4</v>
      </c>
      <c r="CO23" s="345">
        <v>36</v>
      </c>
      <c r="CP23" s="345">
        <v>119</v>
      </c>
      <c r="CQ23" s="345">
        <v>229</v>
      </c>
      <c r="CR23" s="345">
        <v>32</v>
      </c>
      <c r="CS23" s="345">
        <v>33</v>
      </c>
      <c r="CT23" s="345">
        <v>0</v>
      </c>
      <c r="CU23" s="345">
        <v>0</v>
      </c>
      <c r="CV23" s="345">
        <v>2</v>
      </c>
      <c r="CW23" s="345">
        <v>33</v>
      </c>
      <c r="CX23" s="345">
        <v>0</v>
      </c>
      <c r="CY23" s="345">
        <v>4</v>
      </c>
      <c r="CZ23" s="345">
        <v>53</v>
      </c>
      <c r="DA23" s="345">
        <v>77</v>
      </c>
      <c r="DB23" s="345">
        <v>20</v>
      </c>
      <c r="DC23" s="345">
        <v>0</v>
      </c>
      <c r="DD23" s="345">
        <v>0</v>
      </c>
      <c r="DE23" s="346">
        <v>34</v>
      </c>
      <c r="DF23" s="347">
        <v>19688</v>
      </c>
      <c r="DG23" s="348">
        <v>0</v>
      </c>
      <c r="DH23" s="348">
        <v>82</v>
      </c>
      <c r="DI23" s="348">
        <v>0</v>
      </c>
      <c r="DJ23" s="348">
        <v>0</v>
      </c>
      <c r="DK23" s="348">
        <v>0</v>
      </c>
      <c r="DL23" s="348">
        <v>0</v>
      </c>
      <c r="DM23" s="346">
        <v>-176</v>
      </c>
      <c r="DN23" s="347">
        <v>-94</v>
      </c>
      <c r="DO23" s="347">
        <v>19594</v>
      </c>
      <c r="DP23" s="346">
        <v>11027</v>
      </c>
      <c r="DQ23" s="347">
        <v>10933</v>
      </c>
      <c r="DR23" s="347">
        <v>30621</v>
      </c>
      <c r="DS23" s="348">
        <v>-17473</v>
      </c>
      <c r="DT23" s="347">
        <v>-6540</v>
      </c>
      <c r="DU23" s="347">
        <v>13148</v>
      </c>
    </row>
    <row r="24" spans="1:125">
      <c r="A24" s="349" t="s">
        <v>235</v>
      </c>
      <c r="B24" s="350" t="s">
        <v>397</v>
      </c>
      <c r="C24" s="344">
        <v>0</v>
      </c>
      <c r="D24" s="345">
        <v>0</v>
      </c>
      <c r="E24" s="345">
        <v>0</v>
      </c>
      <c r="F24" s="345">
        <v>0</v>
      </c>
      <c r="G24" s="345">
        <v>0</v>
      </c>
      <c r="H24" s="345">
        <v>0</v>
      </c>
      <c r="I24" s="345">
        <v>0</v>
      </c>
      <c r="J24" s="345">
        <v>0</v>
      </c>
      <c r="K24" s="345">
        <v>0</v>
      </c>
      <c r="L24" s="345">
        <v>0</v>
      </c>
      <c r="M24" s="345">
        <v>0</v>
      </c>
      <c r="N24" s="345">
        <v>0</v>
      </c>
      <c r="O24" s="345">
        <v>0</v>
      </c>
      <c r="P24" s="345">
        <v>0</v>
      </c>
      <c r="Q24" s="345">
        <v>0</v>
      </c>
      <c r="R24" s="345">
        <v>1</v>
      </c>
      <c r="S24" s="345">
        <v>3</v>
      </c>
      <c r="T24" s="345">
        <v>0</v>
      </c>
      <c r="U24" s="345">
        <v>0</v>
      </c>
      <c r="V24" s="345">
        <v>0</v>
      </c>
      <c r="W24" s="345">
        <v>0</v>
      </c>
      <c r="X24" s="345">
        <v>796</v>
      </c>
      <c r="Y24" s="345">
        <v>0</v>
      </c>
      <c r="Z24" s="345">
        <v>0</v>
      </c>
      <c r="AA24" s="345">
        <v>99</v>
      </c>
      <c r="AB24" s="345">
        <v>532</v>
      </c>
      <c r="AC24" s="345">
        <v>0</v>
      </c>
      <c r="AD24" s="345">
        <v>0</v>
      </c>
      <c r="AE24" s="345">
        <v>1</v>
      </c>
      <c r="AF24" s="345">
        <v>0</v>
      </c>
      <c r="AG24" s="345">
        <v>0</v>
      </c>
      <c r="AH24" s="345">
        <v>45</v>
      </c>
      <c r="AI24" s="345">
        <v>0</v>
      </c>
      <c r="AJ24" s="345">
        <v>0</v>
      </c>
      <c r="AK24" s="345">
        <v>4</v>
      </c>
      <c r="AL24" s="345">
        <v>0</v>
      </c>
      <c r="AM24" s="345">
        <v>0</v>
      </c>
      <c r="AN24" s="345">
        <v>0</v>
      </c>
      <c r="AO24" s="345">
        <v>0</v>
      </c>
      <c r="AP24" s="345">
        <v>0</v>
      </c>
      <c r="AQ24" s="345">
        <v>0</v>
      </c>
      <c r="AR24" s="345">
        <v>0</v>
      </c>
      <c r="AS24" s="345">
        <v>0</v>
      </c>
      <c r="AT24" s="345">
        <v>1</v>
      </c>
      <c r="AU24" s="345">
        <v>1</v>
      </c>
      <c r="AV24" s="345">
        <v>0</v>
      </c>
      <c r="AW24" s="345">
        <v>6</v>
      </c>
      <c r="AX24" s="345">
        <v>32</v>
      </c>
      <c r="AY24" s="345">
        <v>0</v>
      </c>
      <c r="AZ24" s="345">
        <v>0</v>
      </c>
      <c r="BA24" s="345">
        <v>0</v>
      </c>
      <c r="BB24" s="345">
        <v>0</v>
      </c>
      <c r="BC24" s="345">
        <v>0</v>
      </c>
      <c r="BD24" s="345">
        <v>0</v>
      </c>
      <c r="BE24" s="345">
        <v>0</v>
      </c>
      <c r="BF24" s="345">
        <v>0</v>
      </c>
      <c r="BG24" s="345">
        <v>0</v>
      </c>
      <c r="BH24" s="345">
        <v>0</v>
      </c>
      <c r="BI24" s="345">
        <v>0</v>
      </c>
      <c r="BJ24" s="345">
        <v>47</v>
      </c>
      <c r="BK24" s="345">
        <v>0</v>
      </c>
      <c r="BL24" s="345">
        <v>0</v>
      </c>
      <c r="BM24" s="345">
        <v>0</v>
      </c>
      <c r="BN24" s="345">
        <v>0</v>
      </c>
      <c r="BO24" s="345">
        <v>0</v>
      </c>
      <c r="BP24" s="345">
        <v>0</v>
      </c>
      <c r="BQ24" s="345">
        <v>2</v>
      </c>
      <c r="BR24" s="345">
        <v>0</v>
      </c>
      <c r="BS24" s="345">
        <v>0</v>
      </c>
      <c r="BT24" s="345">
        <v>0</v>
      </c>
      <c r="BU24" s="345">
        <v>0</v>
      </c>
      <c r="BV24" s="345">
        <v>0</v>
      </c>
      <c r="BW24" s="345">
        <v>0</v>
      </c>
      <c r="BX24" s="345">
        <v>0</v>
      </c>
      <c r="BY24" s="345">
        <v>0</v>
      </c>
      <c r="BZ24" s="345">
        <v>0</v>
      </c>
      <c r="CA24" s="345">
        <v>0</v>
      </c>
      <c r="CB24" s="345">
        <v>0</v>
      </c>
      <c r="CC24" s="345">
        <v>0</v>
      </c>
      <c r="CD24" s="345">
        <v>0</v>
      </c>
      <c r="CE24" s="345">
        <v>0</v>
      </c>
      <c r="CF24" s="345">
        <v>0</v>
      </c>
      <c r="CG24" s="345">
        <v>0</v>
      </c>
      <c r="CH24" s="345">
        <v>0</v>
      </c>
      <c r="CI24" s="345">
        <v>0</v>
      </c>
      <c r="CJ24" s="345">
        <v>0</v>
      </c>
      <c r="CK24" s="345">
        <v>0</v>
      </c>
      <c r="CL24" s="345">
        <v>0</v>
      </c>
      <c r="CM24" s="345">
        <v>0</v>
      </c>
      <c r="CN24" s="345">
        <v>0</v>
      </c>
      <c r="CO24" s="345">
        <v>8</v>
      </c>
      <c r="CP24" s="345">
        <v>26</v>
      </c>
      <c r="CQ24" s="345">
        <v>1</v>
      </c>
      <c r="CR24" s="345">
        <v>0</v>
      </c>
      <c r="CS24" s="345">
        <v>0</v>
      </c>
      <c r="CT24" s="345">
        <v>0</v>
      </c>
      <c r="CU24" s="345">
        <v>0</v>
      </c>
      <c r="CV24" s="345">
        <v>0</v>
      </c>
      <c r="CW24" s="345">
        <v>0</v>
      </c>
      <c r="CX24" s="345">
        <v>0</v>
      </c>
      <c r="CY24" s="345">
        <v>0</v>
      </c>
      <c r="CZ24" s="345">
        <v>0</v>
      </c>
      <c r="DA24" s="345">
        <v>0</v>
      </c>
      <c r="DB24" s="345">
        <v>0</v>
      </c>
      <c r="DC24" s="345">
        <v>0</v>
      </c>
      <c r="DD24" s="345">
        <v>0</v>
      </c>
      <c r="DE24" s="346">
        <v>0</v>
      </c>
      <c r="DF24" s="347">
        <v>1605</v>
      </c>
      <c r="DG24" s="348">
        <v>0</v>
      </c>
      <c r="DH24" s="348">
        <v>0</v>
      </c>
      <c r="DI24" s="348">
        <v>0</v>
      </c>
      <c r="DJ24" s="348">
        <v>0</v>
      </c>
      <c r="DK24" s="348">
        <v>0</v>
      </c>
      <c r="DL24" s="348">
        <v>0</v>
      </c>
      <c r="DM24" s="346">
        <v>-24</v>
      </c>
      <c r="DN24" s="347">
        <v>-24</v>
      </c>
      <c r="DO24" s="347">
        <v>1581</v>
      </c>
      <c r="DP24" s="346">
        <v>0</v>
      </c>
      <c r="DQ24" s="347">
        <v>-24</v>
      </c>
      <c r="DR24" s="347">
        <v>1581</v>
      </c>
      <c r="DS24" s="348">
        <v>-1581</v>
      </c>
      <c r="DT24" s="347">
        <v>-1605</v>
      </c>
      <c r="DU24" s="347">
        <v>0</v>
      </c>
    </row>
    <row r="25" spans="1:125" ht="24">
      <c r="A25" s="349" t="s">
        <v>236</v>
      </c>
      <c r="B25" s="351" t="s">
        <v>398</v>
      </c>
      <c r="C25" s="344">
        <v>0</v>
      </c>
      <c r="D25" s="345">
        <v>0</v>
      </c>
      <c r="E25" s="345">
        <v>3</v>
      </c>
      <c r="F25" s="345">
        <v>1</v>
      </c>
      <c r="G25" s="345">
        <v>0</v>
      </c>
      <c r="H25" s="345">
        <v>0</v>
      </c>
      <c r="I25" s="345">
        <v>5</v>
      </c>
      <c r="J25" s="345">
        <v>806</v>
      </c>
      <c r="K25" s="345">
        <v>231</v>
      </c>
      <c r="L25" s="345">
        <v>0</v>
      </c>
      <c r="M25" s="345">
        <v>0</v>
      </c>
      <c r="N25" s="345">
        <v>169</v>
      </c>
      <c r="O25" s="345">
        <v>4</v>
      </c>
      <c r="P25" s="345">
        <v>42</v>
      </c>
      <c r="Q25" s="345">
        <v>50</v>
      </c>
      <c r="R25" s="345">
        <v>20</v>
      </c>
      <c r="S25" s="345">
        <v>1335</v>
      </c>
      <c r="T25" s="345">
        <v>14</v>
      </c>
      <c r="U25" s="345">
        <v>0</v>
      </c>
      <c r="V25" s="345">
        <v>96</v>
      </c>
      <c r="W25" s="345">
        <v>0</v>
      </c>
      <c r="X25" s="345">
        <v>1177</v>
      </c>
      <c r="Y25" s="345">
        <v>0</v>
      </c>
      <c r="Z25" s="345">
        <v>0</v>
      </c>
      <c r="AA25" s="345">
        <v>16583</v>
      </c>
      <c r="AB25" s="345">
        <v>8029</v>
      </c>
      <c r="AC25" s="345">
        <v>0</v>
      </c>
      <c r="AD25" s="345">
        <v>19</v>
      </c>
      <c r="AE25" s="345">
        <v>3043</v>
      </c>
      <c r="AF25" s="345">
        <v>128</v>
      </c>
      <c r="AG25" s="345">
        <v>77</v>
      </c>
      <c r="AH25" s="345">
        <v>469</v>
      </c>
      <c r="AI25" s="345">
        <v>3</v>
      </c>
      <c r="AJ25" s="345">
        <v>0</v>
      </c>
      <c r="AK25" s="345">
        <v>1491</v>
      </c>
      <c r="AL25" s="345">
        <v>0</v>
      </c>
      <c r="AM25" s="345">
        <v>0</v>
      </c>
      <c r="AN25" s="345">
        <v>0</v>
      </c>
      <c r="AO25" s="345">
        <v>0</v>
      </c>
      <c r="AP25" s="345">
        <v>2</v>
      </c>
      <c r="AQ25" s="345">
        <v>312</v>
      </c>
      <c r="AR25" s="345">
        <v>3</v>
      </c>
      <c r="AS25" s="345">
        <v>7</v>
      </c>
      <c r="AT25" s="345">
        <v>16</v>
      </c>
      <c r="AU25" s="345">
        <v>8</v>
      </c>
      <c r="AV25" s="345">
        <v>71</v>
      </c>
      <c r="AW25" s="345">
        <v>299</v>
      </c>
      <c r="AX25" s="345">
        <v>1656</v>
      </c>
      <c r="AY25" s="345">
        <v>37</v>
      </c>
      <c r="AZ25" s="345">
        <v>17</v>
      </c>
      <c r="BA25" s="345">
        <v>8</v>
      </c>
      <c r="BB25" s="345">
        <v>7</v>
      </c>
      <c r="BC25" s="345">
        <v>23</v>
      </c>
      <c r="BD25" s="345">
        <v>1</v>
      </c>
      <c r="BE25" s="345">
        <v>0</v>
      </c>
      <c r="BF25" s="345">
        <v>0</v>
      </c>
      <c r="BG25" s="345">
        <v>24</v>
      </c>
      <c r="BH25" s="345">
        <v>1</v>
      </c>
      <c r="BI25" s="345">
        <v>0</v>
      </c>
      <c r="BJ25" s="345">
        <v>143</v>
      </c>
      <c r="BK25" s="345">
        <v>0</v>
      </c>
      <c r="BL25" s="345">
        <v>16</v>
      </c>
      <c r="BM25" s="345">
        <v>14</v>
      </c>
      <c r="BN25" s="345">
        <v>0</v>
      </c>
      <c r="BO25" s="345">
        <v>0</v>
      </c>
      <c r="BP25" s="345">
        <v>0</v>
      </c>
      <c r="BQ25" s="345">
        <v>0</v>
      </c>
      <c r="BR25" s="345">
        <v>3</v>
      </c>
      <c r="BS25" s="345">
        <v>0</v>
      </c>
      <c r="BT25" s="345">
        <v>0</v>
      </c>
      <c r="BU25" s="345">
        <v>0</v>
      </c>
      <c r="BV25" s="345">
        <v>0</v>
      </c>
      <c r="BW25" s="345">
        <v>0</v>
      </c>
      <c r="BX25" s="345">
        <v>0</v>
      </c>
      <c r="BY25" s="345">
        <v>0</v>
      </c>
      <c r="BZ25" s="345">
        <v>0</v>
      </c>
      <c r="CA25" s="345">
        <v>0</v>
      </c>
      <c r="CB25" s="345">
        <v>0</v>
      </c>
      <c r="CC25" s="345">
        <v>0</v>
      </c>
      <c r="CD25" s="345">
        <v>0</v>
      </c>
      <c r="CE25" s="345">
        <v>0</v>
      </c>
      <c r="CF25" s="345">
        <v>13</v>
      </c>
      <c r="CG25" s="345">
        <v>0</v>
      </c>
      <c r="CH25" s="345">
        <v>0</v>
      </c>
      <c r="CI25" s="345">
        <v>0</v>
      </c>
      <c r="CJ25" s="345">
        <v>0</v>
      </c>
      <c r="CK25" s="345">
        <v>0</v>
      </c>
      <c r="CL25" s="345">
        <v>2</v>
      </c>
      <c r="CM25" s="345">
        <v>2</v>
      </c>
      <c r="CN25" s="345">
        <v>82</v>
      </c>
      <c r="CO25" s="345">
        <v>89</v>
      </c>
      <c r="CP25" s="345">
        <v>150</v>
      </c>
      <c r="CQ25" s="345">
        <v>13</v>
      </c>
      <c r="CR25" s="345">
        <v>1</v>
      </c>
      <c r="CS25" s="345">
        <v>7</v>
      </c>
      <c r="CT25" s="345">
        <v>0</v>
      </c>
      <c r="CU25" s="345">
        <v>0</v>
      </c>
      <c r="CV25" s="345">
        <v>0</v>
      </c>
      <c r="CW25" s="345">
        <v>31</v>
      </c>
      <c r="CX25" s="345">
        <v>0</v>
      </c>
      <c r="CY25" s="345">
        <v>0</v>
      </c>
      <c r="CZ25" s="345">
        <v>0</v>
      </c>
      <c r="DA25" s="345">
        <v>27</v>
      </c>
      <c r="DB25" s="345">
        <v>0</v>
      </c>
      <c r="DC25" s="345">
        <v>4</v>
      </c>
      <c r="DD25" s="345">
        <v>0</v>
      </c>
      <c r="DE25" s="346">
        <v>9</v>
      </c>
      <c r="DF25" s="347">
        <v>36893</v>
      </c>
      <c r="DG25" s="348">
        <v>0</v>
      </c>
      <c r="DH25" s="348">
        <v>1</v>
      </c>
      <c r="DI25" s="348">
        <v>0</v>
      </c>
      <c r="DJ25" s="348">
        <v>0</v>
      </c>
      <c r="DK25" s="348">
        <v>0</v>
      </c>
      <c r="DL25" s="348">
        <v>0</v>
      </c>
      <c r="DM25" s="346">
        <v>30</v>
      </c>
      <c r="DN25" s="347">
        <v>31</v>
      </c>
      <c r="DO25" s="347">
        <v>36924</v>
      </c>
      <c r="DP25" s="346">
        <v>129</v>
      </c>
      <c r="DQ25" s="347">
        <v>160</v>
      </c>
      <c r="DR25" s="347">
        <v>37053</v>
      </c>
      <c r="DS25" s="348">
        <v>-33194</v>
      </c>
      <c r="DT25" s="347">
        <v>-33034</v>
      </c>
      <c r="DU25" s="347">
        <v>3859</v>
      </c>
    </row>
    <row r="26" spans="1:125">
      <c r="A26" s="349" t="s">
        <v>237</v>
      </c>
      <c r="B26" s="350" t="s">
        <v>19</v>
      </c>
      <c r="C26" s="344">
        <v>0</v>
      </c>
      <c r="D26" s="345">
        <v>0</v>
      </c>
      <c r="E26" s="345">
        <v>0</v>
      </c>
      <c r="F26" s="345">
        <v>0</v>
      </c>
      <c r="G26" s="345">
        <v>0</v>
      </c>
      <c r="H26" s="345">
        <v>0</v>
      </c>
      <c r="I26" s="345">
        <v>0</v>
      </c>
      <c r="J26" s="345">
        <v>26</v>
      </c>
      <c r="K26" s="345">
        <v>0</v>
      </c>
      <c r="L26" s="345">
        <v>0</v>
      </c>
      <c r="M26" s="345">
        <v>0</v>
      </c>
      <c r="N26" s="345">
        <v>0</v>
      </c>
      <c r="O26" s="345">
        <v>0</v>
      </c>
      <c r="P26" s="345">
        <v>60</v>
      </c>
      <c r="Q26" s="345">
        <v>14</v>
      </c>
      <c r="R26" s="345">
        <v>9</v>
      </c>
      <c r="S26" s="345">
        <v>199</v>
      </c>
      <c r="T26" s="345">
        <v>14</v>
      </c>
      <c r="U26" s="345">
        <v>0</v>
      </c>
      <c r="V26" s="345">
        <v>0</v>
      </c>
      <c r="W26" s="345">
        <v>0</v>
      </c>
      <c r="X26" s="345">
        <v>0</v>
      </c>
      <c r="Y26" s="345">
        <v>0</v>
      </c>
      <c r="Z26" s="345">
        <v>0</v>
      </c>
      <c r="AA26" s="345">
        <v>0</v>
      </c>
      <c r="AB26" s="345">
        <v>316</v>
      </c>
      <c r="AC26" s="345">
        <v>0</v>
      </c>
      <c r="AD26" s="345">
        <v>0</v>
      </c>
      <c r="AE26" s="345">
        <v>12663</v>
      </c>
      <c r="AF26" s="345">
        <v>2</v>
      </c>
      <c r="AG26" s="345">
        <v>219</v>
      </c>
      <c r="AH26" s="345">
        <v>0</v>
      </c>
      <c r="AI26" s="345">
        <v>0</v>
      </c>
      <c r="AJ26" s="345">
        <v>0</v>
      </c>
      <c r="AK26" s="345">
        <v>25</v>
      </c>
      <c r="AL26" s="345">
        <v>0</v>
      </c>
      <c r="AM26" s="345">
        <v>0</v>
      </c>
      <c r="AN26" s="345">
        <v>0</v>
      </c>
      <c r="AO26" s="345">
        <v>0</v>
      </c>
      <c r="AP26" s="345">
        <v>0</v>
      </c>
      <c r="AQ26" s="345">
        <v>483</v>
      </c>
      <c r="AR26" s="345">
        <v>1</v>
      </c>
      <c r="AS26" s="345">
        <v>8</v>
      </c>
      <c r="AT26" s="345">
        <v>0</v>
      </c>
      <c r="AU26" s="345">
        <v>15</v>
      </c>
      <c r="AV26" s="345">
        <v>220</v>
      </c>
      <c r="AW26" s="345">
        <v>107</v>
      </c>
      <c r="AX26" s="345">
        <v>1877</v>
      </c>
      <c r="AY26" s="345">
        <v>314</v>
      </c>
      <c r="AZ26" s="345">
        <v>21</v>
      </c>
      <c r="BA26" s="345">
        <v>0</v>
      </c>
      <c r="BB26" s="345">
        <v>55</v>
      </c>
      <c r="BC26" s="345">
        <v>238</v>
      </c>
      <c r="BD26" s="345">
        <v>202</v>
      </c>
      <c r="BE26" s="345">
        <v>0</v>
      </c>
      <c r="BF26" s="345">
        <v>0</v>
      </c>
      <c r="BG26" s="345">
        <v>258</v>
      </c>
      <c r="BH26" s="345">
        <v>0</v>
      </c>
      <c r="BI26" s="345">
        <v>0</v>
      </c>
      <c r="BJ26" s="345">
        <v>461</v>
      </c>
      <c r="BK26" s="345">
        <v>0</v>
      </c>
      <c r="BL26" s="345">
        <v>0</v>
      </c>
      <c r="BM26" s="345">
        <v>0</v>
      </c>
      <c r="BN26" s="345">
        <v>0</v>
      </c>
      <c r="BO26" s="345">
        <v>0</v>
      </c>
      <c r="BP26" s="345">
        <v>0</v>
      </c>
      <c r="BQ26" s="345">
        <v>0</v>
      </c>
      <c r="BR26" s="345">
        <v>0</v>
      </c>
      <c r="BS26" s="345">
        <v>0</v>
      </c>
      <c r="BT26" s="345">
        <v>0</v>
      </c>
      <c r="BU26" s="345">
        <v>0</v>
      </c>
      <c r="BV26" s="345">
        <v>0</v>
      </c>
      <c r="BW26" s="345">
        <v>0</v>
      </c>
      <c r="BX26" s="345">
        <v>0</v>
      </c>
      <c r="BY26" s="345">
        <v>0</v>
      </c>
      <c r="BZ26" s="345">
        <v>0</v>
      </c>
      <c r="CA26" s="345">
        <v>0</v>
      </c>
      <c r="CB26" s="345">
        <v>0</v>
      </c>
      <c r="CC26" s="345">
        <v>0</v>
      </c>
      <c r="CD26" s="345">
        <v>0</v>
      </c>
      <c r="CE26" s="345">
        <v>0</v>
      </c>
      <c r="CF26" s="345">
        <v>0</v>
      </c>
      <c r="CG26" s="345">
        <v>0</v>
      </c>
      <c r="CH26" s="345">
        <v>0</v>
      </c>
      <c r="CI26" s="345">
        <v>0</v>
      </c>
      <c r="CJ26" s="345">
        <v>0</v>
      </c>
      <c r="CK26" s="345">
        <v>0</v>
      </c>
      <c r="CL26" s="345">
        <v>0</v>
      </c>
      <c r="CM26" s="345">
        <v>0</v>
      </c>
      <c r="CN26" s="345">
        <v>0</v>
      </c>
      <c r="CO26" s="345">
        <v>0</v>
      </c>
      <c r="CP26" s="345">
        <v>61</v>
      </c>
      <c r="CQ26" s="345">
        <v>3</v>
      </c>
      <c r="CR26" s="345">
        <v>0</v>
      </c>
      <c r="CS26" s="345">
        <v>1</v>
      </c>
      <c r="CT26" s="345">
        <v>0</v>
      </c>
      <c r="CU26" s="345">
        <v>0</v>
      </c>
      <c r="CV26" s="345">
        <v>0</v>
      </c>
      <c r="CW26" s="345">
        <v>0</v>
      </c>
      <c r="CX26" s="345">
        <v>0</v>
      </c>
      <c r="CY26" s="345">
        <v>0</v>
      </c>
      <c r="CZ26" s="345">
        <v>0</v>
      </c>
      <c r="DA26" s="345">
        <v>0</v>
      </c>
      <c r="DB26" s="345">
        <v>0</v>
      </c>
      <c r="DC26" s="345">
        <v>0</v>
      </c>
      <c r="DD26" s="345">
        <v>0</v>
      </c>
      <c r="DE26" s="346">
        <v>51</v>
      </c>
      <c r="DF26" s="347">
        <v>17923</v>
      </c>
      <c r="DG26" s="348">
        <v>0</v>
      </c>
      <c r="DH26" s="348">
        <v>0</v>
      </c>
      <c r="DI26" s="348">
        <v>0</v>
      </c>
      <c r="DJ26" s="348">
        <v>0</v>
      </c>
      <c r="DK26" s="348">
        <v>0</v>
      </c>
      <c r="DL26" s="348">
        <v>0</v>
      </c>
      <c r="DM26" s="346">
        <v>-50</v>
      </c>
      <c r="DN26" s="347">
        <v>-50</v>
      </c>
      <c r="DO26" s="347">
        <v>17873</v>
      </c>
      <c r="DP26" s="346">
        <v>0</v>
      </c>
      <c r="DQ26" s="347">
        <v>-50</v>
      </c>
      <c r="DR26" s="347">
        <v>17873</v>
      </c>
      <c r="DS26" s="348">
        <v>-17873</v>
      </c>
      <c r="DT26" s="347">
        <v>-17923</v>
      </c>
      <c r="DU26" s="347">
        <v>0</v>
      </c>
    </row>
    <row r="27" spans="1:125">
      <c r="A27" s="349" t="s">
        <v>238</v>
      </c>
      <c r="B27" s="350" t="s">
        <v>20</v>
      </c>
      <c r="C27" s="344">
        <v>0</v>
      </c>
      <c r="D27" s="345">
        <v>0</v>
      </c>
      <c r="E27" s="345">
        <v>0</v>
      </c>
      <c r="F27" s="345">
        <v>0</v>
      </c>
      <c r="G27" s="345">
        <v>0</v>
      </c>
      <c r="H27" s="345">
        <v>0</v>
      </c>
      <c r="I27" s="345">
        <v>0</v>
      </c>
      <c r="J27" s="345">
        <v>0</v>
      </c>
      <c r="K27" s="345">
        <v>0</v>
      </c>
      <c r="L27" s="345">
        <v>0</v>
      </c>
      <c r="M27" s="345">
        <v>0</v>
      </c>
      <c r="N27" s="345">
        <v>2618</v>
      </c>
      <c r="O27" s="345">
        <v>4255</v>
      </c>
      <c r="P27" s="345">
        <v>2</v>
      </c>
      <c r="Q27" s="345">
        <v>36</v>
      </c>
      <c r="R27" s="345">
        <v>1</v>
      </c>
      <c r="S27" s="345">
        <v>3</v>
      </c>
      <c r="T27" s="345">
        <v>0</v>
      </c>
      <c r="U27" s="345">
        <v>0</v>
      </c>
      <c r="V27" s="345">
        <v>0</v>
      </c>
      <c r="W27" s="345">
        <v>0</v>
      </c>
      <c r="X27" s="345">
        <v>0</v>
      </c>
      <c r="Y27" s="345">
        <v>0</v>
      </c>
      <c r="Z27" s="345">
        <v>0</v>
      </c>
      <c r="AA27" s="345">
        <v>0</v>
      </c>
      <c r="AB27" s="345">
        <v>0</v>
      </c>
      <c r="AC27" s="345">
        <v>0</v>
      </c>
      <c r="AD27" s="345">
        <v>4</v>
      </c>
      <c r="AE27" s="345">
        <v>26</v>
      </c>
      <c r="AF27" s="345">
        <v>0</v>
      </c>
      <c r="AG27" s="345">
        <v>55</v>
      </c>
      <c r="AH27" s="345">
        <v>0</v>
      </c>
      <c r="AI27" s="345">
        <v>0</v>
      </c>
      <c r="AJ27" s="345">
        <v>0</v>
      </c>
      <c r="AK27" s="345">
        <v>475</v>
      </c>
      <c r="AL27" s="345">
        <v>0</v>
      </c>
      <c r="AM27" s="345">
        <v>0</v>
      </c>
      <c r="AN27" s="345">
        <v>0</v>
      </c>
      <c r="AO27" s="345">
        <v>0</v>
      </c>
      <c r="AP27" s="345">
        <v>0</v>
      </c>
      <c r="AQ27" s="345">
        <v>0</v>
      </c>
      <c r="AR27" s="345">
        <v>0</v>
      </c>
      <c r="AS27" s="345">
        <v>0</v>
      </c>
      <c r="AT27" s="345">
        <v>0</v>
      </c>
      <c r="AU27" s="345">
        <v>0</v>
      </c>
      <c r="AV27" s="345">
        <v>46</v>
      </c>
      <c r="AW27" s="345">
        <v>0</v>
      </c>
      <c r="AX27" s="345">
        <v>0</v>
      </c>
      <c r="AY27" s="345">
        <v>0</v>
      </c>
      <c r="AZ27" s="345">
        <v>0</v>
      </c>
      <c r="BA27" s="345">
        <v>0</v>
      </c>
      <c r="BB27" s="345">
        <v>0</v>
      </c>
      <c r="BC27" s="345">
        <v>0</v>
      </c>
      <c r="BD27" s="345">
        <v>0</v>
      </c>
      <c r="BE27" s="345">
        <v>0</v>
      </c>
      <c r="BF27" s="345">
        <v>0</v>
      </c>
      <c r="BG27" s="345">
        <v>0</v>
      </c>
      <c r="BH27" s="345">
        <v>0</v>
      </c>
      <c r="BI27" s="345">
        <v>0</v>
      </c>
      <c r="BJ27" s="345">
        <v>881</v>
      </c>
      <c r="BK27" s="345">
        <v>0</v>
      </c>
      <c r="BL27" s="345">
        <v>0</v>
      </c>
      <c r="BM27" s="345">
        <v>0</v>
      </c>
      <c r="BN27" s="345">
        <v>0</v>
      </c>
      <c r="BO27" s="345">
        <v>0</v>
      </c>
      <c r="BP27" s="345">
        <v>0</v>
      </c>
      <c r="BQ27" s="345">
        <v>0</v>
      </c>
      <c r="BR27" s="345">
        <v>0</v>
      </c>
      <c r="BS27" s="345">
        <v>0</v>
      </c>
      <c r="BT27" s="345">
        <v>0</v>
      </c>
      <c r="BU27" s="345">
        <v>0</v>
      </c>
      <c r="BV27" s="345">
        <v>0</v>
      </c>
      <c r="BW27" s="345">
        <v>0</v>
      </c>
      <c r="BX27" s="345">
        <v>0</v>
      </c>
      <c r="BY27" s="345">
        <v>0</v>
      </c>
      <c r="BZ27" s="345">
        <v>0</v>
      </c>
      <c r="CA27" s="345">
        <v>0</v>
      </c>
      <c r="CB27" s="345">
        <v>0</v>
      </c>
      <c r="CC27" s="345">
        <v>0</v>
      </c>
      <c r="CD27" s="345">
        <v>0</v>
      </c>
      <c r="CE27" s="345">
        <v>0</v>
      </c>
      <c r="CF27" s="345">
        <v>0</v>
      </c>
      <c r="CG27" s="345">
        <v>0</v>
      </c>
      <c r="CH27" s="345">
        <v>0</v>
      </c>
      <c r="CI27" s="345">
        <v>0</v>
      </c>
      <c r="CJ27" s="345">
        <v>0</v>
      </c>
      <c r="CK27" s="345">
        <v>0</v>
      </c>
      <c r="CL27" s="345">
        <v>0</v>
      </c>
      <c r="CM27" s="345">
        <v>0</v>
      </c>
      <c r="CN27" s="345">
        <v>0</v>
      </c>
      <c r="CO27" s="345">
        <v>0</v>
      </c>
      <c r="CP27" s="345">
        <v>0</v>
      </c>
      <c r="CQ27" s="345">
        <v>0</v>
      </c>
      <c r="CR27" s="345">
        <v>0</v>
      </c>
      <c r="CS27" s="345">
        <v>0</v>
      </c>
      <c r="CT27" s="345">
        <v>0</v>
      </c>
      <c r="CU27" s="345">
        <v>0</v>
      </c>
      <c r="CV27" s="345">
        <v>0</v>
      </c>
      <c r="CW27" s="345">
        <v>0</v>
      </c>
      <c r="CX27" s="345">
        <v>0</v>
      </c>
      <c r="CY27" s="345">
        <v>0</v>
      </c>
      <c r="CZ27" s="345">
        <v>0</v>
      </c>
      <c r="DA27" s="345">
        <v>0</v>
      </c>
      <c r="DB27" s="345">
        <v>0</v>
      </c>
      <c r="DC27" s="345">
        <v>0</v>
      </c>
      <c r="DD27" s="345">
        <v>0</v>
      </c>
      <c r="DE27" s="346">
        <v>5</v>
      </c>
      <c r="DF27" s="347">
        <v>8407</v>
      </c>
      <c r="DG27" s="348">
        <v>0</v>
      </c>
      <c r="DH27" s="348">
        <v>0</v>
      </c>
      <c r="DI27" s="348">
        <v>0</v>
      </c>
      <c r="DJ27" s="348">
        <v>0</v>
      </c>
      <c r="DK27" s="348">
        <v>0</v>
      </c>
      <c r="DL27" s="348">
        <v>0</v>
      </c>
      <c r="DM27" s="346">
        <v>-556</v>
      </c>
      <c r="DN27" s="347">
        <v>-556</v>
      </c>
      <c r="DO27" s="347">
        <v>7851</v>
      </c>
      <c r="DP27" s="346">
        <v>0</v>
      </c>
      <c r="DQ27" s="347">
        <v>-556</v>
      </c>
      <c r="DR27" s="347">
        <v>7851</v>
      </c>
      <c r="DS27" s="348">
        <v>-7851</v>
      </c>
      <c r="DT27" s="347">
        <v>-8407</v>
      </c>
      <c r="DU27" s="347">
        <v>0</v>
      </c>
    </row>
    <row r="28" spans="1:125">
      <c r="A28" s="349" t="s">
        <v>239</v>
      </c>
      <c r="B28" s="350" t="s">
        <v>21</v>
      </c>
      <c r="C28" s="344">
        <v>0</v>
      </c>
      <c r="D28" s="345">
        <v>497</v>
      </c>
      <c r="E28" s="345">
        <v>301</v>
      </c>
      <c r="F28" s="345">
        <v>0</v>
      </c>
      <c r="G28" s="345">
        <v>6</v>
      </c>
      <c r="H28" s="345">
        <v>0</v>
      </c>
      <c r="I28" s="345">
        <v>0</v>
      </c>
      <c r="J28" s="345">
        <v>51</v>
      </c>
      <c r="K28" s="345">
        <v>0</v>
      </c>
      <c r="L28" s="345">
        <v>0</v>
      </c>
      <c r="M28" s="345">
        <v>0</v>
      </c>
      <c r="N28" s="345">
        <v>0</v>
      </c>
      <c r="O28" s="345">
        <v>1</v>
      </c>
      <c r="P28" s="345">
        <v>0</v>
      </c>
      <c r="Q28" s="345">
        <v>0</v>
      </c>
      <c r="R28" s="345">
        <v>0</v>
      </c>
      <c r="S28" s="345">
        <v>0</v>
      </c>
      <c r="T28" s="345">
        <v>0</v>
      </c>
      <c r="U28" s="345">
        <v>0</v>
      </c>
      <c r="V28" s="345">
        <v>0</v>
      </c>
      <c r="W28" s="345">
        <v>0</v>
      </c>
      <c r="X28" s="345">
        <v>0</v>
      </c>
      <c r="Y28" s="345">
        <v>0</v>
      </c>
      <c r="Z28" s="345">
        <v>0</v>
      </c>
      <c r="AA28" s="345">
        <v>9368</v>
      </c>
      <c r="AB28" s="345">
        <v>88</v>
      </c>
      <c r="AC28" s="345">
        <v>0</v>
      </c>
      <c r="AD28" s="345">
        <v>0</v>
      </c>
      <c r="AE28" s="345">
        <v>0</v>
      </c>
      <c r="AF28" s="345">
        <v>0</v>
      </c>
      <c r="AG28" s="345">
        <v>0</v>
      </c>
      <c r="AH28" s="345">
        <v>0</v>
      </c>
      <c r="AI28" s="345">
        <v>0</v>
      </c>
      <c r="AJ28" s="345">
        <v>0</v>
      </c>
      <c r="AK28" s="345">
        <v>0</v>
      </c>
      <c r="AL28" s="345">
        <v>0</v>
      </c>
      <c r="AM28" s="345">
        <v>0</v>
      </c>
      <c r="AN28" s="345">
        <v>0</v>
      </c>
      <c r="AO28" s="345">
        <v>0</v>
      </c>
      <c r="AP28" s="345">
        <v>0</v>
      </c>
      <c r="AQ28" s="345">
        <v>0</v>
      </c>
      <c r="AR28" s="345">
        <v>0</v>
      </c>
      <c r="AS28" s="345">
        <v>0</v>
      </c>
      <c r="AT28" s="345">
        <v>0</v>
      </c>
      <c r="AU28" s="345">
        <v>0</v>
      </c>
      <c r="AV28" s="345">
        <v>0</v>
      </c>
      <c r="AW28" s="345">
        <v>0</v>
      </c>
      <c r="AX28" s="345">
        <v>0</v>
      </c>
      <c r="AY28" s="345">
        <v>0</v>
      </c>
      <c r="AZ28" s="345">
        <v>0</v>
      </c>
      <c r="BA28" s="345">
        <v>0</v>
      </c>
      <c r="BB28" s="345">
        <v>0</v>
      </c>
      <c r="BC28" s="345">
        <v>0</v>
      </c>
      <c r="BD28" s="345">
        <v>0</v>
      </c>
      <c r="BE28" s="345">
        <v>0</v>
      </c>
      <c r="BF28" s="345">
        <v>0</v>
      </c>
      <c r="BG28" s="345">
        <v>0</v>
      </c>
      <c r="BH28" s="345">
        <v>0</v>
      </c>
      <c r="BI28" s="345">
        <v>0</v>
      </c>
      <c r="BJ28" s="345">
        <v>0</v>
      </c>
      <c r="BK28" s="345">
        <v>0</v>
      </c>
      <c r="BL28" s="345">
        <v>0</v>
      </c>
      <c r="BM28" s="345">
        <v>0</v>
      </c>
      <c r="BN28" s="345">
        <v>0</v>
      </c>
      <c r="BO28" s="345">
        <v>0</v>
      </c>
      <c r="BP28" s="345">
        <v>0</v>
      </c>
      <c r="BQ28" s="345">
        <v>0</v>
      </c>
      <c r="BR28" s="345">
        <v>1</v>
      </c>
      <c r="BS28" s="345">
        <v>222</v>
      </c>
      <c r="BT28" s="345">
        <v>0</v>
      </c>
      <c r="BU28" s="345">
        <v>0</v>
      </c>
      <c r="BV28" s="345">
        <v>0</v>
      </c>
      <c r="BW28" s="345">
        <v>0</v>
      </c>
      <c r="BX28" s="345">
        <v>0</v>
      </c>
      <c r="BY28" s="345">
        <v>0</v>
      </c>
      <c r="BZ28" s="345">
        <v>2</v>
      </c>
      <c r="CA28" s="345">
        <v>0</v>
      </c>
      <c r="CB28" s="345">
        <v>0</v>
      </c>
      <c r="CC28" s="345">
        <v>0</v>
      </c>
      <c r="CD28" s="345">
        <v>0</v>
      </c>
      <c r="CE28" s="345">
        <v>0</v>
      </c>
      <c r="CF28" s="345">
        <v>0</v>
      </c>
      <c r="CG28" s="345">
        <v>6</v>
      </c>
      <c r="CH28" s="345">
        <v>0</v>
      </c>
      <c r="CI28" s="345">
        <v>0</v>
      </c>
      <c r="CJ28" s="345">
        <v>0</v>
      </c>
      <c r="CK28" s="345">
        <v>0</v>
      </c>
      <c r="CL28" s="345">
        <v>0</v>
      </c>
      <c r="CM28" s="345">
        <v>123</v>
      </c>
      <c r="CN28" s="345">
        <v>0</v>
      </c>
      <c r="CO28" s="345">
        <v>106</v>
      </c>
      <c r="CP28" s="345">
        <v>78030</v>
      </c>
      <c r="CQ28" s="345">
        <v>330</v>
      </c>
      <c r="CR28" s="345">
        <v>821</v>
      </c>
      <c r="CS28" s="345">
        <v>455</v>
      </c>
      <c r="CT28" s="345">
        <v>0</v>
      </c>
      <c r="CU28" s="345">
        <v>0</v>
      </c>
      <c r="CV28" s="345">
        <v>0</v>
      </c>
      <c r="CW28" s="345">
        <v>0</v>
      </c>
      <c r="CX28" s="345">
        <v>0</v>
      </c>
      <c r="CY28" s="345">
        <v>1</v>
      </c>
      <c r="CZ28" s="345">
        <v>0</v>
      </c>
      <c r="DA28" s="345">
        <v>0</v>
      </c>
      <c r="DB28" s="345">
        <v>0</v>
      </c>
      <c r="DC28" s="345">
        <v>0</v>
      </c>
      <c r="DD28" s="345">
        <v>0</v>
      </c>
      <c r="DE28" s="346">
        <v>64</v>
      </c>
      <c r="DF28" s="347">
        <v>90473</v>
      </c>
      <c r="DG28" s="348">
        <v>671</v>
      </c>
      <c r="DH28" s="348">
        <v>4465</v>
      </c>
      <c r="DI28" s="348">
        <v>0</v>
      </c>
      <c r="DJ28" s="348">
        <v>0</v>
      </c>
      <c r="DK28" s="348">
        <v>0</v>
      </c>
      <c r="DL28" s="348">
        <v>0</v>
      </c>
      <c r="DM28" s="346">
        <v>-880</v>
      </c>
      <c r="DN28" s="347">
        <v>4256</v>
      </c>
      <c r="DO28" s="347">
        <v>94729</v>
      </c>
      <c r="DP28" s="346">
        <v>171474</v>
      </c>
      <c r="DQ28" s="347">
        <v>175730</v>
      </c>
      <c r="DR28" s="347">
        <v>266203</v>
      </c>
      <c r="DS28" s="348">
        <v>-58750</v>
      </c>
      <c r="DT28" s="347">
        <v>116980</v>
      </c>
      <c r="DU28" s="347">
        <v>207453</v>
      </c>
    </row>
    <row r="29" spans="1:125">
      <c r="A29" s="349" t="s">
        <v>240</v>
      </c>
      <c r="B29" s="350" t="s">
        <v>241</v>
      </c>
      <c r="C29" s="344">
        <v>9685</v>
      </c>
      <c r="D29" s="345">
        <v>65</v>
      </c>
      <c r="E29" s="345">
        <v>114</v>
      </c>
      <c r="F29" s="345">
        <v>9</v>
      </c>
      <c r="G29" s="345">
        <v>6</v>
      </c>
      <c r="H29" s="345">
        <v>1</v>
      </c>
      <c r="I29" s="345">
        <v>165</v>
      </c>
      <c r="J29" s="345">
        <v>704</v>
      </c>
      <c r="K29" s="345">
        <v>206</v>
      </c>
      <c r="L29" s="345">
        <v>0</v>
      </c>
      <c r="M29" s="345">
        <v>0</v>
      </c>
      <c r="N29" s="345">
        <v>186</v>
      </c>
      <c r="O29" s="345">
        <v>450</v>
      </c>
      <c r="P29" s="345">
        <v>260</v>
      </c>
      <c r="Q29" s="345">
        <v>491</v>
      </c>
      <c r="R29" s="345">
        <v>48</v>
      </c>
      <c r="S29" s="345">
        <v>1141</v>
      </c>
      <c r="T29" s="345">
        <v>844</v>
      </c>
      <c r="U29" s="345">
        <v>0</v>
      </c>
      <c r="V29" s="345">
        <v>169</v>
      </c>
      <c r="W29" s="345">
        <v>0</v>
      </c>
      <c r="X29" s="345">
        <v>23</v>
      </c>
      <c r="Y29" s="345">
        <v>0</v>
      </c>
      <c r="Z29" s="345">
        <v>0</v>
      </c>
      <c r="AA29" s="345">
        <v>3792</v>
      </c>
      <c r="AB29" s="345">
        <v>9546</v>
      </c>
      <c r="AC29" s="345">
        <v>0</v>
      </c>
      <c r="AD29" s="345">
        <v>177</v>
      </c>
      <c r="AE29" s="345">
        <v>453</v>
      </c>
      <c r="AF29" s="345">
        <v>17</v>
      </c>
      <c r="AG29" s="345">
        <v>54</v>
      </c>
      <c r="AH29" s="345">
        <v>82</v>
      </c>
      <c r="AI29" s="345">
        <v>195</v>
      </c>
      <c r="AJ29" s="345">
        <v>0</v>
      </c>
      <c r="AK29" s="345">
        <v>152</v>
      </c>
      <c r="AL29" s="345">
        <v>0</v>
      </c>
      <c r="AM29" s="345">
        <v>0</v>
      </c>
      <c r="AN29" s="345">
        <v>93</v>
      </c>
      <c r="AO29" s="345">
        <v>1</v>
      </c>
      <c r="AP29" s="345">
        <v>0</v>
      </c>
      <c r="AQ29" s="345">
        <v>219</v>
      </c>
      <c r="AR29" s="345">
        <v>266</v>
      </c>
      <c r="AS29" s="345">
        <v>257</v>
      </c>
      <c r="AT29" s="345">
        <v>96</v>
      </c>
      <c r="AU29" s="345">
        <v>663</v>
      </c>
      <c r="AV29" s="345">
        <v>249</v>
      </c>
      <c r="AW29" s="345">
        <v>182</v>
      </c>
      <c r="AX29" s="345">
        <v>1750</v>
      </c>
      <c r="AY29" s="345">
        <v>413</v>
      </c>
      <c r="AZ29" s="345">
        <v>13</v>
      </c>
      <c r="BA29" s="345">
        <v>29</v>
      </c>
      <c r="BB29" s="345">
        <v>152</v>
      </c>
      <c r="BC29" s="345">
        <v>221</v>
      </c>
      <c r="BD29" s="345">
        <v>841</v>
      </c>
      <c r="BE29" s="345">
        <v>0</v>
      </c>
      <c r="BF29" s="345">
        <v>23</v>
      </c>
      <c r="BG29" s="345">
        <v>720</v>
      </c>
      <c r="BH29" s="345">
        <v>11</v>
      </c>
      <c r="BI29" s="345">
        <v>46</v>
      </c>
      <c r="BJ29" s="345">
        <v>2393</v>
      </c>
      <c r="BK29" s="345">
        <v>1</v>
      </c>
      <c r="BL29" s="345">
        <v>1263</v>
      </c>
      <c r="BM29" s="345">
        <v>458</v>
      </c>
      <c r="BN29" s="345">
        <v>340</v>
      </c>
      <c r="BO29" s="345">
        <v>90</v>
      </c>
      <c r="BP29" s="345">
        <v>18</v>
      </c>
      <c r="BQ29" s="345">
        <v>23</v>
      </c>
      <c r="BR29" s="345">
        <v>42</v>
      </c>
      <c r="BS29" s="345">
        <v>115</v>
      </c>
      <c r="BT29" s="345">
        <v>6</v>
      </c>
      <c r="BU29" s="345">
        <v>4</v>
      </c>
      <c r="BV29" s="345">
        <v>0</v>
      </c>
      <c r="BW29" s="345">
        <v>1</v>
      </c>
      <c r="BX29" s="345">
        <v>22</v>
      </c>
      <c r="BY29" s="345">
        <v>0</v>
      </c>
      <c r="BZ29" s="345">
        <v>58</v>
      </c>
      <c r="CA29" s="345">
        <v>9</v>
      </c>
      <c r="CB29" s="345">
        <v>0</v>
      </c>
      <c r="CC29" s="345">
        <v>0</v>
      </c>
      <c r="CD29" s="345">
        <v>0</v>
      </c>
      <c r="CE29" s="345">
        <v>2</v>
      </c>
      <c r="CF29" s="345">
        <v>6</v>
      </c>
      <c r="CG29" s="345">
        <v>0</v>
      </c>
      <c r="CH29" s="345">
        <v>0</v>
      </c>
      <c r="CI29" s="345">
        <v>11</v>
      </c>
      <c r="CJ29" s="345">
        <v>12</v>
      </c>
      <c r="CK29" s="345">
        <v>0</v>
      </c>
      <c r="CL29" s="345">
        <v>184</v>
      </c>
      <c r="CM29" s="345">
        <v>178</v>
      </c>
      <c r="CN29" s="345">
        <v>7</v>
      </c>
      <c r="CO29" s="345">
        <v>63</v>
      </c>
      <c r="CP29" s="345">
        <v>665</v>
      </c>
      <c r="CQ29" s="345">
        <v>183</v>
      </c>
      <c r="CR29" s="345">
        <v>323</v>
      </c>
      <c r="CS29" s="345">
        <v>327</v>
      </c>
      <c r="CT29" s="345">
        <v>151</v>
      </c>
      <c r="CU29" s="345">
        <v>103</v>
      </c>
      <c r="CV29" s="345">
        <v>40</v>
      </c>
      <c r="CW29" s="345">
        <v>679</v>
      </c>
      <c r="CX29" s="345">
        <v>536</v>
      </c>
      <c r="CY29" s="345">
        <v>149</v>
      </c>
      <c r="CZ29" s="345">
        <v>376</v>
      </c>
      <c r="DA29" s="345">
        <v>720</v>
      </c>
      <c r="DB29" s="345">
        <v>74</v>
      </c>
      <c r="DC29" s="345">
        <v>386</v>
      </c>
      <c r="DD29" s="345">
        <v>100</v>
      </c>
      <c r="DE29" s="346">
        <v>39</v>
      </c>
      <c r="DF29" s="347">
        <v>45437</v>
      </c>
      <c r="DG29" s="348">
        <v>597</v>
      </c>
      <c r="DH29" s="348">
        <v>13973</v>
      </c>
      <c r="DI29" s="348">
        <v>0</v>
      </c>
      <c r="DJ29" s="348">
        <v>0</v>
      </c>
      <c r="DK29" s="348">
        <v>0</v>
      </c>
      <c r="DL29" s="348">
        <v>0</v>
      </c>
      <c r="DM29" s="346">
        <v>1243</v>
      </c>
      <c r="DN29" s="347">
        <v>15813</v>
      </c>
      <c r="DO29" s="347">
        <v>61250</v>
      </c>
      <c r="DP29" s="346">
        <v>51639</v>
      </c>
      <c r="DQ29" s="347">
        <v>67452</v>
      </c>
      <c r="DR29" s="347">
        <v>112889</v>
      </c>
      <c r="DS29" s="348">
        <v>-59375</v>
      </c>
      <c r="DT29" s="347">
        <v>8077</v>
      </c>
      <c r="DU29" s="347">
        <v>53514</v>
      </c>
    </row>
    <row r="30" spans="1:125">
      <c r="A30" s="349" t="s">
        <v>242</v>
      </c>
      <c r="B30" s="350" t="s">
        <v>22</v>
      </c>
      <c r="C30" s="344">
        <v>1950</v>
      </c>
      <c r="D30" s="345">
        <v>39</v>
      </c>
      <c r="E30" s="345">
        <v>99</v>
      </c>
      <c r="F30" s="345">
        <v>152</v>
      </c>
      <c r="G30" s="345">
        <v>207</v>
      </c>
      <c r="H30" s="345">
        <v>2</v>
      </c>
      <c r="I30" s="345">
        <v>267</v>
      </c>
      <c r="J30" s="345">
        <v>1051</v>
      </c>
      <c r="K30" s="345">
        <v>184</v>
      </c>
      <c r="L30" s="345">
        <v>11</v>
      </c>
      <c r="M30" s="345">
        <v>0</v>
      </c>
      <c r="N30" s="345">
        <v>120</v>
      </c>
      <c r="O30" s="345">
        <v>164</v>
      </c>
      <c r="P30" s="345">
        <v>30</v>
      </c>
      <c r="Q30" s="345">
        <v>32</v>
      </c>
      <c r="R30" s="345">
        <v>23</v>
      </c>
      <c r="S30" s="345">
        <v>396</v>
      </c>
      <c r="T30" s="345">
        <v>47</v>
      </c>
      <c r="U30" s="345">
        <v>0</v>
      </c>
      <c r="V30" s="345">
        <v>312</v>
      </c>
      <c r="W30" s="345">
        <v>0</v>
      </c>
      <c r="X30" s="345">
        <v>71</v>
      </c>
      <c r="Y30" s="345">
        <v>0</v>
      </c>
      <c r="Z30" s="345">
        <v>0</v>
      </c>
      <c r="AA30" s="345">
        <v>478</v>
      </c>
      <c r="AB30" s="345">
        <v>268</v>
      </c>
      <c r="AC30" s="345">
        <v>35</v>
      </c>
      <c r="AD30" s="345">
        <v>1761</v>
      </c>
      <c r="AE30" s="345">
        <v>77</v>
      </c>
      <c r="AF30" s="345">
        <v>5</v>
      </c>
      <c r="AG30" s="345">
        <v>55</v>
      </c>
      <c r="AH30" s="345">
        <v>811</v>
      </c>
      <c r="AI30" s="345">
        <v>147</v>
      </c>
      <c r="AJ30" s="345">
        <v>15</v>
      </c>
      <c r="AK30" s="345">
        <v>477</v>
      </c>
      <c r="AL30" s="345">
        <v>0</v>
      </c>
      <c r="AM30" s="345">
        <v>1</v>
      </c>
      <c r="AN30" s="345">
        <v>55</v>
      </c>
      <c r="AO30" s="345">
        <v>9</v>
      </c>
      <c r="AP30" s="345">
        <v>25</v>
      </c>
      <c r="AQ30" s="345">
        <v>85</v>
      </c>
      <c r="AR30" s="345">
        <v>112</v>
      </c>
      <c r="AS30" s="345">
        <v>128</v>
      </c>
      <c r="AT30" s="345">
        <v>47</v>
      </c>
      <c r="AU30" s="345">
        <v>234</v>
      </c>
      <c r="AV30" s="345">
        <v>56</v>
      </c>
      <c r="AW30" s="345">
        <v>122</v>
      </c>
      <c r="AX30" s="345">
        <v>312</v>
      </c>
      <c r="AY30" s="345">
        <v>117</v>
      </c>
      <c r="AZ30" s="345">
        <v>1</v>
      </c>
      <c r="BA30" s="345">
        <v>0</v>
      </c>
      <c r="BB30" s="345">
        <v>23</v>
      </c>
      <c r="BC30" s="345">
        <v>26</v>
      </c>
      <c r="BD30" s="345">
        <v>23</v>
      </c>
      <c r="BE30" s="345">
        <v>0</v>
      </c>
      <c r="BF30" s="345">
        <v>1</v>
      </c>
      <c r="BG30" s="345">
        <v>280</v>
      </c>
      <c r="BH30" s="345">
        <v>17</v>
      </c>
      <c r="BI30" s="345">
        <v>26</v>
      </c>
      <c r="BJ30" s="345">
        <v>74</v>
      </c>
      <c r="BK30" s="345">
        <v>29</v>
      </c>
      <c r="BL30" s="345">
        <v>410</v>
      </c>
      <c r="BM30" s="345">
        <v>212</v>
      </c>
      <c r="BN30" s="345">
        <v>2017</v>
      </c>
      <c r="BO30" s="345">
        <v>184</v>
      </c>
      <c r="BP30" s="345">
        <v>2403</v>
      </c>
      <c r="BQ30" s="345">
        <v>264</v>
      </c>
      <c r="BR30" s="345">
        <v>421</v>
      </c>
      <c r="BS30" s="345">
        <v>507</v>
      </c>
      <c r="BT30" s="345">
        <v>997</v>
      </c>
      <c r="BU30" s="345">
        <v>111</v>
      </c>
      <c r="BV30" s="345">
        <v>45</v>
      </c>
      <c r="BW30" s="345">
        <v>36</v>
      </c>
      <c r="BX30" s="345">
        <v>1</v>
      </c>
      <c r="BY30" s="345">
        <v>38</v>
      </c>
      <c r="BZ30" s="345">
        <v>9019</v>
      </c>
      <c r="CA30" s="345">
        <v>38266</v>
      </c>
      <c r="CB30" s="345">
        <v>350</v>
      </c>
      <c r="CC30" s="345">
        <v>622</v>
      </c>
      <c r="CD30" s="345">
        <v>3</v>
      </c>
      <c r="CE30" s="345">
        <v>10</v>
      </c>
      <c r="CF30" s="345">
        <v>27</v>
      </c>
      <c r="CG30" s="345">
        <v>32</v>
      </c>
      <c r="CH30" s="345">
        <v>82</v>
      </c>
      <c r="CI30" s="345">
        <v>24</v>
      </c>
      <c r="CJ30" s="345">
        <v>9</v>
      </c>
      <c r="CK30" s="345">
        <v>1</v>
      </c>
      <c r="CL30" s="345">
        <v>30</v>
      </c>
      <c r="CM30" s="345">
        <v>4066</v>
      </c>
      <c r="CN30" s="345">
        <v>381</v>
      </c>
      <c r="CO30" s="345">
        <v>506</v>
      </c>
      <c r="CP30" s="345">
        <v>850</v>
      </c>
      <c r="CQ30" s="345">
        <v>62</v>
      </c>
      <c r="CR30" s="345">
        <v>179</v>
      </c>
      <c r="CS30" s="345">
        <v>349</v>
      </c>
      <c r="CT30" s="345">
        <v>204</v>
      </c>
      <c r="CU30" s="345">
        <v>63</v>
      </c>
      <c r="CV30" s="345">
        <v>9</v>
      </c>
      <c r="CW30" s="345">
        <v>304</v>
      </c>
      <c r="CX30" s="345">
        <v>274</v>
      </c>
      <c r="CY30" s="345">
        <v>121</v>
      </c>
      <c r="CZ30" s="345">
        <v>636</v>
      </c>
      <c r="DA30" s="345">
        <v>286</v>
      </c>
      <c r="DB30" s="345">
        <v>360</v>
      </c>
      <c r="DC30" s="345">
        <v>165</v>
      </c>
      <c r="DD30" s="345">
        <v>0</v>
      </c>
      <c r="DE30" s="346">
        <v>651</v>
      </c>
      <c r="DF30" s="347">
        <v>76676</v>
      </c>
      <c r="DG30" s="348">
        <v>115</v>
      </c>
      <c r="DH30" s="348">
        <v>59962</v>
      </c>
      <c r="DI30" s="348">
        <v>0</v>
      </c>
      <c r="DJ30" s="348">
        <v>0</v>
      </c>
      <c r="DK30" s="348">
        <v>0</v>
      </c>
      <c r="DL30" s="348">
        <v>0</v>
      </c>
      <c r="DM30" s="346">
        <v>478</v>
      </c>
      <c r="DN30" s="347">
        <v>60555</v>
      </c>
      <c r="DO30" s="347">
        <v>137231</v>
      </c>
      <c r="DP30" s="346">
        <v>443</v>
      </c>
      <c r="DQ30" s="347">
        <v>60998</v>
      </c>
      <c r="DR30" s="347">
        <v>137674</v>
      </c>
      <c r="DS30" s="348">
        <v>-137014</v>
      </c>
      <c r="DT30" s="347">
        <v>-76016</v>
      </c>
      <c r="DU30" s="347">
        <v>660</v>
      </c>
    </row>
    <row r="31" spans="1:125">
      <c r="A31" s="349" t="s">
        <v>243</v>
      </c>
      <c r="B31" s="350" t="s">
        <v>23</v>
      </c>
      <c r="C31" s="344">
        <v>0</v>
      </c>
      <c r="D31" s="345">
        <v>0</v>
      </c>
      <c r="E31" s="345">
        <v>0</v>
      </c>
      <c r="F31" s="345">
        <v>0</v>
      </c>
      <c r="G31" s="345">
        <v>0</v>
      </c>
      <c r="H31" s="345">
        <v>0</v>
      </c>
      <c r="I31" s="345">
        <v>3</v>
      </c>
      <c r="J31" s="345">
        <v>0</v>
      </c>
      <c r="K31" s="345">
        <v>0</v>
      </c>
      <c r="L31" s="345">
        <v>0</v>
      </c>
      <c r="M31" s="345">
        <v>0</v>
      </c>
      <c r="N31" s="345">
        <v>0</v>
      </c>
      <c r="O31" s="345">
        <v>0</v>
      </c>
      <c r="P31" s="345">
        <v>0</v>
      </c>
      <c r="Q31" s="345">
        <v>0</v>
      </c>
      <c r="R31" s="345">
        <v>0</v>
      </c>
      <c r="S31" s="345">
        <v>0</v>
      </c>
      <c r="T31" s="345">
        <v>0</v>
      </c>
      <c r="U31" s="345">
        <v>0</v>
      </c>
      <c r="V31" s="345">
        <v>7</v>
      </c>
      <c r="W31" s="345">
        <v>0</v>
      </c>
      <c r="X31" s="345">
        <v>0</v>
      </c>
      <c r="Y31" s="345">
        <v>0</v>
      </c>
      <c r="Z31" s="345">
        <v>0</v>
      </c>
      <c r="AA31" s="345">
        <v>0</v>
      </c>
      <c r="AB31" s="345">
        <v>3</v>
      </c>
      <c r="AC31" s="345">
        <v>0</v>
      </c>
      <c r="AD31" s="345">
        <v>0</v>
      </c>
      <c r="AE31" s="345">
        <v>5</v>
      </c>
      <c r="AF31" s="345">
        <v>0</v>
      </c>
      <c r="AG31" s="345">
        <v>0</v>
      </c>
      <c r="AH31" s="345">
        <v>0</v>
      </c>
      <c r="AI31" s="345">
        <v>0</v>
      </c>
      <c r="AJ31" s="345">
        <v>0</v>
      </c>
      <c r="AK31" s="345">
        <v>237</v>
      </c>
      <c r="AL31" s="345">
        <v>1</v>
      </c>
      <c r="AM31" s="345">
        <v>10</v>
      </c>
      <c r="AN31" s="345">
        <v>200</v>
      </c>
      <c r="AO31" s="345">
        <v>0</v>
      </c>
      <c r="AP31" s="345">
        <v>10</v>
      </c>
      <c r="AQ31" s="345">
        <v>4</v>
      </c>
      <c r="AR31" s="345">
        <v>0</v>
      </c>
      <c r="AS31" s="345">
        <v>2</v>
      </c>
      <c r="AT31" s="345">
        <v>0</v>
      </c>
      <c r="AU31" s="345">
        <v>2</v>
      </c>
      <c r="AV31" s="345">
        <v>1</v>
      </c>
      <c r="AW31" s="345">
        <v>0</v>
      </c>
      <c r="AX31" s="345">
        <v>0</v>
      </c>
      <c r="AY31" s="345">
        <v>0</v>
      </c>
      <c r="AZ31" s="345">
        <v>0</v>
      </c>
      <c r="BA31" s="345">
        <v>0</v>
      </c>
      <c r="BB31" s="345">
        <v>0</v>
      </c>
      <c r="BC31" s="345">
        <v>0</v>
      </c>
      <c r="BD31" s="345">
        <v>0</v>
      </c>
      <c r="BE31" s="345">
        <v>0</v>
      </c>
      <c r="BF31" s="345">
        <v>0</v>
      </c>
      <c r="BG31" s="345">
        <v>6</v>
      </c>
      <c r="BH31" s="345">
        <v>0</v>
      </c>
      <c r="BI31" s="345">
        <v>2</v>
      </c>
      <c r="BJ31" s="345">
        <v>2</v>
      </c>
      <c r="BK31" s="345">
        <v>1</v>
      </c>
      <c r="BL31" s="345">
        <v>149</v>
      </c>
      <c r="BM31" s="345">
        <v>2</v>
      </c>
      <c r="BN31" s="345">
        <v>5296</v>
      </c>
      <c r="BO31" s="345">
        <v>542</v>
      </c>
      <c r="BP31" s="345">
        <v>1038</v>
      </c>
      <c r="BQ31" s="345">
        <v>0</v>
      </c>
      <c r="BR31" s="345">
        <v>0</v>
      </c>
      <c r="BS31" s="345">
        <v>8</v>
      </c>
      <c r="BT31" s="345">
        <v>-3</v>
      </c>
      <c r="BU31" s="345">
        <v>0</v>
      </c>
      <c r="BV31" s="345">
        <v>0</v>
      </c>
      <c r="BW31" s="345">
        <v>0</v>
      </c>
      <c r="BX31" s="345">
        <v>0</v>
      </c>
      <c r="BY31" s="345">
        <v>0</v>
      </c>
      <c r="BZ31" s="345">
        <v>0</v>
      </c>
      <c r="CA31" s="345">
        <v>0</v>
      </c>
      <c r="CB31" s="345">
        <v>0</v>
      </c>
      <c r="CC31" s="345">
        <v>0</v>
      </c>
      <c r="CD31" s="345">
        <v>0</v>
      </c>
      <c r="CE31" s="345">
        <v>0</v>
      </c>
      <c r="CF31" s="345">
        <v>0</v>
      </c>
      <c r="CG31" s="345">
        <v>0</v>
      </c>
      <c r="CH31" s="345">
        <v>0</v>
      </c>
      <c r="CI31" s="345">
        <v>0</v>
      </c>
      <c r="CJ31" s="345">
        <v>0</v>
      </c>
      <c r="CK31" s="345">
        <v>0</v>
      </c>
      <c r="CL31" s="345">
        <v>0</v>
      </c>
      <c r="CM31" s="345">
        <v>0</v>
      </c>
      <c r="CN31" s="345">
        <v>0</v>
      </c>
      <c r="CO31" s="345">
        <v>0</v>
      </c>
      <c r="CP31" s="345">
        <v>0</v>
      </c>
      <c r="CQ31" s="345">
        <v>0</v>
      </c>
      <c r="CR31" s="345">
        <v>1</v>
      </c>
      <c r="CS31" s="345">
        <v>2</v>
      </c>
      <c r="CT31" s="345">
        <v>12</v>
      </c>
      <c r="CU31" s="345">
        <v>0</v>
      </c>
      <c r="CV31" s="345">
        <v>0</v>
      </c>
      <c r="CW31" s="345">
        <v>0</v>
      </c>
      <c r="CX31" s="345">
        <v>0</v>
      </c>
      <c r="CY31" s="345">
        <v>0</v>
      </c>
      <c r="CZ31" s="345">
        <v>84</v>
      </c>
      <c r="DA31" s="345">
        <v>0</v>
      </c>
      <c r="DB31" s="345">
        <v>0</v>
      </c>
      <c r="DC31" s="345">
        <v>3</v>
      </c>
      <c r="DD31" s="345">
        <v>0</v>
      </c>
      <c r="DE31" s="346">
        <v>0</v>
      </c>
      <c r="DF31" s="347">
        <v>7630</v>
      </c>
      <c r="DG31" s="348">
        <v>1</v>
      </c>
      <c r="DH31" s="348">
        <v>-9</v>
      </c>
      <c r="DI31" s="348">
        <v>0</v>
      </c>
      <c r="DJ31" s="348">
        <v>0</v>
      </c>
      <c r="DK31" s="348">
        <v>0</v>
      </c>
      <c r="DL31" s="348">
        <v>0</v>
      </c>
      <c r="DM31" s="346">
        <v>-142</v>
      </c>
      <c r="DN31" s="347">
        <v>-150</v>
      </c>
      <c r="DO31" s="347">
        <v>7480</v>
      </c>
      <c r="DP31" s="346">
        <v>179</v>
      </c>
      <c r="DQ31" s="347">
        <v>29</v>
      </c>
      <c r="DR31" s="347">
        <v>7659</v>
      </c>
      <c r="DS31" s="348">
        <v>-2595</v>
      </c>
      <c r="DT31" s="347">
        <v>-2566</v>
      </c>
      <c r="DU31" s="347">
        <v>5064</v>
      </c>
    </row>
    <row r="32" spans="1:125">
      <c r="A32" s="349" t="s">
        <v>244</v>
      </c>
      <c r="B32" s="350" t="s">
        <v>24</v>
      </c>
      <c r="C32" s="344">
        <v>1080</v>
      </c>
      <c r="D32" s="345">
        <v>73</v>
      </c>
      <c r="E32" s="345">
        <v>74</v>
      </c>
      <c r="F32" s="345">
        <v>259</v>
      </c>
      <c r="G32" s="345">
        <v>57</v>
      </c>
      <c r="H32" s="345">
        <v>0</v>
      </c>
      <c r="I32" s="345">
        <v>1</v>
      </c>
      <c r="J32" s="345">
        <v>3480</v>
      </c>
      <c r="K32" s="345">
        <v>1840</v>
      </c>
      <c r="L32" s="345">
        <v>0</v>
      </c>
      <c r="M32" s="345">
        <v>0</v>
      </c>
      <c r="N32" s="345">
        <v>31</v>
      </c>
      <c r="O32" s="345">
        <v>829</v>
      </c>
      <c r="P32" s="345">
        <v>188</v>
      </c>
      <c r="Q32" s="345">
        <v>635</v>
      </c>
      <c r="R32" s="345">
        <v>9</v>
      </c>
      <c r="S32" s="345">
        <v>5229</v>
      </c>
      <c r="T32" s="345">
        <v>1330</v>
      </c>
      <c r="U32" s="345">
        <v>0</v>
      </c>
      <c r="V32" s="345">
        <v>91</v>
      </c>
      <c r="W32" s="345">
        <v>0</v>
      </c>
      <c r="X32" s="345">
        <v>2</v>
      </c>
      <c r="Y32" s="345">
        <v>0</v>
      </c>
      <c r="Z32" s="345">
        <v>0</v>
      </c>
      <c r="AA32" s="345">
        <v>8773</v>
      </c>
      <c r="AB32" s="345">
        <v>1488</v>
      </c>
      <c r="AC32" s="345">
        <v>0</v>
      </c>
      <c r="AD32" s="345">
        <v>0</v>
      </c>
      <c r="AE32" s="345">
        <v>20486</v>
      </c>
      <c r="AF32" s="345">
        <v>85</v>
      </c>
      <c r="AG32" s="345">
        <v>1583</v>
      </c>
      <c r="AH32" s="345">
        <v>842</v>
      </c>
      <c r="AI32" s="345">
        <v>28</v>
      </c>
      <c r="AJ32" s="345">
        <v>0</v>
      </c>
      <c r="AK32" s="345">
        <v>24</v>
      </c>
      <c r="AL32" s="345">
        <v>0</v>
      </c>
      <c r="AM32" s="345">
        <v>0</v>
      </c>
      <c r="AN32" s="345">
        <v>6</v>
      </c>
      <c r="AO32" s="345">
        <v>0</v>
      </c>
      <c r="AP32" s="345">
        <v>20</v>
      </c>
      <c r="AQ32" s="345">
        <v>1008</v>
      </c>
      <c r="AR32" s="345">
        <v>104</v>
      </c>
      <c r="AS32" s="345">
        <v>68</v>
      </c>
      <c r="AT32" s="345">
        <v>153</v>
      </c>
      <c r="AU32" s="345">
        <v>1148</v>
      </c>
      <c r="AV32" s="345">
        <v>1738</v>
      </c>
      <c r="AW32" s="345">
        <v>1400</v>
      </c>
      <c r="AX32" s="345">
        <v>8357</v>
      </c>
      <c r="AY32" s="345">
        <v>1842</v>
      </c>
      <c r="AZ32" s="345">
        <v>144</v>
      </c>
      <c r="BA32" s="345">
        <v>72</v>
      </c>
      <c r="BB32" s="345">
        <v>4290</v>
      </c>
      <c r="BC32" s="345">
        <v>1785</v>
      </c>
      <c r="BD32" s="345">
        <v>2676</v>
      </c>
      <c r="BE32" s="345">
        <v>0</v>
      </c>
      <c r="BF32" s="345">
        <v>14</v>
      </c>
      <c r="BG32" s="345">
        <v>2564</v>
      </c>
      <c r="BH32" s="345">
        <v>18</v>
      </c>
      <c r="BI32" s="345">
        <v>29</v>
      </c>
      <c r="BJ32" s="345">
        <v>6058</v>
      </c>
      <c r="BK32" s="345">
        <v>10</v>
      </c>
      <c r="BL32" s="345">
        <v>2455</v>
      </c>
      <c r="BM32" s="345">
        <v>1069</v>
      </c>
      <c r="BN32" s="345">
        <v>1620</v>
      </c>
      <c r="BO32" s="345">
        <v>467</v>
      </c>
      <c r="BP32" s="345">
        <v>0</v>
      </c>
      <c r="BQ32" s="345">
        <v>0</v>
      </c>
      <c r="BR32" s="345">
        <v>1456</v>
      </c>
      <c r="BS32" s="345">
        <v>73</v>
      </c>
      <c r="BT32" s="345">
        <v>3654</v>
      </c>
      <c r="BU32" s="345">
        <v>690</v>
      </c>
      <c r="BV32" s="345">
        <v>16</v>
      </c>
      <c r="BW32" s="345">
        <v>60</v>
      </c>
      <c r="BX32" s="345">
        <v>208</v>
      </c>
      <c r="BY32" s="345">
        <v>0</v>
      </c>
      <c r="BZ32" s="345">
        <v>56</v>
      </c>
      <c r="CA32" s="345">
        <v>5</v>
      </c>
      <c r="CB32" s="345">
        <v>0</v>
      </c>
      <c r="CC32" s="345">
        <v>2</v>
      </c>
      <c r="CD32" s="345">
        <v>0</v>
      </c>
      <c r="CE32" s="345">
        <v>30</v>
      </c>
      <c r="CF32" s="345">
        <v>95</v>
      </c>
      <c r="CG32" s="345">
        <v>0</v>
      </c>
      <c r="CH32" s="345">
        <v>3</v>
      </c>
      <c r="CI32" s="345">
        <v>19</v>
      </c>
      <c r="CJ32" s="345">
        <v>128</v>
      </c>
      <c r="CK32" s="345">
        <v>0</v>
      </c>
      <c r="CL32" s="345">
        <v>70</v>
      </c>
      <c r="CM32" s="345">
        <v>296</v>
      </c>
      <c r="CN32" s="345">
        <v>52</v>
      </c>
      <c r="CO32" s="345">
        <v>94</v>
      </c>
      <c r="CP32" s="345">
        <v>482</v>
      </c>
      <c r="CQ32" s="345">
        <v>1</v>
      </c>
      <c r="CR32" s="345">
        <v>17</v>
      </c>
      <c r="CS32" s="345">
        <v>32</v>
      </c>
      <c r="CT32" s="345">
        <v>160</v>
      </c>
      <c r="CU32" s="345">
        <v>14</v>
      </c>
      <c r="CV32" s="345">
        <v>38</v>
      </c>
      <c r="CW32" s="345">
        <v>694</v>
      </c>
      <c r="CX32" s="345">
        <v>221</v>
      </c>
      <c r="CY32" s="345">
        <v>87</v>
      </c>
      <c r="CZ32" s="345">
        <v>195</v>
      </c>
      <c r="DA32" s="345">
        <v>121</v>
      </c>
      <c r="DB32" s="345">
        <v>237</v>
      </c>
      <c r="DC32" s="345">
        <v>53</v>
      </c>
      <c r="DD32" s="345">
        <v>397</v>
      </c>
      <c r="DE32" s="346">
        <v>123</v>
      </c>
      <c r="DF32" s="347">
        <v>97511</v>
      </c>
      <c r="DG32" s="348">
        <v>126</v>
      </c>
      <c r="DH32" s="348">
        <v>2857</v>
      </c>
      <c r="DI32" s="348">
        <v>33</v>
      </c>
      <c r="DJ32" s="348">
        <v>0</v>
      </c>
      <c r="DK32" s="348">
        <v>0</v>
      </c>
      <c r="DL32" s="348">
        <v>-2</v>
      </c>
      <c r="DM32" s="346">
        <v>-573</v>
      </c>
      <c r="DN32" s="347">
        <v>2441</v>
      </c>
      <c r="DO32" s="347">
        <v>99952</v>
      </c>
      <c r="DP32" s="346">
        <v>75142</v>
      </c>
      <c r="DQ32" s="347">
        <v>77583</v>
      </c>
      <c r="DR32" s="347">
        <v>175094</v>
      </c>
      <c r="DS32" s="348">
        <v>-95783</v>
      </c>
      <c r="DT32" s="347">
        <v>-18200</v>
      </c>
      <c r="DU32" s="347">
        <v>79311</v>
      </c>
    </row>
    <row r="33" spans="1:125">
      <c r="A33" s="349" t="s">
        <v>245</v>
      </c>
      <c r="B33" s="350" t="s">
        <v>25</v>
      </c>
      <c r="C33" s="344">
        <v>413</v>
      </c>
      <c r="D33" s="345">
        <v>21</v>
      </c>
      <c r="E33" s="345">
        <v>77</v>
      </c>
      <c r="F33" s="345">
        <v>7</v>
      </c>
      <c r="G33" s="345">
        <v>5</v>
      </c>
      <c r="H33" s="345">
        <v>4</v>
      </c>
      <c r="I33" s="345">
        <v>34</v>
      </c>
      <c r="J33" s="345">
        <v>158</v>
      </c>
      <c r="K33" s="345">
        <v>5</v>
      </c>
      <c r="L33" s="345">
        <v>0</v>
      </c>
      <c r="M33" s="345">
        <v>0</v>
      </c>
      <c r="N33" s="345">
        <v>0</v>
      </c>
      <c r="O33" s="345">
        <v>159</v>
      </c>
      <c r="P33" s="345">
        <v>5</v>
      </c>
      <c r="Q33" s="345">
        <v>23</v>
      </c>
      <c r="R33" s="345">
        <v>0</v>
      </c>
      <c r="S33" s="345">
        <v>162</v>
      </c>
      <c r="T33" s="345">
        <v>16</v>
      </c>
      <c r="U33" s="345">
        <v>0</v>
      </c>
      <c r="V33" s="345">
        <v>5</v>
      </c>
      <c r="W33" s="345">
        <v>0</v>
      </c>
      <c r="X33" s="345">
        <v>4</v>
      </c>
      <c r="Y33" s="345">
        <v>0</v>
      </c>
      <c r="Z33" s="345">
        <v>0</v>
      </c>
      <c r="AA33" s="345">
        <v>353</v>
      </c>
      <c r="AB33" s="345">
        <v>8</v>
      </c>
      <c r="AC33" s="345">
        <v>0</v>
      </c>
      <c r="AD33" s="345">
        <v>4</v>
      </c>
      <c r="AE33" s="345">
        <v>60</v>
      </c>
      <c r="AF33" s="345">
        <v>77</v>
      </c>
      <c r="AG33" s="345">
        <v>1279</v>
      </c>
      <c r="AH33" s="345">
        <v>10</v>
      </c>
      <c r="AI33" s="345">
        <v>13</v>
      </c>
      <c r="AJ33" s="345">
        <v>0</v>
      </c>
      <c r="AK33" s="345">
        <v>39</v>
      </c>
      <c r="AL33" s="345">
        <v>0</v>
      </c>
      <c r="AM33" s="345">
        <v>0</v>
      </c>
      <c r="AN33" s="345">
        <v>23</v>
      </c>
      <c r="AO33" s="345">
        <v>1</v>
      </c>
      <c r="AP33" s="345">
        <v>0</v>
      </c>
      <c r="AQ33" s="345">
        <v>15</v>
      </c>
      <c r="AR33" s="345">
        <v>123</v>
      </c>
      <c r="AS33" s="345">
        <v>22</v>
      </c>
      <c r="AT33" s="345">
        <v>336</v>
      </c>
      <c r="AU33" s="345">
        <v>2754</v>
      </c>
      <c r="AV33" s="345">
        <v>560</v>
      </c>
      <c r="AW33" s="345">
        <v>394</v>
      </c>
      <c r="AX33" s="345">
        <v>391</v>
      </c>
      <c r="AY33" s="345">
        <v>763</v>
      </c>
      <c r="AZ33" s="345">
        <v>32</v>
      </c>
      <c r="BA33" s="345">
        <v>14</v>
      </c>
      <c r="BB33" s="345">
        <v>211</v>
      </c>
      <c r="BC33" s="345">
        <v>436</v>
      </c>
      <c r="BD33" s="345">
        <v>281</v>
      </c>
      <c r="BE33" s="345">
        <v>0</v>
      </c>
      <c r="BF33" s="345">
        <v>66</v>
      </c>
      <c r="BG33" s="345">
        <v>1758</v>
      </c>
      <c r="BH33" s="345">
        <v>17</v>
      </c>
      <c r="BI33" s="345">
        <v>161</v>
      </c>
      <c r="BJ33" s="345">
        <v>717</v>
      </c>
      <c r="BK33" s="345">
        <v>22</v>
      </c>
      <c r="BL33" s="345">
        <v>54</v>
      </c>
      <c r="BM33" s="345">
        <v>17</v>
      </c>
      <c r="BN33" s="345">
        <v>613</v>
      </c>
      <c r="BO33" s="345">
        <v>166</v>
      </c>
      <c r="BP33" s="345">
        <v>0</v>
      </c>
      <c r="BQ33" s="345">
        <v>0</v>
      </c>
      <c r="BR33" s="345">
        <v>50</v>
      </c>
      <c r="BS33" s="345">
        <v>518</v>
      </c>
      <c r="BT33" s="345">
        <v>69</v>
      </c>
      <c r="BU33" s="345">
        <v>3</v>
      </c>
      <c r="BV33" s="345">
        <v>0</v>
      </c>
      <c r="BW33" s="345">
        <v>0</v>
      </c>
      <c r="BX33" s="345">
        <v>0</v>
      </c>
      <c r="BY33" s="345">
        <v>1</v>
      </c>
      <c r="BZ33" s="345">
        <v>266</v>
      </c>
      <c r="CA33" s="345">
        <v>789</v>
      </c>
      <c r="CB33" s="345">
        <v>14</v>
      </c>
      <c r="CC33" s="345">
        <v>0</v>
      </c>
      <c r="CD33" s="345">
        <v>0</v>
      </c>
      <c r="CE33" s="345">
        <v>5</v>
      </c>
      <c r="CF33" s="345">
        <v>2</v>
      </c>
      <c r="CG33" s="345">
        <v>2</v>
      </c>
      <c r="CH33" s="345">
        <v>25</v>
      </c>
      <c r="CI33" s="345">
        <v>1</v>
      </c>
      <c r="CJ33" s="345">
        <v>0</v>
      </c>
      <c r="CK33" s="345">
        <v>1</v>
      </c>
      <c r="CL33" s="345">
        <v>1</v>
      </c>
      <c r="CM33" s="345">
        <v>455</v>
      </c>
      <c r="CN33" s="345">
        <v>18</v>
      </c>
      <c r="CO33" s="345">
        <v>80</v>
      </c>
      <c r="CP33" s="345">
        <v>447</v>
      </c>
      <c r="CQ33" s="345">
        <v>20</v>
      </c>
      <c r="CR33" s="345">
        <v>157</v>
      </c>
      <c r="CS33" s="345">
        <v>174</v>
      </c>
      <c r="CT33" s="345">
        <v>353</v>
      </c>
      <c r="CU33" s="345">
        <v>17</v>
      </c>
      <c r="CV33" s="345">
        <v>0</v>
      </c>
      <c r="CW33" s="345">
        <v>4771</v>
      </c>
      <c r="CX33" s="345">
        <v>8</v>
      </c>
      <c r="CY33" s="345">
        <v>63</v>
      </c>
      <c r="CZ33" s="345">
        <v>25</v>
      </c>
      <c r="DA33" s="345">
        <v>18</v>
      </c>
      <c r="DB33" s="345">
        <v>66</v>
      </c>
      <c r="DC33" s="345">
        <v>31</v>
      </c>
      <c r="DD33" s="345">
        <v>110</v>
      </c>
      <c r="DE33" s="346">
        <v>9</v>
      </c>
      <c r="DF33" s="347">
        <v>21457</v>
      </c>
      <c r="DG33" s="348">
        <v>60</v>
      </c>
      <c r="DH33" s="348">
        <v>3877</v>
      </c>
      <c r="DI33" s="348">
        <v>0</v>
      </c>
      <c r="DJ33" s="348">
        <v>0</v>
      </c>
      <c r="DK33" s="348">
        <v>0</v>
      </c>
      <c r="DL33" s="348">
        <v>0</v>
      </c>
      <c r="DM33" s="346">
        <v>-79</v>
      </c>
      <c r="DN33" s="347">
        <v>3858</v>
      </c>
      <c r="DO33" s="347">
        <v>25315</v>
      </c>
      <c r="DP33" s="346">
        <v>1116</v>
      </c>
      <c r="DQ33" s="347">
        <v>4974</v>
      </c>
      <c r="DR33" s="347">
        <v>26431</v>
      </c>
      <c r="DS33" s="348">
        <v>-25179</v>
      </c>
      <c r="DT33" s="347">
        <v>-20205</v>
      </c>
      <c r="DU33" s="347">
        <v>1252</v>
      </c>
    </row>
    <row r="34" spans="1:125">
      <c r="A34" s="349" t="s">
        <v>246</v>
      </c>
      <c r="B34" s="350" t="s">
        <v>399</v>
      </c>
      <c r="C34" s="344">
        <v>14</v>
      </c>
      <c r="D34" s="345">
        <v>0</v>
      </c>
      <c r="E34" s="345">
        <v>0</v>
      </c>
      <c r="F34" s="345">
        <v>1</v>
      </c>
      <c r="G34" s="345">
        <v>2</v>
      </c>
      <c r="H34" s="345">
        <v>0</v>
      </c>
      <c r="I34" s="345">
        <v>27</v>
      </c>
      <c r="J34" s="345">
        <v>12</v>
      </c>
      <c r="K34" s="345">
        <v>1</v>
      </c>
      <c r="L34" s="345">
        <v>0</v>
      </c>
      <c r="M34" s="345">
        <v>0</v>
      </c>
      <c r="N34" s="345">
        <v>0</v>
      </c>
      <c r="O34" s="345">
        <v>91</v>
      </c>
      <c r="P34" s="345">
        <v>2</v>
      </c>
      <c r="Q34" s="345">
        <v>24</v>
      </c>
      <c r="R34" s="345">
        <v>0</v>
      </c>
      <c r="S34" s="345">
        <v>4</v>
      </c>
      <c r="T34" s="345">
        <v>2</v>
      </c>
      <c r="U34" s="345">
        <v>0</v>
      </c>
      <c r="V34" s="345">
        <v>0</v>
      </c>
      <c r="W34" s="345">
        <v>0</v>
      </c>
      <c r="X34" s="345">
        <v>0</v>
      </c>
      <c r="Y34" s="345">
        <v>0</v>
      </c>
      <c r="Z34" s="345">
        <v>0</v>
      </c>
      <c r="AA34" s="345">
        <v>2</v>
      </c>
      <c r="AB34" s="345">
        <v>27</v>
      </c>
      <c r="AC34" s="345">
        <v>0</v>
      </c>
      <c r="AD34" s="345">
        <v>4</v>
      </c>
      <c r="AE34" s="345">
        <v>9</v>
      </c>
      <c r="AF34" s="345">
        <v>0</v>
      </c>
      <c r="AG34" s="345">
        <v>5327</v>
      </c>
      <c r="AH34" s="345">
        <v>0</v>
      </c>
      <c r="AI34" s="345">
        <v>2</v>
      </c>
      <c r="AJ34" s="345">
        <v>0</v>
      </c>
      <c r="AK34" s="345">
        <v>1</v>
      </c>
      <c r="AL34" s="345">
        <v>0</v>
      </c>
      <c r="AM34" s="345">
        <v>0</v>
      </c>
      <c r="AN34" s="345">
        <v>6</v>
      </c>
      <c r="AO34" s="345">
        <v>0</v>
      </c>
      <c r="AP34" s="345">
        <v>0</v>
      </c>
      <c r="AQ34" s="345">
        <v>2</v>
      </c>
      <c r="AR34" s="345">
        <v>12</v>
      </c>
      <c r="AS34" s="345">
        <v>1</v>
      </c>
      <c r="AT34" s="345">
        <v>0</v>
      </c>
      <c r="AU34" s="345">
        <v>38</v>
      </c>
      <c r="AV34" s="345">
        <v>106</v>
      </c>
      <c r="AW34" s="345">
        <v>19</v>
      </c>
      <c r="AX34" s="345">
        <v>131</v>
      </c>
      <c r="AY34" s="345">
        <v>7</v>
      </c>
      <c r="AZ34" s="345">
        <v>0</v>
      </c>
      <c r="BA34" s="345">
        <v>3</v>
      </c>
      <c r="BB34" s="345">
        <v>2</v>
      </c>
      <c r="BC34" s="345">
        <v>19</v>
      </c>
      <c r="BD34" s="345">
        <v>17</v>
      </c>
      <c r="BE34" s="345">
        <v>0</v>
      </c>
      <c r="BF34" s="345">
        <v>0</v>
      </c>
      <c r="BG34" s="345">
        <v>8</v>
      </c>
      <c r="BH34" s="345">
        <v>0</v>
      </c>
      <c r="BI34" s="345">
        <v>0</v>
      </c>
      <c r="BJ34" s="345">
        <v>329</v>
      </c>
      <c r="BK34" s="345">
        <v>0</v>
      </c>
      <c r="BL34" s="345">
        <v>0</v>
      </c>
      <c r="BM34" s="345">
        <v>1</v>
      </c>
      <c r="BN34" s="345">
        <v>2</v>
      </c>
      <c r="BO34" s="345">
        <v>3</v>
      </c>
      <c r="BP34" s="345">
        <v>5</v>
      </c>
      <c r="BQ34" s="345">
        <v>33</v>
      </c>
      <c r="BR34" s="345">
        <v>4</v>
      </c>
      <c r="BS34" s="345">
        <v>8</v>
      </c>
      <c r="BT34" s="345">
        <v>55</v>
      </c>
      <c r="BU34" s="345">
        <v>29</v>
      </c>
      <c r="BV34" s="345">
        <v>0</v>
      </c>
      <c r="BW34" s="345">
        <v>0</v>
      </c>
      <c r="BX34" s="345">
        <v>0</v>
      </c>
      <c r="BY34" s="345">
        <v>2</v>
      </c>
      <c r="BZ34" s="345">
        <v>5</v>
      </c>
      <c r="CA34" s="345">
        <v>0</v>
      </c>
      <c r="CB34" s="345">
        <v>0</v>
      </c>
      <c r="CC34" s="345">
        <v>0</v>
      </c>
      <c r="CD34" s="345">
        <v>0</v>
      </c>
      <c r="CE34" s="345">
        <v>0</v>
      </c>
      <c r="CF34" s="345">
        <v>2</v>
      </c>
      <c r="CG34" s="345">
        <v>3</v>
      </c>
      <c r="CH34" s="345">
        <v>348</v>
      </c>
      <c r="CI34" s="345">
        <v>6</v>
      </c>
      <c r="CJ34" s="345">
        <v>0</v>
      </c>
      <c r="CK34" s="345">
        <v>6</v>
      </c>
      <c r="CL34" s="345">
        <v>1</v>
      </c>
      <c r="CM34" s="345">
        <v>111</v>
      </c>
      <c r="CN34" s="345">
        <v>10</v>
      </c>
      <c r="CO34" s="345">
        <v>137</v>
      </c>
      <c r="CP34" s="345">
        <v>11</v>
      </c>
      <c r="CQ34" s="345">
        <v>6</v>
      </c>
      <c r="CR34" s="345">
        <v>9</v>
      </c>
      <c r="CS34" s="345">
        <v>5</v>
      </c>
      <c r="CT34" s="345">
        <v>113</v>
      </c>
      <c r="CU34" s="345">
        <v>23</v>
      </c>
      <c r="CV34" s="345">
        <v>0</v>
      </c>
      <c r="CW34" s="345">
        <v>1</v>
      </c>
      <c r="CX34" s="345">
        <v>15</v>
      </c>
      <c r="CY34" s="345">
        <v>23</v>
      </c>
      <c r="CZ34" s="345">
        <v>2</v>
      </c>
      <c r="DA34" s="345">
        <v>11</v>
      </c>
      <c r="DB34" s="345">
        <v>8</v>
      </c>
      <c r="DC34" s="345">
        <v>67</v>
      </c>
      <c r="DD34" s="345">
        <v>0</v>
      </c>
      <c r="DE34" s="346">
        <v>37</v>
      </c>
      <c r="DF34" s="347">
        <v>7354</v>
      </c>
      <c r="DG34" s="348">
        <v>279</v>
      </c>
      <c r="DH34" s="348">
        <v>6367</v>
      </c>
      <c r="DI34" s="348">
        <v>0</v>
      </c>
      <c r="DJ34" s="348">
        <v>0</v>
      </c>
      <c r="DK34" s="348">
        <v>0</v>
      </c>
      <c r="DL34" s="348">
        <v>0</v>
      </c>
      <c r="DM34" s="346">
        <v>300</v>
      </c>
      <c r="DN34" s="347">
        <v>6946</v>
      </c>
      <c r="DO34" s="347">
        <v>14300</v>
      </c>
      <c r="DP34" s="346">
        <v>26031</v>
      </c>
      <c r="DQ34" s="347">
        <v>32977</v>
      </c>
      <c r="DR34" s="347">
        <v>40331</v>
      </c>
      <c r="DS34" s="348">
        <v>-9660</v>
      </c>
      <c r="DT34" s="347">
        <v>23317</v>
      </c>
      <c r="DU34" s="347">
        <v>30671</v>
      </c>
    </row>
    <row r="35" spans="1:125">
      <c r="A35" s="349" t="s">
        <v>247</v>
      </c>
      <c r="B35" s="350" t="s">
        <v>26</v>
      </c>
      <c r="C35" s="344">
        <v>0</v>
      </c>
      <c r="D35" s="345">
        <v>0</v>
      </c>
      <c r="E35" s="345">
        <v>0</v>
      </c>
      <c r="F35" s="345">
        <v>13</v>
      </c>
      <c r="G35" s="345">
        <v>0</v>
      </c>
      <c r="H35" s="345">
        <v>0</v>
      </c>
      <c r="I35" s="345">
        <v>0</v>
      </c>
      <c r="J35" s="345">
        <v>203</v>
      </c>
      <c r="K35" s="345">
        <v>461</v>
      </c>
      <c r="L35" s="345">
        <v>0</v>
      </c>
      <c r="M35" s="345">
        <v>0</v>
      </c>
      <c r="N35" s="345">
        <v>2</v>
      </c>
      <c r="O35" s="345">
        <v>67</v>
      </c>
      <c r="P35" s="345">
        <v>1</v>
      </c>
      <c r="Q35" s="345">
        <v>263</v>
      </c>
      <c r="R35" s="345">
        <v>0</v>
      </c>
      <c r="S35" s="345">
        <v>0</v>
      </c>
      <c r="T35" s="345">
        <v>0</v>
      </c>
      <c r="U35" s="345">
        <v>0</v>
      </c>
      <c r="V35" s="345">
        <v>18</v>
      </c>
      <c r="W35" s="345">
        <v>0</v>
      </c>
      <c r="X35" s="345">
        <v>1</v>
      </c>
      <c r="Y35" s="345">
        <v>0</v>
      </c>
      <c r="Z35" s="345">
        <v>0</v>
      </c>
      <c r="AA35" s="345">
        <v>2413</v>
      </c>
      <c r="AB35" s="345">
        <v>534</v>
      </c>
      <c r="AC35" s="345">
        <v>0</v>
      </c>
      <c r="AD35" s="345">
        <v>0</v>
      </c>
      <c r="AE35" s="345">
        <v>282</v>
      </c>
      <c r="AF35" s="345">
        <v>1</v>
      </c>
      <c r="AG35" s="345">
        <v>0</v>
      </c>
      <c r="AH35" s="345">
        <v>1665</v>
      </c>
      <c r="AI35" s="345">
        <v>1</v>
      </c>
      <c r="AJ35" s="345">
        <v>0</v>
      </c>
      <c r="AK35" s="345">
        <v>6</v>
      </c>
      <c r="AL35" s="345">
        <v>0</v>
      </c>
      <c r="AM35" s="345">
        <v>0</v>
      </c>
      <c r="AN35" s="345">
        <v>0</v>
      </c>
      <c r="AO35" s="345">
        <v>0</v>
      </c>
      <c r="AP35" s="345">
        <v>0</v>
      </c>
      <c r="AQ35" s="345">
        <v>7</v>
      </c>
      <c r="AR35" s="345">
        <v>17</v>
      </c>
      <c r="AS35" s="345">
        <v>22</v>
      </c>
      <c r="AT35" s="345">
        <v>6</v>
      </c>
      <c r="AU35" s="345">
        <v>20</v>
      </c>
      <c r="AV35" s="345">
        <v>1148</v>
      </c>
      <c r="AW35" s="345">
        <v>873</v>
      </c>
      <c r="AX35" s="345">
        <v>1599</v>
      </c>
      <c r="AY35" s="345">
        <v>14</v>
      </c>
      <c r="AZ35" s="345">
        <v>8</v>
      </c>
      <c r="BA35" s="345">
        <v>7</v>
      </c>
      <c r="BB35" s="345">
        <v>227</v>
      </c>
      <c r="BC35" s="345">
        <v>72</v>
      </c>
      <c r="BD35" s="345">
        <v>8</v>
      </c>
      <c r="BE35" s="345">
        <v>0</v>
      </c>
      <c r="BF35" s="345">
        <v>11</v>
      </c>
      <c r="BG35" s="345">
        <v>1</v>
      </c>
      <c r="BH35" s="345">
        <v>0</v>
      </c>
      <c r="BI35" s="345">
        <v>9</v>
      </c>
      <c r="BJ35" s="345">
        <v>781</v>
      </c>
      <c r="BK35" s="345">
        <v>0</v>
      </c>
      <c r="BL35" s="345">
        <v>861</v>
      </c>
      <c r="BM35" s="345">
        <v>126</v>
      </c>
      <c r="BN35" s="345">
        <v>9</v>
      </c>
      <c r="BO35" s="345">
        <v>1</v>
      </c>
      <c r="BP35" s="345">
        <v>0</v>
      </c>
      <c r="BQ35" s="345">
        <v>0</v>
      </c>
      <c r="BR35" s="345">
        <v>0</v>
      </c>
      <c r="BS35" s="345">
        <v>5</v>
      </c>
      <c r="BT35" s="345">
        <v>56</v>
      </c>
      <c r="BU35" s="345">
        <v>1</v>
      </c>
      <c r="BV35" s="345">
        <v>0</v>
      </c>
      <c r="BW35" s="345">
        <v>0</v>
      </c>
      <c r="BX35" s="345">
        <v>0</v>
      </c>
      <c r="BY35" s="345">
        <v>0</v>
      </c>
      <c r="BZ35" s="345">
        <v>3</v>
      </c>
      <c r="CA35" s="345">
        <v>0</v>
      </c>
      <c r="CB35" s="345">
        <v>0</v>
      </c>
      <c r="CC35" s="345">
        <v>0</v>
      </c>
      <c r="CD35" s="345">
        <v>0</v>
      </c>
      <c r="CE35" s="345">
        <v>0</v>
      </c>
      <c r="CF35" s="345">
        <v>0</v>
      </c>
      <c r="CG35" s="345">
        <v>0</v>
      </c>
      <c r="CH35" s="345">
        <v>0</v>
      </c>
      <c r="CI35" s="345">
        <v>0</v>
      </c>
      <c r="CJ35" s="345">
        <v>0</v>
      </c>
      <c r="CK35" s="345">
        <v>0</v>
      </c>
      <c r="CL35" s="345">
        <v>0</v>
      </c>
      <c r="CM35" s="345">
        <v>32</v>
      </c>
      <c r="CN35" s="345">
        <v>97</v>
      </c>
      <c r="CO35" s="345">
        <v>336</v>
      </c>
      <c r="CP35" s="345">
        <v>128</v>
      </c>
      <c r="CQ35" s="345">
        <v>73</v>
      </c>
      <c r="CR35" s="345">
        <v>26</v>
      </c>
      <c r="CS35" s="345">
        <v>28</v>
      </c>
      <c r="CT35" s="345">
        <v>19</v>
      </c>
      <c r="CU35" s="345">
        <v>0</v>
      </c>
      <c r="CV35" s="345">
        <v>0</v>
      </c>
      <c r="CW35" s="345">
        <v>464</v>
      </c>
      <c r="CX35" s="345">
        <v>1</v>
      </c>
      <c r="CY35" s="345">
        <v>37</v>
      </c>
      <c r="CZ35" s="345">
        <v>75</v>
      </c>
      <c r="DA35" s="345">
        <v>2</v>
      </c>
      <c r="DB35" s="345">
        <v>21</v>
      </c>
      <c r="DC35" s="345">
        <v>1</v>
      </c>
      <c r="DD35" s="345">
        <v>0</v>
      </c>
      <c r="DE35" s="346">
        <v>44</v>
      </c>
      <c r="DF35" s="347">
        <v>13207</v>
      </c>
      <c r="DG35" s="348">
        <v>44</v>
      </c>
      <c r="DH35" s="348">
        <v>138</v>
      </c>
      <c r="DI35" s="348">
        <v>0</v>
      </c>
      <c r="DJ35" s="348">
        <v>0</v>
      </c>
      <c r="DK35" s="348">
        <v>0</v>
      </c>
      <c r="DL35" s="348">
        <v>0</v>
      </c>
      <c r="DM35" s="346">
        <v>-802</v>
      </c>
      <c r="DN35" s="347">
        <v>-620</v>
      </c>
      <c r="DO35" s="347">
        <v>12587</v>
      </c>
      <c r="DP35" s="346">
        <v>31864</v>
      </c>
      <c r="DQ35" s="347">
        <v>31244</v>
      </c>
      <c r="DR35" s="347">
        <v>44451</v>
      </c>
      <c r="DS35" s="348">
        <v>-12587</v>
      </c>
      <c r="DT35" s="347">
        <v>18657</v>
      </c>
      <c r="DU35" s="347">
        <v>31864</v>
      </c>
    </row>
    <row r="36" spans="1:125">
      <c r="A36" s="349" t="s">
        <v>248</v>
      </c>
      <c r="B36" s="350" t="s">
        <v>27</v>
      </c>
      <c r="C36" s="344">
        <v>0</v>
      </c>
      <c r="D36" s="345">
        <v>0</v>
      </c>
      <c r="E36" s="345">
        <v>0</v>
      </c>
      <c r="F36" s="345">
        <v>0</v>
      </c>
      <c r="G36" s="345">
        <v>0</v>
      </c>
      <c r="H36" s="345">
        <v>1</v>
      </c>
      <c r="I36" s="345">
        <v>0</v>
      </c>
      <c r="J36" s="345">
        <v>0</v>
      </c>
      <c r="K36" s="345">
        <v>0</v>
      </c>
      <c r="L36" s="345">
        <v>0</v>
      </c>
      <c r="M36" s="345">
        <v>0</v>
      </c>
      <c r="N36" s="345">
        <v>0</v>
      </c>
      <c r="O36" s="345">
        <v>0</v>
      </c>
      <c r="P36" s="345">
        <v>0</v>
      </c>
      <c r="Q36" s="345">
        <v>0</v>
      </c>
      <c r="R36" s="345">
        <v>0</v>
      </c>
      <c r="S36" s="345">
        <v>0</v>
      </c>
      <c r="T36" s="345">
        <v>0</v>
      </c>
      <c r="U36" s="345">
        <v>0</v>
      </c>
      <c r="V36" s="345">
        <v>0</v>
      </c>
      <c r="W36" s="345">
        <v>0</v>
      </c>
      <c r="X36" s="345">
        <v>0</v>
      </c>
      <c r="Y36" s="345">
        <v>0</v>
      </c>
      <c r="Z36" s="345">
        <v>0</v>
      </c>
      <c r="AA36" s="345">
        <v>0</v>
      </c>
      <c r="AB36" s="345">
        <v>0</v>
      </c>
      <c r="AC36" s="345">
        <v>0</v>
      </c>
      <c r="AD36" s="345">
        <v>1</v>
      </c>
      <c r="AE36" s="345">
        <v>0</v>
      </c>
      <c r="AF36" s="345">
        <v>0</v>
      </c>
      <c r="AG36" s="345">
        <v>0</v>
      </c>
      <c r="AH36" s="345">
        <v>0</v>
      </c>
      <c r="AI36" s="345">
        <v>2278</v>
      </c>
      <c r="AJ36" s="345">
        <v>0</v>
      </c>
      <c r="AK36" s="345">
        <v>9</v>
      </c>
      <c r="AL36" s="345">
        <v>0</v>
      </c>
      <c r="AM36" s="345">
        <v>0</v>
      </c>
      <c r="AN36" s="345">
        <v>0</v>
      </c>
      <c r="AO36" s="345">
        <v>0</v>
      </c>
      <c r="AP36" s="345">
        <v>0</v>
      </c>
      <c r="AQ36" s="345">
        <v>0</v>
      </c>
      <c r="AR36" s="345">
        <v>0</v>
      </c>
      <c r="AS36" s="345">
        <v>3</v>
      </c>
      <c r="AT36" s="345">
        <v>0</v>
      </c>
      <c r="AU36" s="345">
        <v>0</v>
      </c>
      <c r="AV36" s="345">
        <v>0</v>
      </c>
      <c r="AW36" s="345">
        <v>0</v>
      </c>
      <c r="AX36" s="345">
        <v>0</v>
      </c>
      <c r="AY36" s="345">
        <v>0</v>
      </c>
      <c r="AZ36" s="345">
        <v>0</v>
      </c>
      <c r="BA36" s="345">
        <v>0</v>
      </c>
      <c r="BB36" s="345">
        <v>0</v>
      </c>
      <c r="BC36" s="345">
        <v>0</v>
      </c>
      <c r="BD36" s="345">
        <v>0</v>
      </c>
      <c r="BE36" s="345">
        <v>0</v>
      </c>
      <c r="BF36" s="345">
        <v>0</v>
      </c>
      <c r="BG36" s="345">
        <v>0</v>
      </c>
      <c r="BH36" s="345">
        <v>0</v>
      </c>
      <c r="BI36" s="345">
        <v>0</v>
      </c>
      <c r="BJ36" s="345">
        <v>34</v>
      </c>
      <c r="BK36" s="345">
        <v>0</v>
      </c>
      <c r="BL36" s="345">
        <v>6127</v>
      </c>
      <c r="BM36" s="345">
        <v>2268</v>
      </c>
      <c r="BN36" s="345">
        <v>10670</v>
      </c>
      <c r="BO36" s="345">
        <v>1450</v>
      </c>
      <c r="BP36" s="345">
        <v>0</v>
      </c>
      <c r="BQ36" s="345">
        <v>0</v>
      </c>
      <c r="BR36" s="345">
        <v>0</v>
      </c>
      <c r="BS36" s="345">
        <v>9</v>
      </c>
      <c r="BT36" s="345">
        <v>0</v>
      </c>
      <c r="BU36" s="345">
        <v>0</v>
      </c>
      <c r="BV36" s="345">
        <v>0</v>
      </c>
      <c r="BW36" s="345">
        <v>2</v>
      </c>
      <c r="BX36" s="345">
        <v>52</v>
      </c>
      <c r="BY36" s="345">
        <v>0</v>
      </c>
      <c r="BZ36" s="345">
        <v>0</v>
      </c>
      <c r="CA36" s="345">
        <v>0</v>
      </c>
      <c r="CB36" s="345">
        <v>0</v>
      </c>
      <c r="CC36" s="345">
        <v>0</v>
      </c>
      <c r="CD36" s="345">
        <v>0</v>
      </c>
      <c r="CE36" s="345">
        <v>0</v>
      </c>
      <c r="CF36" s="345">
        <v>0</v>
      </c>
      <c r="CG36" s="345">
        <v>0</v>
      </c>
      <c r="CH36" s="345">
        <v>0</v>
      </c>
      <c r="CI36" s="345">
        <v>0</v>
      </c>
      <c r="CJ36" s="345">
        <v>0</v>
      </c>
      <c r="CK36" s="345">
        <v>0</v>
      </c>
      <c r="CL36" s="345">
        <v>0</v>
      </c>
      <c r="CM36" s="345">
        <v>2</v>
      </c>
      <c r="CN36" s="345">
        <v>0</v>
      </c>
      <c r="CO36" s="345">
        <v>0</v>
      </c>
      <c r="CP36" s="345">
        <v>0</v>
      </c>
      <c r="CQ36" s="345">
        <v>0</v>
      </c>
      <c r="CR36" s="345">
        <v>0</v>
      </c>
      <c r="CS36" s="345">
        <v>0</v>
      </c>
      <c r="CT36" s="345">
        <v>0</v>
      </c>
      <c r="CU36" s="345">
        <v>0</v>
      </c>
      <c r="CV36" s="345">
        <v>0</v>
      </c>
      <c r="CW36" s="345">
        <v>0</v>
      </c>
      <c r="CX36" s="345">
        <v>0</v>
      </c>
      <c r="CY36" s="345">
        <v>0</v>
      </c>
      <c r="CZ36" s="345">
        <v>0</v>
      </c>
      <c r="DA36" s="345">
        <v>0</v>
      </c>
      <c r="DB36" s="345">
        <v>0</v>
      </c>
      <c r="DC36" s="345">
        <v>0</v>
      </c>
      <c r="DD36" s="345">
        <v>0</v>
      </c>
      <c r="DE36" s="346">
        <v>23</v>
      </c>
      <c r="DF36" s="347">
        <v>22929</v>
      </c>
      <c r="DG36" s="348">
        <v>0</v>
      </c>
      <c r="DH36" s="348">
        <v>13</v>
      </c>
      <c r="DI36" s="348">
        <v>0</v>
      </c>
      <c r="DJ36" s="348">
        <v>0</v>
      </c>
      <c r="DK36" s="348">
        <v>0</v>
      </c>
      <c r="DL36" s="348">
        <v>0</v>
      </c>
      <c r="DM36" s="346">
        <v>-804</v>
      </c>
      <c r="DN36" s="347">
        <v>-791</v>
      </c>
      <c r="DO36" s="347">
        <v>22138</v>
      </c>
      <c r="DP36" s="346">
        <v>8380</v>
      </c>
      <c r="DQ36" s="347">
        <v>7589</v>
      </c>
      <c r="DR36" s="347">
        <v>30518</v>
      </c>
      <c r="DS36" s="348">
        <v>-8982</v>
      </c>
      <c r="DT36" s="347">
        <v>-1393</v>
      </c>
      <c r="DU36" s="347">
        <v>21536</v>
      </c>
    </row>
    <row r="37" spans="1:125">
      <c r="A37" s="349" t="s">
        <v>249</v>
      </c>
      <c r="B37" s="350" t="s">
        <v>28</v>
      </c>
      <c r="C37" s="344">
        <v>14</v>
      </c>
      <c r="D37" s="345">
        <v>0</v>
      </c>
      <c r="E37" s="345">
        <v>0</v>
      </c>
      <c r="F37" s="345">
        <v>0</v>
      </c>
      <c r="G37" s="345">
        <v>0</v>
      </c>
      <c r="H37" s="345">
        <v>0</v>
      </c>
      <c r="I37" s="345">
        <v>0</v>
      </c>
      <c r="J37" s="345">
        <v>0</v>
      </c>
      <c r="K37" s="345">
        <v>13</v>
      </c>
      <c r="L37" s="345">
        <v>0</v>
      </c>
      <c r="M37" s="345">
        <v>0</v>
      </c>
      <c r="N37" s="345">
        <v>0</v>
      </c>
      <c r="O37" s="345">
        <v>0</v>
      </c>
      <c r="P37" s="345">
        <v>0</v>
      </c>
      <c r="Q37" s="345">
        <v>46</v>
      </c>
      <c r="R37" s="345">
        <v>0</v>
      </c>
      <c r="S37" s="345">
        <v>0</v>
      </c>
      <c r="T37" s="345">
        <v>0</v>
      </c>
      <c r="U37" s="345">
        <v>0</v>
      </c>
      <c r="V37" s="345">
        <v>4</v>
      </c>
      <c r="W37" s="345">
        <v>0</v>
      </c>
      <c r="X37" s="345">
        <v>0</v>
      </c>
      <c r="Y37" s="345">
        <v>0</v>
      </c>
      <c r="Z37" s="345">
        <v>0</v>
      </c>
      <c r="AA37" s="345">
        <v>0</v>
      </c>
      <c r="AB37" s="345">
        <v>7</v>
      </c>
      <c r="AC37" s="345">
        <v>0</v>
      </c>
      <c r="AD37" s="345">
        <v>0</v>
      </c>
      <c r="AE37" s="345">
        <v>5</v>
      </c>
      <c r="AF37" s="345">
        <v>0</v>
      </c>
      <c r="AG37" s="345">
        <v>0</v>
      </c>
      <c r="AH37" s="345">
        <v>0</v>
      </c>
      <c r="AI37" s="345">
        <v>2</v>
      </c>
      <c r="AJ37" s="345">
        <v>1</v>
      </c>
      <c r="AK37" s="345">
        <v>0</v>
      </c>
      <c r="AL37" s="345">
        <v>0</v>
      </c>
      <c r="AM37" s="345">
        <v>0</v>
      </c>
      <c r="AN37" s="345">
        <v>0</v>
      </c>
      <c r="AO37" s="345">
        <v>0</v>
      </c>
      <c r="AP37" s="345">
        <v>0</v>
      </c>
      <c r="AQ37" s="345">
        <v>0</v>
      </c>
      <c r="AR37" s="345">
        <v>0</v>
      </c>
      <c r="AS37" s="345">
        <v>1</v>
      </c>
      <c r="AT37" s="345">
        <v>2</v>
      </c>
      <c r="AU37" s="345">
        <v>16</v>
      </c>
      <c r="AV37" s="345">
        <v>23</v>
      </c>
      <c r="AW37" s="345">
        <v>329</v>
      </c>
      <c r="AX37" s="345">
        <v>9125</v>
      </c>
      <c r="AY37" s="345">
        <v>240</v>
      </c>
      <c r="AZ37" s="345">
        <v>0</v>
      </c>
      <c r="BA37" s="345">
        <v>4</v>
      </c>
      <c r="BB37" s="345">
        <v>5</v>
      </c>
      <c r="BC37" s="345">
        <v>41</v>
      </c>
      <c r="BD37" s="345">
        <v>0</v>
      </c>
      <c r="BE37" s="345">
        <v>0</v>
      </c>
      <c r="BF37" s="345">
        <v>0</v>
      </c>
      <c r="BG37" s="345">
        <v>11</v>
      </c>
      <c r="BH37" s="345">
        <v>0</v>
      </c>
      <c r="BI37" s="345">
        <v>0</v>
      </c>
      <c r="BJ37" s="345">
        <v>24</v>
      </c>
      <c r="BK37" s="345">
        <v>0</v>
      </c>
      <c r="BL37" s="345">
        <v>1239</v>
      </c>
      <c r="BM37" s="345">
        <v>54</v>
      </c>
      <c r="BN37" s="345">
        <v>45</v>
      </c>
      <c r="BO37" s="345">
        <v>14</v>
      </c>
      <c r="BP37" s="345">
        <v>0</v>
      </c>
      <c r="BQ37" s="345">
        <v>0</v>
      </c>
      <c r="BR37" s="345">
        <v>0</v>
      </c>
      <c r="BS37" s="345">
        <v>7</v>
      </c>
      <c r="BT37" s="345">
        <v>38</v>
      </c>
      <c r="BU37" s="345">
        <v>1</v>
      </c>
      <c r="BV37" s="345">
        <v>0</v>
      </c>
      <c r="BW37" s="345">
        <v>0</v>
      </c>
      <c r="BX37" s="345">
        <v>0</v>
      </c>
      <c r="BY37" s="345">
        <v>0</v>
      </c>
      <c r="BZ37" s="345">
        <v>3</v>
      </c>
      <c r="CA37" s="345">
        <v>0</v>
      </c>
      <c r="CB37" s="345">
        <v>0</v>
      </c>
      <c r="CC37" s="345">
        <v>0</v>
      </c>
      <c r="CD37" s="345">
        <v>0</v>
      </c>
      <c r="CE37" s="345">
        <v>0</v>
      </c>
      <c r="CF37" s="345">
        <v>0</v>
      </c>
      <c r="CG37" s="345">
        <v>0</v>
      </c>
      <c r="CH37" s="345">
        <v>0</v>
      </c>
      <c r="CI37" s="345">
        <v>0</v>
      </c>
      <c r="CJ37" s="345">
        <v>0</v>
      </c>
      <c r="CK37" s="345">
        <v>0</v>
      </c>
      <c r="CL37" s="345">
        <v>0</v>
      </c>
      <c r="CM37" s="345">
        <v>19</v>
      </c>
      <c r="CN37" s="345">
        <v>22</v>
      </c>
      <c r="CO37" s="345">
        <v>3</v>
      </c>
      <c r="CP37" s="345">
        <v>70</v>
      </c>
      <c r="CQ37" s="345">
        <v>5</v>
      </c>
      <c r="CR37" s="345">
        <v>105</v>
      </c>
      <c r="CS37" s="345">
        <v>80</v>
      </c>
      <c r="CT37" s="345">
        <v>12</v>
      </c>
      <c r="CU37" s="345">
        <v>0</v>
      </c>
      <c r="CV37" s="345">
        <v>0</v>
      </c>
      <c r="CW37" s="345">
        <v>0</v>
      </c>
      <c r="CX37" s="345">
        <v>1</v>
      </c>
      <c r="CY37" s="345">
        <v>52</v>
      </c>
      <c r="CZ37" s="345">
        <v>198</v>
      </c>
      <c r="DA37" s="345">
        <v>0</v>
      </c>
      <c r="DB37" s="345">
        <v>0</v>
      </c>
      <c r="DC37" s="345">
        <v>9</v>
      </c>
      <c r="DD37" s="345">
        <v>0</v>
      </c>
      <c r="DE37" s="346">
        <v>39</v>
      </c>
      <c r="DF37" s="347">
        <v>11929</v>
      </c>
      <c r="DG37" s="348">
        <v>21</v>
      </c>
      <c r="DH37" s="348">
        <v>521</v>
      </c>
      <c r="DI37" s="348">
        <v>0</v>
      </c>
      <c r="DJ37" s="348">
        <v>0</v>
      </c>
      <c r="DK37" s="348">
        <v>0</v>
      </c>
      <c r="DL37" s="348">
        <v>0</v>
      </c>
      <c r="DM37" s="346">
        <v>99</v>
      </c>
      <c r="DN37" s="347">
        <v>641</v>
      </c>
      <c r="DO37" s="347">
        <v>12570</v>
      </c>
      <c r="DP37" s="346">
        <v>272</v>
      </c>
      <c r="DQ37" s="347">
        <v>913</v>
      </c>
      <c r="DR37" s="347">
        <v>12842</v>
      </c>
      <c r="DS37" s="348">
        <v>-12531</v>
      </c>
      <c r="DT37" s="347">
        <v>-11618</v>
      </c>
      <c r="DU37" s="347">
        <v>311</v>
      </c>
    </row>
    <row r="38" spans="1:125">
      <c r="A38" s="349" t="s">
        <v>250</v>
      </c>
      <c r="B38" s="350" t="s">
        <v>29</v>
      </c>
      <c r="C38" s="344">
        <v>490</v>
      </c>
      <c r="D38" s="345">
        <v>60</v>
      </c>
      <c r="E38" s="345">
        <v>67</v>
      </c>
      <c r="F38" s="345">
        <v>0</v>
      </c>
      <c r="G38" s="345">
        <v>0</v>
      </c>
      <c r="H38" s="345">
        <v>1</v>
      </c>
      <c r="I38" s="345">
        <v>0</v>
      </c>
      <c r="J38" s="345">
        <v>24</v>
      </c>
      <c r="K38" s="345">
        <v>5</v>
      </c>
      <c r="L38" s="345">
        <v>0</v>
      </c>
      <c r="M38" s="345">
        <v>0</v>
      </c>
      <c r="N38" s="345">
        <v>0</v>
      </c>
      <c r="O38" s="345">
        <v>0</v>
      </c>
      <c r="P38" s="345">
        <v>2</v>
      </c>
      <c r="Q38" s="345">
        <v>22</v>
      </c>
      <c r="R38" s="345">
        <v>1</v>
      </c>
      <c r="S38" s="345">
        <v>1</v>
      </c>
      <c r="T38" s="345">
        <v>0</v>
      </c>
      <c r="U38" s="345">
        <v>0</v>
      </c>
      <c r="V38" s="345">
        <v>260</v>
      </c>
      <c r="W38" s="345">
        <v>0</v>
      </c>
      <c r="X38" s="345">
        <v>1</v>
      </c>
      <c r="Y38" s="345">
        <v>0</v>
      </c>
      <c r="Z38" s="345">
        <v>0</v>
      </c>
      <c r="AA38" s="345">
        <v>279</v>
      </c>
      <c r="AB38" s="345">
        <v>26</v>
      </c>
      <c r="AC38" s="345">
        <v>0</v>
      </c>
      <c r="AD38" s="345">
        <v>56</v>
      </c>
      <c r="AE38" s="345">
        <v>11</v>
      </c>
      <c r="AF38" s="345">
        <v>0</v>
      </c>
      <c r="AG38" s="345">
        <v>2</v>
      </c>
      <c r="AH38" s="345">
        <v>461</v>
      </c>
      <c r="AI38" s="345">
        <v>378</v>
      </c>
      <c r="AJ38" s="345">
        <v>7</v>
      </c>
      <c r="AK38" s="345">
        <v>486</v>
      </c>
      <c r="AL38" s="345">
        <v>13</v>
      </c>
      <c r="AM38" s="345">
        <v>0</v>
      </c>
      <c r="AN38" s="345">
        <v>277</v>
      </c>
      <c r="AO38" s="345">
        <v>0</v>
      </c>
      <c r="AP38" s="345">
        <v>26</v>
      </c>
      <c r="AQ38" s="345">
        <v>98</v>
      </c>
      <c r="AR38" s="345">
        <v>124</v>
      </c>
      <c r="AS38" s="345">
        <v>100</v>
      </c>
      <c r="AT38" s="345">
        <v>239</v>
      </c>
      <c r="AU38" s="345">
        <v>1127</v>
      </c>
      <c r="AV38" s="345">
        <v>69</v>
      </c>
      <c r="AW38" s="345">
        <v>726</v>
      </c>
      <c r="AX38" s="345">
        <v>837</v>
      </c>
      <c r="AY38" s="345">
        <v>490</v>
      </c>
      <c r="AZ38" s="345">
        <v>6</v>
      </c>
      <c r="BA38" s="345">
        <v>16</v>
      </c>
      <c r="BB38" s="345">
        <v>28</v>
      </c>
      <c r="BC38" s="345">
        <v>125</v>
      </c>
      <c r="BD38" s="345">
        <v>198</v>
      </c>
      <c r="BE38" s="345">
        <v>0</v>
      </c>
      <c r="BF38" s="345">
        <v>1</v>
      </c>
      <c r="BG38" s="345">
        <v>161</v>
      </c>
      <c r="BH38" s="345">
        <v>0</v>
      </c>
      <c r="BI38" s="345">
        <v>3</v>
      </c>
      <c r="BJ38" s="345">
        <v>320</v>
      </c>
      <c r="BK38" s="345">
        <v>0</v>
      </c>
      <c r="BL38" s="345">
        <v>2093</v>
      </c>
      <c r="BM38" s="345">
        <v>1042</v>
      </c>
      <c r="BN38" s="345">
        <v>996</v>
      </c>
      <c r="BO38" s="345">
        <v>483</v>
      </c>
      <c r="BP38" s="345">
        <v>4</v>
      </c>
      <c r="BQ38" s="345">
        <v>0</v>
      </c>
      <c r="BR38" s="345">
        <v>174</v>
      </c>
      <c r="BS38" s="345">
        <v>0</v>
      </c>
      <c r="BT38" s="345">
        <v>33</v>
      </c>
      <c r="BU38" s="345">
        <v>0</v>
      </c>
      <c r="BV38" s="345">
        <v>0</v>
      </c>
      <c r="BW38" s="345">
        <v>0</v>
      </c>
      <c r="BX38" s="345">
        <v>0</v>
      </c>
      <c r="BY38" s="345">
        <v>0</v>
      </c>
      <c r="BZ38" s="345">
        <v>0</v>
      </c>
      <c r="CA38" s="345">
        <v>0</v>
      </c>
      <c r="CB38" s="345">
        <v>0</v>
      </c>
      <c r="CC38" s="345">
        <v>0</v>
      </c>
      <c r="CD38" s="345">
        <v>0</v>
      </c>
      <c r="CE38" s="345">
        <v>0</v>
      </c>
      <c r="CF38" s="345">
        <v>0</v>
      </c>
      <c r="CG38" s="345">
        <v>0</v>
      </c>
      <c r="CH38" s="345">
        <v>0</v>
      </c>
      <c r="CI38" s="345">
        <v>0</v>
      </c>
      <c r="CJ38" s="345">
        <v>0</v>
      </c>
      <c r="CK38" s="345">
        <v>0</v>
      </c>
      <c r="CL38" s="345">
        <v>1</v>
      </c>
      <c r="CM38" s="345">
        <v>20</v>
      </c>
      <c r="CN38" s="345">
        <v>199</v>
      </c>
      <c r="CO38" s="345">
        <v>34</v>
      </c>
      <c r="CP38" s="345">
        <v>16</v>
      </c>
      <c r="CQ38" s="345">
        <v>0</v>
      </c>
      <c r="CR38" s="345">
        <v>0</v>
      </c>
      <c r="CS38" s="345">
        <v>1</v>
      </c>
      <c r="CT38" s="345">
        <v>0</v>
      </c>
      <c r="CU38" s="345">
        <v>0</v>
      </c>
      <c r="CV38" s="345">
        <v>0</v>
      </c>
      <c r="CW38" s="345">
        <v>18</v>
      </c>
      <c r="CX38" s="345">
        <v>0</v>
      </c>
      <c r="CY38" s="345">
        <v>2</v>
      </c>
      <c r="CZ38" s="345">
        <v>13</v>
      </c>
      <c r="DA38" s="345">
        <v>2</v>
      </c>
      <c r="DB38" s="345">
        <v>30</v>
      </c>
      <c r="DC38" s="345">
        <v>25</v>
      </c>
      <c r="DD38" s="345">
        <v>53</v>
      </c>
      <c r="DE38" s="346">
        <v>53</v>
      </c>
      <c r="DF38" s="347">
        <v>12916</v>
      </c>
      <c r="DG38" s="348">
        <v>22</v>
      </c>
      <c r="DH38" s="348">
        <v>690</v>
      </c>
      <c r="DI38" s="348">
        <v>0</v>
      </c>
      <c r="DJ38" s="348">
        <v>0</v>
      </c>
      <c r="DK38" s="348">
        <v>0</v>
      </c>
      <c r="DL38" s="348">
        <v>0</v>
      </c>
      <c r="DM38" s="346">
        <v>-1460</v>
      </c>
      <c r="DN38" s="347">
        <v>-748</v>
      </c>
      <c r="DO38" s="347">
        <v>12168</v>
      </c>
      <c r="DP38" s="346">
        <v>15330</v>
      </c>
      <c r="DQ38" s="347">
        <v>14582</v>
      </c>
      <c r="DR38" s="347">
        <v>27498</v>
      </c>
      <c r="DS38" s="348">
        <v>-11864</v>
      </c>
      <c r="DT38" s="347">
        <v>2718</v>
      </c>
      <c r="DU38" s="347">
        <v>15634</v>
      </c>
    </row>
    <row r="39" spans="1:125">
      <c r="A39" s="349" t="s">
        <v>251</v>
      </c>
      <c r="B39" s="350" t="s">
        <v>30</v>
      </c>
      <c r="C39" s="344">
        <v>0</v>
      </c>
      <c r="D39" s="345">
        <v>0</v>
      </c>
      <c r="E39" s="345">
        <v>0</v>
      </c>
      <c r="F39" s="345">
        <v>0</v>
      </c>
      <c r="G39" s="345">
        <v>0</v>
      </c>
      <c r="H39" s="345">
        <v>0</v>
      </c>
      <c r="I39" s="345">
        <v>0</v>
      </c>
      <c r="J39" s="345">
        <v>0</v>
      </c>
      <c r="K39" s="345">
        <v>0</v>
      </c>
      <c r="L39" s="345">
        <v>0</v>
      </c>
      <c r="M39" s="345">
        <v>0</v>
      </c>
      <c r="N39" s="345">
        <v>0</v>
      </c>
      <c r="O39" s="345">
        <v>0</v>
      </c>
      <c r="P39" s="345">
        <v>0</v>
      </c>
      <c r="Q39" s="345">
        <v>0</v>
      </c>
      <c r="R39" s="345">
        <v>0</v>
      </c>
      <c r="S39" s="345">
        <v>0</v>
      </c>
      <c r="T39" s="345">
        <v>0</v>
      </c>
      <c r="U39" s="345">
        <v>0</v>
      </c>
      <c r="V39" s="345">
        <v>0</v>
      </c>
      <c r="W39" s="345">
        <v>0</v>
      </c>
      <c r="X39" s="345">
        <v>0</v>
      </c>
      <c r="Y39" s="345">
        <v>0</v>
      </c>
      <c r="Z39" s="345">
        <v>0</v>
      </c>
      <c r="AA39" s="345">
        <v>0</v>
      </c>
      <c r="AB39" s="345">
        <v>0</v>
      </c>
      <c r="AC39" s="345">
        <v>0</v>
      </c>
      <c r="AD39" s="345">
        <v>0</v>
      </c>
      <c r="AE39" s="345">
        <v>0</v>
      </c>
      <c r="AF39" s="345">
        <v>0</v>
      </c>
      <c r="AG39" s="345">
        <v>0</v>
      </c>
      <c r="AH39" s="345">
        <v>0</v>
      </c>
      <c r="AI39" s="345">
        <v>0</v>
      </c>
      <c r="AJ39" s="345">
        <v>0</v>
      </c>
      <c r="AK39" s="345">
        <v>0</v>
      </c>
      <c r="AL39" s="345">
        <v>133</v>
      </c>
      <c r="AM39" s="345">
        <v>560</v>
      </c>
      <c r="AN39" s="345">
        <v>3053</v>
      </c>
      <c r="AO39" s="345">
        <v>-46</v>
      </c>
      <c r="AP39" s="345">
        <v>0</v>
      </c>
      <c r="AQ39" s="345">
        <v>0</v>
      </c>
      <c r="AR39" s="345">
        <v>-18</v>
      </c>
      <c r="AS39" s="345">
        <v>-71</v>
      </c>
      <c r="AT39" s="345">
        <v>-17</v>
      </c>
      <c r="AU39" s="345">
        <v>-145</v>
      </c>
      <c r="AV39" s="345">
        <v>-7</v>
      </c>
      <c r="AW39" s="345">
        <v>0</v>
      </c>
      <c r="AX39" s="345">
        <v>-1</v>
      </c>
      <c r="AY39" s="345">
        <v>-14</v>
      </c>
      <c r="AZ39" s="345">
        <v>-2</v>
      </c>
      <c r="BA39" s="345">
        <v>0</v>
      </c>
      <c r="BB39" s="345">
        <v>-1</v>
      </c>
      <c r="BC39" s="345">
        <v>-7</v>
      </c>
      <c r="BD39" s="345">
        <v>-3</v>
      </c>
      <c r="BE39" s="345">
        <v>0</v>
      </c>
      <c r="BF39" s="345">
        <v>-1</v>
      </c>
      <c r="BG39" s="345">
        <v>-17</v>
      </c>
      <c r="BH39" s="345">
        <v>0</v>
      </c>
      <c r="BI39" s="345">
        <v>-2</v>
      </c>
      <c r="BJ39" s="345">
        <v>-7</v>
      </c>
      <c r="BK39" s="345">
        <v>0</v>
      </c>
      <c r="BL39" s="345">
        <v>0</v>
      </c>
      <c r="BM39" s="345">
        <v>-26</v>
      </c>
      <c r="BN39" s="345">
        <v>-17</v>
      </c>
      <c r="BO39" s="345">
        <v>-4</v>
      </c>
      <c r="BP39" s="345">
        <v>0</v>
      </c>
      <c r="BQ39" s="345">
        <v>0</v>
      </c>
      <c r="BR39" s="345">
        <v>0</v>
      </c>
      <c r="BS39" s="345">
        <v>0</v>
      </c>
      <c r="BT39" s="345">
        <v>0</v>
      </c>
      <c r="BU39" s="345">
        <v>0</v>
      </c>
      <c r="BV39" s="345">
        <v>0</v>
      </c>
      <c r="BW39" s="345">
        <v>0</v>
      </c>
      <c r="BX39" s="345">
        <v>0</v>
      </c>
      <c r="BY39" s="345">
        <v>0</v>
      </c>
      <c r="BZ39" s="345">
        <v>0</v>
      </c>
      <c r="CA39" s="345">
        <v>0</v>
      </c>
      <c r="CB39" s="345">
        <v>0</v>
      </c>
      <c r="CC39" s="345">
        <v>0</v>
      </c>
      <c r="CD39" s="345">
        <v>0</v>
      </c>
      <c r="CE39" s="345">
        <v>0</v>
      </c>
      <c r="CF39" s="345">
        <v>0</v>
      </c>
      <c r="CG39" s="345">
        <v>0</v>
      </c>
      <c r="CH39" s="345">
        <v>0</v>
      </c>
      <c r="CI39" s="345">
        <v>0</v>
      </c>
      <c r="CJ39" s="345">
        <v>0</v>
      </c>
      <c r="CK39" s="345">
        <v>0</v>
      </c>
      <c r="CL39" s="345">
        <v>0</v>
      </c>
      <c r="CM39" s="345">
        <v>0</v>
      </c>
      <c r="CN39" s="345">
        <v>0</v>
      </c>
      <c r="CO39" s="345">
        <v>0</v>
      </c>
      <c r="CP39" s="345">
        <v>0</v>
      </c>
      <c r="CQ39" s="345">
        <v>0</v>
      </c>
      <c r="CR39" s="345">
        <v>0</v>
      </c>
      <c r="CS39" s="345">
        <v>0</v>
      </c>
      <c r="CT39" s="345">
        <v>0</v>
      </c>
      <c r="CU39" s="345">
        <v>0</v>
      </c>
      <c r="CV39" s="345">
        <v>0</v>
      </c>
      <c r="CW39" s="345">
        <v>0</v>
      </c>
      <c r="CX39" s="345">
        <v>0</v>
      </c>
      <c r="CY39" s="345">
        <v>0</v>
      </c>
      <c r="CZ39" s="345">
        <v>0</v>
      </c>
      <c r="DA39" s="345">
        <v>0</v>
      </c>
      <c r="DB39" s="345">
        <v>0</v>
      </c>
      <c r="DC39" s="345">
        <v>0</v>
      </c>
      <c r="DD39" s="345">
        <v>0</v>
      </c>
      <c r="DE39" s="346">
        <v>0</v>
      </c>
      <c r="DF39" s="347">
        <v>3340</v>
      </c>
      <c r="DG39" s="348">
        <v>0</v>
      </c>
      <c r="DH39" s="348">
        <v>-255</v>
      </c>
      <c r="DI39" s="348">
        <v>0</v>
      </c>
      <c r="DJ39" s="348">
        <v>0</v>
      </c>
      <c r="DK39" s="348">
        <v>-283</v>
      </c>
      <c r="DL39" s="348">
        <v>925</v>
      </c>
      <c r="DM39" s="346">
        <v>10</v>
      </c>
      <c r="DN39" s="347">
        <v>397</v>
      </c>
      <c r="DO39" s="347">
        <v>3737</v>
      </c>
      <c r="DP39" s="346">
        <v>376</v>
      </c>
      <c r="DQ39" s="347">
        <v>773</v>
      </c>
      <c r="DR39" s="347">
        <v>4113</v>
      </c>
      <c r="DS39" s="348">
        <v>-3737</v>
      </c>
      <c r="DT39" s="347">
        <v>-2964</v>
      </c>
      <c r="DU39" s="347">
        <v>376</v>
      </c>
    </row>
    <row r="40" spans="1:125">
      <c r="A40" s="349" t="s">
        <v>252</v>
      </c>
      <c r="B40" s="350" t="s">
        <v>31</v>
      </c>
      <c r="C40" s="344">
        <v>6</v>
      </c>
      <c r="D40" s="345">
        <v>0</v>
      </c>
      <c r="E40" s="345">
        <v>0</v>
      </c>
      <c r="F40" s="345">
        <v>0</v>
      </c>
      <c r="G40" s="345">
        <v>0</v>
      </c>
      <c r="H40" s="345">
        <v>6</v>
      </c>
      <c r="I40" s="345">
        <v>6</v>
      </c>
      <c r="J40" s="345">
        <v>0</v>
      </c>
      <c r="K40" s="345">
        <v>0</v>
      </c>
      <c r="L40" s="345">
        <v>0</v>
      </c>
      <c r="M40" s="345">
        <v>0</v>
      </c>
      <c r="N40" s="345">
        <v>0</v>
      </c>
      <c r="O40" s="345">
        <v>12</v>
      </c>
      <c r="P40" s="345">
        <v>14</v>
      </c>
      <c r="Q40" s="345">
        <v>131</v>
      </c>
      <c r="R40" s="345">
        <v>0</v>
      </c>
      <c r="S40" s="345">
        <v>0</v>
      </c>
      <c r="T40" s="345">
        <v>0</v>
      </c>
      <c r="U40" s="345">
        <v>0</v>
      </c>
      <c r="V40" s="345">
        <v>0</v>
      </c>
      <c r="W40" s="345">
        <v>0</v>
      </c>
      <c r="X40" s="345">
        <v>0</v>
      </c>
      <c r="Y40" s="345">
        <v>0</v>
      </c>
      <c r="Z40" s="345">
        <v>0</v>
      </c>
      <c r="AA40" s="345">
        <v>0</v>
      </c>
      <c r="AB40" s="345">
        <v>0</v>
      </c>
      <c r="AC40" s="345">
        <v>0</v>
      </c>
      <c r="AD40" s="345">
        <v>0</v>
      </c>
      <c r="AE40" s="345">
        <v>118</v>
      </c>
      <c r="AF40" s="345">
        <v>8</v>
      </c>
      <c r="AG40" s="345">
        <v>0</v>
      </c>
      <c r="AH40" s="345">
        <v>0</v>
      </c>
      <c r="AI40" s="345">
        <v>377</v>
      </c>
      <c r="AJ40" s="345">
        <v>0</v>
      </c>
      <c r="AK40" s="345">
        <v>26</v>
      </c>
      <c r="AL40" s="345">
        <v>0</v>
      </c>
      <c r="AM40" s="345">
        <v>1</v>
      </c>
      <c r="AN40" s="345">
        <v>1531</v>
      </c>
      <c r="AO40" s="345">
        <v>5011</v>
      </c>
      <c r="AP40" s="345">
        <v>10</v>
      </c>
      <c r="AQ40" s="345">
        <v>78</v>
      </c>
      <c r="AR40" s="345">
        <v>6223</v>
      </c>
      <c r="AS40" s="345">
        <v>4913</v>
      </c>
      <c r="AT40" s="345">
        <v>2376</v>
      </c>
      <c r="AU40" s="345">
        <v>12291</v>
      </c>
      <c r="AV40" s="345">
        <v>588</v>
      </c>
      <c r="AW40" s="345">
        <v>40</v>
      </c>
      <c r="AX40" s="345">
        <v>1384</v>
      </c>
      <c r="AY40" s="345">
        <v>4036</v>
      </c>
      <c r="AZ40" s="345">
        <v>112</v>
      </c>
      <c r="BA40" s="345">
        <v>39</v>
      </c>
      <c r="BB40" s="345">
        <v>1195</v>
      </c>
      <c r="BC40" s="345">
        <v>594</v>
      </c>
      <c r="BD40" s="345">
        <v>707</v>
      </c>
      <c r="BE40" s="345">
        <v>0</v>
      </c>
      <c r="BF40" s="345">
        <v>152</v>
      </c>
      <c r="BG40" s="345">
        <v>2097</v>
      </c>
      <c r="BH40" s="345">
        <v>25</v>
      </c>
      <c r="BI40" s="345">
        <v>317</v>
      </c>
      <c r="BJ40" s="345">
        <v>668</v>
      </c>
      <c r="BK40" s="345">
        <v>0</v>
      </c>
      <c r="BL40" s="345">
        <v>3383</v>
      </c>
      <c r="BM40" s="345">
        <v>896</v>
      </c>
      <c r="BN40" s="345">
        <v>3780</v>
      </c>
      <c r="BO40" s="345">
        <v>1144</v>
      </c>
      <c r="BP40" s="345">
        <v>0</v>
      </c>
      <c r="BQ40" s="345">
        <v>0</v>
      </c>
      <c r="BR40" s="345">
        <v>0</v>
      </c>
      <c r="BS40" s="345">
        <v>0</v>
      </c>
      <c r="BT40" s="345">
        <v>0</v>
      </c>
      <c r="BU40" s="345">
        <v>0</v>
      </c>
      <c r="BV40" s="345">
        <v>0</v>
      </c>
      <c r="BW40" s="345">
        <v>0</v>
      </c>
      <c r="BX40" s="345">
        <v>0</v>
      </c>
      <c r="BY40" s="345">
        <v>0</v>
      </c>
      <c r="BZ40" s="345">
        <v>0</v>
      </c>
      <c r="CA40" s="345">
        <v>0</v>
      </c>
      <c r="CB40" s="345">
        <v>0</v>
      </c>
      <c r="CC40" s="345">
        <v>0</v>
      </c>
      <c r="CD40" s="345">
        <v>0</v>
      </c>
      <c r="CE40" s="345">
        <v>0</v>
      </c>
      <c r="CF40" s="345">
        <v>42</v>
      </c>
      <c r="CG40" s="345">
        <v>0</v>
      </c>
      <c r="CH40" s="345">
        <v>0</v>
      </c>
      <c r="CI40" s="345">
        <v>0</v>
      </c>
      <c r="CJ40" s="345">
        <v>0</v>
      </c>
      <c r="CK40" s="345">
        <v>0</v>
      </c>
      <c r="CL40" s="345">
        <v>0</v>
      </c>
      <c r="CM40" s="345">
        <v>0</v>
      </c>
      <c r="CN40" s="345">
        <v>0</v>
      </c>
      <c r="CO40" s="345">
        <v>0</v>
      </c>
      <c r="CP40" s="345">
        <v>0</v>
      </c>
      <c r="CQ40" s="345">
        <v>0</v>
      </c>
      <c r="CR40" s="345">
        <v>0</v>
      </c>
      <c r="CS40" s="345">
        <v>0</v>
      </c>
      <c r="CT40" s="345">
        <v>0</v>
      </c>
      <c r="CU40" s="345">
        <v>0</v>
      </c>
      <c r="CV40" s="345">
        <v>0</v>
      </c>
      <c r="CW40" s="345">
        <v>32</v>
      </c>
      <c r="CX40" s="345">
        <v>0</v>
      </c>
      <c r="CY40" s="345">
        <v>0</v>
      </c>
      <c r="CZ40" s="345">
        <v>0</v>
      </c>
      <c r="DA40" s="345">
        <v>0</v>
      </c>
      <c r="DB40" s="345">
        <v>0</v>
      </c>
      <c r="DC40" s="345">
        <v>1</v>
      </c>
      <c r="DD40" s="345">
        <v>0</v>
      </c>
      <c r="DE40" s="346">
        <v>116</v>
      </c>
      <c r="DF40" s="347">
        <v>54486</v>
      </c>
      <c r="DG40" s="348">
        <v>0</v>
      </c>
      <c r="DH40" s="348">
        <v>0</v>
      </c>
      <c r="DI40" s="348">
        <v>0</v>
      </c>
      <c r="DJ40" s="348">
        <v>0</v>
      </c>
      <c r="DK40" s="348">
        <v>0</v>
      </c>
      <c r="DL40" s="348">
        <v>0</v>
      </c>
      <c r="DM40" s="346">
        <v>-410</v>
      </c>
      <c r="DN40" s="347">
        <v>-410</v>
      </c>
      <c r="DO40" s="347">
        <v>54076</v>
      </c>
      <c r="DP40" s="346">
        <v>0</v>
      </c>
      <c r="DQ40" s="347">
        <v>-410</v>
      </c>
      <c r="DR40" s="347">
        <v>54076</v>
      </c>
      <c r="DS40" s="348">
        <v>-53301</v>
      </c>
      <c r="DT40" s="347">
        <v>-53711</v>
      </c>
      <c r="DU40" s="347">
        <v>775</v>
      </c>
    </row>
    <row r="41" spans="1:125">
      <c r="A41" s="349" t="s">
        <v>253</v>
      </c>
      <c r="B41" s="350" t="s">
        <v>400</v>
      </c>
      <c r="C41" s="344">
        <v>0</v>
      </c>
      <c r="D41" s="345">
        <v>0</v>
      </c>
      <c r="E41" s="345">
        <v>0</v>
      </c>
      <c r="F41" s="345">
        <v>0</v>
      </c>
      <c r="G41" s="345">
        <v>0</v>
      </c>
      <c r="H41" s="345">
        <v>0</v>
      </c>
      <c r="I41" s="345">
        <v>2</v>
      </c>
      <c r="J41" s="345">
        <v>0</v>
      </c>
      <c r="K41" s="345">
        <v>0</v>
      </c>
      <c r="L41" s="345">
        <v>0</v>
      </c>
      <c r="M41" s="345">
        <v>0</v>
      </c>
      <c r="N41" s="345">
        <v>0</v>
      </c>
      <c r="O41" s="345">
        <v>0</v>
      </c>
      <c r="P41" s="345">
        <v>0</v>
      </c>
      <c r="Q41" s="345">
        <v>4</v>
      </c>
      <c r="R41" s="345">
        <v>0</v>
      </c>
      <c r="S41" s="345">
        <v>0</v>
      </c>
      <c r="T41" s="345">
        <v>0</v>
      </c>
      <c r="U41" s="345">
        <v>0</v>
      </c>
      <c r="V41" s="345">
        <v>0</v>
      </c>
      <c r="W41" s="345">
        <v>0</v>
      </c>
      <c r="X41" s="345">
        <v>0</v>
      </c>
      <c r="Y41" s="345">
        <v>0</v>
      </c>
      <c r="Z41" s="345">
        <v>0</v>
      </c>
      <c r="AA41" s="345">
        <v>0</v>
      </c>
      <c r="AB41" s="345">
        <v>0</v>
      </c>
      <c r="AC41" s="345">
        <v>0</v>
      </c>
      <c r="AD41" s="345">
        <v>0</v>
      </c>
      <c r="AE41" s="345">
        <v>0</v>
      </c>
      <c r="AF41" s="345">
        <v>0</v>
      </c>
      <c r="AG41" s="345">
        <v>3</v>
      </c>
      <c r="AH41" s="345">
        <v>0</v>
      </c>
      <c r="AI41" s="345">
        <v>3</v>
      </c>
      <c r="AJ41" s="345">
        <v>1</v>
      </c>
      <c r="AK41" s="345">
        <v>2</v>
      </c>
      <c r="AL41" s="345">
        <v>0</v>
      </c>
      <c r="AM41" s="345">
        <v>0</v>
      </c>
      <c r="AN41" s="345">
        <v>116</v>
      </c>
      <c r="AO41" s="345">
        <v>0</v>
      </c>
      <c r="AP41" s="345">
        <v>0</v>
      </c>
      <c r="AQ41" s="345">
        <v>0</v>
      </c>
      <c r="AR41" s="345">
        <v>542</v>
      </c>
      <c r="AS41" s="345">
        <v>227</v>
      </c>
      <c r="AT41" s="345">
        <v>1020</v>
      </c>
      <c r="AU41" s="345">
        <v>6406</v>
      </c>
      <c r="AV41" s="345">
        <v>189</v>
      </c>
      <c r="AW41" s="345">
        <v>0</v>
      </c>
      <c r="AX41" s="345">
        <v>90</v>
      </c>
      <c r="AY41" s="345">
        <v>1163</v>
      </c>
      <c r="AZ41" s="345">
        <v>4</v>
      </c>
      <c r="BA41" s="345">
        <v>20</v>
      </c>
      <c r="BB41" s="345">
        <v>5</v>
      </c>
      <c r="BC41" s="345">
        <v>83</v>
      </c>
      <c r="BD41" s="345">
        <v>327</v>
      </c>
      <c r="BE41" s="345">
        <v>0</v>
      </c>
      <c r="BF41" s="345">
        <v>1</v>
      </c>
      <c r="BG41" s="345">
        <v>2534</v>
      </c>
      <c r="BH41" s="345">
        <v>98</v>
      </c>
      <c r="BI41" s="345">
        <v>291</v>
      </c>
      <c r="BJ41" s="345">
        <v>147</v>
      </c>
      <c r="BK41" s="345">
        <v>0</v>
      </c>
      <c r="BL41" s="345">
        <v>68</v>
      </c>
      <c r="BM41" s="345">
        <v>16</v>
      </c>
      <c r="BN41" s="345">
        <v>222</v>
      </c>
      <c r="BO41" s="345">
        <v>391</v>
      </c>
      <c r="BP41" s="345">
        <v>0</v>
      </c>
      <c r="BQ41" s="345">
        <v>0</v>
      </c>
      <c r="BR41" s="345">
        <v>1</v>
      </c>
      <c r="BS41" s="345">
        <v>0</v>
      </c>
      <c r="BT41" s="345">
        <v>0</v>
      </c>
      <c r="BU41" s="345">
        <v>0</v>
      </c>
      <c r="BV41" s="345">
        <v>0</v>
      </c>
      <c r="BW41" s="345">
        <v>0</v>
      </c>
      <c r="BX41" s="345">
        <v>0</v>
      </c>
      <c r="BY41" s="345">
        <v>0</v>
      </c>
      <c r="BZ41" s="345">
        <v>0</v>
      </c>
      <c r="CA41" s="345">
        <v>0</v>
      </c>
      <c r="CB41" s="345">
        <v>0</v>
      </c>
      <c r="CC41" s="345">
        <v>0</v>
      </c>
      <c r="CD41" s="345">
        <v>0</v>
      </c>
      <c r="CE41" s="345">
        <v>0</v>
      </c>
      <c r="CF41" s="345">
        <v>0</v>
      </c>
      <c r="CG41" s="345">
        <v>0</v>
      </c>
      <c r="CH41" s="345">
        <v>0</v>
      </c>
      <c r="CI41" s="345">
        <v>0</v>
      </c>
      <c r="CJ41" s="345">
        <v>0</v>
      </c>
      <c r="CK41" s="345">
        <v>0</v>
      </c>
      <c r="CL41" s="345">
        <v>0</v>
      </c>
      <c r="CM41" s="345">
        <v>1</v>
      </c>
      <c r="CN41" s="345">
        <v>0</v>
      </c>
      <c r="CO41" s="345">
        <v>0</v>
      </c>
      <c r="CP41" s="345">
        <v>0</v>
      </c>
      <c r="CQ41" s="345">
        <v>0</v>
      </c>
      <c r="CR41" s="345">
        <v>0</v>
      </c>
      <c r="CS41" s="345">
        <v>1</v>
      </c>
      <c r="CT41" s="345">
        <v>0</v>
      </c>
      <c r="CU41" s="345">
        <v>0</v>
      </c>
      <c r="CV41" s="345">
        <v>0</v>
      </c>
      <c r="CW41" s="345">
        <v>0</v>
      </c>
      <c r="CX41" s="345">
        <v>0</v>
      </c>
      <c r="CY41" s="345">
        <v>1</v>
      </c>
      <c r="CZ41" s="345">
        <v>5</v>
      </c>
      <c r="DA41" s="345">
        <v>0</v>
      </c>
      <c r="DB41" s="345">
        <v>0</v>
      </c>
      <c r="DC41" s="345">
        <v>0</v>
      </c>
      <c r="DD41" s="345">
        <v>0</v>
      </c>
      <c r="DE41" s="346">
        <v>28</v>
      </c>
      <c r="DF41" s="347">
        <v>14012</v>
      </c>
      <c r="DG41" s="348">
        <v>0</v>
      </c>
      <c r="DH41" s="348">
        <v>0</v>
      </c>
      <c r="DI41" s="348">
        <v>0</v>
      </c>
      <c r="DJ41" s="348">
        <v>0</v>
      </c>
      <c r="DK41" s="348">
        <v>0</v>
      </c>
      <c r="DL41" s="348">
        <v>0</v>
      </c>
      <c r="DM41" s="346">
        <v>-2</v>
      </c>
      <c r="DN41" s="347">
        <v>-2</v>
      </c>
      <c r="DO41" s="347">
        <v>14010</v>
      </c>
      <c r="DP41" s="346">
        <v>16864</v>
      </c>
      <c r="DQ41" s="347">
        <v>16862</v>
      </c>
      <c r="DR41" s="347">
        <v>30874</v>
      </c>
      <c r="DS41" s="348">
        <v>-12286</v>
      </c>
      <c r="DT41" s="347">
        <v>4576</v>
      </c>
      <c r="DU41" s="347">
        <v>18588</v>
      </c>
    </row>
    <row r="42" spans="1:125">
      <c r="A42" s="349" t="s">
        <v>254</v>
      </c>
      <c r="B42" s="350" t="s">
        <v>32</v>
      </c>
      <c r="C42" s="344">
        <v>0</v>
      </c>
      <c r="D42" s="345">
        <v>0</v>
      </c>
      <c r="E42" s="345">
        <v>0</v>
      </c>
      <c r="F42" s="345">
        <v>0</v>
      </c>
      <c r="G42" s="345">
        <v>0</v>
      </c>
      <c r="H42" s="345">
        <v>0</v>
      </c>
      <c r="I42" s="345">
        <v>0</v>
      </c>
      <c r="J42" s="345">
        <v>0</v>
      </c>
      <c r="K42" s="345">
        <v>0</v>
      </c>
      <c r="L42" s="345">
        <v>0</v>
      </c>
      <c r="M42" s="345">
        <v>0</v>
      </c>
      <c r="N42" s="345">
        <v>0</v>
      </c>
      <c r="O42" s="345">
        <v>0</v>
      </c>
      <c r="P42" s="345">
        <v>1</v>
      </c>
      <c r="Q42" s="345">
        <v>131</v>
      </c>
      <c r="R42" s="345">
        <v>0</v>
      </c>
      <c r="S42" s="345">
        <v>0</v>
      </c>
      <c r="T42" s="345">
        <v>0</v>
      </c>
      <c r="U42" s="345">
        <v>0</v>
      </c>
      <c r="V42" s="345">
        <v>0</v>
      </c>
      <c r="W42" s="345">
        <v>0</v>
      </c>
      <c r="X42" s="345">
        <v>0</v>
      </c>
      <c r="Y42" s="345">
        <v>0</v>
      </c>
      <c r="Z42" s="345">
        <v>0</v>
      </c>
      <c r="AA42" s="345">
        <v>0</v>
      </c>
      <c r="AB42" s="345">
        <v>1</v>
      </c>
      <c r="AC42" s="345">
        <v>0</v>
      </c>
      <c r="AD42" s="345">
        <v>0</v>
      </c>
      <c r="AE42" s="345">
        <v>5</v>
      </c>
      <c r="AF42" s="345">
        <v>0</v>
      </c>
      <c r="AG42" s="345">
        <v>0</v>
      </c>
      <c r="AH42" s="345">
        <v>2</v>
      </c>
      <c r="AI42" s="345">
        <v>77</v>
      </c>
      <c r="AJ42" s="345">
        <v>0</v>
      </c>
      <c r="AK42" s="345">
        <v>26</v>
      </c>
      <c r="AL42" s="345">
        <v>0</v>
      </c>
      <c r="AM42" s="345">
        <v>0</v>
      </c>
      <c r="AN42" s="345">
        <v>13</v>
      </c>
      <c r="AO42" s="345">
        <v>0</v>
      </c>
      <c r="AP42" s="345">
        <v>0</v>
      </c>
      <c r="AQ42" s="345">
        <v>33</v>
      </c>
      <c r="AR42" s="345">
        <v>3946</v>
      </c>
      <c r="AS42" s="345">
        <v>3130</v>
      </c>
      <c r="AT42" s="345">
        <v>759</v>
      </c>
      <c r="AU42" s="345">
        <v>4234</v>
      </c>
      <c r="AV42" s="345">
        <v>333</v>
      </c>
      <c r="AW42" s="345">
        <v>13</v>
      </c>
      <c r="AX42" s="345">
        <v>1070</v>
      </c>
      <c r="AY42" s="345">
        <v>891</v>
      </c>
      <c r="AZ42" s="345">
        <v>93</v>
      </c>
      <c r="BA42" s="345">
        <v>0</v>
      </c>
      <c r="BB42" s="345">
        <v>218</v>
      </c>
      <c r="BC42" s="345">
        <v>95</v>
      </c>
      <c r="BD42" s="345">
        <v>98</v>
      </c>
      <c r="BE42" s="345">
        <v>0</v>
      </c>
      <c r="BF42" s="345">
        <v>12</v>
      </c>
      <c r="BG42" s="345">
        <v>714</v>
      </c>
      <c r="BH42" s="345">
        <v>55</v>
      </c>
      <c r="BI42" s="345">
        <v>361</v>
      </c>
      <c r="BJ42" s="345">
        <v>160</v>
      </c>
      <c r="BK42" s="345">
        <v>0</v>
      </c>
      <c r="BL42" s="345">
        <v>54</v>
      </c>
      <c r="BM42" s="345">
        <v>44</v>
      </c>
      <c r="BN42" s="345">
        <v>77</v>
      </c>
      <c r="BO42" s="345">
        <v>2</v>
      </c>
      <c r="BP42" s="345">
        <v>0</v>
      </c>
      <c r="BQ42" s="345">
        <v>0</v>
      </c>
      <c r="BR42" s="345">
        <v>0</v>
      </c>
      <c r="BS42" s="345">
        <v>0</v>
      </c>
      <c r="BT42" s="345">
        <v>0</v>
      </c>
      <c r="BU42" s="345">
        <v>0</v>
      </c>
      <c r="BV42" s="345">
        <v>0</v>
      </c>
      <c r="BW42" s="345">
        <v>0</v>
      </c>
      <c r="BX42" s="345">
        <v>0</v>
      </c>
      <c r="BY42" s="345">
        <v>0</v>
      </c>
      <c r="BZ42" s="345">
        <v>0</v>
      </c>
      <c r="CA42" s="345">
        <v>0</v>
      </c>
      <c r="CB42" s="345">
        <v>0</v>
      </c>
      <c r="CC42" s="345">
        <v>0</v>
      </c>
      <c r="CD42" s="345">
        <v>0</v>
      </c>
      <c r="CE42" s="345">
        <v>0</v>
      </c>
      <c r="CF42" s="345">
        <v>0</v>
      </c>
      <c r="CG42" s="345">
        <v>0</v>
      </c>
      <c r="CH42" s="345">
        <v>0</v>
      </c>
      <c r="CI42" s="345">
        <v>0</v>
      </c>
      <c r="CJ42" s="345">
        <v>0</v>
      </c>
      <c r="CK42" s="345">
        <v>0</v>
      </c>
      <c r="CL42" s="345">
        <v>0</v>
      </c>
      <c r="CM42" s="345">
        <v>10</v>
      </c>
      <c r="CN42" s="345">
        <v>0</v>
      </c>
      <c r="CO42" s="345">
        <v>0</v>
      </c>
      <c r="CP42" s="345">
        <v>0</v>
      </c>
      <c r="CQ42" s="345">
        <v>0</v>
      </c>
      <c r="CR42" s="345">
        <v>0</v>
      </c>
      <c r="CS42" s="345">
        <v>0</v>
      </c>
      <c r="CT42" s="345">
        <v>0</v>
      </c>
      <c r="CU42" s="345">
        <v>0</v>
      </c>
      <c r="CV42" s="345">
        <v>0</v>
      </c>
      <c r="CW42" s="345">
        <v>17</v>
      </c>
      <c r="CX42" s="345">
        <v>0</v>
      </c>
      <c r="CY42" s="345">
        <v>0</v>
      </c>
      <c r="CZ42" s="345">
        <v>0</v>
      </c>
      <c r="DA42" s="345">
        <v>0</v>
      </c>
      <c r="DB42" s="345">
        <v>0</v>
      </c>
      <c r="DC42" s="345">
        <v>0</v>
      </c>
      <c r="DD42" s="345">
        <v>0</v>
      </c>
      <c r="DE42" s="346">
        <v>22</v>
      </c>
      <c r="DF42" s="347">
        <v>16697</v>
      </c>
      <c r="DG42" s="348">
        <v>0</v>
      </c>
      <c r="DH42" s="348">
        <v>0</v>
      </c>
      <c r="DI42" s="348">
        <v>0</v>
      </c>
      <c r="DJ42" s="348">
        <v>0</v>
      </c>
      <c r="DK42" s="348">
        <v>0</v>
      </c>
      <c r="DL42" s="348">
        <v>0</v>
      </c>
      <c r="DM42" s="346">
        <v>81</v>
      </c>
      <c r="DN42" s="347">
        <v>81</v>
      </c>
      <c r="DO42" s="347">
        <v>16778</v>
      </c>
      <c r="DP42" s="346">
        <v>4314</v>
      </c>
      <c r="DQ42" s="347">
        <v>4395</v>
      </c>
      <c r="DR42" s="347">
        <v>21092</v>
      </c>
      <c r="DS42" s="348">
        <v>-12282</v>
      </c>
      <c r="DT42" s="347">
        <v>-7887</v>
      </c>
      <c r="DU42" s="347">
        <v>8810</v>
      </c>
    </row>
    <row r="43" spans="1:125">
      <c r="A43" s="349" t="s">
        <v>255</v>
      </c>
      <c r="B43" s="350" t="s">
        <v>33</v>
      </c>
      <c r="C43" s="344">
        <v>0</v>
      </c>
      <c r="D43" s="345">
        <v>0</v>
      </c>
      <c r="E43" s="345">
        <v>0</v>
      </c>
      <c r="F43" s="345">
        <v>0</v>
      </c>
      <c r="G43" s="345">
        <v>0</v>
      </c>
      <c r="H43" s="345">
        <v>0</v>
      </c>
      <c r="I43" s="345">
        <v>0</v>
      </c>
      <c r="J43" s="345">
        <v>0</v>
      </c>
      <c r="K43" s="345">
        <v>0</v>
      </c>
      <c r="L43" s="345">
        <v>0</v>
      </c>
      <c r="M43" s="345">
        <v>0</v>
      </c>
      <c r="N43" s="345">
        <v>0</v>
      </c>
      <c r="O43" s="345">
        <v>0</v>
      </c>
      <c r="P43" s="345">
        <v>0</v>
      </c>
      <c r="Q43" s="345">
        <v>2</v>
      </c>
      <c r="R43" s="345">
        <v>0</v>
      </c>
      <c r="S43" s="345">
        <v>0</v>
      </c>
      <c r="T43" s="345">
        <v>-16</v>
      </c>
      <c r="U43" s="345">
        <v>0</v>
      </c>
      <c r="V43" s="345">
        <v>319</v>
      </c>
      <c r="W43" s="345">
        <v>0</v>
      </c>
      <c r="X43" s="345">
        <v>1</v>
      </c>
      <c r="Y43" s="345">
        <v>0</v>
      </c>
      <c r="Z43" s="345">
        <v>0</v>
      </c>
      <c r="AA43" s="345">
        <v>0</v>
      </c>
      <c r="AB43" s="345">
        <v>414</v>
      </c>
      <c r="AC43" s="345">
        <v>0</v>
      </c>
      <c r="AD43" s="345">
        <v>0</v>
      </c>
      <c r="AE43" s="345">
        <v>47</v>
      </c>
      <c r="AF43" s="345">
        <v>0</v>
      </c>
      <c r="AG43" s="345">
        <v>0</v>
      </c>
      <c r="AH43" s="345">
        <v>251</v>
      </c>
      <c r="AI43" s="345">
        <v>0</v>
      </c>
      <c r="AJ43" s="345">
        <v>10</v>
      </c>
      <c r="AK43" s="345">
        <v>90</v>
      </c>
      <c r="AL43" s="345">
        <v>6</v>
      </c>
      <c r="AM43" s="345">
        <v>0</v>
      </c>
      <c r="AN43" s="345">
        <v>37</v>
      </c>
      <c r="AO43" s="345">
        <v>-2</v>
      </c>
      <c r="AP43" s="345">
        <v>3688</v>
      </c>
      <c r="AQ43" s="345">
        <v>26435</v>
      </c>
      <c r="AR43" s="345">
        <v>-13</v>
      </c>
      <c r="AS43" s="345">
        <v>880</v>
      </c>
      <c r="AT43" s="345">
        <v>6</v>
      </c>
      <c r="AU43" s="345">
        <v>262</v>
      </c>
      <c r="AV43" s="345">
        <v>1157</v>
      </c>
      <c r="AW43" s="345">
        <v>812</v>
      </c>
      <c r="AX43" s="345">
        <v>4065</v>
      </c>
      <c r="AY43" s="345">
        <v>792</v>
      </c>
      <c r="AZ43" s="345">
        <v>3</v>
      </c>
      <c r="BA43" s="345">
        <v>11</v>
      </c>
      <c r="BB43" s="345">
        <v>126</v>
      </c>
      <c r="BC43" s="345">
        <v>231</v>
      </c>
      <c r="BD43" s="345">
        <v>-12</v>
      </c>
      <c r="BE43" s="345">
        <v>0</v>
      </c>
      <c r="BF43" s="345">
        <v>-1</v>
      </c>
      <c r="BG43" s="345">
        <v>887</v>
      </c>
      <c r="BH43" s="345">
        <v>0</v>
      </c>
      <c r="BI43" s="345">
        <v>3</v>
      </c>
      <c r="BJ43" s="345">
        <v>996</v>
      </c>
      <c r="BK43" s="345">
        <v>0</v>
      </c>
      <c r="BL43" s="345">
        <v>18</v>
      </c>
      <c r="BM43" s="345">
        <v>0</v>
      </c>
      <c r="BN43" s="345">
        <v>-1</v>
      </c>
      <c r="BO43" s="345">
        <v>0</v>
      </c>
      <c r="BP43" s="345">
        <v>2</v>
      </c>
      <c r="BQ43" s="345">
        <v>0</v>
      </c>
      <c r="BR43" s="345">
        <v>1</v>
      </c>
      <c r="BS43" s="345">
        <v>0</v>
      </c>
      <c r="BT43" s="345">
        <v>0</v>
      </c>
      <c r="BU43" s="345">
        <v>0</v>
      </c>
      <c r="BV43" s="345">
        <v>0</v>
      </c>
      <c r="BW43" s="345">
        <v>0</v>
      </c>
      <c r="BX43" s="345">
        <v>0</v>
      </c>
      <c r="BY43" s="345">
        <v>0</v>
      </c>
      <c r="BZ43" s="345">
        <v>0</v>
      </c>
      <c r="CA43" s="345">
        <v>0</v>
      </c>
      <c r="CB43" s="345">
        <v>0</v>
      </c>
      <c r="CC43" s="345">
        <v>0</v>
      </c>
      <c r="CD43" s="345">
        <v>0</v>
      </c>
      <c r="CE43" s="345">
        <v>0</v>
      </c>
      <c r="CF43" s="345">
        <v>0</v>
      </c>
      <c r="CG43" s="345">
        <v>0</v>
      </c>
      <c r="CH43" s="345">
        <v>0</v>
      </c>
      <c r="CI43" s="345">
        <v>0</v>
      </c>
      <c r="CJ43" s="345">
        <v>0</v>
      </c>
      <c r="CK43" s="345">
        <v>0</v>
      </c>
      <c r="CL43" s="345">
        <v>5</v>
      </c>
      <c r="CM43" s="345">
        <v>1</v>
      </c>
      <c r="CN43" s="345">
        <v>0</v>
      </c>
      <c r="CO43" s="345">
        <v>1</v>
      </c>
      <c r="CP43" s="345">
        <v>0</v>
      </c>
      <c r="CQ43" s="345">
        <v>0</v>
      </c>
      <c r="CR43" s="345">
        <v>0</v>
      </c>
      <c r="CS43" s="345">
        <v>0</v>
      </c>
      <c r="CT43" s="345">
        <v>0</v>
      </c>
      <c r="CU43" s="345">
        <v>0</v>
      </c>
      <c r="CV43" s="345">
        <v>0</v>
      </c>
      <c r="CW43" s="345">
        <v>0</v>
      </c>
      <c r="CX43" s="345">
        <v>0</v>
      </c>
      <c r="CY43" s="345">
        <v>0</v>
      </c>
      <c r="CZ43" s="345">
        <v>0</v>
      </c>
      <c r="DA43" s="345">
        <v>0</v>
      </c>
      <c r="DB43" s="345">
        <v>0</v>
      </c>
      <c r="DC43" s="345">
        <v>0</v>
      </c>
      <c r="DD43" s="345">
        <v>0</v>
      </c>
      <c r="DE43" s="346">
        <v>56</v>
      </c>
      <c r="DF43" s="347">
        <v>41570</v>
      </c>
      <c r="DG43" s="348">
        <v>0</v>
      </c>
      <c r="DH43" s="348">
        <v>1189</v>
      </c>
      <c r="DI43" s="348">
        <v>0</v>
      </c>
      <c r="DJ43" s="348">
        <v>0</v>
      </c>
      <c r="DK43" s="348">
        <v>0</v>
      </c>
      <c r="DL43" s="348">
        <v>-538</v>
      </c>
      <c r="DM43" s="346">
        <v>62</v>
      </c>
      <c r="DN43" s="347">
        <v>713</v>
      </c>
      <c r="DO43" s="347">
        <v>42283</v>
      </c>
      <c r="DP43" s="346">
        <v>24022</v>
      </c>
      <c r="DQ43" s="347">
        <v>24735</v>
      </c>
      <c r="DR43" s="347">
        <v>66305</v>
      </c>
      <c r="DS43" s="348">
        <v>-42177</v>
      </c>
      <c r="DT43" s="347">
        <v>-17442</v>
      </c>
      <c r="DU43" s="347">
        <v>24128</v>
      </c>
    </row>
    <row r="44" spans="1:125">
      <c r="A44" s="349" t="s">
        <v>256</v>
      </c>
      <c r="B44" s="350" t="s">
        <v>34</v>
      </c>
      <c r="C44" s="344">
        <v>0</v>
      </c>
      <c r="D44" s="345">
        <v>0</v>
      </c>
      <c r="E44" s="345">
        <v>0</v>
      </c>
      <c r="F44" s="345">
        <v>0</v>
      </c>
      <c r="G44" s="345">
        <v>0</v>
      </c>
      <c r="H44" s="345">
        <v>2</v>
      </c>
      <c r="I44" s="345">
        <v>2</v>
      </c>
      <c r="J44" s="345">
        <v>883</v>
      </c>
      <c r="K44" s="345">
        <v>143</v>
      </c>
      <c r="L44" s="345">
        <v>0</v>
      </c>
      <c r="M44" s="345">
        <v>0</v>
      </c>
      <c r="N44" s="345">
        <v>0</v>
      </c>
      <c r="O44" s="345">
        <v>0</v>
      </c>
      <c r="P44" s="345">
        <v>24</v>
      </c>
      <c r="Q44" s="345">
        <v>104</v>
      </c>
      <c r="R44" s="345">
        <v>0</v>
      </c>
      <c r="S44" s="345">
        <v>82</v>
      </c>
      <c r="T44" s="345">
        <v>70</v>
      </c>
      <c r="U44" s="345">
        <v>0</v>
      </c>
      <c r="V44" s="345">
        <v>0</v>
      </c>
      <c r="W44" s="345">
        <v>0</v>
      </c>
      <c r="X44" s="345">
        <v>0</v>
      </c>
      <c r="Y44" s="345">
        <v>0</v>
      </c>
      <c r="Z44" s="345">
        <v>0</v>
      </c>
      <c r="AA44" s="345">
        <v>266</v>
      </c>
      <c r="AB44" s="345">
        <v>257</v>
      </c>
      <c r="AC44" s="345">
        <v>0</v>
      </c>
      <c r="AD44" s="345">
        <v>0</v>
      </c>
      <c r="AE44" s="345">
        <v>155</v>
      </c>
      <c r="AF44" s="345">
        <v>2</v>
      </c>
      <c r="AG44" s="345">
        <v>33</v>
      </c>
      <c r="AH44" s="345">
        <v>20</v>
      </c>
      <c r="AI44" s="345">
        <v>2</v>
      </c>
      <c r="AJ44" s="345">
        <v>0</v>
      </c>
      <c r="AK44" s="345">
        <v>71</v>
      </c>
      <c r="AL44" s="345">
        <v>0</v>
      </c>
      <c r="AM44" s="345">
        <v>0</v>
      </c>
      <c r="AN44" s="345">
        <v>3</v>
      </c>
      <c r="AO44" s="345">
        <v>0</v>
      </c>
      <c r="AP44" s="345">
        <v>1</v>
      </c>
      <c r="AQ44" s="345">
        <v>3170</v>
      </c>
      <c r="AR44" s="345">
        <v>2915</v>
      </c>
      <c r="AS44" s="345">
        <v>1378</v>
      </c>
      <c r="AT44" s="345">
        <v>1371</v>
      </c>
      <c r="AU44" s="345">
        <v>4382</v>
      </c>
      <c r="AV44" s="345">
        <v>1018</v>
      </c>
      <c r="AW44" s="345">
        <v>903</v>
      </c>
      <c r="AX44" s="345">
        <v>11582</v>
      </c>
      <c r="AY44" s="345">
        <v>5403</v>
      </c>
      <c r="AZ44" s="345">
        <v>147</v>
      </c>
      <c r="BA44" s="345">
        <v>213</v>
      </c>
      <c r="BB44" s="345">
        <v>735</v>
      </c>
      <c r="BC44" s="345">
        <v>2120</v>
      </c>
      <c r="BD44" s="345">
        <v>4317</v>
      </c>
      <c r="BE44" s="345">
        <v>0</v>
      </c>
      <c r="BF44" s="345">
        <v>26</v>
      </c>
      <c r="BG44" s="345">
        <v>4355</v>
      </c>
      <c r="BH44" s="345">
        <v>34</v>
      </c>
      <c r="BI44" s="345">
        <v>69</v>
      </c>
      <c r="BJ44" s="345">
        <v>1413</v>
      </c>
      <c r="BK44" s="345">
        <v>0</v>
      </c>
      <c r="BL44" s="345">
        <v>1393</v>
      </c>
      <c r="BM44" s="345">
        <v>582</v>
      </c>
      <c r="BN44" s="345">
        <v>697</v>
      </c>
      <c r="BO44" s="345">
        <v>673</v>
      </c>
      <c r="BP44" s="345">
        <v>53</v>
      </c>
      <c r="BQ44" s="345">
        <v>0</v>
      </c>
      <c r="BR44" s="345">
        <v>10</v>
      </c>
      <c r="BS44" s="345">
        <v>0</v>
      </c>
      <c r="BT44" s="345">
        <v>7</v>
      </c>
      <c r="BU44" s="345">
        <v>0</v>
      </c>
      <c r="BV44" s="345">
        <v>0</v>
      </c>
      <c r="BW44" s="345">
        <v>0</v>
      </c>
      <c r="BX44" s="345">
        <v>0</v>
      </c>
      <c r="BY44" s="345">
        <v>0</v>
      </c>
      <c r="BZ44" s="345">
        <v>0</v>
      </c>
      <c r="CA44" s="345">
        <v>0</v>
      </c>
      <c r="CB44" s="345">
        <v>0</v>
      </c>
      <c r="CC44" s="345">
        <v>0</v>
      </c>
      <c r="CD44" s="345">
        <v>0</v>
      </c>
      <c r="CE44" s="345">
        <v>0</v>
      </c>
      <c r="CF44" s="345">
        <v>1</v>
      </c>
      <c r="CG44" s="345">
        <v>0</v>
      </c>
      <c r="CH44" s="345">
        <v>0</v>
      </c>
      <c r="CI44" s="345">
        <v>0</v>
      </c>
      <c r="CJ44" s="345">
        <v>0</v>
      </c>
      <c r="CK44" s="345">
        <v>0</v>
      </c>
      <c r="CL44" s="345">
        <v>10</v>
      </c>
      <c r="CM44" s="345">
        <v>71</v>
      </c>
      <c r="CN44" s="345">
        <v>0</v>
      </c>
      <c r="CO44" s="345">
        <v>1</v>
      </c>
      <c r="CP44" s="345">
        <v>690</v>
      </c>
      <c r="CQ44" s="345">
        <v>0</v>
      </c>
      <c r="CR44" s="345">
        <v>14</v>
      </c>
      <c r="CS44" s="345">
        <v>42</v>
      </c>
      <c r="CT44" s="345">
        <v>14</v>
      </c>
      <c r="CU44" s="345">
        <v>0</v>
      </c>
      <c r="CV44" s="345">
        <v>0</v>
      </c>
      <c r="CW44" s="345">
        <v>129</v>
      </c>
      <c r="CX44" s="345">
        <v>6</v>
      </c>
      <c r="CY44" s="345">
        <v>32</v>
      </c>
      <c r="CZ44" s="345">
        <v>57</v>
      </c>
      <c r="DA44" s="345">
        <v>20</v>
      </c>
      <c r="DB44" s="345">
        <v>0</v>
      </c>
      <c r="DC44" s="345">
        <v>14</v>
      </c>
      <c r="DD44" s="345">
        <v>10</v>
      </c>
      <c r="DE44" s="346">
        <v>72</v>
      </c>
      <c r="DF44" s="347">
        <v>52269</v>
      </c>
      <c r="DG44" s="348">
        <v>10</v>
      </c>
      <c r="DH44" s="348">
        <v>84</v>
      </c>
      <c r="DI44" s="348">
        <v>0</v>
      </c>
      <c r="DJ44" s="348">
        <v>0</v>
      </c>
      <c r="DK44" s="348">
        <v>0</v>
      </c>
      <c r="DL44" s="348">
        <v>0</v>
      </c>
      <c r="DM44" s="346">
        <v>-673</v>
      </c>
      <c r="DN44" s="347">
        <v>-579</v>
      </c>
      <c r="DO44" s="347">
        <v>51690</v>
      </c>
      <c r="DP44" s="346">
        <v>43037</v>
      </c>
      <c r="DQ44" s="347">
        <v>42458</v>
      </c>
      <c r="DR44" s="347">
        <v>94727</v>
      </c>
      <c r="DS44" s="348">
        <v>-40882</v>
      </c>
      <c r="DT44" s="347">
        <v>1576</v>
      </c>
      <c r="DU44" s="347">
        <v>53845</v>
      </c>
    </row>
    <row r="45" spans="1:125">
      <c r="A45" s="349" t="s">
        <v>257</v>
      </c>
      <c r="B45" s="350" t="s">
        <v>401</v>
      </c>
      <c r="C45" s="344">
        <v>0</v>
      </c>
      <c r="D45" s="345">
        <v>0</v>
      </c>
      <c r="E45" s="345">
        <v>0</v>
      </c>
      <c r="F45" s="345">
        <v>1</v>
      </c>
      <c r="G45" s="345">
        <v>1</v>
      </c>
      <c r="H45" s="345">
        <v>1</v>
      </c>
      <c r="I45" s="345">
        <v>0</v>
      </c>
      <c r="J45" s="345">
        <v>0</v>
      </c>
      <c r="K45" s="345">
        <v>0</v>
      </c>
      <c r="L45" s="345">
        <v>0</v>
      </c>
      <c r="M45" s="345">
        <v>0</v>
      </c>
      <c r="N45" s="345">
        <v>0</v>
      </c>
      <c r="O45" s="345">
        <v>0</v>
      </c>
      <c r="P45" s="345">
        <v>1</v>
      </c>
      <c r="Q45" s="345">
        <v>9</v>
      </c>
      <c r="R45" s="345">
        <v>0</v>
      </c>
      <c r="S45" s="345">
        <v>0</v>
      </c>
      <c r="T45" s="345">
        <v>0</v>
      </c>
      <c r="U45" s="345">
        <v>0</v>
      </c>
      <c r="V45" s="345">
        <v>0</v>
      </c>
      <c r="W45" s="345">
        <v>0</v>
      </c>
      <c r="X45" s="345">
        <v>0</v>
      </c>
      <c r="Y45" s="345">
        <v>0</v>
      </c>
      <c r="Z45" s="345">
        <v>0</v>
      </c>
      <c r="AA45" s="345">
        <v>0</v>
      </c>
      <c r="AB45" s="345">
        <v>0</v>
      </c>
      <c r="AC45" s="345">
        <v>0</v>
      </c>
      <c r="AD45" s="345">
        <v>0</v>
      </c>
      <c r="AE45" s="345">
        <v>0</v>
      </c>
      <c r="AF45" s="345">
        <v>0</v>
      </c>
      <c r="AG45" s="345">
        <v>0</v>
      </c>
      <c r="AH45" s="345">
        <v>0</v>
      </c>
      <c r="AI45" s="345">
        <v>5</v>
      </c>
      <c r="AJ45" s="345">
        <v>0</v>
      </c>
      <c r="AK45" s="345">
        <v>0</v>
      </c>
      <c r="AL45" s="345">
        <v>0</v>
      </c>
      <c r="AM45" s="345">
        <v>0</v>
      </c>
      <c r="AN45" s="345">
        <v>1</v>
      </c>
      <c r="AO45" s="345">
        <v>0</v>
      </c>
      <c r="AP45" s="345">
        <v>0</v>
      </c>
      <c r="AQ45" s="345">
        <v>0</v>
      </c>
      <c r="AR45" s="345">
        <v>719</v>
      </c>
      <c r="AS45" s="345">
        <v>49</v>
      </c>
      <c r="AT45" s="345">
        <v>15</v>
      </c>
      <c r="AU45" s="345">
        <v>33</v>
      </c>
      <c r="AV45" s="345">
        <v>0</v>
      </c>
      <c r="AW45" s="345">
        <v>0</v>
      </c>
      <c r="AX45" s="345">
        <v>9</v>
      </c>
      <c r="AY45" s="345">
        <v>0</v>
      </c>
      <c r="AZ45" s="345">
        <v>0</v>
      </c>
      <c r="BA45" s="345">
        <v>0</v>
      </c>
      <c r="BB45" s="345">
        <v>0</v>
      </c>
      <c r="BC45" s="345">
        <v>2</v>
      </c>
      <c r="BD45" s="345">
        <v>0</v>
      </c>
      <c r="BE45" s="345">
        <v>0</v>
      </c>
      <c r="BF45" s="345">
        <v>0</v>
      </c>
      <c r="BG45" s="345">
        <v>0</v>
      </c>
      <c r="BH45" s="345">
        <v>2</v>
      </c>
      <c r="BI45" s="345">
        <v>9</v>
      </c>
      <c r="BJ45" s="345">
        <v>585</v>
      </c>
      <c r="BK45" s="345">
        <v>0</v>
      </c>
      <c r="BL45" s="345">
        <v>15857</v>
      </c>
      <c r="BM45" s="345">
        <v>6231</v>
      </c>
      <c r="BN45" s="345">
        <v>5613</v>
      </c>
      <c r="BO45" s="345">
        <v>2320</v>
      </c>
      <c r="BP45" s="345">
        <v>0</v>
      </c>
      <c r="BQ45" s="345">
        <v>0</v>
      </c>
      <c r="BR45" s="345">
        <v>0</v>
      </c>
      <c r="BS45" s="345">
        <v>0</v>
      </c>
      <c r="BT45" s="345">
        <v>0</v>
      </c>
      <c r="BU45" s="345">
        <v>0</v>
      </c>
      <c r="BV45" s="345">
        <v>0</v>
      </c>
      <c r="BW45" s="345">
        <v>4</v>
      </c>
      <c r="BX45" s="345">
        <v>3</v>
      </c>
      <c r="BY45" s="345">
        <v>0</v>
      </c>
      <c r="BZ45" s="345">
        <v>0</v>
      </c>
      <c r="CA45" s="345">
        <v>0</v>
      </c>
      <c r="CB45" s="345">
        <v>3</v>
      </c>
      <c r="CC45" s="345">
        <v>0</v>
      </c>
      <c r="CD45" s="345">
        <v>0</v>
      </c>
      <c r="CE45" s="345">
        <v>0</v>
      </c>
      <c r="CF45" s="345">
        <v>0</v>
      </c>
      <c r="CG45" s="345">
        <v>0</v>
      </c>
      <c r="CH45" s="345">
        <v>0</v>
      </c>
      <c r="CI45" s="345">
        <v>0</v>
      </c>
      <c r="CJ45" s="345">
        <v>0</v>
      </c>
      <c r="CK45" s="345">
        <v>0</v>
      </c>
      <c r="CL45" s="345">
        <v>0</v>
      </c>
      <c r="CM45" s="345">
        <v>1</v>
      </c>
      <c r="CN45" s="345">
        <v>0</v>
      </c>
      <c r="CO45" s="345">
        <v>0</v>
      </c>
      <c r="CP45" s="345">
        <v>0</v>
      </c>
      <c r="CQ45" s="345">
        <v>0</v>
      </c>
      <c r="CR45" s="345">
        <v>0</v>
      </c>
      <c r="CS45" s="345">
        <v>0</v>
      </c>
      <c r="CT45" s="345">
        <v>0</v>
      </c>
      <c r="CU45" s="345">
        <v>3</v>
      </c>
      <c r="CV45" s="345">
        <v>0</v>
      </c>
      <c r="CW45" s="345">
        <v>20</v>
      </c>
      <c r="CX45" s="345">
        <v>0</v>
      </c>
      <c r="CY45" s="345">
        <v>0</v>
      </c>
      <c r="CZ45" s="345">
        <v>0</v>
      </c>
      <c r="DA45" s="345">
        <v>0</v>
      </c>
      <c r="DB45" s="345">
        <v>0</v>
      </c>
      <c r="DC45" s="345">
        <v>0</v>
      </c>
      <c r="DD45" s="345">
        <v>0</v>
      </c>
      <c r="DE45" s="346">
        <v>16</v>
      </c>
      <c r="DF45" s="347">
        <v>31513</v>
      </c>
      <c r="DG45" s="348">
        <v>0</v>
      </c>
      <c r="DH45" s="348">
        <v>353</v>
      </c>
      <c r="DI45" s="348">
        <v>5</v>
      </c>
      <c r="DJ45" s="348">
        <v>0</v>
      </c>
      <c r="DK45" s="348">
        <v>2</v>
      </c>
      <c r="DL45" s="348">
        <v>205</v>
      </c>
      <c r="DM45" s="346">
        <v>1172</v>
      </c>
      <c r="DN45" s="347">
        <v>1737</v>
      </c>
      <c r="DO45" s="347">
        <v>33250</v>
      </c>
      <c r="DP45" s="346">
        <v>35866</v>
      </c>
      <c r="DQ45" s="347">
        <v>37603</v>
      </c>
      <c r="DR45" s="347">
        <v>69116</v>
      </c>
      <c r="DS45" s="348">
        <v>-30043</v>
      </c>
      <c r="DT45" s="347">
        <v>7560</v>
      </c>
      <c r="DU45" s="347">
        <v>39073</v>
      </c>
    </row>
    <row r="46" spans="1:125">
      <c r="A46" s="349" t="s">
        <v>258</v>
      </c>
      <c r="B46" s="350" t="s">
        <v>35</v>
      </c>
      <c r="C46" s="344">
        <v>326</v>
      </c>
      <c r="D46" s="345">
        <v>16</v>
      </c>
      <c r="E46" s="345">
        <v>1</v>
      </c>
      <c r="F46" s="345">
        <v>9</v>
      </c>
      <c r="G46" s="345">
        <v>2</v>
      </c>
      <c r="H46" s="345">
        <v>16</v>
      </c>
      <c r="I46" s="345">
        <v>199</v>
      </c>
      <c r="J46" s="345">
        <v>1440</v>
      </c>
      <c r="K46" s="345">
        <v>2062</v>
      </c>
      <c r="L46" s="345">
        <v>0</v>
      </c>
      <c r="M46" s="345">
        <v>0</v>
      </c>
      <c r="N46" s="345">
        <v>1</v>
      </c>
      <c r="O46" s="345">
        <v>428</v>
      </c>
      <c r="P46" s="345">
        <v>205</v>
      </c>
      <c r="Q46" s="345">
        <v>712</v>
      </c>
      <c r="R46" s="345">
        <v>7</v>
      </c>
      <c r="S46" s="345">
        <v>84</v>
      </c>
      <c r="T46" s="345">
        <v>16</v>
      </c>
      <c r="U46" s="345">
        <v>0</v>
      </c>
      <c r="V46" s="345">
        <v>97</v>
      </c>
      <c r="W46" s="345">
        <v>0</v>
      </c>
      <c r="X46" s="345">
        <v>2</v>
      </c>
      <c r="Y46" s="345">
        <v>0</v>
      </c>
      <c r="Z46" s="345">
        <v>0</v>
      </c>
      <c r="AA46" s="345">
        <v>3238</v>
      </c>
      <c r="AB46" s="345">
        <v>536</v>
      </c>
      <c r="AC46" s="345">
        <v>0</v>
      </c>
      <c r="AD46" s="345">
        <v>0</v>
      </c>
      <c r="AE46" s="345">
        <v>154</v>
      </c>
      <c r="AF46" s="345">
        <v>41</v>
      </c>
      <c r="AG46" s="345">
        <v>350</v>
      </c>
      <c r="AH46" s="345">
        <v>370</v>
      </c>
      <c r="AI46" s="345">
        <v>275</v>
      </c>
      <c r="AJ46" s="345">
        <v>7</v>
      </c>
      <c r="AK46" s="345">
        <v>218</v>
      </c>
      <c r="AL46" s="345">
        <v>0</v>
      </c>
      <c r="AM46" s="345">
        <v>0</v>
      </c>
      <c r="AN46" s="345">
        <v>222</v>
      </c>
      <c r="AO46" s="345">
        <v>1</v>
      </c>
      <c r="AP46" s="345">
        <v>1</v>
      </c>
      <c r="AQ46" s="345">
        <v>174</v>
      </c>
      <c r="AR46" s="345">
        <v>2013</v>
      </c>
      <c r="AS46" s="345">
        <v>1988</v>
      </c>
      <c r="AT46" s="345">
        <v>1633</v>
      </c>
      <c r="AU46" s="345">
        <v>7417</v>
      </c>
      <c r="AV46" s="345">
        <v>2072</v>
      </c>
      <c r="AW46" s="345">
        <v>878</v>
      </c>
      <c r="AX46" s="345">
        <v>8277</v>
      </c>
      <c r="AY46" s="345">
        <v>3564</v>
      </c>
      <c r="AZ46" s="345">
        <v>100</v>
      </c>
      <c r="BA46" s="345">
        <v>195</v>
      </c>
      <c r="BB46" s="345">
        <v>882</v>
      </c>
      <c r="BC46" s="345">
        <v>1365</v>
      </c>
      <c r="BD46" s="345">
        <v>1660</v>
      </c>
      <c r="BE46" s="345">
        <v>0</v>
      </c>
      <c r="BF46" s="345">
        <v>20</v>
      </c>
      <c r="BG46" s="345">
        <v>1234</v>
      </c>
      <c r="BH46" s="345">
        <v>54</v>
      </c>
      <c r="BI46" s="345">
        <v>92</v>
      </c>
      <c r="BJ46" s="345">
        <v>2128</v>
      </c>
      <c r="BK46" s="345">
        <v>0</v>
      </c>
      <c r="BL46" s="345">
        <v>4262</v>
      </c>
      <c r="BM46" s="345">
        <v>4694</v>
      </c>
      <c r="BN46" s="345">
        <v>1381</v>
      </c>
      <c r="BO46" s="345">
        <v>231</v>
      </c>
      <c r="BP46" s="345">
        <v>42</v>
      </c>
      <c r="BQ46" s="345">
        <v>11</v>
      </c>
      <c r="BR46" s="345">
        <v>33</v>
      </c>
      <c r="BS46" s="345">
        <v>6</v>
      </c>
      <c r="BT46" s="345">
        <v>1310</v>
      </c>
      <c r="BU46" s="345">
        <v>26</v>
      </c>
      <c r="BV46" s="345">
        <v>1</v>
      </c>
      <c r="BW46" s="345">
        <v>13</v>
      </c>
      <c r="BX46" s="345">
        <v>193</v>
      </c>
      <c r="BY46" s="345">
        <v>2</v>
      </c>
      <c r="BZ46" s="345">
        <v>196</v>
      </c>
      <c r="CA46" s="345">
        <v>0</v>
      </c>
      <c r="CB46" s="345">
        <v>13</v>
      </c>
      <c r="CC46" s="345">
        <v>0</v>
      </c>
      <c r="CD46" s="345">
        <v>0</v>
      </c>
      <c r="CE46" s="345">
        <v>21</v>
      </c>
      <c r="CF46" s="345">
        <v>92</v>
      </c>
      <c r="CG46" s="345">
        <v>0</v>
      </c>
      <c r="CH46" s="345">
        <v>69</v>
      </c>
      <c r="CI46" s="345">
        <v>2</v>
      </c>
      <c r="CJ46" s="345">
        <v>3</v>
      </c>
      <c r="CK46" s="345">
        <v>1</v>
      </c>
      <c r="CL46" s="345">
        <v>7</v>
      </c>
      <c r="CM46" s="345">
        <v>1648</v>
      </c>
      <c r="CN46" s="345">
        <v>32</v>
      </c>
      <c r="CO46" s="345">
        <v>10</v>
      </c>
      <c r="CP46" s="345">
        <v>102</v>
      </c>
      <c r="CQ46" s="345">
        <v>0</v>
      </c>
      <c r="CR46" s="345">
        <v>60</v>
      </c>
      <c r="CS46" s="345">
        <v>59</v>
      </c>
      <c r="CT46" s="345">
        <v>156</v>
      </c>
      <c r="CU46" s="345">
        <v>25</v>
      </c>
      <c r="CV46" s="345">
        <v>0</v>
      </c>
      <c r="CW46" s="345">
        <v>239</v>
      </c>
      <c r="CX46" s="345">
        <v>34</v>
      </c>
      <c r="CY46" s="345">
        <v>46</v>
      </c>
      <c r="CZ46" s="345">
        <v>443</v>
      </c>
      <c r="DA46" s="345">
        <v>113</v>
      </c>
      <c r="DB46" s="345">
        <v>7</v>
      </c>
      <c r="DC46" s="345">
        <v>215</v>
      </c>
      <c r="DD46" s="345">
        <v>4</v>
      </c>
      <c r="DE46" s="346">
        <v>180</v>
      </c>
      <c r="DF46" s="347">
        <v>62764</v>
      </c>
      <c r="DG46" s="348">
        <v>221</v>
      </c>
      <c r="DH46" s="348">
        <v>1650</v>
      </c>
      <c r="DI46" s="348">
        <v>0</v>
      </c>
      <c r="DJ46" s="348">
        <v>0</v>
      </c>
      <c r="DK46" s="348">
        <v>173</v>
      </c>
      <c r="DL46" s="348">
        <v>2509</v>
      </c>
      <c r="DM46" s="346">
        <v>-22</v>
      </c>
      <c r="DN46" s="347">
        <v>4531</v>
      </c>
      <c r="DO46" s="347">
        <v>67295</v>
      </c>
      <c r="DP46" s="346">
        <v>32741</v>
      </c>
      <c r="DQ46" s="347">
        <v>37272</v>
      </c>
      <c r="DR46" s="347">
        <v>100036</v>
      </c>
      <c r="DS46" s="348">
        <v>-59305</v>
      </c>
      <c r="DT46" s="347">
        <v>-22033</v>
      </c>
      <c r="DU46" s="347">
        <v>40731</v>
      </c>
    </row>
    <row r="47" spans="1:125">
      <c r="A47" s="349" t="s">
        <v>259</v>
      </c>
      <c r="B47" s="350" t="s">
        <v>260</v>
      </c>
      <c r="C47" s="344">
        <v>0</v>
      </c>
      <c r="D47" s="345">
        <v>0</v>
      </c>
      <c r="E47" s="345">
        <v>0</v>
      </c>
      <c r="F47" s="345">
        <v>0</v>
      </c>
      <c r="G47" s="345">
        <v>0</v>
      </c>
      <c r="H47" s="345">
        <v>1</v>
      </c>
      <c r="I47" s="345">
        <v>23</v>
      </c>
      <c r="J47" s="345">
        <v>0</v>
      </c>
      <c r="K47" s="345">
        <v>0</v>
      </c>
      <c r="L47" s="345">
        <v>0</v>
      </c>
      <c r="M47" s="345">
        <v>0</v>
      </c>
      <c r="N47" s="345">
        <v>0</v>
      </c>
      <c r="O47" s="345">
        <v>0</v>
      </c>
      <c r="P47" s="345">
        <v>2</v>
      </c>
      <c r="Q47" s="345">
        <v>251</v>
      </c>
      <c r="R47" s="345">
        <v>0</v>
      </c>
      <c r="S47" s="345">
        <v>0</v>
      </c>
      <c r="T47" s="345">
        <v>0</v>
      </c>
      <c r="U47" s="345">
        <v>0</v>
      </c>
      <c r="V47" s="345">
        <v>0</v>
      </c>
      <c r="W47" s="345">
        <v>0</v>
      </c>
      <c r="X47" s="345">
        <v>0</v>
      </c>
      <c r="Y47" s="345">
        <v>0</v>
      </c>
      <c r="Z47" s="345">
        <v>0</v>
      </c>
      <c r="AA47" s="345">
        <v>0</v>
      </c>
      <c r="AB47" s="345">
        <v>11</v>
      </c>
      <c r="AC47" s="345">
        <v>0</v>
      </c>
      <c r="AD47" s="345">
        <v>0</v>
      </c>
      <c r="AE47" s="345">
        <v>40</v>
      </c>
      <c r="AF47" s="345">
        <v>0</v>
      </c>
      <c r="AG47" s="345">
        <v>0</v>
      </c>
      <c r="AH47" s="345">
        <v>29</v>
      </c>
      <c r="AI47" s="345">
        <v>0</v>
      </c>
      <c r="AJ47" s="345">
        <v>2</v>
      </c>
      <c r="AK47" s="345">
        <v>37</v>
      </c>
      <c r="AL47" s="345">
        <v>0</v>
      </c>
      <c r="AM47" s="345">
        <v>0</v>
      </c>
      <c r="AN47" s="345">
        <v>35</v>
      </c>
      <c r="AO47" s="345">
        <v>0</v>
      </c>
      <c r="AP47" s="345">
        <v>0</v>
      </c>
      <c r="AQ47" s="345">
        <v>0</v>
      </c>
      <c r="AR47" s="345">
        <v>44</v>
      </c>
      <c r="AS47" s="345">
        <v>31</v>
      </c>
      <c r="AT47" s="345">
        <v>5198</v>
      </c>
      <c r="AU47" s="345">
        <v>9687</v>
      </c>
      <c r="AV47" s="345">
        <v>781</v>
      </c>
      <c r="AW47" s="345">
        <v>128</v>
      </c>
      <c r="AX47" s="345">
        <v>653</v>
      </c>
      <c r="AY47" s="345">
        <v>1962</v>
      </c>
      <c r="AZ47" s="345">
        <v>81</v>
      </c>
      <c r="BA47" s="345">
        <v>26</v>
      </c>
      <c r="BB47" s="345">
        <v>1</v>
      </c>
      <c r="BC47" s="345">
        <v>357</v>
      </c>
      <c r="BD47" s="345">
        <v>29</v>
      </c>
      <c r="BE47" s="345">
        <v>0</v>
      </c>
      <c r="BF47" s="345">
        <v>2</v>
      </c>
      <c r="BG47" s="345">
        <v>1025</v>
      </c>
      <c r="BH47" s="345">
        <v>46</v>
      </c>
      <c r="BI47" s="345">
        <v>184</v>
      </c>
      <c r="BJ47" s="345">
        <v>267</v>
      </c>
      <c r="BK47" s="345">
        <v>0</v>
      </c>
      <c r="BL47" s="345">
        <v>2002</v>
      </c>
      <c r="BM47" s="345">
        <v>47</v>
      </c>
      <c r="BN47" s="345">
        <v>693</v>
      </c>
      <c r="BO47" s="345">
        <v>269</v>
      </c>
      <c r="BP47" s="345">
        <v>0</v>
      </c>
      <c r="BQ47" s="345">
        <v>0</v>
      </c>
      <c r="BR47" s="345">
        <v>382</v>
      </c>
      <c r="BS47" s="345">
        <v>0</v>
      </c>
      <c r="BT47" s="345">
        <v>3</v>
      </c>
      <c r="BU47" s="345">
        <v>0</v>
      </c>
      <c r="BV47" s="345">
        <v>0</v>
      </c>
      <c r="BW47" s="345">
        <v>0</v>
      </c>
      <c r="BX47" s="345">
        <v>0</v>
      </c>
      <c r="BY47" s="345">
        <v>2</v>
      </c>
      <c r="BZ47" s="345">
        <v>0</v>
      </c>
      <c r="CA47" s="345">
        <v>0</v>
      </c>
      <c r="CB47" s="345">
        <v>0</v>
      </c>
      <c r="CC47" s="345">
        <v>0</v>
      </c>
      <c r="CD47" s="345">
        <v>0</v>
      </c>
      <c r="CE47" s="345">
        <v>1</v>
      </c>
      <c r="CF47" s="345">
        <v>5</v>
      </c>
      <c r="CG47" s="345">
        <v>0</v>
      </c>
      <c r="CH47" s="345">
        <v>0</v>
      </c>
      <c r="CI47" s="345">
        <v>0</v>
      </c>
      <c r="CJ47" s="345">
        <v>0</v>
      </c>
      <c r="CK47" s="345">
        <v>0</v>
      </c>
      <c r="CL47" s="345">
        <v>0</v>
      </c>
      <c r="CM47" s="345">
        <v>120</v>
      </c>
      <c r="CN47" s="345">
        <v>0</v>
      </c>
      <c r="CO47" s="345">
        <v>0</v>
      </c>
      <c r="CP47" s="345">
        <v>0</v>
      </c>
      <c r="CQ47" s="345">
        <v>0</v>
      </c>
      <c r="CR47" s="345">
        <v>0</v>
      </c>
      <c r="CS47" s="345">
        <v>0</v>
      </c>
      <c r="CT47" s="345">
        <v>0</v>
      </c>
      <c r="CU47" s="345">
        <v>0</v>
      </c>
      <c r="CV47" s="345">
        <v>0</v>
      </c>
      <c r="CW47" s="345">
        <v>1633</v>
      </c>
      <c r="CX47" s="345">
        <v>16</v>
      </c>
      <c r="CY47" s="345">
        <v>0</v>
      </c>
      <c r="CZ47" s="345">
        <v>0</v>
      </c>
      <c r="DA47" s="345">
        <v>0</v>
      </c>
      <c r="DB47" s="345">
        <v>0</v>
      </c>
      <c r="DC47" s="345">
        <v>2</v>
      </c>
      <c r="DD47" s="345">
        <v>0</v>
      </c>
      <c r="DE47" s="346">
        <v>0</v>
      </c>
      <c r="DF47" s="347">
        <v>26108</v>
      </c>
      <c r="DG47" s="348">
        <v>0</v>
      </c>
      <c r="DH47" s="348">
        <v>98</v>
      </c>
      <c r="DI47" s="348">
        <v>0</v>
      </c>
      <c r="DJ47" s="348">
        <v>0</v>
      </c>
      <c r="DK47" s="348">
        <v>1095</v>
      </c>
      <c r="DL47" s="348">
        <v>27933</v>
      </c>
      <c r="DM47" s="346">
        <v>156</v>
      </c>
      <c r="DN47" s="347">
        <v>29282</v>
      </c>
      <c r="DO47" s="347">
        <v>55390</v>
      </c>
      <c r="DP47" s="346">
        <v>32563</v>
      </c>
      <c r="DQ47" s="347">
        <v>61845</v>
      </c>
      <c r="DR47" s="347">
        <v>87953</v>
      </c>
      <c r="DS47" s="348">
        <v>-51337</v>
      </c>
      <c r="DT47" s="347">
        <v>10508</v>
      </c>
      <c r="DU47" s="347">
        <v>36616</v>
      </c>
    </row>
    <row r="48" spans="1:125">
      <c r="A48" s="349" t="s">
        <v>261</v>
      </c>
      <c r="B48" s="350" t="s">
        <v>262</v>
      </c>
      <c r="C48" s="344">
        <v>0</v>
      </c>
      <c r="D48" s="345">
        <v>0</v>
      </c>
      <c r="E48" s="345">
        <v>0</v>
      </c>
      <c r="F48" s="345">
        <v>2</v>
      </c>
      <c r="G48" s="345">
        <v>0</v>
      </c>
      <c r="H48" s="345">
        <v>1</v>
      </c>
      <c r="I48" s="345">
        <v>22</v>
      </c>
      <c r="J48" s="345">
        <v>0</v>
      </c>
      <c r="K48" s="345">
        <v>0</v>
      </c>
      <c r="L48" s="345">
        <v>0</v>
      </c>
      <c r="M48" s="345">
        <v>0</v>
      </c>
      <c r="N48" s="345">
        <v>0</v>
      </c>
      <c r="O48" s="345">
        <v>0</v>
      </c>
      <c r="P48" s="345">
        <v>1</v>
      </c>
      <c r="Q48" s="345">
        <v>7</v>
      </c>
      <c r="R48" s="345">
        <v>0</v>
      </c>
      <c r="S48" s="345">
        <v>0</v>
      </c>
      <c r="T48" s="345">
        <v>0</v>
      </c>
      <c r="U48" s="345">
        <v>0</v>
      </c>
      <c r="V48" s="345">
        <v>0</v>
      </c>
      <c r="W48" s="345">
        <v>0</v>
      </c>
      <c r="X48" s="345">
        <v>0</v>
      </c>
      <c r="Y48" s="345">
        <v>0</v>
      </c>
      <c r="Z48" s="345">
        <v>0</v>
      </c>
      <c r="AA48" s="345">
        <v>0</v>
      </c>
      <c r="AB48" s="345">
        <v>0</v>
      </c>
      <c r="AC48" s="345">
        <v>0</v>
      </c>
      <c r="AD48" s="345">
        <v>1</v>
      </c>
      <c r="AE48" s="345">
        <v>268</v>
      </c>
      <c r="AF48" s="345">
        <v>0</v>
      </c>
      <c r="AG48" s="345">
        <v>0</v>
      </c>
      <c r="AH48" s="345">
        <v>15</v>
      </c>
      <c r="AI48" s="345">
        <v>0</v>
      </c>
      <c r="AJ48" s="345">
        <v>1</v>
      </c>
      <c r="AK48" s="345">
        <v>32</v>
      </c>
      <c r="AL48" s="345">
        <v>0</v>
      </c>
      <c r="AM48" s="345">
        <v>0</v>
      </c>
      <c r="AN48" s="345">
        <v>32</v>
      </c>
      <c r="AO48" s="345">
        <v>4</v>
      </c>
      <c r="AP48" s="345">
        <v>0</v>
      </c>
      <c r="AQ48" s="345">
        <v>10</v>
      </c>
      <c r="AR48" s="345">
        <v>2</v>
      </c>
      <c r="AS48" s="345">
        <v>31</v>
      </c>
      <c r="AT48" s="345">
        <v>169</v>
      </c>
      <c r="AU48" s="345">
        <v>24993</v>
      </c>
      <c r="AV48" s="345">
        <v>80</v>
      </c>
      <c r="AW48" s="345">
        <v>243</v>
      </c>
      <c r="AX48" s="345">
        <v>527</v>
      </c>
      <c r="AY48" s="345">
        <v>339</v>
      </c>
      <c r="AZ48" s="345">
        <v>5</v>
      </c>
      <c r="BA48" s="345">
        <v>25</v>
      </c>
      <c r="BB48" s="345">
        <v>1</v>
      </c>
      <c r="BC48" s="345">
        <v>123</v>
      </c>
      <c r="BD48" s="345">
        <v>137</v>
      </c>
      <c r="BE48" s="345">
        <v>0</v>
      </c>
      <c r="BF48" s="345">
        <v>1</v>
      </c>
      <c r="BG48" s="345">
        <v>107</v>
      </c>
      <c r="BH48" s="345">
        <v>3</v>
      </c>
      <c r="BI48" s="345">
        <v>31</v>
      </c>
      <c r="BJ48" s="345">
        <v>45</v>
      </c>
      <c r="BK48" s="345">
        <v>0</v>
      </c>
      <c r="BL48" s="345">
        <v>4</v>
      </c>
      <c r="BM48" s="345">
        <v>8</v>
      </c>
      <c r="BN48" s="345">
        <v>34</v>
      </c>
      <c r="BO48" s="345">
        <v>0</v>
      </c>
      <c r="BP48" s="345">
        <v>0</v>
      </c>
      <c r="BQ48" s="345">
        <v>0</v>
      </c>
      <c r="BR48" s="345">
        <v>9</v>
      </c>
      <c r="BS48" s="345">
        <v>0</v>
      </c>
      <c r="BT48" s="345">
        <v>2</v>
      </c>
      <c r="BU48" s="345">
        <v>0</v>
      </c>
      <c r="BV48" s="345">
        <v>0</v>
      </c>
      <c r="BW48" s="345">
        <v>0</v>
      </c>
      <c r="BX48" s="345">
        <v>0</v>
      </c>
      <c r="BY48" s="345">
        <v>0</v>
      </c>
      <c r="BZ48" s="345">
        <v>2</v>
      </c>
      <c r="CA48" s="345">
        <v>0</v>
      </c>
      <c r="CB48" s="345">
        <v>0</v>
      </c>
      <c r="CC48" s="345">
        <v>0</v>
      </c>
      <c r="CD48" s="345">
        <v>0</v>
      </c>
      <c r="CE48" s="345">
        <v>1</v>
      </c>
      <c r="CF48" s="345">
        <v>2</v>
      </c>
      <c r="CG48" s="345">
        <v>0</v>
      </c>
      <c r="CH48" s="345">
        <v>0</v>
      </c>
      <c r="CI48" s="345">
        <v>0</v>
      </c>
      <c r="CJ48" s="345">
        <v>0</v>
      </c>
      <c r="CK48" s="345">
        <v>0</v>
      </c>
      <c r="CL48" s="345">
        <v>0</v>
      </c>
      <c r="CM48" s="345">
        <v>6</v>
      </c>
      <c r="CN48" s="345">
        <v>0</v>
      </c>
      <c r="CO48" s="345">
        <v>0</v>
      </c>
      <c r="CP48" s="345">
        <v>0</v>
      </c>
      <c r="CQ48" s="345">
        <v>0</v>
      </c>
      <c r="CR48" s="345">
        <v>0</v>
      </c>
      <c r="CS48" s="345">
        <v>0</v>
      </c>
      <c r="CT48" s="345">
        <v>0</v>
      </c>
      <c r="CU48" s="345">
        <v>3</v>
      </c>
      <c r="CV48" s="345">
        <v>0</v>
      </c>
      <c r="CW48" s="345">
        <v>2362</v>
      </c>
      <c r="CX48" s="345">
        <v>1</v>
      </c>
      <c r="CY48" s="345">
        <v>0</v>
      </c>
      <c r="CZ48" s="345">
        <v>0</v>
      </c>
      <c r="DA48" s="345">
        <v>0</v>
      </c>
      <c r="DB48" s="345">
        <v>0</v>
      </c>
      <c r="DC48" s="345">
        <v>1</v>
      </c>
      <c r="DD48" s="345">
        <v>0</v>
      </c>
      <c r="DE48" s="346">
        <v>0</v>
      </c>
      <c r="DF48" s="347">
        <v>29693</v>
      </c>
      <c r="DG48" s="348">
        <v>0</v>
      </c>
      <c r="DH48" s="348">
        <v>26</v>
      </c>
      <c r="DI48" s="348">
        <v>0</v>
      </c>
      <c r="DJ48" s="348">
        <v>0</v>
      </c>
      <c r="DK48" s="348">
        <v>1146</v>
      </c>
      <c r="DL48" s="348">
        <v>85305</v>
      </c>
      <c r="DM48" s="346">
        <v>-2433</v>
      </c>
      <c r="DN48" s="347">
        <v>84044</v>
      </c>
      <c r="DO48" s="347">
        <v>113737</v>
      </c>
      <c r="DP48" s="346">
        <v>193910</v>
      </c>
      <c r="DQ48" s="347">
        <v>277954</v>
      </c>
      <c r="DR48" s="347">
        <v>307647</v>
      </c>
      <c r="DS48" s="348">
        <v>-99092</v>
      </c>
      <c r="DT48" s="347">
        <v>178862</v>
      </c>
      <c r="DU48" s="347">
        <v>208555</v>
      </c>
    </row>
    <row r="49" spans="1:125">
      <c r="A49" s="349" t="s">
        <v>263</v>
      </c>
      <c r="B49" s="350" t="s">
        <v>264</v>
      </c>
      <c r="C49" s="344">
        <v>1</v>
      </c>
      <c r="D49" s="345">
        <v>0</v>
      </c>
      <c r="E49" s="345">
        <v>36</v>
      </c>
      <c r="F49" s="345">
        <v>1</v>
      </c>
      <c r="G49" s="345">
        <v>0</v>
      </c>
      <c r="H49" s="345">
        <v>0</v>
      </c>
      <c r="I49" s="345">
        <v>0</v>
      </c>
      <c r="J49" s="345">
        <v>0</v>
      </c>
      <c r="K49" s="345">
        <v>0</v>
      </c>
      <c r="L49" s="345">
        <v>0</v>
      </c>
      <c r="M49" s="345">
        <v>0</v>
      </c>
      <c r="N49" s="345">
        <v>0</v>
      </c>
      <c r="O49" s="345">
        <v>0</v>
      </c>
      <c r="P49" s="345">
        <v>0</v>
      </c>
      <c r="Q49" s="345">
        <v>0</v>
      </c>
      <c r="R49" s="345">
        <v>0</v>
      </c>
      <c r="S49" s="345">
        <v>0</v>
      </c>
      <c r="T49" s="345">
        <v>0</v>
      </c>
      <c r="U49" s="345">
        <v>0</v>
      </c>
      <c r="V49" s="345">
        <v>0</v>
      </c>
      <c r="W49" s="345">
        <v>0</v>
      </c>
      <c r="X49" s="345">
        <v>0</v>
      </c>
      <c r="Y49" s="345">
        <v>0</v>
      </c>
      <c r="Z49" s="345">
        <v>0</v>
      </c>
      <c r="AA49" s="345">
        <v>0</v>
      </c>
      <c r="AB49" s="345">
        <v>0</v>
      </c>
      <c r="AC49" s="345">
        <v>0</v>
      </c>
      <c r="AD49" s="345">
        <v>0</v>
      </c>
      <c r="AE49" s="345">
        <v>0</v>
      </c>
      <c r="AF49" s="345">
        <v>0</v>
      </c>
      <c r="AG49" s="345">
        <v>0</v>
      </c>
      <c r="AH49" s="345">
        <v>0</v>
      </c>
      <c r="AI49" s="345">
        <v>0</v>
      </c>
      <c r="AJ49" s="345">
        <v>0</v>
      </c>
      <c r="AK49" s="345">
        <v>0</v>
      </c>
      <c r="AL49" s="345">
        <v>0</v>
      </c>
      <c r="AM49" s="345">
        <v>0</v>
      </c>
      <c r="AN49" s="345">
        <v>0</v>
      </c>
      <c r="AO49" s="345">
        <v>0</v>
      </c>
      <c r="AP49" s="345">
        <v>0</v>
      </c>
      <c r="AQ49" s="345">
        <v>0</v>
      </c>
      <c r="AR49" s="345">
        <v>1</v>
      </c>
      <c r="AS49" s="345">
        <v>0</v>
      </c>
      <c r="AT49" s="345">
        <v>82</v>
      </c>
      <c r="AU49" s="345">
        <v>1223</v>
      </c>
      <c r="AV49" s="345">
        <v>4033</v>
      </c>
      <c r="AW49" s="345">
        <v>0</v>
      </c>
      <c r="AX49" s="345">
        <v>0</v>
      </c>
      <c r="AY49" s="345">
        <v>122</v>
      </c>
      <c r="AZ49" s="345">
        <v>0</v>
      </c>
      <c r="BA49" s="345">
        <v>7</v>
      </c>
      <c r="BB49" s="345">
        <v>0</v>
      </c>
      <c r="BC49" s="345">
        <v>160</v>
      </c>
      <c r="BD49" s="345">
        <v>55</v>
      </c>
      <c r="BE49" s="345">
        <v>0</v>
      </c>
      <c r="BF49" s="345">
        <v>1</v>
      </c>
      <c r="BG49" s="345">
        <v>29</v>
      </c>
      <c r="BH49" s="345">
        <v>0</v>
      </c>
      <c r="BI49" s="345">
        <v>0</v>
      </c>
      <c r="BJ49" s="345">
        <v>38</v>
      </c>
      <c r="BK49" s="345">
        <v>0</v>
      </c>
      <c r="BL49" s="345">
        <v>84</v>
      </c>
      <c r="BM49" s="345">
        <v>0</v>
      </c>
      <c r="BN49" s="345">
        <v>9</v>
      </c>
      <c r="BO49" s="345">
        <v>0</v>
      </c>
      <c r="BP49" s="345">
        <v>0</v>
      </c>
      <c r="BQ49" s="345">
        <v>0</v>
      </c>
      <c r="BR49" s="345">
        <v>4</v>
      </c>
      <c r="BS49" s="345">
        <v>1</v>
      </c>
      <c r="BT49" s="345">
        <v>399</v>
      </c>
      <c r="BU49" s="345">
        <v>2</v>
      </c>
      <c r="BV49" s="345">
        <v>0</v>
      </c>
      <c r="BW49" s="345">
        <v>0</v>
      </c>
      <c r="BX49" s="345">
        <v>0</v>
      </c>
      <c r="BY49" s="345">
        <v>0</v>
      </c>
      <c r="BZ49" s="345">
        <v>0</v>
      </c>
      <c r="CA49" s="345">
        <v>0</v>
      </c>
      <c r="CB49" s="345">
        <v>0</v>
      </c>
      <c r="CC49" s="345">
        <v>0</v>
      </c>
      <c r="CD49" s="345">
        <v>0</v>
      </c>
      <c r="CE49" s="345">
        <v>1</v>
      </c>
      <c r="CF49" s="345">
        <v>2</v>
      </c>
      <c r="CG49" s="345">
        <v>0</v>
      </c>
      <c r="CH49" s="345">
        <v>2</v>
      </c>
      <c r="CI49" s="345">
        <v>0</v>
      </c>
      <c r="CJ49" s="345">
        <v>0</v>
      </c>
      <c r="CK49" s="345">
        <v>0</v>
      </c>
      <c r="CL49" s="345">
        <v>26</v>
      </c>
      <c r="CM49" s="345">
        <v>1157</v>
      </c>
      <c r="CN49" s="345">
        <v>0</v>
      </c>
      <c r="CO49" s="345">
        <v>0</v>
      </c>
      <c r="CP49" s="345">
        <v>5606</v>
      </c>
      <c r="CQ49" s="345">
        <v>115</v>
      </c>
      <c r="CR49" s="345">
        <v>286</v>
      </c>
      <c r="CS49" s="345">
        <v>251</v>
      </c>
      <c r="CT49" s="345">
        <v>0</v>
      </c>
      <c r="CU49" s="345">
        <v>60</v>
      </c>
      <c r="CV49" s="345">
        <v>0</v>
      </c>
      <c r="CW49" s="345">
        <v>762</v>
      </c>
      <c r="CX49" s="345">
        <v>32</v>
      </c>
      <c r="CY49" s="345">
        <v>2</v>
      </c>
      <c r="CZ49" s="345">
        <v>0</v>
      </c>
      <c r="DA49" s="345">
        <v>0</v>
      </c>
      <c r="DB49" s="345">
        <v>202</v>
      </c>
      <c r="DC49" s="345">
        <v>16</v>
      </c>
      <c r="DD49" s="345">
        <v>265</v>
      </c>
      <c r="DE49" s="346">
        <v>0</v>
      </c>
      <c r="DF49" s="347">
        <v>15073</v>
      </c>
      <c r="DG49" s="348">
        <v>17</v>
      </c>
      <c r="DH49" s="348">
        <v>5416</v>
      </c>
      <c r="DI49" s="348">
        <v>2</v>
      </c>
      <c r="DJ49" s="348">
        <v>0</v>
      </c>
      <c r="DK49" s="348">
        <v>1528</v>
      </c>
      <c r="DL49" s="348">
        <v>33064</v>
      </c>
      <c r="DM49" s="346">
        <v>324</v>
      </c>
      <c r="DN49" s="347">
        <v>40351</v>
      </c>
      <c r="DO49" s="347">
        <v>55424</v>
      </c>
      <c r="DP49" s="346">
        <v>45844</v>
      </c>
      <c r="DQ49" s="347">
        <v>86195</v>
      </c>
      <c r="DR49" s="347">
        <v>101268</v>
      </c>
      <c r="DS49" s="348">
        <v>-54356</v>
      </c>
      <c r="DT49" s="347">
        <v>31839</v>
      </c>
      <c r="DU49" s="347">
        <v>46912</v>
      </c>
    </row>
    <row r="50" spans="1:125">
      <c r="A50" s="349" t="s">
        <v>265</v>
      </c>
      <c r="B50" s="350" t="s">
        <v>266</v>
      </c>
      <c r="C50" s="344">
        <v>0</v>
      </c>
      <c r="D50" s="345">
        <v>0</v>
      </c>
      <c r="E50" s="345">
        <v>0</v>
      </c>
      <c r="F50" s="345">
        <v>0</v>
      </c>
      <c r="G50" s="345">
        <v>0</v>
      </c>
      <c r="H50" s="345">
        <v>0</v>
      </c>
      <c r="I50" s="345">
        <v>0</v>
      </c>
      <c r="J50" s="345">
        <v>0</v>
      </c>
      <c r="K50" s="345">
        <v>0</v>
      </c>
      <c r="L50" s="345">
        <v>0</v>
      </c>
      <c r="M50" s="345">
        <v>0</v>
      </c>
      <c r="N50" s="345">
        <v>0</v>
      </c>
      <c r="O50" s="345">
        <v>0</v>
      </c>
      <c r="P50" s="345">
        <v>0</v>
      </c>
      <c r="Q50" s="345">
        <v>0</v>
      </c>
      <c r="R50" s="345">
        <v>0</v>
      </c>
      <c r="S50" s="345">
        <v>0</v>
      </c>
      <c r="T50" s="345">
        <v>0</v>
      </c>
      <c r="U50" s="345">
        <v>0</v>
      </c>
      <c r="V50" s="345">
        <v>0</v>
      </c>
      <c r="W50" s="345">
        <v>0</v>
      </c>
      <c r="X50" s="345">
        <v>0</v>
      </c>
      <c r="Y50" s="345">
        <v>0</v>
      </c>
      <c r="Z50" s="345">
        <v>0</v>
      </c>
      <c r="AA50" s="345">
        <v>0</v>
      </c>
      <c r="AB50" s="345">
        <v>0</v>
      </c>
      <c r="AC50" s="345">
        <v>0</v>
      </c>
      <c r="AD50" s="345">
        <v>0</v>
      </c>
      <c r="AE50" s="345">
        <v>0</v>
      </c>
      <c r="AF50" s="345">
        <v>0</v>
      </c>
      <c r="AG50" s="345">
        <v>0</v>
      </c>
      <c r="AH50" s="345">
        <v>0</v>
      </c>
      <c r="AI50" s="345">
        <v>0</v>
      </c>
      <c r="AJ50" s="345">
        <v>0</v>
      </c>
      <c r="AK50" s="345">
        <v>0</v>
      </c>
      <c r="AL50" s="345">
        <v>0</v>
      </c>
      <c r="AM50" s="345">
        <v>0</v>
      </c>
      <c r="AN50" s="345">
        <v>0</v>
      </c>
      <c r="AO50" s="345">
        <v>0</v>
      </c>
      <c r="AP50" s="345">
        <v>0</v>
      </c>
      <c r="AQ50" s="345">
        <v>0</v>
      </c>
      <c r="AR50" s="345">
        <v>0</v>
      </c>
      <c r="AS50" s="345">
        <v>3</v>
      </c>
      <c r="AT50" s="345">
        <v>27</v>
      </c>
      <c r="AU50" s="345">
        <v>982</v>
      </c>
      <c r="AV50" s="345">
        <v>4786</v>
      </c>
      <c r="AW50" s="345">
        <v>6317</v>
      </c>
      <c r="AX50" s="345">
        <v>10781</v>
      </c>
      <c r="AY50" s="345">
        <v>5655</v>
      </c>
      <c r="AZ50" s="345">
        <v>664</v>
      </c>
      <c r="BA50" s="345">
        <v>2349</v>
      </c>
      <c r="BB50" s="345">
        <v>1791</v>
      </c>
      <c r="BC50" s="345">
        <v>14358</v>
      </c>
      <c r="BD50" s="345">
        <v>45968</v>
      </c>
      <c r="BE50" s="345">
        <v>0</v>
      </c>
      <c r="BF50" s="345">
        <v>0</v>
      </c>
      <c r="BG50" s="345">
        <v>911</v>
      </c>
      <c r="BH50" s="345">
        <v>0</v>
      </c>
      <c r="BI50" s="345">
        <v>6</v>
      </c>
      <c r="BJ50" s="345">
        <v>1192</v>
      </c>
      <c r="BK50" s="345">
        <v>0</v>
      </c>
      <c r="BL50" s="345">
        <v>0</v>
      </c>
      <c r="BM50" s="345">
        <v>0</v>
      </c>
      <c r="BN50" s="345">
        <v>0</v>
      </c>
      <c r="BO50" s="345">
        <v>0</v>
      </c>
      <c r="BP50" s="345">
        <v>0</v>
      </c>
      <c r="BQ50" s="345">
        <v>0</v>
      </c>
      <c r="BR50" s="345">
        <v>0</v>
      </c>
      <c r="BS50" s="345">
        <v>0</v>
      </c>
      <c r="BT50" s="345">
        <v>0</v>
      </c>
      <c r="BU50" s="345">
        <v>0</v>
      </c>
      <c r="BV50" s="345">
        <v>0</v>
      </c>
      <c r="BW50" s="345">
        <v>0</v>
      </c>
      <c r="BX50" s="345">
        <v>0</v>
      </c>
      <c r="BY50" s="345">
        <v>0</v>
      </c>
      <c r="BZ50" s="345">
        <v>0</v>
      </c>
      <c r="CA50" s="345">
        <v>0</v>
      </c>
      <c r="CB50" s="345">
        <v>0</v>
      </c>
      <c r="CC50" s="345">
        <v>0</v>
      </c>
      <c r="CD50" s="345">
        <v>0</v>
      </c>
      <c r="CE50" s="345">
        <v>0</v>
      </c>
      <c r="CF50" s="345">
        <v>0</v>
      </c>
      <c r="CG50" s="345">
        <v>0</v>
      </c>
      <c r="CH50" s="345">
        <v>0</v>
      </c>
      <c r="CI50" s="345">
        <v>0</v>
      </c>
      <c r="CJ50" s="345">
        <v>0</v>
      </c>
      <c r="CK50" s="345">
        <v>0</v>
      </c>
      <c r="CL50" s="345">
        <v>0</v>
      </c>
      <c r="CM50" s="345">
        <v>0</v>
      </c>
      <c r="CN50" s="345">
        <v>0</v>
      </c>
      <c r="CO50" s="345">
        <v>0</v>
      </c>
      <c r="CP50" s="345">
        <v>0</v>
      </c>
      <c r="CQ50" s="345">
        <v>0</v>
      </c>
      <c r="CR50" s="345">
        <v>0</v>
      </c>
      <c r="CS50" s="345">
        <v>0</v>
      </c>
      <c r="CT50" s="345">
        <v>0</v>
      </c>
      <c r="CU50" s="345">
        <v>0</v>
      </c>
      <c r="CV50" s="345">
        <v>0</v>
      </c>
      <c r="CW50" s="345">
        <v>643</v>
      </c>
      <c r="CX50" s="345">
        <v>0</v>
      </c>
      <c r="CY50" s="345">
        <v>0</v>
      </c>
      <c r="CZ50" s="345">
        <v>0</v>
      </c>
      <c r="DA50" s="345">
        <v>0</v>
      </c>
      <c r="DB50" s="345">
        <v>0</v>
      </c>
      <c r="DC50" s="345">
        <v>0</v>
      </c>
      <c r="DD50" s="345">
        <v>0</v>
      </c>
      <c r="DE50" s="346">
        <v>0</v>
      </c>
      <c r="DF50" s="347">
        <v>96433</v>
      </c>
      <c r="DG50" s="348">
        <v>0</v>
      </c>
      <c r="DH50" s="348">
        <v>13</v>
      </c>
      <c r="DI50" s="348">
        <v>0</v>
      </c>
      <c r="DJ50" s="348">
        <v>0</v>
      </c>
      <c r="DK50" s="348">
        <v>0</v>
      </c>
      <c r="DL50" s="348">
        <v>0</v>
      </c>
      <c r="DM50" s="346">
        <v>1105</v>
      </c>
      <c r="DN50" s="347">
        <v>1118</v>
      </c>
      <c r="DO50" s="347">
        <v>97551</v>
      </c>
      <c r="DP50" s="346">
        <v>61622</v>
      </c>
      <c r="DQ50" s="347">
        <v>62740</v>
      </c>
      <c r="DR50" s="347">
        <v>159173</v>
      </c>
      <c r="DS50" s="348">
        <v>-96270</v>
      </c>
      <c r="DT50" s="347">
        <v>-33530</v>
      </c>
      <c r="DU50" s="347">
        <v>62903</v>
      </c>
    </row>
    <row r="51" spans="1:125">
      <c r="A51" s="349" t="s">
        <v>267</v>
      </c>
      <c r="B51" s="350" t="s">
        <v>185</v>
      </c>
      <c r="C51" s="344">
        <v>0</v>
      </c>
      <c r="D51" s="345">
        <v>0</v>
      </c>
      <c r="E51" s="345">
        <v>0</v>
      </c>
      <c r="F51" s="345">
        <v>0</v>
      </c>
      <c r="G51" s="345">
        <v>0</v>
      </c>
      <c r="H51" s="345">
        <v>0</v>
      </c>
      <c r="I51" s="345">
        <v>0</v>
      </c>
      <c r="J51" s="345">
        <v>0</v>
      </c>
      <c r="K51" s="345">
        <v>0</v>
      </c>
      <c r="L51" s="345">
        <v>0</v>
      </c>
      <c r="M51" s="345">
        <v>0</v>
      </c>
      <c r="N51" s="345">
        <v>0</v>
      </c>
      <c r="O51" s="345">
        <v>0</v>
      </c>
      <c r="P51" s="345">
        <v>0</v>
      </c>
      <c r="Q51" s="345">
        <v>1</v>
      </c>
      <c r="R51" s="345">
        <v>0</v>
      </c>
      <c r="S51" s="345">
        <v>1</v>
      </c>
      <c r="T51" s="345">
        <v>24</v>
      </c>
      <c r="U51" s="345">
        <v>0</v>
      </c>
      <c r="V51" s="345">
        <v>0</v>
      </c>
      <c r="W51" s="345">
        <v>0</v>
      </c>
      <c r="X51" s="345">
        <v>0</v>
      </c>
      <c r="Y51" s="345">
        <v>0</v>
      </c>
      <c r="Z51" s="345">
        <v>0</v>
      </c>
      <c r="AA51" s="345">
        <v>3</v>
      </c>
      <c r="AB51" s="345">
        <v>0</v>
      </c>
      <c r="AC51" s="345">
        <v>0</v>
      </c>
      <c r="AD51" s="345">
        <v>0</v>
      </c>
      <c r="AE51" s="345">
        <v>0</v>
      </c>
      <c r="AF51" s="345">
        <v>0</v>
      </c>
      <c r="AG51" s="345">
        <v>0</v>
      </c>
      <c r="AH51" s="345">
        <v>0</v>
      </c>
      <c r="AI51" s="345">
        <v>0</v>
      </c>
      <c r="AJ51" s="345">
        <v>0</v>
      </c>
      <c r="AK51" s="345">
        <v>0</v>
      </c>
      <c r="AL51" s="345">
        <v>0</v>
      </c>
      <c r="AM51" s="345">
        <v>0</v>
      </c>
      <c r="AN51" s="345">
        <v>0</v>
      </c>
      <c r="AO51" s="345">
        <v>0</v>
      </c>
      <c r="AP51" s="345">
        <v>0</v>
      </c>
      <c r="AQ51" s="345">
        <v>27</v>
      </c>
      <c r="AR51" s="345">
        <v>0</v>
      </c>
      <c r="AS51" s="345">
        <v>7</v>
      </c>
      <c r="AT51" s="345">
        <v>105</v>
      </c>
      <c r="AU51" s="345">
        <v>669</v>
      </c>
      <c r="AV51" s="345">
        <v>2124</v>
      </c>
      <c r="AW51" s="345">
        <v>11190</v>
      </c>
      <c r="AX51" s="345">
        <v>46897</v>
      </c>
      <c r="AY51" s="345">
        <v>2743</v>
      </c>
      <c r="AZ51" s="345">
        <v>89</v>
      </c>
      <c r="BA51" s="345">
        <v>1234</v>
      </c>
      <c r="BB51" s="345">
        <v>1524</v>
      </c>
      <c r="BC51" s="345">
        <v>5065</v>
      </c>
      <c r="BD51" s="345">
        <v>13801</v>
      </c>
      <c r="BE51" s="345">
        <v>0</v>
      </c>
      <c r="BF51" s="345">
        <v>1</v>
      </c>
      <c r="BG51" s="345">
        <v>828</v>
      </c>
      <c r="BH51" s="345">
        <v>0</v>
      </c>
      <c r="BI51" s="345">
        <v>10</v>
      </c>
      <c r="BJ51" s="345">
        <v>309</v>
      </c>
      <c r="BK51" s="345">
        <v>0</v>
      </c>
      <c r="BL51" s="345">
        <v>100</v>
      </c>
      <c r="BM51" s="345">
        <v>11</v>
      </c>
      <c r="BN51" s="345">
        <v>9</v>
      </c>
      <c r="BO51" s="345">
        <v>0</v>
      </c>
      <c r="BP51" s="345">
        <v>0</v>
      </c>
      <c r="BQ51" s="345">
        <v>0</v>
      </c>
      <c r="BR51" s="345">
        <v>1</v>
      </c>
      <c r="BS51" s="345">
        <v>0</v>
      </c>
      <c r="BT51" s="345">
        <v>16</v>
      </c>
      <c r="BU51" s="345">
        <v>9</v>
      </c>
      <c r="BV51" s="345">
        <v>0</v>
      </c>
      <c r="BW51" s="345">
        <v>0</v>
      </c>
      <c r="BX51" s="345">
        <v>0</v>
      </c>
      <c r="BY51" s="345">
        <v>0</v>
      </c>
      <c r="BZ51" s="345">
        <v>0</v>
      </c>
      <c r="CA51" s="345">
        <v>0</v>
      </c>
      <c r="CB51" s="345">
        <v>0</v>
      </c>
      <c r="CC51" s="345">
        <v>0</v>
      </c>
      <c r="CD51" s="345">
        <v>0</v>
      </c>
      <c r="CE51" s="345">
        <v>0</v>
      </c>
      <c r="CF51" s="345">
        <v>0</v>
      </c>
      <c r="CG51" s="345">
        <v>0</v>
      </c>
      <c r="CH51" s="345">
        <v>33</v>
      </c>
      <c r="CI51" s="345">
        <v>68</v>
      </c>
      <c r="CJ51" s="345">
        <v>15</v>
      </c>
      <c r="CK51" s="345">
        <v>1</v>
      </c>
      <c r="CL51" s="345">
        <v>91</v>
      </c>
      <c r="CM51" s="345">
        <v>797</v>
      </c>
      <c r="CN51" s="345">
        <v>7</v>
      </c>
      <c r="CO51" s="345">
        <v>27</v>
      </c>
      <c r="CP51" s="345">
        <v>0</v>
      </c>
      <c r="CQ51" s="345">
        <v>0</v>
      </c>
      <c r="CR51" s="345">
        <v>3</v>
      </c>
      <c r="CS51" s="345">
        <v>0</v>
      </c>
      <c r="CT51" s="345">
        <v>0</v>
      </c>
      <c r="CU51" s="345">
        <v>0</v>
      </c>
      <c r="CV51" s="345">
        <v>0</v>
      </c>
      <c r="CW51" s="345">
        <v>1710</v>
      </c>
      <c r="CX51" s="345">
        <v>5</v>
      </c>
      <c r="CY51" s="345">
        <v>0</v>
      </c>
      <c r="CZ51" s="345">
        <v>0</v>
      </c>
      <c r="DA51" s="345">
        <v>0</v>
      </c>
      <c r="DB51" s="345">
        <v>0</v>
      </c>
      <c r="DC51" s="345">
        <v>2</v>
      </c>
      <c r="DD51" s="345">
        <v>386</v>
      </c>
      <c r="DE51" s="346">
        <v>0</v>
      </c>
      <c r="DF51" s="347">
        <v>89943</v>
      </c>
      <c r="DG51" s="348">
        <v>4</v>
      </c>
      <c r="DH51" s="348">
        <v>1054</v>
      </c>
      <c r="DI51" s="348">
        <v>0</v>
      </c>
      <c r="DJ51" s="348">
        <v>0</v>
      </c>
      <c r="DK51" s="348">
        <v>0</v>
      </c>
      <c r="DL51" s="348">
        <v>0</v>
      </c>
      <c r="DM51" s="346">
        <v>1067</v>
      </c>
      <c r="DN51" s="347">
        <v>2125</v>
      </c>
      <c r="DO51" s="347">
        <v>92068</v>
      </c>
      <c r="DP51" s="346">
        <v>244259</v>
      </c>
      <c r="DQ51" s="347">
        <v>246384</v>
      </c>
      <c r="DR51" s="347">
        <v>336327</v>
      </c>
      <c r="DS51" s="348">
        <v>-91092</v>
      </c>
      <c r="DT51" s="347">
        <v>155292</v>
      </c>
      <c r="DU51" s="347">
        <v>245235</v>
      </c>
    </row>
    <row r="52" spans="1:125">
      <c r="A52" s="349" t="s">
        <v>268</v>
      </c>
      <c r="B52" s="350" t="s">
        <v>182</v>
      </c>
      <c r="C52" s="344">
        <v>0</v>
      </c>
      <c r="D52" s="345">
        <v>0</v>
      </c>
      <c r="E52" s="345">
        <v>0</v>
      </c>
      <c r="F52" s="345">
        <v>0</v>
      </c>
      <c r="G52" s="345">
        <v>3</v>
      </c>
      <c r="H52" s="345">
        <v>0</v>
      </c>
      <c r="I52" s="345">
        <v>1</v>
      </c>
      <c r="J52" s="345">
        <v>0</v>
      </c>
      <c r="K52" s="345">
        <v>0</v>
      </c>
      <c r="L52" s="345">
        <v>0</v>
      </c>
      <c r="M52" s="345">
        <v>0</v>
      </c>
      <c r="N52" s="345">
        <v>0</v>
      </c>
      <c r="O52" s="345">
        <v>0</v>
      </c>
      <c r="P52" s="345">
        <v>1</v>
      </c>
      <c r="Q52" s="345">
        <v>2</v>
      </c>
      <c r="R52" s="345">
        <v>0</v>
      </c>
      <c r="S52" s="345">
        <v>0</v>
      </c>
      <c r="T52" s="345">
        <v>0</v>
      </c>
      <c r="U52" s="345">
        <v>0</v>
      </c>
      <c r="V52" s="345">
        <v>0</v>
      </c>
      <c r="W52" s="345">
        <v>0</v>
      </c>
      <c r="X52" s="345">
        <v>0</v>
      </c>
      <c r="Y52" s="345">
        <v>0</v>
      </c>
      <c r="Z52" s="345">
        <v>0</v>
      </c>
      <c r="AA52" s="345">
        <v>0</v>
      </c>
      <c r="AB52" s="345">
        <v>0</v>
      </c>
      <c r="AC52" s="345">
        <v>0</v>
      </c>
      <c r="AD52" s="345">
        <v>0</v>
      </c>
      <c r="AE52" s="345">
        <v>0</v>
      </c>
      <c r="AF52" s="345">
        <v>0</v>
      </c>
      <c r="AG52" s="345">
        <v>0</v>
      </c>
      <c r="AH52" s="345">
        <v>0</v>
      </c>
      <c r="AI52" s="345">
        <v>0</v>
      </c>
      <c r="AJ52" s="345">
        <v>0</v>
      </c>
      <c r="AK52" s="345">
        <v>0</v>
      </c>
      <c r="AL52" s="345">
        <v>0</v>
      </c>
      <c r="AM52" s="345">
        <v>0</v>
      </c>
      <c r="AN52" s="345">
        <v>0</v>
      </c>
      <c r="AO52" s="345">
        <v>0</v>
      </c>
      <c r="AP52" s="345">
        <v>0</v>
      </c>
      <c r="AQ52" s="345">
        <v>3</v>
      </c>
      <c r="AR52" s="345">
        <v>56</v>
      </c>
      <c r="AS52" s="345">
        <v>0</v>
      </c>
      <c r="AT52" s="345">
        <v>587</v>
      </c>
      <c r="AU52" s="345">
        <v>4102</v>
      </c>
      <c r="AV52" s="345">
        <v>609</v>
      </c>
      <c r="AW52" s="345">
        <v>0</v>
      </c>
      <c r="AX52" s="345">
        <v>242</v>
      </c>
      <c r="AY52" s="345">
        <v>19047</v>
      </c>
      <c r="AZ52" s="345">
        <v>60</v>
      </c>
      <c r="BA52" s="345">
        <v>101</v>
      </c>
      <c r="BB52" s="345">
        <v>286</v>
      </c>
      <c r="BC52" s="345">
        <v>454</v>
      </c>
      <c r="BD52" s="345">
        <v>747</v>
      </c>
      <c r="BE52" s="345">
        <v>0</v>
      </c>
      <c r="BF52" s="345">
        <v>17</v>
      </c>
      <c r="BG52" s="345">
        <v>4889</v>
      </c>
      <c r="BH52" s="345">
        <v>32</v>
      </c>
      <c r="BI52" s="345">
        <v>46</v>
      </c>
      <c r="BJ52" s="345">
        <v>77</v>
      </c>
      <c r="BK52" s="345">
        <v>0</v>
      </c>
      <c r="BL52" s="345">
        <v>487</v>
      </c>
      <c r="BM52" s="345">
        <v>226</v>
      </c>
      <c r="BN52" s="345">
        <v>232</v>
      </c>
      <c r="BO52" s="345">
        <v>172</v>
      </c>
      <c r="BP52" s="345">
        <v>0</v>
      </c>
      <c r="BQ52" s="345">
        <v>0</v>
      </c>
      <c r="BR52" s="345">
        <v>0</v>
      </c>
      <c r="BS52" s="345">
        <v>0</v>
      </c>
      <c r="BT52" s="345">
        <v>0</v>
      </c>
      <c r="BU52" s="345">
        <v>0</v>
      </c>
      <c r="BV52" s="345">
        <v>0</v>
      </c>
      <c r="BW52" s="345">
        <v>0</v>
      </c>
      <c r="BX52" s="345">
        <v>0</v>
      </c>
      <c r="BY52" s="345">
        <v>0</v>
      </c>
      <c r="BZ52" s="345">
        <v>0</v>
      </c>
      <c r="CA52" s="345">
        <v>1</v>
      </c>
      <c r="CB52" s="345">
        <v>0</v>
      </c>
      <c r="CC52" s="345">
        <v>0</v>
      </c>
      <c r="CD52" s="345">
        <v>0</v>
      </c>
      <c r="CE52" s="345">
        <v>0</v>
      </c>
      <c r="CF52" s="345">
        <v>0</v>
      </c>
      <c r="CG52" s="345">
        <v>0</v>
      </c>
      <c r="CH52" s="345">
        <v>0</v>
      </c>
      <c r="CI52" s="345">
        <v>0</v>
      </c>
      <c r="CJ52" s="345">
        <v>0</v>
      </c>
      <c r="CK52" s="345">
        <v>0</v>
      </c>
      <c r="CL52" s="345">
        <v>0</v>
      </c>
      <c r="CM52" s="345">
        <v>0</v>
      </c>
      <c r="CN52" s="345">
        <v>0</v>
      </c>
      <c r="CO52" s="345">
        <v>0</v>
      </c>
      <c r="CP52" s="345">
        <v>0</v>
      </c>
      <c r="CQ52" s="345">
        <v>0</v>
      </c>
      <c r="CR52" s="345">
        <v>0</v>
      </c>
      <c r="CS52" s="345">
        <v>0</v>
      </c>
      <c r="CT52" s="345">
        <v>0</v>
      </c>
      <c r="CU52" s="345">
        <v>0</v>
      </c>
      <c r="CV52" s="345">
        <v>0</v>
      </c>
      <c r="CW52" s="345">
        <v>1233</v>
      </c>
      <c r="CX52" s="345">
        <v>0</v>
      </c>
      <c r="CY52" s="345">
        <v>0</v>
      </c>
      <c r="CZ52" s="345">
        <v>0</v>
      </c>
      <c r="DA52" s="345">
        <v>0</v>
      </c>
      <c r="DB52" s="345">
        <v>0</v>
      </c>
      <c r="DC52" s="345">
        <v>0</v>
      </c>
      <c r="DD52" s="345">
        <v>0</v>
      </c>
      <c r="DE52" s="346">
        <v>2</v>
      </c>
      <c r="DF52" s="347">
        <v>33715</v>
      </c>
      <c r="DG52" s="348">
        <v>0</v>
      </c>
      <c r="DH52" s="348">
        <v>43</v>
      </c>
      <c r="DI52" s="348">
        <v>0</v>
      </c>
      <c r="DJ52" s="348">
        <v>0</v>
      </c>
      <c r="DK52" s="348">
        <v>679</v>
      </c>
      <c r="DL52" s="348">
        <v>16159</v>
      </c>
      <c r="DM52" s="346">
        <v>-2</v>
      </c>
      <c r="DN52" s="347">
        <v>16879</v>
      </c>
      <c r="DO52" s="347">
        <v>50594</v>
      </c>
      <c r="DP52" s="346">
        <v>86979</v>
      </c>
      <c r="DQ52" s="347">
        <v>103858</v>
      </c>
      <c r="DR52" s="347">
        <v>137573</v>
      </c>
      <c r="DS52" s="348">
        <v>-44501</v>
      </c>
      <c r="DT52" s="347">
        <v>59357</v>
      </c>
      <c r="DU52" s="347">
        <v>93072</v>
      </c>
    </row>
    <row r="53" spans="1:125">
      <c r="A53" s="349" t="s">
        <v>269</v>
      </c>
      <c r="B53" s="350" t="s">
        <v>184</v>
      </c>
      <c r="C53" s="344">
        <v>0</v>
      </c>
      <c r="D53" s="345">
        <v>0</v>
      </c>
      <c r="E53" s="345">
        <v>0</v>
      </c>
      <c r="F53" s="345">
        <v>0</v>
      </c>
      <c r="G53" s="345">
        <v>0</v>
      </c>
      <c r="H53" s="345">
        <v>0</v>
      </c>
      <c r="I53" s="345">
        <v>0</v>
      </c>
      <c r="J53" s="345">
        <v>0</v>
      </c>
      <c r="K53" s="345">
        <v>0</v>
      </c>
      <c r="L53" s="345">
        <v>0</v>
      </c>
      <c r="M53" s="345">
        <v>0</v>
      </c>
      <c r="N53" s="345">
        <v>0</v>
      </c>
      <c r="O53" s="345">
        <v>0</v>
      </c>
      <c r="P53" s="345">
        <v>0</v>
      </c>
      <c r="Q53" s="345">
        <v>0</v>
      </c>
      <c r="R53" s="345">
        <v>0</v>
      </c>
      <c r="S53" s="345">
        <v>0</v>
      </c>
      <c r="T53" s="345">
        <v>0</v>
      </c>
      <c r="U53" s="345">
        <v>0</v>
      </c>
      <c r="V53" s="345">
        <v>0</v>
      </c>
      <c r="W53" s="345">
        <v>0</v>
      </c>
      <c r="X53" s="345">
        <v>0</v>
      </c>
      <c r="Y53" s="345">
        <v>0</v>
      </c>
      <c r="Z53" s="345">
        <v>0</v>
      </c>
      <c r="AA53" s="345">
        <v>0</v>
      </c>
      <c r="AB53" s="345">
        <v>0</v>
      </c>
      <c r="AC53" s="345">
        <v>0</v>
      </c>
      <c r="AD53" s="345">
        <v>0</v>
      </c>
      <c r="AE53" s="345">
        <v>0</v>
      </c>
      <c r="AF53" s="345">
        <v>0</v>
      </c>
      <c r="AG53" s="345">
        <v>0</v>
      </c>
      <c r="AH53" s="345">
        <v>0</v>
      </c>
      <c r="AI53" s="345">
        <v>0</v>
      </c>
      <c r="AJ53" s="345">
        <v>0</v>
      </c>
      <c r="AK53" s="345">
        <v>0</v>
      </c>
      <c r="AL53" s="345">
        <v>0</v>
      </c>
      <c r="AM53" s="345">
        <v>0</v>
      </c>
      <c r="AN53" s="345">
        <v>0</v>
      </c>
      <c r="AO53" s="345">
        <v>0</v>
      </c>
      <c r="AP53" s="345">
        <v>0</v>
      </c>
      <c r="AQ53" s="345">
        <v>0</v>
      </c>
      <c r="AR53" s="345">
        <v>0</v>
      </c>
      <c r="AS53" s="345">
        <v>0</v>
      </c>
      <c r="AT53" s="345">
        <v>0</v>
      </c>
      <c r="AU53" s="345">
        <v>0</v>
      </c>
      <c r="AV53" s="345">
        <v>0</v>
      </c>
      <c r="AW53" s="345">
        <v>0</v>
      </c>
      <c r="AX53" s="345">
        <v>0</v>
      </c>
      <c r="AY53" s="345">
        <v>0</v>
      </c>
      <c r="AZ53" s="345">
        <v>294</v>
      </c>
      <c r="BA53" s="345">
        <v>0</v>
      </c>
      <c r="BB53" s="345">
        <v>0</v>
      </c>
      <c r="BC53" s="345">
        <v>0</v>
      </c>
      <c r="BD53" s="345">
        <v>0</v>
      </c>
      <c r="BE53" s="345">
        <v>0</v>
      </c>
      <c r="BF53" s="345">
        <v>0</v>
      </c>
      <c r="BG53" s="345">
        <v>0</v>
      </c>
      <c r="BH53" s="345">
        <v>0</v>
      </c>
      <c r="BI53" s="345">
        <v>2</v>
      </c>
      <c r="BJ53" s="345">
        <v>0</v>
      </c>
      <c r="BK53" s="345">
        <v>0</v>
      </c>
      <c r="BL53" s="345">
        <v>812</v>
      </c>
      <c r="BM53" s="345">
        <v>0</v>
      </c>
      <c r="BN53" s="345">
        <v>0</v>
      </c>
      <c r="BO53" s="345">
        <v>0</v>
      </c>
      <c r="BP53" s="345">
        <v>0</v>
      </c>
      <c r="BQ53" s="345">
        <v>0</v>
      </c>
      <c r="BR53" s="345">
        <v>0</v>
      </c>
      <c r="BS53" s="345">
        <v>0</v>
      </c>
      <c r="BT53" s="345">
        <v>0</v>
      </c>
      <c r="BU53" s="345">
        <v>0</v>
      </c>
      <c r="BV53" s="345">
        <v>0</v>
      </c>
      <c r="BW53" s="345">
        <v>0</v>
      </c>
      <c r="BX53" s="345">
        <v>0</v>
      </c>
      <c r="BY53" s="345">
        <v>0</v>
      </c>
      <c r="BZ53" s="345">
        <v>9</v>
      </c>
      <c r="CA53" s="345">
        <v>0</v>
      </c>
      <c r="CB53" s="345">
        <v>0</v>
      </c>
      <c r="CC53" s="345">
        <v>0</v>
      </c>
      <c r="CD53" s="345">
        <v>0</v>
      </c>
      <c r="CE53" s="345">
        <v>0</v>
      </c>
      <c r="CF53" s="345">
        <v>0</v>
      </c>
      <c r="CG53" s="345">
        <v>0</v>
      </c>
      <c r="CH53" s="345">
        <v>0</v>
      </c>
      <c r="CI53" s="345">
        <v>0</v>
      </c>
      <c r="CJ53" s="345">
        <v>0</v>
      </c>
      <c r="CK53" s="345">
        <v>0</v>
      </c>
      <c r="CL53" s="345">
        <v>12</v>
      </c>
      <c r="CM53" s="345">
        <v>215</v>
      </c>
      <c r="CN53" s="345">
        <v>0</v>
      </c>
      <c r="CO53" s="345">
        <v>0</v>
      </c>
      <c r="CP53" s="345">
        <v>0</v>
      </c>
      <c r="CQ53" s="345">
        <v>0</v>
      </c>
      <c r="CR53" s="345">
        <v>0</v>
      </c>
      <c r="CS53" s="345">
        <v>0</v>
      </c>
      <c r="CT53" s="345">
        <v>0</v>
      </c>
      <c r="CU53" s="345">
        <v>3</v>
      </c>
      <c r="CV53" s="345">
        <v>0</v>
      </c>
      <c r="CW53" s="345">
        <v>271</v>
      </c>
      <c r="CX53" s="345">
        <v>3</v>
      </c>
      <c r="CY53" s="345">
        <v>0</v>
      </c>
      <c r="CZ53" s="345">
        <v>0</v>
      </c>
      <c r="DA53" s="345">
        <v>0</v>
      </c>
      <c r="DB53" s="345">
        <v>11</v>
      </c>
      <c r="DC53" s="345">
        <v>0</v>
      </c>
      <c r="DD53" s="345">
        <v>0</v>
      </c>
      <c r="DE53" s="346">
        <v>0</v>
      </c>
      <c r="DF53" s="347">
        <v>1632</v>
      </c>
      <c r="DG53" s="348">
        <v>413</v>
      </c>
      <c r="DH53" s="348">
        <v>15333</v>
      </c>
      <c r="DI53" s="348">
        <v>0</v>
      </c>
      <c r="DJ53" s="348">
        <v>0</v>
      </c>
      <c r="DK53" s="348">
        <v>37</v>
      </c>
      <c r="DL53" s="348">
        <v>3694</v>
      </c>
      <c r="DM53" s="346">
        <v>801</v>
      </c>
      <c r="DN53" s="347">
        <v>20278</v>
      </c>
      <c r="DO53" s="347">
        <v>21910</v>
      </c>
      <c r="DP53" s="346">
        <v>2781</v>
      </c>
      <c r="DQ53" s="347">
        <v>23059</v>
      </c>
      <c r="DR53" s="347">
        <v>24691</v>
      </c>
      <c r="DS53" s="348">
        <v>-21167</v>
      </c>
      <c r="DT53" s="347">
        <v>1892</v>
      </c>
      <c r="DU53" s="347">
        <v>3524</v>
      </c>
    </row>
    <row r="54" spans="1:125">
      <c r="A54" s="349" t="s">
        <v>270</v>
      </c>
      <c r="B54" s="350" t="s">
        <v>183</v>
      </c>
      <c r="C54" s="344">
        <v>0</v>
      </c>
      <c r="D54" s="345">
        <v>0</v>
      </c>
      <c r="E54" s="345">
        <v>0</v>
      </c>
      <c r="F54" s="345">
        <v>0</v>
      </c>
      <c r="G54" s="345">
        <v>0</v>
      </c>
      <c r="H54" s="345">
        <v>0</v>
      </c>
      <c r="I54" s="345">
        <v>0</v>
      </c>
      <c r="J54" s="345">
        <v>0</v>
      </c>
      <c r="K54" s="345">
        <v>0</v>
      </c>
      <c r="L54" s="345">
        <v>0</v>
      </c>
      <c r="M54" s="345">
        <v>0</v>
      </c>
      <c r="N54" s="345">
        <v>0</v>
      </c>
      <c r="O54" s="345">
        <v>0</v>
      </c>
      <c r="P54" s="345">
        <v>0</v>
      </c>
      <c r="Q54" s="345">
        <v>0</v>
      </c>
      <c r="R54" s="345">
        <v>0</v>
      </c>
      <c r="S54" s="345">
        <v>0</v>
      </c>
      <c r="T54" s="345">
        <v>0</v>
      </c>
      <c r="U54" s="345">
        <v>0</v>
      </c>
      <c r="V54" s="345">
        <v>0</v>
      </c>
      <c r="W54" s="345">
        <v>0</v>
      </c>
      <c r="X54" s="345">
        <v>0</v>
      </c>
      <c r="Y54" s="345">
        <v>0</v>
      </c>
      <c r="Z54" s="345">
        <v>0</v>
      </c>
      <c r="AA54" s="345">
        <v>0</v>
      </c>
      <c r="AB54" s="345">
        <v>0</v>
      </c>
      <c r="AC54" s="345">
        <v>0</v>
      </c>
      <c r="AD54" s="345">
        <v>0</v>
      </c>
      <c r="AE54" s="345">
        <v>0</v>
      </c>
      <c r="AF54" s="345">
        <v>0</v>
      </c>
      <c r="AG54" s="345">
        <v>0</v>
      </c>
      <c r="AH54" s="345">
        <v>0</v>
      </c>
      <c r="AI54" s="345">
        <v>0</v>
      </c>
      <c r="AJ54" s="345">
        <v>0</v>
      </c>
      <c r="AK54" s="345">
        <v>0</v>
      </c>
      <c r="AL54" s="345">
        <v>0</v>
      </c>
      <c r="AM54" s="345">
        <v>0</v>
      </c>
      <c r="AN54" s="345">
        <v>0</v>
      </c>
      <c r="AO54" s="345">
        <v>0</v>
      </c>
      <c r="AP54" s="345">
        <v>0</v>
      </c>
      <c r="AQ54" s="345">
        <v>0</v>
      </c>
      <c r="AR54" s="345">
        <v>0</v>
      </c>
      <c r="AS54" s="345">
        <v>0</v>
      </c>
      <c r="AT54" s="345">
        <v>69</v>
      </c>
      <c r="AU54" s="345">
        <v>658</v>
      </c>
      <c r="AV54" s="345">
        <v>134</v>
      </c>
      <c r="AW54" s="345">
        <v>0</v>
      </c>
      <c r="AX54" s="345">
        <v>0</v>
      </c>
      <c r="AY54" s="345">
        <v>463</v>
      </c>
      <c r="AZ54" s="345">
        <v>0</v>
      </c>
      <c r="BA54" s="345">
        <v>341</v>
      </c>
      <c r="BB54" s="345">
        <v>0</v>
      </c>
      <c r="BC54" s="345">
        <v>42</v>
      </c>
      <c r="BD54" s="345">
        <v>57</v>
      </c>
      <c r="BE54" s="345">
        <v>0</v>
      </c>
      <c r="BF54" s="345">
        <v>0</v>
      </c>
      <c r="BG54" s="345">
        <v>0</v>
      </c>
      <c r="BH54" s="345">
        <v>1</v>
      </c>
      <c r="BI54" s="345">
        <v>0</v>
      </c>
      <c r="BJ54" s="345">
        <v>0</v>
      </c>
      <c r="BK54" s="345">
        <v>0</v>
      </c>
      <c r="BL54" s="345">
        <v>24</v>
      </c>
      <c r="BM54" s="345">
        <v>3</v>
      </c>
      <c r="BN54" s="345">
        <v>57</v>
      </c>
      <c r="BO54" s="345">
        <v>30</v>
      </c>
      <c r="BP54" s="345">
        <v>0</v>
      </c>
      <c r="BQ54" s="345">
        <v>0</v>
      </c>
      <c r="BR54" s="345">
        <v>0</v>
      </c>
      <c r="BS54" s="345">
        <v>0</v>
      </c>
      <c r="BT54" s="345">
        <v>0</v>
      </c>
      <c r="BU54" s="345">
        <v>0</v>
      </c>
      <c r="BV54" s="345">
        <v>0</v>
      </c>
      <c r="BW54" s="345">
        <v>0</v>
      </c>
      <c r="BX54" s="345">
        <v>0</v>
      </c>
      <c r="BY54" s="345">
        <v>0</v>
      </c>
      <c r="BZ54" s="345">
        <v>0</v>
      </c>
      <c r="CA54" s="345">
        <v>0</v>
      </c>
      <c r="CB54" s="345">
        <v>0</v>
      </c>
      <c r="CC54" s="345">
        <v>0</v>
      </c>
      <c r="CD54" s="345">
        <v>0</v>
      </c>
      <c r="CE54" s="345">
        <v>0</v>
      </c>
      <c r="CF54" s="345">
        <v>0</v>
      </c>
      <c r="CG54" s="345">
        <v>0</v>
      </c>
      <c r="CH54" s="345">
        <v>0</v>
      </c>
      <c r="CI54" s="345">
        <v>0</v>
      </c>
      <c r="CJ54" s="345">
        <v>0</v>
      </c>
      <c r="CK54" s="345">
        <v>0</v>
      </c>
      <c r="CL54" s="345">
        <v>0</v>
      </c>
      <c r="CM54" s="345">
        <v>327</v>
      </c>
      <c r="CN54" s="345">
        <v>0</v>
      </c>
      <c r="CO54" s="345">
        <v>0</v>
      </c>
      <c r="CP54" s="345">
        <v>25</v>
      </c>
      <c r="CQ54" s="345">
        <v>0</v>
      </c>
      <c r="CR54" s="345">
        <v>0</v>
      </c>
      <c r="CS54" s="345">
        <v>0</v>
      </c>
      <c r="CT54" s="345">
        <v>0</v>
      </c>
      <c r="CU54" s="345">
        <v>0</v>
      </c>
      <c r="CV54" s="345">
        <v>0</v>
      </c>
      <c r="CW54" s="345">
        <v>103</v>
      </c>
      <c r="CX54" s="345">
        <v>8</v>
      </c>
      <c r="CY54" s="345">
        <v>0</v>
      </c>
      <c r="CZ54" s="345">
        <v>0</v>
      </c>
      <c r="DA54" s="345">
        <v>0</v>
      </c>
      <c r="DB54" s="345">
        <v>0</v>
      </c>
      <c r="DC54" s="345">
        <v>0</v>
      </c>
      <c r="DD54" s="345">
        <v>0</v>
      </c>
      <c r="DE54" s="346">
        <v>0</v>
      </c>
      <c r="DF54" s="347">
        <v>2342</v>
      </c>
      <c r="DG54" s="348">
        <v>0</v>
      </c>
      <c r="DH54" s="348">
        <v>1</v>
      </c>
      <c r="DI54" s="348">
        <v>0</v>
      </c>
      <c r="DJ54" s="348">
        <v>0</v>
      </c>
      <c r="DK54" s="348">
        <v>642</v>
      </c>
      <c r="DL54" s="348">
        <v>5558</v>
      </c>
      <c r="DM54" s="346">
        <v>78</v>
      </c>
      <c r="DN54" s="347">
        <v>6279</v>
      </c>
      <c r="DO54" s="347">
        <v>8621</v>
      </c>
      <c r="DP54" s="346">
        <v>9522</v>
      </c>
      <c r="DQ54" s="347">
        <v>15801</v>
      </c>
      <c r="DR54" s="347">
        <v>18143</v>
      </c>
      <c r="DS54" s="348">
        <v>-8540</v>
      </c>
      <c r="DT54" s="347">
        <v>7261</v>
      </c>
      <c r="DU54" s="347">
        <v>9603</v>
      </c>
    </row>
    <row r="55" spans="1:125">
      <c r="A55" s="349" t="s">
        <v>271</v>
      </c>
      <c r="B55" s="350" t="s">
        <v>272</v>
      </c>
      <c r="C55" s="344">
        <v>1</v>
      </c>
      <c r="D55" s="345">
        <v>2</v>
      </c>
      <c r="E55" s="345">
        <v>0</v>
      </c>
      <c r="F55" s="345">
        <v>0</v>
      </c>
      <c r="G55" s="345">
        <v>4</v>
      </c>
      <c r="H55" s="345">
        <v>0</v>
      </c>
      <c r="I55" s="345">
        <v>2</v>
      </c>
      <c r="J55" s="345">
        <v>0</v>
      </c>
      <c r="K55" s="345">
        <v>0</v>
      </c>
      <c r="L55" s="345">
        <v>0</v>
      </c>
      <c r="M55" s="345">
        <v>0</v>
      </c>
      <c r="N55" s="345">
        <v>0</v>
      </c>
      <c r="O55" s="345">
        <v>0</v>
      </c>
      <c r="P55" s="345">
        <v>0</v>
      </c>
      <c r="Q55" s="345">
        <v>20</v>
      </c>
      <c r="R55" s="345">
        <v>0</v>
      </c>
      <c r="S55" s="345">
        <v>0</v>
      </c>
      <c r="T55" s="345">
        <v>1</v>
      </c>
      <c r="U55" s="345">
        <v>0</v>
      </c>
      <c r="V55" s="345">
        <v>0</v>
      </c>
      <c r="W55" s="345">
        <v>0</v>
      </c>
      <c r="X55" s="345">
        <v>0</v>
      </c>
      <c r="Y55" s="345">
        <v>0</v>
      </c>
      <c r="Z55" s="345">
        <v>0</v>
      </c>
      <c r="AA55" s="345">
        <v>1</v>
      </c>
      <c r="AB55" s="345">
        <v>0</v>
      </c>
      <c r="AC55" s="345">
        <v>0</v>
      </c>
      <c r="AD55" s="345">
        <v>0</v>
      </c>
      <c r="AE55" s="345">
        <v>2</v>
      </c>
      <c r="AF55" s="345">
        <v>0</v>
      </c>
      <c r="AG55" s="345">
        <v>0</v>
      </c>
      <c r="AH55" s="345">
        <v>0</v>
      </c>
      <c r="AI55" s="345">
        <v>0</v>
      </c>
      <c r="AJ55" s="345">
        <v>0</v>
      </c>
      <c r="AK55" s="345">
        <v>2</v>
      </c>
      <c r="AL55" s="345">
        <v>0</v>
      </c>
      <c r="AM55" s="345">
        <v>0</v>
      </c>
      <c r="AN55" s="345">
        <v>0</v>
      </c>
      <c r="AO55" s="345">
        <v>0</v>
      </c>
      <c r="AP55" s="345">
        <v>0</v>
      </c>
      <c r="AQ55" s="345">
        <v>0</v>
      </c>
      <c r="AR55" s="345">
        <v>0</v>
      </c>
      <c r="AS55" s="345">
        <v>8</v>
      </c>
      <c r="AT55" s="345">
        <v>18</v>
      </c>
      <c r="AU55" s="345">
        <v>242</v>
      </c>
      <c r="AV55" s="345">
        <v>215</v>
      </c>
      <c r="AW55" s="345">
        <v>2577</v>
      </c>
      <c r="AX55" s="345">
        <v>2544</v>
      </c>
      <c r="AY55" s="345">
        <v>662</v>
      </c>
      <c r="AZ55" s="345">
        <v>40</v>
      </c>
      <c r="BA55" s="345">
        <v>34</v>
      </c>
      <c r="BB55" s="345">
        <v>3734</v>
      </c>
      <c r="BC55" s="345">
        <v>673</v>
      </c>
      <c r="BD55" s="345">
        <v>422</v>
      </c>
      <c r="BE55" s="345">
        <v>0</v>
      </c>
      <c r="BF55" s="345">
        <v>19</v>
      </c>
      <c r="BG55" s="345">
        <v>240</v>
      </c>
      <c r="BH55" s="345">
        <v>3</v>
      </c>
      <c r="BI55" s="345">
        <v>119</v>
      </c>
      <c r="BJ55" s="345">
        <v>416</v>
      </c>
      <c r="BK55" s="345">
        <v>0</v>
      </c>
      <c r="BL55" s="345">
        <v>1022</v>
      </c>
      <c r="BM55" s="345">
        <v>234</v>
      </c>
      <c r="BN55" s="345">
        <v>215</v>
      </c>
      <c r="BO55" s="345">
        <v>65</v>
      </c>
      <c r="BP55" s="345">
        <v>0</v>
      </c>
      <c r="BQ55" s="345">
        <v>0</v>
      </c>
      <c r="BR55" s="345">
        <v>7</v>
      </c>
      <c r="BS55" s="345">
        <v>0</v>
      </c>
      <c r="BT55" s="345">
        <v>107</v>
      </c>
      <c r="BU55" s="345">
        <v>1</v>
      </c>
      <c r="BV55" s="345">
        <v>1</v>
      </c>
      <c r="BW55" s="345">
        <v>1</v>
      </c>
      <c r="BX55" s="345">
        <v>0</v>
      </c>
      <c r="BY55" s="345">
        <v>3</v>
      </c>
      <c r="BZ55" s="345">
        <v>4</v>
      </c>
      <c r="CA55" s="345">
        <v>16</v>
      </c>
      <c r="CB55" s="345">
        <v>1</v>
      </c>
      <c r="CC55" s="345">
        <v>0</v>
      </c>
      <c r="CD55" s="345">
        <v>0</v>
      </c>
      <c r="CE55" s="345">
        <v>0</v>
      </c>
      <c r="CF55" s="345">
        <v>9</v>
      </c>
      <c r="CG55" s="345">
        <v>0</v>
      </c>
      <c r="CH55" s="345">
        <v>0</v>
      </c>
      <c r="CI55" s="345">
        <v>16</v>
      </c>
      <c r="CJ55" s="345">
        <v>0</v>
      </c>
      <c r="CK55" s="345">
        <v>0</v>
      </c>
      <c r="CL55" s="345">
        <v>13</v>
      </c>
      <c r="CM55" s="345">
        <v>146</v>
      </c>
      <c r="CN55" s="345">
        <v>134</v>
      </c>
      <c r="CO55" s="345">
        <v>93</v>
      </c>
      <c r="CP55" s="345">
        <v>13</v>
      </c>
      <c r="CQ55" s="345">
        <v>4</v>
      </c>
      <c r="CR55" s="345">
        <v>0</v>
      </c>
      <c r="CS55" s="345">
        <v>1</v>
      </c>
      <c r="CT55" s="345">
        <v>0</v>
      </c>
      <c r="CU55" s="345">
        <v>1</v>
      </c>
      <c r="CV55" s="345">
        <v>0</v>
      </c>
      <c r="CW55" s="345">
        <v>485</v>
      </c>
      <c r="CX55" s="345">
        <v>12</v>
      </c>
      <c r="CY55" s="345">
        <v>5</v>
      </c>
      <c r="CZ55" s="345">
        <v>7</v>
      </c>
      <c r="DA55" s="345">
        <v>1</v>
      </c>
      <c r="DB55" s="345">
        <v>17</v>
      </c>
      <c r="DC55" s="345">
        <v>5</v>
      </c>
      <c r="DD55" s="345">
        <v>0</v>
      </c>
      <c r="DE55" s="346">
        <v>37</v>
      </c>
      <c r="DF55" s="347">
        <v>14677</v>
      </c>
      <c r="DG55" s="348">
        <v>72</v>
      </c>
      <c r="DH55" s="348">
        <v>4691</v>
      </c>
      <c r="DI55" s="348">
        <v>0</v>
      </c>
      <c r="DJ55" s="348">
        <v>0</v>
      </c>
      <c r="DK55" s="348">
        <v>910</v>
      </c>
      <c r="DL55" s="348">
        <v>4896</v>
      </c>
      <c r="DM55" s="346">
        <v>-128</v>
      </c>
      <c r="DN55" s="347">
        <v>10441</v>
      </c>
      <c r="DO55" s="347">
        <v>25118</v>
      </c>
      <c r="DP55" s="346">
        <v>30005</v>
      </c>
      <c r="DQ55" s="347">
        <v>40446</v>
      </c>
      <c r="DR55" s="347">
        <v>55123</v>
      </c>
      <c r="DS55" s="348">
        <v>-24776</v>
      </c>
      <c r="DT55" s="347">
        <v>15670</v>
      </c>
      <c r="DU55" s="347">
        <v>30347</v>
      </c>
    </row>
    <row r="56" spans="1:125">
      <c r="A56" s="349" t="s">
        <v>273</v>
      </c>
      <c r="B56" s="350" t="s">
        <v>402</v>
      </c>
      <c r="C56" s="344">
        <v>0</v>
      </c>
      <c r="D56" s="345">
        <v>0</v>
      </c>
      <c r="E56" s="345">
        <v>0</v>
      </c>
      <c r="F56" s="345">
        <v>1</v>
      </c>
      <c r="G56" s="345">
        <v>0</v>
      </c>
      <c r="H56" s="345">
        <v>0</v>
      </c>
      <c r="I56" s="345">
        <v>0</v>
      </c>
      <c r="J56" s="345">
        <v>1</v>
      </c>
      <c r="K56" s="345">
        <v>1</v>
      </c>
      <c r="L56" s="345">
        <v>0</v>
      </c>
      <c r="M56" s="345">
        <v>0</v>
      </c>
      <c r="N56" s="345">
        <v>0</v>
      </c>
      <c r="O56" s="345">
        <v>0</v>
      </c>
      <c r="P56" s="345">
        <v>0</v>
      </c>
      <c r="Q56" s="345">
        <v>0</v>
      </c>
      <c r="R56" s="345">
        <v>0</v>
      </c>
      <c r="S56" s="345">
        <v>0</v>
      </c>
      <c r="T56" s="345">
        <v>0</v>
      </c>
      <c r="U56" s="345">
        <v>0</v>
      </c>
      <c r="V56" s="345">
        <v>0</v>
      </c>
      <c r="W56" s="345">
        <v>0</v>
      </c>
      <c r="X56" s="345">
        <v>0</v>
      </c>
      <c r="Y56" s="345">
        <v>0</v>
      </c>
      <c r="Z56" s="345">
        <v>0</v>
      </c>
      <c r="AA56" s="345">
        <v>29</v>
      </c>
      <c r="AB56" s="345">
        <v>0</v>
      </c>
      <c r="AC56" s="345">
        <v>0</v>
      </c>
      <c r="AD56" s="345">
        <v>0</v>
      </c>
      <c r="AE56" s="345">
        <v>0</v>
      </c>
      <c r="AF56" s="345">
        <v>0</v>
      </c>
      <c r="AG56" s="345">
        <v>1</v>
      </c>
      <c r="AH56" s="345">
        <v>0</v>
      </c>
      <c r="AI56" s="345">
        <v>0</v>
      </c>
      <c r="AJ56" s="345">
        <v>0</v>
      </c>
      <c r="AK56" s="345">
        <v>1</v>
      </c>
      <c r="AL56" s="345">
        <v>0</v>
      </c>
      <c r="AM56" s="345">
        <v>0</v>
      </c>
      <c r="AN56" s="345">
        <v>0</v>
      </c>
      <c r="AO56" s="345">
        <v>0</v>
      </c>
      <c r="AP56" s="345">
        <v>0</v>
      </c>
      <c r="AQ56" s="345">
        <v>0</v>
      </c>
      <c r="AR56" s="345">
        <v>4</v>
      </c>
      <c r="AS56" s="345">
        <v>1</v>
      </c>
      <c r="AT56" s="345">
        <v>11</v>
      </c>
      <c r="AU56" s="345">
        <v>24</v>
      </c>
      <c r="AV56" s="345">
        <v>1</v>
      </c>
      <c r="AW56" s="345">
        <v>7</v>
      </c>
      <c r="AX56" s="345">
        <v>10</v>
      </c>
      <c r="AY56" s="345">
        <v>4</v>
      </c>
      <c r="AZ56" s="345">
        <v>0</v>
      </c>
      <c r="BA56" s="345">
        <v>1</v>
      </c>
      <c r="BB56" s="345">
        <v>0</v>
      </c>
      <c r="BC56" s="345">
        <v>984</v>
      </c>
      <c r="BD56" s="345">
        <v>56</v>
      </c>
      <c r="BE56" s="345">
        <v>0</v>
      </c>
      <c r="BF56" s="345">
        <v>24</v>
      </c>
      <c r="BG56" s="345">
        <v>3</v>
      </c>
      <c r="BH56" s="345">
        <v>0</v>
      </c>
      <c r="BI56" s="345">
        <v>2</v>
      </c>
      <c r="BJ56" s="345">
        <v>5</v>
      </c>
      <c r="BK56" s="345">
        <v>0</v>
      </c>
      <c r="BL56" s="345">
        <v>273</v>
      </c>
      <c r="BM56" s="345">
        <v>32</v>
      </c>
      <c r="BN56" s="345">
        <v>413</v>
      </c>
      <c r="BO56" s="345">
        <v>132</v>
      </c>
      <c r="BP56" s="345">
        <v>1</v>
      </c>
      <c r="BQ56" s="345">
        <v>0</v>
      </c>
      <c r="BR56" s="345">
        <v>0</v>
      </c>
      <c r="BS56" s="345">
        <v>1</v>
      </c>
      <c r="BT56" s="345">
        <v>154</v>
      </c>
      <c r="BU56" s="345">
        <v>34</v>
      </c>
      <c r="BV56" s="345">
        <v>7</v>
      </c>
      <c r="BW56" s="345">
        <v>5</v>
      </c>
      <c r="BX56" s="345">
        <v>0</v>
      </c>
      <c r="BY56" s="345">
        <v>0</v>
      </c>
      <c r="BZ56" s="345">
        <v>35</v>
      </c>
      <c r="CA56" s="345">
        <v>0</v>
      </c>
      <c r="CB56" s="345">
        <v>1</v>
      </c>
      <c r="CC56" s="345">
        <v>0</v>
      </c>
      <c r="CD56" s="345">
        <v>0</v>
      </c>
      <c r="CE56" s="345">
        <v>0</v>
      </c>
      <c r="CF56" s="345">
        <v>1</v>
      </c>
      <c r="CG56" s="345">
        <v>0</v>
      </c>
      <c r="CH56" s="345">
        <v>1</v>
      </c>
      <c r="CI56" s="345">
        <v>4</v>
      </c>
      <c r="CJ56" s="345">
        <v>5</v>
      </c>
      <c r="CK56" s="345">
        <v>0</v>
      </c>
      <c r="CL56" s="345">
        <v>8</v>
      </c>
      <c r="CM56" s="345">
        <v>597</v>
      </c>
      <c r="CN56" s="345">
        <v>6</v>
      </c>
      <c r="CO56" s="345">
        <v>4</v>
      </c>
      <c r="CP56" s="345">
        <v>10</v>
      </c>
      <c r="CQ56" s="345">
        <v>0</v>
      </c>
      <c r="CR56" s="345">
        <v>6</v>
      </c>
      <c r="CS56" s="345">
        <v>0</v>
      </c>
      <c r="CT56" s="345">
        <v>5</v>
      </c>
      <c r="CU56" s="345">
        <v>3</v>
      </c>
      <c r="CV56" s="345">
        <v>3</v>
      </c>
      <c r="CW56" s="345">
        <v>56</v>
      </c>
      <c r="CX56" s="345">
        <v>84</v>
      </c>
      <c r="CY56" s="345">
        <v>1</v>
      </c>
      <c r="CZ56" s="345">
        <v>29</v>
      </c>
      <c r="DA56" s="345">
        <v>0</v>
      </c>
      <c r="DB56" s="345">
        <v>15</v>
      </c>
      <c r="DC56" s="345">
        <v>1</v>
      </c>
      <c r="DD56" s="345">
        <v>0</v>
      </c>
      <c r="DE56" s="346">
        <v>0</v>
      </c>
      <c r="DF56" s="347">
        <v>3098</v>
      </c>
      <c r="DG56" s="348">
        <v>273</v>
      </c>
      <c r="DH56" s="348">
        <v>35429</v>
      </c>
      <c r="DI56" s="348">
        <v>0</v>
      </c>
      <c r="DJ56" s="348">
        <v>0</v>
      </c>
      <c r="DK56" s="348">
        <v>4404</v>
      </c>
      <c r="DL56" s="348">
        <v>19666</v>
      </c>
      <c r="DM56" s="346">
        <v>432</v>
      </c>
      <c r="DN56" s="347">
        <v>60204</v>
      </c>
      <c r="DO56" s="347">
        <v>63302</v>
      </c>
      <c r="DP56" s="346">
        <v>51806</v>
      </c>
      <c r="DQ56" s="347">
        <v>112010</v>
      </c>
      <c r="DR56" s="347">
        <v>115108</v>
      </c>
      <c r="DS56" s="348">
        <v>-63103</v>
      </c>
      <c r="DT56" s="347">
        <v>48907</v>
      </c>
      <c r="DU56" s="347">
        <v>52005</v>
      </c>
    </row>
    <row r="57" spans="1:125">
      <c r="A57" s="349" t="s">
        <v>274</v>
      </c>
      <c r="B57" s="350" t="s">
        <v>275</v>
      </c>
      <c r="C57" s="344">
        <v>0</v>
      </c>
      <c r="D57" s="345">
        <v>0</v>
      </c>
      <c r="E57" s="345">
        <v>0</v>
      </c>
      <c r="F57" s="345">
        <v>0</v>
      </c>
      <c r="G57" s="345">
        <v>0</v>
      </c>
      <c r="H57" s="345">
        <v>0</v>
      </c>
      <c r="I57" s="345">
        <v>0</v>
      </c>
      <c r="J57" s="345">
        <v>0</v>
      </c>
      <c r="K57" s="345">
        <v>0</v>
      </c>
      <c r="L57" s="345">
        <v>0</v>
      </c>
      <c r="M57" s="345">
        <v>0</v>
      </c>
      <c r="N57" s="345">
        <v>0</v>
      </c>
      <c r="O57" s="345">
        <v>0</v>
      </c>
      <c r="P57" s="345">
        <v>0</v>
      </c>
      <c r="Q57" s="345">
        <v>0</v>
      </c>
      <c r="R57" s="345">
        <v>0</v>
      </c>
      <c r="S57" s="345">
        <v>0</v>
      </c>
      <c r="T57" s="345">
        <v>0</v>
      </c>
      <c r="U57" s="345">
        <v>0</v>
      </c>
      <c r="V57" s="345">
        <v>0</v>
      </c>
      <c r="W57" s="345">
        <v>0</v>
      </c>
      <c r="X57" s="345">
        <v>0</v>
      </c>
      <c r="Y57" s="345">
        <v>0</v>
      </c>
      <c r="Z57" s="345">
        <v>0</v>
      </c>
      <c r="AA57" s="345">
        <v>0</v>
      </c>
      <c r="AB57" s="345">
        <v>0</v>
      </c>
      <c r="AC57" s="345">
        <v>0</v>
      </c>
      <c r="AD57" s="345">
        <v>0</v>
      </c>
      <c r="AE57" s="345">
        <v>0</v>
      </c>
      <c r="AF57" s="345">
        <v>0</v>
      </c>
      <c r="AG57" s="345">
        <v>0</v>
      </c>
      <c r="AH57" s="345">
        <v>0</v>
      </c>
      <c r="AI57" s="345">
        <v>0</v>
      </c>
      <c r="AJ57" s="345">
        <v>0</v>
      </c>
      <c r="AK57" s="345">
        <v>0</v>
      </c>
      <c r="AL57" s="345">
        <v>0</v>
      </c>
      <c r="AM57" s="345">
        <v>0</v>
      </c>
      <c r="AN57" s="345">
        <v>0</v>
      </c>
      <c r="AO57" s="345">
        <v>0</v>
      </c>
      <c r="AP57" s="345">
        <v>0</v>
      </c>
      <c r="AQ57" s="345">
        <v>0</v>
      </c>
      <c r="AR57" s="345">
        <v>0</v>
      </c>
      <c r="AS57" s="345">
        <v>0</v>
      </c>
      <c r="AT57" s="345">
        <v>0</v>
      </c>
      <c r="AU57" s="345">
        <v>40</v>
      </c>
      <c r="AV57" s="345">
        <v>0</v>
      </c>
      <c r="AW57" s="345">
        <v>0</v>
      </c>
      <c r="AX57" s="345">
        <v>0</v>
      </c>
      <c r="AY57" s="345">
        <v>0</v>
      </c>
      <c r="AZ57" s="345">
        <v>0</v>
      </c>
      <c r="BA57" s="345">
        <v>0</v>
      </c>
      <c r="BB57" s="345">
        <v>0</v>
      </c>
      <c r="BC57" s="345">
        <v>2</v>
      </c>
      <c r="BD57" s="345">
        <v>4714</v>
      </c>
      <c r="BE57" s="345">
        <v>0</v>
      </c>
      <c r="BF57" s="345">
        <v>0</v>
      </c>
      <c r="BG57" s="345">
        <v>0</v>
      </c>
      <c r="BH57" s="345">
        <v>0</v>
      </c>
      <c r="BI57" s="345">
        <v>0</v>
      </c>
      <c r="BJ57" s="345">
        <v>0</v>
      </c>
      <c r="BK57" s="345">
        <v>0</v>
      </c>
      <c r="BL57" s="345">
        <v>0</v>
      </c>
      <c r="BM57" s="345">
        <v>0</v>
      </c>
      <c r="BN57" s="345">
        <v>0</v>
      </c>
      <c r="BO57" s="345">
        <v>0</v>
      </c>
      <c r="BP57" s="345">
        <v>0</v>
      </c>
      <c r="BQ57" s="345">
        <v>0</v>
      </c>
      <c r="BR57" s="345">
        <v>0</v>
      </c>
      <c r="BS57" s="345">
        <v>0</v>
      </c>
      <c r="BT57" s="345">
        <v>0</v>
      </c>
      <c r="BU57" s="345">
        <v>0</v>
      </c>
      <c r="BV57" s="345">
        <v>0</v>
      </c>
      <c r="BW57" s="345">
        <v>0</v>
      </c>
      <c r="BX57" s="345">
        <v>0</v>
      </c>
      <c r="BY57" s="345">
        <v>0</v>
      </c>
      <c r="BZ57" s="345">
        <v>0</v>
      </c>
      <c r="CA57" s="345">
        <v>0</v>
      </c>
      <c r="CB57" s="345">
        <v>0</v>
      </c>
      <c r="CC57" s="345">
        <v>0</v>
      </c>
      <c r="CD57" s="345">
        <v>0</v>
      </c>
      <c r="CE57" s="345">
        <v>0</v>
      </c>
      <c r="CF57" s="345">
        <v>0</v>
      </c>
      <c r="CG57" s="345">
        <v>0</v>
      </c>
      <c r="CH57" s="345">
        <v>9</v>
      </c>
      <c r="CI57" s="345">
        <v>3</v>
      </c>
      <c r="CJ57" s="345">
        <v>0</v>
      </c>
      <c r="CK57" s="345">
        <v>0</v>
      </c>
      <c r="CL57" s="345">
        <v>0</v>
      </c>
      <c r="CM57" s="345">
        <v>0</v>
      </c>
      <c r="CN57" s="345">
        <v>0</v>
      </c>
      <c r="CO57" s="345">
        <v>0</v>
      </c>
      <c r="CP57" s="345">
        <v>0</v>
      </c>
      <c r="CQ57" s="345">
        <v>0</v>
      </c>
      <c r="CR57" s="345">
        <v>0</v>
      </c>
      <c r="CS57" s="345">
        <v>0</v>
      </c>
      <c r="CT57" s="345">
        <v>0</v>
      </c>
      <c r="CU57" s="345">
        <v>114</v>
      </c>
      <c r="CV57" s="345">
        <v>0</v>
      </c>
      <c r="CW57" s="345">
        <v>68</v>
      </c>
      <c r="CX57" s="345">
        <v>0</v>
      </c>
      <c r="CY57" s="345">
        <v>0</v>
      </c>
      <c r="CZ57" s="345">
        <v>0</v>
      </c>
      <c r="DA57" s="345">
        <v>0</v>
      </c>
      <c r="DB57" s="345">
        <v>0</v>
      </c>
      <c r="DC57" s="345">
        <v>0</v>
      </c>
      <c r="DD57" s="345">
        <v>0</v>
      </c>
      <c r="DE57" s="346">
        <v>0</v>
      </c>
      <c r="DF57" s="347">
        <v>4950</v>
      </c>
      <c r="DG57" s="348">
        <v>0</v>
      </c>
      <c r="DH57" s="348">
        <v>1569</v>
      </c>
      <c r="DI57" s="348">
        <v>0</v>
      </c>
      <c r="DJ57" s="348">
        <v>0</v>
      </c>
      <c r="DK57" s="348">
        <v>8907</v>
      </c>
      <c r="DL57" s="348">
        <v>78431</v>
      </c>
      <c r="DM57" s="346">
        <v>-935</v>
      </c>
      <c r="DN57" s="347">
        <v>87972</v>
      </c>
      <c r="DO57" s="347">
        <v>92922</v>
      </c>
      <c r="DP57" s="346">
        <v>115880</v>
      </c>
      <c r="DQ57" s="347">
        <v>203852</v>
      </c>
      <c r="DR57" s="347">
        <v>208802</v>
      </c>
      <c r="DS57" s="348">
        <v>-92922</v>
      </c>
      <c r="DT57" s="347">
        <v>110930</v>
      </c>
      <c r="DU57" s="347">
        <v>115880</v>
      </c>
    </row>
    <row r="58" spans="1:125">
      <c r="A58" s="349" t="s">
        <v>276</v>
      </c>
      <c r="B58" s="350" t="s">
        <v>36</v>
      </c>
      <c r="C58" s="344">
        <v>0</v>
      </c>
      <c r="D58" s="345">
        <v>0</v>
      </c>
      <c r="E58" s="345">
        <v>0</v>
      </c>
      <c r="F58" s="345">
        <v>0</v>
      </c>
      <c r="G58" s="345">
        <v>0</v>
      </c>
      <c r="H58" s="345">
        <v>0</v>
      </c>
      <c r="I58" s="345">
        <v>0</v>
      </c>
      <c r="J58" s="345">
        <v>0</v>
      </c>
      <c r="K58" s="345">
        <v>0</v>
      </c>
      <c r="L58" s="345">
        <v>0</v>
      </c>
      <c r="M58" s="345">
        <v>0</v>
      </c>
      <c r="N58" s="345">
        <v>0</v>
      </c>
      <c r="O58" s="345">
        <v>0</v>
      </c>
      <c r="P58" s="345">
        <v>0</v>
      </c>
      <c r="Q58" s="345">
        <v>0</v>
      </c>
      <c r="R58" s="345">
        <v>0</v>
      </c>
      <c r="S58" s="345">
        <v>0</v>
      </c>
      <c r="T58" s="345">
        <v>0</v>
      </c>
      <c r="U58" s="345">
        <v>0</v>
      </c>
      <c r="V58" s="345">
        <v>0</v>
      </c>
      <c r="W58" s="345">
        <v>0</v>
      </c>
      <c r="X58" s="345">
        <v>0</v>
      </c>
      <c r="Y58" s="345">
        <v>0</v>
      </c>
      <c r="Z58" s="345">
        <v>0</v>
      </c>
      <c r="AA58" s="345">
        <v>0</v>
      </c>
      <c r="AB58" s="345">
        <v>0</v>
      </c>
      <c r="AC58" s="345">
        <v>0</v>
      </c>
      <c r="AD58" s="345">
        <v>0</v>
      </c>
      <c r="AE58" s="345">
        <v>0</v>
      </c>
      <c r="AF58" s="345">
        <v>0</v>
      </c>
      <c r="AG58" s="345">
        <v>0</v>
      </c>
      <c r="AH58" s="345">
        <v>0</v>
      </c>
      <c r="AI58" s="345">
        <v>0</v>
      </c>
      <c r="AJ58" s="345">
        <v>0</v>
      </c>
      <c r="AK58" s="345">
        <v>0</v>
      </c>
      <c r="AL58" s="345">
        <v>0</v>
      </c>
      <c r="AM58" s="345">
        <v>0</v>
      </c>
      <c r="AN58" s="345">
        <v>0</v>
      </c>
      <c r="AO58" s="345">
        <v>0</v>
      </c>
      <c r="AP58" s="345">
        <v>0</v>
      </c>
      <c r="AQ58" s="345">
        <v>0</v>
      </c>
      <c r="AR58" s="345">
        <v>0</v>
      </c>
      <c r="AS58" s="345">
        <v>0</v>
      </c>
      <c r="AT58" s="345">
        <v>0</v>
      </c>
      <c r="AU58" s="345">
        <v>0</v>
      </c>
      <c r="AV58" s="345">
        <v>0</v>
      </c>
      <c r="AW58" s="345">
        <v>0</v>
      </c>
      <c r="AX58" s="345">
        <v>0</v>
      </c>
      <c r="AY58" s="345">
        <v>0</v>
      </c>
      <c r="AZ58" s="345">
        <v>0</v>
      </c>
      <c r="BA58" s="345">
        <v>0</v>
      </c>
      <c r="BB58" s="345">
        <v>0</v>
      </c>
      <c r="BC58" s="345">
        <v>0</v>
      </c>
      <c r="BD58" s="345">
        <v>0</v>
      </c>
      <c r="BE58" s="345">
        <v>0</v>
      </c>
      <c r="BF58" s="345">
        <v>0</v>
      </c>
      <c r="BG58" s="345">
        <v>0</v>
      </c>
      <c r="BH58" s="345">
        <v>0</v>
      </c>
      <c r="BI58" s="345">
        <v>0</v>
      </c>
      <c r="BJ58" s="345">
        <v>0</v>
      </c>
      <c r="BK58" s="345">
        <v>0</v>
      </c>
      <c r="BL58" s="345">
        <v>0</v>
      </c>
      <c r="BM58" s="345">
        <v>0</v>
      </c>
      <c r="BN58" s="345">
        <v>0</v>
      </c>
      <c r="BO58" s="345">
        <v>0</v>
      </c>
      <c r="BP58" s="345">
        <v>0</v>
      </c>
      <c r="BQ58" s="345">
        <v>0</v>
      </c>
      <c r="BR58" s="345">
        <v>0</v>
      </c>
      <c r="BS58" s="345">
        <v>0</v>
      </c>
      <c r="BT58" s="345">
        <v>0</v>
      </c>
      <c r="BU58" s="345">
        <v>0</v>
      </c>
      <c r="BV58" s="345">
        <v>0</v>
      </c>
      <c r="BW58" s="345">
        <v>0</v>
      </c>
      <c r="BX58" s="345">
        <v>0</v>
      </c>
      <c r="BY58" s="345">
        <v>0</v>
      </c>
      <c r="BZ58" s="345">
        <v>0</v>
      </c>
      <c r="CA58" s="345">
        <v>0</v>
      </c>
      <c r="CB58" s="345">
        <v>0</v>
      </c>
      <c r="CC58" s="345">
        <v>0</v>
      </c>
      <c r="CD58" s="345">
        <v>0</v>
      </c>
      <c r="CE58" s="345">
        <v>0</v>
      </c>
      <c r="CF58" s="345">
        <v>0</v>
      </c>
      <c r="CG58" s="345">
        <v>0</v>
      </c>
      <c r="CH58" s="345">
        <v>0</v>
      </c>
      <c r="CI58" s="345">
        <v>0</v>
      </c>
      <c r="CJ58" s="345">
        <v>0</v>
      </c>
      <c r="CK58" s="345">
        <v>0</v>
      </c>
      <c r="CL58" s="345">
        <v>0</v>
      </c>
      <c r="CM58" s="345">
        <v>0</v>
      </c>
      <c r="CN58" s="345">
        <v>0</v>
      </c>
      <c r="CO58" s="345">
        <v>0</v>
      </c>
      <c r="CP58" s="345">
        <v>0</v>
      </c>
      <c r="CQ58" s="345">
        <v>0</v>
      </c>
      <c r="CR58" s="345">
        <v>0</v>
      </c>
      <c r="CS58" s="345">
        <v>0</v>
      </c>
      <c r="CT58" s="345">
        <v>0</v>
      </c>
      <c r="CU58" s="345">
        <v>0</v>
      </c>
      <c r="CV58" s="345">
        <v>0</v>
      </c>
      <c r="CW58" s="345">
        <v>0</v>
      </c>
      <c r="CX58" s="345">
        <v>0</v>
      </c>
      <c r="CY58" s="345">
        <v>0</v>
      </c>
      <c r="CZ58" s="345">
        <v>0</v>
      </c>
      <c r="DA58" s="345">
        <v>0</v>
      </c>
      <c r="DB58" s="345">
        <v>0</v>
      </c>
      <c r="DC58" s="345">
        <v>0</v>
      </c>
      <c r="DD58" s="345">
        <v>0</v>
      </c>
      <c r="DE58" s="346">
        <v>0</v>
      </c>
      <c r="DF58" s="347">
        <v>0</v>
      </c>
      <c r="DG58" s="348">
        <v>0</v>
      </c>
      <c r="DH58" s="348">
        <v>39515</v>
      </c>
      <c r="DI58" s="348">
        <v>0</v>
      </c>
      <c r="DJ58" s="348">
        <v>0</v>
      </c>
      <c r="DK58" s="348">
        <v>0</v>
      </c>
      <c r="DL58" s="348">
        <v>0</v>
      </c>
      <c r="DM58" s="346">
        <v>247</v>
      </c>
      <c r="DN58" s="347">
        <v>39762</v>
      </c>
      <c r="DO58" s="347">
        <v>39762</v>
      </c>
      <c r="DP58" s="346">
        <v>0</v>
      </c>
      <c r="DQ58" s="347">
        <v>39762</v>
      </c>
      <c r="DR58" s="347">
        <v>39762</v>
      </c>
      <c r="DS58" s="348">
        <v>-39762</v>
      </c>
      <c r="DT58" s="347">
        <v>0</v>
      </c>
      <c r="DU58" s="347">
        <v>0</v>
      </c>
    </row>
    <row r="59" spans="1:125">
      <c r="A59" s="349" t="s">
        <v>277</v>
      </c>
      <c r="B59" s="350" t="s">
        <v>37</v>
      </c>
      <c r="C59" s="344">
        <v>0</v>
      </c>
      <c r="D59" s="345">
        <v>0</v>
      </c>
      <c r="E59" s="345">
        <v>0</v>
      </c>
      <c r="F59" s="345">
        <v>0</v>
      </c>
      <c r="G59" s="345">
        <v>0</v>
      </c>
      <c r="H59" s="345">
        <v>0</v>
      </c>
      <c r="I59" s="345">
        <v>0</v>
      </c>
      <c r="J59" s="345">
        <v>0</v>
      </c>
      <c r="K59" s="345">
        <v>0</v>
      </c>
      <c r="L59" s="345">
        <v>0</v>
      </c>
      <c r="M59" s="345">
        <v>0</v>
      </c>
      <c r="N59" s="345">
        <v>0</v>
      </c>
      <c r="O59" s="345">
        <v>0</v>
      </c>
      <c r="P59" s="345">
        <v>0</v>
      </c>
      <c r="Q59" s="345">
        <v>0</v>
      </c>
      <c r="R59" s="345">
        <v>0</v>
      </c>
      <c r="S59" s="345">
        <v>0</v>
      </c>
      <c r="T59" s="345">
        <v>0</v>
      </c>
      <c r="U59" s="345">
        <v>0</v>
      </c>
      <c r="V59" s="345">
        <v>0</v>
      </c>
      <c r="W59" s="345">
        <v>0</v>
      </c>
      <c r="X59" s="345">
        <v>0</v>
      </c>
      <c r="Y59" s="345">
        <v>0</v>
      </c>
      <c r="Z59" s="345">
        <v>0</v>
      </c>
      <c r="AA59" s="345">
        <v>0</v>
      </c>
      <c r="AB59" s="345">
        <v>0</v>
      </c>
      <c r="AC59" s="345">
        <v>0</v>
      </c>
      <c r="AD59" s="345">
        <v>0</v>
      </c>
      <c r="AE59" s="345">
        <v>0</v>
      </c>
      <c r="AF59" s="345">
        <v>0</v>
      </c>
      <c r="AG59" s="345">
        <v>0</v>
      </c>
      <c r="AH59" s="345">
        <v>0</v>
      </c>
      <c r="AI59" s="345">
        <v>0</v>
      </c>
      <c r="AJ59" s="345">
        <v>0</v>
      </c>
      <c r="AK59" s="345">
        <v>0</v>
      </c>
      <c r="AL59" s="345">
        <v>0</v>
      </c>
      <c r="AM59" s="345">
        <v>0</v>
      </c>
      <c r="AN59" s="345">
        <v>0</v>
      </c>
      <c r="AO59" s="345">
        <v>0</v>
      </c>
      <c r="AP59" s="345">
        <v>0</v>
      </c>
      <c r="AQ59" s="345">
        <v>0</v>
      </c>
      <c r="AR59" s="345">
        <v>0</v>
      </c>
      <c r="AS59" s="345">
        <v>0</v>
      </c>
      <c r="AT59" s="345">
        <v>0</v>
      </c>
      <c r="AU59" s="345">
        <v>0</v>
      </c>
      <c r="AV59" s="345">
        <v>0</v>
      </c>
      <c r="AW59" s="345">
        <v>0</v>
      </c>
      <c r="AX59" s="345">
        <v>0</v>
      </c>
      <c r="AY59" s="345">
        <v>0</v>
      </c>
      <c r="AZ59" s="345">
        <v>0</v>
      </c>
      <c r="BA59" s="345">
        <v>0</v>
      </c>
      <c r="BB59" s="345">
        <v>0</v>
      </c>
      <c r="BC59" s="345">
        <v>0</v>
      </c>
      <c r="BD59" s="345">
        <v>0</v>
      </c>
      <c r="BE59" s="345">
        <v>0</v>
      </c>
      <c r="BF59" s="345">
        <v>121</v>
      </c>
      <c r="BG59" s="345">
        <v>0</v>
      </c>
      <c r="BH59" s="345">
        <v>0</v>
      </c>
      <c r="BI59" s="345">
        <v>0</v>
      </c>
      <c r="BJ59" s="345">
        <v>0</v>
      </c>
      <c r="BK59" s="345">
        <v>0</v>
      </c>
      <c r="BL59" s="345">
        <v>0</v>
      </c>
      <c r="BM59" s="345">
        <v>0</v>
      </c>
      <c r="BN59" s="345">
        <v>0</v>
      </c>
      <c r="BO59" s="345">
        <v>0</v>
      </c>
      <c r="BP59" s="345">
        <v>0</v>
      </c>
      <c r="BQ59" s="345">
        <v>0</v>
      </c>
      <c r="BR59" s="345">
        <v>0</v>
      </c>
      <c r="BS59" s="345">
        <v>0</v>
      </c>
      <c r="BT59" s="345">
        <v>0</v>
      </c>
      <c r="BU59" s="345">
        <v>0</v>
      </c>
      <c r="BV59" s="345">
        <v>0</v>
      </c>
      <c r="BW59" s="345">
        <v>0</v>
      </c>
      <c r="BX59" s="345">
        <v>0</v>
      </c>
      <c r="BY59" s="345">
        <v>0</v>
      </c>
      <c r="BZ59" s="345">
        <v>0</v>
      </c>
      <c r="CA59" s="345">
        <v>0</v>
      </c>
      <c r="CB59" s="345">
        <v>0</v>
      </c>
      <c r="CC59" s="345">
        <v>0</v>
      </c>
      <c r="CD59" s="345">
        <v>0</v>
      </c>
      <c r="CE59" s="345">
        <v>0</v>
      </c>
      <c r="CF59" s="345">
        <v>0</v>
      </c>
      <c r="CG59" s="345">
        <v>0</v>
      </c>
      <c r="CH59" s="345">
        <v>0</v>
      </c>
      <c r="CI59" s="345">
        <v>0</v>
      </c>
      <c r="CJ59" s="345">
        <v>0</v>
      </c>
      <c r="CK59" s="345">
        <v>0</v>
      </c>
      <c r="CL59" s="345">
        <v>0</v>
      </c>
      <c r="CM59" s="345">
        <v>124</v>
      </c>
      <c r="CN59" s="345">
        <v>0</v>
      </c>
      <c r="CO59" s="345">
        <v>0</v>
      </c>
      <c r="CP59" s="345">
        <v>0</v>
      </c>
      <c r="CQ59" s="345">
        <v>0</v>
      </c>
      <c r="CR59" s="345">
        <v>0</v>
      </c>
      <c r="CS59" s="345">
        <v>0</v>
      </c>
      <c r="CT59" s="345">
        <v>0</v>
      </c>
      <c r="CU59" s="345">
        <v>0</v>
      </c>
      <c r="CV59" s="345">
        <v>0</v>
      </c>
      <c r="CW59" s="345">
        <v>442</v>
      </c>
      <c r="CX59" s="345">
        <v>0</v>
      </c>
      <c r="CY59" s="345">
        <v>0</v>
      </c>
      <c r="CZ59" s="345">
        <v>0</v>
      </c>
      <c r="DA59" s="345">
        <v>0</v>
      </c>
      <c r="DB59" s="345">
        <v>0</v>
      </c>
      <c r="DC59" s="345">
        <v>0</v>
      </c>
      <c r="DD59" s="345">
        <v>0</v>
      </c>
      <c r="DE59" s="346">
        <v>0</v>
      </c>
      <c r="DF59" s="347">
        <v>687</v>
      </c>
      <c r="DG59" s="348">
        <v>0</v>
      </c>
      <c r="DH59" s="348">
        <v>1167</v>
      </c>
      <c r="DI59" s="348">
        <v>0</v>
      </c>
      <c r="DJ59" s="348">
        <v>0</v>
      </c>
      <c r="DK59" s="348">
        <v>505</v>
      </c>
      <c r="DL59" s="348">
        <v>16300</v>
      </c>
      <c r="DM59" s="346">
        <v>-27</v>
      </c>
      <c r="DN59" s="347">
        <v>17945</v>
      </c>
      <c r="DO59" s="347">
        <v>18632</v>
      </c>
      <c r="DP59" s="346">
        <v>0</v>
      </c>
      <c r="DQ59" s="347">
        <v>17945</v>
      </c>
      <c r="DR59" s="347">
        <v>18632</v>
      </c>
      <c r="DS59" s="348">
        <v>-15930</v>
      </c>
      <c r="DT59" s="347">
        <v>2015</v>
      </c>
      <c r="DU59" s="347">
        <v>2702</v>
      </c>
    </row>
    <row r="60" spans="1:125">
      <c r="A60" s="349" t="s">
        <v>278</v>
      </c>
      <c r="B60" s="350" t="s">
        <v>279</v>
      </c>
      <c r="C60" s="344">
        <v>0</v>
      </c>
      <c r="D60" s="345">
        <v>0</v>
      </c>
      <c r="E60" s="345">
        <v>0</v>
      </c>
      <c r="F60" s="345">
        <v>0</v>
      </c>
      <c r="G60" s="345">
        <v>0</v>
      </c>
      <c r="H60" s="345">
        <v>0</v>
      </c>
      <c r="I60" s="345">
        <v>0</v>
      </c>
      <c r="J60" s="345">
        <v>0</v>
      </c>
      <c r="K60" s="345">
        <v>0</v>
      </c>
      <c r="L60" s="345">
        <v>0</v>
      </c>
      <c r="M60" s="345">
        <v>0</v>
      </c>
      <c r="N60" s="345">
        <v>0</v>
      </c>
      <c r="O60" s="345">
        <v>0</v>
      </c>
      <c r="P60" s="345">
        <v>0</v>
      </c>
      <c r="Q60" s="345">
        <v>0</v>
      </c>
      <c r="R60" s="345">
        <v>0</v>
      </c>
      <c r="S60" s="345">
        <v>0</v>
      </c>
      <c r="T60" s="345">
        <v>0</v>
      </c>
      <c r="U60" s="345">
        <v>0</v>
      </c>
      <c r="V60" s="345">
        <v>0</v>
      </c>
      <c r="W60" s="345">
        <v>0</v>
      </c>
      <c r="X60" s="345">
        <v>0</v>
      </c>
      <c r="Y60" s="345">
        <v>0</v>
      </c>
      <c r="Z60" s="345">
        <v>0</v>
      </c>
      <c r="AA60" s="345">
        <v>0</v>
      </c>
      <c r="AB60" s="345">
        <v>0</v>
      </c>
      <c r="AC60" s="345">
        <v>0</v>
      </c>
      <c r="AD60" s="345">
        <v>0</v>
      </c>
      <c r="AE60" s="345">
        <v>0</v>
      </c>
      <c r="AF60" s="345">
        <v>0</v>
      </c>
      <c r="AG60" s="345">
        <v>0</v>
      </c>
      <c r="AH60" s="345">
        <v>0</v>
      </c>
      <c r="AI60" s="345">
        <v>0</v>
      </c>
      <c r="AJ60" s="345">
        <v>0</v>
      </c>
      <c r="AK60" s="345">
        <v>0</v>
      </c>
      <c r="AL60" s="345">
        <v>0</v>
      </c>
      <c r="AM60" s="345">
        <v>0</v>
      </c>
      <c r="AN60" s="345">
        <v>0</v>
      </c>
      <c r="AO60" s="345">
        <v>0</v>
      </c>
      <c r="AP60" s="345">
        <v>0</v>
      </c>
      <c r="AQ60" s="345">
        <v>0</v>
      </c>
      <c r="AR60" s="345">
        <v>0</v>
      </c>
      <c r="AS60" s="345">
        <v>0</v>
      </c>
      <c r="AT60" s="345">
        <v>0</v>
      </c>
      <c r="AU60" s="345">
        <v>62</v>
      </c>
      <c r="AV60" s="345">
        <v>0</v>
      </c>
      <c r="AW60" s="345">
        <v>0</v>
      </c>
      <c r="AX60" s="345">
        <v>0</v>
      </c>
      <c r="AY60" s="345">
        <v>0</v>
      </c>
      <c r="AZ60" s="345">
        <v>0</v>
      </c>
      <c r="BA60" s="345">
        <v>0</v>
      </c>
      <c r="BB60" s="345">
        <v>0</v>
      </c>
      <c r="BC60" s="345">
        <v>0</v>
      </c>
      <c r="BD60" s="345">
        <v>0</v>
      </c>
      <c r="BE60" s="345">
        <v>0</v>
      </c>
      <c r="BF60" s="345">
        <v>1392</v>
      </c>
      <c r="BG60" s="345">
        <v>40457</v>
      </c>
      <c r="BH60" s="345">
        <v>0</v>
      </c>
      <c r="BI60" s="345">
        <v>1219</v>
      </c>
      <c r="BJ60" s="345">
        <v>0</v>
      </c>
      <c r="BK60" s="345">
        <v>0</v>
      </c>
      <c r="BL60" s="345">
        <v>0</v>
      </c>
      <c r="BM60" s="345">
        <v>0</v>
      </c>
      <c r="BN60" s="345">
        <v>0</v>
      </c>
      <c r="BO60" s="345">
        <v>0</v>
      </c>
      <c r="BP60" s="345">
        <v>0</v>
      </c>
      <c r="BQ60" s="345">
        <v>0</v>
      </c>
      <c r="BR60" s="345">
        <v>0</v>
      </c>
      <c r="BS60" s="345">
        <v>0</v>
      </c>
      <c r="BT60" s="345">
        <v>0</v>
      </c>
      <c r="BU60" s="345">
        <v>0</v>
      </c>
      <c r="BV60" s="345">
        <v>0</v>
      </c>
      <c r="BW60" s="345">
        <v>0</v>
      </c>
      <c r="BX60" s="345">
        <v>0</v>
      </c>
      <c r="BY60" s="345">
        <v>0</v>
      </c>
      <c r="BZ60" s="345">
        <v>0</v>
      </c>
      <c r="CA60" s="345">
        <v>14</v>
      </c>
      <c r="CB60" s="345">
        <v>0</v>
      </c>
      <c r="CC60" s="345">
        <v>0</v>
      </c>
      <c r="CD60" s="345">
        <v>0</v>
      </c>
      <c r="CE60" s="345">
        <v>0</v>
      </c>
      <c r="CF60" s="345">
        <v>0</v>
      </c>
      <c r="CG60" s="345">
        <v>0</v>
      </c>
      <c r="CH60" s="345">
        <v>0</v>
      </c>
      <c r="CI60" s="345">
        <v>0</v>
      </c>
      <c r="CJ60" s="345">
        <v>0</v>
      </c>
      <c r="CK60" s="345">
        <v>0</v>
      </c>
      <c r="CL60" s="345">
        <v>0</v>
      </c>
      <c r="CM60" s="345">
        <v>0</v>
      </c>
      <c r="CN60" s="345">
        <v>0</v>
      </c>
      <c r="CO60" s="345">
        <v>0</v>
      </c>
      <c r="CP60" s="345">
        <v>0</v>
      </c>
      <c r="CQ60" s="345">
        <v>0</v>
      </c>
      <c r="CR60" s="345">
        <v>0</v>
      </c>
      <c r="CS60" s="345">
        <v>0</v>
      </c>
      <c r="CT60" s="345">
        <v>0</v>
      </c>
      <c r="CU60" s="345">
        <v>0</v>
      </c>
      <c r="CV60" s="345">
        <v>0</v>
      </c>
      <c r="CW60" s="345">
        <v>17679</v>
      </c>
      <c r="CX60" s="345">
        <v>0</v>
      </c>
      <c r="CY60" s="345">
        <v>0</v>
      </c>
      <c r="CZ60" s="345">
        <v>0</v>
      </c>
      <c r="DA60" s="345">
        <v>0</v>
      </c>
      <c r="DB60" s="345">
        <v>0</v>
      </c>
      <c r="DC60" s="345">
        <v>0</v>
      </c>
      <c r="DD60" s="345">
        <v>0</v>
      </c>
      <c r="DE60" s="346">
        <v>0</v>
      </c>
      <c r="DF60" s="347">
        <v>60823</v>
      </c>
      <c r="DG60" s="348">
        <v>0</v>
      </c>
      <c r="DH60" s="348">
        <v>128</v>
      </c>
      <c r="DI60" s="348">
        <v>0</v>
      </c>
      <c r="DJ60" s="348">
        <v>0</v>
      </c>
      <c r="DK60" s="348">
        <v>0</v>
      </c>
      <c r="DL60" s="348">
        <v>0</v>
      </c>
      <c r="DM60" s="346">
        <v>23</v>
      </c>
      <c r="DN60" s="347">
        <v>151</v>
      </c>
      <c r="DO60" s="347">
        <v>60974</v>
      </c>
      <c r="DP60" s="346">
        <v>105839</v>
      </c>
      <c r="DQ60" s="347">
        <v>105990</v>
      </c>
      <c r="DR60" s="347">
        <v>166813</v>
      </c>
      <c r="DS60" s="348">
        <v>-58754</v>
      </c>
      <c r="DT60" s="347">
        <v>47236</v>
      </c>
      <c r="DU60" s="347">
        <v>108059</v>
      </c>
    </row>
    <row r="61" spans="1:125">
      <c r="A61" s="349" t="s">
        <v>280</v>
      </c>
      <c r="B61" s="350" t="s">
        <v>38</v>
      </c>
      <c r="C61" s="344">
        <v>0</v>
      </c>
      <c r="D61" s="345">
        <v>0</v>
      </c>
      <c r="E61" s="345">
        <v>0</v>
      </c>
      <c r="F61" s="345">
        <v>0</v>
      </c>
      <c r="G61" s="345">
        <v>175</v>
      </c>
      <c r="H61" s="345">
        <v>0</v>
      </c>
      <c r="I61" s="345">
        <v>0</v>
      </c>
      <c r="J61" s="345">
        <v>0</v>
      </c>
      <c r="K61" s="345">
        <v>0</v>
      </c>
      <c r="L61" s="345">
        <v>0</v>
      </c>
      <c r="M61" s="345">
        <v>0</v>
      </c>
      <c r="N61" s="345">
        <v>0</v>
      </c>
      <c r="O61" s="345">
        <v>0</v>
      </c>
      <c r="P61" s="345">
        <v>0</v>
      </c>
      <c r="Q61" s="345">
        <v>0</v>
      </c>
      <c r="R61" s="345">
        <v>0</v>
      </c>
      <c r="S61" s="345">
        <v>0</v>
      </c>
      <c r="T61" s="345">
        <v>0</v>
      </c>
      <c r="U61" s="345">
        <v>0</v>
      </c>
      <c r="V61" s="345">
        <v>0</v>
      </c>
      <c r="W61" s="345">
        <v>0</v>
      </c>
      <c r="X61" s="345">
        <v>0</v>
      </c>
      <c r="Y61" s="345">
        <v>0</v>
      </c>
      <c r="Z61" s="345">
        <v>0</v>
      </c>
      <c r="AA61" s="345">
        <v>0</v>
      </c>
      <c r="AB61" s="345">
        <v>0</v>
      </c>
      <c r="AC61" s="345">
        <v>0</v>
      </c>
      <c r="AD61" s="345">
        <v>0</v>
      </c>
      <c r="AE61" s="345">
        <v>0</v>
      </c>
      <c r="AF61" s="345">
        <v>0</v>
      </c>
      <c r="AG61" s="345">
        <v>0</v>
      </c>
      <c r="AH61" s="345">
        <v>0</v>
      </c>
      <c r="AI61" s="345">
        <v>0</v>
      </c>
      <c r="AJ61" s="345">
        <v>0</v>
      </c>
      <c r="AK61" s="345">
        <v>0</v>
      </c>
      <c r="AL61" s="345">
        <v>0</v>
      </c>
      <c r="AM61" s="345">
        <v>0</v>
      </c>
      <c r="AN61" s="345">
        <v>0</v>
      </c>
      <c r="AO61" s="345">
        <v>0</v>
      </c>
      <c r="AP61" s="345">
        <v>0</v>
      </c>
      <c r="AQ61" s="345">
        <v>0</v>
      </c>
      <c r="AR61" s="345">
        <v>0</v>
      </c>
      <c r="AS61" s="345">
        <v>0</v>
      </c>
      <c r="AT61" s="345">
        <v>0</v>
      </c>
      <c r="AU61" s="345">
        <v>0</v>
      </c>
      <c r="AV61" s="345">
        <v>0</v>
      </c>
      <c r="AW61" s="345">
        <v>0</v>
      </c>
      <c r="AX61" s="345">
        <v>0</v>
      </c>
      <c r="AY61" s="345">
        <v>0</v>
      </c>
      <c r="AZ61" s="345">
        <v>0</v>
      </c>
      <c r="BA61" s="345">
        <v>0</v>
      </c>
      <c r="BB61" s="345">
        <v>0</v>
      </c>
      <c r="BC61" s="345">
        <v>0</v>
      </c>
      <c r="BD61" s="345">
        <v>0</v>
      </c>
      <c r="BE61" s="345">
        <v>0</v>
      </c>
      <c r="BF61" s="345">
        <v>0</v>
      </c>
      <c r="BG61" s="345">
        <v>0</v>
      </c>
      <c r="BH61" s="345">
        <v>367</v>
      </c>
      <c r="BI61" s="345">
        <v>0</v>
      </c>
      <c r="BJ61" s="345">
        <v>0</v>
      </c>
      <c r="BK61" s="345">
        <v>0</v>
      </c>
      <c r="BL61" s="345">
        <v>0</v>
      </c>
      <c r="BM61" s="345">
        <v>0</v>
      </c>
      <c r="BN61" s="345">
        <v>0</v>
      </c>
      <c r="BO61" s="345">
        <v>0</v>
      </c>
      <c r="BP61" s="345">
        <v>0</v>
      </c>
      <c r="BQ61" s="345">
        <v>0</v>
      </c>
      <c r="BR61" s="345">
        <v>0</v>
      </c>
      <c r="BS61" s="345">
        <v>0</v>
      </c>
      <c r="BT61" s="345">
        <v>0</v>
      </c>
      <c r="BU61" s="345">
        <v>0</v>
      </c>
      <c r="BV61" s="345">
        <v>0</v>
      </c>
      <c r="BW61" s="345">
        <v>0</v>
      </c>
      <c r="BX61" s="345">
        <v>0</v>
      </c>
      <c r="BY61" s="345">
        <v>0</v>
      </c>
      <c r="BZ61" s="345">
        <v>0</v>
      </c>
      <c r="CA61" s="345">
        <v>0</v>
      </c>
      <c r="CB61" s="345">
        <v>121</v>
      </c>
      <c r="CC61" s="345">
        <v>0</v>
      </c>
      <c r="CD61" s="345">
        <v>0</v>
      </c>
      <c r="CE61" s="345">
        <v>0</v>
      </c>
      <c r="CF61" s="345">
        <v>10</v>
      </c>
      <c r="CG61" s="345">
        <v>0</v>
      </c>
      <c r="CH61" s="345">
        <v>0</v>
      </c>
      <c r="CI61" s="345">
        <v>0</v>
      </c>
      <c r="CJ61" s="345">
        <v>0</v>
      </c>
      <c r="CK61" s="345">
        <v>0</v>
      </c>
      <c r="CL61" s="345">
        <v>0</v>
      </c>
      <c r="CM61" s="345">
        <v>435</v>
      </c>
      <c r="CN61" s="345">
        <v>14</v>
      </c>
      <c r="CO61" s="345">
        <v>16</v>
      </c>
      <c r="CP61" s="345">
        <v>0</v>
      </c>
      <c r="CQ61" s="345">
        <v>0</v>
      </c>
      <c r="CR61" s="345">
        <v>0</v>
      </c>
      <c r="CS61" s="345">
        <v>0</v>
      </c>
      <c r="CT61" s="345">
        <v>0</v>
      </c>
      <c r="CU61" s="345">
        <v>0</v>
      </c>
      <c r="CV61" s="345">
        <v>0</v>
      </c>
      <c r="CW61" s="345">
        <v>0</v>
      </c>
      <c r="CX61" s="345">
        <v>0</v>
      </c>
      <c r="CY61" s="345">
        <v>0</v>
      </c>
      <c r="CZ61" s="345">
        <v>0</v>
      </c>
      <c r="DA61" s="345">
        <v>0</v>
      </c>
      <c r="DB61" s="345">
        <v>0</v>
      </c>
      <c r="DC61" s="345">
        <v>0</v>
      </c>
      <c r="DD61" s="345">
        <v>0</v>
      </c>
      <c r="DE61" s="346">
        <v>0</v>
      </c>
      <c r="DF61" s="347">
        <v>1138</v>
      </c>
      <c r="DG61" s="348">
        <v>0</v>
      </c>
      <c r="DH61" s="348">
        <v>94</v>
      </c>
      <c r="DI61" s="348">
        <v>0</v>
      </c>
      <c r="DJ61" s="348">
        <v>0</v>
      </c>
      <c r="DK61" s="348">
        <v>120</v>
      </c>
      <c r="DL61" s="348">
        <v>384</v>
      </c>
      <c r="DM61" s="346">
        <v>55</v>
      </c>
      <c r="DN61" s="347">
        <v>653</v>
      </c>
      <c r="DO61" s="347">
        <v>1791</v>
      </c>
      <c r="DP61" s="346">
        <v>1616</v>
      </c>
      <c r="DQ61" s="347">
        <v>2269</v>
      </c>
      <c r="DR61" s="347">
        <v>3407</v>
      </c>
      <c r="DS61" s="348">
        <v>-1509</v>
      </c>
      <c r="DT61" s="347">
        <v>760</v>
      </c>
      <c r="DU61" s="347">
        <v>1898</v>
      </c>
    </row>
    <row r="62" spans="1:125">
      <c r="A62" s="349" t="s">
        <v>281</v>
      </c>
      <c r="B62" s="350" t="s">
        <v>40</v>
      </c>
      <c r="C62" s="344">
        <v>0</v>
      </c>
      <c r="D62" s="345">
        <v>0</v>
      </c>
      <c r="E62" s="345">
        <v>0</v>
      </c>
      <c r="F62" s="345">
        <v>0</v>
      </c>
      <c r="G62" s="345">
        <v>0</v>
      </c>
      <c r="H62" s="345">
        <v>0</v>
      </c>
      <c r="I62" s="345">
        <v>0</v>
      </c>
      <c r="J62" s="345">
        <v>0</v>
      </c>
      <c r="K62" s="345">
        <v>0</v>
      </c>
      <c r="L62" s="345">
        <v>0</v>
      </c>
      <c r="M62" s="345">
        <v>0</v>
      </c>
      <c r="N62" s="345">
        <v>0</v>
      </c>
      <c r="O62" s="345">
        <v>0</v>
      </c>
      <c r="P62" s="345">
        <v>0</v>
      </c>
      <c r="Q62" s="345">
        <v>0</v>
      </c>
      <c r="R62" s="345">
        <v>0</v>
      </c>
      <c r="S62" s="345">
        <v>0</v>
      </c>
      <c r="T62" s="345">
        <v>0</v>
      </c>
      <c r="U62" s="345">
        <v>0</v>
      </c>
      <c r="V62" s="345">
        <v>0</v>
      </c>
      <c r="W62" s="345">
        <v>0</v>
      </c>
      <c r="X62" s="345">
        <v>0</v>
      </c>
      <c r="Y62" s="345">
        <v>0</v>
      </c>
      <c r="Z62" s="345">
        <v>0</v>
      </c>
      <c r="AA62" s="345">
        <v>0</v>
      </c>
      <c r="AB62" s="345">
        <v>0</v>
      </c>
      <c r="AC62" s="345">
        <v>0</v>
      </c>
      <c r="AD62" s="345">
        <v>0</v>
      </c>
      <c r="AE62" s="345">
        <v>0</v>
      </c>
      <c r="AF62" s="345">
        <v>0</v>
      </c>
      <c r="AG62" s="345">
        <v>0</v>
      </c>
      <c r="AH62" s="345">
        <v>0</v>
      </c>
      <c r="AI62" s="345">
        <v>0</v>
      </c>
      <c r="AJ62" s="345">
        <v>0</v>
      </c>
      <c r="AK62" s="345">
        <v>0</v>
      </c>
      <c r="AL62" s="345">
        <v>0</v>
      </c>
      <c r="AM62" s="345">
        <v>0</v>
      </c>
      <c r="AN62" s="345">
        <v>0</v>
      </c>
      <c r="AO62" s="345">
        <v>0</v>
      </c>
      <c r="AP62" s="345">
        <v>0</v>
      </c>
      <c r="AQ62" s="345">
        <v>0</v>
      </c>
      <c r="AR62" s="345">
        <v>0</v>
      </c>
      <c r="AS62" s="345">
        <v>0</v>
      </c>
      <c r="AT62" s="345">
        <v>0</v>
      </c>
      <c r="AU62" s="345">
        <v>0</v>
      </c>
      <c r="AV62" s="345">
        <v>0</v>
      </c>
      <c r="AW62" s="345">
        <v>0</v>
      </c>
      <c r="AX62" s="345">
        <v>0</v>
      </c>
      <c r="AY62" s="345">
        <v>0</v>
      </c>
      <c r="AZ62" s="345">
        <v>0</v>
      </c>
      <c r="BA62" s="345">
        <v>0</v>
      </c>
      <c r="BB62" s="345">
        <v>0</v>
      </c>
      <c r="BC62" s="345">
        <v>0</v>
      </c>
      <c r="BD62" s="345">
        <v>0</v>
      </c>
      <c r="BE62" s="345">
        <v>0</v>
      </c>
      <c r="BF62" s="345">
        <v>0</v>
      </c>
      <c r="BG62" s="345">
        <v>0</v>
      </c>
      <c r="BH62" s="345">
        <v>0</v>
      </c>
      <c r="BI62" s="345">
        <v>1844</v>
      </c>
      <c r="BJ62" s="345">
        <v>0</v>
      </c>
      <c r="BK62" s="345">
        <v>0</v>
      </c>
      <c r="BL62" s="345">
        <v>0</v>
      </c>
      <c r="BM62" s="345">
        <v>0</v>
      </c>
      <c r="BN62" s="345">
        <v>0</v>
      </c>
      <c r="BO62" s="345">
        <v>0</v>
      </c>
      <c r="BP62" s="345">
        <v>0</v>
      </c>
      <c r="BQ62" s="345">
        <v>0</v>
      </c>
      <c r="BR62" s="345">
        <v>0</v>
      </c>
      <c r="BS62" s="345">
        <v>0</v>
      </c>
      <c r="BT62" s="345">
        <v>0</v>
      </c>
      <c r="BU62" s="345">
        <v>0</v>
      </c>
      <c r="BV62" s="345">
        <v>0</v>
      </c>
      <c r="BW62" s="345">
        <v>0</v>
      </c>
      <c r="BX62" s="345">
        <v>0</v>
      </c>
      <c r="BY62" s="345">
        <v>588</v>
      </c>
      <c r="BZ62" s="345">
        <v>0</v>
      </c>
      <c r="CA62" s="345">
        <v>0</v>
      </c>
      <c r="CB62" s="345">
        <v>0</v>
      </c>
      <c r="CC62" s="345">
        <v>300</v>
      </c>
      <c r="CD62" s="345">
        <v>0</v>
      </c>
      <c r="CE62" s="345">
        <v>0</v>
      </c>
      <c r="CF62" s="345">
        <v>30</v>
      </c>
      <c r="CG62" s="345">
        <v>0</v>
      </c>
      <c r="CH62" s="345">
        <v>0</v>
      </c>
      <c r="CI62" s="345">
        <v>0</v>
      </c>
      <c r="CJ62" s="345">
        <v>0</v>
      </c>
      <c r="CK62" s="345">
        <v>0</v>
      </c>
      <c r="CL62" s="345">
        <v>0</v>
      </c>
      <c r="CM62" s="345">
        <v>1405</v>
      </c>
      <c r="CN62" s="345">
        <v>0</v>
      </c>
      <c r="CO62" s="345">
        <v>0</v>
      </c>
      <c r="CP62" s="345">
        <v>0</v>
      </c>
      <c r="CQ62" s="345">
        <v>0</v>
      </c>
      <c r="CR62" s="345">
        <v>0</v>
      </c>
      <c r="CS62" s="345">
        <v>0</v>
      </c>
      <c r="CT62" s="345">
        <v>0</v>
      </c>
      <c r="CU62" s="345">
        <v>0</v>
      </c>
      <c r="CV62" s="345">
        <v>0</v>
      </c>
      <c r="CW62" s="345">
        <v>311</v>
      </c>
      <c r="CX62" s="345">
        <v>1</v>
      </c>
      <c r="CY62" s="345">
        <v>0</v>
      </c>
      <c r="CZ62" s="345">
        <v>0</v>
      </c>
      <c r="DA62" s="345">
        <v>0</v>
      </c>
      <c r="DB62" s="345">
        <v>0</v>
      </c>
      <c r="DC62" s="345">
        <v>5</v>
      </c>
      <c r="DD62" s="345">
        <v>0</v>
      </c>
      <c r="DE62" s="346">
        <v>0</v>
      </c>
      <c r="DF62" s="347">
        <v>4484</v>
      </c>
      <c r="DG62" s="348">
        <v>0</v>
      </c>
      <c r="DH62" s="348">
        <v>319</v>
      </c>
      <c r="DI62" s="348">
        <v>0</v>
      </c>
      <c r="DJ62" s="348">
        <v>0</v>
      </c>
      <c r="DK62" s="348">
        <v>580</v>
      </c>
      <c r="DL62" s="348">
        <v>4272</v>
      </c>
      <c r="DM62" s="346">
        <v>20</v>
      </c>
      <c r="DN62" s="347">
        <v>5191</v>
      </c>
      <c r="DO62" s="347">
        <v>9675</v>
      </c>
      <c r="DP62" s="346">
        <v>8170</v>
      </c>
      <c r="DQ62" s="347">
        <v>13361</v>
      </c>
      <c r="DR62" s="347">
        <v>17845</v>
      </c>
      <c r="DS62" s="348">
        <v>-7594</v>
      </c>
      <c r="DT62" s="347">
        <v>5767</v>
      </c>
      <c r="DU62" s="347">
        <v>10251</v>
      </c>
    </row>
    <row r="63" spans="1:125">
      <c r="A63" s="349" t="s">
        <v>282</v>
      </c>
      <c r="B63" s="350" t="s">
        <v>42</v>
      </c>
      <c r="C63" s="344">
        <v>25</v>
      </c>
      <c r="D63" s="345">
        <v>2</v>
      </c>
      <c r="E63" s="345">
        <v>2</v>
      </c>
      <c r="F63" s="345">
        <v>4</v>
      </c>
      <c r="G63" s="345">
        <v>28</v>
      </c>
      <c r="H63" s="345">
        <v>1</v>
      </c>
      <c r="I63" s="345">
        <v>18</v>
      </c>
      <c r="J63" s="345">
        <v>80</v>
      </c>
      <c r="K63" s="345">
        <v>58</v>
      </c>
      <c r="L63" s="345">
        <v>0</v>
      </c>
      <c r="M63" s="345">
        <v>0</v>
      </c>
      <c r="N63" s="345">
        <v>3</v>
      </c>
      <c r="O63" s="345">
        <v>2109</v>
      </c>
      <c r="P63" s="345">
        <v>39</v>
      </c>
      <c r="Q63" s="345">
        <v>182</v>
      </c>
      <c r="R63" s="345">
        <v>4</v>
      </c>
      <c r="S63" s="345">
        <v>4</v>
      </c>
      <c r="T63" s="345">
        <v>1</v>
      </c>
      <c r="U63" s="345">
        <v>0</v>
      </c>
      <c r="V63" s="345">
        <v>0</v>
      </c>
      <c r="W63" s="345">
        <v>0</v>
      </c>
      <c r="X63" s="345">
        <v>0</v>
      </c>
      <c r="Y63" s="345">
        <v>0</v>
      </c>
      <c r="Z63" s="345">
        <v>0</v>
      </c>
      <c r="AA63" s="345">
        <v>22</v>
      </c>
      <c r="AB63" s="345">
        <v>14</v>
      </c>
      <c r="AC63" s="345">
        <v>0</v>
      </c>
      <c r="AD63" s="345">
        <v>2</v>
      </c>
      <c r="AE63" s="345">
        <v>20</v>
      </c>
      <c r="AF63" s="345">
        <v>0</v>
      </c>
      <c r="AG63" s="345">
        <v>314</v>
      </c>
      <c r="AH63" s="345">
        <v>122</v>
      </c>
      <c r="AI63" s="345">
        <v>2</v>
      </c>
      <c r="AJ63" s="345">
        <v>1</v>
      </c>
      <c r="AK63" s="345">
        <v>4</v>
      </c>
      <c r="AL63" s="345">
        <v>0</v>
      </c>
      <c r="AM63" s="345">
        <v>1</v>
      </c>
      <c r="AN63" s="345">
        <v>56</v>
      </c>
      <c r="AO63" s="345">
        <v>0</v>
      </c>
      <c r="AP63" s="345">
        <v>0</v>
      </c>
      <c r="AQ63" s="345">
        <v>79</v>
      </c>
      <c r="AR63" s="345">
        <v>1</v>
      </c>
      <c r="AS63" s="345">
        <v>6</v>
      </c>
      <c r="AT63" s="345">
        <v>1</v>
      </c>
      <c r="AU63" s="345">
        <v>329</v>
      </c>
      <c r="AV63" s="345">
        <v>80</v>
      </c>
      <c r="AW63" s="345">
        <v>22</v>
      </c>
      <c r="AX63" s="345">
        <v>501</v>
      </c>
      <c r="AY63" s="345">
        <v>71</v>
      </c>
      <c r="AZ63" s="345">
        <v>1</v>
      </c>
      <c r="BA63" s="345">
        <v>31</v>
      </c>
      <c r="BB63" s="345">
        <v>28</v>
      </c>
      <c r="BC63" s="345">
        <v>142</v>
      </c>
      <c r="BD63" s="345">
        <v>67</v>
      </c>
      <c r="BE63" s="345">
        <v>0</v>
      </c>
      <c r="BF63" s="345">
        <v>1</v>
      </c>
      <c r="BG63" s="345">
        <v>41</v>
      </c>
      <c r="BH63" s="345">
        <v>0</v>
      </c>
      <c r="BI63" s="345">
        <v>5</v>
      </c>
      <c r="BJ63" s="345">
        <v>6121</v>
      </c>
      <c r="BK63" s="345">
        <v>0</v>
      </c>
      <c r="BL63" s="345">
        <v>315</v>
      </c>
      <c r="BM63" s="345">
        <v>339</v>
      </c>
      <c r="BN63" s="345">
        <v>595</v>
      </c>
      <c r="BO63" s="345">
        <v>136</v>
      </c>
      <c r="BP63" s="345">
        <v>2</v>
      </c>
      <c r="BQ63" s="345">
        <v>0</v>
      </c>
      <c r="BR63" s="345">
        <v>23</v>
      </c>
      <c r="BS63" s="345">
        <v>18</v>
      </c>
      <c r="BT63" s="345">
        <v>182</v>
      </c>
      <c r="BU63" s="345">
        <v>50</v>
      </c>
      <c r="BV63" s="345">
        <v>0</v>
      </c>
      <c r="BW63" s="345">
        <v>1</v>
      </c>
      <c r="BX63" s="345">
        <v>0</v>
      </c>
      <c r="BY63" s="345">
        <v>0</v>
      </c>
      <c r="BZ63" s="345">
        <v>35</v>
      </c>
      <c r="CA63" s="345">
        <v>1</v>
      </c>
      <c r="CB63" s="345">
        <v>1</v>
      </c>
      <c r="CC63" s="345">
        <v>0</v>
      </c>
      <c r="CD63" s="345">
        <v>0</v>
      </c>
      <c r="CE63" s="345">
        <v>0</v>
      </c>
      <c r="CF63" s="345">
        <v>2</v>
      </c>
      <c r="CG63" s="345">
        <v>0</v>
      </c>
      <c r="CH63" s="345">
        <v>153</v>
      </c>
      <c r="CI63" s="345">
        <v>49</v>
      </c>
      <c r="CJ63" s="345">
        <v>98</v>
      </c>
      <c r="CK63" s="345">
        <v>2</v>
      </c>
      <c r="CL63" s="345">
        <v>177</v>
      </c>
      <c r="CM63" s="345">
        <v>528</v>
      </c>
      <c r="CN63" s="345">
        <v>623</v>
      </c>
      <c r="CO63" s="345">
        <v>360</v>
      </c>
      <c r="CP63" s="345">
        <v>85</v>
      </c>
      <c r="CQ63" s="345">
        <v>13</v>
      </c>
      <c r="CR63" s="345">
        <v>358</v>
      </c>
      <c r="CS63" s="345">
        <v>226</v>
      </c>
      <c r="CT63" s="345">
        <v>305</v>
      </c>
      <c r="CU63" s="345">
        <v>248</v>
      </c>
      <c r="CV63" s="345">
        <v>20</v>
      </c>
      <c r="CW63" s="345">
        <v>101</v>
      </c>
      <c r="CX63" s="345">
        <v>641</v>
      </c>
      <c r="CY63" s="345">
        <v>108</v>
      </c>
      <c r="CZ63" s="345">
        <v>357</v>
      </c>
      <c r="DA63" s="345">
        <v>133</v>
      </c>
      <c r="DB63" s="345">
        <v>274</v>
      </c>
      <c r="DC63" s="345">
        <v>438</v>
      </c>
      <c r="DD63" s="345">
        <v>1575</v>
      </c>
      <c r="DE63" s="346">
        <v>17</v>
      </c>
      <c r="DF63" s="347">
        <v>19234</v>
      </c>
      <c r="DG63" s="348">
        <v>1207</v>
      </c>
      <c r="DH63" s="348">
        <v>14880</v>
      </c>
      <c r="DI63" s="348">
        <v>0</v>
      </c>
      <c r="DJ63" s="348">
        <v>0</v>
      </c>
      <c r="DK63" s="348">
        <v>1708</v>
      </c>
      <c r="DL63" s="348">
        <v>15646</v>
      </c>
      <c r="DM63" s="346">
        <v>1445</v>
      </c>
      <c r="DN63" s="347">
        <v>34886</v>
      </c>
      <c r="DO63" s="347">
        <v>54120</v>
      </c>
      <c r="DP63" s="346">
        <v>67262</v>
      </c>
      <c r="DQ63" s="347">
        <v>102148</v>
      </c>
      <c r="DR63" s="347">
        <v>121382</v>
      </c>
      <c r="DS63" s="348">
        <v>-35973</v>
      </c>
      <c r="DT63" s="347">
        <v>66175</v>
      </c>
      <c r="DU63" s="347">
        <v>85409</v>
      </c>
    </row>
    <row r="64" spans="1:125">
      <c r="A64" s="349" t="s">
        <v>283</v>
      </c>
      <c r="B64" s="350" t="s">
        <v>43</v>
      </c>
      <c r="C64" s="344">
        <v>74</v>
      </c>
      <c r="D64" s="345">
        <v>145</v>
      </c>
      <c r="E64" s="345">
        <v>0</v>
      </c>
      <c r="F64" s="345">
        <v>112</v>
      </c>
      <c r="G64" s="345">
        <v>0</v>
      </c>
      <c r="H64" s="345">
        <v>0</v>
      </c>
      <c r="I64" s="345">
        <v>0</v>
      </c>
      <c r="J64" s="345">
        <v>0</v>
      </c>
      <c r="K64" s="345">
        <v>16</v>
      </c>
      <c r="L64" s="345">
        <v>14</v>
      </c>
      <c r="M64" s="345">
        <v>0</v>
      </c>
      <c r="N64" s="345">
        <v>7</v>
      </c>
      <c r="O64" s="345">
        <v>0</v>
      </c>
      <c r="P64" s="345">
        <v>124</v>
      </c>
      <c r="Q64" s="345">
        <v>0</v>
      </c>
      <c r="R64" s="345">
        <v>54</v>
      </c>
      <c r="S64" s="345">
        <v>0</v>
      </c>
      <c r="T64" s="345">
        <v>0</v>
      </c>
      <c r="U64" s="345">
        <v>0</v>
      </c>
      <c r="V64" s="345">
        <v>10</v>
      </c>
      <c r="W64" s="345">
        <v>0</v>
      </c>
      <c r="X64" s="345">
        <v>0</v>
      </c>
      <c r="Y64" s="345">
        <v>0</v>
      </c>
      <c r="Z64" s="345">
        <v>0</v>
      </c>
      <c r="AA64" s="345">
        <v>0</v>
      </c>
      <c r="AB64" s="345">
        <v>0</v>
      </c>
      <c r="AC64" s="345">
        <v>0</v>
      </c>
      <c r="AD64" s="345">
        <v>0</v>
      </c>
      <c r="AE64" s="345">
        <v>125</v>
      </c>
      <c r="AF64" s="345">
        <v>0</v>
      </c>
      <c r="AG64" s="345">
        <v>0</v>
      </c>
      <c r="AH64" s="345">
        <v>457</v>
      </c>
      <c r="AI64" s="345">
        <v>45</v>
      </c>
      <c r="AJ64" s="345">
        <v>4</v>
      </c>
      <c r="AK64" s="345">
        <v>2</v>
      </c>
      <c r="AL64" s="345">
        <v>12</v>
      </c>
      <c r="AM64" s="345">
        <v>5</v>
      </c>
      <c r="AN64" s="345">
        <v>101</v>
      </c>
      <c r="AO64" s="345">
        <v>0</v>
      </c>
      <c r="AP64" s="345">
        <v>1210</v>
      </c>
      <c r="AQ64" s="345">
        <v>207</v>
      </c>
      <c r="AR64" s="345">
        <v>0</v>
      </c>
      <c r="AS64" s="345">
        <v>24</v>
      </c>
      <c r="AT64" s="345">
        <v>0</v>
      </c>
      <c r="AU64" s="345">
        <v>0</v>
      </c>
      <c r="AV64" s="345">
        <v>0</v>
      </c>
      <c r="AW64" s="345">
        <v>21</v>
      </c>
      <c r="AX64" s="345">
        <v>0</v>
      </c>
      <c r="AY64" s="345">
        <v>0</v>
      </c>
      <c r="AZ64" s="345">
        <v>0</v>
      </c>
      <c r="BA64" s="345">
        <v>0</v>
      </c>
      <c r="BB64" s="345">
        <v>0</v>
      </c>
      <c r="BC64" s="345">
        <v>0</v>
      </c>
      <c r="BD64" s="345">
        <v>0</v>
      </c>
      <c r="BE64" s="345">
        <v>0</v>
      </c>
      <c r="BF64" s="345">
        <v>0</v>
      </c>
      <c r="BG64" s="345">
        <v>25</v>
      </c>
      <c r="BH64" s="345">
        <v>0</v>
      </c>
      <c r="BI64" s="345">
        <v>0</v>
      </c>
      <c r="BJ64" s="345">
        <v>1</v>
      </c>
      <c r="BK64" s="345">
        <v>0</v>
      </c>
      <c r="BL64" s="345">
        <v>0</v>
      </c>
      <c r="BM64" s="345">
        <v>0</v>
      </c>
      <c r="BN64" s="345">
        <v>56</v>
      </c>
      <c r="BO64" s="345">
        <v>1</v>
      </c>
      <c r="BP64" s="345">
        <v>473</v>
      </c>
      <c r="BQ64" s="345">
        <v>48</v>
      </c>
      <c r="BR64" s="345">
        <v>0</v>
      </c>
      <c r="BS64" s="345">
        <v>0</v>
      </c>
      <c r="BT64" s="345">
        <v>0</v>
      </c>
      <c r="BU64" s="345">
        <v>0</v>
      </c>
      <c r="BV64" s="345">
        <v>0</v>
      </c>
      <c r="BW64" s="345">
        <v>0</v>
      </c>
      <c r="BX64" s="345">
        <v>0</v>
      </c>
      <c r="BY64" s="345">
        <v>0</v>
      </c>
      <c r="BZ64" s="345">
        <v>46</v>
      </c>
      <c r="CA64" s="345">
        <v>0</v>
      </c>
      <c r="CB64" s="345">
        <v>0</v>
      </c>
      <c r="CC64" s="345">
        <v>0</v>
      </c>
      <c r="CD64" s="345">
        <v>0</v>
      </c>
      <c r="CE64" s="345">
        <v>0</v>
      </c>
      <c r="CF64" s="345">
        <v>0</v>
      </c>
      <c r="CG64" s="345">
        <v>0</v>
      </c>
      <c r="CH64" s="345">
        <v>0</v>
      </c>
      <c r="CI64" s="345">
        <v>0</v>
      </c>
      <c r="CJ64" s="345">
        <v>0</v>
      </c>
      <c r="CK64" s="345">
        <v>0</v>
      </c>
      <c r="CL64" s="345">
        <v>0</v>
      </c>
      <c r="CM64" s="345">
        <v>0</v>
      </c>
      <c r="CN64" s="345">
        <v>0</v>
      </c>
      <c r="CO64" s="345">
        <v>0</v>
      </c>
      <c r="CP64" s="345">
        <v>0</v>
      </c>
      <c r="CQ64" s="345">
        <v>0</v>
      </c>
      <c r="CR64" s="345">
        <v>0</v>
      </c>
      <c r="CS64" s="345">
        <v>0</v>
      </c>
      <c r="CT64" s="345">
        <v>0</v>
      </c>
      <c r="CU64" s="345">
        <v>0</v>
      </c>
      <c r="CV64" s="345">
        <v>0</v>
      </c>
      <c r="CW64" s="345">
        <v>0</v>
      </c>
      <c r="CX64" s="345">
        <v>0</v>
      </c>
      <c r="CY64" s="345">
        <v>0</v>
      </c>
      <c r="CZ64" s="345">
        <v>12</v>
      </c>
      <c r="DA64" s="345">
        <v>0</v>
      </c>
      <c r="DB64" s="345">
        <v>0</v>
      </c>
      <c r="DC64" s="345">
        <v>0</v>
      </c>
      <c r="DD64" s="345">
        <v>0</v>
      </c>
      <c r="DE64" s="346">
        <v>0</v>
      </c>
      <c r="DF64" s="347">
        <v>3431</v>
      </c>
      <c r="DG64" s="348">
        <v>0</v>
      </c>
      <c r="DH64" s="348">
        <v>766</v>
      </c>
      <c r="DI64" s="348">
        <v>0</v>
      </c>
      <c r="DJ64" s="348">
        <v>0</v>
      </c>
      <c r="DK64" s="348">
        <v>0</v>
      </c>
      <c r="DL64" s="348">
        <v>0</v>
      </c>
      <c r="DM64" s="346">
        <v>0</v>
      </c>
      <c r="DN64" s="347">
        <v>766</v>
      </c>
      <c r="DO64" s="347">
        <v>4197</v>
      </c>
      <c r="DP64" s="346">
        <v>781</v>
      </c>
      <c r="DQ64" s="347">
        <v>1547</v>
      </c>
      <c r="DR64" s="347">
        <v>4978</v>
      </c>
      <c r="DS64" s="348">
        <v>-746</v>
      </c>
      <c r="DT64" s="347">
        <v>801</v>
      </c>
      <c r="DU64" s="347">
        <v>4232</v>
      </c>
    </row>
    <row r="65" spans="1:125">
      <c r="A65" s="349" t="s">
        <v>284</v>
      </c>
      <c r="B65" s="350" t="s">
        <v>44</v>
      </c>
      <c r="C65" s="344">
        <v>0</v>
      </c>
      <c r="D65" s="345">
        <v>0</v>
      </c>
      <c r="E65" s="345">
        <v>0</v>
      </c>
      <c r="F65" s="345">
        <v>0</v>
      </c>
      <c r="G65" s="345">
        <v>0</v>
      </c>
      <c r="H65" s="345">
        <v>0</v>
      </c>
      <c r="I65" s="345">
        <v>0</v>
      </c>
      <c r="J65" s="345">
        <v>0</v>
      </c>
      <c r="K65" s="345">
        <v>0</v>
      </c>
      <c r="L65" s="345">
        <v>0</v>
      </c>
      <c r="M65" s="345">
        <v>0</v>
      </c>
      <c r="N65" s="345">
        <v>0</v>
      </c>
      <c r="O65" s="345">
        <v>0</v>
      </c>
      <c r="P65" s="345">
        <v>0</v>
      </c>
      <c r="Q65" s="345">
        <v>0</v>
      </c>
      <c r="R65" s="345">
        <v>0</v>
      </c>
      <c r="S65" s="345">
        <v>0</v>
      </c>
      <c r="T65" s="345">
        <v>0</v>
      </c>
      <c r="U65" s="345">
        <v>0</v>
      </c>
      <c r="V65" s="345">
        <v>0</v>
      </c>
      <c r="W65" s="345">
        <v>0</v>
      </c>
      <c r="X65" s="345">
        <v>0</v>
      </c>
      <c r="Y65" s="345">
        <v>0</v>
      </c>
      <c r="Z65" s="345">
        <v>0</v>
      </c>
      <c r="AA65" s="345">
        <v>0</v>
      </c>
      <c r="AB65" s="345">
        <v>0</v>
      </c>
      <c r="AC65" s="345">
        <v>0</v>
      </c>
      <c r="AD65" s="345">
        <v>0</v>
      </c>
      <c r="AE65" s="345">
        <v>0</v>
      </c>
      <c r="AF65" s="345">
        <v>0</v>
      </c>
      <c r="AG65" s="345">
        <v>0</v>
      </c>
      <c r="AH65" s="345">
        <v>0</v>
      </c>
      <c r="AI65" s="345">
        <v>0</v>
      </c>
      <c r="AJ65" s="345">
        <v>0</v>
      </c>
      <c r="AK65" s="345">
        <v>0</v>
      </c>
      <c r="AL65" s="345">
        <v>0</v>
      </c>
      <c r="AM65" s="345">
        <v>0</v>
      </c>
      <c r="AN65" s="345">
        <v>0</v>
      </c>
      <c r="AO65" s="345">
        <v>0</v>
      </c>
      <c r="AP65" s="345">
        <v>0</v>
      </c>
      <c r="AQ65" s="345">
        <v>0</v>
      </c>
      <c r="AR65" s="345">
        <v>0</v>
      </c>
      <c r="AS65" s="345">
        <v>0</v>
      </c>
      <c r="AT65" s="345">
        <v>0</v>
      </c>
      <c r="AU65" s="345">
        <v>0</v>
      </c>
      <c r="AV65" s="345">
        <v>0</v>
      </c>
      <c r="AW65" s="345">
        <v>0</v>
      </c>
      <c r="AX65" s="345">
        <v>0</v>
      </c>
      <c r="AY65" s="345">
        <v>0</v>
      </c>
      <c r="AZ65" s="345">
        <v>0</v>
      </c>
      <c r="BA65" s="345">
        <v>0</v>
      </c>
      <c r="BB65" s="345">
        <v>0</v>
      </c>
      <c r="BC65" s="345">
        <v>0</v>
      </c>
      <c r="BD65" s="345">
        <v>0</v>
      </c>
      <c r="BE65" s="345">
        <v>0</v>
      </c>
      <c r="BF65" s="345">
        <v>0</v>
      </c>
      <c r="BG65" s="345">
        <v>0</v>
      </c>
      <c r="BH65" s="345">
        <v>0</v>
      </c>
      <c r="BI65" s="345">
        <v>0</v>
      </c>
      <c r="BJ65" s="345">
        <v>0</v>
      </c>
      <c r="BK65" s="345">
        <v>0</v>
      </c>
      <c r="BL65" s="345">
        <v>0</v>
      </c>
      <c r="BM65" s="345">
        <v>0</v>
      </c>
      <c r="BN65" s="345">
        <v>0</v>
      </c>
      <c r="BO65" s="345">
        <v>0</v>
      </c>
      <c r="BP65" s="345">
        <v>0</v>
      </c>
      <c r="BQ65" s="345">
        <v>0</v>
      </c>
      <c r="BR65" s="345">
        <v>0</v>
      </c>
      <c r="BS65" s="345">
        <v>0</v>
      </c>
      <c r="BT65" s="345">
        <v>0</v>
      </c>
      <c r="BU65" s="345">
        <v>0</v>
      </c>
      <c r="BV65" s="345">
        <v>0</v>
      </c>
      <c r="BW65" s="345">
        <v>0</v>
      </c>
      <c r="BX65" s="345">
        <v>0</v>
      </c>
      <c r="BY65" s="345">
        <v>0</v>
      </c>
      <c r="BZ65" s="345">
        <v>0</v>
      </c>
      <c r="CA65" s="345">
        <v>0</v>
      </c>
      <c r="CB65" s="345">
        <v>0</v>
      </c>
      <c r="CC65" s="345">
        <v>0</v>
      </c>
      <c r="CD65" s="345">
        <v>0</v>
      </c>
      <c r="CE65" s="345">
        <v>0</v>
      </c>
      <c r="CF65" s="345">
        <v>0</v>
      </c>
      <c r="CG65" s="345">
        <v>0</v>
      </c>
      <c r="CH65" s="345">
        <v>0</v>
      </c>
      <c r="CI65" s="345">
        <v>0</v>
      </c>
      <c r="CJ65" s="345">
        <v>0</v>
      </c>
      <c r="CK65" s="345">
        <v>0</v>
      </c>
      <c r="CL65" s="345">
        <v>0</v>
      </c>
      <c r="CM65" s="345">
        <v>0</v>
      </c>
      <c r="CN65" s="345">
        <v>0</v>
      </c>
      <c r="CO65" s="345">
        <v>0</v>
      </c>
      <c r="CP65" s="345">
        <v>0</v>
      </c>
      <c r="CQ65" s="345">
        <v>0</v>
      </c>
      <c r="CR65" s="345">
        <v>0</v>
      </c>
      <c r="CS65" s="345">
        <v>0</v>
      </c>
      <c r="CT65" s="345">
        <v>0</v>
      </c>
      <c r="CU65" s="345">
        <v>0</v>
      </c>
      <c r="CV65" s="345">
        <v>0</v>
      </c>
      <c r="CW65" s="345">
        <v>0</v>
      </c>
      <c r="CX65" s="345">
        <v>0</v>
      </c>
      <c r="CY65" s="345">
        <v>0</v>
      </c>
      <c r="CZ65" s="345">
        <v>0</v>
      </c>
      <c r="DA65" s="345">
        <v>0</v>
      </c>
      <c r="DB65" s="345">
        <v>0</v>
      </c>
      <c r="DC65" s="345">
        <v>0</v>
      </c>
      <c r="DD65" s="345">
        <v>0</v>
      </c>
      <c r="DE65" s="346">
        <v>0</v>
      </c>
      <c r="DF65" s="347">
        <v>0</v>
      </c>
      <c r="DG65" s="348">
        <v>0</v>
      </c>
      <c r="DH65" s="348">
        <v>0</v>
      </c>
      <c r="DI65" s="348">
        <v>0</v>
      </c>
      <c r="DJ65" s="348">
        <v>0</v>
      </c>
      <c r="DK65" s="348">
        <v>45799</v>
      </c>
      <c r="DL65" s="348">
        <v>175306</v>
      </c>
      <c r="DM65" s="346">
        <v>0</v>
      </c>
      <c r="DN65" s="347">
        <v>221105</v>
      </c>
      <c r="DO65" s="347">
        <v>221105</v>
      </c>
      <c r="DP65" s="346">
        <v>0</v>
      </c>
      <c r="DQ65" s="347">
        <v>221105</v>
      </c>
      <c r="DR65" s="347">
        <v>221105</v>
      </c>
      <c r="DS65" s="348">
        <v>0</v>
      </c>
      <c r="DT65" s="347">
        <v>221105</v>
      </c>
      <c r="DU65" s="347">
        <v>221105</v>
      </c>
    </row>
    <row r="66" spans="1:125">
      <c r="A66" s="349" t="s">
        <v>285</v>
      </c>
      <c r="B66" s="350" t="s">
        <v>45</v>
      </c>
      <c r="C66" s="344">
        <v>554</v>
      </c>
      <c r="D66" s="345">
        <v>63</v>
      </c>
      <c r="E66" s="345">
        <v>34</v>
      </c>
      <c r="F66" s="345">
        <v>20</v>
      </c>
      <c r="G66" s="345">
        <v>0</v>
      </c>
      <c r="H66" s="345">
        <v>2</v>
      </c>
      <c r="I66" s="345">
        <v>26</v>
      </c>
      <c r="J66" s="345">
        <v>145</v>
      </c>
      <c r="K66" s="345">
        <v>20</v>
      </c>
      <c r="L66" s="345">
        <v>0</v>
      </c>
      <c r="M66" s="345">
        <v>0</v>
      </c>
      <c r="N66" s="345">
        <v>22</v>
      </c>
      <c r="O66" s="345">
        <v>164</v>
      </c>
      <c r="P66" s="345">
        <v>18</v>
      </c>
      <c r="Q66" s="345">
        <v>43</v>
      </c>
      <c r="R66" s="345">
        <v>32</v>
      </c>
      <c r="S66" s="345">
        <v>173</v>
      </c>
      <c r="T66" s="345">
        <v>40</v>
      </c>
      <c r="U66" s="345">
        <v>0</v>
      </c>
      <c r="V66" s="345">
        <v>60</v>
      </c>
      <c r="W66" s="345">
        <v>0</v>
      </c>
      <c r="X66" s="345">
        <v>9</v>
      </c>
      <c r="Y66" s="345">
        <v>0</v>
      </c>
      <c r="Z66" s="345">
        <v>0</v>
      </c>
      <c r="AA66" s="345">
        <v>292</v>
      </c>
      <c r="AB66" s="345">
        <v>161</v>
      </c>
      <c r="AC66" s="345">
        <v>0</v>
      </c>
      <c r="AD66" s="345">
        <v>18</v>
      </c>
      <c r="AE66" s="345">
        <v>249</v>
      </c>
      <c r="AF66" s="345">
        <v>3</v>
      </c>
      <c r="AG66" s="345">
        <v>19</v>
      </c>
      <c r="AH66" s="345">
        <v>131</v>
      </c>
      <c r="AI66" s="345">
        <v>135</v>
      </c>
      <c r="AJ66" s="345">
        <v>1</v>
      </c>
      <c r="AK66" s="345">
        <v>97</v>
      </c>
      <c r="AL66" s="345">
        <v>5</v>
      </c>
      <c r="AM66" s="345">
        <v>3</v>
      </c>
      <c r="AN66" s="345">
        <v>93</v>
      </c>
      <c r="AO66" s="345">
        <v>13</v>
      </c>
      <c r="AP66" s="345">
        <v>69</v>
      </c>
      <c r="AQ66" s="345">
        <v>121</v>
      </c>
      <c r="AR66" s="345">
        <v>170</v>
      </c>
      <c r="AS66" s="345">
        <v>119</v>
      </c>
      <c r="AT66" s="345">
        <v>53</v>
      </c>
      <c r="AU66" s="345">
        <v>326</v>
      </c>
      <c r="AV66" s="345">
        <v>60</v>
      </c>
      <c r="AW66" s="345">
        <v>82</v>
      </c>
      <c r="AX66" s="345">
        <v>1015</v>
      </c>
      <c r="AY66" s="345">
        <v>179</v>
      </c>
      <c r="AZ66" s="345">
        <v>4</v>
      </c>
      <c r="BA66" s="345">
        <v>9</v>
      </c>
      <c r="BB66" s="345">
        <v>35</v>
      </c>
      <c r="BC66" s="345">
        <v>50</v>
      </c>
      <c r="BD66" s="345">
        <v>173</v>
      </c>
      <c r="BE66" s="345">
        <v>0</v>
      </c>
      <c r="BF66" s="345">
        <v>2</v>
      </c>
      <c r="BG66" s="345">
        <v>58</v>
      </c>
      <c r="BH66" s="345">
        <v>3</v>
      </c>
      <c r="BI66" s="345">
        <v>12</v>
      </c>
      <c r="BJ66" s="345">
        <v>128</v>
      </c>
      <c r="BK66" s="345">
        <v>1</v>
      </c>
      <c r="BL66" s="345">
        <v>128</v>
      </c>
      <c r="BM66" s="345">
        <v>63</v>
      </c>
      <c r="BN66" s="345">
        <v>67</v>
      </c>
      <c r="BO66" s="345">
        <v>8</v>
      </c>
      <c r="BP66" s="345">
        <v>1406</v>
      </c>
      <c r="BQ66" s="345">
        <v>199</v>
      </c>
      <c r="BR66" s="345">
        <v>1086</v>
      </c>
      <c r="BS66" s="345">
        <v>114</v>
      </c>
      <c r="BT66" s="345">
        <v>1520</v>
      </c>
      <c r="BU66" s="345">
        <v>545</v>
      </c>
      <c r="BV66" s="345">
        <v>106</v>
      </c>
      <c r="BW66" s="345">
        <v>440</v>
      </c>
      <c r="BX66" s="345">
        <v>4631</v>
      </c>
      <c r="BY66" s="345">
        <v>131</v>
      </c>
      <c r="BZ66" s="345">
        <v>128</v>
      </c>
      <c r="CA66" s="345">
        <v>1307</v>
      </c>
      <c r="CB66" s="345">
        <v>14</v>
      </c>
      <c r="CC66" s="345">
        <v>0</v>
      </c>
      <c r="CD66" s="345">
        <v>1</v>
      </c>
      <c r="CE66" s="345">
        <v>85</v>
      </c>
      <c r="CF66" s="345">
        <v>206</v>
      </c>
      <c r="CG66" s="345">
        <v>9</v>
      </c>
      <c r="CH66" s="345">
        <v>413</v>
      </c>
      <c r="CI66" s="345">
        <v>312</v>
      </c>
      <c r="CJ66" s="345">
        <v>6</v>
      </c>
      <c r="CK66" s="345">
        <v>17</v>
      </c>
      <c r="CL66" s="345">
        <v>51</v>
      </c>
      <c r="CM66" s="345">
        <v>3153</v>
      </c>
      <c r="CN66" s="345">
        <v>1101</v>
      </c>
      <c r="CO66" s="345">
        <v>288</v>
      </c>
      <c r="CP66" s="345">
        <v>710</v>
      </c>
      <c r="CQ66" s="345">
        <v>28</v>
      </c>
      <c r="CR66" s="345">
        <v>319</v>
      </c>
      <c r="CS66" s="345">
        <v>242</v>
      </c>
      <c r="CT66" s="345">
        <v>102</v>
      </c>
      <c r="CU66" s="345">
        <v>50</v>
      </c>
      <c r="CV66" s="345">
        <v>2</v>
      </c>
      <c r="CW66" s="345">
        <v>61</v>
      </c>
      <c r="CX66" s="345">
        <v>197</v>
      </c>
      <c r="CY66" s="345">
        <v>77</v>
      </c>
      <c r="CZ66" s="345">
        <v>189</v>
      </c>
      <c r="DA66" s="345">
        <v>71</v>
      </c>
      <c r="DB66" s="345">
        <v>131</v>
      </c>
      <c r="DC66" s="345">
        <v>147</v>
      </c>
      <c r="DD66" s="345">
        <v>0</v>
      </c>
      <c r="DE66" s="346">
        <v>0</v>
      </c>
      <c r="DF66" s="347">
        <v>25175</v>
      </c>
      <c r="DG66" s="348">
        <v>0</v>
      </c>
      <c r="DH66" s="348">
        <v>0</v>
      </c>
      <c r="DI66" s="348">
        <v>0</v>
      </c>
      <c r="DJ66" s="348">
        <v>0</v>
      </c>
      <c r="DK66" s="348">
        <v>6783</v>
      </c>
      <c r="DL66" s="348">
        <v>31316</v>
      </c>
      <c r="DM66" s="346">
        <v>0</v>
      </c>
      <c r="DN66" s="347">
        <v>38099</v>
      </c>
      <c r="DO66" s="347">
        <v>63274</v>
      </c>
      <c r="DP66" s="346">
        <v>0</v>
      </c>
      <c r="DQ66" s="347">
        <v>38099</v>
      </c>
      <c r="DR66" s="347">
        <v>63274</v>
      </c>
      <c r="DS66" s="348">
        <v>0</v>
      </c>
      <c r="DT66" s="347">
        <v>38099</v>
      </c>
      <c r="DU66" s="347">
        <v>63274</v>
      </c>
    </row>
    <row r="67" spans="1:125">
      <c r="A67" s="349" t="s">
        <v>286</v>
      </c>
      <c r="B67" s="350" t="s">
        <v>46</v>
      </c>
      <c r="C67" s="344">
        <v>0</v>
      </c>
      <c r="D67" s="345">
        <v>0</v>
      </c>
      <c r="E67" s="345">
        <v>0</v>
      </c>
      <c r="F67" s="345">
        <v>0</v>
      </c>
      <c r="G67" s="345">
        <v>0</v>
      </c>
      <c r="H67" s="345">
        <v>0</v>
      </c>
      <c r="I67" s="345">
        <v>0</v>
      </c>
      <c r="J67" s="345">
        <v>0</v>
      </c>
      <c r="K67" s="345">
        <v>0</v>
      </c>
      <c r="L67" s="345">
        <v>0</v>
      </c>
      <c r="M67" s="345">
        <v>0</v>
      </c>
      <c r="N67" s="345">
        <v>0</v>
      </c>
      <c r="O67" s="345">
        <v>0</v>
      </c>
      <c r="P67" s="345">
        <v>0</v>
      </c>
      <c r="Q67" s="345">
        <v>0</v>
      </c>
      <c r="R67" s="345">
        <v>0</v>
      </c>
      <c r="S67" s="345">
        <v>0</v>
      </c>
      <c r="T67" s="345">
        <v>0</v>
      </c>
      <c r="U67" s="345">
        <v>0</v>
      </c>
      <c r="V67" s="345">
        <v>0</v>
      </c>
      <c r="W67" s="345">
        <v>0</v>
      </c>
      <c r="X67" s="345">
        <v>0</v>
      </c>
      <c r="Y67" s="345">
        <v>0</v>
      </c>
      <c r="Z67" s="345">
        <v>0</v>
      </c>
      <c r="AA67" s="345">
        <v>0</v>
      </c>
      <c r="AB67" s="345">
        <v>0</v>
      </c>
      <c r="AC67" s="345">
        <v>0</v>
      </c>
      <c r="AD67" s="345">
        <v>0</v>
      </c>
      <c r="AE67" s="345">
        <v>0</v>
      </c>
      <c r="AF67" s="345">
        <v>0</v>
      </c>
      <c r="AG67" s="345">
        <v>0</v>
      </c>
      <c r="AH67" s="345">
        <v>0</v>
      </c>
      <c r="AI67" s="345">
        <v>0</v>
      </c>
      <c r="AJ67" s="345">
        <v>0</v>
      </c>
      <c r="AK67" s="345">
        <v>0</v>
      </c>
      <c r="AL67" s="345">
        <v>0</v>
      </c>
      <c r="AM67" s="345">
        <v>0</v>
      </c>
      <c r="AN67" s="345">
        <v>0</v>
      </c>
      <c r="AO67" s="345">
        <v>0</v>
      </c>
      <c r="AP67" s="345">
        <v>0</v>
      </c>
      <c r="AQ67" s="345">
        <v>0</v>
      </c>
      <c r="AR67" s="345">
        <v>0</v>
      </c>
      <c r="AS67" s="345">
        <v>0</v>
      </c>
      <c r="AT67" s="345">
        <v>0</v>
      </c>
      <c r="AU67" s="345">
        <v>0</v>
      </c>
      <c r="AV67" s="345">
        <v>0</v>
      </c>
      <c r="AW67" s="345">
        <v>0</v>
      </c>
      <c r="AX67" s="345">
        <v>0</v>
      </c>
      <c r="AY67" s="345">
        <v>0</v>
      </c>
      <c r="AZ67" s="345">
        <v>0</v>
      </c>
      <c r="BA67" s="345">
        <v>0</v>
      </c>
      <c r="BB67" s="345">
        <v>0</v>
      </c>
      <c r="BC67" s="345">
        <v>0</v>
      </c>
      <c r="BD67" s="345">
        <v>0</v>
      </c>
      <c r="BE67" s="345">
        <v>0</v>
      </c>
      <c r="BF67" s="345">
        <v>0</v>
      </c>
      <c r="BG67" s="345">
        <v>0</v>
      </c>
      <c r="BH67" s="345">
        <v>0</v>
      </c>
      <c r="BI67" s="345">
        <v>0</v>
      </c>
      <c r="BJ67" s="345">
        <v>0</v>
      </c>
      <c r="BK67" s="345">
        <v>0</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5">
        <v>0</v>
      </c>
      <c r="CG67" s="345">
        <v>0</v>
      </c>
      <c r="CH67" s="345">
        <v>0</v>
      </c>
      <c r="CI67" s="345">
        <v>0</v>
      </c>
      <c r="CJ67" s="345">
        <v>0</v>
      </c>
      <c r="CK67" s="345">
        <v>0</v>
      </c>
      <c r="CL67" s="345">
        <v>0</v>
      </c>
      <c r="CM67" s="345">
        <v>0</v>
      </c>
      <c r="CN67" s="345">
        <v>0</v>
      </c>
      <c r="CO67" s="345">
        <v>0</v>
      </c>
      <c r="CP67" s="345">
        <v>0</v>
      </c>
      <c r="CQ67" s="345">
        <v>0</v>
      </c>
      <c r="CR67" s="345">
        <v>0</v>
      </c>
      <c r="CS67" s="345">
        <v>0</v>
      </c>
      <c r="CT67" s="345">
        <v>0</v>
      </c>
      <c r="CU67" s="345">
        <v>0</v>
      </c>
      <c r="CV67" s="345">
        <v>0</v>
      </c>
      <c r="CW67" s="345">
        <v>0</v>
      </c>
      <c r="CX67" s="345">
        <v>0</v>
      </c>
      <c r="CY67" s="345">
        <v>0</v>
      </c>
      <c r="CZ67" s="345">
        <v>0</v>
      </c>
      <c r="DA67" s="345">
        <v>0</v>
      </c>
      <c r="DB67" s="345">
        <v>0</v>
      </c>
      <c r="DC67" s="345">
        <v>0</v>
      </c>
      <c r="DD67" s="345">
        <v>0</v>
      </c>
      <c r="DE67" s="346">
        <v>0</v>
      </c>
      <c r="DF67" s="347">
        <v>0</v>
      </c>
      <c r="DG67" s="348">
        <v>0</v>
      </c>
      <c r="DH67" s="348">
        <v>0</v>
      </c>
      <c r="DI67" s="348">
        <v>0</v>
      </c>
      <c r="DJ67" s="348">
        <v>0</v>
      </c>
      <c r="DK67" s="348">
        <v>186397</v>
      </c>
      <c r="DL67" s="348">
        <v>193</v>
      </c>
      <c r="DM67" s="346">
        <v>0</v>
      </c>
      <c r="DN67" s="347">
        <v>186590</v>
      </c>
      <c r="DO67" s="347">
        <v>186590</v>
      </c>
      <c r="DP67" s="346">
        <v>0</v>
      </c>
      <c r="DQ67" s="347">
        <v>186590</v>
      </c>
      <c r="DR67" s="347">
        <v>186590</v>
      </c>
      <c r="DS67" s="348">
        <v>0</v>
      </c>
      <c r="DT67" s="347">
        <v>186590</v>
      </c>
      <c r="DU67" s="347">
        <v>186590</v>
      </c>
    </row>
    <row r="68" spans="1:125">
      <c r="A68" s="349" t="s">
        <v>287</v>
      </c>
      <c r="B68" s="350" t="s">
        <v>47</v>
      </c>
      <c r="C68" s="344">
        <v>0</v>
      </c>
      <c r="D68" s="345">
        <v>0</v>
      </c>
      <c r="E68" s="345">
        <v>0</v>
      </c>
      <c r="F68" s="345">
        <v>0</v>
      </c>
      <c r="G68" s="345">
        <v>0</v>
      </c>
      <c r="H68" s="345">
        <v>0</v>
      </c>
      <c r="I68" s="345">
        <v>0</v>
      </c>
      <c r="J68" s="345">
        <v>0</v>
      </c>
      <c r="K68" s="345">
        <v>0</v>
      </c>
      <c r="L68" s="345">
        <v>0</v>
      </c>
      <c r="M68" s="345">
        <v>0</v>
      </c>
      <c r="N68" s="345">
        <v>0</v>
      </c>
      <c r="O68" s="345">
        <v>0</v>
      </c>
      <c r="P68" s="345">
        <v>0</v>
      </c>
      <c r="Q68" s="345">
        <v>0</v>
      </c>
      <c r="R68" s="345">
        <v>0</v>
      </c>
      <c r="S68" s="345">
        <v>0</v>
      </c>
      <c r="T68" s="345">
        <v>0</v>
      </c>
      <c r="U68" s="345">
        <v>0</v>
      </c>
      <c r="V68" s="345">
        <v>0</v>
      </c>
      <c r="W68" s="345">
        <v>0</v>
      </c>
      <c r="X68" s="345">
        <v>0</v>
      </c>
      <c r="Y68" s="345">
        <v>0</v>
      </c>
      <c r="Z68" s="345">
        <v>0</v>
      </c>
      <c r="AA68" s="345">
        <v>0</v>
      </c>
      <c r="AB68" s="345">
        <v>0</v>
      </c>
      <c r="AC68" s="345">
        <v>0</v>
      </c>
      <c r="AD68" s="345">
        <v>0</v>
      </c>
      <c r="AE68" s="345">
        <v>0</v>
      </c>
      <c r="AF68" s="345">
        <v>0</v>
      </c>
      <c r="AG68" s="345">
        <v>0</v>
      </c>
      <c r="AH68" s="345">
        <v>0</v>
      </c>
      <c r="AI68" s="345">
        <v>0</v>
      </c>
      <c r="AJ68" s="345">
        <v>0</v>
      </c>
      <c r="AK68" s="345">
        <v>0</v>
      </c>
      <c r="AL68" s="345">
        <v>0</v>
      </c>
      <c r="AM68" s="345">
        <v>0</v>
      </c>
      <c r="AN68" s="345">
        <v>0</v>
      </c>
      <c r="AO68" s="345">
        <v>0</v>
      </c>
      <c r="AP68" s="345">
        <v>0</v>
      </c>
      <c r="AQ68" s="345">
        <v>0</v>
      </c>
      <c r="AR68" s="345">
        <v>0</v>
      </c>
      <c r="AS68" s="345">
        <v>0</v>
      </c>
      <c r="AT68" s="345">
        <v>0</v>
      </c>
      <c r="AU68" s="345">
        <v>0</v>
      </c>
      <c r="AV68" s="345">
        <v>0</v>
      </c>
      <c r="AW68" s="345">
        <v>0</v>
      </c>
      <c r="AX68" s="345">
        <v>0</v>
      </c>
      <c r="AY68" s="345">
        <v>0</v>
      </c>
      <c r="AZ68" s="345">
        <v>0</v>
      </c>
      <c r="BA68" s="345">
        <v>0</v>
      </c>
      <c r="BB68" s="345">
        <v>0</v>
      </c>
      <c r="BC68" s="345">
        <v>0</v>
      </c>
      <c r="BD68" s="345">
        <v>0</v>
      </c>
      <c r="BE68" s="345">
        <v>0</v>
      </c>
      <c r="BF68" s="345">
        <v>0</v>
      </c>
      <c r="BG68" s="345">
        <v>0</v>
      </c>
      <c r="BH68" s="345">
        <v>0</v>
      </c>
      <c r="BI68" s="345">
        <v>0</v>
      </c>
      <c r="BJ68" s="345">
        <v>0</v>
      </c>
      <c r="BK68" s="345">
        <v>0</v>
      </c>
      <c r="BL68" s="345">
        <v>0</v>
      </c>
      <c r="BM68" s="345">
        <v>0</v>
      </c>
      <c r="BN68" s="345">
        <v>0</v>
      </c>
      <c r="BO68" s="345">
        <v>0</v>
      </c>
      <c r="BP68" s="345">
        <v>0</v>
      </c>
      <c r="BQ68" s="345">
        <v>0</v>
      </c>
      <c r="BR68" s="345">
        <v>0</v>
      </c>
      <c r="BS68" s="345">
        <v>0</v>
      </c>
      <c r="BT68" s="345">
        <v>0</v>
      </c>
      <c r="BU68" s="345">
        <v>0</v>
      </c>
      <c r="BV68" s="345">
        <v>0</v>
      </c>
      <c r="BW68" s="345">
        <v>0</v>
      </c>
      <c r="BX68" s="345">
        <v>0</v>
      </c>
      <c r="BY68" s="345">
        <v>0</v>
      </c>
      <c r="BZ68" s="345">
        <v>0</v>
      </c>
      <c r="CA68" s="345">
        <v>0</v>
      </c>
      <c r="CB68" s="345">
        <v>0</v>
      </c>
      <c r="CC68" s="345">
        <v>0</v>
      </c>
      <c r="CD68" s="345">
        <v>0</v>
      </c>
      <c r="CE68" s="345">
        <v>0</v>
      </c>
      <c r="CF68" s="345">
        <v>0</v>
      </c>
      <c r="CG68" s="345">
        <v>0</v>
      </c>
      <c r="CH68" s="345">
        <v>0</v>
      </c>
      <c r="CI68" s="345">
        <v>0</v>
      </c>
      <c r="CJ68" s="345">
        <v>0</v>
      </c>
      <c r="CK68" s="345">
        <v>0</v>
      </c>
      <c r="CL68" s="345">
        <v>0</v>
      </c>
      <c r="CM68" s="345">
        <v>0</v>
      </c>
      <c r="CN68" s="345">
        <v>0</v>
      </c>
      <c r="CO68" s="345">
        <v>0</v>
      </c>
      <c r="CP68" s="345">
        <v>0</v>
      </c>
      <c r="CQ68" s="345">
        <v>0</v>
      </c>
      <c r="CR68" s="345">
        <v>0</v>
      </c>
      <c r="CS68" s="345">
        <v>0</v>
      </c>
      <c r="CT68" s="345">
        <v>0</v>
      </c>
      <c r="CU68" s="345">
        <v>0</v>
      </c>
      <c r="CV68" s="345">
        <v>0</v>
      </c>
      <c r="CW68" s="345">
        <v>0</v>
      </c>
      <c r="CX68" s="345">
        <v>0</v>
      </c>
      <c r="CY68" s="345">
        <v>0</v>
      </c>
      <c r="CZ68" s="345">
        <v>0</v>
      </c>
      <c r="DA68" s="345">
        <v>0</v>
      </c>
      <c r="DB68" s="345">
        <v>0</v>
      </c>
      <c r="DC68" s="345">
        <v>0</v>
      </c>
      <c r="DD68" s="345">
        <v>0</v>
      </c>
      <c r="DE68" s="346">
        <v>0</v>
      </c>
      <c r="DF68" s="347">
        <v>0</v>
      </c>
      <c r="DG68" s="348">
        <v>0</v>
      </c>
      <c r="DH68" s="348">
        <v>0</v>
      </c>
      <c r="DI68" s="348">
        <v>0</v>
      </c>
      <c r="DJ68" s="348">
        <v>0</v>
      </c>
      <c r="DK68" s="348">
        <v>12203</v>
      </c>
      <c r="DL68" s="348">
        <v>25207</v>
      </c>
      <c r="DM68" s="346">
        <v>0</v>
      </c>
      <c r="DN68" s="347">
        <v>37410</v>
      </c>
      <c r="DO68" s="347">
        <v>37410</v>
      </c>
      <c r="DP68" s="346">
        <v>0</v>
      </c>
      <c r="DQ68" s="347">
        <v>37410</v>
      </c>
      <c r="DR68" s="347">
        <v>37410</v>
      </c>
      <c r="DS68" s="348">
        <v>0</v>
      </c>
      <c r="DT68" s="347">
        <v>37410</v>
      </c>
      <c r="DU68" s="347">
        <v>37410</v>
      </c>
    </row>
    <row r="69" spans="1:125">
      <c r="A69" s="349" t="s">
        <v>288</v>
      </c>
      <c r="B69" s="350" t="s">
        <v>48</v>
      </c>
      <c r="C69" s="344">
        <v>928</v>
      </c>
      <c r="D69" s="345">
        <v>446</v>
      </c>
      <c r="E69" s="345">
        <v>725</v>
      </c>
      <c r="F69" s="345">
        <v>132</v>
      </c>
      <c r="G69" s="345">
        <v>26</v>
      </c>
      <c r="H69" s="345">
        <v>45</v>
      </c>
      <c r="I69" s="345">
        <v>257</v>
      </c>
      <c r="J69" s="345">
        <v>3109</v>
      </c>
      <c r="K69" s="345">
        <v>451</v>
      </c>
      <c r="L69" s="345">
        <v>4</v>
      </c>
      <c r="M69" s="345">
        <v>0</v>
      </c>
      <c r="N69" s="345">
        <v>568</v>
      </c>
      <c r="O69" s="345">
        <v>1847</v>
      </c>
      <c r="P69" s="345">
        <v>326</v>
      </c>
      <c r="Q69" s="345">
        <v>276</v>
      </c>
      <c r="R69" s="345">
        <v>156</v>
      </c>
      <c r="S69" s="345">
        <v>1194</v>
      </c>
      <c r="T69" s="345">
        <v>633</v>
      </c>
      <c r="U69" s="345">
        <v>0</v>
      </c>
      <c r="V69" s="345">
        <v>2489</v>
      </c>
      <c r="W69" s="345">
        <v>0</v>
      </c>
      <c r="X69" s="345">
        <v>90</v>
      </c>
      <c r="Y69" s="345">
        <v>0</v>
      </c>
      <c r="Z69" s="345">
        <v>0</v>
      </c>
      <c r="AA69" s="345">
        <v>2012</v>
      </c>
      <c r="AB69" s="345">
        <v>864</v>
      </c>
      <c r="AC69" s="345">
        <v>4</v>
      </c>
      <c r="AD69" s="345">
        <v>117</v>
      </c>
      <c r="AE69" s="345">
        <v>2269</v>
      </c>
      <c r="AF69" s="345">
        <v>30</v>
      </c>
      <c r="AG69" s="345">
        <v>270</v>
      </c>
      <c r="AH69" s="345">
        <v>1008</v>
      </c>
      <c r="AI69" s="345">
        <v>761</v>
      </c>
      <c r="AJ69" s="345">
        <v>11</v>
      </c>
      <c r="AK69" s="345">
        <v>1049</v>
      </c>
      <c r="AL69" s="345">
        <v>57</v>
      </c>
      <c r="AM69" s="345">
        <v>22</v>
      </c>
      <c r="AN69" s="345">
        <v>2181</v>
      </c>
      <c r="AO69" s="345">
        <v>103</v>
      </c>
      <c r="AP69" s="345">
        <v>806</v>
      </c>
      <c r="AQ69" s="345">
        <v>1379</v>
      </c>
      <c r="AR69" s="345">
        <v>488</v>
      </c>
      <c r="AS69" s="345">
        <v>1036</v>
      </c>
      <c r="AT69" s="345">
        <v>459</v>
      </c>
      <c r="AU69" s="345">
        <v>1967</v>
      </c>
      <c r="AV69" s="345">
        <v>445</v>
      </c>
      <c r="AW69" s="345">
        <v>1831</v>
      </c>
      <c r="AX69" s="345">
        <v>5552</v>
      </c>
      <c r="AY69" s="345">
        <v>795</v>
      </c>
      <c r="AZ69" s="345">
        <v>25</v>
      </c>
      <c r="BA69" s="345">
        <v>48</v>
      </c>
      <c r="BB69" s="345">
        <v>405</v>
      </c>
      <c r="BC69" s="345">
        <v>319</v>
      </c>
      <c r="BD69" s="345">
        <v>373</v>
      </c>
      <c r="BE69" s="345">
        <v>0</v>
      </c>
      <c r="BF69" s="345">
        <v>12</v>
      </c>
      <c r="BG69" s="345">
        <v>1298</v>
      </c>
      <c r="BH69" s="345">
        <v>27</v>
      </c>
      <c r="BI69" s="345">
        <v>110</v>
      </c>
      <c r="BJ69" s="345">
        <v>636</v>
      </c>
      <c r="BK69" s="345">
        <v>114</v>
      </c>
      <c r="BL69" s="345">
        <v>482</v>
      </c>
      <c r="BM69" s="345">
        <v>101</v>
      </c>
      <c r="BN69" s="345">
        <v>312</v>
      </c>
      <c r="BO69" s="345">
        <v>134</v>
      </c>
      <c r="BP69" s="345">
        <v>14284</v>
      </c>
      <c r="BQ69" s="345">
        <v>169</v>
      </c>
      <c r="BR69" s="345">
        <v>1558</v>
      </c>
      <c r="BS69" s="345">
        <v>3124</v>
      </c>
      <c r="BT69" s="345">
        <v>13502</v>
      </c>
      <c r="BU69" s="345">
        <v>1040</v>
      </c>
      <c r="BV69" s="345">
        <v>443</v>
      </c>
      <c r="BW69" s="345">
        <v>238</v>
      </c>
      <c r="BX69" s="345">
        <v>0</v>
      </c>
      <c r="BY69" s="345">
        <v>558</v>
      </c>
      <c r="BZ69" s="345">
        <v>665</v>
      </c>
      <c r="CA69" s="345">
        <v>181</v>
      </c>
      <c r="CB69" s="345">
        <v>6</v>
      </c>
      <c r="CC69" s="345">
        <v>7</v>
      </c>
      <c r="CD69" s="345">
        <v>0</v>
      </c>
      <c r="CE69" s="345">
        <v>375</v>
      </c>
      <c r="CF69" s="345">
        <v>165</v>
      </c>
      <c r="CG69" s="345">
        <v>37</v>
      </c>
      <c r="CH69" s="345">
        <v>1066</v>
      </c>
      <c r="CI69" s="345">
        <v>138</v>
      </c>
      <c r="CJ69" s="345">
        <v>29</v>
      </c>
      <c r="CK69" s="345">
        <v>12</v>
      </c>
      <c r="CL69" s="345">
        <v>93</v>
      </c>
      <c r="CM69" s="345">
        <v>3743</v>
      </c>
      <c r="CN69" s="345">
        <v>5615</v>
      </c>
      <c r="CO69" s="345">
        <v>848</v>
      </c>
      <c r="CP69" s="345">
        <v>2890</v>
      </c>
      <c r="CQ69" s="345">
        <v>215</v>
      </c>
      <c r="CR69" s="345">
        <v>1948</v>
      </c>
      <c r="CS69" s="345">
        <v>1327</v>
      </c>
      <c r="CT69" s="345">
        <v>181</v>
      </c>
      <c r="CU69" s="345">
        <v>93</v>
      </c>
      <c r="CV69" s="345">
        <v>41</v>
      </c>
      <c r="CW69" s="345">
        <v>270</v>
      </c>
      <c r="CX69" s="345">
        <v>723</v>
      </c>
      <c r="CY69" s="345">
        <v>1883</v>
      </c>
      <c r="CZ69" s="345">
        <v>3209</v>
      </c>
      <c r="DA69" s="345">
        <v>1030</v>
      </c>
      <c r="DB69" s="345">
        <v>1361</v>
      </c>
      <c r="DC69" s="345">
        <v>1220</v>
      </c>
      <c r="DD69" s="345">
        <v>0</v>
      </c>
      <c r="DE69" s="346">
        <v>147</v>
      </c>
      <c r="DF69" s="347">
        <v>108048</v>
      </c>
      <c r="DG69" s="348">
        <v>39</v>
      </c>
      <c r="DH69" s="348">
        <v>39378</v>
      </c>
      <c r="DI69" s="348">
        <v>0</v>
      </c>
      <c r="DJ69" s="348">
        <v>0</v>
      </c>
      <c r="DK69" s="348">
        <v>0</v>
      </c>
      <c r="DL69" s="348">
        <v>0</v>
      </c>
      <c r="DM69" s="346">
        <v>0</v>
      </c>
      <c r="DN69" s="347">
        <v>39417</v>
      </c>
      <c r="DO69" s="347">
        <v>147465</v>
      </c>
      <c r="DP69" s="346">
        <v>6017</v>
      </c>
      <c r="DQ69" s="347">
        <v>45434</v>
      </c>
      <c r="DR69" s="347">
        <v>153482</v>
      </c>
      <c r="DS69" s="348">
        <v>-29470</v>
      </c>
      <c r="DT69" s="347">
        <v>15964</v>
      </c>
      <c r="DU69" s="347">
        <v>124012</v>
      </c>
    </row>
    <row r="70" spans="1:125">
      <c r="A70" s="349" t="s">
        <v>289</v>
      </c>
      <c r="B70" s="350" t="s">
        <v>49</v>
      </c>
      <c r="C70" s="344">
        <v>0</v>
      </c>
      <c r="D70" s="345">
        <v>0</v>
      </c>
      <c r="E70" s="345">
        <v>4</v>
      </c>
      <c r="F70" s="345">
        <v>3</v>
      </c>
      <c r="G70" s="345">
        <v>0</v>
      </c>
      <c r="H70" s="345">
        <v>0</v>
      </c>
      <c r="I70" s="345">
        <v>0</v>
      </c>
      <c r="J70" s="345">
        <v>247</v>
      </c>
      <c r="K70" s="345">
        <v>61</v>
      </c>
      <c r="L70" s="345">
        <v>1</v>
      </c>
      <c r="M70" s="345">
        <v>0</v>
      </c>
      <c r="N70" s="345">
        <v>54</v>
      </c>
      <c r="O70" s="345">
        <v>66</v>
      </c>
      <c r="P70" s="345">
        <v>1</v>
      </c>
      <c r="Q70" s="345">
        <v>1</v>
      </c>
      <c r="R70" s="345">
        <v>2</v>
      </c>
      <c r="S70" s="345">
        <v>35</v>
      </c>
      <c r="T70" s="345">
        <v>9</v>
      </c>
      <c r="U70" s="345">
        <v>0</v>
      </c>
      <c r="V70" s="345">
        <v>11</v>
      </c>
      <c r="W70" s="345">
        <v>0</v>
      </c>
      <c r="X70" s="345">
        <v>1</v>
      </c>
      <c r="Y70" s="345">
        <v>0</v>
      </c>
      <c r="Z70" s="345">
        <v>0</v>
      </c>
      <c r="AA70" s="345">
        <v>337</v>
      </c>
      <c r="AB70" s="345">
        <v>50</v>
      </c>
      <c r="AC70" s="345">
        <v>0</v>
      </c>
      <c r="AD70" s="345">
        <v>0</v>
      </c>
      <c r="AE70" s="345">
        <v>173</v>
      </c>
      <c r="AF70" s="345">
        <v>2</v>
      </c>
      <c r="AG70" s="345">
        <v>4</v>
      </c>
      <c r="AH70" s="345">
        <v>162</v>
      </c>
      <c r="AI70" s="345">
        <v>4</v>
      </c>
      <c r="AJ70" s="345">
        <v>2</v>
      </c>
      <c r="AK70" s="345">
        <v>29</v>
      </c>
      <c r="AL70" s="345">
        <v>0</v>
      </c>
      <c r="AM70" s="345">
        <v>1</v>
      </c>
      <c r="AN70" s="345">
        <v>127</v>
      </c>
      <c r="AO70" s="345">
        <v>0</v>
      </c>
      <c r="AP70" s="345">
        <v>8</v>
      </c>
      <c r="AQ70" s="345">
        <v>68</v>
      </c>
      <c r="AR70" s="345">
        <v>35</v>
      </c>
      <c r="AS70" s="345">
        <v>68</v>
      </c>
      <c r="AT70" s="345">
        <v>22</v>
      </c>
      <c r="AU70" s="345">
        <v>88</v>
      </c>
      <c r="AV70" s="345">
        <v>35</v>
      </c>
      <c r="AW70" s="345">
        <v>90</v>
      </c>
      <c r="AX70" s="345">
        <v>202</v>
      </c>
      <c r="AY70" s="345">
        <v>41</v>
      </c>
      <c r="AZ70" s="345">
        <v>0</v>
      </c>
      <c r="BA70" s="345">
        <v>1</v>
      </c>
      <c r="BB70" s="345">
        <v>16</v>
      </c>
      <c r="BC70" s="345">
        <v>9</v>
      </c>
      <c r="BD70" s="345">
        <v>17</v>
      </c>
      <c r="BE70" s="345">
        <v>0</v>
      </c>
      <c r="BF70" s="345">
        <v>6</v>
      </c>
      <c r="BG70" s="345">
        <v>190</v>
      </c>
      <c r="BH70" s="345">
        <v>4</v>
      </c>
      <c r="BI70" s="345">
        <v>17</v>
      </c>
      <c r="BJ70" s="345">
        <v>42</v>
      </c>
      <c r="BK70" s="345">
        <v>5</v>
      </c>
      <c r="BL70" s="345">
        <v>64</v>
      </c>
      <c r="BM70" s="345">
        <v>25</v>
      </c>
      <c r="BN70" s="345">
        <v>37</v>
      </c>
      <c r="BO70" s="345">
        <v>9</v>
      </c>
      <c r="BP70" s="345">
        <v>71</v>
      </c>
      <c r="BQ70" s="345">
        <v>44</v>
      </c>
      <c r="BR70" s="345">
        <v>30</v>
      </c>
      <c r="BS70" s="345">
        <v>65</v>
      </c>
      <c r="BT70" s="345">
        <v>1255</v>
      </c>
      <c r="BU70" s="345">
        <v>81</v>
      </c>
      <c r="BV70" s="345">
        <v>23</v>
      </c>
      <c r="BW70" s="345">
        <v>4</v>
      </c>
      <c r="BX70" s="345">
        <v>0</v>
      </c>
      <c r="BY70" s="345">
        <v>2</v>
      </c>
      <c r="BZ70" s="345">
        <v>37</v>
      </c>
      <c r="CA70" s="345">
        <v>28</v>
      </c>
      <c r="CB70" s="345">
        <v>1</v>
      </c>
      <c r="CC70" s="345">
        <v>0</v>
      </c>
      <c r="CD70" s="345">
        <v>0</v>
      </c>
      <c r="CE70" s="345">
        <v>0</v>
      </c>
      <c r="CF70" s="345">
        <v>7</v>
      </c>
      <c r="CG70" s="345">
        <v>2</v>
      </c>
      <c r="CH70" s="345">
        <v>40</v>
      </c>
      <c r="CI70" s="345">
        <v>10</v>
      </c>
      <c r="CJ70" s="345">
        <v>0</v>
      </c>
      <c r="CK70" s="345">
        <v>1</v>
      </c>
      <c r="CL70" s="345">
        <v>6</v>
      </c>
      <c r="CM70" s="345">
        <v>443</v>
      </c>
      <c r="CN70" s="345">
        <v>432</v>
      </c>
      <c r="CO70" s="345">
        <v>193</v>
      </c>
      <c r="CP70" s="345">
        <v>299</v>
      </c>
      <c r="CQ70" s="345">
        <v>21</v>
      </c>
      <c r="CR70" s="345">
        <v>298</v>
      </c>
      <c r="CS70" s="345">
        <v>246</v>
      </c>
      <c r="CT70" s="345">
        <v>37</v>
      </c>
      <c r="CU70" s="345">
        <v>1</v>
      </c>
      <c r="CV70" s="345">
        <v>1</v>
      </c>
      <c r="CW70" s="345">
        <v>46</v>
      </c>
      <c r="CX70" s="345">
        <v>101</v>
      </c>
      <c r="CY70" s="345">
        <v>348</v>
      </c>
      <c r="CZ70" s="345">
        <v>1143</v>
      </c>
      <c r="DA70" s="345">
        <v>138</v>
      </c>
      <c r="DB70" s="345">
        <v>26</v>
      </c>
      <c r="DC70" s="345">
        <v>163</v>
      </c>
      <c r="DD70" s="345">
        <v>0</v>
      </c>
      <c r="DE70" s="346">
        <v>2</v>
      </c>
      <c r="DF70" s="347">
        <v>8131</v>
      </c>
      <c r="DG70" s="348">
        <v>4</v>
      </c>
      <c r="DH70" s="348">
        <v>1119</v>
      </c>
      <c r="DI70" s="348">
        <v>0</v>
      </c>
      <c r="DJ70" s="348">
        <v>0</v>
      </c>
      <c r="DK70" s="348">
        <v>0</v>
      </c>
      <c r="DL70" s="348">
        <v>0</v>
      </c>
      <c r="DM70" s="346">
        <v>0</v>
      </c>
      <c r="DN70" s="347">
        <v>1123</v>
      </c>
      <c r="DO70" s="347">
        <v>9254</v>
      </c>
      <c r="DP70" s="346">
        <v>0</v>
      </c>
      <c r="DQ70" s="347">
        <v>1123</v>
      </c>
      <c r="DR70" s="347">
        <v>9254</v>
      </c>
      <c r="DS70" s="348">
        <v>0</v>
      </c>
      <c r="DT70" s="347">
        <v>1123</v>
      </c>
      <c r="DU70" s="347">
        <v>9254</v>
      </c>
    </row>
    <row r="71" spans="1:125">
      <c r="A71" s="349" t="s">
        <v>290</v>
      </c>
      <c r="B71" s="350" t="s">
        <v>50</v>
      </c>
      <c r="C71" s="344">
        <v>13</v>
      </c>
      <c r="D71" s="345">
        <v>45</v>
      </c>
      <c r="E71" s="345">
        <v>30</v>
      </c>
      <c r="F71" s="345">
        <v>3</v>
      </c>
      <c r="G71" s="345">
        <v>0</v>
      </c>
      <c r="H71" s="345">
        <v>3</v>
      </c>
      <c r="I71" s="345">
        <v>19</v>
      </c>
      <c r="J71" s="345">
        <v>450</v>
      </c>
      <c r="K71" s="345">
        <v>94</v>
      </c>
      <c r="L71" s="345">
        <v>0</v>
      </c>
      <c r="M71" s="345">
        <v>0</v>
      </c>
      <c r="N71" s="345">
        <v>24</v>
      </c>
      <c r="O71" s="345">
        <v>106</v>
      </c>
      <c r="P71" s="345">
        <v>7</v>
      </c>
      <c r="Q71" s="345">
        <v>10</v>
      </c>
      <c r="R71" s="345">
        <v>15</v>
      </c>
      <c r="S71" s="345">
        <v>102</v>
      </c>
      <c r="T71" s="345">
        <v>14</v>
      </c>
      <c r="U71" s="345">
        <v>0</v>
      </c>
      <c r="V71" s="345">
        <v>42</v>
      </c>
      <c r="W71" s="345">
        <v>0</v>
      </c>
      <c r="X71" s="345">
        <v>8</v>
      </c>
      <c r="Y71" s="345">
        <v>0</v>
      </c>
      <c r="Z71" s="345">
        <v>0</v>
      </c>
      <c r="AA71" s="345">
        <v>768</v>
      </c>
      <c r="AB71" s="345">
        <v>70</v>
      </c>
      <c r="AC71" s="345">
        <v>0</v>
      </c>
      <c r="AD71" s="345">
        <v>3</v>
      </c>
      <c r="AE71" s="345">
        <v>79</v>
      </c>
      <c r="AF71" s="345">
        <v>1</v>
      </c>
      <c r="AG71" s="345">
        <v>12</v>
      </c>
      <c r="AH71" s="345">
        <v>49</v>
      </c>
      <c r="AI71" s="345">
        <v>23</v>
      </c>
      <c r="AJ71" s="345">
        <v>0</v>
      </c>
      <c r="AK71" s="345">
        <v>20</v>
      </c>
      <c r="AL71" s="345">
        <v>0</v>
      </c>
      <c r="AM71" s="345">
        <v>1</v>
      </c>
      <c r="AN71" s="345">
        <v>11</v>
      </c>
      <c r="AO71" s="345">
        <v>0</v>
      </c>
      <c r="AP71" s="345">
        <v>27</v>
      </c>
      <c r="AQ71" s="345">
        <v>27</v>
      </c>
      <c r="AR71" s="345">
        <v>21</v>
      </c>
      <c r="AS71" s="345">
        <v>30</v>
      </c>
      <c r="AT71" s="345">
        <v>25</v>
      </c>
      <c r="AU71" s="345">
        <v>136</v>
      </c>
      <c r="AV71" s="345">
        <v>25</v>
      </c>
      <c r="AW71" s="345">
        <v>57</v>
      </c>
      <c r="AX71" s="345">
        <v>311</v>
      </c>
      <c r="AY71" s="345">
        <v>46</v>
      </c>
      <c r="AZ71" s="345">
        <v>2</v>
      </c>
      <c r="BA71" s="345">
        <v>4</v>
      </c>
      <c r="BB71" s="345">
        <v>37</v>
      </c>
      <c r="BC71" s="345">
        <v>10</v>
      </c>
      <c r="BD71" s="345">
        <v>25</v>
      </c>
      <c r="BE71" s="345">
        <v>0</v>
      </c>
      <c r="BF71" s="345">
        <v>1</v>
      </c>
      <c r="BG71" s="345">
        <v>39</v>
      </c>
      <c r="BH71" s="345">
        <v>1</v>
      </c>
      <c r="BI71" s="345">
        <v>5</v>
      </c>
      <c r="BJ71" s="345">
        <v>57</v>
      </c>
      <c r="BK71" s="345">
        <v>11</v>
      </c>
      <c r="BL71" s="345">
        <v>163</v>
      </c>
      <c r="BM71" s="345">
        <v>83</v>
      </c>
      <c r="BN71" s="345">
        <v>93</v>
      </c>
      <c r="BO71" s="345">
        <v>25</v>
      </c>
      <c r="BP71" s="345">
        <v>50</v>
      </c>
      <c r="BQ71" s="345">
        <v>25</v>
      </c>
      <c r="BR71" s="345">
        <v>4096</v>
      </c>
      <c r="BS71" s="345">
        <v>408</v>
      </c>
      <c r="BT71" s="345">
        <v>1689</v>
      </c>
      <c r="BU71" s="345">
        <v>306</v>
      </c>
      <c r="BV71" s="345">
        <v>59</v>
      </c>
      <c r="BW71" s="345">
        <v>11</v>
      </c>
      <c r="BX71" s="345">
        <v>0</v>
      </c>
      <c r="BY71" s="345">
        <v>68</v>
      </c>
      <c r="BZ71" s="345">
        <v>150</v>
      </c>
      <c r="CA71" s="345">
        <v>1143</v>
      </c>
      <c r="CB71" s="345">
        <v>2</v>
      </c>
      <c r="CC71" s="345">
        <v>0</v>
      </c>
      <c r="CD71" s="345">
        <v>0</v>
      </c>
      <c r="CE71" s="345">
        <v>13</v>
      </c>
      <c r="CF71" s="345">
        <v>66</v>
      </c>
      <c r="CG71" s="345">
        <v>4</v>
      </c>
      <c r="CH71" s="345">
        <v>484</v>
      </c>
      <c r="CI71" s="345">
        <v>15</v>
      </c>
      <c r="CJ71" s="345">
        <v>2</v>
      </c>
      <c r="CK71" s="345">
        <v>4</v>
      </c>
      <c r="CL71" s="345">
        <v>20</v>
      </c>
      <c r="CM71" s="345">
        <v>1701</v>
      </c>
      <c r="CN71" s="345">
        <v>2025</v>
      </c>
      <c r="CO71" s="345">
        <v>1245</v>
      </c>
      <c r="CP71" s="345">
        <v>1710</v>
      </c>
      <c r="CQ71" s="345">
        <v>77</v>
      </c>
      <c r="CR71" s="345">
        <v>645</v>
      </c>
      <c r="CS71" s="345">
        <v>831</v>
      </c>
      <c r="CT71" s="345">
        <v>138</v>
      </c>
      <c r="CU71" s="345">
        <v>10</v>
      </c>
      <c r="CV71" s="345">
        <v>2</v>
      </c>
      <c r="CW71" s="345">
        <v>78</v>
      </c>
      <c r="CX71" s="345">
        <v>139</v>
      </c>
      <c r="CY71" s="345">
        <v>583</v>
      </c>
      <c r="CZ71" s="345">
        <v>1607</v>
      </c>
      <c r="DA71" s="345">
        <v>566</v>
      </c>
      <c r="DB71" s="345">
        <v>232</v>
      </c>
      <c r="DC71" s="345">
        <v>256</v>
      </c>
      <c r="DD71" s="345">
        <v>0</v>
      </c>
      <c r="DE71" s="346">
        <v>48</v>
      </c>
      <c r="DF71" s="347">
        <v>23791</v>
      </c>
      <c r="DG71" s="348">
        <v>19</v>
      </c>
      <c r="DH71" s="348">
        <v>24742</v>
      </c>
      <c r="DI71" s="348">
        <v>-3236</v>
      </c>
      <c r="DJ71" s="348">
        <v>531</v>
      </c>
      <c r="DK71" s="348">
        <v>0</v>
      </c>
      <c r="DL71" s="348">
        <v>0</v>
      </c>
      <c r="DM71" s="346">
        <v>0</v>
      </c>
      <c r="DN71" s="347">
        <v>22056</v>
      </c>
      <c r="DO71" s="347">
        <v>45847</v>
      </c>
      <c r="DP71" s="346">
        <v>0</v>
      </c>
      <c r="DQ71" s="347">
        <v>22056</v>
      </c>
      <c r="DR71" s="347">
        <v>45847</v>
      </c>
      <c r="DS71" s="348">
        <v>0</v>
      </c>
      <c r="DT71" s="347">
        <v>22056</v>
      </c>
      <c r="DU71" s="347">
        <v>45847</v>
      </c>
    </row>
    <row r="72" spans="1:125">
      <c r="A72" s="349" t="s">
        <v>291</v>
      </c>
      <c r="B72" s="350" t="s">
        <v>51</v>
      </c>
      <c r="C72" s="344">
        <v>0</v>
      </c>
      <c r="D72" s="345">
        <v>28</v>
      </c>
      <c r="E72" s="345">
        <v>39</v>
      </c>
      <c r="F72" s="345">
        <v>2</v>
      </c>
      <c r="G72" s="345">
        <v>0</v>
      </c>
      <c r="H72" s="345">
        <v>2</v>
      </c>
      <c r="I72" s="345">
        <v>19</v>
      </c>
      <c r="J72" s="345">
        <v>352</v>
      </c>
      <c r="K72" s="345">
        <v>8</v>
      </c>
      <c r="L72" s="345">
        <v>4</v>
      </c>
      <c r="M72" s="345">
        <v>0</v>
      </c>
      <c r="N72" s="345">
        <v>0</v>
      </c>
      <c r="O72" s="345">
        <v>27</v>
      </c>
      <c r="P72" s="345">
        <v>5</v>
      </c>
      <c r="Q72" s="345">
        <v>6</v>
      </c>
      <c r="R72" s="345">
        <v>10</v>
      </c>
      <c r="S72" s="345">
        <v>39</v>
      </c>
      <c r="T72" s="345">
        <v>16</v>
      </c>
      <c r="U72" s="345">
        <v>0</v>
      </c>
      <c r="V72" s="345">
        <v>90</v>
      </c>
      <c r="W72" s="345">
        <v>0</v>
      </c>
      <c r="X72" s="345">
        <v>11</v>
      </c>
      <c r="Y72" s="345">
        <v>0</v>
      </c>
      <c r="Z72" s="345">
        <v>0</v>
      </c>
      <c r="AA72" s="345">
        <v>953</v>
      </c>
      <c r="AB72" s="345">
        <v>39</v>
      </c>
      <c r="AC72" s="345">
        <v>0</v>
      </c>
      <c r="AD72" s="345">
        <v>0</v>
      </c>
      <c r="AE72" s="345">
        <v>4</v>
      </c>
      <c r="AF72" s="345">
        <v>0</v>
      </c>
      <c r="AG72" s="345">
        <v>8</v>
      </c>
      <c r="AH72" s="345">
        <v>33</v>
      </c>
      <c r="AI72" s="345">
        <v>73</v>
      </c>
      <c r="AJ72" s="345">
        <v>0</v>
      </c>
      <c r="AK72" s="345">
        <v>40</v>
      </c>
      <c r="AL72" s="345">
        <v>0</v>
      </c>
      <c r="AM72" s="345">
        <v>0</v>
      </c>
      <c r="AN72" s="345">
        <v>1</v>
      </c>
      <c r="AO72" s="345">
        <v>0</v>
      </c>
      <c r="AP72" s="345">
        <v>0</v>
      </c>
      <c r="AQ72" s="345">
        <v>36</v>
      </c>
      <c r="AR72" s="345">
        <v>3</v>
      </c>
      <c r="AS72" s="345">
        <v>1</v>
      </c>
      <c r="AT72" s="345">
        <v>9</v>
      </c>
      <c r="AU72" s="345">
        <v>2</v>
      </c>
      <c r="AV72" s="345">
        <v>8</v>
      </c>
      <c r="AW72" s="345">
        <v>48</v>
      </c>
      <c r="AX72" s="345">
        <v>363</v>
      </c>
      <c r="AY72" s="345">
        <v>11</v>
      </c>
      <c r="AZ72" s="345">
        <v>0</v>
      </c>
      <c r="BA72" s="345">
        <v>0</v>
      </c>
      <c r="BB72" s="345">
        <v>19</v>
      </c>
      <c r="BC72" s="345">
        <v>6</v>
      </c>
      <c r="BD72" s="345">
        <v>10</v>
      </c>
      <c r="BE72" s="345">
        <v>0</v>
      </c>
      <c r="BF72" s="345">
        <v>0</v>
      </c>
      <c r="BG72" s="345">
        <v>5</v>
      </c>
      <c r="BH72" s="345">
        <v>0</v>
      </c>
      <c r="BI72" s="345">
        <v>11</v>
      </c>
      <c r="BJ72" s="345">
        <v>7</v>
      </c>
      <c r="BK72" s="345">
        <v>0</v>
      </c>
      <c r="BL72" s="345">
        <v>82</v>
      </c>
      <c r="BM72" s="345">
        <v>1</v>
      </c>
      <c r="BN72" s="345">
        <v>838</v>
      </c>
      <c r="BO72" s="345">
        <v>199</v>
      </c>
      <c r="BP72" s="345">
        <v>2186</v>
      </c>
      <c r="BQ72" s="345">
        <v>14</v>
      </c>
      <c r="BR72" s="345">
        <v>87</v>
      </c>
      <c r="BS72" s="345">
        <v>0</v>
      </c>
      <c r="BT72" s="345">
        <v>761</v>
      </c>
      <c r="BU72" s="345">
        <v>751</v>
      </c>
      <c r="BV72" s="345">
        <v>2</v>
      </c>
      <c r="BW72" s="345">
        <v>0</v>
      </c>
      <c r="BX72" s="345">
        <v>0</v>
      </c>
      <c r="BY72" s="345">
        <v>235</v>
      </c>
      <c r="BZ72" s="345">
        <v>344</v>
      </c>
      <c r="CA72" s="345">
        <v>0</v>
      </c>
      <c r="CB72" s="345">
        <v>9</v>
      </c>
      <c r="CC72" s="345">
        <v>2</v>
      </c>
      <c r="CD72" s="345">
        <v>1</v>
      </c>
      <c r="CE72" s="345">
        <v>12</v>
      </c>
      <c r="CF72" s="345">
        <v>121</v>
      </c>
      <c r="CG72" s="345">
        <v>10</v>
      </c>
      <c r="CH72" s="345">
        <v>820</v>
      </c>
      <c r="CI72" s="345">
        <v>224</v>
      </c>
      <c r="CJ72" s="345">
        <v>3</v>
      </c>
      <c r="CK72" s="345">
        <v>8</v>
      </c>
      <c r="CL72" s="345">
        <v>25</v>
      </c>
      <c r="CM72" s="345">
        <v>11739</v>
      </c>
      <c r="CN72" s="345">
        <v>1483</v>
      </c>
      <c r="CO72" s="345">
        <v>319</v>
      </c>
      <c r="CP72" s="345">
        <v>1369</v>
      </c>
      <c r="CQ72" s="345">
        <v>105</v>
      </c>
      <c r="CR72" s="345">
        <v>428</v>
      </c>
      <c r="CS72" s="345">
        <v>457</v>
      </c>
      <c r="CT72" s="345">
        <v>2</v>
      </c>
      <c r="CU72" s="345">
        <v>14</v>
      </c>
      <c r="CV72" s="345">
        <v>1</v>
      </c>
      <c r="CW72" s="345">
        <v>71</v>
      </c>
      <c r="CX72" s="345">
        <v>28</v>
      </c>
      <c r="CY72" s="345">
        <v>2297</v>
      </c>
      <c r="CZ72" s="345">
        <v>2670</v>
      </c>
      <c r="DA72" s="345">
        <v>434</v>
      </c>
      <c r="DB72" s="345">
        <v>492</v>
      </c>
      <c r="DC72" s="345">
        <v>737</v>
      </c>
      <c r="DD72" s="345">
        <v>0</v>
      </c>
      <c r="DE72" s="346">
        <v>474</v>
      </c>
      <c r="DF72" s="347">
        <v>32203</v>
      </c>
      <c r="DG72" s="348">
        <v>0</v>
      </c>
      <c r="DH72" s="348">
        <v>1228</v>
      </c>
      <c r="DI72" s="348">
        <v>5231</v>
      </c>
      <c r="DJ72" s="348">
        <v>1021</v>
      </c>
      <c r="DK72" s="348">
        <v>0</v>
      </c>
      <c r="DL72" s="348">
        <v>0</v>
      </c>
      <c r="DM72" s="346">
        <v>0</v>
      </c>
      <c r="DN72" s="347">
        <v>7480</v>
      </c>
      <c r="DO72" s="347">
        <v>39683</v>
      </c>
      <c r="DP72" s="346">
        <v>11437</v>
      </c>
      <c r="DQ72" s="347">
        <v>18917</v>
      </c>
      <c r="DR72" s="347">
        <v>51120</v>
      </c>
      <c r="DS72" s="348">
        <v>-5876</v>
      </c>
      <c r="DT72" s="347">
        <v>13041</v>
      </c>
      <c r="DU72" s="347">
        <v>45244</v>
      </c>
    </row>
    <row r="73" spans="1:125">
      <c r="A73" s="349" t="s">
        <v>292</v>
      </c>
      <c r="B73" s="350" t="s">
        <v>52</v>
      </c>
      <c r="C73" s="344">
        <v>14372</v>
      </c>
      <c r="D73" s="345">
        <v>2344</v>
      </c>
      <c r="E73" s="345">
        <v>864</v>
      </c>
      <c r="F73" s="345">
        <v>455</v>
      </c>
      <c r="G73" s="345">
        <v>168</v>
      </c>
      <c r="H73" s="345">
        <v>9</v>
      </c>
      <c r="I73" s="345">
        <v>225</v>
      </c>
      <c r="J73" s="345">
        <v>24742</v>
      </c>
      <c r="K73" s="345">
        <v>2483</v>
      </c>
      <c r="L73" s="345">
        <v>9</v>
      </c>
      <c r="M73" s="345">
        <v>0</v>
      </c>
      <c r="N73" s="345">
        <v>692</v>
      </c>
      <c r="O73" s="345">
        <v>7469</v>
      </c>
      <c r="P73" s="345">
        <v>984</v>
      </c>
      <c r="Q73" s="345">
        <v>1835</v>
      </c>
      <c r="R73" s="345">
        <v>1264</v>
      </c>
      <c r="S73" s="345">
        <v>6638</v>
      </c>
      <c r="T73" s="345">
        <v>1926</v>
      </c>
      <c r="U73" s="345">
        <v>0</v>
      </c>
      <c r="V73" s="345">
        <v>492</v>
      </c>
      <c r="W73" s="345">
        <v>0</v>
      </c>
      <c r="X73" s="345">
        <v>63</v>
      </c>
      <c r="Y73" s="345">
        <v>0</v>
      </c>
      <c r="Z73" s="345">
        <v>0</v>
      </c>
      <c r="AA73" s="345">
        <v>9895</v>
      </c>
      <c r="AB73" s="345">
        <v>3114</v>
      </c>
      <c r="AC73" s="345">
        <v>6</v>
      </c>
      <c r="AD73" s="345">
        <v>297</v>
      </c>
      <c r="AE73" s="345">
        <v>4736</v>
      </c>
      <c r="AF73" s="345">
        <v>65</v>
      </c>
      <c r="AG73" s="345">
        <v>2988</v>
      </c>
      <c r="AH73" s="345">
        <v>1351</v>
      </c>
      <c r="AI73" s="345">
        <v>659</v>
      </c>
      <c r="AJ73" s="345">
        <v>15</v>
      </c>
      <c r="AK73" s="345">
        <v>771</v>
      </c>
      <c r="AL73" s="345">
        <v>8</v>
      </c>
      <c r="AM73" s="345">
        <v>3</v>
      </c>
      <c r="AN73" s="345">
        <v>639</v>
      </c>
      <c r="AO73" s="345">
        <v>653</v>
      </c>
      <c r="AP73" s="345">
        <v>199</v>
      </c>
      <c r="AQ73" s="345">
        <v>2639</v>
      </c>
      <c r="AR73" s="345">
        <v>1898</v>
      </c>
      <c r="AS73" s="345">
        <v>1675</v>
      </c>
      <c r="AT73" s="345">
        <v>1469</v>
      </c>
      <c r="AU73" s="345">
        <v>8797</v>
      </c>
      <c r="AV73" s="345">
        <v>2456</v>
      </c>
      <c r="AW73" s="345">
        <v>2766</v>
      </c>
      <c r="AX73" s="345">
        <v>10849</v>
      </c>
      <c r="AY73" s="345">
        <v>5625</v>
      </c>
      <c r="AZ73" s="345">
        <v>212</v>
      </c>
      <c r="BA73" s="345">
        <v>366</v>
      </c>
      <c r="BB73" s="345">
        <v>1950</v>
      </c>
      <c r="BC73" s="345">
        <v>2743</v>
      </c>
      <c r="BD73" s="345">
        <v>5966</v>
      </c>
      <c r="BE73" s="345">
        <v>0</v>
      </c>
      <c r="BF73" s="345">
        <v>46</v>
      </c>
      <c r="BG73" s="345">
        <v>6244</v>
      </c>
      <c r="BH73" s="345">
        <v>66</v>
      </c>
      <c r="BI73" s="345">
        <v>416</v>
      </c>
      <c r="BJ73" s="345">
        <v>7730</v>
      </c>
      <c r="BK73" s="345">
        <v>24</v>
      </c>
      <c r="BL73" s="345">
        <v>12993</v>
      </c>
      <c r="BM73" s="345">
        <v>4571</v>
      </c>
      <c r="BN73" s="345">
        <v>7416</v>
      </c>
      <c r="BO73" s="345">
        <v>1482</v>
      </c>
      <c r="BP73" s="345">
        <v>1622</v>
      </c>
      <c r="BQ73" s="345">
        <v>222</v>
      </c>
      <c r="BR73" s="345">
        <v>693</v>
      </c>
      <c r="BS73" s="345">
        <v>646</v>
      </c>
      <c r="BT73" s="345">
        <v>5652</v>
      </c>
      <c r="BU73" s="345">
        <v>1273</v>
      </c>
      <c r="BV73" s="345">
        <v>42</v>
      </c>
      <c r="BW73" s="345">
        <v>141</v>
      </c>
      <c r="BX73" s="345">
        <v>365</v>
      </c>
      <c r="BY73" s="345">
        <v>28</v>
      </c>
      <c r="BZ73" s="345">
        <v>1887</v>
      </c>
      <c r="CA73" s="345">
        <v>12371</v>
      </c>
      <c r="CB73" s="345">
        <v>68</v>
      </c>
      <c r="CC73" s="345">
        <v>21</v>
      </c>
      <c r="CD73" s="345">
        <v>2</v>
      </c>
      <c r="CE73" s="345">
        <v>59</v>
      </c>
      <c r="CF73" s="345">
        <v>234</v>
      </c>
      <c r="CG73" s="345">
        <v>42</v>
      </c>
      <c r="CH73" s="345">
        <v>589</v>
      </c>
      <c r="CI73" s="345">
        <v>114</v>
      </c>
      <c r="CJ73" s="345">
        <v>193</v>
      </c>
      <c r="CK73" s="345">
        <v>17</v>
      </c>
      <c r="CL73" s="345">
        <v>758</v>
      </c>
      <c r="CM73" s="345">
        <v>3955</v>
      </c>
      <c r="CN73" s="345">
        <v>2086</v>
      </c>
      <c r="CO73" s="345">
        <v>1476</v>
      </c>
      <c r="CP73" s="345">
        <v>26038</v>
      </c>
      <c r="CQ73" s="345">
        <v>389</v>
      </c>
      <c r="CR73" s="345">
        <v>2950</v>
      </c>
      <c r="CS73" s="345">
        <v>2724</v>
      </c>
      <c r="CT73" s="345">
        <v>2379</v>
      </c>
      <c r="CU73" s="345">
        <v>453</v>
      </c>
      <c r="CV73" s="345">
        <v>60</v>
      </c>
      <c r="CW73" s="345">
        <v>4972</v>
      </c>
      <c r="CX73" s="345">
        <v>1717</v>
      </c>
      <c r="CY73" s="345">
        <v>2557</v>
      </c>
      <c r="CZ73" s="345">
        <v>20768</v>
      </c>
      <c r="DA73" s="345">
        <v>965</v>
      </c>
      <c r="DB73" s="345">
        <v>841</v>
      </c>
      <c r="DC73" s="345">
        <v>1868</v>
      </c>
      <c r="DD73" s="345">
        <v>2434</v>
      </c>
      <c r="DE73" s="346">
        <v>339</v>
      </c>
      <c r="DF73" s="347">
        <v>288842</v>
      </c>
      <c r="DG73" s="348">
        <v>12185</v>
      </c>
      <c r="DH73" s="348">
        <v>406076</v>
      </c>
      <c r="DI73" s="348">
        <v>92</v>
      </c>
      <c r="DJ73" s="348">
        <v>0</v>
      </c>
      <c r="DK73" s="348">
        <v>4834</v>
      </c>
      <c r="DL73" s="348">
        <v>50286</v>
      </c>
      <c r="DM73" s="346">
        <v>1372</v>
      </c>
      <c r="DN73" s="347">
        <v>474845</v>
      </c>
      <c r="DO73" s="347">
        <v>763687</v>
      </c>
      <c r="DP73" s="346">
        <v>147420</v>
      </c>
      <c r="DQ73" s="347">
        <v>622265</v>
      </c>
      <c r="DR73" s="347">
        <v>911107</v>
      </c>
      <c r="DS73" s="348">
        <v>-367436</v>
      </c>
      <c r="DT73" s="347">
        <v>254829</v>
      </c>
      <c r="DU73" s="347">
        <v>543671</v>
      </c>
    </row>
    <row r="74" spans="1:125">
      <c r="A74" s="349" t="s">
        <v>293</v>
      </c>
      <c r="B74" s="350" t="s">
        <v>53</v>
      </c>
      <c r="C74" s="344">
        <v>1085</v>
      </c>
      <c r="D74" s="345">
        <v>196</v>
      </c>
      <c r="E74" s="345">
        <v>159</v>
      </c>
      <c r="F74" s="345">
        <v>139</v>
      </c>
      <c r="G74" s="345">
        <v>35</v>
      </c>
      <c r="H74" s="345">
        <v>20</v>
      </c>
      <c r="I74" s="345">
        <v>423</v>
      </c>
      <c r="J74" s="345">
        <v>1279</v>
      </c>
      <c r="K74" s="345">
        <v>303</v>
      </c>
      <c r="L74" s="345">
        <v>1</v>
      </c>
      <c r="M74" s="345">
        <v>0</v>
      </c>
      <c r="N74" s="345">
        <v>262</v>
      </c>
      <c r="O74" s="345">
        <v>1571</v>
      </c>
      <c r="P74" s="345">
        <v>133</v>
      </c>
      <c r="Q74" s="345">
        <v>412</v>
      </c>
      <c r="R74" s="345">
        <v>66</v>
      </c>
      <c r="S74" s="345">
        <v>615</v>
      </c>
      <c r="T74" s="345">
        <v>259</v>
      </c>
      <c r="U74" s="345">
        <v>0</v>
      </c>
      <c r="V74" s="345">
        <v>85</v>
      </c>
      <c r="W74" s="345">
        <v>0</v>
      </c>
      <c r="X74" s="345">
        <v>22</v>
      </c>
      <c r="Y74" s="345">
        <v>0</v>
      </c>
      <c r="Z74" s="345">
        <v>0</v>
      </c>
      <c r="AA74" s="345">
        <v>1550</v>
      </c>
      <c r="AB74" s="345">
        <v>515</v>
      </c>
      <c r="AC74" s="345">
        <v>3</v>
      </c>
      <c r="AD74" s="345">
        <v>11</v>
      </c>
      <c r="AE74" s="345">
        <v>291</v>
      </c>
      <c r="AF74" s="345">
        <v>6</v>
      </c>
      <c r="AG74" s="345">
        <v>178</v>
      </c>
      <c r="AH74" s="345">
        <v>349</v>
      </c>
      <c r="AI74" s="345">
        <v>231</v>
      </c>
      <c r="AJ74" s="345">
        <v>6</v>
      </c>
      <c r="AK74" s="345">
        <v>153</v>
      </c>
      <c r="AL74" s="345">
        <v>1</v>
      </c>
      <c r="AM74" s="345">
        <v>2</v>
      </c>
      <c r="AN74" s="345">
        <v>133</v>
      </c>
      <c r="AO74" s="345">
        <v>56</v>
      </c>
      <c r="AP74" s="345">
        <v>191</v>
      </c>
      <c r="AQ74" s="345">
        <v>328</v>
      </c>
      <c r="AR74" s="345">
        <v>562</v>
      </c>
      <c r="AS74" s="345">
        <v>346</v>
      </c>
      <c r="AT74" s="345">
        <v>218</v>
      </c>
      <c r="AU74" s="345">
        <v>1507</v>
      </c>
      <c r="AV74" s="345">
        <v>610</v>
      </c>
      <c r="AW74" s="345">
        <v>289</v>
      </c>
      <c r="AX74" s="345">
        <v>1673</v>
      </c>
      <c r="AY74" s="345">
        <v>541</v>
      </c>
      <c r="AZ74" s="345">
        <v>23</v>
      </c>
      <c r="BA74" s="345">
        <v>58</v>
      </c>
      <c r="BB74" s="345">
        <v>141</v>
      </c>
      <c r="BC74" s="345">
        <v>328</v>
      </c>
      <c r="BD74" s="345">
        <v>745</v>
      </c>
      <c r="BE74" s="345">
        <v>0</v>
      </c>
      <c r="BF74" s="345">
        <v>7</v>
      </c>
      <c r="BG74" s="345">
        <v>374</v>
      </c>
      <c r="BH74" s="345">
        <v>29</v>
      </c>
      <c r="BI74" s="345">
        <v>56</v>
      </c>
      <c r="BJ74" s="345">
        <v>2364</v>
      </c>
      <c r="BK74" s="345">
        <v>9</v>
      </c>
      <c r="BL74" s="345">
        <v>2685</v>
      </c>
      <c r="BM74" s="345">
        <v>458</v>
      </c>
      <c r="BN74" s="345">
        <v>3118</v>
      </c>
      <c r="BO74" s="345">
        <v>601</v>
      </c>
      <c r="BP74" s="345">
        <v>2422</v>
      </c>
      <c r="BQ74" s="345">
        <v>55</v>
      </c>
      <c r="BR74" s="345">
        <v>906</v>
      </c>
      <c r="BS74" s="345">
        <v>1071</v>
      </c>
      <c r="BT74" s="345">
        <v>8551</v>
      </c>
      <c r="BU74" s="345">
        <v>9947</v>
      </c>
      <c r="BV74" s="345">
        <v>2680</v>
      </c>
      <c r="BW74" s="345">
        <v>3000</v>
      </c>
      <c r="BX74" s="345">
        <v>38726</v>
      </c>
      <c r="BY74" s="345">
        <v>489</v>
      </c>
      <c r="BZ74" s="345">
        <v>1754</v>
      </c>
      <c r="CA74" s="345">
        <v>4672</v>
      </c>
      <c r="CB74" s="345">
        <v>216</v>
      </c>
      <c r="CC74" s="345">
        <v>45</v>
      </c>
      <c r="CD74" s="345">
        <v>2</v>
      </c>
      <c r="CE74" s="345">
        <v>37</v>
      </c>
      <c r="CF74" s="345">
        <v>265</v>
      </c>
      <c r="CG74" s="345">
        <v>4</v>
      </c>
      <c r="CH74" s="345">
        <v>892</v>
      </c>
      <c r="CI74" s="345">
        <v>157</v>
      </c>
      <c r="CJ74" s="345">
        <v>57</v>
      </c>
      <c r="CK74" s="345">
        <v>12</v>
      </c>
      <c r="CL74" s="345">
        <v>87</v>
      </c>
      <c r="CM74" s="345">
        <v>8343</v>
      </c>
      <c r="CN74" s="345">
        <v>2833</v>
      </c>
      <c r="CO74" s="345">
        <v>24</v>
      </c>
      <c r="CP74" s="345">
        <v>2212</v>
      </c>
      <c r="CQ74" s="345">
        <v>672</v>
      </c>
      <c r="CR74" s="345">
        <v>2148</v>
      </c>
      <c r="CS74" s="345">
        <v>633</v>
      </c>
      <c r="CT74" s="345">
        <v>1480</v>
      </c>
      <c r="CU74" s="345">
        <v>1240</v>
      </c>
      <c r="CV74" s="345">
        <v>15</v>
      </c>
      <c r="CW74" s="345">
        <v>695</v>
      </c>
      <c r="CX74" s="345">
        <v>635</v>
      </c>
      <c r="CY74" s="345">
        <v>972</v>
      </c>
      <c r="CZ74" s="345">
        <v>958</v>
      </c>
      <c r="DA74" s="345">
        <v>94</v>
      </c>
      <c r="DB74" s="345">
        <v>394</v>
      </c>
      <c r="DC74" s="345">
        <v>200</v>
      </c>
      <c r="DD74" s="345">
        <v>0</v>
      </c>
      <c r="DE74" s="346">
        <v>96</v>
      </c>
      <c r="DF74" s="347">
        <v>127502</v>
      </c>
      <c r="DG74" s="348">
        <v>2</v>
      </c>
      <c r="DH74" s="348">
        <v>130743</v>
      </c>
      <c r="DI74" s="348">
        <v>0</v>
      </c>
      <c r="DJ74" s="348">
        <v>0</v>
      </c>
      <c r="DK74" s="348">
        <v>0</v>
      </c>
      <c r="DL74" s="348">
        <v>0</v>
      </c>
      <c r="DM74" s="346">
        <v>0</v>
      </c>
      <c r="DN74" s="347">
        <v>130745</v>
      </c>
      <c r="DO74" s="347">
        <v>258247</v>
      </c>
      <c r="DP74" s="346">
        <v>62977</v>
      </c>
      <c r="DQ74" s="347">
        <v>193722</v>
      </c>
      <c r="DR74" s="347">
        <v>321224</v>
      </c>
      <c r="DS74" s="348">
        <v>-84167</v>
      </c>
      <c r="DT74" s="347">
        <v>109555</v>
      </c>
      <c r="DU74" s="347">
        <v>237057</v>
      </c>
    </row>
    <row r="75" spans="1:125">
      <c r="A75" s="349" t="s">
        <v>294</v>
      </c>
      <c r="B75" s="350" t="s">
        <v>54</v>
      </c>
      <c r="C75" s="344">
        <v>19</v>
      </c>
      <c r="D75" s="345">
        <v>0</v>
      </c>
      <c r="E75" s="345">
        <v>58</v>
      </c>
      <c r="F75" s="345">
        <v>6</v>
      </c>
      <c r="G75" s="345">
        <v>0</v>
      </c>
      <c r="H75" s="345">
        <v>5</v>
      </c>
      <c r="I75" s="345">
        <v>18</v>
      </c>
      <c r="J75" s="345">
        <v>231</v>
      </c>
      <c r="K75" s="345">
        <v>27</v>
      </c>
      <c r="L75" s="345">
        <v>0</v>
      </c>
      <c r="M75" s="345">
        <v>0</v>
      </c>
      <c r="N75" s="345">
        <v>11</v>
      </c>
      <c r="O75" s="345">
        <v>140</v>
      </c>
      <c r="P75" s="345">
        <v>11</v>
      </c>
      <c r="Q75" s="345">
        <v>42</v>
      </c>
      <c r="R75" s="345">
        <v>2</v>
      </c>
      <c r="S75" s="345">
        <v>57</v>
      </c>
      <c r="T75" s="345">
        <v>47</v>
      </c>
      <c r="U75" s="345">
        <v>0</v>
      </c>
      <c r="V75" s="345">
        <v>8</v>
      </c>
      <c r="W75" s="345">
        <v>0</v>
      </c>
      <c r="X75" s="345">
        <v>2</v>
      </c>
      <c r="Y75" s="345">
        <v>0</v>
      </c>
      <c r="Z75" s="345">
        <v>0</v>
      </c>
      <c r="AA75" s="345">
        <v>331</v>
      </c>
      <c r="AB75" s="345">
        <v>37</v>
      </c>
      <c r="AC75" s="345">
        <v>0</v>
      </c>
      <c r="AD75" s="345">
        <v>3</v>
      </c>
      <c r="AE75" s="345">
        <v>89</v>
      </c>
      <c r="AF75" s="345">
        <v>1</v>
      </c>
      <c r="AG75" s="345">
        <v>20</v>
      </c>
      <c r="AH75" s="345">
        <v>26</v>
      </c>
      <c r="AI75" s="345">
        <v>32</v>
      </c>
      <c r="AJ75" s="345">
        <v>0</v>
      </c>
      <c r="AK75" s="345">
        <v>15</v>
      </c>
      <c r="AL75" s="345">
        <v>0</v>
      </c>
      <c r="AM75" s="345">
        <v>0</v>
      </c>
      <c r="AN75" s="345">
        <v>22</v>
      </c>
      <c r="AO75" s="345">
        <v>3</v>
      </c>
      <c r="AP75" s="345">
        <v>1</v>
      </c>
      <c r="AQ75" s="345">
        <v>25</v>
      </c>
      <c r="AR75" s="345">
        <v>88</v>
      </c>
      <c r="AS75" s="345">
        <v>39</v>
      </c>
      <c r="AT75" s="345">
        <v>36</v>
      </c>
      <c r="AU75" s="345">
        <v>209</v>
      </c>
      <c r="AV75" s="345">
        <v>33</v>
      </c>
      <c r="AW75" s="345">
        <v>32</v>
      </c>
      <c r="AX75" s="345">
        <v>231</v>
      </c>
      <c r="AY75" s="345">
        <v>63</v>
      </c>
      <c r="AZ75" s="345">
        <v>5</v>
      </c>
      <c r="BA75" s="345">
        <v>6</v>
      </c>
      <c r="BB75" s="345">
        <v>9</v>
      </c>
      <c r="BC75" s="345">
        <v>65</v>
      </c>
      <c r="BD75" s="345">
        <v>68</v>
      </c>
      <c r="BE75" s="345">
        <v>0</v>
      </c>
      <c r="BF75" s="345">
        <v>0</v>
      </c>
      <c r="BG75" s="345">
        <v>26</v>
      </c>
      <c r="BH75" s="345">
        <v>1</v>
      </c>
      <c r="BI75" s="345">
        <v>9</v>
      </c>
      <c r="BJ75" s="345">
        <v>59</v>
      </c>
      <c r="BK75" s="345">
        <v>0</v>
      </c>
      <c r="BL75" s="345">
        <v>463</v>
      </c>
      <c r="BM75" s="345">
        <v>58</v>
      </c>
      <c r="BN75" s="345">
        <v>102</v>
      </c>
      <c r="BO75" s="345">
        <v>31</v>
      </c>
      <c r="BP75" s="345">
        <v>238</v>
      </c>
      <c r="BQ75" s="345">
        <v>28</v>
      </c>
      <c r="BR75" s="345">
        <v>18</v>
      </c>
      <c r="BS75" s="345">
        <v>23</v>
      </c>
      <c r="BT75" s="345">
        <v>4350</v>
      </c>
      <c r="BU75" s="345">
        <v>1131</v>
      </c>
      <c r="BV75" s="345">
        <v>390</v>
      </c>
      <c r="BW75" s="345">
        <v>1396</v>
      </c>
      <c r="BX75" s="345">
        <v>926</v>
      </c>
      <c r="BY75" s="345">
        <v>4</v>
      </c>
      <c r="BZ75" s="345">
        <v>589</v>
      </c>
      <c r="CA75" s="345">
        <v>1807</v>
      </c>
      <c r="CB75" s="345">
        <v>197</v>
      </c>
      <c r="CC75" s="345">
        <v>3</v>
      </c>
      <c r="CD75" s="345">
        <v>5</v>
      </c>
      <c r="CE75" s="345">
        <v>209</v>
      </c>
      <c r="CF75" s="345">
        <v>176</v>
      </c>
      <c r="CG75" s="345">
        <v>33</v>
      </c>
      <c r="CH75" s="345">
        <v>401</v>
      </c>
      <c r="CI75" s="345">
        <v>77</v>
      </c>
      <c r="CJ75" s="345">
        <v>155</v>
      </c>
      <c r="CK75" s="345">
        <v>53</v>
      </c>
      <c r="CL75" s="345">
        <v>133</v>
      </c>
      <c r="CM75" s="345">
        <v>217</v>
      </c>
      <c r="CN75" s="345">
        <v>79</v>
      </c>
      <c r="CO75" s="345">
        <v>74</v>
      </c>
      <c r="CP75" s="345">
        <v>2768</v>
      </c>
      <c r="CQ75" s="345">
        <v>107</v>
      </c>
      <c r="CR75" s="345">
        <v>142</v>
      </c>
      <c r="CS75" s="345">
        <v>360</v>
      </c>
      <c r="CT75" s="345">
        <v>370</v>
      </c>
      <c r="CU75" s="345">
        <v>148</v>
      </c>
      <c r="CV75" s="345">
        <v>2</v>
      </c>
      <c r="CW75" s="345">
        <v>100</v>
      </c>
      <c r="CX75" s="345">
        <v>551</v>
      </c>
      <c r="CY75" s="345">
        <v>169</v>
      </c>
      <c r="CZ75" s="345">
        <v>549</v>
      </c>
      <c r="DA75" s="345">
        <v>328</v>
      </c>
      <c r="DB75" s="345">
        <v>94</v>
      </c>
      <c r="DC75" s="345">
        <v>572</v>
      </c>
      <c r="DD75" s="345">
        <v>0</v>
      </c>
      <c r="DE75" s="346">
        <v>367</v>
      </c>
      <c r="DF75" s="347">
        <v>22261</v>
      </c>
      <c r="DG75" s="348">
        <v>0</v>
      </c>
      <c r="DH75" s="348">
        <v>81</v>
      </c>
      <c r="DI75" s="348">
        <v>0</v>
      </c>
      <c r="DJ75" s="348">
        <v>0</v>
      </c>
      <c r="DK75" s="348">
        <v>0</v>
      </c>
      <c r="DL75" s="348">
        <v>9424</v>
      </c>
      <c r="DM75" s="346">
        <v>0</v>
      </c>
      <c r="DN75" s="347">
        <v>9505</v>
      </c>
      <c r="DO75" s="347">
        <v>31766</v>
      </c>
      <c r="DP75" s="346">
        <v>0</v>
      </c>
      <c r="DQ75" s="347">
        <v>9505</v>
      </c>
      <c r="DR75" s="347">
        <v>31766</v>
      </c>
      <c r="DS75" s="348">
        <v>0</v>
      </c>
      <c r="DT75" s="347">
        <v>9505</v>
      </c>
      <c r="DU75" s="347">
        <v>31766</v>
      </c>
    </row>
    <row r="76" spans="1:125">
      <c r="A76" s="349" t="s">
        <v>295</v>
      </c>
      <c r="B76" s="350" t="s">
        <v>55</v>
      </c>
      <c r="C76" s="344">
        <v>0</v>
      </c>
      <c r="D76" s="345">
        <v>0</v>
      </c>
      <c r="E76" s="345">
        <v>0</v>
      </c>
      <c r="F76" s="345">
        <v>0</v>
      </c>
      <c r="G76" s="345">
        <v>0</v>
      </c>
      <c r="H76" s="345">
        <v>0</v>
      </c>
      <c r="I76" s="345">
        <v>0</v>
      </c>
      <c r="J76" s="345">
        <v>0</v>
      </c>
      <c r="K76" s="345">
        <v>0</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5">
        <v>0</v>
      </c>
      <c r="AE76" s="345">
        <v>0</v>
      </c>
      <c r="AF76" s="345">
        <v>0</v>
      </c>
      <c r="AG76" s="345">
        <v>0</v>
      </c>
      <c r="AH76" s="345">
        <v>0</v>
      </c>
      <c r="AI76" s="345">
        <v>0</v>
      </c>
      <c r="AJ76" s="345">
        <v>0</v>
      </c>
      <c r="AK76" s="345">
        <v>0</v>
      </c>
      <c r="AL76" s="345">
        <v>0</v>
      </c>
      <c r="AM76" s="345">
        <v>0</v>
      </c>
      <c r="AN76" s="345">
        <v>0</v>
      </c>
      <c r="AO76" s="345">
        <v>0</v>
      </c>
      <c r="AP76" s="345">
        <v>0</v>
      </c>
      <c r="AQ76" s="345">
        <v>0</v>
      </c>
      <c r="AR76" s="345">
        <v>0</v>
      </c>
      <c r="AS76" s="345">
        <v>0</v>
      </c>
      <c r="AT76" s="345">
        <v>0</v>
      </c>
      <c r="AU76" s="345">
        <v>0</v>
      </c>
      <c r="AV76" s="345">
        <v>0</v>
      </c>
      <c r="AW76" s="345">
        <v>0</v>
      </c>
      <c r="AX76" s="345">
        <v>0</v>
      </c>
      <c r="AY76" s="345">
        <v>0</v>
      </c>
      <c r="AZ76" s="345">
        <v>0</v>
      </c>
      <c r="BA76" s="345">
        <v>0</v>
      </c>
      <c r="BB76" s="345">
        <v>0</v>
      </c>
      <c r="BC76" s="345">
        <v>0</v>
      </c>
      <c r="BD76" s="345">
        <v>0</v>
      </c>
      <c r="BE76" s="345">
        <v>0</v>
      </c>
      <c r="BF76" s="345">
        <v>0</v>
      </c>
      <c r="BG76" s="345">
        <v>0</v>
      </c>
      <c r="BH76" s="345">
        <v>0</v>
      </c>
      <c r="BI76" s="345">
        <v>0</v>
      </c>
      <c r="BJ76" s="345">
        <v>0</v>
      </c>
      <c r="BK76" s="345">
        <v>0</v>
      </c>
      <c r="BL76" s="345">
        <v>0</v>
      </c>
      <c r="BM76" s="345">
        <v>0</v>
      </c>
      <c r="BN76" s="345">
        <v>0</v>
      </c>
      <c r="BO76" s="345">
        <v>0</v>
      </c>
      <c r="BP76" s="345">
        <v>0</v>
      </c>
      <c r="BQ76" s="345">
        <v>0</v>
      </c>
      <c r="BR76" s="345">
        <v>0</v>
      </c>
      <c r="BS76" s="345">
        <v>0</v>
      </c>
      <c r="BT76" s="345">
        <v>0</v>
      </c>
      <c r="BU76" s="345">
        <v>0</v>
      </c>
      <c r="BV76" s="345">
        <v>0</v>
      </c>
      <c r="BW76" s="345">
        <v>0</v>
      </c>
      <c r="BX76" s="345">
        <v>0</v>
      </c>
      <c r="BY76" s="345">
        <v>0</v>
      </c>
      <c r="BZ76" s="345">
        <v>0</v>
      </c>
      <c r="CA76" s="345">
        <v>0</v>
      </c>
      <c r="CB76" s="345">
        <v>0</v>
      </c>
      <c r="CC76" s="345">
        <v>0</v>
      </c>
      <c r="CD76" s="345">
        <v>0</v>
      </c>
      <c r="CE76" s="345">
        <v>0</v>
      </c>
      <c r="CF76" s="345">
        <v>0</v>
      </c>
      <c r="CG76" s="345">
        <v>0</v>
      </c>
      <c r="CH76" s="345">
        <v>0</v>
      </c>
      <c r="CI76" s="345">
        <v>0</v>
      </c>
      <c r="CJ76" s="345">
        <v>0</v>
      </c>
      <c r="CK76" s="345">
        <v>0</v>
      </c>
      <c r="CL76" s="345">
        <v>0</v>
      </c>
      <c r="CM76" s="345">
        <v>0</v>
      </c>
      <c r="CN76" s="345">
        <v>0</v>
      </c>
      <c r="CO76" s="345">
        <v>0</v>
      </c>
      <c r="CP76" s="345">
        <v>0</v>
      </c>
      <c r="CQ76" s="345">
        <v>0</v>
      </c>
      <c r="CR76" s="345">
        <v>0</v>
      </c>
      <c r="CS76" s="345">
        <v>0</v>
      </c>
      <c r="CT76" s="345">
        <v>0</v>
      </c>
      <c r="CU76" s="345">
        <v>0</v>
      </c>
      <c r="CV76" s="345">
        <v>0</v>
      </c>
      <c r="CW76" s="345">
        <v>0</v>
      </c>
      <c r="CX76" s="345">
        <v>0</v>
      </c>
      <c r="CY76" s="345">
        <v>0</v>
      </c>
      <c r="CZ76" s="345">
        <v>0</v>
      </c>
      <c r="DA76" s="345">
        <v>0</v>
      </c>
      <c r="DB76" s="345">
        <v>0</v>
      </c>
      <c r="DC76" s="345">
        <v>0</v>
      </c>
      <c r="DD76" s="345">
        <v>0</v>
      </c>
      <c r="DE76" s="346">
        <v>0</v>
      </c>
      <c r="DF76" s="347">
        <v>0</v>
      </c>
      <c r="DG76" s="348">
        <v>0</v>
      </c>
      <c r="DH76" s="348">
        <v>50339</v>
      </c>
      <c r="DI76" s="348">
        <v>677</v>
      </c>
      <c r="DJ76" s="348">
        <v>0</v>
      </c>
      <c r="DK76" s="348">
        <v>0</v>
      </c>
      <c r="DL76" s="348">
        <v>0</v>
      </c>
      <c r="DM76" s="346">
        <v>0</v>
      </c>
      <c r="DN76" s="347">
        <v>51016</v>
      </c>
      <c r="DO76" s="347">
        <v>51016</v>
      </c>
      <c r="DP76" s="346">
        <v>0</v>
      </c>
      <c r="DQ76" s="347">
        <v>51016</v>
      </c>
      <c r="DR76" s="347">
        <v>51016</v>
      </c>
      <c r="DS76" s="348">
        <v>0</v>
      </c>
      <c r="DT76" s="347">
        <v>51016</v>
      </c>
      <c r="DU76" s="347">
        <v>51016</v>
      </c>
    </row>
    <row r="77" spans="1:125">
      <c r="A77" s="349" t="s">
        <v>296</v>
      </c>
      <c r="B77" s="350" t="s">
        <v>56</v>
      </c>
      <c r="C77" s="344">
        <v>0</v>
      </c>
      <c r="D77" s="345">
        <v>0</v>
      </c>
      <c r="E77" s="345">
        <v>0</v>
      </c>
      <c r="F77" s="345">
        <v>0</v>
      </c>
      <c r="G77" s="345">
        <v>0</v>
      </c>
      <c r="H77" s="345">
        <v>0</v>
      </c>
      <c r="I77" s="345">
        <v>0</v>
      </c>
      <c r="J77" s="345">
        <v>0</v>
      </c>
      <c r="K77" s="345">
        <v>0</v>
      </c>
      <c r="L77" s="345">
        <v>0</v>
      </c>
      <c r="M77" s="345">
        <v>0</v>
      </c>
      <c r="N77" s="345">
        <v>0</v>
      </c>
      <c r="O77" s="345">
        <v>0</v>
      </c>
      <c r="P77" s="345">
        <v>0</v>
      </c>
      <c r="Q77" s="345">
        <v>0</v>
      </c>
      <c r="R77" s="345">
        <v>0</v>
      </c>
      <c r="S77" s="345">
        <v>0</v>
      </c>
      <c r="T77" s="345">
        <v>0</v>
      </c>
      <c r="U77" s="345">
        <v>0</v>
      </c>
      <c r="V77" s="345">
        <v>0</v>
      </c>
      <c r="W77" s="345">
        <v>0</v>
      </c>
      <c r="X77" s="345">
        <v>0</v>
      </c>
      <c r="Y77" s="345">
        <v>0</v>
      </c>
      <c r="Z77" s="345">
        <v>0</v>
      </c>
      <c r="AA77" s="345">
        <v>0</v>
      </c>
      <c r="AB77" s="345">
        <v>0</v>
      </c>
      <c r="AC77" s="345">
        <v>0</v>
      </c>
      <c r="AD77" s="345">
        <v>0</v>
      </c>
      <c r="AE77" s="345">
        <v>0</v>
      </c>
      <c r="AF77" s="345">
        <v>0</v>
      </c>
      <c r="AG77" s="345">
        <v>0</v>
      </c>
      <c r="AH77" s="345">
        <v>0</v>
      </c>
      <c r="AI77" s="345">
        <v>0</v>
      </c>
      <c r="AJ77" s="345">
        <v>0</v>
      </c>
      <c r="AK77" s="345">
        <v>0</v>
      </c>
      <c r="AL77" s="345">
        <v>0</v>
      </c>
      <c r="AM77" s="345">
        <v>0</v>
      </c>
      <c r="AN77" s="345">
        <v>0</v>
      </c>
      <c r="AO77" s="345">
        <v>0</v>
      </c>
      <c r="AP77" s="345">
        <v>0</v>
      </c>
      <c r="AQ77" s="345">
        <v>0</v>
      </c>
      <c r="AR77" s="345">
        <v>0</v>
      </c>
      <c r="AS77" s="345">
        <v>0</v>
      </c>
      <c r="AT77" s="345">
        <v>0</v>
      </c>
      <c r="AU77" s="345">
        <v>0</v>
      </c>
      <c r="AV77" s="345">
        <v>0</v>
      </c>
      <c r="AW77" s="345">
        <v>0</v>
      </c>
      <c r="AX77" s="345">
        <v>0</v>
      </c>
      <c r="AY77" s="345">
        <v>0</v>
      </c>
      <c r="AZ77" s="345">
        <v>0</v>
      </c>
      <c r="BA77" s="345">
        <v>0</v>
      </c>
      <c r="BB77" s="345">
        <v>0</v>
      </c>
      <c r="BC77" s="345">
        <v>0</v>
      </c>
      <c r="BD77" s="345">
        <v>0</v>
      </c>
      <c r="BE77" s="345">
        <v>0</v>
      </c>
      <c r="BF77" s="345">
        <v>0</v>
      </c>
      <c r="BG77" s="345">
        <v>0</v>
      </c>
      <c r="BH77" s="345">
        <v>0</v>
      </c>
      <c r="BI77" s="345">
        <v>0</v>
      </c>
      <c r="BJ77" s="345">
        <v>0</v>
      </c>
      <c r="BK77" s="345">
        <v>0</v>
      </c>
      <c r="BL77" s="345">
        <v>0</v>
      </c>
      <c r="BM77" s="345">
        <v>0</v>
      </c>
      <c r="BN77" s="345">
        <v>0</v>
      </c>
      <c r="BO77" s="345">
        <v>0</v>
      </c>
      <c r="BP77" s="345">
        <v>0</v>
      </c>
      <c r="BQ77" s="345">
        <v>0</v>
      </c>
      <c r="BR77" s="345">
        <v>0</v>
      </c>
      <c r="BS77" s="345">
        <v>0</v>
      </c>
      <c r="BT77" s="345">
        <v>0</v>
      </c>
      <c r="BU77" s="345">
        <v>0</v>
      </c>
      <c r="BV77" s="345">
        <v>0</v>
      </c>
      <c r="BW77" s="345">
        <v>0</v>
      </c>
      <c r="BX77" s="345">
        <v>0</v>
      </c>
      <c r="BY77" s="345">
        <v>0</v>
      </c>
      <c r="BZ77" s="345">
        <v>0</v>
      </c>
      <c r="CA77" s="345">
        <v>0</v>
      </c>
      <c r="CB77" s="345">
        <v>0</v>
      </c>
      <c r="CC77" s="345">
        <v>0</v>
      </c>
      <c r="CD77" s="345">
        <v>0</v>
      </c>
      <c r="CE77" s="345">
        <v>0</v>
      </c>
      <c r="CF77" s="345">
        <v>0</v>
      </c>
      <c r="CG77" s="345">
        <v>0</v>
      </c>
      <c r="CH77" s="345">
        <v>0</v>
      </c>
      <c r="CI77" s="345">
        <v>0</v>
      </c>
      <c r="CJ77" s="345">
        <v>0</v>
      </c>
      <c r="CK77" s="345">
        <v>0</v>
      </c>
      <c r="CL77" s="345">
        <v>0</v>
      </c>
      <c r="CM77" s="345">
        <v>0</v>
      </c>
      <c r="CN77" s="345">
        <v>0</v>
      </c>
      <c r="CO77" s="345">
        <v>0</v>
      </c>
      <c r="CP77" s="345">
        <v>0</v>
      </c>
      <c r="CQ77" s="345">
        <v>0</v>
      </c>
      <c r="CR77" s="345">
        <v>0</v>
      </c>
      <c r="CS77" s="345">
        <v>0</v>
      </c>
      <c r="CT77" s="345">
        <v>0</v>
      </c>
      <c r="CU77" s="345">
        <v>0</v>
      </c>
      <c r="CV77" s="345">
        <v>0</v>
      </c>
      <c r="CW77" s="345">
        <v>0</v>
      </c>
      <c r="CX77" s="345">
        <v>0</v>
      </c>
      <c r="CY77" s="345">
        <v>0</v>
      </c>
      <c r="CZ77" s="345">
        <v>0</v>
      </c>
      <c r="DA77" s="345">
        <v>0</v>
      </c>
      <c r="DB77" s="345">
        <v>0</v>
      </c>
      <c r="DC77" s="345">
        <v>0</v>
      </c>
      <c r="DD77" s="345">
        <v>0</v>
      </c>
      <c r="DE77" s="346">
        <v>0</v>
      </c>
      <c r="DF77" s="347">
        <v>0</v>
      </c>
      <c r="DG77" s="348">
        <v>0</v>
      </c>
      <c r="DH77" s="348">
        <v>515374</v>
      </c>
      <c r="DI77" s="348">
        <v>0</v>
      </c>
      <c r="DJ77" s="348">
        <v>0</v>
      </c>
      <c r="DK77" s="348">
        <v>0</v>
      </c>
      <c r="DL77" s="348">
        <v>0</v>
      </c>
      <c r="DM77" s="346">
        <v>0</v>
      </c>
      <c r="DN77" s="347">
        <v>515374</v>
      </c>
      <c r="DO77" s="347">
        <v>515374</v>
      </c>
      <c r="DP77" s="346">
        <v>0</v>
      </c>
      <c r="DQ77" s="347">
        <v>515374</v>
      </c>
      <c r="DR77" s="347">
        <v>515374</v>
      </c>
      <c r="DS77" s="348">
        <v>0</v>
      </c>
      <c r="DT77" s="347">
        <v>515374</v>
      </c>
      <c r="DU77" s="347">
        <v>515374</v>
      </c>
    </row>
    <row r="78" spans="1:125">
      <c r="A78" s="349" t="s">
        <v>297</v>
      </c>
      <c r="B78" s="350" t="s">
        <v>57</v>
      </c>
      <c r="C78" s="344">
        <v>28</v>
      </c>
      <c r="D78" s="345">
        <v>4</v>
      </c>
      <c r="E78" s="345">
        <v>7</v>
      </c>
      <c r="F78" s="345">
        <v>21</v>
      </c>
      <c r="G78" s="345">
        <v>4</v>
      </c>
      <c r="H78" s="345">
        <v>3</v>
      </c>
      <c r="I78" s="345">
        <v>29</v>
      </c>
      <c r="J78" s="345">
        <v>216</v>
      </c>
      <c r="K78" s="345">
        <v>32</v>
      </c>
      <c r="L78" s="345">
        <v>0</v>
      </c>
      <c r="M78" s="345">
        <v>0</v>
      </c>
      <c r="N78" s="345">
        <v>18</v>
      </c>
      <c r="O78" s="345">
        <v>217</v>
      </c>
      <c r="P78" s="345">
        <v>18</v>
      </c>
      <c r="Q78" s="345">
        <v>40</v>
      </c>
      <c r="R78" s="345">
        <v>28</v>
      </c>
      <c r="S78" s="345">
        <v>154</v>
      </c>
      <c r="T78" s="345">
        <v>76</v>
      </c>
      <c r="U78" s="345">
        <v>0</v>
      </c>
      <c r="V78" s="345">
        <v>20</v>
      </c>
      <c r="W78" s="345">
        <v>0</v>
      </c>
      <c r="X78" s="345">
        <v>2</v>
      </c>
      <c r="Y78" s="345">
        <v>0</v>
      </c>
      <c r="Z78" s="345">
        <v>0</v>
      </c>
      <c r="AA78" s="345">
        <v>1089</v>
      </c>
      <c r="AB78" s="345">
        <v>111</v>
      </c>
      <c r="AC78" s="345">
        <v>0</v>
      </c>
      <c r="AD78" s="345">
        <v>4</v>
      </c>
      <c r="AE78" s="345">
        <v>251</v>
      </c>
      <c r="AF78" s="345">
        <v>2</v>
      </c>
      <c r="AG78" s="345">
        <v>47</v>
      </c>
      <c r="AH78" s="345">
        <v>85</v>
      </c>
      <c r="AI78" s="345">
        <v>27</v>
      </c>
      <c r="AJ78" s="345">
        <v>1</v>
      </c>
      <c r="AK78" s="345">
        <v>84</v>
      </c>
      <c r="AL78" s="345">
        <v>0</v>
      </c>
      <c r="AM78" s="345">
        <v>0</v>
      </c>
      <c r="AN78" s="345">
        <v>21</v>
      </c>
      <c r="AO78" s="345">
        <v>1</v>
      </c>
      <c r="AP78" s="345">
        <v>10</v>
      </c>
      <c r="AQ78" s="345">
        <v>67</v>
      </c>
      <c r="AR78" s="345">
        <v>155</v>
      </c>
      <c r="AS78" s="345">
        <v>50</v>
      </c>
      <c r="AT78" s="345">
        <v>75</v>
      </c>
      <c r="AU78" s="345">
        <v>484</v>
      </c>
      <c r="AV78" s="345">
        <v>116</v>
      </c>
      <c r="AW78" s="345">
        <v>152</v>
      </c>
      <c r="AX78" s="345">
        <v>1155</v>
      </c>
      <c r="AY78" s="345">
        <v>158</v>
      </c>
      <c r="AZ78" s="345">
        <v>6</v>
      </c>
      <c r="BA78" s="345">
        <v>38</v>
      </c>
      <c r="BB78" s="345">
        <v>18</v>
      </c>
      <c r="BC78" s="345">
        <v>276</v>
      </c>
      <c r="BD78" s="345">
        <v>165</v>
      </c>
      <c r="BE78" s="345">
        <v>0</v>
      </c>
      <c r="BF78" s="345">
        <v>1</v>
      </c>
      <c r="BG78" s="345">
        <v>59</v>
      </c>
      <c r="BH78" s="345">
        <v>2</v>
      </c>
      <c r="BI78" s="345">
        <v>14</v>
      </c>
      <c r="BJ78" s="345">
        <v>175</v>
      </c>
      <c r="BK78" s="345">
        <v>7</v>
      </c>
      <c r="BL78" s="345">
        <v>316</v>
      </c>
      <c r="BM78" s="345">
        <v>99</v>
      </c>
      <c r="BN78" s="345">
        <v>241</v>
      </c>
      <c r="BO78" s="345">
        <v>32</v>
      </c>
      <c r="BP78" s="345">
        <v>81</v>
      </c>
      <c r="BQ78" s="345">
        <v>5</v>
      </c>
      <c r="BR78" s="345">
        <v>71</v>
      </c>
      <c r="BS78" s="345">
        <v>620</v>
      </c>
      <c r="BT78" s="345">
        <v>2209</v>
      </c>
      <c r="BU78" s="345">
        <v>2895</v>
      </c>
      <c r="BV78" s="345">
        <v>21</v>
      </c>
      <c r="BW78" s="345">
        <v>4</v>
      </c>
      <c r="BX78" s="345">
        <v>0</v>
      </c>
      <c r="BY78" s="345">
        <v>5</v>
      </c>
      <c r="BZ78" s="345">
        <v>214</v>
      </c>
      <c r="CA78" s="345">
        <v>35</v>
      </c>
      <c r="CB78" s="345">
        <v>15</v>
      </c>
      <c r="CC78" s="345">
        <v>2</v>
      </c>
      <c r="CD78" s="345">
        <v>1</v>
      </c>
      <c r="CE78" s="345">
        <v>14</v>
      </c>
      <c r="CF78" s="345">
        <v>59</v>
      </c>
      <c r="CG78" s="345">
        <v>15</v>
      </c>
      <c r="CH78" s="345">
        <v>276</v>
      </c>
      <c r="CI78" s="345">
        <v>116</v>
      </c>
      <c r="CJ78" s="345">
        <v>11</v>
      </c>
      <c r="CK78" s="345">
        <v>10</v>
      </c>
      <c r="CL78" s="345">
        <v>47</v>
      </c>
      <c r="CM78" s="345">
        <v>2783</v>
      </c>
      <c r="CN78" s="345">
        <v>1121</v>
      </c>
      <c r="CO78" s="345">
        <v>1516</v>
      </c>
      <c r="CP78" s="345">
        <v>663</v>
      </c>
      <c r="CQ78" s="345">
        <v>56</v>
      </c>
      <c r="CR78" s="345">
        <v>123</v>
      </c>
      <c r="CS78" s="345">
        <v>84</v>
      </c>
      <c r="CT78" s="345">
        <v>311</v>
      </c>
      <c r="CU78" s="345">
        <v>26</v>
      </c>
      <c r="CV78" s="345">
        <v>4</v>
      </c>
      <c r="CW78" s="345">
        <v>46</v>
      </c>
      <c r="CX78" s="345">
        <v>279</v>
      </c>
      <c r="CY78" s="345">
        <v>68</v>
      </c>
      <c r="CZ78" s="345">
        <v>386</v>
      </c>
      <c r="DA78" s="345">
        <v>72</v>
      </c>
      <c r="DB78" s="345">
        <v>80</v>
      </c>
      <c r="DC78" s="345">
        <v>108</v>
      </c>
      <c r="DD78" s="345">
        <v>7</v>
      </c>
      <c r="DE78" s="346">
        <v>518</v>
      </c>
      <c r="DF78" s="347">
        <v>21488</v>
      </c>
      <c r="DG78" s="348">
        <v>159</v>
      </c>
      <c r="DH78" s="348">
        <v>20169</v>
      </c>
      <c r="DI78" s="348">
        <v>0</v>
      </c>
      <c r="DJ78" s="348">
        <v>0</v>
      </c>
      <c r="DK78" s="348">
        <v>1</v>
      </c>
      <c r="DL78" s="348">
        <v>6</v>
      </c>
      <c r="DM78" s="346">
        <v>2</v>
      </c>
      <c r="DN78" s="347">
        <v>20337</v>
      </c>
      <c r="DO78" s="347">
        <v>41825</v>
      </c>
      <c r="DP78" s="346">
        <v>2458</v>
      </c>
      <c r="DQ78" s="347">
        <v>22795</v>
      </c>
      <c r="DR78" s="347">
        <v>44283</v>
      </c>
      <c r="DS78" s="348">
        <v>-33931</v>
      </c>
      <c r="DT78" s="347">
        <v>-11136</v>
      </c>
      <c r="DU78" s="347">
        <v>10352</v>
      </c>
    </row>
    <row r="79" spans="1:125">
      <c r="A79" s="349" t="s">
        <v>298</v>
      </c>
      <c r="B79" s="350" t="s">
        <v>299</v>
      </c>
      <c r="C79" s="344">
        <v>1705</v>
      </c>
      <c r="D79" s="345">
        <v>1754</v>
      </c>
      <c r="E79" s="345">
        <v>135</v>
      </c>
      <c r="F79" s="345">
        <v>438</v>
      </c>
      <c r="G79" s="345">
        <v>29</v>
      </c>
      <c r="H79" s="345">
        <v>5</v>
      </c>
      <c r="I79" s="345">
        <v>101</v>
      </c>
      <c r="J79" s="345">
        <v>5425</v>
      </c>
      <c r="K79" s="345">
        <v>601</v>
      </c>
      <c r="L79" s="345">
        <v>7</v>
      </c>
      <c r="M79" s="345">
        <v>0</v>
      </c>
      <c r="N79" s="345">
        <v>105</v>
      </c>
      <c r="O79" s="345">
        <v>864</v>
      </c>
      <c r="P79" s="345">
        <v>340</v>
      </c>
      <c r="Q79" s="345">
        <v>467</v>
      </c>
      <c r="R79" s="345">
        <v>285</v>
      </c>
      <c r="S79" s="345">
        <v>1373</v>
      </c>
      <c r="T79" s="345">
        <v>384</v>
      </c>
      <c r="U79" s="345">
        <v>0</v>
      </c>
      <c r="V79" s="345">
        <v>142</v>
      </c>
      <c r="W79" s="345">
        <v>0</v>
      </c>
      <c r="X79" s="345">
        <v>27</v>
      </c>
      <c r="Y79" s="345">
        <v>0</v>
      </c>
      <c r="Z79" s="345">
        <v>0</v>
      </c>
      <c r="AA79" s="345">
        <v>2623</v>
      </c>
      <c r="AB79" s="345">
        <v>884</v>
      </c>
      <c r="AC79" s="345">
        <v>2</v>
      </c>
      <c r="AD79" s="345">
        <v>270</v>
      </c>
      <c r="AE79" s="345">
        <v>788</v>
      </c>
      <c r="AF79" s="345">
        <v>14</v>
      </c>
      <c r="AG79" s="345">
        <v>396</v>
      </c>
      <c r="AH79" s="345">
        <v>558</v>
      </c>
      <c r="AI79" s="345">
        <v>699</v>
      </c>
      <c r="AJ79" s="345">
        <v>6</v>
      </c>
      <c r="AK79" s="345">
        <v>392</v>
      </c>
      <c r="AL79" s="345">
        <v>3</v>
      </c>
      <c r="AM79" s="345">
        <v>1</v>
      </c>
      <c r="AN79" s="345">
        <v>443</v>
      </c>
      <c r="AO79" s="345">
        <v>181</v>
      </c>
      <c r="AP79" s="345">
        <v>147</v>
      </c>
      <c r="AQ79" s="345">
        <v>753</v>
      </c>
      <c r="AR79" s="345">
        <v>538</v>
      </c>
      <c r="AS79" s="345">
        <v>426</v>
      </c>
      <c r="AT79" s="345">
        <v>334</v>
      </c>
      <c r="AU79" s="345">
        <v>1825</v>
      </c>
      <c r="AV79" s="345">
        <v>505</v>
      </c>
      <c r="AW79" s="345">
        <v>630</v>
      </c>
      <c r="AX79" s="345">
        <v>2624</v>
      </c>
      <c r="AY79" s="345">
        <v>953</v>
      </c>
      <c r="AZ79" s="345">
        <v>36</v>
      </c>
      <c r="BA79" s="345">
        <v>64</v>
      </c>
      <c r="BB79" s="345">
        <v>352</v>
      </c>
      <c r="BC79" s="345">
        <v>427</v>
      </c>
      <c r="BD79" s="345">
        <v>1480</v>
      </c>
      <c r="BE79" s="345">
        <v>0</v>
      </c>
      <c r="BF79" s="345">
        <v>32</v>
      </c>
      <c r="BG79" s="345">
        <v>901</v>
      </c>
      <c r="BH79" s="345">
        <v>16</v>
      </c>
      <c r="BI79" s="345">
        <v>77</v>
      </c>
      <c r="BJ79" s="345">
        <v>1377</v>
      </c>
      <c r="BK79" s="345">
        <v>1622</v>
      </c>
      <c r="BL79" s="345">
        <v>4441</v>
      </c>
      <c r="BM79" s="345">
        <v>1280</v>
      </c>
      <c r="BN79" s="345">
        <v>3621</v>
      </c>
      <c r="BO79" s="345">
        <v>853</v>
      </c>
      <c r="BP79" s="345">
        <v>1410</v>
      </c>
      <c r="BQ79" s="345">
        <v>222</v>
      </c>
      <c r="BR79" s="345">
        <v>311</v>
      </c>
      <c r="BS79" s="345">
        <v>1007</v>
      </c>
      <c r="BT79" s="345">
        <v>2291</v>
      </c>
      <c r="BU79" s="345">
        <v>1927</v>
      </c>
      <c r="BV79" s="345">
        <v>22</v>
      </c>
      <c r="BW79" s="345">
        <v>31</v>
      </c>
      <c r="BX79" s="345">
        <v>24</v>
      </c>
      <c r="BY79" s="345">
        <v>9</v>
      </c>
      <c r="BZ79" s="345">
        <v>536</v>
      </c>
      <c r="CA79" s="345">
        <v>383</v>
      </c>
      <c r="CB79" s="345">
        <v>16</v>
      </c>
      <c r="CC79" s="345">
        <v>11</v>
      </c>
      <c r="CD79" s="345">
        <v>0</v>
      </c>
      <c r="CE79" s="345">
        <v>17</v>
      </c>
      <c r="CF79" s="345">
        <v>132</v>
      </c>
      <c r="CG79" s="345">
        <v>495</v>
      </c>
      <c r="CH79" s="345">
        <v>585</v>
      </c>
      <c r="CI79" s="345">
        <v>106</v>
      </c>
      <c r="CJ79" s="345">
        <v>84</v>
      </c>
      <c r="CK79" s="345">
        <v>22</v>
      </c>
      <c r="CL79" s="345">
        <v>280</v>
      </c>
      <c r="CM79" s="345">
        <v>2542</v>
      </c>
      <c r="CN79" s="345">
        <v>733</v>
      </c>
      <c r="CO79" s="345">
        <v>607</v>
      </c>
      <c r="CP79" s="345">
        <v>3223</v>
      </c>
      <c r="CQ79" s="345">
        <v>76</v>
      </c>
      <c r="CR79" s="345">
        <v>518</v>
      </c>
      <c r="CS79" s="345">
        <v>388</v>
      </c>
      <c r="CT79" s="345">
        <v>703</v>
      </c>
      <c r="CU79" s="345">
        <v>89</v>
      </c>
      <c r="CV79" s="345">
        <v>25</v>
      </c>
      <c r="CW79" s="345">
        <v>689</v>
      </c>
      <c r="CX79" s="345">
        <v>490</v>
      </c>
      <c r="CY79" s="345">
        <v>297</v>
      </c>
      <c r="CZ79" s="345">
        <v>2359</v>
      </c>
      <c r="DA79" s="345">
        <v>103</v>
      </c>
      <c r="DB79" s="345">
        <v>137</v>
      </c>
      <c r="DC79" s="345">
        <v>1199</v>
      </c>
      <c r="DD79" s="345">
        <v>430</v>
      </c>
      <c r="DE79" s="346">
        <v>1349</v>
      </c>
      <c r="DF79" s="347">
        <v>72639</v>
      </c>
      <c r="DG79" s="348">
        <v>2537</v>
      </c>
      <c r="DH79" s="348">
        <v>29472</v>
      </c>
      <c r="DI79" s="348">
        <v>21</v>
      </c>
      <c r="DJ79" s="348">
        <v>0</v>
      </c>
      <c r="DK79" s="348">
        <v>547</v>
      </c>
      <c r="DL79" s="348">
        <v>6984</v>
      </c>
      <c r="DM79" s="346">
        <v>282</v>
      </c>
      <c r="DN79" s="347">
        <v>39843</v>
      </c>
      <c r="DO79" s="347">
        <v>112482</v>
      </c>
      <c r="DP79" s="346">
        <v>88118</v>
      </c>
      <c r="DQ79" s="347">
        <v>127961</v>
      </c>
      <c r="DR79" s="347">
        <v>200600</v>
      </c>
      <c r="DS79" s="348">
        <v>-34863</v>
      </c>
      <c r="DT79" s="347">
        <v>93098</v>
      </c>
      <c r="DU79" s="347">
        <v>165737</v>
      </c>
    </row>
    <row r="80" spans="1:125">
      <c r="A80" s="349" t="s">
        <v>300</v>
      </c>
      <c r="B80" s="350" t="s">
        <v>58</v>
      </c>
      <c r="C80" s="344">
        <v>12395</v>
      </c>
      <c r="D80" s="345">
        <v>613</v>
      </c>
      <c r="E80" s="345">
        <v>367</v>
      </c>
      <c r="F80" s="345">
        <v>523</v>
      </c>
      <c r="G80" s="345">
        <v>125</v>
      </c>
      <c r="H80" s="345">
        <v>42</v>
      </c>
      <c r="I80" s="345">
        <v>2965</v>
      </c>
      <c r="J80" s="345">
        <v>2945</v>
      </c>
      <c r="K80" s="345">
        <v>416</v>
      </c>
      <c r="L80" s="345">
        <v>3</v>
      </c>
      <c r="M80" s="345">
        <v>0</v>
      </c>
      <c r="N80" s="345">
        <v>168</v>
      </c>
      <c r="O80" s="345">
        <v>895</v>
      </c>
      <c r="P80" s="345">
        <v>434</v>
      </c>
      <c r="Q80" s="345">
        <v>267</v>
      </c>
      <c r="R80" s="345">
        <v>55</v>
      </c>
      <c r="S80" s="345">
        <v>340</v>
      </c>
      <c r="T80" s="345">
        <v>379</v>
      </c>
      <c r="U80" s="345">
        <v>0</v>
      </c>
      <c r="V80" s="345">
        <v>87</v>
      </c>
      <c r="W80" s="345">
        <v>0</v>
      </c>
      <c r="X80" s="345">
        <v>21</v>
      </c>
      <c r="Y80" s="345">
        <v>0</v>
      </c>
      <c r="Z80" s="345">
        <v>0</v>
      </c>
      <c r="AA80" s="345">
        <v>907</v>
      </c>
      <c r="AB80" s="345">
        <v>118</v>
      </c>
      <c r="AC80" s="345">
        <v>0</v>
      </c>
      <c r="AD80" s="345">
        <v>1</v>
      </c>
      <c r="AE80" s="345">
        <v>162</v>
      </c>
      <c r="AF80" s="345">
        <v>2</v>
      </c>
      <c r="AG80" s="345">
        <v>589</v>
      </c>
      <c r="AH80" s="345">
        <v>319</v>
      </c>
      <c r="AI80" s="345">
        <v>858</v>
      </c>
      <c r="AJ80" s="345">
        <v>1</v>
      </c>
      <c r="AK80" s="345">
        <v>117</v>
      </c>
      <c r="AL80" s="345">
        <v>2</v>
      </c>
      <c r="AM80" s="345">
        <v>4</v>
      </c>
      <c r="AN80" s="345">
        <v>130</v>
      </c>
      <c r="AO80" s="345">
        <v>50</v>
      </c>
      <c r="AP80" s="345">
        <v>60</v>
      </c>
      <c r="AQ80" s="345">
        <v>276</v>
      </c>
      <c r="AR80" s="345">
        <v>560</v>
      </c>
      <c r="AS80" s="345">
        <v>495</v>
      </c>
      <c r="AT80" s="345">
        <v>267</v>
      </c>
      <c r="AU80" s="345">
        <v>1593</v>
      </c>
      <c r="AV80" s="345">
        <v>505</v>
      </c>
      <c r="AW80" s="345">
        <v>385</v>
      </c>
      <c r="AX80" s="345">
        <v>465</v>
      </c>
      <c r="AY80" s="345">
        <v>360</v>
      </c>
      <c r="AZ80" s="345">
        <v>18</v>
      </c>
      <c r="BA80" s="345">
        <v>36</v>
      </c>
      <c r="BB80" s="345">
        <v>110</v>
      </c>
      <c r="BC80" s="345">
        <v>28</v>
      </c>
      <c r="BD80" s="345">
        <v>951</v>
      </c>
      <c r="BE80" s="345">
        <v>0</v>
      </c>
      <c r="BF80" s="345">
        <v>3</v>
      </c>
      <c r="BG80" s="345">
        <v>173</v>
      </c>
      <c r="BH80" s="345">
        <v>6</v>
      </c>
      <c r="BI80" s="345">
        <v>6</v>
      </c>
      <c r="BJ80" s="345">
        <v>4240</v>
      </c>
      <c r="BK80" s="345">
        <v>66</v>
      </c>
      <c r="BL80" s="345">
        <v>5053</v>
      </c>
      <c r="BM80" s="345">
        <v>1806</v>
      </c>
      <c r="BN80" s="345">
        <v>5903</v>
      </c>
      <c r="BO80" s="345">
        <v>765</v>
      </c>
      <c r="BP80" s="345">
        <v>848</v>
      </c>
      <c r="BQ80" s="345">
        <v>59</v>
      </c>
      <c r="BR80" s="345">
        <v>402</v>
      </c>
      <c r="BS80" s="345">
        <v>1251</v>
      </c>
      <c r="BT80" s="345">
        <v>26330</v>
      </c>
      <c r="BU80" s="345">
        <v>2784</v>
      </c>
      <c r="BV80" s="345">
        <v>246</v>
      </c>
      <c r="BW80" s="345">
        <v>205</v>
      </c>
      <c r="BX80" s="345">
        <v>586</v>
      </c>
      <c r="BY80" s="345">
        <v>37</v>
      </c>
      <c r="BZ80" s="345">
        <v>425</v>
      </c>
      <c r="CA80" s="345">
        <v>0</v>
      </c>
      <c r="CB80" s="345">
        <v>38</v>
      </c>
      <c r="CC80" s="345">
        <v>6</v>
      </c>
      <c r="CD80" s="345">
        <v>0</v>
      </c>
      <c r="CE80" s="345">
        <v>25</v>
      </c>
      <c r="CF80" s="345">
        <v>144</v>
      </c>
      <c r="CG80" s="345">
        <v>71</v>
      </c>
      <c r="CH80" s="345">
        <v>1165</v>
      </c>
      <c r="CI80" s="345">
        <v>205</v>
      </c>
      <c r="CJ80" s="345">
        <v>289</v>
      </c>
      <c r="CK80" s="345">
        <v>10</v>
      </c>
      <c r="CL80" s="345">
        <v>377</v>
      </c>
      <c r="CM80" s="345">
        <v>7347</v>
      </c>
      <c r="CN80" s="345">
        <v>3273</v>
      </c>
      <c r="CO80" s="345">
        <v>730</v>
      </c>
      <c r="CP80" s="345">
        <v>2424</v>
      </c>
      <c r="CQ80" s="345">
        <v>111</v>
      </c>
      <c r="CR80" s="345">
        <v>970</v>
      </c>
      <c r="CS80" s="345">
        <v>1112</v>
      </c>
      <c r="CT80" s="345">
        <v>1096</v>
      </c>
      <c r="CU80" s="345">
        <v>540</v>
      </c>
      <c r="CV80" s="345">
        <v>132</v>
      </c>
      <c r="CW80" s="345">
        <v>602</v>
      </c>
      <c r="CX80" s="345">
        <v>1608</v>
      </c>
      <c r="CY80" s="345">
        <v>2281</v>
      </c>
      <c r="CZ80" s="345">
        <v>426</v>
      </c>
      <c r="DA80" s="345">
        <v>677</v>
      </c>
      <c r="DB80" s="345">
        <v>1486</v>
      </c>
      <c r="DC80" s="345">
        <v>1709</v>
      </c>
      <c r="DD80" s="345">
        <v>0</v>
      </c>
      <c r="DE80" s="346">
        <v>604</v>
      </c>
      <c r="DF80" s="347">
        <v>113061</v>
      </c>
      <c r="DG80" s="348">
        <v>0</v>
      </c>
      <c r="DH80" s="348">
        <v>0</v>
      </c>
      <c r="DI80" s="348">
        <v>0</v>
      </c>
      <c r="DJ80" s="348">
        <v>0</v>
      </c>
      <c r="DK80" s="348">
        <v>0</v>
      </c>
      <c r="DL80" s="348">
        <v>0</v>
      </c>
      <c r="DM80" s="346">
        <v>0</v>
      </c>
      <c r="DN80" s="347">
        <v>0</v>
      </c>
      <c r="DO80" s="347">
        <v>113061</v>
      </c>
      <c r="DP80" s="346">
        <v>0</v>
      </c>
      <c r="DQ80" s="347">
        <v>0</v>
      </c>
      <c r="DR80" s="347">
        <v>113061</v>
      </c>
      <c r="DS80" s="348">
        <v>0</v>
      </c>
      <c r="DT80" s="347">
        <v>0</v>
      </c>
      <c r="DU80" s="347">
        <v>113061</v>
      </c>
    </row>
    <row r="81" spans="1:125">
      <c r="A81" s="349" t="s">
        <v>301</v>
      </c>
      <c r="B81" s="350" t="s">
        <v>59</v>
      </c>
      <c r="C81" s="344">
        <v>387</v>
      </c>
      <c r="D81" s="345">
        <v>206</v>
      </c>
      <c r="E81" s="345">
        <v>11</v>
      </c>
      <c r="F81" s="345">
        <v>10</v>
      </c>
      <c r="G81" s="345">
        <v>6</v>
      </c>
      <c r="H81" s="345">
        <v>0</v>
      </c>
      <c r="I81" s="345">
        <v>6</v>
      </c>
      <c r="J81" s="345">
        <v>274</v>
      </c>
      <c r="K81" s="345">
        <v>29</v>
      </c>
      <c r="L81" s="345">
        <v>1</v>
      </c>
      <c r="M81" s="345">
        <v>0</v>
      </c>
      <c r="N81" s="345">
        <v>5</v>
      </c>
      <c r="O81" s="345">
        <v>24</v>
      </c>
      <c r="P81" s="345">
        <v>42</v>
      </c>
      <c r="Q81" s="345">
        <v>20</v>
      </c>
      <c r="R81" s="345">
        <v>21</v>
      </c>
      <c r="S81" s="345">
        <v>102</v>
      </c>
      <c r="T81" s="345">
        <v>22</v>
      </c>
      <c r="U81" s="345">
        <v>0</v>
      </c>
      <c r="V81" s="345">
        <v>143</v>
      </c>
      <c r="W81" s="345">
        <v>0</v>
      </c>
      <c r="X81" s="345">
        <v>5</v>
      </c>
      <c r="Y81" s="345">
        <v>0</v>
      </c>
      <c r="Z81" s="345">
        <v>0</v>
      </c>
      <c r="AA81" s="345">
        <v>228</v>
      </c>
      <c r="AB81" s="345">
        <v>99</v>
      </c>
      <c r="AC81" s="345">
        <v>4</v>
      </c>
      <c r="AD81" s="345">
        <v>17</v>
      </c>
      <c r="AE81" s="345">
        <v>38</v>
      </c>
      <c r="AF81" s="345">
        <v>0</v>
      </c>
      <c r="AG81" s="345">
        <v>22</v>
      </c>
      <c r="AH81" s="345">
        <v>83</v>
      </c>
      <c r="AI81" s="345">
        <v>145</v>
      </c>
      <c r="AJ81" s="345">
        <v>0</v>
      </c>
      <c r="AK81" s="345">
        <v>75</v>
      </c>
      <c r="AL81" s="345">
        <v>0</v>
      </c>
      <c r="AM81" s="345">
        <v>0</v>
      </c>
      <c r="AN81" s="345">
        <v>98</v>
      </c>
      <c r="AO81" s="345">
        <v>47</v>
      </c>
      <c r="AP81" s="345">
        <v>363</v>
      </c>
      <c r="AQ81" s="345">
        <v>40</v>
      </c>
      <c r="AR81" s="345">
        <v>95</v>
      </c>
      <c r="AS81" s="345">
        <v>70</v>
      </c>
      <c r="AT81" s="345">
        <v>40</v>
      </c>
      <c r="AU81" s="345">
        <v>231</v>
      </c>
      <c r="AV81" s="345">
        <v>35</v>
      </c>
      <c r="AW81" s="345">
        <v>37</v>
      </c>
      <c r="AX81" s="345">
        <v>176</v>
      </c>
      <c r="AY81" s="345">
        <v>88</v>
      </c>
      <c r="AZ81" s="345">
        <v>3</v>
      </c>
      <c r="BA81" s="345">
        <v>3</v>
      </c>
      <c r="BB81" s="345">
        <v>23</v>
      </c>
      <c r="BC81" s="345">
        <v>30</v>
      </c>
      <c r="BD81" s="345">
        <v>61</v>
      </c>
      <c r="BE81" s="345">
        <v>0</v>
      </c>
      <c r="BF81" s="345">
        <v>8</v>
      </c>
      <c r="BG81" s="345">
        <v>138</v>
      </c>
      <c r="BH81" s="345">
        <v>2</v>
      </c>
      <c r="BI81" s="345">
        <v>12</v>
      </c>
      <c r="BJ81" s="345">
        <v>60</v>
      </c>
      <c r="BK81" s="345">
        <v>450</v>
      </c>
      <c r="BL81" s="345">
        <v>203</v>
      </c>
      <c r="BM81" s="345">
        <v>47</v>
      </c>
      <c r="BN81" s="345">
        <v>329</v>
      </c>
      <c r="BO81" s="345">
        <v>89</v>
      </c>
      <c r="BP81" s="345">
        <v>602</v>
      </c>
      <c r="BQ81" s="345">
        <v>46</v>
      </c>
      <c r="BR81" s="345">
        <v>16</v>
      </c>
      <c r="BS81" s="345">
        <v>22</v>
      </c>
      <c r="BT81" s="345">
        <v>92</v>
      </c>
      <c r="BU81" s="345">
        <v>51</v>
      </c>
      <c r="BV81" s="345">
        <v>2</v>
      </c>
      <c r="BW81" s="345">
        <v>1</v>
      </c>
      <c r="BX81" s="345">
        <v>6</v>
      </c>
      <c r="BY81" s="345">
        <v>0</v>
      </c>
      <c r="BZ81" s="345">
        <v>430</v>
      </c>
      <c r="CA81" s="345">
        <v>685</v>
      </c>
      <c r="CB81" s="345">
        <v>1812</v>
      </c>
      <c r="CC81" s="345">
        <v>6</v>
      </c>
      <c r="CD81" s="345">
        <v>0</v>
      </c>
      <c r="CE81" s="345">
        <v>0</v>
      </c>
      <c r="CF81" s="345">
        <v>5</v>
      </c>
      <c r="CG81" s="345">
        <v>10</v>
      </c>
      <c r="CH81" s="345">
        <v>7</v>
      </c>
      <c r="CI81" s="345">
        <v>1</v>
      </c>
      <c r="CJ81" s="345">
        <v>4</v>
      </c>
      <c r="CK81" s="345">
        <v>0</v>
      </c>
      <c r="CL81" s="345">
        <v>11</v>
      </c>
      <c r="CM81" s="345">
        <v>67</v>
      </c>
      <c r="CN81" s="345">
        <v>46</v>
      </c>
      <c r="CO81" s="345">
        <v>32</v>
      </c>
      <c r="CP81" s="345">
        <v>79</v>
      </c>
      <c r="CQ81" s="345">
        <v>5</v>
      </c>
      <c r="CR81" s="345">
        <v>21</v>
      </c>
      <c r="CS81" s="345">
        <v>21</v>
      </c>
      <c r="CT81" s="345">
        <v>21</v>
      </c>
      <c r="CU81" s="345">
        <v>3</v>
      </c>
      <c r="CV81" s="345">
        <v>0</v>
      </c>
      <c r="CW81" s="345">
        <v>101</v>
      </c>
      <c r="CX81" s="345">
        <v>21</v>
      </c>
      <c r="CY81" s="345">
        <v>11</v>
      </c>
      <c r="CZ81" s="345">
        <v>81</v>
      </c>
      <c r="DA81" s="345">
        <v>6</v>
      </c>
      <c r="DB81" s="345">
        <v>8</v>
      </c>
      <c r="DC81" s="345">
        <v>12</v>
      </c>
      <c r="DD81" s="345">
        <v>29</v>
      </c>
      <c r="DE81" s="346">
        <v>26</v>
      </c>
      <c r="DF81" s="347">
        <v>9202</v>
      </c>
      <c r="DG81" s="348">
        <v>15</v>
      </c>
      <c r="DH81" s="348">
        <v>1116</v>
      </c>
      <c r="DI81" s="348">
        <v>0</v>
      </c>
      <c r="DJ81" s="348">
        <v>0</v>
      </c>
      <c r="DK81" s="348">
        <v>20</v>
      </c>
      <c r="DL81" s="348">
        <v>203</v>
      </c>
      <c r="DM81" s="346">
        <v>19</v>
      </c>
      <c r="DN81" s="347">
        <v>1373</v>
      </c>
      <c r="DO81" s="347">
        <v>10575</v>
      </c>
      <c r="DP81" s="346">
        <v>6077</v>
      </c>
      <c r="DQ81" s="347">
        <v>7450</v>
      </c>
      <c r="DR81" s="347">
        <v>16652</v>
      </c>
      <c r="DS81" s="348">
        <v>-10163</v>
      </c>
      <c r="DT81" s="347">
        <v>-2713</v>
      </c>
      <c r="DU81" s="347">
        <v>6489</v>
      </c>
    </row>
    <row r="82" spans="1:125">
      <c r="A82" s="349" t="s">
        <v>302</v>
      </c>
      <c r="B82" s="350" t="s">
        <v>60</v>
      </c>
      <c r="C82" s="344">
        <v>1</v>
      </c>
      <c r="D82" s="345">
        <v>0</v>
      </c>
      <c r="E82" s="345">
        <v>16</v>
      </c>
      <c r="F82" s="345">
        <v>4</v>
      </c>
      <c r="G82" s="345">
        <v>1</v>
      </c>
      <c r="H82" s="345">
        <v>3</v>
      </c>
      <c r="I82" s="345">
        <v>19</v>
      </c>
      <c r="J82" s="345">
        <v>40</v>
      </c>
      <c r="K82" s="345">
        <v>9</v>
      </c>
      <c r="L82" s="345">
        <v>0</v>
      </c>
      <c r="M82" s="345">
        <v>0</v>
      </c>
      <c r="N82" s="345">
        <v>16</v>
      </c>
      <c r="O82" s="345">
        <v>247</v>
      </c>
      <c r="P82" s="345">
        <v>8</v>
      </c>
      <c r="Q82" s="345">
        <v>28</v>
      </c>
      <c r="R82" s="345">
        <v>3</v>
      </c>
      <c r="S82" s="345">
        <v>33</v>
      </c>
      <c r="T82" s="345">
        <v>43</v>
      </c>
      <c r="U82" s="345">
        <v>0</v>
      </c>
      <c r="V82" s="345">
        <v>7</v>
      </c>
      <c r="W82" s="345">
        <v>0</v>
      </c>
      <c r="X82" s="345">
        <v>0</v>
      </c>
      <c r="Y82" s="345">
        <v>0</v>
      </c>
      <c r="Z82" s="345">
        <v>0</v>
      </c>
      <c r="AA82" s="345">
        <v>1155</v>
      </c>
      <c r="AB82" s="345">
        <v>48</v>
      </c>
      <c r="AC82" s="345">
        <v>0</v>
      </c>
      <c r="AD82" s="345">
        <v>2</v>
      </c>
      <c r="AE82" s="345">
        <v>56</v>
      </c>
      <c r="AF82" s="345">
        <v>2</v>
      </c>
      <c r="AG82" s="345">
        <v>27</v>
      </c>
      <c r="AH82" s="345">
        <v>27</v>
      </c>
      <c r="AI82" s="345">
        <v>15</v>
      </c>
      <c r="AJ82" s="345">
        <v>0</v>
      </c>
      <c r="AK82" s="345">
        <v>10</v>
      </c>
      <c r="AL82" s="345">
        <v>0</v>
      </c>
      <c r="AM82" s="345">
        <v>0</v>
      </c>
      <c r="AN82" s="345">
        <v>8</v>
      </c>
      <c r="AO82" s="345">
        <v>1</v>
      </c>
      <c r="AP82" s="345">
        <v>4</v>
      </c>
      <c r="AQ82" s="345">
        <v>16</v>
      </c>
      <c r="AR82" s="345">
        <v>44</v>
      </c>
      <c r="AS82" s="345">
        <v>34</v>
      </c>
      <c r="AT82" s="345">
        <v>44</v>
      </c>
      <c r="AU82" s="345">
        <v>246</v>
      </c>
      <c r="AV82" s="345">
        <v>56</v>
      </c>
      <c r="AW82" s="345">
        <v>34</v>
      </c>
      <c r="AX82" s="345">
        <v>244</v>
      </c>
      <c r="AY82" s="345">
        <v>74</v>
      </c>
      <c r="AZ82" s="345">
        <v>5</v>
      </c>
      <c r="BA82" s="345">
        <v>18</v>
      </c>
      <c r="BB82" s="345">
        <v>50</v>
      </c>
      <c r="BC82" s="345">
        <v>38</v>
      </c>
      <c r="BD82" s="345">
        <v>86</v>
      </c>
      <c r="BE82" s="345">
        <v>0</v>
      </c>
      <c r="BF82" s="345">
        <v>0</v>
      </c>
      <c r="BG82" s="345">
        <v>47</v>
      </c>
      <c r="BH82" s="345">
        <v>1</v>
      </c>
      <c r="BI82" s="345">
        <v>3</v>
      </c>
      <c r="BJ82" s="345">
        <v>75</v>
      </c>
      <c r="BK82" s="345">
        <v>0</v>
      </c>
      <c r="BL82" s="345">
        <v>18</v>
      </c>
      <c r="BM82" s="345">
        <v>27</v>
      </c>
      <c r="BN82" s="345">
        <v>27</v>
      </c>
      <c r="BO82" s="345">
        <v>9</v>
      </c>
      <c r="BP82" s="345">
        <v>56</v>
      </c>
      <c r="BQ82" s="345">
        <v>2</v>
      </c>
      <c r="BR82" s="345">
        <v>31</v>
      </c>
      <c r="BS82" s="345">
        <v>179</v>
      </c>
      <c r="BT82" s="345">
        <v>1427</v>
      </c>
      <c r="BU82" s="345">
        <v>278</v>
      </c>
      <c r="BV82" s="345">
        <v>7</v>
      </c>
      <c r="BW82" s="345">
        <v>5</v>
      </c>
      <c r="BX82" s="345">
        <v>0</v>
      </c>
      <c r="BY82" s="345">
        <v>0</v>
      </c>
      <c r="BZ82" s="345">
        <v>70</v>
      </c>
      <c r="CA82" s="345">
        <v>0</v>
      </c>
      <c r="CB82" s="345">
        <v>1</v>
      </c>
      <c r="CC82" s="345">
        <v>12</v>
      </c>
      <c r="CD82" s="345">
        <v>0</v>
      </c>
      <c r="CE82" s="345">
        <v>3</v>
      </c>
      <c r="CF82" s="345">
        <v>8</v>
      </c>
      <c r="CG82" s="345">
        <v>154</v>
      </c>
      <c r="CH82" s="345">
        <v>180</v>
      </c>
      <c r="CI82" s="345">
        <v>124</v>
      </c>
      <c r="CJ82" s="345">
        <v>62</v>
      </c>
      <c r="CK82" s="345">
        <v>6</v>
      </c>
      <c r="CL82" s="345">
        <v>313</v>
      </c>
      <c r="CM82" s="345">
        <v>342</v>
      </c>
      <c r="CN82" s="345">
        <v>725</v>
      </c>
      <c r="CO82" s="345">
        <v>703</v>
      </c>
      <c r="CP82" s="345">
        <v>302</v>
      </c>
      <c r="CQ82" s="345">
        <v>3</v>
      </c>
      <c r="CR82" s="345">
        <v>14</v>
      </c>
      <c r="CS82" s="345">
        <v>34</v>
      </c>
      <c r="CT82" s="345">
        <v>236</v>
      </c>
      <c r="CU82" s="345">
        <v>55</v>
      </c>
      <c r="CV82" s="345">
        <v>22</v>
      </c>
      <c r="CW82" s="345">
        <v>18</v>
      </c>
      <c r="CX82" s="345">
        <v>418</v>
      </c>
      <c r="CY82" s="345">
        <v>37</v>
      </c>
      <c r="CZ82" s="345">
        <v>65</v>
      </c>
      <c r="DA82" s="345">
        <v>39</v>
      </c>
      <c r="DB82" s="345">
        <v>65</v>
      </c>
      <c r="DC82" s="345">
        <v>48</v>
      </c>
      <c r="DD82" s="345">
        <v>1</v>
      </c>
      <c r="DE82" s="346">
        <v>195</v>
      </c>
      <c r="DF82" s="347">
        <v>9269</v>
      </c>
      <c r="DG82" s="348">
        <v>101</v>
      </c>
      <c r="DH82" s="348">
        <v>4900</v>
      </c>
      <c r="DI82" s="348">
        <v>0</v>
      </c>
      <c r="DJ82" s="348">
        <v>0</v>
      </c>
      <c r="DK82" s="348">
        <v>2</v>
      </c>
      <c r="DL82" s="348">
        <v>8</v>
      </c>
      <c r="DM82" s="346">
        <v>1</v>
      </c>
      <c r="DN82" s="347">
        <v>5012</v>
      </c>
      <c r="DO82" s="347">
        <v>14281</v>
      </c>
      <c r="DP82" s="346">
        <v>2584</v>
      </c>
      <c r="DQ82" s="347">
        <v>7596</v>
      </c>
      <c r="DR82" s="347">
        <v>16865</v>
      </c>
      <c r="DS82" s="348">
        <v>-14281</v>
      </c>
      <c r="DT82" s="347">
        <v>-6685</v>
      </c>
      <c r="DU82" s="347">
        <v>2584</v>
      </c>
    </row>
    <row r="83" spans="1:125">
      <c r="A83" s="349" t="s">
        <v>303</v>
      </c>
      <c r="B83" s="350" t="s">
        <v>186</v>
      </c>
      <c r="C83" s="344">
        <v>144</v>
      </c>
      <c r="D83" s="345">
        <v>125</v>
      </c>
      <c r="E83" s="345">
        <v>9</v>
      </c>
      <c r="F83" s="345">
        <v>6</v>
      </c>
      <c r="G83" s="345">
        <v>3</v>
      </c>
      <c r="H83" s="345">
        <v>0</v>
      </c>
      <c r="I83" s="345">
        <v>4</v>
      </c>
      <c r="J83" s="345">
        <v>461</v>
      </c>
      <c r="K83" s="345">
        <v>46</v>
      </c>
      <c r="L83" s="345">
        <v>1</v>
      </c>
      <c r="M83" s="345">
        <v>0</v>
      </c>
      <c r="N83" s="345">
        <v>8</v>
      </c>
      <c r="O83" s="345">
        <v>55</v>
      </c>
      <c r="P83" s="345">
        <v>22</v>
      </c>
      <c r="Q83" s="345">
        <v>30</v>
      </c>
      <c r="R83" s="345">
        <v>35</v>
      </c>
      <c r="S83" s="345">
        <v>125</v>
      </c>
      <c r="T83" s="345">
        <v>40</v>
      </c>
      <c r="U83" s="345">
        <v>0</v>
      </c>
      <c r="V83" s="345">
        <v>12</v>
      </c>
      <c r="W83" s="345">
        <v>0</v>
      </c>
      <c r="X83" s="345">
        <v>2</v>
      </c>
      <c r="Y83" s="345">
        <v>0</v>
      </c>
      <c r="Z83" s="345">
        <v>0</v>
      </c>
      <c r="AA83" s="345">
        <v>166</v>
      </c>
      <c r="AB83" s="345">
        <v>72</v>
      </c>
      <c r="AC83" s="345">
        <v>0</v>
      </c>
      <c r="AD83" s="345">
        <v>18</v>
      </c>
      <c r="AE83" s="345">
        <v>52</v>
      </c>
      <c r="AF83" s="345">
        <v>1</v>
      </c>
      <c r="AG83" s="345">
        <v>25</v>
      </c>
      <c r="AH83" s="345">
        <v>46</v>
      </c>
      <c r="AI83" s="345">
        <v>62</v>
      </c>
      <c r="AJ83" s="345">
        <v>0</v>
      </c>
      <c r="AK83" s="345">
        <v>28</v>
      </c>
      <c r="AL83" s="345">
        <v>0</v>
      </c>
      <c r="AM83" s="345">
        <v>0</v>
      </c>
      <c r="AN83" s="345">
        <v>33</v>
      </c>
      <c r="AO83" s="345">
        <v>13</v>
      </c>
      <c r="AP83" s="345">
        <v>12</v>
      </c>
      <c r="AQ83" s="345">
        <v>50</v>
      </c>
      <c r="AR83" s="345">
        <v>33</v>
      </c>
      <c r="AS83" s="345">
        <v>27</v>
      </c>
      <c r="AT83" s="345">
        <v>21</v>
      </c>
      <c r="AU83" s="345">
        <v>109</v>
      </c>
      <c r="AV83" s="345">
        <v>33</v>
      </c>
      <c r="AW83" s="345">
        <v>36</v>
      </c>
      <c r="AX83" s="345">
        <v>152</v>
      </c>
      <c r="AY83" s="345">
        <v>58</v>
      </c>
      <c r="AZ83" s="345">
        <v>3</v>
      </c>
      <c r="BA83" s="345">
        <v>5</v>
      </c>
      <c r="BB83" s="345">
        <v>23</v>
      </c>
      <c r="BC83" s="345">
        <v>37</v>
      </c>
      <c r="BD83" s="345">
        <v>82</v>
      </c>
      <c r="BE83" s="345">
        <v>0</v>
      </c>
      <c r="BF83" s="345">
        <v>3</v>
      </c>
      <c r="BG83" s="345">
        <v>67</v>
      </c>
      <c r="BH83" s="345">
        <v>1</v>
      </c>
      <c r="BI83" s="345">
        <v>5</v>
      </c>
      <c r="BJ83" s="345">
        <v>85</v>
      </c>
      <c r="BK83" s="345">
        <v>6</v>
      </c>
      <c r="BL83" s="345">
        <v>259</v>
      </c>
      <c r="BM83" s="345">
        <v>73</v>
      </c>
      <c r="BN83" s="345">
        <v>210</v>
      </c>
      <c r="BO83" s="345">
        <v>52</v>
      </c>
      <c r="BP83" s="345">
        <v>121</v>
      </c>
      <c r="BQ83" s="345">
        <v>18</v>
      </c>
      <c r="BR83" s="345">
        <v>10</v>
      </c>
      <c r="BS83" s="345">
        <v>9</v>
      </c>
      <c r="BT83" s="345">
        <v>81</v>
      </c>
      <c r="BU83" s="345">
        <v>25</v>
      </c>
      <c r="BV83" s="345">
        <v>1</v>
      </c>
      <c r="BW83" s="345">
        <v>1</v>
      </c>
      <c r="BX83" s="345">
        <v>2</v>
      </c>
      <c r="BY83" s="345">
        <v>16</v>
      </c>
      <c r="BZ83" s="345">
        <v>179</v>
      </c>
      <c r="CA83" s="345">
        <v>81</v>
      </c>
      <c r="CB83" s="345">
        <v>1</v>
      </c>
      <c r="CC83" s="345">
        <v>2</v>
      </c>
      <c r="CD83" s="345">
        <v>1</v>
      </c>
      <c r="CE83" s="345">
        <v>1</v>
      </c>
      <c r="CF83" s="345">
        <v>6</v>
      </c>
      <c r="CG83" s="345">
        <v>68</v>
      </c>
      <c r="CH83" s="345">
        <v>6</v>
      </c>
      <c r="CI83" s="345">
        <v>2</v>
      </c>
      <c r="CJ83" s="345">
        <v>4</v>
      </c>
      <c r="CK83" s="345">
        <v>0</v>
      </c>
      <c r="CL83" s="345">
        <v>22</v>
      </c>
      <c r="CM83" s="345">
        <v>47</v>
      </c>
      <c r="CN83" s="345">
        <v>34</v>
      </c>
      <c r="CO83" s="345">
        <v>15</v>
      </c>
      <c r="CP83" s="345">
        <v>256</v>
      </c>
      <c r="CQ83" s="345">
        <v>6</v>
      </c>
      <c r="CR83" s="345">
        <v>33</v>
      </c>
      <c r="CS83" s="345">
        <v>29</v>
      </c>
      <c r="CT83" s="345">
        <v>25</v>
      </c>
      <c r="CU83" s="345">
        <v>4</v>
      </c>
      <c r="CV83" s="345">
        <v>6</v>
      </c>
      <c r="CW83" s="345">
        <v>55</v>
      </c>
      <c r="CX83" s="345">
        <v>21</v>
      </c>
      <c r="CY83" s="345">
        <v>23</v>
      </c>
      <c r="CZ83" s="345">
        <v>183</v>
      </c>
      <c r="DA83" s="345">
        <v>7</v>
      </c>
      <c r="DB83" s="345">
        <v>6</v>
      </c>
      <c r="DC83" s="345">
        <v>14</v>
      </c>
      <c r="DD83" s="345">
        <v>35</v>
      </c>
      <c r="DE83" s="346">
        <v>5</v>
      </c>
      <c r="DF83" s="347">
        <v>4547</v>
      </c>
      <c r="DG83" s="348">
        <v>44</v>
      </c>
      <c r="DH83" s="348">
        <v>1439</v>
      </c>
      <c r="DI83" s="348">
        <v>1</v>
      </c>
      <c r="DJ83" s="348">
        <v>0</v>
      </c>
      <c r="DK83" s="348">
        <v>0</v>
      </c>
      <c r="DL83" s="348">
        <v>4</v>
      </c>
      <c r="DM83" s="346">
        <v>22</v>
      </c>
      <c r="DN83" s="347">
        <v>1510</v>
      </c>
      <c r="DO83" s="347">
        <v>6057</v>
      </c>
      <c r="DP83" s="346">
        <v>23</v>
      </c>
      <c r="DQ83" s="347">
        <v>1533</v>
      </c>
      <c r="DR83" s="347">
        <v>6080</v>
      </c>
      <c r="DS83" s="348">
        <v>-5911</v>
      </c>
      <c r="DT83" s="347">
        <v>-4378</v>
      </c>
      <c r="DU83" s="347">
        <v>169</v>
      </c>
    </row>
    <row r="84" spans="1:125">
      <c r="A84" s="349" t="s">
        <v>304</v>
      </c>
      <c r="B84" s="350" t="s">
        <v>61</v>
      </c>
      <c r="C84" s="344">
        <v>272</v>
      </c>
      <c r="D84" s="345">
        <v>226</v>
      </c>
      <c r="E84" s="345">
        <v>19</v>
      </c>
      <c r="F84" s="345">
        <v>14</v>
      </c>
      <c r="G84" s="345">
        <v>5</v>
      </c>
      <c r="H84" s="345">
        <v>0</v>
      </c>
      <c r="I84" s="345">
        <v>5</v>
      </c>
      <c r="J84" s="345">
        <v>1143</v>
      </c>
      <c r="K84" s="345">
        <v>90</v>
      </c>
      <c r="L84" s="345">
        <v>1</v>
      </c>
      <c r="M84" s="345">
        <v>0</v>
      </c>
      <c r="N84" s="345">
        <v>23</v>
      </c>
      <c r="O84" s="345">
        <v>148</v>
      </c>
      <c r="P84" s="345">
        <v>32</v>
      </c>
      <c r="Q84" s="345">
        <v>43</v>
      </c>
      <c r="R84" s="345">
        <v>44</v>
      </c>
      <c r="S84" s="345">
        <v>226</v>
      </c>
      <c r="T84" s="345">
        <v>64</v>
      </c>
      <c r="U84" s="345">
        <v>0</v>
      </c>
      <c r="V84" s="345">
        <v>77</v>
      </c>
      <c r="W84" s="345">
        <v>0</v>
      </c>
      <c r="X84" s="345">
        <v>4</v>
      </c>
      <c r="Y84" s="345">
        <v>0</v>
      </c>
      <c r="Z84" s="345">
        <v>0</v>
      </c>
      <c r="AA84" s="345">
        <v>303</v>
      </c>
      <c r="AB84" s="345">
        <v>115</v>
      </c>
      <c r="AC84" s="345">
        <v>5</v>
      </c>
      <c r="AD84" s="345">
        <v>25</v>
      </c>
      <c r="AE84" s="345">
        <v>159</v>
      </c>
      <c r="AF84" s="345">
        <v>2</v>
      </c>
      <c r="AG84" s="345">
        <v>108</v>
      </c>
      <c r="AH84" s="345">
        <v>143</v>
      </c>
      <c r="AI84" s="345">
        <v>72</v>
      </c>
      <c r="AJ84" s="345">
        <v>2</v>
      </c>
      <c r="AK84" s="345">
        <v>56</v>
      </c>
      <c r="AL84" s="345">
        <v>1</v>
      </c>
      <c r="AM84" s="345">
        <v>0</v>
      </c>
      <c r="AN84" s="345">
        <v>63</v>
      </c>
      <c r="AO84" s="345">
        <v>24</v>
      </c>
      <c r="AP84" s="345">
        <v>98</v>
      </c>
      <c r="AQ84" s="345">
        <v>286</v>
      </c>
      <c r="AR84" s="345">
        <v>69</v>
      </c>
      <c r="AS84" s="345">
        <v>73</v>
      </c>
      <c r="AT84" s="345">
        <v>42</v>
      </c>
      <c r="AU84" s="345">
        <v>227</v>
      </c>
      <c r="AV84" s="345">
        <v>93</v>
      </c>
      <c r="AW84" s="345">
        <v>85</v>
      </c>
      <c r="AX84" s="345">
        <v>346</v>
      </c>
      <c r="AY84" s="345">
        <v>161</v>
      </c>
      <c r="AZ84" s="345">
        <v>5</v>
      </c>
      <c r="BA84" s="345">
        <v>12</v>
      </c>
      <c r="BB84" s="345">
        <v>79</v>
      </c>
      <c r="BC84" s="345">
        <v>71</v>
      </c>
      <c r="BD84" s="345">
        <v>151</v>
      </c>
      <c r="BE84" s="345">
        <v>0</v>
      </c>
      <c r="BF84" s="345">
        <v>4</v>
      </c>
      <c r="BG84" s="345">
        <v>124</v>
      </c>
      <c r="BH84" s="345">
        <v>2</v>
      </c>
      <c r="BI84" s="345">
        <v>9</v>
      </c>
      <c r="BJ84" s="345">
        <v>171</v>
      </c>
      <c r="BK84" s="345">
        <v>104</v>
      </c>
      <c r="BL84" s="345">
        <v>293</v>
      </c>
      <c r="BM84" s="345">
        <v>85</v>
      </c>
      <c r="BN84" s="345">
        <v>252</v>
      </c>
      <c r="BO84" s="345">
        <v>64</v>
      </c>
      <c r="BP84" s="345">
        <v>1114</v>
      </c>
      <c r="BQ84" s="345">
        <v>173</v>
      </c>
      <c r="BR84" s="345">
        <v>18</v>
      </c>
      <c r="BS84" s="345">
        <v>19</v>
      </c>
      <c r="BT84" s="345">
        <v>178</v>
      </c>
      <c r="BU84" s="345">
        <v>60</v>
      </c>
      <c r="BV84" s="345">
        <v>3</v>
      </c>
      <c r="BW84" s="345">
        <v>2</v>
      </c>
      <c r="BX84" s="345">
        <v>3</v>
      </c>
      <c r="BY84" s="345">
        <v>1</v>
      </c>
      <c r="BZ84" s="345">
        <v>43</v>
      </c>
      <c r="CA84" s="345">
        <v>103</v>
      </c>
      <c r="CB84" s="345">
        <v>1</v>
      </c>
      <c r="CC84" s="345">
        <v>3</v>
      </c>
      <c r="CD84" s="345">
        <v>0</v>
      </c>
      <c r="CE84" s="345">
        <v>1</v>
      </c>
      <c r="CF84" s="345">
        <v>11</v>
      </c>
      <c r="CG84" s="345">
        <v>1</v>
      </c>
      <c r="CH84" s="345">
        <v>27</v>
      </c>
      <c r="CI84" s="345">
        <v>16</v>
      </c>
      <c r="CJ84" s="345">
        <v>11</v>
      </c>
      <c r="CK84" s="345">
        <v>1</v>
      </c>
      <c r="CL84" s="345">
        <v>38</v>
      </c>
      <c r="CM84" s="345">
        <v>1530</v>
      </c>
      <c r="CN84" s="345">
        <v>77</v>
      </c>
      <c r="CO84" s="345">
        <v>32</v>
      </c>
      <c r="CP84" s="345">
        <v>254</v>
      </c>
      <c r="CQ84" s="345">
        <v>12</v>
      </c>
      <c r="CR84" s="345">
        <v>67</v>
      </c>
      <c r="CS84" s="345">
        <v>50</v>
      </c>
      <c r="CT84" s="345">
        <v>44</v>
      </c>
      <c r="CU84" s="345">
        <v>6</v>
      </c>
      <c r="CV84" s="345">
        <v>3</v>
      </c>
      <c r="CW84" s="345">
        <v>71</v>
      </c>
      <c r="CX84" s="345">
        <v>32</v>
      </c>
      <c r="CY84" s="345">
        <v>37</v>
      </c>
      <c r="CZ84" s="345">
        <v>349</v>
      </c>
      <c r="DA84" s="345">
        <v>11</v>
      </c>
      <c r="DB84" s="345">
        <v>11</v>
      </c>
      <c r="DC84" s="345">
        <v>22</v>
      </c>
      <c r="DD84" s="345">
        <v>44</v>
      </c>
      <c r="DE84" s="346">
        <v>8</v>
      </c>
      <c r="DF84" s="347">
        <v>10907</v>
      </c>
      <c r="DG84" s="348">
        <v>68</v>
      </c>
      <c r="DH84" s="348">
        <v>1272</v>
      </c>
      <c r="DI84" s="348">
        <v>4</v>
      </c>
      <c r="DJ84" s="348">
        <v>0</v>
      </c>
      <c r="DK84" s="348">
        <v>11</v>
      </c>
      <c r="DL84" s="348">
        <v>203</v>
      </c>
      <c r="DM84" s="346">
        <v>38</v>
      </c>
      <c r="DN84" s="347">
        <v>1596</v>
      </c>
      <c r="DO84" s="347">
        <v>12503</v>
      </c>
      <c r="DP84" s="346">
        <v>1071</v>
      </c>
      <c r="DQ84" s="347">
        <v>2667</v>
      </c>
      <c r="DR84" s="347">
        <v>13574</v>
      </c>
      <c r="DS84" s="348">
        <v>-5652</v>
      </c>
      <c r="DT84" s="347">
        <v>-2985</v>
      </c>
      <c r="DU84" s="347">
        <v>7922</v>
      </c>
    </row>
    <row r="85" spans="1:125">
      <c r="A85" s="349" t="s">
        <v>305</v>
      </c>
      <c r="B85" s="350" t="s">
        <v>306</v>
      </c>
      <c r="C85" s="344">
        <v>2</v>
      </c>
      <c r="D85" s="345">
        <v>0</v>
      </c>
      <c r="E85" s="345">
        <v>1</v>
      </c>
      <c r="F85" s="345">
        <v>0</v>
      </c>
      <c r="G85" s="345">
        <v>11</v>
      </c>
      <c r="H85" s="345">
        <v>0</v>
      </c>
      <c r="I85" s="345">
        <v>2</v>
      </c>
      <c r="J85" s="345">
        <v>78</v>
      </c>
      <c r="K85" s="345">
        <v>25</v>
      </c>
      <c r="L85" s="345">
        <v>0</v>
      </c>
      <c r="M85" s="345">
        <v>0</v>
      </c>
      <c r="N85" s="345">
        <v>1</v>
      </c>
      <c r="O85" s="345">
        <v>16</v>
      </c>
      <c r="P85" s="345">
        <v>8</v>
      </c>
      <c r="Q85" s="345">
        <v>6</v>
      </c>
      <c r="R85" s="345">
        <v>13</v>
      </c>
      <c r="S85" s="345">
        <v>14</v>
      </c>
      <c r="T85" s="345">
        <v>27</v>
      </c>
      <c r="U85" s="345">
        <v>0</v>
      </c>
      <c r="V85" s="345">
        <v>16</v>
      </c>
      <c r="W85" s="345">
        <v>0</v>
      </c>
      <c r="X85" s="345">
        <v>1</v>
      </c>
      <c r="Y85" s="345">
        <v>0</v>
      </c>
      <c r="Z85" s="345">
        <v>0</v>
      </c>
      <c r="AA85" s="345">
        <v>137</v>
      </c>
      <c r="AB85" s="345">
        <v>64</v>
      </c>
      <c r="AC85" s="345">
        <v>0</v>
      </c>
      <c r="AD85" s="345">
        <v>0</v>
      </c>
      <c r="AE85" s="345">
        <v>94</v>
      </c>
      <c r="AF85" s="345">
        <v>1</v>
      </c>
      <c r="AG85" s="345">
        <v>11</v>
      </c>
      <c r="AH85" s="345">
        <v>198</v>
      </c>
      <c r="AI85" s="345">
        <v>1</v>
      </c>
      <c r="AJ85" s="345">
        <v>1</v>
      </c>
      <c r="AK85" s="345">
        <v>4</v>
      </c>
      <c r="AL85" s="345">
        <v>0</v>
      </c>
      <c r="AM85" s="345">
        <v>1</v>
      </c>
      <c r="AN85" s="345">
        <v>5</v>
      </c>
      <c r="AO85" s="345">
        <v>2</v>
      </c>
      <c r="AP85" s="345">
        <v>0</v>
      </c>
      <c r="AQ85" s="345">
        <v>17</v>
      </c>
      <c r="AR85" s="345">
        <v>2</v>
      </c>
      <c r="AS85" s="345">
        <v>19</v>
      </c>
      <c r="AT85" s="345">
        <v>12</v>
      </c>
      <c r="AU85" s="345">
        <v>55</v>
      </c>
      <c r="AV85" s="345">
        <v>9</v>
      </c>
      <c r="AW85" s="345">
        <v>27</v>
      </c>
      <c r="AX85" s="345">
        <v>258</v>
      </c>
      <c r="AY85" s="345">
        <v>406</v>
      </c>
      <c r="AZ85" s="345">
        <v>1</v>
      </c>
      <c r="BA85" s="345">
        <v>7</v>
      </c>
      <c r="BB85" s="345">
        <v>31</v>
      </c>
      <c r="BC85" s="345">
        <v>8</v>
      </c>
      <c r="BD85" s="345">
        <v>116</v>
      </c>
      <c r="BE85" s="345">
        <v>0</v>
      </c>
      <c r="BF85" s="345">
        <v>1</v>
      </c>
      <c r="BG85" s="345">
        <v>62</v>
      </c>
      <c r="BH85" s="345">
        <v>0</v>
      </c>
      <c r="BI85" s="345">
        <v>3</v>
      </c>
      <c r="BJ85" s="345">
        <v>81</v>
      </c>
      <c r="BK85" s="345">
        <v>1</v>
      </c>
      <c r="BL85" s="345">
        <v>0</v>
      </c>
      <c r="BM85" s="345">
        <v>0</v>
      </c>
      <c r="BN85" s="345">
        <v>3</v>
      </c>
      <c r="BO85" s="345">
        <v>0</v>
      </c>
      <c r="BP85" s="345">
        <v>0</v>
      </c>
      <c r="BQ85" s="345">
        <v>0</v>
      </c>
      <c r="BR85" s="345">
        <v>0</v>
      </c>
      <c r="BS85" s="345">
        <v>0</v>
      </c>
      <c r="BT85" s="345">
        <v>911</v>
      </c>
      <c r="BU85" s="345">
        <v>2</v>
      </c>
      <c r="BV85" s="345">
        <v>0</v>
      </c>
      <c r="BW85" s="345">
        <v>0</v>
      </c>
      <c r="BX85" s="345">
        <v>0</v>
      </c>
      <c r="BY85" s="345">
        <v>440</v>
      </c>
      <c r="BZ85" s="345">
        <v>4559</v>
      </c>
      <c r="CA85" s="345">
        <v>13840</v>
      </c>
      <c r="CB85" s="345">
        <v>438</v>
      </c>
      <c r="CC85" s="345">
        <v>684</v>
      </c>
      <c r="CD85" s="345">
        <v>5</v>
      </c>
      <c r="CE85" s="345">
        <v>48</v>
      </c>
      <c r="CF85" s="345">
        <v>549</v>
      </c>
      <c r="CG85" s="345">
        <v>0</v>
      </c>
      <c r="CH85" s="345">
        <v>0</v>
      </c>
      <c r="CI85" s="345">
        <v>0</v>
      </c>
      <c r="CJ85" s="345">
        <v>0</v>
      </c>
      <c r="CK85" s="345">
        <v>0</v>
      </c>
      <c r="CL85" s="345">
        <v>19</v>
      </c>
      <c r="CM85" s="345">
        <v>63</v>
      </c>
      <c r="CN85" s="345">
        <v>0</v>
      </c>
      <c r="CO85" s="345">
        <v>0</v>
      </c>
      <c r="CP85" s="345">
        <v>0</v>
      </c>
      <c r="CQ85" s="345">
        <v>0</v>
      </c>
      <c r="CR85" s="345">
        <v>0</v>
      </c>
      <c r="CS85" s="345">
        <v>0</v>
      </c>
      <c r="CT85" s="345">
        <v>0</v>
      </c>
      <c r="CU85" s="345">
        <v>159</v>
      </c>
      <c r="CV85" s="345">
        <v>0</v>
      </c>
      <c r="CW85" s="345">
        <v>0</v>
      </c>
      <c r="CX85" s="345">
        <v>0</v>
      </c>
      <c r="CY85" s="345">
        <v>3349</v>
      </c>
      <c r="CZ85" s="345">
        <v>558</v>
      </c>
      <c r="DA85" s="345">
        <v>0</v>
      </c>
      <c r="DB85" s="345">
        <v>91</v>
      </c>
      <c r="DC85" s="345">
        <v>0</v>
      </c>
      <c r="DD85" s="345">
        <v>0</v>
      </c>
      <c r="DE85" s="346">
        <v>620</v>
      </c>
      <c r="DF85" s="347">
        <v>28194</v>
      </c>
      <c r="DG85" s="348">
        <v>32</v>
      </c>
      <c r="DH85" s="348">
        <v>11661</v>
      </c>
      <c r="DI85" s="348">
        <v>517</v>
      </c>
      <c r="DJ85" s="348">
        <v>18</v>
      </c>
      <c r="DK85" s="348">
        <v>0</v>
      </c>
      <c r="DL85" s="348">
        <v>0</v>
      </c>
      <c r="DM85" s="346">
        <v>0</v>
      </c>
      <c r="DN85" s="347">
        <v>12228</v>
      </c>
      <c r="DO85" s="347">
        <v>40422</v>
      </c>
      <c r="DP85" s="346">
        <v>3366</v>
      </c>
      <c r="DQ85" s="347">
        <v>15594</v>
      </c>
      <c r="DR85" s="347">
        <v>43788</v>
      </c>
      <c r="DS85" s="348">
        <v>-21322</v>
      </c>
      <c r="DT85" s="347">
        <v>-5728</v>
      </c>
      <c r="DU85" s="347">
        <v>22466</v>
      </c>
    </row>
    <row r="86" spans="1:125">
      <c r="A86" s="349" t="s">
        <v>307</v>
      </c>
      <c r="B86" s="350" t="s">
        <v>308</v>
      </c>
      <c r="C86" s="344">
        <v>18</v>
      </c>
      <c r="D86" s="345">
        <v>6</v>
      </c>
      <c r="E86" s="345">
        <v>4</v>
      </c>
      <c r="F86" s="345">
        <v>1</v>
      </c>
      <c r="G86" s="345">
        <v>1</v>
      </c>
      <c r="H86" s="345">
        <v>1</v>
      </c>
      <c r="I86" s="345">
        <v>5</v>
      </c>
      <c r="J86" s="345">
        <v>29</v>
      </c>
      <c r="K86" s="345">
        <v>4</v>
      </c>
      <c r="L86" s="345">
        <v>0</v>
      </c>
      <c r="M86" s="345">
        <v>0</v>
      </c>
      <c r="N86" s="345">
        <v>2</v>
      </c>
      <c r="O86" s="345">
        <v>15</v>
      </c>
      <c r="P86" s="345">
        <v>1</v>
      </c>
      <c r="Q86" s="345">
        <v>4</v>
      </c>
      <c r="R86" s="345">
        <v>1</v>
      </c>
      <c r="S86" s="345">
        <v>14</v>
      </c>
      <c r="T86" s="345">
        <v>7</v>
      </c>
      <c r="U86" s="345">
        <v>0</v>
      </c>
      <c r="V86" s="345">
        <v>2</v>
      </c>
      <c r="W86" s="345">
        <v>0</v>
      </c>
      <c r="X86" s="345">
        <v>0</v>
      </c>
      <c r="Y86" s="345">
        <v>0</v>
      </c>
      <c r="Z86" s="345">
        <v>0</v>
      </c>
      <c r="AA86" s="345">
        <v>230</v>
      </c>
      <c r="AB86" s="345">
        <v>6</v>
      </c>
      <c r="AC86" s="345">
        <v>0</v>
      </c>
      <c r="AD86" s="345">
        <v>1</v>
      </c>
      <c r="AE86" s="345">
        <v>14</v>
      </c>
      <c r="AF86" s="345">
        <v>0</v>
      </c>
      <c r="AG86" s="345">
        <v>4</v>
      </c>
      <c r="AH86" s="345">
        <v>5</v>
      </c>
      <c r="AI86" s="345">
        <v>3</v>
      </c>
      <c r="AJ86" s="345">
        <v>0</v>
      </c>
      <c r="AK86" s="345">
        <v>4</v>
      </c>
      <c r="AL86" s="345">
        <v>0</v>
      </c>
      <c r="AM86" s="345">
        <v>0</v>
      </c>
      <c r="AN86" s="345">
        <v>2</v>
      </c>
      <c r="AO86" s="345">
        <v>0</v>
      </c>
      <c r="AP86" s="345">
        <v>1</v>
      </c>
      <c r="AQ86" s="345">
        <v>4</v>
      </c>
      <c r="AR86" s="345">
        <v>6</v>
      </c>
      <c r="AS86" s="345">
        <v>6</v>
      </c>
      <c r="AT86" s="345">
        <v>7</v>
      </c>
      <c r="AU86" s="345">
        <v>28</v>
      </c>
      <c r="AV86" s="345">
        <v>10</v>
      </c>
      <c r="AW86" s="345">
        <v>4</v>
      </c>
      <c r="AX86" s="345">
        <v>18</v>
      </c>
      <c r="AY86" s="345">
        <v>12</v>
      </c>
      <c r="AZ86" s="345">
        <v>0</v>
      </c>
      <c r="BA86" s="345">
        <v>4</v>
      </c>
      <c r="BB86" s="345">
        <v>5</v>
      </c>
      <c r="BC86" s="345">
        <v>5</v>
      </c>
      <c r="BD86" s="345">
        <v>6</v>
      </c>
      <c r="BE86" s="345">
        <v>0</v>
      </c>
      <c r="BF86" s="345">
        <v>0</v>
      </c>
      <c r="BG86" s="345">
        <v>5</v>
      </c>
      <c r="BH86" s="345">
        <v>0</v>
      </c>
      <c r="BI86" s="345">
        <v>3</v>
      </c>
      <c r="BJ86" s="345">
        <v>14</v>
      </c>
      <c r="BK86" s="345">
        <v>3</v>
      </c>
      <c r="BL86" s="345">
        <v>52</v>
      </c>
      <c r="BM86" s="345">
        <v>53</v>
      </c>
      <c r="BN86" s="345">
        <v>89</v>
      </c>
      <c r="BO86" s="345">
        <v>17</v>
      </c>
      <c r="BP86" s="345">
        <v>138</v>
      </c>
      <c r="BQ86" s="345">
        <v>21</v>
      </c>
      <c r="BR86" s="345">
        <v>45</v>
      </c>
      <c r="BS86" s="345">
        <v>40</v>
      </c>
      <c r="BT86" s="345">
        <v>735</v>
      </c>
      <c r="BU86" s="345">
        <v>1592</v>
      </c>
      <c r="BV86" s="345">
        <v>11</v>
      </c>
      <c r="BW86" s="345">
        <v>35</v>
      </c>
      <c r="BX86" s="345">
        <v>0</v>
      </c>
      <c r="BY86" s="345">
        <v>7</v>
      </c>
      <c r="BZ86" s="345">
        <v>19</v>
      </c>
      <c r="CA86" s="345">
        <v>0</v>
      </c>
      <c r="CB86" s="345">
        <v>8</v>
      </c>
      <c r="CC86" s="345">
        <v>1</v>
      </c>
      <c r="CD86" s="345">
        <v>0</v>
      </c>
      <c r="CE86" s="345">
        <v>8</v>
      </c>
      <c r="CF86" s="345">
        <v>37</v>
      </c>
      <c r="CG86" s="345">
        <v>116</v>
      </c>
      <c r="CH86" s="345">
        <v>842</v>
      </c>
      <c r="CI86" s="345">
        <v>66</v>
      </c>
      <c r="CJ86" s="345">
        <v>13</v>
      </c>
      <c r="CK86" s="345">
        <v>6</v>
      </c>
      <c r="CL86" s="345">
        <v>55</v>
      </c>
      <c r="CM86" s="345">
        <v>1685</v>
      </c>
      <c r="CN86" s="345">
        <v>245</v>
      </c>
      <c r="CO86" s="345">
        <v>174</v>
      </c>
      <c r="CP86" s="345">
        <v>131</v>
      </c>
      <c r="CQ86" s="345">
        <v>80</v>
      </c>
      <c r="CR86" s="345">
        <v>500</v>
      </c>
      <c r="CS86" s="345">
        <v>134</v>
      </c>
      <c r="CT86" s="345">
        <v>309</v>
      </c>
      <c r="CU86" s="345">
        <v>15</v>
      </c>
      <c r="CV86" s="345">
        <v>2</v>
      </c>
      <c r="CW86" s="345">
        <v>79</v>
      </c>
      <c r="CX86" s="345">
        <v>168</v>
      </c>
      <c r="CY86" s="345">
        <v>59</v>
      </c>
      <c r="CZ86" s="345">
        <v>172</v>
      </c>
      <c r="DA86" s="345">
        <v>39</v>
      </c>
      <c r="DB86" s="345">
        <v>24</v>
      </c>
      <c r="DC86" s="345">
        <v>113</v>
      </c>
      <c r="DD86" s="345">
        <v>0</v>
      </c>
      <c r="DE86" s="346">
        <v>20</v>
      </c>
      <c r="DF86" s="347">
        <v>8480</v>
      </c>
      <c r="DG86" s="348">
        <v>87</v>
      </c>
      <c r="DH86" s="348">
        <v>879</v>
      </c>
      <c r="DI86" s="348">
        <v>0</v>
      </c>
      <c r="DJ86" s="348">
        <v>0</v>
      </c>
      <c r="DK86" s="348">
        <v>0</v>
      </c>
      <c r="DL86" s="348">
        <v>0</v>
      </c>
      <c r="DM86" s="346">
        <v>0</v>
      </c>
      <c r="DN86" s="347">
        <v>966</v>
      </c>
      <c r="DO86" s="347">
        <v>9446</v>
      </c>
      <c r="DP86" s="346">
        <v>213</v>
      </c>
      <c r="DQ86" s="347">
        <v>1179</v>
      </c>
      <c r="DR86" s="347">
        <v>9659</v>
      </c>
      <c r="DS86" s="348">
        <v>-1999</v>
      </c>
      <c r="DT86" s="347">
        <v>-820</v>
      </c>
      <c r="DU86" s="347">
        <v>7660</v>
      </c>
    </row>
    <row r="87" spans="1:125">
      <c r="A87" s="349" t="s">
        <v>309</v>
      </c>
      <c r="B87" s="350" t="s">
        <v>62</v>
      </c>
      <c r="C87" s="344">
        <v>31</v>
      </c>
      <c r="D87" s="345">
        <v>7</v>
      </c>
      <c r="E87" s="345">
        <v>29</v>
      </c>
      <c r="F87" s="345">
        <v>8</v>
      </c>
      <c r="G87" s="345">
        <v>8</v>
      </c>
      <c r="H87" s="345">
        <v>9</v>
      </c>
      <c r="I87" s="345">
        <v>17</v>
      </c>
      <c r="J87" s="345">
        <v>170</v>
      </c>
      <c r="K87" s="345">
        <v>14</v>
      </c>
      <c r="L87" s="345">
        <v>0</v>
      </c>
      <c r="M87" s="345">
        <v>0</v>
      </c>
      <c r="N87" s="345">
        <v>12</v>
      </c>
      <c r="O87" s="345">
        <v>100</v>
      </c>
      <c r="P87" s="345">
        <v>11</v>
      </c>
      <c r="Q87" s="345">
        <v>22</v>
      </c>
      <c r="R87" s="345">
        <v>7</v>
      </c>
      <c r="S87" s="345">
        <v>52</v>
      </c>
      <c r="T87" s="345">
        <v>42</v>
      </c>
      <c r="U87" s="345">
        <v>0</v>
      </c>
      <c r="V87" s="345">
        <v>5</v>
      </c>
      <c r="W87" s="345">
        <v>0</v>
      </c>
      <c r="X87" s="345">
        <v>0</v>
      </c>
      <c r="Y87" s="345">
        <v>0</v>
      </c>
      <c r="Z87" s="345">
        <v>0</v>
      </c>
      <c r="AA87" s="345">
        <v>3407</v>
      </c>
      <c r="AB87" s="345">
        <v>58</v>
      </c>
      <c r="AC87" s="345">
        <v>0</v>
      </c>
      <c r="AD87" s="345">
        <v>8</v>
      </c>
      <c r="AE87" s="345">
        <v>51</v>
      </c>
      <c r="AF87" s="345">
        <v>1</v>
      </c>
      <c r="AG87" s="345">
        <v>25</v>
      </c>
      <c r="AH87" s="345">
        <v>22</v>
      </c>
      <c r="AI87" s="345">
        <v>13</v>
      </c>
      <c r="AJ87" s="345">
        <v>0</v>
      </c>
      <c r="AK87" s="345">
        <v>15</v>
      </c>
      <c r="AL87" s="345">
        <v>0</v>
      </c>
      <c r="AM87" s="345">
        <v>0</v>
      </c>
      <c r="AN87" s="345">
        <v>8</v>
      </c>
      <c r="AO87" s="345">
        <v>3</v>
      </c>
      <c r="AP87" s="345">
        <v>2</v>
      </c>
      <c r="AQ87" s="345">
        <v>20</v>
      </c>
      <c r="AR87" s="345">
        <v>26</v>
      </c>
      <c r="AS87" s="345">
        <v>27</v>
      </c>
      <c r="AT87" s="345">
        <v>45</v>
      </c>
      <c r="AU87" s="345">
        <v>260</v>
      </c>
      <c r="AV87" s="345">
        <v>51</v>
      </c>
      <c r="AW87" s="345">
        <v>27</v>
      </c>
      <c r="AX87" s="345">
        <v>131</v>
      </c>
      <c r="AY87" s="345">
        <v>70</v>
      </c>
      <c r="AZ87" s="345">
        <v>2</v>
      </c>
      <c r="BA87" s="345">
        <v>21</v>
      </c>
      <c r="BB87" s="345">
        <v>31</v>
      </c>
      <c r="BC87" s="345">
        <v>29</v>
      </c>
      <c r="BD87" s="345">
        <v>42</v>
      </c>
      <c r="BE87" s="345">
        <v>0</v>
      </c>
      <c r="BF87" s="345">
        <v>0</v>
      </c>
      <c r="BG87" s="345">
        <v>38</v>
      </c>
      <c r="BH87" s="345">
        <v>0</v>
      </c>
      <c r="BI87" s="345">
        <v>4</v>
      </c>
      <c r="BJ87" s="345">
        <v>89</v>
      </c>
      <c r="BK87" s="345">
        <v>1</v>
      </c>
      <c r="BL87" s="345">
        <v>108</v>
      </c>
      <c r="BM87" s="345">
        <v>917</v>
      </c>
      <c r="BN87" s="345">
        <v>785</v>
      </c>
      <c r="BO87" s="345">
        <v>150</v>
      </c>
      <c r="BP87" s="345">
        <v>42</v>
      </c>
      <c r="BQ87" s="345">
        <v>7</v>
      </c>
      <c r="BR87" s="345">
        <v>72</v>
      </c>
      <c r="BS87" s="345">
        <v>154</v>
      </c>
      <c r="BT87" s="345">
        <v>6417</v>
      </c>
      <c r="BU87" s="345">
        <v>2766</v>
      </c>
      <c r="BV87" s="345">
        <v>134</v>
      </c>
      <c r="BW87" s="345">
        <v>208</v>
      </c>
      <c r="BX87" s="345">
        <v>0</v>
      </c>
      <c r="BY87" s="345">
        <v>30</v>
      </c>
      <c r="BZ87" s="345">
        <v>354</v>
      </c>
      <c r="CA87" s="345">
        <v>0</v>
      </c>
      <c r="CB87" s="345">
        <v>65</v>
      </c>
      <c r="CC87" s="345">
        <v>6</v>
      </c>
      <c r="CD87" s="345">
        <v>0</v>
      </c>
      <c r="CE87" s="345">
        <v>10</v>
      </c>
      <c r="CF87" s="345">
        <v>40</v>
      </c>
      <c r="CG87" s="345">
        <v>21</v>
      </c>
      <c r="CH87" s="345">
        <v>19762</v>
      </c>
      <c r="CI87" s="345">
        <v>1322</v>
      </c>
      <c r="CJ87" s="345">
        <v>52</v>
      </c>
      <c r="CK87" s="345">
        <v>103</v>
      </c>
      <c r="CL87" s="345">
        <v>338</v>
      </c>
      <c r="CM87" s="345">
        <v>2984</v>
      </c>
      <c r="CN87" s="345">
        <v>146</v>
      </c>
      <c r="CO87" s="345">
        <v>270</v>
      </c>
      <c r="CP87" s="345">
        <v>699</v>
      </c>
      <c r="CQ87" s="345">
        <v>86</v>
      </c>
      <c r="CR87" s="345">
        <v>1018</v>
      </c>
      <c r="CS87" s="345">
        <v>225</v>
      </c>
      <c r="CT87" s="345">
        <v>820</v>
      </c>
      <c r="CU87" s="345">
        <v>34</v>
      </c>
      <c r="CV87" s="345">
        <v>51</v>
      </c>
      <c r="CW87" s="345">
        <v>197</v>
      </c>
      <c r="CX87" s="345">
        <v>570</v>
      </c>
      <c r="CY87" s="345">
        <v>279</v>
      </c>
      <c r="CZ87" s="345">
        <v>1039</v>
      </c>
      <c r="DA87" s="345">
        <v>215</v>
      </c>
      <c r="DB87" s="345">
        <v>85</v>
      </c>
      <c r="DC87" s="345">
        <v>144</v>
      </c>
      <c r="DD87" s="345">
        <v>0</v>
      </c>
      <c r="DE87" s="346">
        <v>1662</v>
      </c>
      <c r="DF87" s="347">
        <v>49458</v>
      </c>
      <c r="DG87" s="348">
        <v>701</v>
      </c>
      <c r="DH87" s="348">
        <v>61936</v>
      </c>
      <c r="DI87" s="348">
        <v>0</v>
      </c>
      <c r="DJ87" s="348">
        <v>0</v>
      </c>
      <c r="DK87" s="348">
        <v>0</v>
      </c>
      <c r="DL87" s="348">
        <v>0</v>
      </c>
      <c r="DM87" s="346">
        <v>0</v>
      </c>
      <c r="DN87" s="347">
        <v>62637</v>
      </c>
      <c r="DO87" s="347">
        <v>112095</v>
      </c>
      <c r="DP87" s="346">
        <v>46820</v>
      </c>
      <c r="DQ87" s="347">
        <v>109457</v>
      </c>
      <c r="DR87" s="347">
        <v>158915</v>
      </c>
      <c r="DS87" s="348">
        <v>-45091</v>
      </c>
      <c r="DT87" s="347">
        <v>64366</v>
      </c>
      <c r="DU87" s="347">
        <v>113824</v>
      </c>
    </row>
    <row r="88" spans="1:125">
      <c r="A88" s="349" t="s">
        <v>310</v>
      </c>
      <c r="B88" s="350" t="s">
        <v>63</v>
      </c>
      <c r="C88" s="344">
        <v>40</v>
      </c>
      <c r="D88" s="345">
        <v>1</v>
      </c>
      <c r="E88" s="345">
        <v>1</v>
      </c>
      <c r="F88" s="345">
        <v>0</v>
      </c>
      <c r="G88" s="345">
        <v>0</v>
      </c>
      <c r="H88" s="345">
        <v>0</v>
      </c>
      <c r="I88" s="345">
        <v>0</v>
      </c>
      <c r="J88" s="345">
        <v>4</v>
      </c>
      <c r="K88" s="345">
        <v>0</v>
      </c>
      <c r="L88" s="345">
        <v>0</v>
      </c>
      <c r="M88" s="345">
        <v>0</v>
      </c>
      <c r="N88" s="345">
        <v>0</v>
      </c>
      <c r="O88" s="345">
        <v>2</v>
      </c>
      <c r="P88" s="345">
        <v>0</v>
      </c>
      <c r="Q88" s="345">
        <v>0</v>
      </c>
      <c r="R88" s="345">
        <v>0</v>
      </c>
      <c r="S88" s="345">
        <v>1</v>
      </c>
      <c r="T88" s="345">
        <v>1</v>
      </c>
      <c r="U88" s="345">
        <v>0</v>
      </c>
      <c r="V88" s="345">
        <v>0</v>
      </c>
      <c r="W88" s="345">
        <v>0</v>
      </c>
      <c r="X88" s="345">
        <v>0</v>
      </c>
      <c r="Y88" s="345">
        <v>0</v>
      </c>
      <c r="Z88" s="345">
        <v>0</v>
      </c>
      <c r="AA88" s="345">
        <v>1</v>
      </c>
      <c r="AB88" s="345">
        <v>0</v>
      </c>
      <c r="AC88" s="345">
        <v>0</v>
      </c>
      <c r="AD88" s="345">
        <v>0</v>
      </c>
      <c r="AE88" s="345">
        <v>0</v>
      </c>
      <c r="AF88" s="345">
        <v>0</v>
      </c>
      <c r="AG88" s="345">
        <v>0</v>
      </c>
      <c r="AH88" s="345">
        <v>0</v>
      </c>
      <c r="AI88" s="345">
        <v>0</v>
      </c>
      <c r="AJ88" s="345">
        <v>0</v>
      </c>
      <c r="AK88" s="345">
        <v>0</v>
      </c>
      <c r="AL88" s="345">
        <v>0</v>
      </c>
      <c r="AM88" s="345">
        <v>0</v>
      </c>
      <c r="AN88" s="345">
        <v>0</v>
      </c>
      <c r="AO88" s="345">
        <v>0</v>
      </c>
      <c r="AP88" s="345">
        <v>0</v>
      </c>
      <c r="AQ88" s="345">
        <v>1</v>
      </c>
      <c r="AR88" s="345">
        <v>1</v>
      </c>
      <c r="AS88" s="345">
        <v>0</v>
      </c>
      <c r="AT88" s="345">
        <v>0</v>
      </c>
      <c r="AU88" s="345">
        <v>0</v>
      </c>
      <c r="AV88" s="345">
        <v>0</v>
      </c>
      <c r="AW88" s="345">
        <v>1</v>
      </c>
      <c r="AX88" s="345">
        <v>4</v>
      </c>
      <c r="AY88" s="345">
        <v>2</v>
      </c>
      <c r="AZ88" s="345">
        <v>0</v>
      </c>
      <c r="BA88" s="345">
        <v>0</v>
      </c>
      <c r="BB88" s="345">
        <v>0</v>
      </c>
      <c r="BC88" s="345">
        <v>1</v>
      </c>
      <c r="BD88" s="345">
        <v>15</v>
      </c>
      <c r="BE88" s="345">
        <v>0</v>
      </c>
      <c r="BF88" s="345">
        <v>0</v>
      </c>
      <c r="BG88" s="345">
        <v>0</v>
      </c>
      <c r="BH88" s="345">
        <v>0</v>
      </c>
      <c r="BI88" s="345">
        <v>0</v>
      </c>
      <c r="BJ88" s="345">
        <v>1</v>
      </c>
      <c r="BK88" s="345">
        <v>0</v>
      </c>
      <c r="BL88" s="345">
        <v>22</v>
      </c>
      <c r="BM88" s="345">
        <v>6</v>
      </c>
      <c r="BN88" s="345">
        <v>12</v>
      </c>
      <c r="BO88" s="345">
        <v>4</v>
      </c>
      <c r="BP88" s="345">
        <v>0</v>
      </c>
      <c r="BQ88" s="345">
        <v>0</v>
      </c>
      <c r="BR88" s="345">
        <v>0</v>
      </c>
      <c r="BS88" s="345">
        <v>11</v>
      </c>
      <c r="BT88" s="345">
        <v>300</v>
      </c>
      <c r="BU88" s="345">
        <v>147</v>
      </c>
      <c r="BV88" s="345">
        <v>5</v>
      </c>
      <c r="BW88" s="345">
        <v>5</v>
      </c>
      <c r="BX88" s="345">
        <v>0</v>
      </c>
      <c r="BY88" s="345">
        <v>3</v>
      </c>
      <c r="BZ88" s="345">
        <v>4</v>
      </c>
      <c r="CA88" s="345">
        <v>0</v>
      </c>
      <c r="CB88" s="345">
        <v>0</v>
      </c>
      <c r="CC88" s="345">
        <v>0</v>
      </c>
      <c r="CD88" s="345">
        <v>0</v>
      </c>
      <c r="CE88" s="345">
        <v>0</v>
      </c>
      <c r="CF88" s="345">
        <v>7</v>
      </c>
      <c r="CG88" s="345">
        <v>1</v>
      </c>
      <c r="CH88" s="345">
        <v>17</v>
      </c>
      <c r="CI88" s="345">
        <v>1354</v>
      </c>
      <c r="CJ88" s="345">
        <v>0</v>
      </c>
      <c r="CK88" s="345">
        <v>1317</v>
      </c>
      <c r="CL88" s="345">
        <v>33</v>
      </c>
      <c r="CM88" s="345">
        <v>3</v>
      </c>
      <c r="CN88" s="345">
        <v>29</v>
      </c>
      <c r="CO88" s="345">
        <v>13</v>
      </c>
      <c r="CP88" s="345">
        <v>47</v>
      </c>
      <c r="CQ88" s="345">
        <v>2</v>
      </c>
      <c r="CR88" s="345">
        <v>23</v>
      </c>
      <c r="CS88" s="345">
        <v>26</v>
      </c>
      <c r="CT88" s="345">
        <v>30</v>
      </c>
      <c r="CU88" s="345">
        <v>5</v>
      </c>
      <c r="CV88" s="345">
        <v>2863</v>
      </c>
      <c r="CW88" s="345">
        <v>11</v>
      </c>
      <c r="CX88" s="345">
        <v>14</v>
      </c>
      <c r="CY88" s="345">
        <v>130</v>
      </c>
      <c r="CZ88" s="345">
        <v>2276</v>
      </c>
      <c r="DA88" s="345">
        <v>541</v>
      </c>
      <c r="DB88" s="345">
        <v>134</v>
      </c>
      <c r="DC88" s="345">
        <v>4</v>
      </c>
      <c r="DD88" s="345">
        <v>0</v>
      </c>
      <c r="DE88" s="346">
        <v>39</v>
      </c>
      <c r="DF88" s="347">
        <v>9515</v>
      </c>
      <c r="DG88" s="348">
        <v>89</v>
      </c>
      <c r="DH88" s="348">
        <v>15529</v>
      </c>
      <c r="DI88" s="348">
        <v>0</v>
      </c>
      <c r="DJ88" s="348">
        <v>0</v>
      </c>
      <c r="DK88" s="348">
        <v>0</v>
      </c>
      <c r="DL88" s="348">
        <v>0</v>
      </c>
      <c r="DM88" s="346">
        <v>0</v>
      </c>
      <c r="DN88" s="347">
        <v>15618</v>
      </c>
      <c r="DO88" s="347">
        <v>25133</v>
      </c>
      <c r="DP88" s="346">
        <v>0</v>
      </c>
      <c r="DQ88" s="347">
        <v>15618</v>
      </c>
      <c r="DR88" s="347">
        <v>25133</v>
      </c>
      <c r="DS88" s="348">
        <v>0</v>
      </c>
      <c r="DT88" s="347">
        <v>15618</v>
      </c>
      <c r="DU88" s="347">
        <v>25133</v>
      </c>
    </row>
    <row r="89" spans="1:125">
      <c r="A89" s="349" t="s">
        <v>311</v>
      </c>
      <c r="B89" s="350" t="s">
        <v>187</v>
      </c>
      <c r="C89" s="344">
        <v>475</v>
      </c>
      <c r="D89" s="345">
        <v>128</v>
      </c>
      <c r="E89" s="345">
        <v>89</v>
      </c>
      <c r="F89" s="345">
        <v>1</v>
      </c>
      <c r="G89" s="345">
        <v>4</v>
      </c>
      <c r="H89" s="345">
        <v>2</v>
      </c>
      <c r="I89" s="345">
        <v>11</v>
      </c>
      <c r="J89" s="345">
        <v>631</v>
      </c>
      <c r="K89" s="345">
        <v>134</v>
      </c>
      <c r="L89" s="345">
        <v>0</v>
      </c>
      <c r="M89" s="345">
        <v>0</v>
      </c>
      <c r="N89" s="345">
        <v>9</v>
      </c>
      <c r="O89" s="345">
        <v>142</v>
      </c>
      <c r="P89" s="345">
        <v>39</v>
      </c>
      <c r="Q89" s="345">
        <v>105</v>
      </c>
      <c r="R89" s="345">
        <v>20</v>
      </c>
      <c r="S89" s="345">
        <v>124</v>
      </c>
      <c r="T89" s="345">
        <v>102</v>
      </c>
      <c r="U89" s="345">
        <v>0</v>
      </c>
      <c r="V89" s="345">
        <v>52</v>
      </c>
      <c r="W89" s="345">
        <v>0</v>
      </c>
      <c r="X89" s="345">
        <v>9</v>
      </c>
      <c r="Y89" s="345">
        <v>0</v>
      </c>
      <c r="Z89" s="345">
        <v>0</v>
      </c>
      <c r="AA89" s="345">
        <v>3557</v>
      </c>
      <c r="AB89" s="345">
        <v>295</v>
      </c>
      <c r="AC89" s="345">
        <v>0</v>
      </c>
      <c r="AD89" s="345">
        <v>6</v>
      </c>
      <c r="AE89" s="345">
        <v>304</v>
      </c>
      <c r="AF89" s="345">
        <v>8</v>
      </c>
      <c r="AG89" s="345">
        <v>48</v>
      </c>
      <c r="AH89" s="345">
        <v>145</v>
      </c>
      <c r="AI89" s="345">
        <v>65</v>
      </c>
      <c r="AJ89" s="345">
        <v>3</v>
      </c>
      <c r="AK89" s="345">
        <v>84</v>
      </c>
      <c r="AL89" s="345">
        <v>1</v>
      </c>
      <c r="AM89" s="345">
        <v>1</v>
      </c>
      <c r="AN89" s="345">
        <v>77</v>
      </c>
      <c r="AO89" s="345">
        <v>31</v>
      </c>
      <c r="AP89" s="345">
        <v>31</v>
      </c>
      <c r="AQ89" s="345">
        <v>144</v>
      </c>
      <c r="AR89" s="345">
        <v>142</v>
      </c>
      <c r="AS89" s="345">
        <v>139</v>
      </c>
      <c r="AT89" s="345">
        <v>160</v>
      </c>
      <c r="AU89" s="345">
        <v>1616</v>
      </c>
      <c r="AV89" s="345">
        <v>227</v>
      </c>
      <c r="AW89" s="345">
        <v>293</v>
      </c>
      <c r="AX89" s="345">
        <v>2456</v>
      </c>
      <c r="AY89" s="345">
        <v>1456</v>
      </c>
      <c r="AZ89" s="345">
        <v>2</v>
      </c>
      <c r="BA89" s="345">
        <v>140</v>
      </c>
      <c r="BB89" s="345">
        <v>128</v>
      </c>
      <c r="BC89" s="345">
        <v>693</v>
      </c>
      <c r="BD89" s="345">
        <v>4841</v>
      </c>
      <c r="BE89" s="345">
        <v>0</v>
      </c>
      <c r="BF89" s="345">
        <v>2</v>
      </c>
      <c r="BG89" s="345">
        <v>193</v>
      </c>
      <c r="BH89" s="345">
        <v>3</v>
      </c>
      <c r="BI89" s="345">
        <v>28</v>
      </c>
      <c r="BJ89" s="345">
        <v>411</v>
      </c>
      <c r="BK89" s="345">
        <v>0</v>
      </c>
      <c r="BL89" s="345">
        <v>391</v>
      </c>
      <c r="BM89" s="345">
        <v>125</v>
      </c>
      <c r="BN89" s="345">
        <v>510</v>
      </c>
      <c r="BO89" s="345">
        <v>181</v>
      </c>
      <c r="BP89" s="345">
        <v>1527</v>
      </c>
      <c r="BQ89" s="345">
        <v>75</v>
      </c>
      <c r="BR89" s="345">
        <v>1385</v>
      </c>
      <c r="BS89" s="345">
        <v>171</v>
      </c>
      <c r="BT89" s="345">
        <v>10084</v>
      </c>
      <c r="BU89" s="345">
        <v>9328</v>
      </c>
      <c r="BV89" s="345">
        <v>111</v>
      </c>
      <c r="BW89" s="345">
        <v>120</v>
      </c>
      <c r="BX89" s="345">
        <v>0</v>
      </c>
      <c r="BY89" s="345">
        <v>8</v>
      </c>
      <c r="BZ89" s="345">
        <v>572</v>
      </c>
      <c r="CA89" s="345">
        <v>0</v>
      </c>
      <c r="CB89" s="345">
        <v>29</v>
      </c>
      <c r="CC89" s="345">
        <v>15</v>
      </c>
      <c r="CD89" s="345">
        <v>1</v>
      </c>
      <c r="CE89" s="345">
        <v>75</v>
      </c>
      <c r="CF89" s="345">
        <v>483</v>
      </c>
      <c r="CG89" s="345">
        <v>21</v>
      </c>
      <c r="CH89" s="345">
        <v>3248</v>
      </c>
      <c r="CI89" s="345">
        <v>135</v>
      </c>
      <c r="CJ89" s="345">
        <v>365</v>
      </c>
      <c r="CK89" s="345">
        <v>212</v>
      </c>
      <c r="CL89" s="345">
        <v>564</v>
      </c>
      <c r="CM89" s="345">
        <v>6317</v>
      </c>
      <c r="CN89" s="345">
        <v>418</v>
      </c>
      <c r="CO89" s="345">
        <v>1311</v>
      </c>
      <c r="CP89" s="345">
        <v>2454</v>
      </c>
      <c r="CQ89" s="345">
        <v>389</v>
      </c>
      <c r="CR89" s="345">
        <v>1192</v>
      </c>
      <c r="CS89" s="345">
        <v>114</v>
      </c>
      <c r="CT89" s="345">
        <v>2043</v>
      </c>
      <c r="CU89" s="345">
        <v>346</v>
      </c>
      <c r="CV89" s="345">
        <v>63</v>
      </c>
      <c r="CW89" s="345">
        <v>110</v>
      </c>
      <c r="CX89" s="345">
        <v>2422</v>
      </c>
      <c r="CY89" s="345">
        <v>659</v>
      </c>
      <c r="CZ89" s="345">
        <v>311</v>
      </c>
      <c r="DA89" s="345">
        <v>5</v>
      </c>
      <c r="DB89" s="345">
        <v>231</v>
      </c>
      <c r="DC89" s="345">
        <v>401</v>
      </c>
      <c r="DD89" s="345">
        <v>0</v>
      </c>
      <c r="DE89" s="346">
        <v>137</v>
      </c>
      <c r="DF89" s="347">
        <v>68466</v>
      </c>
      <c r="DG89" s="348">
        <v>18</v>
      </c>
      <c r="DH89" s="348">
        <v>1391</v>
      </c>
      <c r="DI89" s="348">
        <v>0</v>
      </c>
      <c r="DJ89" s="348">
        <v>0</v>
      </c>
      <c r="DK89" s="348">
        <v>612</v>
      </c>
      <c r="DL89" s="348">
        <v>4795</v>
      </c>
      <c r="DM89" s="346">
        <v>10</v>
      </c>
      <c r="DN89" s="347">
        <v>6826</v>
      </c>
      <c r="DO89" s="347">
        <v>75292</v>
      </c>
      <c r="DP89" s="346">
        <v>4920</v>
      </c>
      <c r="DQ89" s="347">
        <v>11746</v>
      </c>
      <c r="DR89" s="347">
        <v>80212</v>
      </c>
      <c r="DS89" s="348">
        <v>-66389</v>
      </c>
      <c r="DT89" s="347">
        <v>-54643</v>
      </c>
      <c r="DU89" s="347">
        <v>13823</v>
      </c>
    </row>
    <row r="90" spans="1:125">
      <c r="A90" s="349" t="s">
        <v>312</v>
      </c>
      <c r="B90" s="350" t="s">
        <v>188</v>
      </c>
      <c r="C90" s="344">
        <v>7</v>
      </c>
      <c r="D90" s="345">
        <v>2</v>
      </c>
      <c r="E90" s="345">
        <v>4</v>
      </c>
      <c r="F90" s="345">
        <v>0</v>
      </c>
      <c r="G90" s="345">
        <v>0</v>
      </c>
      <c r="H90" s="345">
        <v>0</v>
      </c>
      <c r="I90" s="345">
        <v>2</v>
      </c>
      <c r="J90" s="345">
        <v>118</v>
      </c>
      <c r="K90" s="345">
        <v>10</v>
      </c>
      <c r="L90" s="345">
        <v>0</v>
      </c>
      <c r="M90" s="345">
        <v>0</v>
      </c>
      <c r="N90" s="345">
        <v>0</v>
      </c>
      <c r="O90" s="345">
        <v>8</v>
      </c>
      <c r="P90" s="345">
        <v>0</v>
      </c>
      <c r="Q90" s="345">
        <v>1</v>
      </c>
      <c r="R90" s="345">
        <v>6</v>
      </c>
      <c r="S90" s="345">
        <v>62</v>
      </c>
      <c r="T90" s="345">
        <v>3</v>
      </c>
      <c r="U90" s="345">
        <v>0</v>
      </c>
      <c r="V90" s="345">
        <v>13</v>
      </c>
      <c r="W90" s="345">
        <v>0</v>
      </c>
      <c r="X90" s="345">
        <v>0</v>
      </c>
      <c r="Y90" s="345">
        <v>0</v>
      </c>
      <c r="Z90" s="345">
        <v>0</v>
      </c>
      <c r="AA90" s="345">
        <v>641</v>
      </c>
      <c r="AB90" s="345">
        <v>33</v>
      </c>
      <c r="AC90" s="345">
        <v>0</v>
      </c>
      <c r="AD90" s="345">
        <v>0</v>
      </c>
      <c r="AE90" s="345">
        <v>31</v>
      </c>
      <c r="AF90" s="345">
        <v>0</v>
      </c>
      <c r="AG90" s="345">
        <v>3</v>
      </c>
      <c r="AH90" s="345">
        <v>2</v>
      </c>
      <c r="AI90" s="345">
        <v>4</v>
      </c>
      <c r="AJ90" s="345">
        <v>0</v>
      </c>
      <c r="AK90" s="345">
        <v>10</v>
      </c>
      <c r="AL90" s="345">
        <v>0</v>
      </c>
      <c r="AM90" s="345">
        <v>0</v>
      </c>
      <c r="AN90" s="345">
        <v>6</v>
      </c>
      <c r="AO90" s="345">
        <v>1</v>
      </c>
      <c r="AP90" s="345">
        <v>4</v>
      </c>
      <c r="AQ90" s="345">
        <v>27</v>
      </c>
      <c r="AR90" s="345">
        <v>6</v>
      </c>
      <c r="AS90" s="345">
        <v>52</v>
      </c>
      <c r="AT90" s="345">
        <v>16</v>
      </c>
      <c r="AU90" s="345">
        <v>35</v>
      </c>
      <c r="AV90" s="345">
        <v>52</v>
      </c>
      <c r="AW90" s="345">
        <v>66</v>
      </c>
      <c r="AX90" s="345">
        <v>249</v>
      </c>
      <c r="AY90" s="345">
        <v>27</v>
      </c>
      <c r="AZ90" s="345">
        <v>0</v>
      </c>
      <c r="BA90" s="345">
        <v>24</v>
      </c>
      <c r="BB90" s="345">
        <v>24</v>
      </c>
      <c r="BC90" s="345">
        <v>124</v>
      </c>
      <c r="BD90" s="345">
        <v>15</v>
      </c>
      <c r="BE90" s="345">
        <v>0</v>
      </c>
      <c r="BF90" s="345">
        <v>1</v>
      </c>
      <c r="BG90" s="345">
        <v>21</v>
      </c>
      <c r="BH90" s="345">
        <v>1</v>
      </c>
      <c r="BI90" s="345">
        <v>1</v>
      </c>
      <c r="BJ90" s="345">
        <v>26</v>
      </c>
      <c r="BK90" s="345">
        <v>0</v>
      </c>
      <c r="BL90" s="345">
        <v>23</v>
      </c>
      <c r="BM90" s="345">
        <v>21</v>
      </c>
      <c r="BN90" s="345">
        <v>3</v>
      </c>
      <c r="BO90" s="345">
        <v>1</v>
      </c>
      <c r="BP90" s="345">
        <v>2</v>
      </c>
      <c r="BQ90" s="345">
        <v>0</v>
      </c>
      <c r="BR90" s="345">
        <v>9</v>
      </c>
      <c r="BS90" s="345">
        <v>13</v>
      </c>
      <c r="BT90" s="345">
        <v>3217</v>
      </c>
      <c r="BU90" s="345">
        <v>742</v>
      </c>
      <c r="BV90" s="345">
        <v>6</v>
      </c>
      <c r="BW90" s="345">
        <v>54</v>
      </c>
      <c r="BX90" s="345">
        <v>0</v>
      </c>
      <c r="BY90" s="345">
        <v>10</v>
      </c>
      <c r="BZ90" s="345">
        <v>156</v>
      </c>
      <c r="CA90" s="345">
        <v>0</v>
      </c>
      <c r="CB90" s="345">
        <v>3</v>
      </c>
      <c r="CC90" s="345">
        <v>1</v>
      </c>
      <c r="CD90" s="345">
        <v>0</v>
      </c>
      <c r="CE90" s="345">
        <v>6</v>
      </c>
      <c r="CF90" s="345">
        <v>26</v>
      </c>
      <c r="CG90" s="345">
        <v>10</v>
      </c>
      <c r="CH90" s="345">
        <v>2019</v>
      </c>
      <c r="CI90" s="345">
        <v>261</v>
      </c>
      <c r="CJ90" s="345">
        <v>156</v>
      </c>
      <c r="CK90" s="345">
        <v>359</v>
      </c>
      <c r="CL90" s="345">
        <v>155</v>
      </c>
      <c r="CM90" s="345">
        <v>218</v>
      </c>
      <c r="CN90" s="345">
        <v>22</v>
      </c>
      <c r="CO90" s="345">
        <v>28</v>
      </c>
      <c r="CP90" s="345">
        <v>17</v>
      </c>
      <c r="CQ90" s="345">
        <v>7</v>
      </c>
      <c r="CR90" s="345">
        <v>87</v>
      </c>
      <c r="CS90" s="345">
        <v>5</v>
      </c>
      <c r="CT90" s="345">
        <v>38</v>
      </c>
      <c r="CU90" s="345">
        <v>23</v>
      </c>
      <c r="CV90" s="345">
        <v>359</v>
      </c>
      <c r="CW90" s="345">
        <v>127</v>
      </c>
      <c r="CX90" s="345">
        <v>1368</v>
      </c>
      <c r="CY90" s="345">
        <v>21</v>
      </c>
      <c r="CZ90" s="345">
        <v>38</v>
      </c>
      <c r="DA90" s="345">
        <v>17</v>
      </c>
      <c r="DB90" s="345">
        <v>51</v>
      </c>
      <c r="DC90" s="345">
        <v>22</v>
      </c>
      <c r="DD90" s="345">
        <v>0</v>
      </c>
      <c r="DE90" s="346">
        <v>505</v>
      </c>
      <c r="DF90" s="347">
        <v>11944</v>
      </c>
      <c r="DG90" s="348">
        <v>164</v>
      </c>
      <c r="DH90" s="348">
        <v>5541</v>
      </c>
      <c r="DI90" s="348">
        <v>0</v>
      </c>
      <c r="DJ90" s="348">
        <v>0</v>
      </c>
      <c r="DK90" s="348">
        <v>0</v>
      </c>
      <c r="DL90" s="348">
        <v>0</v>
      </c>
      <c r="DM90" s="346">
        <v>0</v>
      </c>
      <c r="DN90" s="347">
        <v>5705</v>
      </c>
      <c r="DO90" s="347">
        <v>17649</v>
      </c>
      <c r="DP90" s="346">
        <v>1184</v>
      </c>
      <c r="DQ90" s="347">
        <v>6889</v>
      </c>
      <c r="DR90" s="347">
        <v>18833</v>
      </c>
      <c r="DS90" s="348">
        <v>-15807</v>
      </c>
      <c r="DT90" s="347">
        <v>-8918</v>
      </c>
      <c r="DU90" s="347">
        <v>3026</v>
      </c>
    </row>
    <row r="91" spans="1:125">
      <c r="A91" s="349" t="s">
        <v>313</v>
      </c>
      <c r="B91" s="350" t="s">
        <v>314</v>
      </c>
      <c r="C91" s="344">
        <v>65</v>
      </c>
      <c r="D91" s="345">
        <v>14</v>
      </c>
      <c r="E91" s="345">
        <v>49</v>
      </c>
      <c r="F91" s="345">
        <v>14</v>
      </c>
      <c r="G91" s="345">
        <v>4</v>
      </c>
      <c r="H91" s="345">
        <v>0</v>
      </c>
      <c r="I91" s="345">
        <v>13</v>
      </c>
      <c r="J91" s="345">
        <v>438</v>
      </c>
      <c r="K91" s="345">
        <v>78</v>
      </c>
      <c r="L91" s="345">
        <v>0</v>
      </c>
      <c r="M91" s="345">
        <v>0</v>
      </c>
      <c r="N91" s="345">
        <v>36</v>
      </c>
      <c r="O91" s="345">
        <v>278</v>
      </c>
      <c r="P91" s="345">
        <v>24</v>
      </c>
      <c r="Q91" s="345">
        <v>57</v>
      </c>
      <c r="R91" s="345">
        <v>1</v>
      </c>
      <c r="S91" s="345">
        <v>97</v>
      </c>
      <c r="T91" s="345">
        <v>57</v>
      </c>
      <c r="U91" s="345">
        <v>0</v>
      </c>
      <c r="V91" s="345">
        <v>13</v>
      </c>
      <c r="W91" s="345">
        <v>0</v>
      </c>
      <c r="X91" s="345">
        <v>1</v>
      </c>
      <c r="Y91" s="345">
        <v>0</v>
      </c>
      <c r="Z91" s="345">
        <v>0</v>
      </c>
      <c r="AA91" s="345">
        <v>668</v>
      </c>
      <c r="AB91" s="345">
        <v>56</v>
      </c>
      <c r="AC91" s="345">
        <v>0</v>
      </c>
      <c r="AD91" s="345">
        <v>7</v>
      </c>
      <c r="AE91" s="345">
        <v>59</v>
      </c>
      <c r="AF91" s="345">
        <v>4</v>
      </c>
      <c r="AG91" s="345">
        <v>74</v>
      </c>
      <c r="AH91" s="345">
        <v>18</v>
      </c>
      <c r="AI91" s="345">
        <v>12</v>
      </c>
      <c r="AJ91" s="345">
        <v>0</v>
      </c>
      <c r="AK91" s="345">
        <v>40</v>
      </c>
      <c r="AL91" s="345">
        <v>0</v>
      </c>
      <c r="AM91" s="345">
        <v>0</v>
      </c>
      <c r="AN91" s="345">
        <v>9</v>
      </c>
      <c r="AO91" s="345">
        <v>3</v>
      </c>
      <c r="AP91" s="345">
        <v>6</v>
      </c>
      <c r="AQ91" s="345">
        <v>48</v>
      </c>
      <c r="AR91" s="345">
        <v>44</v>
      </c>
      <c r="AS91" s="345">
        <v>68</v>
      </c>
      <c r="AT91" s="345">
        <v>41</v>
      </c>
      <c r="AU91" s="345">
        <v>259</v>
      </c>
      <c r="AV91" s="345">
        <v>82</v>
      </c>
      <c r="AW91" s="345">
        <v>104</v>
      </c>
      <c r="AX91" s="345">
        <v>513</v>
      </c>
      <c r="AY91" s="345">
        <v>156</v>
      </c>
      <c r="AZ91" s="345">
        <v>4</v>
      </c>
      <c r="BA91" s="345">
        <v>12</v>
      </c>
      <c r="BB91" s="345">
        <v>41</v>
      </c>
      <c r="BC91" s="345">
        <v>102</v>
      </c>
      <c r="BD91" s="345">
        <v>165</v>
      </c>
      <c r="BE91" s="345">
        <v>0</v>
      </c>
      <c r="BF91" s="345">
        <v>0</v>
      </c>
      <c r="BG91" s="345">
        <v>43</v>
      </c>
      <c r="BH91" s="345">
        <v>1</v>
      </c>
      <c r="BI91" s="345">
        <v>7</v>
      </c>
      <c r="BJ91" s="345">
        <v>212</v>
      </c>
      <c r="BK91" s="345">
        <v>6</v>
      </c>
      <c r="BL91" s="345">
        <v>420</v>
      </c>
      <c r="BM91" s="345">
        <v>111</v>
      </c>
      <c r="BN91" s="345">
        <v>355</v>
      </c>
      <c r="BO91" s="345">
        <v>64</v>
      </c>
      <c r="BP91" s="345">
        <v>57</v>
      </c>
      <c r="BQ91" s="345">
        <v>2</v>
      </c>
      <c r="BR91" s="345">
        <v>67</v>
      </c>
      <c r="BS91" s="345">
        <v>85</v>
      </c>
      <c r="BT91" s="345">
        <v>1460</v>
      </c>
      <c r="BU91" s="345">
        <v>914</v>
      </c>
      <c r="BV91" s="345">
        <v>36</v>
      </c>
      <c r="BW91" s="345">
        <v>34</v>
      </c>
      <c r="BX91" s="345">
        <v>0</v>
      </c>
      <c r="BY91" s="345">
        <v>21</v>
      </c>
      <c r="BZ91" s="345">
        <v>412</v>
      </c>
      <c r="CA91" s="345">
        <v>0</v>
      </c>
      <c r="CB91" s="345">
        <v>7</v>
      </c>
      <c r="CC91" s="345">
        <v>5</v>
      </c>
      <c r="CD91" s="345">
        <v>0</v>
      </c>
      <c r="CE91" s="345">
        <v>24</v>
      </c>
      <c r="CF91" s="345">
        <v>58</v>
      </c>
      <c r="CG91" s="345">
        <v>51</v>
      </c>
      <c r="CH91" s="345">
        <v>1117</v>
      </c>
      <c r="CI91" s="345">
        <v>4266</v>
      </c>
      <c r="CJ91" s="345">
        <v>139</v>
      </c>
      <c r="CK91" s="345">
        <v>22</v>
      </c>
      <c r="CL91" s="345">
        <v>1351</v>
      </c>
      <c r="CM91" s="345">
        <v>2649</v>
      </c>
      <c r="CN91" s="345">
        <v>862</v>
      </c>
      <c r="CO91" s="345">
        <v>652</v>
      </c>
      <c r="CP91" s="345">
        <v>1020</v>
      </c>
      <c r="CQ91" s="345">
        <v>27</v>
      </c>
      <c r="CR91" s="345">
        <v>1010</v>
      </c>
      <c r="CS91" s="345">
        <v>241</v>
      </c>
      <c r="CT91" s="345">
        <v>1433</v>
      </c>
      <c r="CU91" s="345">
        <v>67</v>
      </c>
      <c r="CV91" s="345">
        <v>1517</v>
      </c>
      <c r="CW91" s="345">
        <v>56</v>
      </c>
      <c r="CX91" s="345">
        <v>848</v>
      </c>
      <c r="CY91" s="345">
        <v>217</v>
      </c>
      <c r="CZ91" s="345">
        <v>362</v>
      </c>
      <c r="DA91" s="345">
        <v>200</v>
      </c>
      <c r="DB91" s="345">
        <v>815</v>
      </c>
      <c r="DC91" s="345">
        <v>235</v>
      </c>
      <c r="DD91" s="345">
        <v>0</v>
      </c>
      <c r="DE91" s="346">
        <v>217</v>
      </c>
      <c r="DF91" s="347">
        <v>27609</v>
      </c>
      <c r="DG91" s="348">
        <v>385</v>
      </c>
      <c r="DH91" s="348">
        <v>8858</v>
      </c>
      <c r="DI91" s="348">
        <v>316</v>
      </c>
      <c r="DJ91" s="348">
        <v>0</v>
      </c>
      <c r="DK91" s="348">
        <v>0</v>
      </c>
      <c r="DL91" s="348">
        <v>13</v>
      </c>
      <c r="DM91" s="346">
        <v>-284</v>
      </c>
      <c r="DN91" s="347">
        <v>9288</v>
      </c>
      <c r="DO91" s="347">
        <v>36897</v>
      </c>
      <c r="DP91" s="346">
        <v>632</v>
      </c>
      <c r="DQ91" s="347">
        <v>9920</v>
      </c>
      <c r="DR91" s="347">
        <v>37529</v>
      </c>
      <c r="DS91" s="348">
        <v>-16626</v>
      </c>
      <c r="DT91" s="347">
        <v>-6706</v>
      </c>
      <c r="DU91" s="347">
        <v>20903</v>
      </c>
    </row>
    <row r="92" spans="1:125">
      <c r="A92" s="349" t="s">
        <v>315</v>
      </c>
      <c r="B92" s="350" t="s">
        <v>64</v>
      </c>
      <c r="C92" s="344">
        <v>0</v>
      </c>
      <c r="D92" s="345">
        <v>0</v>
      </c>
      <c r="E92" s="345">
        <v>0</v>
      </c>
      <c r="F92" s="345">
        <v>0</v>
      </c>
      <c r="G92" s="345">
        <v>0</v>
      </c>
      <c r="H92" s="345">
        <v>0</v>
      </c>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v>0</v>
      </c>
      <c r="BC92" s="345">
        <v>0</v>
      </c>
      <c r="BD92" s="345">
        <v>0</v>
      </c>
      <c r="BE92" s="345">
        <v>0</v>
      </c>
      <c r="BF92" s="345">
        <v>0</v>
      </c>
      <c r="BG92" s="345">
        <v>0</v>
      </c>
      <c r="BH92" s="345">
        <v>0</v>
      </c>
      <c r="BI92" s="345">
        <v>0</v>
      </c>
      <c r="BJ92" s="345">
        <v>0</v>
      </c>
      <c r="BK92" s="345">
        <v>0</v>
      </c>
      <c r="BL92" s="345">
        <v>0</v>
      </c>
      <c r="BM92" s="345">
        <v>0</v>
      </c>
      <c r="BN92" s="345">
        <v>0</v>
      </c>
      <c r="BO92" s="345">
        <v>0</v>
      </c>
      <c r="BP92" s="345">
        <v>0</v>
      </c>
      <c r="BQ92" s="345">
        <v>0</v>
      </c>
      <c r="BR92" s="345">
        <v>0</v>
      </c>
      <c r="BS92" s="345">
        <v>0</v>
      </c>
      <c r="BT92" s="345">
        <v>0</v>
      </c>
      <c r="BU92" s="345">
        <v>0</v>
      </c>
      <c r="BV92" s="345">
        <v>0</v>
      </c>
      <c r="BW92" s="345">
        <v>0</v>
      </c>
      <c r="BX92" s="345">
        <v>0</v>
      </c>
      <c r="BY92" s="345">
        <v>0</v>
      </c>
      <c r="BZ92" s="345">
        <v>0</v>
      </c>
      <c r="CA92" s="345">
        <v>0</v>
      </c>
      <c r="CB92" s="345">
        <v>0</v>
      </c>
      <c r="CC92" s="345">
        <v>0</v>
      </c>
      <c r="CD92" s="345">
        <v>0</v>
      </c>
      <c r="CE92" s="345">
        <v>0</v>
      </c>
      <c r="CF92" s="345">
        <v>0</v>
      </c>
      <c r="CG92" s="345">
        <v>0</v>
      </c>
      <c r="CH92" s="345">
        <v>0</v>
      </c>
      <c r="CI92" s="345">
        <v>0</v>
      </c>
      <c r="CJ92" s="345">
        <v>0</v>
      </c>
      <c r="CK92" s="345">
        <v>0</v>
      </c>
      <c r="CL92" s="345">
        <v>0</v>
      </c>
      <c r="CM92" s="345">
        <v>0</v>
      </c>
      <c r="CN92" s="345">
        <v>0</v>
      </c>
      <c r="CO92" s="345">
        <v>0</v>
      </c>
      <c r="CP92" s="345">
        <v>0</v>
      </c>
      <c r="CQ92" s="345">
        <v>0</v>
      </c>
      <c r="CR92" s="345">
        <v>0</v>
      </c>
      <c r="CS92" s="345">
        <v>0</v>
      </c>
      <c r="CT92" s="345">
        <v>0</v>
      </c>
      <c r="CU92" s="345">
        <v>0</v>
      </c>
      <c r="CV92" s="345">
        <v>0</v>
      </c>
      <c r="CW92" s="345">
        <v>0</v>
      </c>
      <c r="CX92" s="345">
        <v>0</v>
      </c>
      <c r="CY92" s="345">
        <v>0</v>
      </c>
      <c r="CZ92" s="345">
        <v>0</v>
      </c>
      <c r="DA92" s="345">
        <v>0</v>
      </c>
      <c r="DB92" s="345">
        <v>0</v>
      </c>
      <c r="DC92" s="345">
        <v>0</v>
      </c>
      <c r="DD92" s="345">
        <v>0</v>
      </c>
      <c r="DE92" s="346">
        <v>8321</v>
      </c>
      <c r="DF92" s="347">
        <v>8321</v>
      </c>
      <c r="DG92" s="348">
        <v>0</v>
      </c>
      <c r="DH92" s="348">
        <v>8288</v>
      </c>
      <c r="DI92" s="348">
        <v>246523</v>
      </c>
      <c r="DJ92" s="348">
        <v>142717</v>
      </c>
      <c r="DK92" s="348">
        <v>0</v>
      </c>
      <c r="DL92" s="348">
        <v>0</v>
      </c>
      <c r="DM92" s="346">
        <v>0</v>
      </c>
      <c r="DN92" s="347">
        <v>397528</v>
      </c>
      <c r="DO92" s="347">
        <v>405849</v>
      </c>
      <c r="DP92" s="346">
        <v>0</v>
      </c>
      <c r="DQ92" s="347">
        <v>397528</v>
      </c>
      <c r="DR92" s="347">
        <v>405849</v>
      </c>
      <c r="DS92" s="348">
        <v>0</v>
      </c>
      <c r="DT92" s="347">
        <v>397528</v>
      </c>
      <c r="DU92" s="347">
        <v>405849</v>
      </c>
    </row>
    <row r="93" spans="1:125">
      <c r="A93" s="349" t="s">
        <v>316</v>
      </c>
      <c r="B93" s="350" t="s">
        <v>65</v>
      </c>
      <c r="C93" s="344">
        <v>0</v>
      </c>
      <c r="D93" s="345">
        <v>0</v>
      </c>
      <c r="E93" s="345">
        <v>3</v>
      </c>
      <c r="F93" s="345">
        <v>1</v>
      </c>
      <c r="G93" s="345">
        <v>0</v>
      </c>
      <c r="H93" s="345">
        <v>0</v>
      </c>
      <c r="I93" s="345">
        <v>2</v>
      </c>
      <c r="J93" s="345">
        <v>115</v>
      </c>
      <c r="K93" s="345">
        <v>2</v>
      </c>
      <c r="L93" s="345">
        <v>0</v>
      </c>
      <c r="M93" s="345">
        <v>0</v>
      </c>
      <c r="N93" s="345">
        <v>0</v>
      </c>
      <c r="O93" s="345">
        <v>4</v>
      </c>
      <c r="P93" s="345">
        <v>1</v>
      </c>
      <c r="Q93" s="345">
        <v>8</v>
      </c>
      <c r="R93" s="345">
        <v>0</v>
      </c>
      <c r="S93" s="345">
        <v>16</v>
      </c>
      <c r="T93" s="345">
        <v>0</v>
      </c>
      <c r="U93" s="345">
        <v>0</v>
      </c>
      <c r="V93" s="345">
        <v>4</v>
      </c>
      <c r="W93" s="345">
        <v>0</v>
      </c>
      <c r="X93" s="345">
        <v>1</v>
      </c>
      <c r="Y93" s="345">
        <v>0</v>
      </c>
      <c r="Z93" s="345">
        <v>0</v>
      </c>
      <c r="AA93" s="345">
        <v>73</v>
      </c>
      <c r="AB93" s="345">
        <v>23</v>
      </c>
      <c r="AC93" s="345">
        <v>0</v>
      </c>
      <c r="AD93" s="345">
        <v>0</v>
      </c>
      <c r="AE93" s="345">
        <v>12</v>
      </c>
      <c r="AF93" s="345">
        <v>0</v>
      </c>
      <c r="AG93" s="345">
        <v>0</v>
      </c>
      <c r="AH93" s="345">
        <v>6</v>
      </c>
      <c r="AI93" s="345">
        <v>5</v>
      </c>
      <c r="AJ93" s="345">
        <v>0</v>
      </c>
      <c r="AK93" s="345">
        <v>3</v>
      </c>
      <c r="AL93" s="345">
        <v>0</v>
      </c>
      <c r="AM93" s="345">
        <v>0</v>
      </c>
      <c r="AN93" s="345">
        <v>8</v>
      </c>
      <c r="AO93" s="345">
        <v>0</v>
      </c>
      <c r="AP93" s="345">
        <v>0</v>
      </c>
      <c r="AQ93" s="345">
        <v>2</v>
      </c>
      <c r="AR93" s="345">
        <v>27</v>
      </c>
      <c r="AS93" s="345">
        <v>9</v>
      </c>
      <c r="AT93" s="345">
        <v>22</v>
      </c>
      <c r="AU93" s="345">
        <v>88</v>
      </c>
      <c r="AV93" s="345">
        <v>16</v>
      </c>
      <c r="AW93" s="345">
        <v>49</v>
      </c>
      <c r="AX93" s="345">
        <v>414</v>
      </c>
      <c r="AY93" s="345">
        <v>85</v>
      </c>
      <c r="AZ93" s="345">
        <v>7</v>
      </c>
      <c r="BA93" s="345">
        <v>8</v>
      </c>
      <c r="BB93" s="345">
        <v>10</v>
      </c>
      <c r="BC93" s="345">
        <v>62</v>
      </c>
      <c r="BD93" s="345">
        <v>13</v>
      </c>
      <c r="BE93" s="345">
        <v>0</v>
      </c>
      <c r="BF93" s="345">
        <v>1</v>
      </c>
      <c r="BG93" s="345">
        <v>35</v>
      </c>
      <c r="BH93" s="345">
        <v>2</v>
      </c>
      <c r="BI93" s="345">
        <v>1</v>
      </c>
      <c r="BJ93" s="345">
        <v>13</v>
      </c>
      <c r="BK93" s="345">
        <v>0</v>
      </c>
      <c r="BL93" s="345">
        <v>46</v>
      </c>
      <c r="BM93" s="345">
        <v>2</v>
      </c>
      <c r="BN93" s="345">
        <v>25</v>
      </c>
      <c r="BO93" s="345">
        <v>5</v>
      </c>
      <c r="BP93" s="345">
        <v>80</v>
      </c>
      <c r="BQ93" s="345">
        <v>4</v>
      </c>
      <c r="BR93" s="345">
        <v>5</v>
      </c>
      <c r="BS93" s="345">
        <v>7</v>
      </c>
      <c r="BT93" s="345">
        <v>123</v>
      </c>
      <c r="BU93" s="345">
        <v>52</v>
      </c>
      <c r="BV93" s="345">
        <v>0</v>
      </c>
      <c r="BW93" s="345">
        <v>0</v>
      </c>
      <c r="BX93" s="345">
        <v>0</v>
      </c>
      <c r="BY93" s="345">
        <v>72</v>
      </c>
      <c r="BZ93" s="345">
        <v>37</v>
      </c>
      <c r="CA93" s="345">
        <v>39</v>
      </c>
      <c r="CB93" s="345">
        <v>1</v>
      </c>
      <c r="CC93" s="345">
        <v>0</v>
      </c>
      <c r="CD93" s="345">
        <v>0</v>
      </c>
      <c r="CE93" s="345">
        <v>3</v>
      </c>
      <c r="CF93" s="345">
        <v>12</v>
      </c>
      <c r="CG93" s="345">
        <v>2</v>
      </c>
      <c r="CH93" s="345">
        <v>623</v>
      </c>
      <c r="CI93" s="345">
        <v>26</v>
      </c>
      <c r="CJ93" s="345">
        <v>56</v>
      </c>
      <c r="CK93" s="345">
        <v>21</v>
      </c>
      <c r="CL93" s="345">
        <v>28</v>
      </c>
      <c r="CM93" s="345">
        <v>45</v>
      </c>
      <c r="CN93" s="345">
        <v>0</v>
      </c>
      <c r="CO93" s="345">
        <v>0</v>
      </c>
      <c r="CP93" s="345">
        <v>44</v>
      </c>
      <c r="CQ93" s="345">
        <v>0</v>
      </c>
      <c r="CR93" s="345">
        <v>12</v>
      </c>
      <c r="CS93" s="345">
        <v>2</v>
      </c>
      <c r="CT93" s="345">
        <v>0</v>
      </c>
      <c r="CU93" s="345">
        <v>13</v>
      </c>
      <c r="CV93" s="345">
        <v>9</v>
      </c>
      <c r="CW93" s="345">
        <v>0</v>
      </c>
      <c r="CX93" s="345">
        <v>92</v>
      </c>
      <c r="CY93" s="345">
        <v>11</v>
      </c>
      <c r="CZ93" s="345">
        <v>72</v>
      </c>
      <c r="DA93" s="345">
        <v>29</v>
      </c>
      <c r="DB93" s="345">
        <v>8</v>
      </c>
      <c r="DC93" s="345">
        <v>20</v>
      </c>
      <c r="DD93" s="345">
        <v>0</v>
      </c>
      <c r="DE93" s="346">
        <v>5</v>
      </c>
      <c r="DF93" s="347">
        <v>2782</v>
      </c>
      <c r="DG93" s="348">
        <v>0</v>
      </c>
      <c r="DH93" s="348">
        <v>44565</v>
      </c>
      <c r="DI93" s="348">
        <v>136108</v>
      </c>
      <c r="DJ93" s="348">
        <v>40143</v>
      </c>
      <c r="DK93" s="348">
        <v>0</v>
      </c>
      <c r="DL93" s="348">
        <v>0</v>
      </c>
      <c r="DM93" s="346">
        <v>0</v>
      </c>
      <c r="DN93" s="347">
        <v>220816</v>
      </c>
      <c r="DO93" s="347">
        <v>223598</v>
      </c>
      <c r="DP93" s="346">
        <v>15516</v>
      </c>
      <c r="DQ93" s="347">
        <v>236332</v>
      </c>
      <c r="DR93" s="347">
        <v>239114</v>
      </c>
      <c r="DS93" s="348">
        <v>-7099</v>
      </c>
      <c r="DT93" s="347">
        <v>229233</v>
      </c>
      <c r="DU93" s="347">
        <v>232015</v>
      </c>
    </row>
    <row r="94" spans="1:125">
      <c r="A94" s="349" t="s">
        <v>317</v>
      </c>
      <c r="B94" s="350" t="s">
        <v>66</v>
      </c>
      <c r="C94" s="344">
        <v>0</v>
      </c>
      <c r="D94" s="345">
        <v>0</v>
      </c>
      <c r="E94" s="345">
        <v>0</v>
      </c>
      <c r="F94" s="345">
        <v>0</v>
      </c>
      <c r="G94" s="345">
        <v>0</v>
      </c>
      <c r="H94" s="345">
        <v>0</v>
      </c>
      <c r="I94" s="345">
        <v>0</v>
      </c>
      <c r="J94" s="345">
        <v>0</v>
      </c>
      <c r="K94" s="345">
        <v>0</v>
      </c>
      <c r="L94" s="345">
        <v>0</v>
      </c>
      <c r="M94" s="345">
        <v>0</v>
      </c>
      <c r="N94" s="345">
        <v>0</v>
      </c>
      <c r="O94" s="345">
        <v>0</v>
      </c>
      <c r="P94" s="345">
        <v>0</v>
      </c>
      <c r="Q94" s="345">
        <v>0</v>
      </c>
      <c r="R94" s="345">
        <v>0</v>
      </c>
      <c r="S94" s="345">
        <v>0</v>
      </c>
      <c r="T94" s="345">
        <v>0</v>
      </c>
      <c r="U94" s="345">
        <v>0</v>
      </c>
      <c r="V94" s="345">
        <v>0</v>
      </c>
      <c r="W94" s="345">
        <v>0</v>
      </c>
      <c r="X94" s="345">
        <v>0</v>
      </c>
      <c r="Y94" s="345">
        <v>0</v>
      </c>
      <c r="Z94" s="345">
        <v>0</v>
      </c>
      <c r="AA94" s="345">
        <v>0</v>
      </c>
      <c r="AB94" s="345">
        <v>0</v>
      </c>
      <c r="AC94" s="345">
        <v>0</v>
      </c>
      <c r="AD94" s="345">
        <v>0</v>
      </c>
      <c r="AE94" s="345">
        <v>0</v>
      </c>
      <c r="AF94" s="345">
        <v>0</v>
      </c>
      <c r="AG94" s="345">
        <v>0</v>
      </c>
      <c r="AH94" s="345">
        <v>0</v>
      </c>
      <c r="AI94" s="345">
        <v>0</v>
      </c>
      <c r="AJ94" s="345">
        <v>0</v>
      </c>
      <c r="AK94" s="345">
        <v>0</v>
      </c>
      <c r="AL94" s="345">
        <v>0</v>
      </c>
      <c r="AM94" s="345">
        <v>0</v>
      </c>
      <c r="AN94" s="345">
        <v>0</v>
      </c>
      <c r="AO94" s="345">
        <v>0</v>
      </c>
      <c r="AP94" s="345">
        <v>0</v>
      </c>
      <c r="AQ94" s="345">
        <v>0</v>
      </c>
      <c r="AR94" s="345">
        <v>0</v>
      </c>
      <c r="AS94" s="345">
        <v>0</v>
      </c>
      <c r="AT94" s="345">
        <v>0</v>
      </c>
      <c r="AU94" s="345">
        <v>0</v>
      </c>
      <c r="AV94" s="345">
        <v>0</v>
      </c>
      <c r="AW94" s="345">
        <v>0</v>
      </c>
      <c r="AX94" s="345">
        <v>0</v>
      </c>
      <c r="AY94" s="345">
        <v>0</v>
      </c>
      <c r="AZ94" s="345">
        <v>0</v>
      </c>
      <c r="BA94" s="345">
        <v>0</v>
      </c>
      <c r="BB94" s="345">
        <v>0</v>
      </c>
      <c r="BC94" s="345">
        <v>0</v>
      </c>
      <c r="BD94" s="345">
        <v>0</v>
      </c>
      <c r="BE94" s="345">
        <v>0</v>
      </c>
      <c r="BF94" s="345">
        <v>0</v>
      </c>
      <c r="BG94" s="345">
        <v>0</v>
      </c>
      <c r="BH94" s="345">
        <v>0</v>
      </c>
      <c r="BI94" s="345">
        <v>0</v>
      </c>
      <c r="BJ94" s="345">
        <v>0</v>
      </c>
      <c r="BK94" s="345">
        <v>0</v>
      </c>
      <c r="BL94" s="345">
        <v>0</v>
      </c>
      <c r="BM94" s="345">
        <v>0</v>
      </c>
      <c r="BN94" s="345">
        <v>0</v>
      </c>
      <c r="BO94" s="345">
        <v>0</v>
      </c>
      <c r="BP94" s="345">
        <v>0</v>
      </c>
      <c r="BQ94" s="345">
        <v>0</v>
      </c>
      <c r="BR94" s="345">
        <v>0</v>
      </c>
      <c r="BS94" s="345">
        <v>0</v>
      </c>
      <c r="BT94" s="345">
        <v>0</v>
      </c>
      <c r="BU94" s="345">
        <v>0</v>
      </c>
      <c r="BV94" s="345">
        <v>0</v>
      </c>
      <c r="BW94" s="345">
        <v>0</v>
      </c>
      <c r="BX94" s="345">
        <v>0</v>
      </c>
      <c r="BY94" s="345">
        <v>0</v>
      </c>
      <c r="BZ94" s="345">
        <v>0</v>
      </c>
      <c r="CA94" s="345">
        <v>0</v>
      </c>
      <c r="CB94" s="345">
        <v>0</v>
      </c>
      <c r="CC94" s="345">
        <v>0</v>
      </c>
      <c r="CD94" s="345">
        <v>0</v>
      </c>
      <c r="CE94" s="345">
        <v>0</v>
      </c>
      <c r="CF94" s="345">
        <v>0</v>
      </c>
      <c r="CG94" s="345">
        <v>0</v>
      </c>
      <c r="CH94" s="345">
        <v>0</v>
      </c>
      <c r="CI94" s="345">
        <v>0</v>
      </c>
      <c r="CJ94" s="345">
        <v>0</v>
      </c>
      <c r="CK94" s="345">
        <v>0</v>
      </c>
      <c r="CL94" s="345">
        <v>0</v>
      </c>
      <c r="CM94" s="345">
        <v>0</v>
      </c>
      <c r="CN94" s="345">
        <v>0</v>
      </c>
      <c r="CO94" s="345">
        <v>0</v>
      </c>
      <c r="CP94" s="345">
        <v>0</v>
      </c>
      <c r="CQ94" s="345">
        <v>0</v>
      </c>
      <c r="CR94" s="345">
        <v>0</v>
      </c>
      <c r="CS94" s="345">
        <v>0</v>
      </c>
      <c r="CT94" s="345">
        <v>0</v>
      </c>
      <c r="CU94" s="345">
        <v>0</v>
      </c>
      <c r="CV94" s="345">
        <v>0</v>
      </c>
      <c r="CW94" s="345">
        <v>0</v>
      </c>
      <c r="CX94" s="345">
        <v>0</v>
      </c>
      <c r="CY94" s="345">
        <v>0</v>
      </c>
      <c r="CZ94" s="345">
        <v>0</v>
      </c>
      <c r="DA94" s="345">
        <v>0</v>
      </c>
      <c r="DB94" s="345">
        <v>0</v>
      </c>
      <c r="DC94" s="345">
        <v>0</v>
      </c>
      <c r="DD94" s="345">
        <v>0</v>
      </c>
      <c r="DE94" s="346">
        <v>0</v>
      </c>
      <c r="DF94" s="347">
        <v>0</v>
      </c>
      <c r="DG94" s="348">
        <v>0</v>
      </c>
      <c r="DH94" s="348">
        <v>1929</v>
      </c>
      <c r="DI94" s="348">
        <v>564</v>
      </c>
      <c r="DJ94" s="348">
        <v>24775</v>
      </c>
      <c r="DK94" s="348">
        <v>37484</v>
      </c>
      <c r="DL94" s="348">
        <v>18333</v>
      </c>
      <c r="DM94" s="346">
        <v>0</v>
      </c>
      <c r="DN94" s="347">
        <v>83085</v>
      </c>
      <c r="DO94" s="347">
        <v>83085</v>
      </c>
      <c r="DP94" s="346">
        <v>818</v>
      </c>
      <c r="DQ94" s="347">
        <v>83903</v>
      </c>
      <c r="DR94" s="347">
        <v>83903</v>
      </c>
      <c r="DS94" s="348">
        <v>-9</v>
      </c>
      <c r="DT94" s="347">
        <v>83894</v>
      </c>
      <c r="DU94" s="347">
        <v>83894</v>
      </c>
    </row>
    <row r="95" spans="1:125">
      <c r="A95" s="349" t="s">
        <v>318</v>
      </c>
      <c r="B95" s="350" t="s">
        <v>319</v>
      </c>
      <c r="C95" s="344">
        <v>0</v>
      </c>
      <c r="D95" s="345">
        <v>0</v>
      </c>
      <c r="E95" s="345">
        <v>0</v>
      </c>
      <c r="F95" s="345">
        <v>0</v>
      </c>
      <c r="G95" s="345">
        <v>0</v>
      </c>
      <c r="H95" s="345">
        <v>0</v>
      </c>
      <c r="I95" s="345">
        <v>0</v>
      </c>
      <c r="J95" s="345">
        <v>0</v>
      </c>
      <c r="K95" s="345">
        <v>0</v>
      </c>
      <c r="L95" s="345">
        <v>0</v>
      </c>
      <c r="M95" s="345">
        <v>0</v>
      </c>
      <c r="N95" s="345">
        <v>0</v>
      </c>
      <c r="O95" s="345">
        <v>0</v>
      </c>
      <c r="P95" s="345">
        <v>0</v>
      </c>
      <c r="Q95" s="345">
        <v>0</v>
      </c>
      <c r="R95" s="345">
        <v>0</v>
      </c>
      <c r="S95" s="345">
        <v>0</v>
      </c>
      <c r="T95" s="345">
        <v>0</v>
      </c>
      <c r="U95" s="345">
        <v>0</v>
      </c>
      <c r="V95" s="345">
        <v>0</v>
      </c>
      <c r="W95" s="345">
        <v>0</v>
      </c>
      <c r="X95" s="345">
        <v>0</v>
      </c>
      <c r="Y95" s="345">
        <v>0</v>
      </c>
      <c r="Z95" s="345">
        <v>0</v>
      </c>
      <c r="AA95" s="345">
        <v>0</v>
      </c>
      <c r="AB95" s="345">
        <v>0</v>
      </c>
      <c r="AC95" s="345">
        <v>0</v>
      </c>
      <c r="AD95" s="345">
        <v>0</v>
      </c>
      <c r="AE95" s="345">
        <v>0</v>
      </c>
      <c r="AF95" s="345">
        <v>0</v>
      </c>
      <c r="AG95" s="345">
        <v>0</v>
      </c>
      <c r="AH95" s="345">
        <v>0</v>
      </c>
      <c r="AI95" s="345">
        <v>0</v>
      </c>
      <c r="AJ95" s="345">
        <v>0</v>
      </c>
      <c r="AK95" s="345">
        <v>0</v>
      </c>
      <c r="AL95" s="345">
        <v>0</v>
      </c>
      <c r="AM95" s="345">
        <v>0</v>
      </c>
      <c r="AN95" s="345">
        <v>0</v>
      </c>
      <c r="AO95" s="345">
        <v>0</v>
      </c>
      <c r="AP95" s="345">
        <v>0</v>
      </c>
      <c r="AQ95" s="345">
        <v>0</v>
      </c>
      <c r="AR95" s="345">
        <v>0</v>
      </c>
      <c r="AS95" s="345">
        <v>0</v>
      </c>
      <c r="AT95" s="345">
        <v>0</v>
      </c>
      <c r="AU95" s="345">
        <v>0</v>
      </c>
      <c r="AV95" s="345">
        <v>0</v>
      </c>
      <c r="AW95" s="345">
        <v>0</v>
      </c>
      <c r="AX95" s="345">
        <v>0</v>
      </c>
      <c r="AY95" s="345">
        <v>0</v>
      </c>
      <c r="AZ95" s="345">
        <v>0</v>
      </c>
      <c r="BA95" s="345">
        <v>0</v>
      </c>
      <c r="BB95" s="345">
        <v>0</v>
      </c>
      <c r="BC95" s="345">
        <v>0</v>
      </c>
      <c r="BD95" s="345">
        <v>0</v>
      </c>
      <c r="BE95" s="345">
        <v>0</v>
      </c>
      <c r="BF95" s="345">
        <v>0</v>
      </c>
      <c r="BG95" s="345">
        <v>0</v>
      </c>
      <c r="BH95" s="345">
        <v>0</v>
      </c>
      <c r="BI95" s="345">
        <v>0</v>
      </c>
      <c r="BJ95" s="345">
        <v>0</v>
      </c>
      <c r="BK95" s="345">
        <v>0</v>
      </c>
      <c r="BL95" s="345">
        <v>0</v>
      </c>
      <c r="BM95" s="345">
        <v>0</v>
      </c>
      <c r="BN95" s="345">
        <v>0</v>
      </c>
      <c r="BO95" s="345">
        <v>0</v>
      </c>
      <c r="BP95" s="345">
        <v>0</v>
      </c>
      <c r="BQ95" s="345">
        <v>0</v>
      </c>
      <c r="BR95" s="345">
        <v>0</v>
      </c>
      <c r="BS95" s="345">
        <v>0</v>
      </c>
      <c r="BT95" s="345">
        <v>0</v>
      </c>
      <c r="BU95" s="345">
        <v>0</v>
      </c>
      <c r="BV95" s="345">
        <v>0</v>
      </c>
      <c r="BW95" s="345">
        <v>0</v>
      </c>
      <c r="BX95" s="345">
        <v>0</v>
      </c>
      <c r="BY95" s="345">
        <v>0</v>
      </c>
      <c r="BZ95" s="345">
        <v>0</v>
      </c>
      <c r="CA95" s="345">
        <v>0</v>
      </c>
      <c r="CB95" s="345">
        <v>0</v>
      </c>
      <c r="CC95" s="345">
        <v>0</v>
      </c>
      <c r="CD95" s="345">
        <v>0</v>
      </c>
      <c r="CE95" s="345">
        <v>0</v>
      </c>
      <c r="CF95" s="345">
        <v>0</v>
      </c>
      <c r="CG95" s="345">
        <v>0</v>
      </c>
      <c r="CH95" s="345">
        <v>0</v>
      </c>
      <c r="CI95" s="345">
        <v>0</v>
      </c>
      <c r="CJ95" s="345">
        <v>0</v>
      </c>
      <c r="CK95" s="345">
        <v>0</v>
      </c>
      <c r="CL95" s="345">
        <v>0</v>
      </c>
      <c r="CM95" s="345">
        <v>0</v>
      </c>
      <c r="CN95" s="345">
        <v>0</v>
      </c>
      <c r="CO95" s="345">
        <v>0</v>
      </c>
      <c r="CP95" s="345">
        <v>2787</v>
      </c>
      <c r="CQ95" s="345">
        <v>0</v>
      </c>
      <c r="CR95" s="345">
        <v>0</v>
      </c>
      <c r="CS95" s="345">
        <v>70</v>
      </c>
      <c r="CT95" s="345">
        <v>0</v>
      </c>
      <c r="CU95" s="345">
        <v>0</v>
      </c>
      <c r="CV95" s="345">
        <v>0</v>
      </c>
      <c r="CW95" s="345">
        <v>0</v>
      </c>
      <c r="CX95" s="345">
        <v>0</v>
      </c>
      <c r="CY95" s="345">
        <v>0</v>
      </c>
      <c r="CZ95" s="345">
        <v>0</v>
      </c>
      <c r="DA95" s="345">
        <v>0</v>
      </c>
      <c r="DB95" s="345">
        <v>0</v>
      </c>
      <c r="DC95" s="345">
        <v>0</v>
      </c>
      <c r="DD95" s="345">
        <v>0</v>
      </c>
      <c r="DE95" s="346">
        <v>0</v>
      </c>
      <c r="DF95" s="347">
        <v>2857</v>
      </c>
      <c r="DG95" s="348">
        <v>1469</v>
      </c>
      <c r="DH95" s="348">
        <v>63056</v>
      </c>
      <c r="DI95" s="348">
        <v>329528</v>
      </c>
      <c r="DJ95" s="348">
        <v>0</v>
      </c>
      <c r="DK95" s="348">
        <v>0</v>
      </c>
      <c r="DL95" s="348">
        <v>0</v>
      </c>
      <c r="DM95" s="346">
        <v>0</v>
      </c>
      <c r="DN95" s="347">
        <v>394053</v>
      </c>
      <c r="DO95" s="347">
        <v>396910</v>
      </c>
      <c r="DP95" s="346">
        <v>30443</v>
      </c>
      <c r="DQ95" s="347">
        <v>424496</v>
      </c>
      <c r="DR95" s="347">
        <v>427353</v>
      </c>
      <c r="DS95" s="348">
        <v>-15065</v>
      </c>
      <c r="DT95" s="347">
        <v>409431</v>
      </c>
      <c r="DU95" s="347">
        <v>412288</v>
      </c>
    </row>
    <row r="96" spans="1:125">
      <c r="A96" s="349" t="s">
        <v>320</v>
      </c>
      <c r="B96" s="350" t="s">
        <v>321</v>
      </c>
      <c r="C96" s="344">
        <v>0</v>
      </c>
      <c r="D96" s="345">
        <v>0</v>
      </c>
      <c r="E96" s="345">
        <v>57</v>
      </c>
      <c r="F96" s="345">
        <v>0</v>
      </c>
      <c r="G96" s="345">
        <v>0</v>
      </c>
      <c r="H96" s="345">
        <v>0</v>
      </c>
      <c r="I96" s="345">
        <v>0</v>
      </c>
      <c r="J96" s="345">
        <v>0</v>
      </c>
      <c r="K96" s="345">
        <v>0</v>
      </c>
      <c r="L96" s="345">
        <v>0</v>
      </c>
      <c r="M96" s="345">
        <v>0</v>
      </c>
      <c r="N96" s="345">
        <v>0</v>
      </c>
      <c r="O96" s="345">
        <v>0</v>
      </c>
      <c r="P96" s="345">
        <v>0</v>
      </c>
      <c r="Q96" s="345">
        <v>0</v>
      </c>
      <c r="R96" s="345">
        <v>0</v>
      </c>
      <c r="S96" s="345">
        <v>2</v>
      </c>
      <c r="T96" s="345">
        <v>2</v>
      </c>
      <c r="U96" s="345">
        <v>0</v>
      </c>
      <c r="V96" s="345">
        <v>0</v>
      </c>
      <c r="W96" s="345">
        <v>0</v>
      </c>
      <c r="X96" s="345">
        <v>0</v>
      </c>
      <c r="Y96" s="345">
        <v>0</v>
      </c>
      <c r="Z96" s="345">
        <v>0</v>
      </c>
      <c r="AA96" s="345">
        <v>23</v>
      </c>
      <c r="AB96" s="345">
        <v>0</v>
      </c>
      <c r="AC96" s="345">
        <v>0</v>
      </c>
      <c r="AD96" s="345">
        <v>0</v>
      </c>
      <c r="AE96" s="345">
        <v>0</v>
      </c>
      <c r="AF96" s="345">
        <v>0</v>
      </c>
      <c r="AG96" s="345">
        <v>0</v>
      </c>
      <c r="AH96" s="345">
        <v>0</v>
      </c>
      <c r="AI96" s="345">
        <v>0</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0</v>
      </c>
      <c r="AZ96" s="345">
        <v>0</v>
      </c>
      <c r="BA96" s="345">
        <v>0</v>
      </c>
      <c r="BB96" s="345">
        <v>0</v>
      </c>
      <c r="BC96" s="345">
        <v>0</v>
      </c>
      <c r="BD96" s="345">
        <v>0</v>
      </c>
      <c r="BE96" s="345">
        <v>0</v>
      </c>
      <c r="BF96" s="345">
        <v>0</v>
      </c>
      <c r="BG96" s="345">
        <v>0</v>
      </c>
      <c r="BH96" s="345">
        <v>0</v>
      </c>
      <c r="BI96" s="345">
        <v>0</v>
      </c>
      <c r="BJ96" s="345">
        <v>0</v>
      </c>
      <c r="BK96" s="345">
        <v>0</v>
      </c>
      <c r="BL96" s="345">
        <v>0</v>
      </c>
      <c r="BM96" s="345">
        <v>0</v>
      </c>
      <c r="BN96" s="345">
        <v>0</v>
      </c>
      <c r="BO96" s="345">
        <v>0</v>
      </c>
      <c r="BP96" s="345">
        <v>14</v>
      </c>
      <c r="BQ96" s="345">
        <v>0</v>
      </c>
      <c r="BR96" s="345">
        <v>20</v>
      </c>
      <c r="BS96" s="345">
        <v>0</v>
      </c>
      <c r="BT96" s="345">
        <v>24</v>
      </c>
      <c r="BU96" s="345">
        <v>59</v>
      </c>
      <c r="BV96" s="345">
        <v>0</v>
      </c>
      <c r="BW96" s="345">
        <v>2</v>
      </c>
      <c r="BX96" s="345">
        <v>0</v>
      </c>
      <c r="BY96" s="345">
        <v>2</v>
      </c>
      <c r="BZ96" s="345">
        <v>2</v>
      </c>
      <c r="CA96" s="345">
        <v>0</v>
      </c>
      <c r="CB96" s="345">
        <v>2</v>
      </c>
      <c r="CC96" s="345">
        <v>0</v>
      </c>
      <c r="CD96" s="345">
        <v>0</v>
      </c>
      <c r="CE96" s="345">
        <v>302</v>
      </c>
      <c r="CF96" s="345">
        <v>34</v>
      </c>
      <c r="CG96" s="345">
        <v>0</v>
      </c>
      <c r="CH96" s="345">
        <v>232</v>
      </c>
      <c r="CI96" s="345">
        <v>20</v>
      </c>
      <c r="CJ96" s="345">
        <v>2</v>
      </c>
      <c r="CK96" s="345">
        <v>2</v>
      </c>
      <c r="CL96" s="345">
        <v>11</v>
      </c>
      <c r="CM96" s="345">
        <v>17</v>
      </c>
      <c r="CN96" s="345">
        <v>14</v>
      </c>
      <c r="CO96" s="345">
        <v>0</v>
      </c>
      <c r="CP96" s="345">
        <v>6514</v>
      </c>
      <c r="CQ96" s="345">
        <v>1871</v>
      </c>
      <c r="CR96" s="345">
        <v>520</v>
      </c>
      <c r="CS96" s="345">
        <v>178</v>
      </c>
      <c r="CT96" s="345">
        <v>2</v>
      </c>
      <c r="CU96" s="345">
        <v>0</v>
      </c>
      <c r="CV96" s="345">
        <v>0</v>
      </c>
      <c r="CW96" s="345">
        <v>0</v>
      </c>
      <c r="CX96" s="345">
        <v>15</v>
      </c>
      <c r="CY96" s="345">
        <v>0</v>
      </c>
      <c r="CZ96" s="345">
        <v>26</v>
      </c>
      <c r="DA96" s="345">
        <v>0</v>
      </c>
      <c r="DB96" s="345">
        <v>8</v>
      </c>
      <c r="DC96" s="345">
        <v>5</v>
      </c>
      <c r="DD96" s="345">
        <v>0</v>
      </c>
      <c r="DE96" s="346">
        <v>127</v>
      </c>
      <c r="DF96" s="347">
        <v>10109</v>
      </c>
      <c r="DG96" s="348">
        <v>4803</v>
      </c>
      <c r="DH96" s="348">
        <v>2310</v>
      </c>
      <c r="DI96" s="348">
        <v>3935</v>
      </c>
      <c r="DJ96" s="348">
        <v>19</v>
      </c>
      <c r="DK96" s="348">
        <v>0</v>
      </c>
      <c r="DL96" s="348">
        <v>0</v>
      </c>
      <c r="DM96" s="346">
        <v>0</v>
      </c>
      <c r="DN96" s="347">
        <v>11067</v>
      </c>
      <c r="DO96" s="347">
        <v>21176</v>
      </c>
      <c r="DP96" s="346">
        <v>0</v>
      </c>
      <c r="DQ96" s="347">
        <v>11067</v>
      </c>
      <c r="DR96" s="347">
        <v>21176</v>
      </c>
      <c r="DS96" s="348">
        <v>0</v>
      </c>
      <c r="DT96" s="347">
        <v>11067</v>
      </c>
      <c r="DU96" s="347">
        <v>21176</v>
      </c>
    </row>
    <row r="97" spans="1:125">
      <c r="A97" s="349" t="s">
        <v>322</v>
      </c>
      <c r="B97" s="350" t="s">
        <v>323</v>
      </c>
      <c r="C97" s="344">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c r="AE97" s="345">
        <v>0</v>
      </c>
      <c r="AF97" s="345">
        <v>0</v>
      </c>
      <c r="AG97" s="345">
        <v>0</v>
      </c>
      <c r="AH97" s="345">
        <v>0</v>
      </c>
      <c r="AI97" s="345">
        <v>0</v>
      </c>
      <c r="AJ97" s="345">
        <v>0</v>
      </c>
      <c r="AK97" s="345">
        <v>0</v>
      </c>
      <c r="AL97" s="345">
        <v>0</v>
      </c>
      <c r="AM97" s="345">
        <v>0</v>
      </c>
      <c r="AN97" s="345">
        <v>0</v>
      </c>
      <c r="AO97" s="345">
        <v>0</v>
      </c>
      <c r="AP97" s="345">
        <v>0</v>
      </c>
      <c r="AQ97" s="345">
        <v>0</v>
      </c>
      <c r="AR97" s="345">
        <v>0</v>
      </c>
      <c r="AS97" s="345">
        <v>0</v>
      </c>
      <c r="AT97" s="345">
        <v>0</v>
      </c>
      <c r="AU97" s="345">
        <v>0</v>
      </c>
      <c r="AV97" s="345">
        <v>0</v>
      </c>
      <c r="AW97" s="345">
        <v>0</v>
      </c>
      <c r="AX97" s="345">
        <v>0</v>
      </c>
      <c r="AY97" s="345">
        <v>0</v>
      </c>
      <c r="AZ97" s="345">
        <v>0</v>
      </c>
      <c r="BA97" s="345">
        <v>0</v>
      </c>
      <c r="BB97" s="345">
        <v>0</v>
      </c>
      <c r="BC97" s="345">
        <v>0</v>
      </c>
      <c r="BD97" s="345">
        <v>0</v>
      </c>
      <c r="BE97" s="345">
        <v>0</v>
      </c>
      <c r="BF97" s="345">
        <v>0</v>
      </c>
      <c r="BG97" s="345">
        <v>0</v>
      </c>
      <c r="BH97" s="345">
        <v>0</v>
      </c>
      <c r="BI97" s="345">
        <v>0</v>
      </c>
      <c r="BJ97" s="345">
        <v>0</v>
      </c>
      <c r="BK97" s="345">
        <v>0</v>
      </c>
      <c r="BL97" s="345">
        <v>0</v>
      </c>
      <c r="BM97" s="345">
        <v>0</v>
      </c>
      <c r="BN97" s="345">
        <v>0</v>
      </c>
      <c r="BO97" s="345">
        <v>0</v>
      </c>
      <c r="BP97" s="345">
        <v>0</v>
      </c>
      <c r="BQ97" s="345">
        <v>0</v>
      </c>
      <c r="BR97" s="345">
        <v>0</v>
      </c>
      <c r="BS97" s="345">
        <v>0</v>
      </c>
      <c r="BT97" s="345">
        <v>0</v>
      </c>
      <c r="BU97" s="345">
        <v>0</v>
      </c>
      <c r="BV97" s="345">
        <v>0</v>
      </c>
      <c r="BW97" s="345">
        <v>0</v>
      </c>
      <c r="BX97" s="345">
        <v>0</v>
      </c>
      <c r="BY97" s="345">
        <v>0</v>
      </c>
      <c r="BZ97" s="345">
        <v>0</v>
      </c>
      <c r="CA97" s="345">
        <v>0</v>
      </c>
      <c r="CB97" s="345">
        <v>0</v>
      </c>
      <c r="CC97" s="345">
        <v>0</v>
      </c>
      <c r="CD97" s="345">
        <v>0</v>
      </c>
      <c r="CE97" s="345">
        <v>0</v>
      </c>
      <c r="CF97" s="345">
        <v>0</v>
      </c>
      <c r="CG97" s="345">
        <v>0</v>
      </c>
      <c r="CH97" s="345">
        <v>0</v>
      </c>
      <c r="CI97" s="345">
        <v>0</v>
      </c>
      <c r="CJ97" s="345">
        <v>0</v>
      </c>
      <c r="CK97" s="345">
        <v>0</v>
      </c>
      <c r="CL97" s="345">
        <v>0</v>
      </c>
      <c r="CM97" s="345">
        <v>0</v>
      </c>
      <c r="CN97" s="345">
        <v>0</v>
      </c>
      <c r="CO97" s="345">
        <v>0</v>
      </c>
      <c r="CP97" s="345">
        <v>0</v>
      </c>
      <c r="CQ97" s="345">
        <v>0</v>
      </c>
      <c r="CR97" s="345">
        <v>0</v>
      </c>
      <c r="CS97" s="345">
        <v>0</v>
      </c>
      <c r="CT97" s="345">
        <v>0</v>
      </c>
      <c r="CU97" s="345">
        <v>0</v>
      </c>
      <c r="CV97" s="345">
        <v>0</v>
      </c>
      <c r="CW97" s="345">
        <v>0</v>
      </c>
      <c r="CX97" s="345">
        <v>0</v>
      </c>
      <c r="CY97" s="345">
        <v>0</v>
      </c>
      <c r="CZ97" s="345">
        <v>0</v>
      </c>
      <c r="DA97" s="345">
        <v>0</v>
      </c>
      <c r="DB97" s="345">
        <v>0</v>
      </c>
      <c r="DC97" s="345">
        <v>0</v>
      </c>
      <c r="DD97" s="345">
        <v>0</v>
      </c>
      <c r="DE97" s="346">
        <v>0</v>
      </c>
      <c r="DF97" s="347">
        <v>0</v>
      </c>
      <c r="DG97" s="348">
        <v>1088</v>
      </c>
      <c r="DH97" s="348">
        <v>65835</v>
      </c>
      <c r="DI97" s="348">
        <v>37673</v>
      </c>
      <c r="DJ97" s="348">
        <v>331</v>
      </c>
      <c r="DK97" s="348">
        <v>0</v>
      </c>
      <c r="DL97" s="348">
        <v>0</v>
      </c>
      <c r="DM97" s="346">
        <v>0</v>
      </c>
      <c r="DN97" s="347">
        <v>104927</v>
      </c>
      <c r="DO97" s="347">
        <v>104927</v>
      </c>
      <c r="DP97" s="346">
        <v>0</v>
      </c>
      <c r="DQ97" s="347">
        <v>104927</v>
      </c>
      <c r="DR97" s="347">
        <v>104927</v>
      </c>
      <c r="DS97" s="348">
        <v>0</v>
      </c>
      <c r="DT97" s="347">
        <v>104927</v>
      </c>
      <c r="DU97" s="347">
        <v>104927</v>
      </c>
    </row>
    <row r="98" spans="1:125">
      <c r="A98" s="349" t="s">
        <v>324</v>
      </c>
      <c r="B98" s="350" t="s">
        <v>67</v>
      </c>
      <c r="C98" s="344">
        <v>0</v>
      </c>
      <c r="D98" s="345">
        <v>0</v>
      </c>
      <c r="E98" s="345">
        <v>0</v>
      </c>
      <c r="F98" s="345">
        <v>0</v>
      </c>
      <c r="G98" s="345">
        <v>0</v>
      </c>
      <c r="H98" s="345">
        <v>0</v>
      </c>
      <c r="I98" s="345">
        <v>0</v>
      </c>
      <c r="J98" s="345">
        <v>0</v>
      </c>
      <c r="K98" s="345">
        <v>0</v>
      </c>
      <c r="L98" s="345">
        <v>0</v>
      </c>
      <c r="M98" s="345">
        <v>0</v>
      </c>
      <c r="N98" s="345">
        <v>0</v>
      </c>
      <c r="O98" s="345">
        <v>0</v>
      </c>
      <c r="P98" s="345">
        <v>0</v>
      </c>
      <c r="Q98" s="345">
        <v>0</v>
      </c>
      <c r="R98" s="345">
        <v>0</v>
      </c>
      <c r="S98" s="345">
        <v>0</v>
      </c>
      <c r="T98" s="345">
        <v>0</v>
      </c>
      <c r="U98" s="345">
        <v>0</v>
      </c>
      <c r="V98" s="345">
        <v>0</v>
      </c>
      <c r="W98" s="345">
        <v>0</v>
      </c>
      <c r="X98" s="345">
        <v>0</v>
      </c>
      <c r="Y98" s="345">
        <v>0</v>
      </c>
      <c r="Z98" s="345">
        <v>0</v>
      </c>
      <c r="AA98" s="345">
        <v>0</v>
      </c>
      <c r="AB98" s="345">
        <v>0</v>
      </c>
      <c r="AC98" s="345">
        <v>0</v>
      </c>
      <c r="AD98" s="345">
        <v>0</v>
      </c>
      <c r="AE98" s="345">
        <v>0</v>
      </c>
      <c r="AF98" s="345">
        <v>0</v>
      </c>
      <c r="AG98" s="345">
        <v>0</v>
      </c>
      <c r="AH98" s="345">
        <v>0</v>
      </c>
      <c r="AI98" s="345">
        <v>0</v>
      </c>
      <c r="AJ98" s="345">
        <v>0</v>
      </c>
      <c r="AK98" s="345">
        <v>0</v>
      </c>
      <c r="AL98" s="345">
        <v>0</v>
      </c>
      <c r="AM98" s="345">
        <v>0</v>
      </c>
      <c r="AN98" s="345">
        <v>0</v>
      </c>
      <c r="AO98" s="345">
        <v>0</v>
      </c>
      <c r="AP98" s="345">
        <v>0</v>
      </c>
      <c r="AQ98" s="345">
        <v>0</v>
      </c>
      <c r="AR98" s="345">
        <v>0</v>
      </c>
      <c r="AS98" s="345">
        <v>0</v>
      </c>
      <c r="AT98" s="345">
        <v>0</v>
      </c>
      <c r="AU98" s="345">
        <v>0</v>
      </c>
      <c r="AV98" s="345">
        <v>0</v>
      </c>
      <c r="AW98" s="345">
        <v>0</v>
      </c>
      <c r="AX98" s="345">
        <v>0</v>
      </c>
      <c r="AY98" s="345">
        <v>0</v>
      </c>
      <c r="AZ98" s="345">
        <v>0</v>
      </c>
      <c r="BA98" s="345">
        <v>0</v>
      </c>
      <c r="BB98" s="345">
        <v>0</v>
      </c>
      <c r="BC98" s="345">
        <v>0</v>
      </c>
      <c r="BD98" s="345">
        <v>0</v>
      </c>
      <c r="BE98" s="345">
        <v>0</v>
      </c>
      <c r="BF98" s="345">
        <v>0</v>
      </c>
      <c r="BG98" s="345">
        <v>0</v>
      </c>
      <c r="BH98" s="345">
        <v>0</v>
      </c>
      <c r="BI98" s="345">
        <v>0</v>
      </c>
      <c r="BJ98" s="345">
        <v>0</v>
      </c>
      <c r="BK98" s="345">
        <v>0</v>
      </c>
      <c r="BL98" s="345">
        <v>0</v>
      </c>
      <c r="BM98" s="345">
        <v>0</v>
      </c>
      <c r="BN98" s="345">
        <v>0</v>
      </c>
      <c r="BO98" s="345">
        <v>0</v>
      </c>
      <c r="BP98" s="345">
        <v>0</v>
      </c>
      <c r="BQ98" s="345">
        <v>0</v>
      </c>
      <c r="BR98" s="345">
        <v>0</v>
      </c>
      <c r="BS98" s="345">
        <v>0</v>
      </c>
      <c r="BT98" s="345">
        <v>0</v>
      </c>
      <c r="BU98" s="345">
        <v>0</v>
      </c>
      <c r="BV98" s="345">
        <v>0</v>
      </c>
      <c r="BW98" s="345">
        <v>0</v>
      </c>
      <c r="BX98" s="345">
        <v>0</v>
      </c>
      <c r="BY98" s="345">
        <v>0</v>
      </c>
      <c r="BZ98" s="345">
        <v>0</v>
      </c>
      <c r="CA98" s="345">
        <v>0</v>
      </c>
      <c r="CB98" s="345">
        <v>0</v>
      </c>
      <c r="CC98" s="345">
        <v>0</v>
      </c>
      <c r="CD98" s="345">
        <v>0</v>
      </c>
      <c r="CE98" s="345">
        <v>0</v>
      </c>
      <c r="CF98" s="345">
        <v>0</v>
      </c>
      <c r="CG98" s="345">
        <v>0</v>
      </c>
      <c r="CH98" s="345">
        <v>0</v>
      </c>
      <c r="CI98" s="345">
        <v>0</v>
      </c>
      <c r="CJ98" s="345">
        <v>0</v>
      </c>
      <c r="CK98" s="345">
        <v>0</v>
      </c>
      <c r="CL98" s="345">
        <v>0</v>
      </c>
      <c r="CM98" s="345">
        <v>0</v>
      </c>
      <c r="CN98" s="345">
        <v>0</v>
      </c>
      <c r="CO98" s="345">
        <v>0</v>
      </c>
      <c r="CP98" s="345">
        <v>0</v>
      </c>
      <c r="CQ98" s="345">
        <v>0</v>
      </c>
      <c r="CR98" s="345">
        <v>0</v>
      </c>
      <c r="CS98" s="345">
        <v>0</v>
      </c>
      <c r="CT98" s="345">
        <v>0</v>
      </c>
      <c r="CU98" s="345">
        <v>0</v>
      </c>
      <c r="CV98" s="345">
        <v>0</v>
      </c>
      <c r="CW98" s="345">
        <v>0</v>
      </c>
      <c r="CX98" s="345">
        <v>0</v>
      </c>
      <c r="CY98" s="345">
        <v>0</v>
      </c>
      <c r="CZ98" s="345">
        <v>0</v>
      </c>
      <c r="DA98" s="345">
        <v>0</v>
      </c>
      <c r="DB98" s="345">
        <v>0</v>
      </c>
      <c r="DC98" s="345">
        <v>0</v>
      </c>
      <c r="DD98" s="345">
        <v>0</v>
      </c>
      <c r="DE98" s="346">
        <v>0</v>
      </c>
      <c r="DF98" s="347">
        <v>0</v>
      </c>
      <c r="DG98" s="348">
        <v>0</v>
      </c>
      <c r="DH98" s="348">
        <v>7034</v>
      </c>
      <c r="DI98" s="348">
        <v>106225</v>
      </c>
      <c r="DJ98" s="348">
        <v>0</v>
      </c>
      <c r="DK98" s="348">
        <v>0</v>
      </c>
      <c r="DL98" s="348">
        <v>0</v>
      </c>
      <c r="DM98" s="346">
        <v>0</v>
      </c>
      <c r="DN98" s="347">
        <v>113259</v>
      </c>
      <c r="DO98" s="347">
        <v>113259</v>
      </c>
      <c r="DP98" s="346">
        <v>0</v>
      </c>
      <c r="DQ98" s="347">
        <v>113259</v>
      </c>
      <c r="DR98" s="347">
        <v>113259</v>
      </c>
      <c r="DS98" s="348">
        <v>0</v>
      </c>
      <c r="DT98" s="347">
        <v>113259</v>
      </c>
      <c r="DU98" s="347">
        <v>113259</v>
      </c>
    </row>
    <row r="99" spans="1:125">
      <c r="A99" s="349" t="s">
        <v>325</v>
      </c>
      <c r="B99" s="350" t="s">
        <v>403</v>
      </c>
      <c r="C99" s="344">
        <v>0</v>
      </c>
      <c r="D99" s="345">
        <v>0</v>
      </c>
      <c r="E99" s="345">
        <v>18</v>
      </c>
      <c r="F99" s="345">
        <v>4</v>
      </c>
      <c r="G99" s="345">
        <v>35</v>
      </c>
      <c r="H99" s="345">
        <v>7</v>
      </c>
      <c r="I99" s="345">
        <v>47</v>
      </c>
      <c r="J99" s="345">
        <v>438</v>
      </c>
      <c r="K99" s="345">
        <v>111</v>
      </c>
      <c r="L99" s="345">
        <v>0</v>
      </c>
      <c r="M99" s="345">
        <v>0</v>
      </c>
      <c r="N99" s="345">
        <v>20</v>
      </c>
      <c r="O99" s="345">
        <v>219</v>
      </c>
      <c r="P99" s="345">
        <v>33</v>
      </c>
      <c r="Q99" s="345">
        <v>188</v>
      </c>
      <c r="R99" s="345">
        <v>6</v>
      </c>
      <c r="S99" s="345">
        <v>80</v>
      </c>
      <c r="T99" s="345">
        <v>40</v>
      </c>
      <c r="U99" s="345">
        <v>0</v>
      </c>
      <c r="V99" s="345">
        <v>166</v>
      </c>
      <c r="W99" s="345">
        <v>0</v>
      </c>
      <c r="X99" s="345">
        <v>2</v>
      </c>
      <c r="Y99" s="345">
        <v>0</v>
      </c>
      <c r="Z99" s="345">
        <v>0</v>
      </c>
      <c r="AA99" s="345">
        <v>1759</v>
      </c>
      <c r="AB99" s="345">
        <v>124</v>
      </c>
      <c r="AC99" s="345">
        <v>0</v>
      </c>
      <c r="AD99" s="345">
        <v>11</v>
      </c>
      <c r="AE99" s="345">
        <v>86</v>
      </c>
      <c r="AF99" s="345">
        <v>0</v>
      </c>
      <c r="AG99" s="345">
        <v>9</v>
      </c>
      <c r="AH99" s="345">
        <v>34</v>
      </c>
      <c r="AI99" s="345">
        <v>71</v>
      </c>
      <c r="AJ99" s="345">
        <v>0</v>
      </c>
      <c r="AK99" s="345">
        <v>13</v>
      </c>
      <c r="AL99" s="345">
        <v>0</v>
      </c>
      <c r="AM99" s="345">
        <v>0</v>
      </c>
      <c r="AN99" s="345">
        <v>42</v>
      </c>
      <c r="AO99" s="345">
        <v>13</v>
      </c>
      <c r="AP99" s="345">
        <v>15</v>
      </c>
      <c r="AQ99" s="345">
        <v>49</v>
      </c>
      <c r="AR99" s="345">
        <v>67</v>
      </c>
      <c r="AS99" s="345">
        <v>78</v>
      </c>
      <c r="AT99" s="345">
        <v>211</v>
      </c>
      <c r="AU99" s="345">
        <v>1170</v>
      </c>
      <c r="AV99" s="345">
        <v>161</v>
      </c>
      <c r="AW99" s="345">
        <v>132</v>
      </c>
      <c r="AX99" s="345">
        <v>378</v>
      </c>
      <c r="AY99" s="345">
        <v>133</v>
      </c>
      <c r="AZ99" s="345">
        <v>0</v>
      </c>
      <c r="BA99" s="345">
        <v>16</v>
      </c>
      <c r="BB99" s="345">
        <v>42</v>
      </c>
      <c r="BC99" s="345">
        <v>32</v>
      </c>
      <c r="BD99" s="345">
        <v>279</v>
      </c>
      <c r="BE99" s="345">
        <v>0</v>
      </c>
      <c r="BF99" s="345">
        <v>2</v>
      </c>
      <c r="BG99" s="345">
        <v>26</v>
      </c>
      <c r="BH99" s="345">
        <v>2</v>
      </c>
      <c r="BI99" s="345">
        <v>27</v>
      </c>
      <c r="BJ99" s="345">
        <v>163</v>
      </c>
      <c r="BK99" s="345">
        <v>15</v>
      </c>
      <c r="BL99" s="345">
        <v>361</v>
      </c>
      <c r="BM99" s="345">
        <v>310</v>
      </c>
      <c r="BN99" s="345">
        <v>436</v>
      </c>
      <c r="BO99" s="345">
        <v>103</v>
      </c>
      <c r="BP99" s="345">
        <v>374</v>
      </c>
      <c r="BQ99" s="345">
        <v>73</v>
      </c>
      <c r="BR99" s="345">
        <v>893</v>
      </c>
      <c r="BS99" s="345">
        <v>190</v>
      </c>
      <c r="BT99" s="345">
        <v>803</v>
      </c>
      <c r="BU99" s="345">
        <v>1659</v>
      </c>
      <c r="BV99" s="345">
        <v>56</v>
      </c>
      <c r="BW99" s="345">
        <v>97</v>
      </c>
      <c r="BX99" s="345">
        <v>0</v>
      </c>
      <c r="BY99" s="345">
        <v>22</v>
      </c>
      <c r="BZ99" s="345">
        <v>538</v>
      </c>
      <c r="CA99" s="345">
        <v>0</v>
      </c>
      <c r="CB99" s="345">
        <v>17</v>
      </c>
      <c r="CC99" s="345">
        <v>0</v>
      </c>
      <c r="CD99" s="345">
        <v>0</v>
      </c>
      <c r="CE99" s="345">
        <v>77</v>
      </c>
      <c r="CF99" s="345">
        <v>88</v>
      </c>
      <c r="CG99" s="345">
        <v>0</v>
      </c>
      <c r="CH99" s="345">
        <v>250</v>
      </c>
      <c r="CI99" s="345">
        <v>147</v>
      </c>
      <c r="CJ99" s="345">
        <v>29</v>
      </c>
      <c r="CK99" s="345">
        <v>7</v>
      </c>
      <c r="CL99" s="345">
        <v>124</v>
      </c>
      <c r="CM99" s="345">
        <v>2</v>
      </c>
      <c r="CN99" s="345">
        <v>93</v>
      </c>
      <c r="CO99" s="345">
        <v>154</v>
      </c>
      <c r="CP99" s="345">
        <v>1188</v>
      </c>
      <c r="CQ99" s="345">
        <v>40</v>
      </c>
      <c r="CR99" s="345">
        <v>7</v>
      </c>
      <c r="CS99" s="345">
        <v>98</v>
      </c>
      <c r="CT99" s="345">
        <v>0</v>
      </c>
      <c r="CU99" s="345">
        <v>157</v>
      </c>
      <c r="CV99" s="345">
        <v>40</v>
      </c>
      <c r="CW99" s="345">
        <v>307</v>
      </c>
      <c r="CX99" s="345">
        <v>804</v>
      </c>
      <c r="CY99" s="345">
        <v>161</v>
      </c>
      <c r="CZ99" s="345">
        <v>572</v>
      </c>
      <c r="DA99" s="345">
        <v>114</v>
      </c>
      <c r="DB99" s="345">
        <v>721</v>
      </c>
      <c r="DC99" s="345">
        <v>214</v>
      </c>
      <c r="DD99" s="345">
        <v>0</v>
      </c>
      <c r="DE99" s="346">
        <v>358</v>
      </c>
      <c r="DF99" s="347">
        <v>18258</v>
      </c>
      <c r="DG99" s="348">
        <v>0</v>
      </c>
      <c r="DH99" s="348">
        <v>41434</v>
      </c>
      <c r="DI99" s="348">
        <v>0</v>
      </c>
      <c r="DJ99" s="348">
        <v>0</v>
      </c>
      <c r="DK99" s="348">
        <v>0</v>
      </c>
      <c r="DL99" s="348">
        <v>0</v>
      </c>
      <c r="DM99" s="346">
        <v>0</v>
      </c>
      <c r="DN99" s="347">
        <v>41434</v>
      </c>
      <c r="DO99" s="347">
        <v>59692</v>
      </c>
      <c r="DP99" s="346">
        <v>0</v>
      </c>
      <c r="DQ99" s="347">
        <v>41434</v>
      </c>
      <c r="DR99" s="347">
        <v>59692</v>
      </c>
      <c r="DS99" s="348">
        <v>0</v>
      </c>
      <c r="DT99" s="347">
        <v>41434</v>
      </c>
      <c r="DU99" s="347">
        <v>59692</v>
      </c>
    </row>
    <row r="100" spans="1:125">
      <c r="A100" s="349" t="s">
        <v>326</v>
      </c>
      <c r="B100" s="350" t="s">
        <v>68</v>
      </c>
      <c r="C100" s="344">
        <v>404</v>
      </c>
      <c r="D100" s="345">
        <v>174</v>
      </c>
      <c r="E100" s="345">
        <v>105</v>
      </c>
      <c r="F100" s="345">
        <v>30</v>
      </c>
      <c r="G100" s="345">
        <v>0</v>
      </c>
      <c r="H100" s="345">
        <v>35</v>
      </c>
      <c r="I100" s="345">
        <v>59</v>
      </c>
      <c r="J100" s="345">
        <v>664</v>
      </c>
      <c r="K100" s="345">
        <v>162</v>
      </c>
      <c r="L100" s="345">
        <v>2</v>
      </c>
      <c r="M100" s="345">
        <v>0</v>
      </c>
      <c r="N100" s="345">
        <v>27</v>
      </c>
      <c r="O100" s="345">
        <v>269</v>
      </c>
      <c r="P100" s="345">
        <v>122</v>
      </c>
      <c r="Q100" s="345">
        <v>145</v>
      </c>
      <c r="R100" s="345">
        <v>17</v>
      </c>
      <c r="S100" s="345">
        <v>160</v>
      </c>
      <c r="T100" s="345">
        <v>246</v>
      </c>
      <c r="U100" s="345">
        <v>0</v>
      </c>
      <c r="V100" s="345">
        <v>38</v>
      </c>
      <c r="W100" s="345">
        <v>0</v>
      </c>
      <c r="X100" s="345">
        <v>3</v>
      </c>
      <c r="Y100" s="345">
        <v>0</v>
      </c>
      <c r="Z100" s="345">
        <v>0</v>
      </c>
      <c r="AA100" s="345">
        <v>329</v>
      </c>
      <c r="AB100" s="345">
        <v>170</v>
      </c>
      <c r="AC100" s="345">
        <v>0</v>
      </c>
      <c r="AD100" s="345">
        <v>102</v>
      </c>
      <c r="AE100" s="345">
        <v>322</v>
      </c>
      <c r="AF100" s="345">
        <v>10</v>
      </c>
      <c r="AG100" s="345">
        <v>52</v>
      </c>
      <c r="AH100" s="345">
        <v>111</v>
      </c>
      <c r="AI100" s="345">
        <v>102</v>
      </c>
      <c r="AJ100" s="345">
        <v>0</v>
      </c>
      <c r="AK100" s="345">
        <v>98</v>
      </c>
      <c r="AL100" s="345">
        <v>0</v>
      </c>
      <c r="AM100" s="345">
        <v>0</v>
      </c>
      <c r="AN100" s="345">
        <v>95</v>
      </c>
      <c r="AO100" s="345">
        <v>24</v>
      </c>
      <c r="AP100" s="345">
        <v>13</v>
      </c>
      <c r="AQ100" s="345">
        <v>145</v>
      </c>
      <c r="AR100" s="345">
        <v>89</v>
      </c>
      <c r="AS100" s="345">
        <v>185</v>
      </c>
      <c r="AT100" s="345">
        <v>265</v>
      </c>
      <c r="AU100" s="345">
        <v>1838</v>
      </c>
      <c r="AV100" s="345">
        <v>158</v>
      </c>
      <c r="AW100" s="345">
        <v>602</v>
      </c>
      <c r="AX100" s="345">
        <v>1525</v>
      </c>
      <c r="AY100" s="345">
        <v>1181</v>
      </c>
      <c r="AZ100" s="345">
        <v>11</v>
      </c>
      <c r="BA100" s="345">
        <v>36</v>
      </c>
      <c r="BB100" s="345">
        <v>691</v>
      </c>
      <c r="BC100" s="345">
        <v>406</v>
      </c>
      <c r="BD100" s="345">
        <v>215</v>
      </c>
      <c r="BE100" s="345">
        <v>0</v>
      </c>
      <c r="BF100" s="345">
        <v>6</v>
      </c>
      <c r="BG100" s="345">
        <v>327</v>
      </c>
      <c r="BH100" s="345">
        <v>14</v>
      </c>
      <c r="BI100" s="345">
        <v>200</v>
      </c>
      <c r="BJ100" s="345">
        <v>547</v>
      </c>
      <c r="BK100" s="345">
        <v>212</v>
      </c>
      <c r="BL100" s="345">
        <v>3858</v>
      </c>
      <c r="BM100" s="345">
        <v>638</v>
      </c>
      <c r="BN100" s="345">
        <v>6295</v>
      </c>
      <c r="BO100" s="345">
        <v>2074</v>
      </c>
      <c r="BP100" s="345">
        <v>613</v>
      </c>
      <c r="BQ100" s="345">
        <v>68</v>
      </c>
      <c r="BR100" s="345">
        <v>88</v>
      </c>
      <c r="BS100" s="345">
        <v>240</v>
      </c>
      <c r="BT100" s="345">
        <v>4977</v>
      </c>
      <c r="BU100" s="345">
        <v>2311</v>
      </c>
      <c r="BV100" s="345">
        <v>47</v>
      </c>
      <c r="BW100" s="345">
        <v>81</v>
      </c>
      <c r="BX100" s="345">
        <v>0</v>
      </c>
      <c r="BY100" s="345">
        <v>25</v>
      </c>
      <c r="BZ100" s="345">
        <v>1490</v>
      </c>
      <c r="CA100" s="345">
        <v>14504</v>
      </c>
      <c r="CB100" s="345">
        <v>22</v>
      </c>
      <c r="CC100" s="345">
        <v>234</v>
      </c>
      <c r="CD100" s="345">
        <v>1</v>
      </c>
      <c r="CE100" s="345">
        <v>44</v>
      </c>
      <c r="CF100" s="345">
        <v>223</v>
      </c>
      <c r="CG100" s="345">
        <v>2</v>
      </c>
      <c r="CH100" s="345">
        <v>1276</v>
      </c>
      <c r="CI100" s="345">
        <v>430</v>
      </c>
      <c r="CJ100" s="345">
        <v>137</v>
      </c>
      <c r="CK100" s="345">
        <v>155</v>
      </c>
      <c r="CL100" s="345">
        <v>198</v>
      </c>
      <c r="CM100" s="345">
        <v>5715</v>
      </c>
      <c r="CN100" s="345">
        <v>487</v>
      </c>
      <c r="CO100" s="345">
        <v>322</v>
      </c>
      <c r="CP100" s="345">
        <v>2519</v>
      </c>
      <c r="CQ100" s="345">
        <v>284</v>
      </c>
      <c r="CR100" s="345">
        <v>1060</v>
      </c>
      <c r="CS100" s="345">
        <v>2104</v>
      </c>
      <c r="CT100" s="345">
        <v>394</v>
      </c>
      <c r="CU100" s="345">
        <v>91</v>
      </c>
      <c r="CV100" s="345">
        <v>12</v>
      </c>
      <c r="CW100" s="345">
        <v>489</v>
      </c>
      <c r="CX100" s="345">
        <v>1595</v>
      </c>
      <c r="CY100" s="345">
        <v>415</v>
      </c>
      <c r="CZ100" s="345">
        <v>267</v>
      </c>
      <c r="DA100" s="345">
        <v>97</v>
      </c>
      <c r="DB100" s="345">
        <v>198</v>
      </c>
      <c r="DC100" s="345">
        <v>186</v>
      </c>
      <c r="DD100" s="345">
        <v>0</v>
      </c>
      <c r="DE100" s="346">
        <v>156</v>
      </c>
      <c r="DF100" s="347">
        <v>69165</v>
      </c>
      <c r="DG100" s="348">
        <v>219</v>
      </c>
      <c r="DH100" s="348">
        <v>2786</v>
      </c>
      <c r="DI100" s="348">
        <v>0</v>
      </c>
      <c r="DJ100" s="348">
        <v>0</v>
      </c>
      <c r="DK100" s="348">
        <v>0</v>
      </c>
      <c r="DL100" s="348">
        <v>0</v>
      </c>
      <c r="DM100" s="346">
        <v>0</v>
      </c>
      <c r="DN100" s="347">
        <v>3005</v>
      </c>
      <c r="DO100" s="347">
        <v>72170</v>
      </c>
      <c r="DP100" s="346">
        <v>1474</v>
      </c>
      <c r="DQ100" s="347">
        <v>4479</v>
      </c>
      <c r="DR100" s="347">
        <v>73644</v>
      </c>
      <c r="DS100" s="348">
        <v>-40444</v>
      </c>
      <c r="DT100" s="347">
        <v>-35965</v>
      </c>
      <c r="DU100" s="347">
        <v>33200</v>
      </c>
    </row>
    <row r="101" spans="1:125">
      <c r="A101" s="349" t="s">
        <v>327</v>
      </c>
      <c r="B101" s="350" t="s">
        <v>189</v>
      </c>
      <c r="C101" s="344">
        <v>14</v>
      </c>
      <c r="D101" s="345">
        <v>0</v>
      </c>
      <c r="E101" s="345">
        <v>42</v>
      </c>
      <c r="F101" s="345">
        <v>33</v>
      </c>
      <c r="G101" s="345">
        <v>3</v>
      </c>
      <c r="H101" s="345">
        <v>1</v>
      </c>
      <c r="I101" s="345">
        <v>24</v>
      </c>
      <c r="J101" s="345">
        <v>2783</v>
      </c>
      <c r="K101" s="345">
        <v>896</v>
      </c>
      <c r="L101" s="345">
        <v>0</v>
      </c>
      <c r="M101" s="345">
        <v>0</v>
      </c>
      <c r="N101" s="345">
        <v>11</v>
      </c>
      <c r="O101" s="345">
        <v>496</v>
      </c>
      <c r="P101" s="345">
        <v>27</v>
      </c>
      <c r="Q101" s="345">
        <v>122</v>
      </c>
      <c r="R101" s="345">
        <v>8</v>
      </c>
      <c r="S101" s="345">
        <v>217</v>
      </c>
      <c r="T101" s="345">
        <v>31</v>
      </c>
      <c r="U101" s="345">
        <v>0</v>
      </c>
      <c r="V101" s="345">
        <v>37</v>
      </c>
      <c r="W101" s="345">
        <v>0</v>
      </c>
      <c r="X101" s="345">
        <v>4</v>
      </c>
      <c r="Y101" s="345">
        <v>0</v>
      </c>
      <c r="Z101" s="345">
        <v>0</v>
      </c>
      <c r="AA101" s="345">
        <v>12147</v>
      </c>
      <c r="AB101" s="345">
        <v>2282</v>
      </c>
      <c r="AC101" s="345">
        <v>0</v>
      </c>
      <c r="AD101" s="345">
        <v>1</v>
      </c>
      <c r="AE101" s="345">
        <v>395</v>
      </c>
      <c r="AF101" s="345">
        <v>4</v>
      </c>
      <c r="AG101" s="345">
        <v>70</v>
      </c>
      <c r="AH101" s="345">
        <v>59</v>
      </c>
      <c r="AI101" s="345">
        <v>8</v>
      </c>
      <c r="AJ101" s="345">
        <v>2</v>
      </c>
      <c r="AK101" s="345">
        <v>33</v>
      </c>
      <c r="AL101" s="345">
        <v>0</v>
      </c>
      <c r="AM101" s="345">
        <v>0</v>
      </c>
      <c r="AN101" s="345">
        <v>11</v>
      </c>
      <c r="AO101" s="345">
        <v>1</v>
      </c>
      <c r="AP101" s="345">
        <v>8</v>
      </c>
      <c r="AQ101" s="345">
        <v>65</v>
      </c>
      <c r="AR101" s="345">
        <v>65</v>
      </c>
      <c r="AS101" s="345">
        <v>50</v>
      </c>
      <c r="AT101" s="345">
        <v>137</v>
      </c>
      <c r="AU101" s="345">
        <v>625</v>
      </c>
      <c r="AV101" s="345">
        <v>282</v>
      </c>
      <c r="AW101" s="345">
        <v>374</v>
      </c>
      <c r="AX101" s="345">
        <v>611</v>
      </c>
      <c r="AY101" s="345">
        <v>374</v>
      </c>
      <c r="AZ101" s="345">
        <v>38</v>
      </c>
      <c r="BA101" s="345">
        <v>44</v>
      </c>
      <c r="BB101" s="345">
        <v>318</v>
      </c>
      <c r="BC101" s="345">
        <v>442</v>
      </c>
      <c r="BD101" s="345">
        <v>197</v>
      </c>
      <c r="BE101" s="345">
        <v>0</v>
      </c>
      <c r="BF101" s="345">
        <v>21</v>
      </c>
      <c r="BG101" s="345">
        <v>440</v>
      </c>
      <c r="BH101" s="345">
        <v>3</v>
      </c>
      <c r="BI101" s="345">
        <v>74</v>
      </c>
      <c r="BJ101" s="345">
        <v>1224</v>
      </c>
      <c r="BK101" s="345">
        <v>0</v>
      </c>
      <c r="BL101" s="345">
        <v>418</v>
      </c>
      <c r="BM101" s="345">
        <v>29</v>
      </c>
      <c r="BN101" s="345">
        <v>158</v>
      </c>
      <c r="BO101" s="345">
        <v>36</v>
      </c>
      <c r="BP101" s="345">
        <v>376</v>
      </c>
      <c r="BQ101" s="345">
        <v>86</v>
      </c>
      <c r="BR101" s="345">
        <v>288</v>
      </c>
      <c r="BS101" s="345">
        <v>48</v>
      </c>
      <c r="BT101" s="345">
        <v>6897</v>
      </c>
      <c r="BU101" s="345">
        <v>6705</v>
      </c>
      <c r="BV101" s="345">
        <v>408</v>
      </c>
      <c r="BW101" s="345">
        <v>598</v>
      </c>
      <c r="BX101" s="345">
        <v>0</v>
      </c>
      <c r="BY101" s="345">
        <v>49</v>
      </c>
      <c r="BZ101" s="345">
        <v>530</v>
      </c>
      <c r="CA101" s="345">
        <v>0</v>
      </c>
      <c r="CB101" s="345">
        <v>11</v>
      </c>
      <c r="CC101" s="345">
        <v>29</v>
      </c>
      <c r="CD101" s="345">
        <v>0</v>
      </c>
      <c r="CE101" s="345">
        <v>4</v>
      </c>
      <c r="CF101" s="345">
        <v>322</v>
      </c>
      <c r="CG101" s="345">
        <v>6</v>
      </c>
      <c r="CH101" s="345">
        <v>2274</v>
      </c>
      <c r="CI101" s="345">
        <v>425</v>
      </c>
      <c r="CJ101" s="345">
        <v>237</v>
      </c>
      <c r="CK101" s="345">
        <v>92</v>
      </c>
      <c r="CL101" s="345">
        <v>681</v>
      </c>
      <c r="CM101" s="345">
        <v>574</v>
      </c>
      <c r="CN101" s="345">
        <v>695</v>
      </c>
      <c r="CO101" s="345">
        <v>161</v>
      </c>
      <c r="CP101" s="345">
        <v>550</v>
      </c>
      <c r="CQ101" s="345">
        <v>188</v>
      </c>
      <c r="CR101" s="345">
        <v>98</v>
      </c>
      <c r="CS101" s="345">
        <v>160</v>
      </c>
      <c r="CT101" s="345">
        <v>297</v>
      </c>
      <c r="CU101" s="345">
        <v>260</v>
      </c>
      <c r="CV101" s="345">
        <v>7</v>
      </c>
      <c r="CW101" s="345">
        <v>263</v>
      </c>
      <c r="CX101" s="345">
        <v>2326</v>
      </c>
      <c r="CY101" s="345">
        <v>142</v>
      </c>
      <c r="CZ101" s="345">
        <v>1829</v>
      </c>
      <c r="DA101" s="345">
        <v>309</v>
      </c>
      <c r="DB101" s="345">
        <v>448</v>
      </c>
      <c r="DC101" s="345">
        <v>341</v>
      </c>
      <c r="DD101" s="345">
        <v>0</v>
      </c>
      <c r="DE101" s="346">
        <v>170</v>
      </c>
      <c r="DF101" s="347">
        <v>54679</v>
      </c>
      <c r="DG101" s="348">
        <v>0</v>
      </c>
      <c r="DH101" s="348">
        <v>31</v>
      </c>
      <c r="DI101" s="348">
        <v>0</v>
      </c>
      <c r="DJ101" s="348">
        <v>0</v>
      </c>
      <c r="DK101" s="348">
        <v>0</v>
      </c>
      <c r="DL101" s="348">
        <v>0</v>
      </c>
      <c r="DM101" s="346">
        <v>0</v>
      </c>
      <c r="DN101" s="347">
        <v>31</v>
      </c>
      <c r="DO101" s="347">
        <v>54710</v>
      </c>
      <c r="DP101" s="346">
        <v>6376</v>
      </c>
      <c r="DQ101" s="347">
        <v>6407</v>
      </c>
      <c r="DR101" s="347">
        <v>61086</v>
      </c>
      <c r="DS101" s="348">
        <v>-52890</v>
      </c>
      <c r="DT101" s="347">
        <v>-46483</v>
      </c>
      <c r="DU101" s="347">
        <v>8196</v>
      </c>
    </row>
    <row r="102" spans="1:125">
      <c r="A102" s="349" t="s">
        <v>328</v>
      </c>
      <c r="B102" s="350" t="s">
        <v>329</v>
      </c>
      <c r="C102" s="344">
        <v>1652</v>
      </c>
      <c r="D102" s="345">
        <v>103</v>
      </c>
      <c r="E102" s="345">
        <v>195</v>
      </c>
      <c r="F102" s="345">
        <v>125</v>
      </c>
      <c r="G102" s="345">
        <v>0</v>
      </c>
      <c r="H102" s="345">
        <v>5</v>
      </c>
      <c r="I102" s="345">
        <v>41</v>
      </c>
      <c r="J102" s="345">
        <v>549</v>
      </c>
      <c r="K102" s="345">
        <v>72</v>
      </c>
      <c r="L102" s="345">
        <v>0</v>
      </c>
      <c r="M102" s="345">
        <v>0</v>
      </c>
      <c r="N102" s="345">
        <v>32</v>
      </c>
      <c r="O102" s="345">
        <v>188</v>
      </c>
      <c r="P102" s="345">
        <v>87</v>
      </c>
      <c r="Q102" s="345">
        <v>12</v>
      </c>
      <c r="R102" s="345">
        <v>16</v>
      </c>
      <c r="S102" s="345">
        <v>121</v>
      </c>
      <c r="T102" s="345">
        <v>42</v>
      </c>
      <c r="U102" s="345">
        <v>0</v>
      </c>
      <c r="V102" s="345">
        <v>98</v>
      </c>
      <c r="W102" s="345">
        <v>0</v>
      </c>
      <c r="X102" s="345">
        <v>28</v>
      </c>
      <c r="Y102" s="345">
        <v>0</v>
      </c>
      <c r="Z102" s="345">
        <v>0</v>
      </c>
      <c r="AA102" s="345">
        <v>724</v>
      </c>
      <c r="AB102" s="345">
        <v>94</v>
      </c>
      <c r="AC102" s="345">
        <v>0</v>
      </c>
      <c r="AD102" s="345">
        <v>21</v>
      </c>
      <c r="AE102" s="345">
        <v>286</v>
      </c>
      <c r="AF102" s="345">
        <v>8</v>
      </c>
      <c r="AG102" s="345">
        <v>35</v>
      </c>
      <c r="AH102" s="345">
        <v>83</v>
      </c>
      <c r="AI102" s="345">
        <v>106</v>
      </c>
      <c r="AJ102" s="345">
        <v>1</v>
      </c>
      <c r="AK102" s="345">
        <v>106</v>
      </c>
      <c r="AL102" s="345">
        <v>2</v>
      </c>
      <c r="AM102" s="345">
        <v>2</v>
      </c>
      <c r="AN102" s="345">
        <v>78</v>
      </c>
      <c r="AO102" s="345">
        <v>5</v>
      </c>
      <c r="AP102" s="345">
        <v>33</v>
      </c>
      <c r="AQ102" s="345">
        <v>131</v>
      </c>
      <c r="AR102" s="345">
        <v>137</v>
      </c>
      <c r="AS102" s="345">
        <v>121</v>
      </c>
      <c r="AT102" s="345">
        <v>116</v>
      </c>
      <c r="AU102" s="345">
        <v>457</v>
      </c>
      <c r="AV102" s="345">
        <v>159</v>
      </c>
      <c r="AW102" s="345">
        <v>224</v>
      </c>
      <c r="AX102" s="345">
        <v>1002</v>
      </c>
      <c r="AY102" s="345">
        <v>240</v>
      </c>
      <c r="AZ102" s="345">
        <v>4</v>
      </c>
      <c r="BA102" s="345">
        <v>27</v>
      </c>
      <c r="BB102" s="345">
        <v>50</v>
      </c>
      <c r="BC102" s="345">
        <v>75</v>
      </c>
      <c r="BD102" s="345">
        <v>80</v>
      </c>
      <c r="BE102" s="345">
        <v>0</v>
      </c>
      <c r="BF102" s="345">
        <v>4</v>
      </c>
      <c r="BG102" s="345">
        <v>220</v>
      </c>
      <c r="BH102" s="345">
        <v>2</v>
      </c>
      <c r="BI102" s="345">
        <v>9</v>
      </c>
      <c r="BJ102" s="345">
        <v>86</v>
      </c>
      <c r="BK102" s="345">
        <v>4</v>
      </c>
      <c r="BL102" s="345">
        <v>872</v>
      </c>
      <c r="BM102" s="345">
        <v>335</v>
      </c>
      <c r="BN102" s="345">
        <v>791</v>
      </c>
      <c r="BO102" s="345">
        <v>192</v>
      </c>
      <c r="BP102" s="345">
        <v>2303</v>
      </c>
      <c r="BQ102" s="345">
        <v>14</v>
      </c>
      <c r="BR102" s="345">
        <v>441</v>
      </c>
      <c r="BS102" s="345">
        <v>440</v>
      </c>
      <c r="BT102" s="345">
        <v>154</v>
      </c>
      <c r="BU102" s="345">
        <v>278</v>
      </c>
      <c r="BV102" s="345">
        <v>119</v>
      </c>
      <c r="BW102" s="345">
        <v>114</v>
      </c>
      <c r="BX102" s="345">
        <v>0</v>
      </c>
      <c r="BY102" s="345">
        <v>9</v>
      </c>
      <c r="BZ102" s="345">
        <v>10656</v>
      </c>
      <c r="CA102" s="345">
        <v>22553</v>
      </c>
      <c r="CB102" s="345">
        <v>4</v>
      </c>
      <c r="CC102" s="345">
        <v>10</v>
      </c>
      <c r="CD102" s="345">
        <v>2</v>
      </c>
      <c r="CE102" s="345">
        <v>28</v>
      </c>
      <c r="CF102" s="345">
        <v>160</v>
      </c>
      <c r="CG102" s="345">
        <v>2</v>
      </c>
      <c r="CH102" s="345">
        <v>214</v>
      </c>
      <c r="CI102" s="345">
        <v>139</v>
      </c>
      <c r="CJ102" s="345">
        <v>100</v>
      </c>
      <c r="CK102" s="345">
        <v>7</v>
      </c>
      <c r="CL102" s="345">
        <v>53</v>
      </c>
      <c r="CM102" s="345">
        <v>7884</v>
      </c>
      <c r="CN102" s="345">
        <v>570</v>
      </c>
      <c r="CO102" s="345">
        <v>298</v>
      </c>
      <c r="CP102" s="345">
        <v>366</v>
      </c>
      <c r="CQ102" s="345">
        <v>190</v>
      </c>
      <c r="CR102" s="345">
        <v>590</v>
      </c>
      <c r="CS102" s="345">
        <v>333</v>
      </c>
      <c r="CT102" s="345">
        <v>228</v>
      </c>
      <c r="CU102" s="345">
        <v>2272</v>
      </c>
      <c r="CV102" s="345">
        <v>7</v>
      </c>
      <c r="CW102" s="345">
        <v>1596</v>
      </c>
      <c r="CX102" s="345">
        <v>328</v>
      </c>
      <c r="CY102" s="345">
        <v>116</v>
      </c>
      <c r="CZ102" s="345">
        <v>678</v>
      </c>
      <c r="DA102" s="345">
        <v>143</v>
      </c>
      <c r="DB102" s="345">
        <v>109</v>
      </c>
      <c r="DC102" s="345">
        <v>29</v>
      </c>
      <c r="DD102" s="345">
        <v>0</v>
      </c>
      <c r="DE102" s="346">
        <v>226</v>
      </c>
      <c r="DF102" s="347">
        <v>64051</v>
      </c>
      <c r="DG102" s="348">
        <v>18</v>
      </c>
      <c r="DH102" s="348">
        <v>18542</v>
      </c>
      <c r="DI102" s="348">
        <v>0</v>
      </c>
      <c r="DJ102" s="348">
        <v>0</v>
      </c>
      <c r="DK102" s="348">
        <v>0</v>
      </c>
      <c r="DL102" s="348">
        <v>0</v>
      </c>
      <c r="DM102" s="346">
        <v>0</v>
      </c>
      <c r="DN102" s="347">
        <v>18560</v>
      </c>
      <c r="DO102" s="347">
        <v>82611</v>
      </c>
      <c r="DP102" s="346">
        <v>0</v>
      </c>
      <c r="DQ102" s="347">
        <v>18560</v>
      </c>
      <c r="DR102" s="347">
        <v>82611</v>
      </c>
      <c r="DS102" s="348">
        <v>0</v>
      </c>
      <c r="DT102" s="347">
        <v>18560</v>
      </c>
      <c r="DU102" s="347">
        <v>82611</v>
      </c>
    </row>
    <row r="103" spans="1:125">
      <c r="A103" s="349" t="s">
        <v>330</v>
      </c>
      <c r="B103" s="350" t="s">
        <v>69</v>
      </c>
      <c r="C103" s="344">
        <v>118</v>
      </c>
      <c r="D103" s="345">
        <v>23</v>
      </c>
      <c r="E103" s="345">
        <v>232</v>
      </c>
      <c r="F103" s="345">
        <v>6</v>
      </c>
      <c r="G103" s="345">
        <v>29</v>
      </c>
      <c r="H103" s="345">
        <v>25</v>
      </c>
      <c r="I103" s="345">
        <v>144</v>
      </c>
      <c r="J103" s="345">
        <v>5060</v>
      </c>
      <c r="K103" s="345">
        <v>667</v>
      </c>
      <c r="L103" s="345">
        <v>0</v>
      </c>
      <c r="M103" s="345">
        <v>0</v>
      </c>
      <c r="N103" s="345">
        <v>83</v>
      </c>
      <c r="O103" s="345">
        <v>2744</v>
      </c>
      <c r="P103" s="345">
        <v>139</v>
      </c>
      <c r="Q103" s="345">
        <v>605</v>
      </c>
      <c r="R103" s="345">
        <v>41</v>
      </c>
      <c r="S103" s="345">
        <v>696</v>
      </c>
      <c r="T103" s="345">
        <v>783</v>
      </c>
      <c r="U103" s="345">
        <v>0</v>
      </c>
      <c r="V103" s="345">
        <v>193</v>
      </c>
      <c r="W103" s="345">
        <v>0</v>
      </c>
      <c r="X103" s="345">
        <v>22</v>
      </c>
      <c r="Y103" s="345">
        <v>0</v>
      </c>
      <c r="Z103" s="345">
        <v>0</v>
      </c>
      <c r="AA103" s="345">
        <v>4898</v>
      </c>
      <c r="AB103" s="345">
        <v>1061</v>
      </c>
      <c r="AC103" s="345">
        <v>1</v>
      </c>
      <c r="AD103" s="345">
        <v>32</v>
      </c>
      <c r="AE103" s="345">
        <v>1727</v>
      </c>
      <c r="AF103" s="345">
        <v>26</v>
      </c>
      <c r="AG103" s="345">
        <v>528</v>
      </c>
      <c r="AH103" s="345">
        <v>1164</v>
      </c>
      <c r="AI103" s="345">
        <v>1066</v>
      </c>
      <c r="AJ103" s="345">
        <v>5</v>
      </c>
      <c r="AK103" s="345">
        <v>602</v>
      </c>
      <c r="AL103" s="345">
        <v>0</v>
      </c>
      <c r="AM103" s="345">
        <v>0</v>
      </c>
      <c r="AN103" s="345">
        <v>304</v>
      </c>
      <c r="AO103" s="345">
        <v>41</v>
      </c>
      <c r="AP103" s="345">
        <v>59</v>
      </c>
      <c r="AQ103" s="345">
        <v>556</v>
      </c>
      <c r="AR103" s="345">
        <v>506</v>
      </c>
      <c r="AS103" s="345">
        <v>856</v>
      </c>
      <c r="AT103" s="345">
        <v>815</v>
      </c>
      <c r="AU103" s="345">
        <v>3385</v>
      </c>
      <c r="AV103" s="345">
        <v>930</v>
      </c>
      <c r="AW103" s="345">
        <v>1618</v>
      </c>
      <c r="AX103" s="345">
        <v>6214</v>
      </c>
      <c r="AY103" s="345">
        <v>2349</v>
      </c>
      <c r="AZ103" s="345">
        <v>60</v>
      </c>
      <c r="BA103" s="345">
        <v>204</v>
      </c>
      <c r="BB103" s="345">
        <v>431</v>
      </c>
      <c r="BC103" s="345">
        <v>1143</v>
      </c>
      <c r="BD103" s="345">
        <v>3722</v>
      </c>
      <c r="BE103" s="345">
        <v>0</v>
      </c>
      <c r="BF103" s="345">
        <v>39</v>
      </c>
      <c r="BG103" s="345">
        <v>1760</v>
      </c>
      <c r="BH103" s="345">
        <v>22</v>
      </c>
      <c r="BI103" s="345">
        <v>210</v>
      </c>
      <c r="BJ103" s="345">
        <v>1125</v>
      </c>
      <c r="BK103" s="345">
        <v>81</v>
      </c>
      <c r="BL103" s="345">
        <v>12173</v>
      </c>
      <c r="BM103" s="345">
        <v>1215</v>
      </c>
      <c r="BN103" s="345">
        <v>20196</v>
      </c>
      <c r="BO103" s="345">
        <v>1201</v>
      </c>
      <c r="BP103" s="345">
        <v>5922</v>
      </c>
      <c r="BQ103" s="345">
        <v>201</v>
      </c>
      <c r="BR103" s="345">
        <v>3843</v>
      </c>
      <c r="BS103" s="345">
        <v>1667</v>
      </c>
      <c r="BT103" s="345">
        <v>38174</v>
      </c>
      <c r="BU103" s="345">
        <v>17801</v>
      </c>
      <c r="BV103" s="345">
        <v>2236</v>
      </c>
      <c r="BW103" s="345">
        <v>1724</v>
      </c>
      <c r="BX103" s="345">
        <v>770</v>
      </c>
      <c r="BY103" s="345">
        <v>252</v>
      </c>
      <c r="BZ103" s="345">
        <v>2036</v>
      </c>
      <c r="CA103" s="345">
        <v>70</v>
      </c>
      <c r="CB103" s="345">
        <v>52</v>
      </c>
      <c r="CC103" s="345">
        <v>38</v>
      </c>
      <c r="CD103" s="345">
        <v>5</v>
      </c>
      <c r="CE103" s="345">
        <v>898</v>
      </c>
      <c r="CF103" s="345">
        <v>2568</v>
      </c>
      <c r="CG103" s="345">
        <v>53</v>
      </c>
      <c r="CH103" s="345">
        <v>10636</v>
      </c>
      <c r="CI103" s="345">
        <v>2263</v>
      </c>
      <c r="CJ103" s="345">
        <v>2476</v>
      </c>
      <c r="CK103" s="345">
        <v>421</v>
      </c>
      <c r="CL103" s="345">
        <v>992</v>
      </c>
      <c r="CM103" s="345">
        <v>25351</v>
      </c>
      <c r="CN103" s="345">
        <v>6814</v>
      </c>
      <c r="CO103" s="345">
        <v>9262</v>
      </c>
      <c r="CP103" s="345">
        <v>13629</v>
      </c>
      <c r="CQ103" s="345">
        <v>957</v>
      </c>
      <c r="CR103" s="345">
        <v>4958</v>
      </c>
      <c r="CS103" s="345">
        <v>2700</v>
      </c>
      <c r="CT103" s="345">
        <v>3730</v>
      </c>
      <c r="CU103" s="345">
        <v>2090</v>
      </c>
      <c r="CV103" s="345">
        <v>464</v>
      </c>
      <c r="CW103" s="345">
        <v>1731</v>
      </c>
      <c r="CX103" s="345">
        <v>20148</v>
      </c>
      <c r="CY103" s="345">
        <v>593</v>
      </c>
      <c r="CZ103" s="345">
        <v>2551</v>
      </c>
      <c r="DA103" s="345">
        <v>923</v>
      </c>
      <c r="DB103" s="345">
        <v>974</v>
      </c>
      <c r="DC103" s="345">
        <v>903</v>
      </c>
      <c r="DD103" s="345">
        <v>0</v>
      </c>
      <c r="DE103" s="346">
        <v>911</v>
      </c>
      <c r="DF103" s="347">
        <v>277722</v>
      </c>
      <c r="DG103" s="348">
        <v>332</v>
      </c>
      <c r="DH103" s="348">
        <v>1665</v>
      </c>
      <c r="DI103" s="348">
        <v>0</v>
      </c>
      <c r="DJ103" s="348">
        <v>0</v>
      </c>
      <c r="DK103" s="348">
        <v>442</v>
      </c>
      <c r="DL103" s="348">
        <v>5508</v>
      </c>
      <c r="DM103" s="346">
        <v>0</v>
      </c>
      <c r="DN103" s="347">
        <v>7947</v>
      </c>
      <c r="DO103" s="347">
        <v>285669</v>
      </c>
      <c r="DP103" s="346">
        <v>3620</v>
      </c>
      <c r="DQ103" s="347">
        <v>11567</v>
      </c>
      <c r="DR103" s="347">
        <v>289289</v>
      </c>
      <c r="DS103" s="348">
        <v>-126825</v>
      </c>
      <c r="DT103" s="347">
        <v>-115258</v>
      </c>
      <c r="DU103" s="347">
        <v>162464</v>
      </c>
    </row>
    <row r="104" spans="1:125">
      <c r="A104" s="349" t="s">
        <v>331</v>
      </c>
      <c r="B104" s="350" t="s">
        <v>190</v>
      </c>
      <c r="C104" s="344">
        <v>0</v>
      </c>
      <c r="D104" s="345">
        <v>0</v>
      </c>
      <c r="E104" s="345">
        <v>0</v>
      </c>
      <c r="F104" s="345">
        <v>0</v>
      </c>
      <c r="G104" s="345">
        <v>0</v>
      </c>
      <c r="H104" s="345">
        <v>0</v>
      </c>
      <c r="I104" s="345">
        <v>0</v>
      </c>
      <c r="J104" s="345">
        <v>0</v>
      </c>
      <c r="K104" s="345">
        <v>0</v>
      </c>
      <c r="L104" s="345">
        <v>0</v>
      </c>
      <c r="M104" s="345">
        <v>0</v>
      </c>
      <c r="N104" s="345">
        <v>0</v>
      </c>
      <c r="O104" s="345">
        <v>0</v>
      </c>
      <c r="P104" s="345">
        <v>0</v>
      </c>
      <c r="Q104" s="345">
        <v>0</v>
      </c>
      <c r="R104" s="345">
        <v>0</v>
      </c>
      <c r="S104" s="345">
        <v>0</v>
      </c>
      <c r="T104" s="345">
        <v>0</v>
      </c>
      <c r="U104" s="345">
        <v>0</v>
      </c>
      <c r="V104" s="345">
        <v>0</v>
      </c>
      <c r="W104" s="345">
        <v>0</v>
      </c>
      <c r="X104" s="345">
        <v>0</v>
      </c>
      <c r="Y104" s="345">
        <v>0</v>
      </c>
      <c r="Z104" s="345">
        <v>0</v>
      </c>
      <c r="AA104" s="345">
        <v>0</v>
      </c>
      <c r="AB104" s="345">
        <v>0</v>
      </c>
      <c r="AC104" s="345">
        <v>0</v>
      </c>
      <c r="AD104" s="345">
        <v>0</v>
      </c>
      <c r="AE104" s="345">
        <v>0</v>
      </c>
      <c r="AF104" s="345">
        <v>0</v>
      </c>
      <c r="AG104" s="345">
        <v>0</v>
      </c>
      <c r="AH104" s="345">
        <v>0</v>
      </c>
      <c r="AI104" s="345">
        <v>0</v>
      </c>
      <c r="AJ104" s="345">
        <v>0</v>
      </c>
      <c r="AK104" s="345">
        <v>0</v>
      </c>
      <c r="AL104" s="345">
        <v>0</v>
      </c>
      <c r="AM104" s="345">
        <v>0</v>
      </c>
      <c r="AN104" s="345">
        <v>0</v>
      </c>
      <c r="AO104" s="345">
        <v>0</v>
      </c>
      <c r="AP104" s="345">
        <v>0</v>
      </c>
      <c r="AQ104" s="345">
        <v>0</v>
      </c>
      <c r="AR104" s="345">
        <v>0</v>
      </c>
      <c r="AS104" s="345">
        <v>0</v>
      </c>
      <c r="AT104" s="345">
        <v>0</v>
      </c>
      <c r="AU104" s="345">
        <v>0</v>
      </c>
      <c r="AV104" s="345">
        <v>0</v>
      </c>
      <c r="AW104" s="345">
        <v>0</v>
      </c>
      <c r="AX104" s="345">
        <v>0</v>
      </c>
      <c r="AY104" s="345">
        <v>0</v>
      </c>
      <c r="AZ104" s="345">
        <v>0</v>
      </c>
      <c r="BA104" s="345">
        <v>0</v>
      </c>
      <c r="BB104" s="345">
        <v>0</v>
      </c>
      <c r="BC104" s="345">
        <v>0</v>
      </c>
      <c r="BD104" s="345">
        <v>0</v>
      </c>
      <c r="BE104" s="345">
        <v>0</v>
      </c>
      <c r="BF104" s="345">
        <v>0</v>
      </c>
      <c r="BG104" s="345">
        <v>0</v>
      </c>
      <c r="BH104" s="345">
        <v>0</v>
      </c>
      <c r="BI104" s="345">
        <v>0</v>
      </c>
      <c r="BJ104" s="345">
        <v>0</v>
      </c>
      <c r="BK104" s="345">
        <v>0</v>
      </c>
      <c r="BL104" s="345">
        <v>0</v>
      </c>
      <c r="BM104" s="345">
        <v>0</v>
      </c>
      <c r="BN104" s="345">
        <v>0</v>
      </c>
      <c r="BO104" s="345">
        <v>0</v>
      </c>
      <c r="BP104" s="345">
        <v>0</v>
      </c>
      <c r="BQ104" s="345">
        <v>0</v>
      </c>
      <c r="BR104" s="345">
        <v>0</v>
      </c>
      <c r="BS104" s="345">
        <v>0</v>
      </c>
      <c r="BT104" s="345">
        <v>0</v>
      </c>
      <c r="BU104" s="345">
        <v>0</v>
      </c>
      <c r="BV104" s="345">
        <v>0</v>
      </c>
      <c r="BW104" s="345">
        <v>0</v>
      </c>
      <c r="BX104" s="345">
        <v>0</v>
      </c>
      <c r="BY104" s="345">
        <v>0</v>
      </c>
      <c r="BZ104" s="345">
        <v>0</v>
      </c>
      <c r="CA104" s="345">
        <v>0</v>
      </c>
      <c r="CB104" s="345">
        <v>0</v>
      </c>
      <c r="CC104" s="345">
        <v>0</v>
      </c>
      <c r="CD104" s="345">
        <v>0</v>
      </c>
      <c r="CE104" s="345">
        <v>0</v>
      </c>
      <c r="CF104" s="345">
        <v>0</v>
      </c>
      <c r="CG104" s="345">
        <v>0</v>
      </c>
      <c r="CH104" s="345">
        <v>0</v>
      </c>
      <c r="CI104" s="345">
        <v>0</v>
      </c>
      <c r="CJ104" s="345">
        <v>0</v>
      </c>
      <c r="CK104" s="345">
        <v>0</v>
      </c>
      <c r="CL104" s="345">
        <v>0</v>
      </c>
      <c r="CM104" s="345">
        <v>0</v>
      </c>
      <c r="CN104" s="345">
        <v>0</v>
      </c>
      <c r="CO104" s="345">
        <v>0</v>
      </c>
      <c r="CP104" s="345">
        <v>0</v>
      </c>
      <c r="CQ104" s="345">
        <v>0</v>
      </c>
      <c r="CR104" s="345">
        <v>0</v>
      </c>
      <c r="CS104" s="345">
        <v>0</v>
      </c>
      <c r="CT104" s="345">
        <v>0</v>
      </c>
      <c r="CU104" s="345">
        <v>0</v>
      </c>
      <c r="CV104" s="345">
        <v>0</v>
      </c>
      <c r="CW104" s="345">
        <v>0</v>
      </c>
      <c r="CX104" s="345">
        <v>0</v>
      </c>
      <c r="CY104" s="345">
        <v>0</v>
      </c>
      <c r="CZ104" s="345">
        <v>0</v>
      </c>
      <c r="DA104" s="345">
        <v>0</v>
      </c>
      <c r="DB104" s="345">
        <v>0</v>
      </c>
      <c r="DC104" s="345">
        <v>0</v>
      </c>
      <c r="DD104" s="345">
        <v>0</v>
      </c>
      <c r="DE104" s="346">
        <v>0</v>
      </c>
      <c r="DF104" s="347">
        <v>0</v>
      </c>
      <c r="DG104" s="348">
        <v>13434</v>
      </c>
      <c r="DH104" s="348">
        <v>41414</v>
      </c>
      <c r="DI104" s="348">
        <v>0</v>
      </c>
      <c r="DJ104" s="348">
        <v>0</v>
      </c>
      <c r="DK104" s="348">
        <v>0</v>
      </c>
      <c r="DL104" s="348">
        <v>0</v>
      </c>
      <c r="DM104" s="346">
        <v>0</v>
      </c>
      <c r="DN104" s="347">
        <v>54848</v>
      </c>
      <c r="DO104" s="347">
        <v>54848</v>
      </c>
      <c r="DP104" s="346">
        <v>25339</v>
      </c>
      <c r="DQ104" s="347">
        <v>80187</v>
      </c>
      <c r="DR104" s="347">
        <v>80187</v>
      </c>
      <c r="DS104" s="348">
        <v>-26984</v>
      </c>
      <c r="DT104" s="347">
        <v>53203</v>
      </c>
      <c r="DU104" s="347">
        <v>53203</v>
      </c>
    </row>
    <row r="105" spans="1:125">
      <c r="A105" s="349" t="s">
        <v>332</v>
      </c>
      <c r="B105" s="350" t="s">
        <v>333</v>
      </c>
      <c r="C105" s="344">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629</v>
      </c>
      <c r="CO105" s="345">
        <v>0</v>
      </c>
      <c r="CP105" s="345">
        <v>691</v>
      </c>
      <c r="CQ105" s="345">
        <v>0</v>
      </c>
      <c r="CR105" s="345">
        <v>166</v>
      </c>
      <c r="CS105" s="345">
        <v>607</v>
      </c>
      <c r="CT105" s="345">
        <v>0</v>
      </c>
      <c r="CU105" s="345">
        <v>0</v>
      </c>
      <c r="CV105" s="345">
        <v>0</v>
      </c>
      <c r="CW105" s="345">
        <v>0</v>
      </c>
      <c r="CX105" s="345">
        <v>0</v>
      </c>
      <c r="CY105" s="345">
        <v>719</v>
      </c>
      <c r="CZ105" s="345">
        <v>1194</v>
      </c>
      <c r="DA105" s="345">
        <v>0</v>
      </c>
      <c r="DB105" s="345">
        <v>0</v>
      </c>
      <c r="DC105" s="345">
        <v>0</v>
      </c>
      <c r="DD105" s="345">
        <v>0</v>
      </c>
      <c r="DE105" s="346">
        <v>0</v>
      </c>
      <c r="DF105" s="347">
        <v>4006</v>
      </c>
      <c r="DG105" s="348">
        <v>54882</v>
      </c>
      <c r="DH105" s="348">
        <v>120821</v>
      </c>
      <c r="DI105" s="348">
        <v>0</v>
      </c>
      <c r="DJ105" s="348">
        <v>0</v>
      </c>
      <c r="DK105" s="348">
        <v>0</v>
      </c>
      <c r="DL105" s="348">
        <v>0</v>
      </c>
      <c r="DM105" s="346">
        <v>0</v>
      </c>
      <c r="DN105" s="347">
        <v>175703</v>
      </c>
      <c r="DO105" s="347">
        <v>179709</v>
      </c>
      <c r="DP105" s="346">
        <v>27405</v>
      </c>
      <c r="DQ105" s="347">
        <v>203108</v>
      </c>
      <c r="DR105" s="347">
        <v>207114</v>
      </c>
      <c r="DS105" s="348">
        <v>-35953</v>
      </c>
      <c r="DT105" s="347">
        <v>167155</v>
      </c>
      <c r="DU105" s="347">
        <v>171161</v>
      </c>
    </row>
    <row r="106" spans="1:125">
      <c r="A106" s="349" t="s">
        <v>334</v>
      </c>
      <c r="B106" s="350" t="s">
        <v>191</v>
      </c>
      <c r="C106" s="344">
        <v>0</v>
      </c>
      <c r="D106" s="345">
        <v>0</v>
      </c>
      <c r="E106" s="345">
        <v>2</v>
      </c>
      <c r="F106" s="345">
        <v>0</v>
      </c>
      <c r="G106" s="345">
        <v>0</v>
      </c>
      <c r="H106" s="345">
        <v>0</v>
      </c>
      <c r="I106" s="345">
        <v>0</v>
      </c>
      <c r="J106" s="345">
        <v>21</v>
      </c>
      <c r="K106" s="345">
        <v>5</v>
      </c>
      <c r="L106" s="345">
        <v>0</v>
      </c>
      <c r="M106" s="345">
        <v>0</v>
      </c>
      <c r="N106" s="345">
        <v>0</v>
      </c>
      <c r="O106" s="345">
        <v>6</v>
      </c>
      <c r="P106" s="345">
        <v>0</v>
      </c>
      <c r="Q106" s="345">
        <v>0</v>
      </c>
      <c r="R106" s="345">
        <v>0</v>
      </c>
      <c r="S106" s="345">
        <v>3</v>
      </c>
      <c r="T106" s="345">
        <v>1</v>
      </c>
      <c r="U106" s="345">
        <v>0</v>
      </c>
      <c r="V106" s="345">
        <v>1</v>
      </c>
      <c r="W106" s="345">
        <v>0</v>
      </c>
      <c r="X106" s="345">
        <v>0</v>
      </c>
      <c r="Y106" s="345">
        <v>0</v>
      </c>
      <c r="Z106" s="345">
        <v>0</v>
      </c>
      <c r="AA106" s="345">
        <v>20</v>
      </c>
      <c r="AB106" s="345">
        <v>0</v>
      </c>
      <c r="AC106" s="345">
        <v>0</v>
      </c>
      <c r="AD106" s="345">
        <v>0</v>
      </c>
      <c r="AE106" s="345">
        <v>3</v>
      </c>
      <c r="AF106" s="345">
        <v>0</v>
      </c>
      <c r="AG106" s="345">
        <v>1</v>
      </c>
      <c r="AH106" s="345">
        <v>0</v>
      </c>
      <c r="AI106" s="345">
        <v>0</v>
      </c>
      <c r="AJ106" s="345">
        <v>0</v>
      </c>
      <c r="AK106" s="345">
        <v>0</v>
      </c>
      <c r="AL106" s="345">
        <v>0</v>
      </c>
      <c r="AM106" s="345">
        <v>0</v>
      </c>
      <c r="AN106" s="345">
        <v>0</v>
      </c>
      <c r="AO106" s="345">
        <v>0</v>
      </c>
      <c r="AP106" s="345">
        <v>0</v>
      </c>
      <c r="AQ106" s="345">
        <v>0</v>
      </c>
      <c r="AR106" s="345">
        <v>1</v>
      </c>
      <c r="AS106" s="345">
        <v>1</v>
      </c>
      <c r="AT106" s="345">
        <v>1</v>
      </c>
      <c r="AU106" s="345">
        <v>4</v>
      </c>
      <c r="AV106" s="345">
        <v>1</v>
      </c>
      <c r="AW106" s="345">
        <v>7</v>
      </c>
      <c r="AX106" s="345">
        <v>27</v>
      </c>
      <c r="AY106" s="345">
        <v>0</v>
      </c>
      <c r="AZ106" s="345">
        <v>0</v>
      </c>
      <c r="BA106" s="345">
        <v>0</v>
      </c>
      <c r="BB106" s="345">
        <v>1</v>
      </c>
      <c r="BC106" s="345">
        <v>3</v>
      </c>
      <c r="BD106" s="345">
        <v>25</v>
      </c>
      <c r="BE106" s="345">
        <v>0</v>
      </c>
      <c r="BF106" s="345">
        <v>0</v>
      </c>
      <c r="BG106" s="345">
        <v>3</v>
      </c>
      <c r="BH106" s="345">
        <v>0</v>
      </c>
      <c r="BI106" s="345">
        <v>0</v>
      </c>
      <c r="BJ106" s="345">
        <v>4</v>
      </c>
      <c r="BK106" s="345">
        <v>0</v>
      </c>
      <c r="BL106" s="345">
        <v>1</v>
      </c>
      <c r="BM106" s="345">
        <v>1</v>
      </c>
      <c r="BN106" s="345">
        <v>15</v>
      </c>
      <c r="BO106" s="345">
        <v>1</v>
      </c>
      <c r="BP106" s="345">
        <v>5</v>
      </c>
      <c r="BQ106" s="345">
        <v>0</v>
      </c>
      <c r="BR106" s="345">
        <v>1</v>
      </c>
      <c r="BS106" s="345">
        <v>2</v>
      </c>
      <c r="BT106" s="345">
        <v>32</v>
      </c>
      <c r="BU106" s="345">
        <v>15</v>
      </c>
      <c r="BV106" s="345">
        <v>1</v>
      </c>
      <c r="BW106" s="345">
        <v>1</v>
      </c>
      <c r="BX106" s="345">
        <v>0</v>
      </c>
      <c r="BY106" s="345">
        <v>29</v>
      </c>
      <c r="BZ106" s="345">
        <v>16</v>
      </c>
      <c r="CA106" s="345">
        <v>1</v>
      </c>
      <c r="CB106" s="345">
        <v>0</v>
      </c>
      <c r="CC106" s="345">
        <v>1</v>
      </c>
      <c r="CD106" s="345">
        <v>0</v>
      </c>
      <c r="CE106" s="345">
        <v>0</v>
      </c>
      <c r="CF106" s="345">
        <v>1</v>
      </c>
      <c r="CG106" s="345">
        <v>2</v>
      </c>
      <c r="CH106" s="345">
        <v>47</v>
      </c>
      <c r="CI106" s="345">
        <v>23</v>
      </c>
      <c r="CJ106" s="345">
        <v>1</v>
      </c>
      <c r="CK106" s="345">
        <v>1</v>
      </c>
      <c r="CL106" s="345">
        <v>5</v>
      </c>
      <c r="CM106" s="345">
        <v>44</v>
      </c>
      <c r="CN106" s="345">
        <v>25</v>
      </c>
      <c r="CO106" s="345">
        <v>18</v>
      </c>
      <c r="CP106" s="345">
        <v>4111</v>
      </c>
      <c r="CQ106" s="345">
        <v>89</v>
      </c>
      <c r="CR106" s="345">
        <v>1096</v>
      </c>
      <c r="CS106" s="345">
        <v>1067</v>
      </c>
      <c r="CT106" s="345">
        <v>4</v>
      </c>
      <c r="CU106" s="345">
        <v>2</v>
      </c>
      <c r="CV106" s="345">
        <v>6</v>
      </c>
      <c r="CW106" s="345">
        <v>2</v>
      </c>
      <c r="CX106" s="345">
        <v>8</v>
      </c>
      <c r="CY106" s="345">
        <v>534</v>
      </c>
      <c r="CZ106" s="345">
        <v>477</v>
      </c>
      <c r="DA106" s="345">
        <v>771</v>
      </c>
      <c r="DB106" s="345">
        <v>4</v>
      </c>
      <c r="DC106" s="345">
        <v>29</v>
      </c>
      <c r="DD106" s="345">
        <v>0</v>
      </c>
      <c r="DE106" s="346">
        <v>27</v>
      </c>
      <c r="DF106" s="347">
        <v>8657</v>
      </c>
      <c r="DG106" s="348">
        <v>165</v>
      </c>
      <c r="DH106" s="348">
        <v>39058</v>
      </c>
      <c r="DI106" s="348">
        <v>0</v>
      </c>
      <c r="DJ106" s="348">
        <v>0</v>
      </c>
      <c r="DK106" s="348">
        <v>0</v>
      </c>
      <c r="DL106" s="348">
        <v>0</v>
      </c>
      <c r="DM106" s="346">
        <v>0</v>
      </c>
      <c r="DN106" s="347">
        <v>39223</v>
      </c>
      <c r="DO106" s="347">
        <v>47880</v>
      </c>
      <c r="DP106" s="346">
        <v>909</v>
      </c>
      <c r="DQ106" s="347">
        <v>40132</v>
      </c>
      <c r="DR106" s="347">
        <v>48789</v>
      </c>
      <c r="DS106" s="348">
        <v>-12978</v>
      </c>
      <c r="DT106" s="347">
        <v>27154</v>
      </c>
      <c r="DU106" s="347">
        <v>35811</v>
      </c>
    </row>
    <row r="107" spans="1:125">
      <c r="A107" s="349" t="s">
        <v>335</v>
      </c>
      <c r="B107" s="350" t="s">
        <v>70</v>
      </c>
      <c r="C107" s="344">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13</v>
      </c>
      <c r="BU107" s="345">
        <v>0</v>
      </c>
      <c r="BV107" s="345">
        <v>0</v>
      </c>
      <c r="BW107" s="345">
        <v>0</v>
      </c>
      <c r="BX107" s="345">
        <v>0</v>
      </c>
      <c r="BY107" s="345">
        <v>0</v>
      </c>
      <c r="BZ107" s="345">
        <v>0</v>
      </c>
      <c r="CA107" s="345">
        <v>0</v>
      </c>
      <c r="CB107" s="345">
        <v>0</v>
      </c>
      <c r="CC107" s="345">
        <v>0</v>
      </c>
      <c r="CD107" s="345">
        <v>0</v>
      </c>
      <c r="CE107" s="345">
        <v>0</v>
      </c>
      <c r="CF107" s="345">
        <v>0</v>
      </c>
      <c r="CG107" s="345">
        <v>0</v>
      </c>
      <c r="CH107" s="345">
        <v>14</v>
      </c>
      <c r="CI107" s="345">
        <v>970</v>
      </c>
      <c r="CJ107" s="345">
        <v>0</v>
      </c>
      <c r="CK107" s="345">
        <v>1</v>
      </c>
      <c r="CL107" s="345">
        <v>703</v>
      </c>
      <c r="CM107" s="345">
        <v>0</v>
      </c>
      <c r="CN107" s="345">
        <v>25</v>
      </c>
      <c r="CO107" s="345">
        <v>2</v>
      </c>
      <c r="CP107" s="345">
        <v>0</v>
      </c>
      <c r="CQ107" s="345">
        <v>0</v>
      </c>
      <c r="CR107" s="345">
        <v>0</v>
      </c>
      <c r="CS107" s="345">
        <v>0</v>
      </c>
      <c r="CT107" s="345">
        <v>0</v>
      </c>
      <c r="CU107" s="345">
        <v>0</v>
      </c>
      <c r="CV107" s="345">
        <v>22</v>
      </c>
      <c r="CW107" s="345">
        <v>0</v>
      </c>
      <c r="CX107" s="345">
        <v>0</v>
      </c>
      <c r="CY107" s="345">
        <v>128</v>
      </c>
      <c r="CZ107" s="345">
        <v>39</v>
      </c>
      <c r="DA107" s="345">
        <v>0</v>
      </c>
      <c r="DB107" s="345">
        <v>132</v>
      </c>
      <c r="DC107" s="345">
        <v>88</v>
      </c>
      <c r="DD107" s="345">
        <v>0</v>
      </c>
      <c r="DE107" s="346">
        <v>15</v>
      </c>
      <c r="DF107" s="347">
        <v>2152</v>
      </c>
      <c r="DG107" s="348">
        <v>5698</v>
      </c>
      <c r="DH107" s="348">
        <v>41846</v>
      </c>
      <c r="DI107" s="348">
        <v>0</v>
      </c>
      <c r="DJ107" s="348">
        <v>0</v>
      </c>
      <c r="DK107" s="348">
        <v>0</v>
      </c>
      <c r="DL107" s="348">
        <v>0</v>
      </c>
      <c r="DM107" s="346">
        <v>0</v>
      </c>
      <c r="DN107" s="347">
        <v>47544</v>
      </c>
      <c r="DO107" s="347">
        <v>49696</v>
      </c>
      <c r="DP107" s="346">
        <v>8308</v>
      </c>
      <c r="DQ107" s="347">
        <v>55852</v>
      </c>
      <c r="DR107" s="347">
        <v>58004</v>
      </c>
      <c r="DS107" s="348">
        <v>-18754</v>
      </c>
      <c r="DT107" s="347">
        <v>37098</v>
      </c>
      <c r="DU107" s="347">
        <v>39250</v>
      </c>
    </row>
    <row r="108" spans="1:125">
      <c r="A108" s="349" t="s">
        <v>336</v>
      </c>
      <c r="B108" s="350" t="s">
        <v>71</v>
      </c>
      <c r="C108" s="344">
        <v>0</v>
      </c>
      <c r="D108" s="345">
        <v>0</v>
      </c>
      <c r="E108" s="345">
        <v>15</v>
      </c>
      <c r="F108" s="345">
        <v>1</v>
      </c>
      <c r="G108" s="345">
        <v>3</v>
      </c>
      <c r="H108" s="345">
        <v>0</v>
      </c>
      <c r="I108" s="345">
        <v>0</v>
      </c>
      <c r="J108" s="345">
        <v>25</v>
      </c>
      <c r="K108" s="345">
        <v>6</v>
      </c>
      <c r="L108" s="345">
        <v>0</v>
      </c>
      <c r="M108" s="345">
        <v>0</v>
      </c>
      <c r="N108" s="345">
        <v>0</v>
      </c>
      <c r="O108" s="345">
        <v>10</v>
      </c>
      <c r="P108" s="345">
        <v>0</v>
      </c>
      <c r="Q108" s="345">
        <v>1</v>
      </c>
      <c r="R108" s="345">
        <v>0</v>
      </c>
      <c r="S108" s="345">
        <v>2</v>
      </c>
      <c r="T108" s="345">
        <v>3</v>
      </c>
      <c r="U108" s="345">
        <v>0</v>
      </c>
      <c r="V108" s="345">
        <v>0</v>
      </c>
      <c r="W108" s="345">
        <v>0</v>
      </c>
      <c r="X108" s="345">
        <v>0</v>
      </c>
      <c r="Y108" s="345">
        <v>0</v>
      </c>
      <c r="Z108" s="345">
        <v>0</v>
      </c>
      <c r="AA108" s="345">
        <v>25</v>
      </c>
      <c r="AB108" s="345">
        <v>4</v>
      </c>
      <c r="AC108" s="345">
        <v>0</v>
      </c>
      <c r="AD108" s="345">
        <v>0</v>
      </c>
      <c r="AE108" s="345">
        <v>3</v>
      </c>
      <c r="AF108" s="345">
        <v>0</v>
      </c>
      <c r="AG108" s="345">
        <v>2</v>
      </c>
      <c r="AH108" s="345">
        <v>3</v>
      </c>
      <c r="AI108" s="345">
        <v>0</v>
      </c>
      <c r="AJ108" s="345">
        <v>0</v>
      </c>
      <c r="AK108" s="345">
        <v>0</v>
      </c>
      <c r="AL108" s="345">
        <v>0</v>
      </c>
      <c r="AM108" s="345">
        <v>0</v>
      </c>
      <c r="AN108" s="345">
        <v>0</v>
      </c>
      <c r="AO108" s="345">
        <v>0</v>
      </c>
      <c r="AP108" s="345">
        <v>1</v>
      </c>
      <c r="AQ108" s="345">
        <v>5</v>
      </c>
      <c r="AR108" s="345">
        <v>2</v>
      </c>
      <c r="AS108" s="345">
        <v>0</v>
      </c>
      <c r="AT108" s="345">
        <v>2</v>
      </c>
      <c r="AU108" s="345">
        <v>24</v>
      </c>
      <c r="AV108" s="345">
        <v>1</v>
      </c>
      <c r="AW108" s="345">
        <v>6</v>
      </c>
      <c r="AX108" s="345">
        <v>28</v>
      </c>
      <c r="AY108" s="345">
        <v>9</v>
      </c>
      <c r="AZ108" s="345">
        <v>0</v>
      </c>
      <c r="BA108" s="345">
        <v>0</v>
      </c>
      <c r="BB108" s="345">
        <v>4</v>
      </c>
      <c r="BC108" s="345">
        <v>4</v>
      </c>
      <c r="BD108" s="345">
        <v>8</v>
      </c>
      <c r="BE108" s="345">
        <v>0</v>
      </c>
      <c r="BF108" s="345">
        <v>0</v>
      </c>
      <c r="BG108" s="345">
        <v>4</v>
      </c>
      <c r="BH108" s="345">
        <v>0</v>
      </c>
      <c r="BI108" s="345">
        <v>0</v>
      </c>
      <c r="BJ108" s="345">
        <v>5</v>
      </c>
      <c r="BK108" s="345">
        <v>0</v>
      </c>
      <c r="BL108" s="345">
        <v>41</v>
      </c>
      <c r="BM108" s="345">
        <v>8</v>
      </c>
      <c r="BN108" s="345">
        <v>57</v>
      </c>
      <c r="BO108" s="345">
        <v>12</v>
      </c>
      <c r="BP108" s="345">
        <v>6</v>
      </c>
      <c r="BQ108" s="345">
        <v>0</v>
      </c>
      <c r="BR108" s="345">
        <v>8</v>
      </c>
      <c r="BS108" s="345">
        <v>0</v>
      </c>
      <c r="BT108" s="345">
        <v>368</v>
      </c>
      <c r="BU108" s="345">
        <v>34</v>
      </c>
      <c r="BV108" s="345">
        <v>35</v>
      </c>
      <c r="BW108" s="345">
        <v>24</v>
      </c>
      <c r="BX108" s="345">
        <v>158</v>
      </c>
      <c r="BY108" s="345">
        <v>1</v>
      </c>
      <c r="BZ108" s="345">
        <v>45</v>
      </c>
      <c r="CA108" s="345">
        <v>0</v>
      </c>
      <c r="CB108" s="345">
        <v>1</v>
      </c>
      <c r="CC108" s="345">
        <v>0</v>
      </c>
      <c r="CD108" s="345">
        <v>0</v>
      </c>
      <c r="CE108" s="345">
        <v>1</v>
      </c>
      <c r="CF108" s="345">
        <v>4</v>
      </c>
      <c r="CG108" s="345">
        <v>1</v>
      </c>
      <c r="CH108" s="345">
        <v>32</v>
      </c>
      <c r="CI108" s="345">
        <v>28</v>
      </c>
      <c r="CJ108" s="345">
        <v>23</v>
      </c>
      <c r="CK108" s="345">
        <v>1</v>
      </c>
      <c r="CL108" s="345">
        <v>87</v>
      </c>
      <c r="CM108" s="345">
        <v>148</v>
      </c>
      <c r="CN108" s="345">
        <v>77</v>
      </c>
      <c r="CO108" s="345">
        <v>44</v>
      </c>
      <c r="CP108" s="345">
        <v>129</v>
      </c>
      <c r="CQ108" s="345">
        <v>3</v>
      </c>
      <c r="CR108" s="345">
        <v>19</v>
      </c>
      <c r="CS108" s="345">
        <v>31</v>
      </c>
      <c r="CT108" s="345">
        <v>154</v>
      </c>
      <c r="CU108" s="345">
        <v>31</v>
      </c>
      <c r="CV108" s="345">
        <v>21</v>
      </c>
      <c r="CW108" s="345">
        <v>24</v>
      </c>
      <c r="CX108" s="345">
        <v>167</v>
      </c>
      <c r="CY108" s="345">
        <v>125</v>
      </c>
      <c r="CZ108" s="345">
        <v>64</v>
      </c>
      <c r="DA108" s="345">
        <v>67</v>
      </c>
      <c r="DB108" s="345">
        <v>129</v>
      </c>
      <c r="DC108" s="345">
        <v>577</v>
      </c>
      <c r="DD108" s="345">
        <v>0</v>
      </c>
      <c r="DE108" s="346">
        <v>13</v>
      </c>
      <c r="DF108" s="347">
        <v>3004</v>
      </c>
      <c r="DG108" s="348">
        <v>542</v>
      </c>
      <c r="DH108" s="348">
        <v>40182</v>
      </c>
      <c r="DI108" s="348">
        <v>0</v>
      </c>
      <c r="DJ108" s="348">
        <v>0</v>
      </c>
      <c r="DK108" s="348">
        <v>0</v>
      </c>
      <c r="DL108" s="348">
        <v>0</v>
      </c>
      <c r="DM108" s="346">
        <v>0</v>
      </c>
      <c r="DN108" s="347">
        <v>40724</v>
      </c>
      <c r="DO108" s="347">
        <v>43728</v>
      </c>
      <c r="DP108" s="346">
        <v>10278</v>
      </c>
      <c r="DQ108" s="347">
        <v>51002</v>
      </c>
      <c r="DR108" s="347">
        <v>54006</v>
      </c>
      <c r="DS108" s="348">
        <v>-7963</v>
      </c>
      <c r="DT108" s="347">
        <v>43039</v>
      </c>
      <c r="DU108" s="347">
        <v>46043</v>
      </c>
    </row>
    <row r="109" spans="1:125">
      <c r="A109" s="349" t="s">
        <v>337</v>
      </c>
      <c r="B109" s="350" t="s">
        <v>72</v>
      </c>
      <c r="C109" s="344">
        <v>35</v>
      </c>
      <c r="D109" s="345">
        <v>31</v>
      </c>
      <c r="E109" s="345">
        <v>34</v>
      </c>
      <c r="F109" s="345">
        <v>26</v>
      </c>
      <c r="G109" s="345">
        <v>4</v>
      </c>
      <c r="H109" s="345">
        <v>0</v>
      </c>
      <c r="I109" s="345">
        <v>7</v>
      </c>
      <c r="J109" s="345">
        <v>185</v>
      </c>
      <c r="K109" s="345">
        <v>18</v>
      </c>
      <c r="L109" s="345">
        <v>0</v>
      </c>
      <c r="M109" s="345">
        <v>0</v>
      </c>
      <c r="N109" s="345">
        <v>11</v>
      </c>
      <c r="O109" s="345">
        <v>120</v>
      </c>
      <c r="P109" s="345">
        <v>16</v>
      </c>
      <c r="Q109" s="345">
        <v>27</v>
      </c>
      <c r="R109" s="345">
        <v>2</v>
      </c>
      <c r="S109" s="345">
        <v>36</v>
      </c>
      <c r="T109" s="345">
        <v>27</v>
      </c>
      <c r="U109" s="345">
        <v>0</v>
      </c>
      <c r="V109" s="345">
        <v>12</v>
      </c>
      <c r="W109" s="345">
        <v>0</v>
      </c>
      <c r="X109" s="345">
        <v>0</v>
      </c>
      <c r="Y109" s="345">
        <v>0</v>
      </c>
      <c r="Z109" s="345">
        <v>0</v>
      </c>
      <c r="AA109" s="345">
        <v>132</v>
      </c>
      <c r="AB109" s="345">
        <v>34</v>
      </c>
      <c r="AC109" s="345">
        <v>0</v>
      </c>
      <c r="AD109" s="345">
        <v>2</v>
      </c>
      <c r="AE109" s="345">
        <v>10</v>
      </c>
      <c r="AF109" s="345">
        <v>0</v>
      </c>
      <c r="AG109" s="345">
        <v>42</v>
      </c>
      <c r="AH109" s="345">
        <v>62</v>
      </c>
      <c r="AI109" s="345">
        <v>17</v>
      </c>
      <c r="AJ109" s="345">
        <v>0</v>
      </c>
      <c r="AK109" s="345">
        <v>21</v>
      </c>
      <c r="AL109" s="345">
        <v>0</v>
      </c>
      <c r="AM109" s="345">
        <v>0</v>
      </c>
      <c r="AN109" s="345">
        <v>5</v>
      </c>
      <c r="AO109" s="345">
        <v>5</v>
      </c>
      <c r="AP109" s="345">
        <v>2</v>
      </c>
      <c r="AQ109" s="345">
        <v>24</v>
      </c>
      <c r="AR109" s="345">
        <v>15</v>
      </c>
      <c r="AS109" s="345">
        <v>18</v>
      </c>
      <c r="AT109" s="345">
        <v>28</v>
      </c>
      <c r="AU109" s="345">
        <v>207</v>
      </c>
      <c r="AV109" s="345">
        <v>47</v>
      </c>
      <c r="AW109" s="345">
        <v>58</v>
      </c>
      <c r="AX109" s="345">
        <v>255</v>
      </c>
      <c r="AY109" s="345">
        <v>96</v>
      </c>
      <c r="AZ109" s="345">
        <v>2</v>
      </c>
      <c r="BA109" s="345">
        <v>5</v>
      </c>
      <c r="BB109" s="345">
        <v>29</v>
      </c>
      <c r="BC109" s="345">
        <v>29</v>
      </c>
      <c r="BD109" s="345">
        <v>65</v>
      </c>
      <c r="BE109" s="345">
        <v>0</v>
      </c>
      <c r="BF109" s="345">
        <v>0</v>
      </c>
      <c r="BG109" s="345">
        <v>44</v>
      </c>
      <c r="BH109" s="345">
        <v>1</v>
      </c>
      <c r="BI109" s="345">
        <v>14</v>
      </c>
      <c r="BJ109" s="345">
        <v>201</v>
      </c>
      <c r="BK109" s="345">
        <v>1</v>
      </c>
      <c r="BL109" s="345">
        <v>183</v>
      </c>
      <c r="BM109" s="345">
        <v>2</v>
      </c>
      <c r="BN109" s="345">
        <v>449</v>
      </c>
      <c r="BO109" s="345">
        <v>13</v>
      </c>
      <c r="BP109" s="345">
        <v>5</v>
      </c>
      <c r="BQ109" s="345">
        <v>1</v>
      </c>
      <c r="BR109" s="345">
        <v>35</v>
      </c>
      <c r="BS109" s="345">
        <v>144</v>
      </c>
      <c r="BT109" s="345">
        <v>1132</v>
      </c>
      <c r="BU109" s="345">
        <v>826</v>
      </c>
      <c r="BV109" s="345">
        <v>38</v>
      </c>
      <c r="BW109" s="345">
        <v>24</v>
      </c>
      <c r="BX109" s="345">
        <v>0</v>
      </c>
      <c r="BY109" s="345">
        <v>17</v>
      </c>
      <c r="BZ109" s="345">
        <v>238</v>
      </c>
      <c r="CA109" s="345">
        <v>93</v>
      </c>
      <c r="CB109" s="345">
        <v>15</v>
      </c>
      <c r="CC109" s="345">
        <v>4</v>
      </c>
      <c r="CD109" s="345">
        <v>1</v>
      </c>
      <c r="CE109" s="345">
        <v>15</v>
      </c>
      <c r="CF109" s="345">
        <v>66</v>
      </c>
      <c r="CG109" s="345">
        <v>25</v>
      </c>
      <c r="CH109" s="345">
        <v>293</v>
      </c>
      <c r="CI109" s="345">
        <v>66</v>
      </c>
      <c r="CJ109" s="345">
        <v>10</v>
      </c>
      <c r="CK109" s="345">
        <v>6</v>
      </c>
      <c r="CL109" s="345">
        <v>50</v>
      </c>
      <c r="CM109" s="345">
        <v>1169</v>
      </c>
      <c r="CN109" s="345">
        <v>372</v>
      </c>
      <c r="CO109" s="345">
        <v>493</v>
      </c>
      <c r="CP109" s="345">
        <v>503</v>
      </c>
      <c r="CQ109" s="345">
        <v>44</v>
      </c>
      <c r="CR109" s="345">
        <v>410</v>
      </c>
      <c r="CS109" s="345">
        <v>596</v>
      </c>
      <c r="CT109" s="345">
        <v>309</v>
      </c>
      <c r="CU109" s="345">
        <v>30</v>
      </c>
      <c r="CV109" s="345">
        <v>9</v>
      </c>
      <c r="CW109" s="345">
        <v>129</v>
      </c>
      <c r="CX109" s="345">
        <v>276</v>
      </c>
      <c r="CY109" s="345">
        <v>107</v>
      </c>
      <c r="CZ109" s="345">
        <v>145</v>
      </c>
      <c r="DA109" s="345">
        <v>129</v>
      </c>
      <c r="DB109" s="345">
        <v>81</v>
      </c>
      <c r="DC109" s="345">
        <v>106</v>
      </c>
      <c r="DD109" s="345">
        <v>0</v>
      </c>
      <c r="DE109" s="346">
        <v>7</v>
      </c>
      <c r="DF109" s="347">
        <v>10728</v>
      </c>
      <c r="DG109" s="348">
        <v>0</v>
      </c>
      <c r="DH109" s="348">
        <v>0</v>
      </c>
      <c r="DI109" s="348">
        <v>0</v>
      </c>
      <c r="DJ109" s="348">
        <v>0</v>
      </c>
      <c r="DK109" s="348">
        <v>0</v>
      </c>
      <c r="DL109" s="348">
        <v>0</v>
      </c>
      <c r="DM109" s="346">
        <v>0</v>
      </c>
      <c r="DN109" s="347">
        <v>0</v>
      </c>
      <c r="DO109" s="347">
        <v>10728</v>
      </c>
      <c r="DP109" s="346">
        <v>0</v>
      </c>
      <c r="DQ109" s="347">
        <v>0</v>
      </c>
      <c r="DR109" s="347">
        <v>10728</v>
      </c>
      <c r="DS109" s="348">
        <v>0</v>
      </c>
      <c r="DT109" s="347">
        <v>0</v>
      </c>
      <c r="DU109" s="347">
        <v>10728</v>
      </c>
    </row>
    <row r="110" spans="1:125">
      <c r="A110" s="349" t="s">
        <v>338</v>
      </c>
      <c r="B110" s="350" t="s">
        <v>73</v>
      </c>
      <c r="C110" s="344">
        <v>1311</v>
      </c>
      <c r="D110" s="345">
        <v>7</v>
      </c>
      <c r="E110" s="345">
        <v>4</v>
      </c>
      <c r="F110" s="345">
        <v>39</v>
      </c>
      <c r="G110" s="345">
        <v>36</v>
      </c>
      <c r="H110" s="345">
        <v>8</v>
      </c>
      <c r="I110" s="345">
        <v>120</v>
      </c>
      <c r="J110" s="345">
        <v>1425</v>
      </c>
      <c r="K110" s="345">
        <v>73</v>
      </c>
      <c r="L110" s="345">
        <v>0</v>
      </c>
      <c r="M110" s="345">
        <v>0</v>
      </c>
      <c r="N110" s="345">
        <v>24</v>
      </c>
      <c r="O110" s="345">
        <v>290</v>
      </c>
      <c r="P110" s="345">
        <v>56</v>
      </c>
      <c r="Q110" s="345">
        <v>53</v>
      </c>
      <c r="R110" s="345">
        <v>9</v>
      </c>
      <c r="S110" s="345">
        <v>118</v>
      </c>
      <c r="T110" s="345">
        <v>55</v>
      </c>
      <c r="U110" s="345">
        <v>0</v>
      </c>
      <c r="V110" s="345">
        <v>15</v>
      </c>
      <c r="W110" s="345">
        <v>0</v>
      </c>
      <c r="X110" s="345">
        <v>0</v>
      </c>
      <c r="Y110" s="345">
        <v>0</v>
      </c>
      <c r="Z110" s="345">
        <v>0</v>
      </c>
      <c r="AA110" s="345">
        <v>520</v>
      </c>
      <c r="AB110" s="345">
        <v>109</v>
      </c>
      <c r="AC110" s="345">
        <v>0</v>
      </c>
      <c r="AD110" s="345">
        <v>26</v>
      </c>
      <c r="AE110" s="345">
        <v>113</v>
      </c>
      <c r="AF110" s="345">
        <v>7</v>
      </c>
      <c r="AG110" s="345">
        <v>121</v>
      </c>
      <c r="AH110" s="345">
        <v>171</v>
      </c>
      <c r="AI110" s="345">
        <v>182</v>
      </c>
      <c r="AJ110" s="345">
        <v>0</v>
      </c>
      <c r="AK110" s="345">
        <v>201</v>
      </c>
      <c r="AL110" s="345">
        <v>2</v>
      </c>
      <c r="AM110" s="345">
        <v>1</v>
      </c>
      <c r="AN110" s="345">
        <v>238</v>
      </c>
      <c r="AO110" s="345">
        <v>37</v>
      </c>
      <c r="AP110" s="345">
        <v>81</v>
      </c>
      <c r="AQ110" s="345">
        <v>484</v>
      </c>
      <c r="AR110" s="345">
        <v>88</v>
      </c>
      <c r="AS110" s="345">
        <v>165</v>
      </c>
      <c r="AT110" s="345">
        <v>273</v>
      </c>
      <c r="AU110" s="345">
        <v>1335</v>
      </c>
      <c r="AV110" s="345">
        <v>130</v>
      </c>
      <c r="AW110" s="345">
        <v>76</v>
      </c>
      <c r="AX110" s="345">
        <v>171</v>
      </c>
      <c r="AY110" s="345">
        <v>312</v>
      </c>
      <c r="AZ110" s="345">
        <v>1</v>
      </c>
      <c r="BA110" s="345">
        <v>7</v>
      </c>
      <c r="BB110" s="345">
        <v>286</v>
      </c>
      <c r="BC110" s="345">
        <v>86</v>
      </c>
      <c r="BD110" s="345">
        <v>222</v>
      </c>
      <c r="BE110" s="345">
        <v>0</v>
      </c>
      <c r="BF110" s="345">
        <v>2</v>
      </c>
      <c r="BG110" s="345">
        <v>68</v>
      </c>
      <c r="BH110" s="345">
        <v>9</v>
      </c>
      <c r="BI110" s="345">
        <v>58</v>
      </c>
      <c r="BJ110" s="345">
        <v>129</v>
      </c>
      <c r="BK110" s="345">
        <v>8</v>
      </c>
      <c r="BL110" s="345">
        <v>3833</v>
      </c>
      <c r="BM110" s="345">
        <v>1210</v>
      </c>
      <c r="BN110" s="345">
        <v>921</v>
      </c>
      <c r="BO110" s="345">
        <v>340</v>
      </c>
      <c r="BP110" s="345">
        <v>451</v>
      </c>
      <c r="BQ110" s="345">
        <v>18</v>
      </c>
      <c r="BR110" s="345">
        <v>359</v>
      </c>
      <c r="BS110" s="345">
        <v>981</v>
      </c>
      <c r="BT110" s="345">
        <v>3915</v>
      </c>
      <c r="BU110" s="345">
        <v>1185</v>
      </c>
      <c r="BV110" s="345">
        <v>230</v>
      </c>
      <c r="BW110" s="345">
        <v>42</v>
      </c>
      <c r="BX110" s="345">
        <v>42</v>
      </c>
      <c r="BY110" s="345">
        <v>79</v>
      </c>
      <c r="BZ110" s="345">
        <v>1918</v>
      </c>
      <c r="CA110" s="345">
        <v>0</v>
      </c>
      <c r="CB110" s="345">
        <v>59</v>
      </c>
      <c r="CC110" s="345">
        <v>19</v>
      </c>
      <c r="CD110" s="345">
        <v>0</v>
      </c>
      <c r="CE110" s="345">
        <v>24</v>
      </c>
      <c r="CF110" s="345">
        <v>212</v>
      </c>
      <c r="CG110" s="345">
        <v>8</v>
      </c>
      <c r="CH110" s="345">
        <v>429</v>
      </c>
      <c r="CI110" s="345">
        <v>225</v>
      </c>
      <c r="CJ110" s="345">
        <v>12</v>
      </c>
      <c r="CK110" s="345">
        <v>5</v>
      </c>
      <c r="CL110" s="345">
        <v>41</v>
      </c>
      <c r="CM110" s="345">
        <v>369</v>
      </c>
      <c r="CN110" s="345">
        <v>2450</v>
      </c>
      <c r="CO110" s="345">
        <v>264</v>
      </c>
      <c r="CP110" s="345">
        <v>732</v>
      </c>
      <c r="CQ110" s="345">
        <v>286</v>
      </c>
      <c r="CR110" s="345">
        <v>1284</v>
      </c>
      <c r="CS110" s="345">
        <v>426</v>
      </c>
      <c r="CT110" s="345">
        <v>312</v>
      </c>
      <c r="CU110" s="345">
        <v>200</v>
      </c>
      <c r="CV110" s="345">
        <v>2</v>
      </c>
      <c r="CW110" s="345">
        <v>106</v>
      </c>
      <c r="CX110" s="345">
        <v>668</v>
      </c>
      <c r="CY110" s="345">
        <v>88</v>
      </c>
      <c r="CZ110" s="345">
        <v>268</v>
      </c>
      <c r="DA110" s="345">
        <v>235</v>
      </c>
      <c r="DB110" s="345">
        <v>52</v>
      </c>
      <c r="DC110" s="345">
        <v>533</v>
      </c>
      <c r="DD110" s="345">
        <v>5</v>
      </c>
      <c r="DE110" s="346">
        <v>0</v>
      </c>
      <c r="DF110" s="347">
        <v>34200</v>
      </c>
      <c r="DG110" s="348">
        <v>0</v>
      </c>
      <c r="DH110" s="348">
        <v>0</v>
      </c>
      <c r="DI110" s="348">
        <v>0</v>
      </c>
      <c r="DJ110" s="348">
        <v>0</v>
      </c>
      <c r="DK110" s="348">
        <v>0</v>
      </c>
      <c r="DL110" s="348">
        <v>0</v>
      </c>
      <c r="DM110" s="346">
        <v>0</v>
      </c>
      <c r="DN110" s="347">
        <v>0</v>
      </c>
      <c r="DO110" s="347">
        <v>34200</v>
      </c>
      <c r="DP110" s="346">
        <v>203</v>
      </c>
      <c r="DQ110" s="347">
        <v>203</v>
      </c>
      <c r="DR110" s="347">
        <v>34403</v>
      </c>
      <c r="DS110" s="348">
        <v>0</v>
      </c>
      <c r="DT110" s="347">
        <v>203</v>
      </c>
      <c r="DU110" s="347">
        <v>34403</v>
      </c>
    </row>
    <row r="111" spans="1:125">
      <c r="A111" s="336" t="s">
        <v>339</v>
      </c>
      <c r="B111" s="337" t="s">
        <v>86</v>
      </c>
      <c r="C111" s="352">
        <v>85147</v>
      </c>
      <c r="D111" s="353">
        <v>32560</v>
      </c>
      <c r="E111" s="353">
        <v>6052</v>
      </c>
      <c r="F111" s="353">
        <v>5253</v>
      </c>
      <c r="G111" s="353">
        <v>1412</v>
      </c>
      <c r="H111" s="353">
        <v>277</v>
      </c>
      <c r="I111" s="353">
        <v>5461</v>
      </c>
      <c r="J111" s="353">
        <v>197935</v>
      </c>
      <c r="K111" s="353">
        <v>21086</v>
      </c>
      <c r="L111" s="353">
        <v>197</v>
      </c>
      <c r="M111" s="353">
        <v>0</v>
      </c>
      <c r="N111" s="353">
        <v>8055</v>
      </c>
      <c r="O111" s="353">
        <v>52073</v>
      </c>
      <c r="P111" s="353">
        <v>8993</v>
      </c>
      <c r="Q111" s="353">
        <v>13742</v>
      </c>
      <c r="R111" s="353">
        <v>6150</v>
      </c>
      <c r="S111" s="353">
        <v>38505</v>
      </c>
      <c r="T111" s="353">
        <v>12882</v>
      </c>
      <c r="U111" s="353">
        <v>0</v>
      </c>
      <c r="V111" s="353">
        <v>8980</v>
      </c>
      <c r="W111" s="353">
        <v>0</v>
      </c>
      <c r="X111" s="353">
        <v>2549</v>
      </c>
      <c r="Y111" s="353">
        <v>0</v>
      </c>
      <c r="Z111" s="353">
        <v>0</v>
      </c>
      <c r="AA111" s="353">
        <v>115045</v>
      </c>
      <c r="AB111" s="353">
        <v>37233</v>
      </c>
      <c r="AC111" s="353">
        <v>448</v>
      </c>
      <c r="AD111" s="353">
        <v>3361</v>
      </c>
      <c r="AE111" s="353">
        <v>51978</v>
      </c>
      <c r="AF111" s="353">
        <v>638</v>
      </c>
      <c r="AG111" s="353">
        <v>18683</v>
      </c>
      <c r="AH111" s="353">
        <v>17176</v>
      </c>
      <c r="AI111" s="353">
        <v>10409</v>
      </c>
      <c r="AJ111" s="353">
        <v>153</v>
      </c>
      <c r="AK111" s="353">
        <v>8851</v>
      </c>
      <c r="AL111" s="353">
        <v>249</v>
      </c>
      <c r="AM111" s="353">
        <v>625</v>
      </c>
      <c r="AN111" s="353">
        <v>10884</v>
      </c>
      <c r="AO111" s="353">
        <v>6298</v>
      </c>
      <c r="AP111" s="353">
        <v>15254</v>
      </c>
      <c r="AQ111" s="353">
        <v>40824</v>
      </c>
      <c r="AR111" s="353">
        <v>23490</v>
      </c>
      <c r="AS111" s="353">
        <v>19777</v>
      </c>
      <c r="AT111" s="353">
        <v>19783</v>
      </c>
      <c r="AU111" s="353">
        <v>113935</v>
      </c>
      <c r="AV111" s="353">
        <v>30381</v>
      </c>
      <c r="AW111" s="353">
        <v>39093</v>
      </c>
      <c r="AX111" s="353">
        <v>161861</v>
      </c>
      <c r="AY111" s="353">
        <v>68067</v>
      </c>
      <c r="AZ111" s="353">
        <v>2527</v>
      </c>
      <c r="BA111" s="353">
        <v>6063</v>
      </c>
      <c r="BB111" s="353">
        <v>21390</v>
      </c>
      <c r="BC111" s="353">
        <v>38784</v>
      </c>
      <c r="BD111" s="353">
        <v>100051</v>
      </c>
      <c r="BE111" s="353">
        <v>0</v>
      </c>
      <c r="BF111" s="353">
        <v>2113</v>
      </c>
      <c r="BG111" s="353">
        <v>79478</v>
      </c>
      <c r="BH111" s="353">
        <v>1010</v>
      </c>
      <c r="BI111" s="353">
        <v>6301</v>
      </c>
      <c r="BJ111" s="353">
        <v>54925</v>
      </c>
      <c r="BK111" s="353">
        <v>2840</v>
      </c>
      <c r="BL111" s="353">
        <v>116742</v>
      </c>
      <c r="BM111" s="353">
        <v>35588</v>
      </c>
      <c r="BN111" s="353">
        <v>93521</v>
      </c>
      <c r="BO111" s="353">
        <v>18622</v>
      </c>
      <c r="BP111" s="353">
        <v>74460</v>
      </c>
      <c r="BQ111" s="353">
        <v>6164</v>
      </c>
      <c r="BR111" s="353">
        <v>20076</v>
      </c>
      <c r="BS111" s="353">
        <v>14911</v>
      </c>
      <c r="BT111" s="353">
        <v>166986</v>
      </c>
      <c r="BU111" s="353">
        <v>75603</v>
      </c>
      <c r="BV111" s="353">
        <v>7616</v>
      </c>
      <c r="BW111" s="353">
        <v>8818</v>
      </c>
      <c r="BX111" s="353">
        <v>46839</v>
      </c>
      <c r="BY111" s="353">
        <v>3332</v>
      </c>
      <c r="BZ111" s="353">
        <v>41335</v>
      </c>
      <c r="CA111" s="353">
        <v>113061</v>
      </c>
      <c r="CB111" s="353">
        <v>3682</v>
      </c>
      <c r="CC111" s="353">
        <v>2099</v>
      </c>
      <c r="CD111" s="353">
        <v>31</v>
      </c>
      <c r="CE111" s="353">
        <v>2578</v>
      </c>
      <c r="CF111" s="353">
        <v>7654</v>
      </c>
      <c r="CG111" s="353">
        <v>1382</v>
      </c>
      <c r="CH111" s="353">
        <v>52242</v>
      </c>
      <c r="CI111" s="353">
        <v>14091</v>
      </c>
      <c r="CJ111" s="353">
        <v>5256</v>
      </c>
      <c r="CK111" s="353">
        <v>2962</v>
      </c>
      <c r="CL111" s="353">
        <v>11077</v>
      </c>
      <c r="CM111" s="353">
        <v>121129</v>
      </c>
      <c r="CN111" s="353">
        <v>41877</v>
      </c>
      <c r="CO111" s="353">
        <v>25404</v>
      </c>
      <c r="CP111" s="353">
        <v>176335</v>
      </c>
      <c r="CQ111" s="353">
        <v>7853</v>
      </c>
      <c r="CR111" s="353">
        <v>31957</v>
      </c>
      <c r="CS111" s="353">
        <v>24801</v>
      </c>
      <c r="CT111" s="353">
        <v>24100</v>
      </c>
      <c r="CU111" s="353">
        <v>9422</v>
      </c>
      <c r="CV111" s="353">
        <v>6247</v>
      </c>
      <c r="CW111" s="353">
        <v>48576</v>
      </c>
      <c r="CX111" s="353">
        <v>42702</v>
      </c>
      <c r="CY111" s="353">
        <v>25393</v>
      </c>
      <c r="CZ111" s="353">
        <v>99523</v>
      </c>
      <c r="DA111" s="353">
        <v>10270</v>
      </c>
      <c r="DB111" s="353">
        <v>11895</v>
      </c>
      <c r="DC111" s="353">
        <v>15673</v>
      </c>
      <c r="DD111" s="353">
        <v>10728</v>
      </c>
      <c r="DE111" s="354">
        <v>19652</v>
      </c>
      <c r="DF111" s="355">
        <v>3337552</v>
      </c>
      <c r="DG111" s="353">
        <v>111768</v>
      </c>
      <c r="DH111" s="353">
        <v>2360200</v>
      </c>
      <c r="DI111" s="353">
        <v>864237</v>
      </c>
      <c r="DJ111" s="353">
        <v>209555</v>
      </c>
      <c r="DK111" s="353">
        <v>317557</v>
      </c>
      <c r="DL111" s="353">
        <v>657036</v>
      </c>
      <c r="DM111" s="356">
        <v>3831</v>
      </c>
      <c r="DN111" s="355">
        <v>4524184</v>
      </c>
      <c r="DO111" s="355">
        <v>7861736</v>
      </c>
      <c r="DP111" s="354">
        <v>2750146</v>
      </c>
      <c r="DQ111" s="355">
        <v>7274330</v>
      </c>
      <c r="DR111" s="355">
        <v>10611882</v>
      </c>
      <c r="DS111" s="353">
        <v>-3266928</v>
      </c>
      <c r="DT111" s="355">
        <v>4007402</v>
      </c>
      <c r="DU111" s="355">
        <v>7344954</v>
      </c>
    </row>
    <row r="112" spans="1:125">
      <c r="A112" s="336" t="s">
        <v>340</v>
      </c>
      <c r="B112" s="357" t="s">
        <v>341</v>
      </c>
      <c r="C112" s="352">
        <v>353</v>
      </c>
      <c r="D112" s="353">
        <v>48</v>
      </c>
      <c r="E112" s="353">
        <v>135</v>
      </c>
      <c r="F112" s="353">
        <v>117</v>
      </c>
      <c r="G112" s="353">
        <v>115</v>
      </c>
      <c r="H112" s="353">
        <v>23</v>
      </c>
      <c r="I112" s="353">
        <v>439</v>
      </c>
      <c r="J112" s="353">
        <v>2654</v>
      </c>
      <c r="K112" s="353">
        <v>555</v>
      </c>
      <c r="L112" s="353">
        <v>6</v>
      </c>
      <c r="M112" s="353">
        <v>0</v>
      </c>
      <c r="N112" s="353">
        <v>134</v>
      </c>
      <c r="O112" s="353">
        <v>1199</v>
      </c>
      <c r="P112" s="353">
        <v>158</v>
      </c>
      <c r="Q112" s="353">
        <v>430</v>
      </c>
      <c r="R112" s="353">
        <v>158</v>
      </c>
      <c r="S112" s="353">
        <v>1389</v>
      </c>
      <c r="T112" s="353">
        <v>568</v>
      </c>
      <c r="U112" s="353">
        <v>0</v>
      </c>
      <c r="V112" s="353">
        <v>333</v>
      </c>
      <c r="W112" s="353">
        <v>0</v>
      </c>
      <c r="X112" s="353">
        <v>11</v>
      </c>
      <c r="Y112" s="353">
        <v>0</v>
      </c>
      <c r="Z112" s="353">
        <v>0</v>
      </c>
      <c r="AA112" s="353">
        <v>4059</v>
      </c>
      <c r="AB112" s="353">
        <v>824</v>
      </c>
      <c r="AC112" s="353">
        <v>2</v>
      </c>
      <c r="AD112" s="353">
        <v>53</v>
      </c>
      <c r="AE112" s="353">
        <v>1532</v>
      </c>
      <c r="AF112" s="353">
        <v>27</v>
      </c>
      <c r="AG112" s="353">
        <v>676</v>
      </c>
      <c r="AH112" s="353">
        <v>586</v>
      </c>
      <c r="AI112" s="353">
        <v>339</v>
      </c>
      <c r="AJ112" s="353">
        <v>4</v>
      </c>
      <c r="AK112" s="353">
        <v>300</v>
      </c>
      <c r="AL112" s="353">
        <v>10</v>
      </c>
      <c r="AM112" s="353">
        <v>2</v>
      </c>
      <c r="AN112" s="353">
        <v>120</v>
      </c>
      <c r="AO112" s="353">
        <v>24</v>
      </c>
      <c r="AP112" s="353">
        <v>108</v>
      </c>
      <c r="AQ112" s="353">
        <v>585</v>
      </c>
      <c r="AR112" s="353">
        <v>729</v>
      </c>
      <c r="AS112" s="353">
        <v>599</v>
      </c>
      <c r="AT112" s="353">
        <v>570</v>
      </c>
      <c r="AU112" s="353">
        <v>3721</v>
      </c>
      <c r="AV112" s="353">
        <v>962</v>
      </c>
      <c r="AW112" s="353">
        <v>1317</v>
      </c>
      <c r="AX112" s="353">
        <v>3731</v>
      </c>
      <c r="AY112" s="353">
        <v>1260</v>
      </c>
      <c r="AZ112" s="353">
        <v>47</v>
      </c>
      <c r="BA112" s="353">
        <v>260</v>
      </c>
      <c r="BB112" s="353">
        <v>272</v>
      </c>
      <c r="BC112" s="353">
        <v>372</v>
      </c>
      <c r="BD112" s="353">
        <v>7083</v>
      </c>
      <c r="BE112" s="353">
        <v>0</v>
      </c>
      <c r="BF112" s="353">
        <v>21</v>
      </c>
      <c r="BG112" s="353">
        <v>845</v>
      </c>
      <c r="BH112" s="353">
        <v>21</v>
      </c>
      <c r="BI112" s="353">
        <v>66</v>
      </c>
      <c r="BJ112" s="353">
        <v>1563</v>
      </c>
      <c r="BK112" s="353">
        <v>37</v>
      </c>
      <c r="BL112" s="353">
        <v>5418</v>
      </c>
      <c r="BM112" s="353">
        <v>954</v>
      </c>
      <c r="BN112" s="353">
        <v>3765</v>
      </c>
      <c r="BO112" s="353">
        <v>492</v>
      </c>
      <c r="BP112" s="353">
        <v>1560</v>
      </c>
      <c r="BQ112" s="353">
        <v>108</v>
      </c>
      <c r="BR112" s="353">
        <v>608</v>
      </c>
      <c r="BS112" s="353">
        <v>1112</v>
      </c>
      <c r="BT112" s="353">
        <v>11366</v>
      </c>
      <c r="BU112" s="353">
        <v>7340</v>
      </c>
      <c r="BV112" s="353">
        <v>337</v>
      </c>
      <c r="BW112" s="353">
        <v>477</v>
      </c>
      <c r="BX112" s="353">
        <v>0</v>
      </c>
      <c r="BY112" s="353">
        <v>176</v>
      </c>
      <c r="BZ112" s="353">
        <v>2457</v>
      </c>
      <c r="CA112" s="353">
        <v>0</v>
      </c>
      <c r="CB112" s="353">
        <v>247</v>
      </c>
      <c r="CC112" s="353">
        <v>28</v>
      </c>
      <c r="CD112" s="353">
        <v>4</v>
      </c>
      <c r="CE112" s="353">
        <v>126</v>
      </c>
      <c r="CF112" s="353">
        <v>670</v>
      </c>
      <c r="CG112" s="353">
        <v>204</v>
      </c>
      <c r="CH112" s="353">
        <v>951</v>
      </c>
      <c r="CI112" s="353">
        <v>455</v>
      </c>
      <c r="CJ112" s="353">
        <v>312</v>
      </c>
      <c r="CK112" s="353">
        <v>6</v>
      </c>
      <c r="CL112" s="353">
        <v>990</v>
      </c>
      <c r="CM112" s="353">
        <v>4482</v>
      </c>
      <c r="CN112" s="353">
        <v>1336</v>
      </c>
      <c r="CO112" s="353">
        <v>1663</v>
      </c>
      <c r="CP112" s="353">
        <v>2998</v>
      </c>
      <c r="CQ112" s="353">
        <v>337</v>
      </c>
      <c r="CR112" s="353">
        <v>2523</v>
      </c>
      <c r="CS112" s="353">
        <v>1879</v>
      </c>
      <c r="CT112" s="353">
        <v>2865</v>
      </c>
      <c r="CU112" s="353">
        <v>226</v>
      </c>
      <c r="CV112" s="353">
        <v>188</v>
      </c>
      <c r="CW112" s="353">
        <v>1056</v>
      </c>
      <c r="CX112" s="353">
        <v>2913</v>
      </c>
      <c r="CY112" s="353">
        <v>1121</v>
      </c>
      <c r="CZ112" s="353">
        <v>2650</v>
      </c>
      <c r="DA112" s="353">
        <v>1599</v>
      </c>
      <c r="DB112" s="353">
        <v>916</v>
      </c>
      <c r="DC112" s="353">
        <v>1159</v>
      </c>
      <c r="DD112" s="353">
        <v>0</v>
      </c>
      <c r="DE112" s="354">
        <v>142</v>
      </c>
      <c r="DF112" s="355">
        <v>111768</v>
      </c>
      <c r="DG112" s="353"/>
      <c r="DH112" s="353"/>
      <c r="DI112" s="353"/>
      <c r="DJ112" s="353"/>
      <c r="DK112" s="353"/>
      <c r="DL112" s="353"/>
      <c r="DM112" s="353"/>
      <c r="DN112" s="353"/>
      <c r="DO112" s="353"/>
      <c r="DP112" s="353"/>
      <c r="DQ112" s="353"/>
      <c r="DR112" s="353"/>
      <c r="DS112" s="353"/>
      <c r="DT112" s="353"/>
      <c r="DU112" s="353"/>
    </row>
    <row r="113" spans="1:125">
      <c r="A113" s="349" t="s">
        <v>342</v>
      </c>
      <c r="B113" s="358" t="s">
        <v>343</v>
      </c>
      <c r="C113" s="344">
        <v>17786</v>
      </c>
      <c r="D113" s="345">
        <v>2292</v>
      </c>
      <c r="E113" s="345">
        <v>5342</v>
      </c>
      <c r="F113" s="345">
        <v>6745</v>
      </c>
      <c r="G113" s="345">
        <v>507</v>
      </c>
      <c r="H113" s="345">
        <v>70</v>
      </c>
      <c r="I113" s="345">
        <v>1840</v>
      </c>
      <c r="J113" s="345">
        <v>39568</v>
      </c>
      <c r="K113" s="345">
        <v>7966</v>
      </c>
      <c r="L113" s="345">
        <v>42</v>
      </c>
      <c r="M113" s="345">
        <v>0</v>
      </c>
      <c r="N113" s="345">
        <v>2546</v>
      </c>
      <c r="O113" s="345">
        <v>15772</v>
      </c>
      <c r="P113" s="345">
        <v>2683</v>
      </c>
      <c r="Q113" s="345">
        <v>6132</v>
      </c>
      <c r="R113" s="345">
        <v>452</v>
      </c>
      <c r="S113" s="345">
        <v>6100</v>
      </c>
      <c r="T113" s="345">
        <v>7905</v>
      </c>
      <c r="U113" s="345">
        <v>0</v>
      </c>
      <c r="V113" s="345">
        <v>745</v>
      </c>
      <c r="W113" s="345">
        <v>0</v>
      </c>
      <c r="X113" s="345">
        <v>241</v>
      </c>
      <c r="Y113" s="345">
        <v>0</v>
      </c>
      <c r="Z113" s="345">
        <v>0</v>
      </c>
      <c r="AA113" s="345">
        <v>8669</v>
      </c>
      <c r="AB113" s="345">
        <v>5177</v>
      </c>
      <c r="AC113" s="345">
        <v>50</v>
      </c>
      <c r="AD113" s="345">
        <v>490</v>
      </c>
      <c r="AE113" s="345">
        <v>14378</v>
      </c>
      <c r="AF113" s="345">
        <v>1282</v>
      </c>
      <c r="AG113" s="345">
        <v>4095</v>
      </c>
      <c r="AH113" s="345">
        <v>8418</v>
      </c>
      <c r="AI113" s="345">
        <v>3098</v>
      </c>
      <c r="AJ113" s="345">
        <v>77</v>
      </c>
      <c r="AK113" s="345">
        <v>3419</v>
      </c>
      <c r="AL113" s="345">
        <v>92</v>
      </c>
      <c r="AM113" s="345">
        <v>213</v>
      </c>
      <c r="AN113" s="345">
        <v>11122</v>
      </c>
      <c r="AO113" s="345">
        <v>792</v>
      </c>
      <c r="AP113" s="345">
        <v>2194</v>
      </c>
      <c r="AQ113" s="345">
        <v>6233</v>
      </c>
      <c r="AR113" s="345">
        <v>8201</v>
      </c>
      <c r="AS113" s="345">
        <v>11824</v>
      </c>
      <c r="AT113" s="345">
        <v>12415</v>
      </c>
      <c r="AU113" s="345">
        <v>46171</v>
      </c>
      <c r="AV113" s="345">
        <v>8322</v>
      </c>
      <c r="AW113" s="345">
        <v>7779</v>
      </c>
      <c r="AX113" s="345">
        <v>62187</v>
      </c>
      <c r="AY113" s="345">
        <v>19968</v>
      </c>
      <c r="AZ113" s="345">
        <v>775</v>
      </c>
      <c r="BA113" s="345">
        <v>2496</v>
      </c>
      <c r="BB113" s="345">
        <v>5924</v>
      </c>
      <c r="BC113" s="345">
        <v>8535</v>
      </c>
      <c r="BD113" s="345">
        <v>14216</v>
      </c>
      <c r="BE113" s="345">
        <v>0</v>
      </c>
      <c r="BF113" s="345">
        <v>446</v>
      </c>
      <c r="BG113" s="345">
        <v>29527</v>
      </c>
      <c r="BH113" s="345">
        <v>245</v>
      </c>
      <c r="BI113" s="345">
        <v>2992</v>
      </c>
      <c r="BJ113" s="345">
        <v>12355</v>
      </c>
      <c r="BK113" s="345">
        <v>623</v>
      </c>
      <c r="BL113" s="345">
        <v>54292</v>
      </c>
      <c r="BM113" s="345">
        <v>14878</v>
      </c>
      <c r="BN113" s="345">
        <v>49634</v>
      </c>
      <c r="BO113" s="345">
        <v>11642</v>
      </c>
      <c r="BP113" s="345">
        <v>16436</v>
      </c>
      <c r="BQ113" s="345">
        <v>1473</v>
      </c>
      <c r="BR113" s="345">
        <v>10615</v>
      </c>
      <c r="BS113" s="345">
        <v>20320</v>
      </c>
      <c r="BT113" s="345">
        <v>237434</v>
      </c>
      <c r="BU113" s="345">
        <v>59593</v>
      </c>
      <c r="BV113" s="345">
        <v>4741</v>
      </c>
      <c r="BW113" s="345">
        <v>10631</v>
      </c>
      <c r="BX113" s="345">
        <v>0</v>
      </c>
      <c r="BY113" s="345">
        <v>7309</v>
      </c>
      <c r="BZ113" s="345">
        <v>63028</v>
      </c>
      <c r="CA113" s="345">
        <v>0</v>
      </c>
      <c r="CB113" s="345">
        <v>933</v>
      </c>
      <c r="CC113" s="345">
        <v>249</v>
      </c>
      <c r="CD113" s="345">
        <v>61</v>
      </c>
      <c r="CE113" s="345">
        <v>1562</v>
      </c>
      <c r="CF113" s="345">
        <v>5407</v>
      </c>
      <c r="CG113" s="345">
        <v>8233</v>
      </c>
      <c r="CH113" s="345">
        <v>7459</v>
      </c>
      <c r="CI113" s="345">
        <v>6565</v>
      </c>
      <c r="CJ113" s="345">
        <v>12359</v>
      </c>
      <c r="CK113" s="345">
        <v>813</v>
      </c>
      <c r="CL113" s="345">
        <v>5277</v>
      </c>
      <c r="CM113" s="345">
        <v>137951</v>
      </c>
      <c r="CN113" s="345">
        <v>139042</v>
      </c>
      <c r="CO113" s="345">
        <v>24130</v>
      </c>
      <c r="CP113" s="345">
        <v>183361</v>
      </c>
      <c r="CQ113" s="345">
        <v>10564</v>
      </c>
      <c r="CR113" s="345">
        <v>65684</v>
      </c>
      <c r="CS113" s="345">
        <v>83117</v>
      </c>
      <c r="CT113" s="345">
        <v>25445</v>
      </c>
      <c r="CU113" s="345">
        <v>6244</v>
      </c>
      <c r="CV113" s="345">
        <v>1713</v>
      </c>
      <c r="CW113" s="345">
        <v>17770</v>
      </c>
      <c r="CX113" s="345">
        <v>52404</v>
      </c>
      <c r="CY113" s="345">
        <v>18320</v>
      </c>
      <c r="CZ113" s="345">
        <v>39538</v>
      </c>
      <c r="DA113" s="345">
        <v>11921</v>
      </c>
      <c r="DB113" s="345">
        <v>9398</v>
      </c>
      <c r="DC113" s="345">
        <v>10328</v>
      </c>
      <c r="DD113" s="345">
        <v>0</v>
      </c>
      <c r="DE113" s="346">
        <v>366</v>
      </c>
      <c r="DF113" s="347">
        <v>1897774</v>
      </c>
      <c r="DG113" s="348"/>
      <c r="DH113" s="348"/>
      <c r="DI113" s="348"/>
      <c r="DJ113" s="348"/>
      <c r="DK113" s="348"/>
      <c r="DL113" s="348"/>
      <c r="DM113" s="348"/>
      <c r="DN113" s="348"/>
      <c r="DO113" s="348"/>
      <c r="DP113" s="348"/>
      <c r="DQ113" s="348"/>
      <c r="DR113" s="348"/>
      <c r="DS113" s="348"/>
      <c r="DT113" s="348"/>
      <c r="DU113" s="348"/>
    </row>
    <row r="114" spans="1:125">
      <c r="A114" s="349" t="s">
        <v>344</v>
      </c>
      <c r="B114" s="358" t="s">
        <v>345</v>
      </c>
      <c r="C114" s="344">
        <v>55191</v>
      </c>
      <c r="D114" s="345">
        <v>2842</v>
      </c>
      <c r="E114" s="345">
        <v>2367</v>
      </c>
      <c r="F114" s="345">
        <v>2369</v>
      </c>
      <c r="G114" s="345">
        <v>670</v>
      </c>
      <c r="H114" s="345">
        <v>117</v>
      </c>
      <c r="I114" s="345">
        <v>92</v>
      </c>
      <c r="J114" s="345">
        <v>27831</v>
      </c>
      <c r="K114" s="345">
        <v>2047</v>
      </c>
      <c r="L114" s="345">
        <v>56</v>
      </c>
      <c r="M114" s="345">
        <v>0</v>
      </c>
      <c r="N114" s="345">
        <v>-427</v>
      </c>
      <c r="O114" s="345">
        <v>8994</v>
      </c>
      <c r="P114" s="345">
        <v>2392</v>
      </c>
      <c r="Q114" s="345">
        <v>690</v>
      </c>
      <c r="R114" s="345">
        <v>374</v>
      </c>
      <c r="S114" s="345">
        <v>11215</v>
      </c>
      <c r="T114" s="345">
        <v>2213</v>
      </c>
      <c r="U114" s="345">
        <v>0</v>
      </c>
      <c r="V114" s="345">
        <v>1989</v>
      </c>
      <c r="W114" s="345">
        <v>0</v>
      </c>
      <c r="X114" s="345">
        <v>-70</v>
      </c>
      <c r="Y114" s="345">
        <v>0</v>
      </c>
      <c r="Z114" s="345">
        <v>0</v>
      </c>
      <c r="AA114" s="345">
        <v>46700</v>
      </c>
      <c r="AB114" s="345">
        <v>5902</v>
      </c>
      <c r="AC114" s="345">
        <v>-11</v>
      </c>
      <c r="AD114" s="345">
        <v>830</v>
      </c>
      <c r="AE114" s="345">
        <v>4177</v>
      </c>
      <c r="AF114" s="345">
        <v>-824</v>
      </c>
      <c r="AG114" s="345">
        <v>5465</v>
      </c>
      <c r="AH114" s="345">
        <v>2143</v>
      </c>
      <c r="AI114" s="345">
        <v>4202</v>
      </c>
      <c r="AJ114" s="345">
        <v>44</v>
      </c>
      <c r="AK114" s="345">
        <v>2405</v>
      </c>
      <c r="AL114" s="345">
        <v>-21</v>
      </c>
      <c r="AM114" s="345">
        <v>-92</v>
      </c>
      <c r="AN114" s="345">
        <v>-4836</v>
      </c>
      <c r="AO114" s="345">
        <v>1105</v>
      </c>
      <c r="AP114" s="345">
        <v>5613</v>
      </c>
      <c r="AQ114" s="345">
        <v>3899</v>
      </c>
      <c r="AR114" s="345">
        <v>2738</v>
      </c>
      <c r="AS114" s="345">
        <v>2756</v>
      </c>
      <c r="AT114" s="345">
        <v>-397</v>
      </c>
      <c r="AU114" s="345">
        <v>24137</v>
      </c>
      <c r="AV114" s="345">
        <v>4562</v>
      </c>
      <c r="AW114" s="345">
        <v>2820</v>
      </c>
      <c r="AX114" s="345">
        <v>-18399</v>
      </c>
      <c r="AY114" s="345">
        <v>-1654</v>
      </c>
      <c r="AZ114" s="345">
        <v>-277</v>
      </c>
      <c r="BA114" s="345">
        <v>-743</v>
      </c>
      <c r="BB114" s="345">
        <v>1881</v>
      </c>
      <c r="BC114" s="345">
        <v>134</v>
      </c>
      <c r="BD114" s="345">
        <v>-11195</v>
      </c>
      <c r="BE114" s="345">
        <v>0</v>
      </c>
      <c r="BF114" s="345">
        <v>-189</v>
      </c>
      <c r="BG114" s="345">
        <v>-11969</v>
      </c>
      <c r="BH114" s="345">
        <v>169</v>
      </c>
      <c r="BI114" s="345">
        <v>-978</v>
      </c>
      <c r="BJ114" s="345">
        <v>9986</v>
      </c>
      <c r="BK114" s="345">
        <v>347</v>
      </c>
      <c r="BL114" s="345">
        <v>25839</v>
      </c>
      <c r="BM114" s="345">
        <v>8054</v>
      </c>
      <c r="BN114" s="345">
        <v>12971</v>
      </c>
      <c r="BO114" s="345">
        <v>5284</v>
      </c>
      <c r="BP114" s="345">
        <v>-8769</v>
      </c>
      <c r="BQ114" s="345">
        <v>-144</v>
      </c>
      <c r="BR114" s="345">
        <v>1475</v>
      </c>
      <c r="BS114" s="345">
        <v>3837</v>
      </c>
      <c r="BT114" s="345">
        <v>50203</v>
      </c>
      <c r="BU114" s="345">
        <v>75725</v>
      </c>
      <c r="BV114" s="345">
        <v>6107</v>
      </c>
      <c r="BW114" s="345">
        <v>11834</v>
      </c>
      <c r="BX114" s="345">
        <v>257585</v>
      </c>
      <c r="BY114" s="345">
        <v>-4263</v>
      </c>
      <c r="BZ114" s="345">
        <v>18517</v>
      </c>
      <c r="CA114" s="345">
        <v>0</v>
      </c>
      <c r="CB114" s="345">
        <v>761</v>
      </c>
      <c r="CC114" s="345">
        <v>74</v>
      </c>
      <c r="CD114" s="345">
        <v>8</v>
      </c>
      <c r="CE114" s="345">
        <v>957</v>
      </c>
      <c r="CF114" s="345">
        <v>5548</v>
      </c>
      <c r="CG114" s="345">
        <v>-3774</v>
      </c>
      <c r="CH114" s="345">
        <v>28763</v>
      </c>
      <c r="CI114" s="345">
        <v>1363</v>
      </c>
      <c r="CJ114" s="345">
        <v>-5757</v>
      </c>
      <c r="CK114" s="345">
        <v>-882</v>
      </c>
      <c r="CL114" s="345">
        <v>1691</v>
      </c>
      <c r="CM114" s="345">
        <v>0</v>
      </c>
      <c r="CN114" s="345">
        <v>1173</v>
      </c>
      <c r="CO114" s="345">
        <v>1027</v>
      </c>
      <c r="CP114" s="345">
        <v>19932</v>
      </c>
      <c r="CQ114" s="345">
        <v>781</v>
      </c>
      <c r="CR114" s="345">
        <v>1186</v>
      </c>
      <c r="CS114" s="345">
        <v>-8002</v>
      </c>
      <c r="CT114" s="345">
        <v>2534</v>
      </c>
      <c r="CU114" s="345">
        <v>2859</v>
      </c>
      <c r="CV114" s="345">
        <v>-826</v>
      </c>
      <c r="CW114" s="345">
        <v>10647</v>
      </c>
      <c r="CX114" s="345">
        <v>39826</v>
      </c>
      <c r="CY114" s="345">
        <v>-3793</v>
      </c>
      <c r="CZ114" s="345">
        <v>13759</v>
      </c>
      <c r="DA114" s="345">
        <v>4244</v>
      </c>
      <c r="DB114" s="345">
        <v>8395</v>
      </c>
      <c r="DC114" s="345">
        <v>7453</v>
      </c>
      <c r="DD114" s="345">
        <v>0</v>
      </c>
      <c r="DE114" s="346">
        <v>11406</v>
      </c>
      <c r="DF114" s="347">
        <v>806990</v>
      </c>
      <c r="DG114" s="348"/>
      <c r="DH114" s="348"/>
      <c r="DI114" s="348"/>
      <c r="DJ114" s="348"/>
      <c r="DK114" s="348"/>
      <c r="DL114" s="348"/>
      <c r="DM114" s="348"/>
      <c r="DN114" s="348"/>
      <c r="DO114" s="348"/>
      <c r="DP114" s="348"/>
      <c r="DQ114" s="348"/>
      <c r="DR114" s="348"/>
      <c r="DS114" s="348"/>
      <c r="DT114" s="348"/>
      <c r="DU114" s="348"/>
    </row>
    <row r="115" spans="1:125">
      <c r="A115" s="349" t="s">
        <v>346</v>
      </c>
      <c r="B115" s="358" t="s">
        <v>347</v>
      </c>
      <c r="C115" s="344">
        <v>42052</v>
      </c>
      <c r="D115" s="345">
        <v>3977</v>
      </c>
      <c r="E115" s="345">
        <v>1482</v>
      </c>
      <c r="F115" s="345">
        <v>1330</v>
      </c>
      <c r="G115" s="345">
        <v>324</v>
      </c>
      <c r="H115" s="345">
        <v>85</v>
      </c>
      <c r="I115" s="345">
        <v>822</v>
      </c>
      <c r="J115" s="345">
        <v>12076</v>
      </c>
      <c r="K115" s="345">
        <v>1967</v>
      </c>
      <c r="L115" s="345">
        <v>5</v>
      </c>
      <c r="M115" s="345">
        <v>0</v>
      </c>
      <c r="N115" s="345">
        <v>939</v>
      </c>
      <c r="O115" s="345">
        <v>7828</v>
      </c>
      <c r="P115" s="345">
        <v>1612</v>
      </c>
      <c r="Q115" s="345">
        <v>932</v>
      </c>
      <c r="R115" s="345">
        <v>147</v>
      </c>
      <c r="S115" s="345">
        <v>2694</v>
      </c>
      <c r="T115" s="345">
        <v>4655</v>
      </c>
      <c r="U115" s="345">
        <v>0</v>
      </c>
      <c r="V115" s="345">
        <v>733</v>
      </c>
      <c r="W115" s="345">
        <v>0</v>
      </c>
      <c r="X115" s="345">
        <v>1074</v>
      </c>
      <c r="Y115" s="345">
        <v>0</v>
      </c>
      <c r="Z115" s="345">
        <v>0</v>
      </c>
      <c r="AA115" s="345">
        <v>26328</v>
      </c>
      <c r="AB115" s="345">
        <v>3232</v>
      </c>
      <c r="AC115" s="345">
        <v>15</v>
      </c>
      <c r="AD115" s="345">
        <v>254</v>
      </c>
      <c r="AE115" s="345">
        <v>4071</v>
      </c>
      <c r="AF115" s="345">
        <v>81</v>
      </c>
      <c r="AG115" s="345">
        <v>969</v>
      </c>
      <c r="AH115" s="345">
        <v>2785</v>
      </c>
      <c r="AI115" s="345">
        <v>2570</v>
      </c>
      <c r="AJ115" s="345">
        <v>26</v>
      </c>
      <c r="AK115" s="345">
        <v>395</v>
      </c>
      <c r="AL115" s="345">
        <v>30</v>
      </c>
      <c r="AM115" s="345">
        <v>25</v>
      </c>
      <c r="AN115" s="345">
        <v>479</v>
      </c>
      <c r="AO115" s="345">
        <v>444</v>
      </c>
      <c r="AP115" s="345">
        <v>769</v>
      </c>
      <c r="AQ115" s="345">
        <v>1841</v>
      </c>
      <c r="AR115" s="345">
        <v>2793</v>
      </c>
      <c r="AS115" s="345">
        <v>4536</v>
      </c>
      <c r="AT115" s="345">
        <v>3980</v>
      </c>
      <c r="AU115" s="345">
        <v>18863</v>
      </c>
      <c r="AV115" s="345">
        <v>1978</v>
      </c>
      <c r="AW115" s="345">
        <v>11026</v>
      </c>
      <c r="AX115" s="345">
        <v>32617</v>
      </c>
      <c r="AY115" s="345">
        <v>5217</v>
      </c>
      <c r="AZ115" s="345">
        <v>434</v>
      </c>
      <c r="BA115" s="345">
        <v>1480</v>
      </c>
      <c r="BB115" s="345">
        <v>481</v>
      </c>
      <c r="BC115" s="345">
        <v>2315</v>
      </c>
      <c r="BD115" s="345">
        <v>2568</v>
      </c>
      <c r="BE115" s="345">
        <v>0</v>
      </c>
      <c r="BF115" s="345">
        <v>317</v>
      </c>
      <c r="BG115" s="345">
        <v>9996</v>
      </c>
      <c r="BH115" s="345">
        <v>428</v>
      </c>
      <c r="BI115" s="345">
        <v>1754</v>
      </c>
      <c r="BJ115" s="345">
        <v>6026</v>
      </c>
      <c r="BK115" s="345">
        <v>109</v>
      </c>
      <c r="BL115" s="345">
        <v>10478</v>
      </c>
      <c r="BM115" s="345">
        <v>1591</v>
      </c>
      <c r="BN115" s="345">
        <v>19728</v>
      </c>
      <c r="BO115" s="345">
        <v>1306</v>
      </c>
      <c r="BP115" s="345">
        <v>34433</v>
      </c>
      <c r="BQ115" s="345">
        <v>1473</v>
      </c>
      <c r="BR115" s="345">
        <v>12367</v>
      </c>
      <c r="BS115" s="345">
        <v>2848</v>
      </c>
      <c r="BT115" s="345">
        <v>55978</v>
      </c>
      <c r="BU115" s="345">
        <v>17706</v>
      </c>
      <c r="BV115" s="345">
        <v>10496</v>
      </c>
      <c r="BW115" s="345">
        <v>17553</v>
      </c>
      <c r="BX115" s="345">
        <v>188835</v>
      </c>
      <c r="BY115" s="345">
        <v>3370</v>
      </c>
      <c r="BZ115" s="345">
        <v>28020</v>
      </c>
      <c r="CA115" s="345">
        <v>0</v>
      </c>
      <c r="CB115" s="345">
        <v>785</v>
      </c>
      <c r="CC115" s="345">
        <v>360</v>
      </c>
      <c r="CD115" s="345">
        <v>50</v>
      </c>
      <c r="CE115" s="345">
        <v>1741</v>
      </c>
      <c r="CF115" s="345">
        <v>1715</v>
      </c>
      <c r="CG115" s="345">
        <v>1469</v>
      </c>
      <c r="CH115" s="345">
        <v>20181</v>
      </c>
      <c r="CI115" s="345">
        <v>1701</v>
      </c>
      <c r="CJ115" s="345">
        <v>1212</v>
      </c>
      <c r="CK115" s="345">
        <v>29</v>
      </c>
      <c r="CL115" s="345">
        <v>1454</v>
      </c>
      <c r="CM115" s="345">
        <v>0</v>
      </c>
      <c r="CN115" s="345">
        <v>6857</v>
      </c>
      <c r="CO115" s="345">
        <v>3989</v>
      </c>
      <c r="CP115" s="345">
        <v>29723</v>
      </c>
      <c r="CQ115" s="345">
        <v>1093</v>
      </c>
      <c r="CR115" s="345">
        <v>2678</v>
      </c>
      <c r="CS115" s="345">
        <v>10060</v>
      </c>
      <c r="CT115" s="345">
        <v>3737</v>
      </c>
      <c r="CU115" s="345">
        <v>13976</v>
      </c>
      <c r="CV115" s="345">
        <v>671</v>
      </c>
      <c r="CW115" s="345">
        <v>2654</v>
      </c>
      <c r="CX115" s="345">
        <v>14030</v>
      </c>
      <c r="CY115" s="345">
        <v>10803</v>
      </c>
      <c r="CZ115" s="345">
        <v>10134</v>
      </c>
      <c r="DA115" s="345">
        <v>5961</v>
      </c>
      <c r="DB115" s="345">
        <v>6938</v>
      </c>
      <c r="DC115" s="345">
        <v>8910</v>
      </c>
      <c r="DD115" s="345">
        <v>0</v>
      </c>
      <c r="DE115" s="346">
        <v>2418</v>
      </c>
      <c r="DF115" s="347">
        <v>807477</v>
      </c>
      <c r="DG115" s="348"/>
      <c r="DH115" s="348"/>
      <c r="DI115" s="348"/>
      <c r="DJ115" s="348"/>
      <c r="DK115" s="348"/>
      <c r="DL115" s="348"/>
      <c r="DM115" s="348"/>
      <c r="DN115" s="348"/>
      <c r="DO115" s="348"/>
      <c r="DP115" s="348"/>
      <c r="DQ115" s="348"/>
      <c r="DR115" s="348"/>
      <c r="DS115" s="348"/>
      <c r="DT115" s="348"/>
      <c r="DU115" s="348"/>
    </row>
    <row r="116" spans="1:125">
      <c r="A116" s="349" t="s">
        <v>348</v>
      </c>
      <c r="B116" s="358" t="s">
        <v>848</v>
      </c>
      <c r="C116" s="344">
        <v>0</v>
      </c>
      <c r="D116" s="345">
        <v>0</v>
      </c>
      <c r="E116" s="345">
        <v>0</v>
      </c>
      <c r="F116" s="345">
        <v>0</v>
      </c>
      <c r="G116" s="345">
        <v>0</v>
      </c>
      <c r="H116" s="345">
        <v>0</v>
      </c>
      <c r="I116" s="345">
        <v>0</v>
      </c>
      <c r="J116" s="345">
        <v>0</v>
      </c>
      <c r="K116" s="345">
        <v>0</v>
      </c>
      <c r="L116" s="345">
        <v>0</v>
      </c>
      <c r="M116" s="345">
        <v>0</v>
      </c>
      <c r="N116" s="345">
        <v>0</v>
      </c>
      <c r="O116" s="345">
        <v>0</v>
      </c>
      <c r="P116" s="345">
        <v>0</v>
      </c>
      <c r="Q116" s="345">
        <v>0</v>
      </c>
      <c r="R116" s="345">
        <v>0</v>
      </c>
      <c r="S116" s="345">
        <v>0</v>
      </c>
      <c r="T116" s="345">
        <v>0</v>
      </c>
      <c r="U116" s="345">
        <v>0</v>
      </c>
      <c r="V116" s="345">
        <v>0</v>
      </c>
      <c r="W116" s="345">
        <v>0</v>
      </c>
      <c r="X116" s="345">
        <v>0</v>
      </c>
      <c r="Y116" s="345">
        <v>0</v>
      </c>
      <c r="Z116" s="345">
        <v>0</v>
      </c>
      <c r="AA116" s="345">
        <v>0</v>
      </c>
      <c r="AB116" s="345">
        <v>0</v>
      </c>
      <c r="AC116" s="345">
        <v>0</v>
      </c>
      <c r="AD116" s="345">
        <v>0</v>
      </c>
      <c r="AE116" s="345">
        <v>0</v>
      </c>
      <c r="AF116" s="345">
        <v>0</v>
      </c>
      <c r="AG116" s="345">
        <v>0</v>
      </c>
      <c r="AH116" s="345">
        <v>0</v>
      </c>
      <c r="AI116" s="345">
        <v>0</v>
      </c>
      <c r="AJ116" s="345">
        <v>0</v>
      </c>
      <c r="AK116" s="345">
        <v>0</v>
      </c>
      <c r="AL116" s="345">
        <v>0</v>
      </c>
      <c r="AM116" s="345">
        <v>0</v>
      </c>
      <c r="AN116" s="345">
        <v>0</v>
      </c>
      <c r="AO116" s="345">
        <v>0</v>
      </c>
      <c r="AP116" s="345">
        <v>0</v>
      </c>
      <c r="AQ116" s="345">
        <v>0</v>
      </c>
      <c r="AR116" s="345">
        <v>0</v>
      </c>
      <c r="AS116" s="345">
        <v>0</v>
      </c>
      <c r="AT116" s="345">
        <v>0</v>
      </c>
      <c r="AU116" s="345">
        <v>0</v>
      </c>
      <c r="AV116" s="345">
        <v>0</v>
      </c>
      <c r="AW116" s="345">
        <v>0</v>
      </c>
      <c r="AX116" s="345">
        <v>0</v>
      </c>
      <c r="AY116" s="345">
        <v>0</v>
      </c>
      <c r="AZ116" s="345">
        <v>0</v>
      </c>
      <c r="BA116" s="345">
        <v>0</v>
      </c>
      <c r="BB116" s="345">
        <v>0</v>
      </c>
      <c r="BC116" s="345">
        <v>0</v>
      </c>
      <c r="BD116" s="345">
        <v>0</v>
      </c>
      <c r="BE116" s="345">
        <v>0</v>
      </c>
      <c r="BF116" s="345">
        <v>0</v>
      </c>
      <c r="BG116" s="345">
        <v>0</v>
      </c>
      <c r="BH116" s="345">
        <v>0</v>
      </c>
      <c r="BI116" s="345">
        <v>0</v>
      </c>
      <c r="BJ116" s="345">
        <v>0</v>
      </c>
      <c r="BK116" s="345">
        <v>0</v>
      </c>
      <c r="BL116" s="345">
        <v>0</v>
      </c>
      <c r="BM116" s="345">
        <v>0</v>
      </c>
      <c r="BN116" s="345">
        <v>0</v>
      </c>
      <c r="BO116" s="345">
        <v>0</v>
      </c>
      <c r="BP116" s="345">
        <v>0</v>
      </c>
      <c r="BQ116" s="345">
        <v>0</v>
      </c>
      <c r="BR116" s="345">
        <v>1062</v>
      </c>
      <c r="BS116" s="345">
        <v>1338</v>
      </c>
      <c r="BT116" s="345">
        <v>0</v>
      </c>
      <c r="BU116" s="345">
        <v>0</v>
      </c>
      <c r="BV116" s="345">
        <v>0</v>
      </c>
      <c r="BW116" s="345">
        <v>0</v>
      </c>
      <c r="BX116" s="345">
        <v>0</v>
      </c>
      <c r="BY116" s="345">
        <v>0</v>
      </c>
      <c r="BZ116" s="345">
        <v>0</v>
      </c>
      <c r="CA116" s="345">
        <v>0</v>
      </c>
      <c r="CB116" s="345">
        <v>0</v>
      </c>
      <c r="CC116" s="345">
        <v>0</v>
      </c>
      <c r="CD116" s="345">
        <v>0</v>
      </c>
      <c r="CE116" s="345">
        <v>0</v>
      </c>
      <c r="CF116" s="345">
        <v>18</v>
      </c>
      <c r="CG116" s="345">
        <v>0</v>
      </c>
      <c r="CH116" s="345">
        <v>0</v>
      </c>
      <c r="CI116" s="345">
        <v>0</v>
      </c>
      <c r="CJ116" s="345">
        <v>0</v>
      </c>
      <c r="CK116" s="345">
        <v>0</v>
      </c>
      <c r="CL116" s="345">
        <v>0</v>
      </c>
      <c r="CM116" s="345">
        <v>141604</v>
      </c>
      <c r="CN116" s="345">
        <v>39920</v>
      </c>
      <c r="CO116" s="345">
        <v>25278</v>
      </c>
      <c r="CP116" s="345">
        <v>0</v>
      </c>
      <c r="CQ116" s="345">
        <v>26</v>
      </c>
      <c r="CR116" s="345">
        <v>309</v>
      </c>
      <c r="CS116" s="345">
        <v>0</v>
      </c>
      <c r="CT116" s="345">
        <v>0</v>
      </c>
      <c r="CU116" s="345">
        <v>0</v>
      </c>
      <c r="CV116" s="345">
        <v>0</v>
      </c>
      <c r="CW116" s="345">
        <v>0</v>
      </c>
      <c r="CX116" s="345">
        <v>0</v>
      </c>
      <c r="CY116" s="345">
        <v>0</v>
      </c>
      <c r="CZ116" s="345">
        <v>0</v>
      </c>
      <c r="DA116" s="345">
        <v>0</v>
      </c>
      <c r="DB116" s="345">
        <v>0</v>
      </c>
      <c r="DC116" s="345">
        <v>0</v>
      </c>
      <c r="DD116" s="345">
        <v>0</v>
      </c>
      <c r="DE116" s="346">
        <v>0</v>
      </c>
      <c r="DF116" s="347">
        <v>209555</v>
      </c>
      <c r="DG116" s="348"/>
      <c r="DH116" s="348"/>
      <c r="DI116" s="348"/>
      <c r="DJ116" s="348"/>
      <c r="DK116" s="348"/>
      <c r="DL116" s="348"/>
      <c r="DM116" s="348"/>
      <c r="DN116" s="348"/>
      <c r="DO116" s="348"/>
      <c r="DP116" s="348"/>
      <c r="DQ116" s="348"/>
      <c r="DR116" s="348"/>
      <c r="DS116" s="348"/>
      <c r="DT116" s="348"/>
      <c r="DU116" s="348"/>
    </row>
    <row r="117" spans="1:125">
      <c r="A117" s="349" t="s">
        <v>350</v>
      </c>
      <c r="B117" s="358" t="s">
        <v>849</v>
      </c>
      <c r="C117" s="344">
        <v>11251</v>
      </c>
      <c r="D117" s="345">
        <v>735</v>
      </c>
      <c r="E117" s="345">
        <v>460</v>
      </c>
      <c r="F117" s="345">
        <v>471</v>
      </c>
      <c r="G117" s="345">
        <v>188</v>
      </c>
      <c r="H117" s="345">
        <v>109</v>
      </c>
      <c r="I117" s="345">
        <v>431</v>
      </c>
      <c r="J117" s="345">
        <v>4849</v>
      </c>
      <c r="K117" s="345">
        <v>3884</v>
      </c>
      <c r="L117" s="345">
        <v>3</v>
      </c>
      <c r="M117" s="345">
        <v>0</v>
      </c>
      <c r="N117" s="345">
        <v>796</v>
      </c>
      <c r="O117" s="345">
        <v>4037</v>
      </c>
      <c r="P117" s="345">
        <v>559</v>
      </c>
      <c r="Q117" s="345">
        <v>591</v>
      </c>
      <c r="R117" s="345">
        <v>80</v>
      </c>
      <c r="S117" s="345">
        <v>1349</v>
      </c>
      <c r="T117" s="345">
        <v>1039</v>
      </c>
      <c r="U117" s="345">
        <v>0</v>
      </c>
      <c r="V117" s="345">
        <v>368</v>
      </c>
      <c r="W117" s="345">
        <v>0</v>
      </c>
      <c r="X117" s="345">
        <v>54</v>
      </c>
      <c r="Y117" s="345">
        <v>0</v>
      </c>
      <c r="Z117" s="345">
        <v>0</v>
      </c>
      <c r="AA117" s="345">
        <v>6653</v>
      </c>
      <c r="AB117" s="345">
        <v>1146</v>
      </c>
      <c r="AC117" s="345">
        <v>159</v>
      </c>
      <c r="AD117" s="345">
        <v>76</v>
      </c>
      <c r="AE117" s="345">
        <v>3175</v>
      </c>
      <c r="AF117" s="345">
        <v>48</v>
      </c>
      <c r="AG117" s="345">
        <v>785</v>
      </c>
      <c r="AH117" s="345">
        <v>756</v>
      </c>
      <c r="AI117" s="345">
        <v>918</v>
      </c>
      <c r="AJ117" s="345">
        <v>7</v>
      </c>
      <c r="AK117" s="345">
        <v>264</v>
      </c>
      <c r="AL117" s="345">
        <v>16</v>
      </c>
      <c r="AM117" s="345">
        <v>2</v>
      </c>
      <c r="AN117" s="345">
        <v>819</v>
      </c>
      <c r="AO117" s="345">
        <v>147</v>
      </c>
      <c r="AP117" s="345">
        <v>190</v>
      </c>
      <c r="AQ117" s="345">
        <v>463</v>
      </c>
      <c r="AR117" s="345">
        <v>1122</v>
      </c>
      <c r="AS117" s="345">
        <v>1239</v>
      </c>
      <c r="AT117" s="345">
        <v>265</v>
      </c>
      <c r="AU117" s="345">
        <v>1728</v>
      </c>
      <c r="AV117" s="345">
        <v>707</v>
      </c>
      <c r="AW117" s="345">
        <v>868</v>
      </c>
      <c r="AX117" s="345">
        <v>3239</v>
      </c>
      <c r="AY117" s="345">
        <v>214</v>
      </c>
      <c r="AZ117" s="345">
        <v>18</v>
      </c>
      <c r="BA117" s="345">
        <v>47</v>
      </c>
      <c r="BB117" s="345">
        <v>399</v>
      </c>
      <c r="BC117" s="345">
        <v>1865</v>
      </c>
      <c r="BD117" s="345">
        <v>3158</v>
      </c>
      <c r="BE117" s="345">
        <v>0</v>
      </c>
      <c r="BF117" s="345">
        <v>-6</v>
      </c>
      <c r="BG117" s="345">
        <v>182</v>
      </c>
      <c r="BH117" s="345">
        <v>25</v>
      </c>
      <c r="BI117" s="345">
        <v>116</v>
      </c>
      <c r="BJ117" s="345">
        <v>554</v>
      </c>
      <c r="BK117" s="345">
        <v>276</v>
      </c>
      <c r="BL117" s="345">
        <v>8338</v>
      </c>
      <c r="BM117" s="345">
        <v>2211</v>
      </c>
      <c r="BN117" s="345">
        <v>7458</v>
      </c>
      <c r="BO117" s="345">
        <v>1160</v>
      </c>
      <c r="BP117" s="345">
        <v>5899</v>
      </c>
      <c r="BQ117" s="345">
        <v>196</v>
      </c>
      <c r="BR117" s="345">
        <v>1789</v>
      </c>
      <c r="BS117" s="345">
        <v>878</v>
      </c>
      <c r="BT117" s="345">
        <v>21957</v>
      </c>
      <c r="BU117" s="345">
        <v>4705</v>
      </c>
      <c r="BV117" s="345">
        <v>2469</v>
      </c>
      <c r="BW117" s="345">
        <v>1778</v>
      </c>
      <c r="BX117" s="345">
        <v>22115</v>
      </c>
      <c r="BY117" s="345">
        <v>503</v>
      </c>
      <c r="BZ117" s="345">
        <v>12734</v>
      </c>
      <c r="CA117" s="345">
        <v>0</v>
      </c>
      <c r="CB117" s="345">
        <v>100</v>
      </c>
      <c r="CC117" s="345">
        <v>-226</v>
      </c>
      <c r="CD117" s="345">
        <v>15</v>
      </c>
      <c r="CE117" s="345">
        <v>958</v>
      </c>
      <c r="CF117" s="345">
        <v>1534</v>
      </c>
      <c r="CG117" s="345">
        <v>146</v>
      </c>
      <c r="CH117" s="345">
        <v>4229</v>
      </c>
      <c r="CI117" s="345">
        <v>958</v>
      </c>
      <c r="CJ117" s="345">
        <v>441</v>
      </c>
      <c r="CK117" s="345">
        <v>98</v>
      </c>
      <c r="CL117" s="345">
        <v>415</v>
      </c>
      <c r="CM117" s="345">
        <v>683</v>
      </c>
      <c r="CN117" s="345">
        <v>1845</v>
      </c>
      <c r="CO117" s="345">
        <v>2639</v>
      </c>
      <c r="CP117" s="345">
        <v>6533</v>
      </c>
      <c r="CQ117" s="345">
        <v>522</v>
      </c>
      <c r="CR117" s="345">
        <v>590</v>
      </c>
      <c r="CS117" s="345">
        <v>1831</v>
      </c>
      <c r="CT117" s="345">
        <v>2632</v>
      </c>
      <c r="CU117" s="345">
        <v>473</v>
      </c>
      <c r="CV117" s="345">
        <v>203</v>
      </c>
      <c r="CW117" s="345">
        <v>1909</v>
      </c>
      <c r="CX117" s="345">
        <v>10600</v>
      </c>
      <c r="CY117" s="345">
        <v>1360</v>
      </c>
      <c r="CZ117" s="345">
        <v>5558</v>
      </c>
      <c r="DA117" s="345">
        <v>1816</v>
      </c>
      <c r="DB117" s="345">
        <v>1708</v>
      </c>
      <c r="DC117" s="345">
        <v>2520</v>
      </c>
      <c r="DD117" s="345">
        <v>0</v>
      </c>
      <c r="DE117" s="346">
        <v>589</v>
      </c>
      <c r="DF117" s="347">
        <v>209763</v>
      </c>
      <c r="DG117" s="348"/>
      <c r="DH117" s="348"/>
      <c r="DI117" s="348"/>
      <c r="DJ117" s="348"/>
      <c r="DK117" s="348"/>
      <c r="DL117" s="348"/>
      <c r="DM117" s="348"/>
      <c r="DN117" s="348"/>
      <c r="DO117" s="348"/>
      <c r="DP117" s="348"/>
      <c r="DQ117" s="348"/>
      <c r="DR117" s="348"/>
      <c r="DS117" s="348"/>
      <c r="DT117" s="348"/>
      <c r="DU117" s="348"/>
    </row>
    <row r="118" spans="1:125">
      <c r="A118" s="338" t="s">
        <v>352</v>
      </c>
      <c r="B118" s="342" t="s">
        <v>353</v>
      </c>
      <c r="C118" s="359">
        <v>-16267</v>
      </c>
      <c r="D118" s="360">
        <v>-515</v>
      </c>
      <c r="E118" s="360">
        <v>-1</v>
      </c>
      <c r="F118" s="360">
        <v>-551</v>
      </c>
      <c r="G118" s="360">
        <v>-4</v>
      </c>
      <c r="H118" s="360">
        <v>-1</v>
      </c>
      <c r="I118" s="360">
        <v>0</v>
      </c>
      <c r="J118" s="360">
        <v>-1251</v>
      </c>
      <c r="K118" s="360">
        <v>-2</v>
      </c>
      <c r="L118" s="360">
        <v>0</v>
      </c>
      <c r="M118" s="360">
        <v>0</v>
      </c>
      <c r="N118" s="360">
        <v>0</v>
      </c>
      <c r="O118" s="360">
        <v>0</v>
      </c>
      <c r="P118" s="360">
        <v>0</v>
      </c>
      <c r="Q118" s="360">
        <v>0</v>
      </c>
      <c r="R118" s="360">
        <v>0</v>
      </c>
      <c r="S118" s="360">
        <v>0</v>
      </c>
      <c r="T118" s="360">
        <v>0</v>
      </c>
      <c r="U118" s="360">
        <v>0</v>
      </c>
      <c r="V118" s="360">
        <v>0</v>
      </c>
      <c r="W118" s="360">
        <v>0</v>
      </c>
      <c r="X118" s="360">
        <v>0</v>
      </c>
      <c r="Y118" s="360">
        <v>0</v>
      </c>
      <c r="Z118" s="360">
        <v>0</v>
      </c>
      <c r="AA118" s="360">
        <v>-1</v>
      </c>
      <c r="AB118" s="360">
        <v>0</v>
      </c>
      <c r="AC118" s="360">
        <v>-3</v>
      </c>
      <c r="AD118" s="360">
        <v>0</v>
      </c>
      <c r="AE118" s="360">
        <v>0</v>
      </c>
      <c r="AF118" s="360">
        <v>0</v>
      </c>
      <c r="AG118" s="360">
        <v>-2</v>
      </c>
      <c r="AH118" s="360">
        <v>0</v>
      </c>
      <c r="AI118" s="360">
        <v>0</v>
      </c>
      <c r="AJ118" s="360">
        <v>0</v>
      </c>
      <c r="AK118" s="360">
        <v>0</v>
      </c>
      <c r="AL118" s="360">
        <v>0</v>
      </c>
      <c r="AM118" s="360">
        <v>0</v>
      </c>
      <c r="AN118" s="360">
        <v>0</v>
      </c>
      <c r="AO118" s="360">
        <v>0</v>
      </c>
      <c r="AP118" s="360">
        <v>0</v>
      </c>
      <c r="AQ118" s="360">
        <v>0</v>
      </c>
      <c r="AR118" s="360">
        <v>0</v>
      </c>
      <c r="AS118" s="360">
        <v>0</v>
      </c>
      <c r="AT118" s="360">
        <v>0</v>
      </c>
      <c r="AU118" s="360">
        <v>0</v>
      </c>
      <c r="AV118" s="360">
        <v>0</v>
      </c>
      <c r="AW118" s="360">
        <v>0</v>
      </c>
      <c r="AX118" s="360">
        <v>-1</v>
      </c>
      <c r="AY118" s="360">
        <v>0</v>
      </c>
      <c r="AZ118" s="360">
        <v>0</v>
      </c>
      <c r="BA118" s="360">
        <v>0</v>
      </c>
      <c r="BB118" s="360">
        <v>0</v>
      </c>
      <c r="BC118" s="360">
        <v>0</v>
      </c>
      <c r="BD118" s="360">
        <v>-1</v>
      </c>
      <c r="BE118" s="360">
        <v>0</v>
      </c>
      <c r="BF118" s="360">
        <v>0</v>
      </c>
      <c r="BG118" s="360">
        <v>0</v>
      </c>
      <c r="BH118" s="360">
        <v>0</v>
      </c>
      <c r="BI118" s="360">
        <v>0</v>
      </c>
      <c r="BJ118" s="360">
        <v>0</v>
      </c>
      <c r="BK118" s="360">
        <v>0</v>
      </c>
      <c r="BL118" s="360">
        <v>-2</v>
      </c>
      <c r="BM118" s="360">
        <v>-2</v>
      </c>
      <c r="BN118" s="360">
        <v>-487</v>
      </c>
      <c r="BO118" s="360">
        <v>-1096</v>
      </c>
      <c r="BP118" s="360">
        <v>-7</v>
      </c>
      <c r="BQ118" s="360">
        <v>-16</v>
      </c>
      <c r="BR118" s="360">
        <v>-2145</v>
      </c>
      <c r="BS118" s="360">
        <v>0</v>
      </c>
      <c r="BT118" s="360">
        <v>-253</v>
      </c>
      <c r="BU118" s="360">
        <v>-3615</v>
      </c>
      <c r="BV118" s="360">
        <v>0</v>
      </c>
      <c r="BW118" s="360">
        <v>-75</v>
      </c>
      <c r="BX118" s="360">
        <v>0</v>
      </c>
      <c r="BY118" s="360">
        <v>-75</v>
      </c>
      <c r="BZ118" s="360">
        <v>-354</v>
      </c>
      <c r="CA118" s="360">
        <v>0</v>
      </c>
      <c r="CB118" s="360">
        <v>-19</v>
      </c>
      <c r="CC118" s="360">
        <v>0</v>
      </c>
      <c r="CD118" s="360">
        <v>0</v>
      </c>
      <c r="CE118" s="360">
        <v>0</v>
      </c>
      <c r="CF118" s="360">
        <v>-80</v>
      </c>
      <c r="CG118" s="360">
        <v>0</v>
      </c>
      <c r="CH118" s="360">
        <v>-1</v>
      </c>
      <c r="CI118" s="360">
        <v>0</v>
      </c>
      <c r="CJ118" s="360">
        <v>0</v>
      </c>
      <c r="CK118" s="360">
        <v>0</v>
      </c>
      <c r="CL118" s="360">
        <v>-1</v>
      </c>
      <c r="CM118" s="360">
        <v>0</v>
      </c>
      <c r="CN118" s="360">
        <v>-35</v>
      </c>
      <c r="CO118" s="360">
        <v>-236</v>
      </c>
      <c r="CP118" s="360">
        <v>-6594</v>
      </c>
      <c r="CQ118" s="360">
        <v>0</v>
      </c>
      <c r="CR118" s="360">
        <v>0</v>
      </c>
      <c r="CS118" s="360">
        <v>-427</v>
      </c>
      <c r="CT118" s="360">
        <v>-1621</v>
      </c>
      <c r="CU118" s="360">
        <v>0</v>
      </c>
      <c r="CV118" s="360">
        <v>0</v>
      </c>
      <c r="CW118" s="360">
        <v>-1</v>
      </c>
      <c r="CX118" s="360">
        <v>-11</v>
      </c>
      <c r="CY118" s="360">
        <v>-1</v>
      </c>
      <c r="CZ118" s="360">
        <v>-1</v>
      </c>
      <c r="DA118" s="360">
        <v>0</v>
      </c>
      <c r="DB118" s="360">
        <v>0</v>
      </c>
      <c r="DC118" s="360">
        <v>0</v>
      </c>
      <c r="DD118" s="360">
        <v>0</v>
      </c>
      <c r="DE118" s="361">
        <v>-170</v>
      </c>
      <c r="DF118" s="362">
        <v>-35925</v>
      </c>
      <c r="DG118" s="348"/>
      <c r="DH118" s="348"/>
      <c r="DI118" s="348"/>
      <c r="DJ118" s="348"/>
      <c r="DK118" s="348"/>
      <c r="DL118" s="348"/>
      <c r="DM118" s="348"/>
      <c r="DN118" s="348"/>
      <c r="DO118" s="348"/>
      <c r="DP118" s="348"/>
      <c r="DQ118" s="348"/>
      <c r="DR118" s="348"/>
      <c r="DS118" s="348"/>
      <c r="DT118" s="348"/>
      <c r="DU118" s="348"/>
    </row>
    <row r="119" spans="1:125">
      <c r="A119" s="363" t="s">
        <v>354</v>
      </c>
      <c r="B119" s="364" t="s">
        <v>355</v>
      </c>
      <c r="C119" s="365">
        <v>110366</v>
      </c>
      <c r="D119" s="366">
        <v>9379</v>
      </c>
      <c r="E119" s="366">
        <v>9785</v>
      </c>
      <c r="F119" s="366">
        <v>10481</v>
      </c>
      <c r="G119" s="366">
        <v>1800</v>
      </c>
      <c r="H119" s="366">
        <v>403</v>
      </c>
      <c r="I119" s="366">
        <v>3624</v>
      </c>
      <c r="J119" s="366">
        <v>85727</v>
      </c>
      <c r="K119" s="366">
        <v>16417</v>
      </c>
      <c r="L119" s="366">
        <v>112</v>
      </c>
      <c r="M119" s="366">
        <v>0</v>
      </c>
      <c r="N119" s="366">
        <v>3988</v>
      </c>
      <c r="O119" s="366">
        <v>37830</v>
      </c>
      <c r="P119" s="366">
        <v>7404</v>
      </c>
      <c r="Q119" s="366">
        <v>8775</v>
      </c>
      <c r="R119" s="366">
        <v>1211</v>
      </c>
      <c r="S119" s="366">
        <v>22747</v>
      </c>
      <c r="T119" s="366">
        <v>16380</v>
      </c>
      <c r="U119" s="366">
        <v>0</v>
      </c>
      <c r="V119" s="366">
        <v>4168</v>
      </c>
      <c r="W119" s="366">
        <v>0</v>
      </c>
      <c r="X119" s="366">
        <v>1310</v>
      </c>
      <c r="Y119" s="366">
        <v>0</v>
      </c>
      <c r="Z119" s="366">
        <v>0</v>
      </c>
      <c r="AA119" s="366">
        <v>92408</v>
      </c>
      <c r="AB119" s="366">
        <v>16281</v>
      </c>
      <c r="AC119" s="366">
        <v>212</v>
      </c>
      <c r="AD119" s="366">
        <v>1703</v>
      </c>
      <c r="AE119" s="366">
        <v>27333</v>
      </c>
      <c r="AF119" s="366">
        <v>614</v>
      </c>
      <c r="AG119" s="366">
        <v>11988</v>
      </c>
      <c r="AH119" s="366">
        <v>14688</v>
      </c>
      <c r="AI119" s="366">
        <v>11127</v>
      </c>
      <c r="AJ119" s="366">
        <v>158</v>
      </c>
      <c r="AK119" s="366">
        <v>6783</v>
      </c>
      <c r="AL119" s="366">
        <v>127</v>
      </c>
      <c r="AM119" s="366">
        <v>150</v>
      </c>
      <c r="AN119" s="366">
        <v>7704</v>
      </c>
      <c r="AO119" s="366">
        <v>2512</v>
      </c>
      <c r="AP119" s="366">
        <v>8874</v>
      </c>
      <c r="AQ119" s="366">
        <v>13021</v>
      </c>
      <c r="AR119" s="366">
        <v>15583</v>
      </c>
      <c r="AS119" s="366">
        <v>20954</v>
      </c>
      <c r="AT119" s="366">
        <v>16833</v>
      </c>
      <c r="AU119" s="366">
        <v>94620</v>
      </c>
      <c r="AV119" s="366">
        <v>16531</v>
      </c>
      <c r="AW119" s="366">
        <v>23810</v>
      </c>
      <c r="AX119" s="366">
        <v>83374</v>
      </c>
      <c r="AY119" s="366">
        <v>25005</v>
      </c>
      <c r="AZ119" s="366">
        <v>997</v>
      </c>
      <c r="BA119" s="366">
        <v>3540</v>
      </c>
      <c r="BB119" s="366">
        <v>8957</v>
      </c>
      <c r="BC119" s="366">
        <v>13221</v>
      </c>
      <c r="BD119" s="366">
        <v>15829</v>
      </c>
      <c r="BE119" s="366">
        <v>0</v>
      </c>
      <c r="BF119" s="366">
        <v>589</v>
      </c>
      <c r="BG119" s="366">
        <v>28581</v>
      </c>
      <c r="BH119" s="366">
        <v>888</v>
      </c>
      <c r="BI119" s="366">
        <v>3950</v>
      </c>
      <c r="BJ119" s="366">
        <v>30484</v>
      </c>
      <c r="BK119" s="366">
        <v>1392</v>
      </c>
      <c r="BL119" s="366">
        <v>104363</v>
      </c>
      <c r="BM119" s="366">
        <v>27686</v>
      </c>
      <c r="BN119" s="366">
        <v>93069</v>
      </c>
      <c r="BO119" s="366">
        <v>18788</v>
      </c>
      <c r="BP119" s="366">
        <v>49552</v>
      </c>
      <c r="BQ119" s="366">
        <v>3090</v>
      </c>
      <c r="BR119" s="366">
        <v>25771</v>
      </c>
      <c r="BS119" s="366">
        <v>30333</v>
      </c>
      <c r="BT119" s="366">
        <v>376685</v>
      </c>
      <c r="BU119" s="366">
        <v>161454</v>
      </c>
      <c r="BV119" s="366">
        <v>24150</v>
      </c>
      <c r="BW119" s="366">
        <v>42198</v>
      </c>
      <c r="BX119" s="366">
        <v>468535</v>
      </c>
      <c r="BY119" s="366">
        <v>7020</v>
      </c>
      <c r="BZ119" s="366">
        <v>124402</v>
      </c>
      <c r="CA119" s="366">
        <v>0</v>
      </c>
      <c r="CB119" s="366">
        <v>2807</v>
      </c>
      <c r="CC119" s="366">
        <v>485</v>
      </c>
      <c r="CD119" s="366">
        <v>138</v>
      </c>
      <c r="CE119" s="366">
        <v>5344</v>
      </c>
      <c r="CF119" s="366">
        <v>14812</v>
      </c>
      <c r="CG119" s="366">
        <v>6278</v>
      </c>
      <c r="CH119" s="366">
        <v>61582</v>
      </c>
      <c r="CI119" s="366">
        <v>11042</v>
      </c>
      <c r="CJ119" s="366">
        <v>8567</v>
      </c>
      <c r="CK119" s="366">
        <v>64</v>
      </c>
      <c r="CL119" s="366">
        <v>9826</v>
      </c>
      <c r="CM119" s="366">
        <v>284720</v>
      </c>
      <c r="CN119" s="366">
        <v>190138</v>
      </c>
      <c r="CO119" s="366">
        <v>58490</v>
      </c>
      <c r="CP119" s="366">
        <v>235953</v>
      </c>
      <c r="CQ119" s="366">
        <v>13323</v>
      </c>
      <c r="CR119" s="366">
        <v>72970</v>
      </c>
      <c r="CS119" s="366">
        <v>88458</v>
      </c>
      <c r="CT119" s="366">
        <v>35592</v>
      </c>
      <c r="CU119" s="366">
        <v>23778</v>
      </c>
      <c r="CV119" s="366">
        <v>1949</v>
      </c>
      <c r="CW119" s="366">
        <v>34035</v>
      </c>
      <c r="CX119" s="366">
        <v>119762</v>
      </c>
      <c r="CY119" s="366">
        <v>27810</v>
      </c>
      <c r="CZ119" s="366">
        <v>71638</v>
      </c>
      <c r="DA119" s="366">
        <v>25541</v>
      </c>
      <c r="DB119" s="366">
        <v>27355</v>
      </c>
      <c r="DC119" s="366">
        <v>30370</v>
      </c>
      <c r="DD119" s="366">
        <v>0</v>
      </c>
      <c r="DE119" s="356">
        <v>14751</v>
      </c>
      <c r="DF119" s="367">
        <v>4007402</v>
      </c>
      <c r="DG119" s="348"/>
      <c r="DH119" s="348"/>
      <c r="DI119" s="348"/>
      <c r="DJ119" s="348"/>
      <c r="DK119" s="348"/>
      <c r="DL119" s="348"/>
      <c r="DM119" s="348"/>
      <c r="DN119" s="348"/>
      <c r="DO119" s="348"/>
      <c r="DP119" s="348"/>
      <c r="DQ119" s="348"/>
      <c r="DR119" s="348"/>
      <c r="DS119" s="348"/>
      <c r="DT119" s="348"/>
      <c r="DU119" s="348"/>
    </row>
    <row r="120" spans="1:125">
      <c r="A120" s="363" t="s">
        <v>356</v>
      </c>
      <c r="B120" s="368" t="s">
        <v>847</v>
      </c>
      <c r="C120" s="365">
        <v>195513</v>
      </c>
      <c r="D120" s="366">
        <v>41939</v>
      </c>
      <c r="E120" s="366">
        <v>15837</v>
      </c>
      <c r="F120" s="366">
        <v>15734</v>
      </c>
      <c r="G120" s="366">
        <v>3212</v>
      </c>
      <c r="H120" s="366">
        <v>680</v>
      </c>
      <c r="I120" s="366">
        <v>9085</v>
      </c>
      <c r="J120" s="366">
        <v>283662</v>
      </c>
      <c r="K120" s="366">
        <v>37503</v>
      </c>
      <c r="L120" s="366">
        <v>309</v>
      </c>
      <c r="M120" s="366">
        <v>0</v>
      </c>
      <c r="N120" s="366">
        <v>12043</v>
      </c>
      <c r="O120" s="366">
        <v>89903</v>
      </c>
      <c r="P120" s="366">
        <v>16397</v>
      </c>
      <c r="Q120" s="366">
        <v>22517</v>
      </c>
      <c r="R120" s="366">
        <v>7361</v>
      </c>
      <c r="S120" s="366">
        <v>61252</v>
      </c>
      <c r="T120" s="366">
        <v>29262</v>
      </c>
      <c r="U120" s="366">
        <v>0</v>
      </c>
      <c r="V120" s="366">
        <v>13148</v>
      </c>
      <c r="W120" s="366">
        <v>0</v>
      </c>
      <c r="X120" s="366">
        <v>3859</v>
      </c>
      <c r="Y120" s="366">
        <v>0</v>
      </c>
      <c r="Z120" s="366">
        <v>0</v>
      </c>
      <c r="AA120" s="366">
        <v>207453</v>
      </c>
      <c r="AB120" s="366">
        <v>53514</v>
      </c>
      <c r="AC120" s="366">
        <v>660</v>
      </c>
      <c r="AD120" s="366">
        <v>5064</v>
      </c>
      <c r="AE120" s="366">
        <v>79311</v>
      </c>
      <c r="AF120" s="366">
        <v>1252</v>
      </c>
      <c r="AG120" s="366">
        <v>30671</v>
      </c>
      <c r="AH120" s="366">
        <v>31864</v>
      </c>
      <c r="AI120" s="366">
        <v>21536</v>
      </c>
      <c r="AJ120" s="366">
        <v>311</v>
      </c>
      <c r="AK120" s="366">
        <v>15634</v>
      </c>
      <c r="AL120" s="366">
        <v>376</v>
      </c>
      <c r="AM120" s="366">
        <v>775</v>
      </c>
      <c r="AN120" s="366">
        <v>18588</v>
      </c>
      <c r="AO120" s="366">
        <v>8810</v>
      </c>
      <c r="AP120" s="366">
        <v>24128</v>
      </c>
      <c r="AQ120" s="366">
        <v>53845</v>
      </c>
      <c r="AR120" s="366">
        <v>39073</v>
      </c>
      <c r="AS120" s="366">
        <v>40731</v>
      </c>
      <c r="AT120" s="366">
        <v>36616</v>
      </c>
      <c r="AU120" s="366">
        <v>208555</v>
      </c>
      <c r="AV120" s="366">
        <v>46912</v>
      </c>
      <c r="AW120" s="366">
        <v>62903</v>
      </c>
      <c r="AX120" s="366">
        <v>245235</v>
      </c>
      <c r="AY120" s="366">
        <v>93072</v>
      </c>
      <c r="AZ120" s="366">
        <v>3524</v>
      </c>
      <c r="BA120" s="366">
        <v>9603</v>
      </c>
      <c r="BB120" s="366">
        <v>30347</v>
      </c>
      <c r="BC120" s="366">
        <v>52005</v>
      </c>
      <c r="BD120" s="366">
        <v>115880</v>
      </c>
      <c r="BE120" s="366">
        <v>0</v>
      </c>
      <c r="BF120" s="366">
        <v>2702</v>
      </c>
      <c r="BG120" s="366">
        <v>108059</v>
      </c>
      <c r="BH120" s="366">
        <v>1898</v>
      </c>
      <c r="BI120" s="366">
        <v>10251</v>
      </c>
      <c r="BJ120" s="366">
        <v>85409</v>
      </c>
      <c r="BK120" s="366">
        <v>4232</v>
      </c>
      <c r="BL120" s="366">
        <v>221105</v>
      </c>
      <c r="BM120" s="366">
        <v>63274</v>
      </c>
      <c r="BN120" s="366">
        <v>186590</v>
      </c>
      <c r="BO120" s="366">
        <v>37410</v>
      </c>
      <c r="BP120" s="366">
        <v>124012</v>
      </c>
      <c r="BQ120" s="366">
        <v>9254</v>
      </c>
      <c r="BR120" s="366">
        <v>45847</v>
      </c>
      <c r="BS120" s="366">
        <v>45244</v>
      </c>
      <c r="BT120" s="366">
        <v>543671</v>
      </c>
      <c r="BU120" s="366">
        <v>237057</v>
      </c>
      <c r="BV120" s="366">
        <v>31766</v>
      </c>
      <c r="BW120" s="366">
        <v>51016</v>
      </c>
      <c r="BX120" s="366">
        <v>515374</v>
      </c>
      <c r="BY120" s="366">
        <v>10352</v>
      </c>
      <c r="BZ120" s="366">
        <v>165737</v>
      </c>
      <c r="CA120" s="366">
        <v>113061</v>
      </c>
      <c r="CB120" s="366">
        <v>6489</v>
      </c>
      <c r="CC120" s="366">
        <v>2584</v>
      </c>
      <c r="CD120" s="366">
        <v>169</v>
      </c>
      <c r="CE120" s="366">
        <v>7922</v>
      </c>
      <c r="CF120" s="366">
        <v>22466</v>
      </c>
      <c r="CG120" s="366">
        <v>7660</v>
      </c>
      <c r="CH120" s="366">
        <v>113824</v>
      </c>
      <c r="CI120" s="366">
        <v>25133</v>
      </c>
      <c r="CJ120" s="366">
        <v>13823</v>
      </c>
      <c r="CK120" s="366">
        <v>3026</v>
      </c>
      <c r="CL120" s="366">
        <v>20903</v>
      </c>
      <c r="CM120" s="366">
        <v>405849</v>
      </c>
      <c r="CN120" s="366">
        <v>232015</v>
      </c>
      <c r="CO120" s="366">
        <v>83894</v>
      </c>
      <c r="CP120" s="366">
        <v>412288</v>
      </c>
      <c r="CQ120" s="366">
        <v>21176</v>
      </c>
      <c r="CR120" s="366">
        <v>104927</v>
      </c>
      <c r="CS120" s="366">
        <v>113259</v>
      </c>
      <c r="CT120" s="366">
        <v>59692</v>
      </c>
      <c r="CU120" s="366">
        <v>33200</v>
      </c>
      <c r="CV120" s="366">
        <v>8196</v>
      </c>
      <c r="CW120" s="366">
        <v>82611</v>
      </c>
      <c r="CX120" s="366">
        <v>162464</v>
      </c>
      <c r="CY120" s="366">
        <v>53203</v>
      </c>
      <c r="CZ120" s="366">
        <v>171161</v>
      </c>
      <c r="DA120" s="366">
        <v>35811</v>
      </c>
      <c r="DB120" s="366">
        <v>39250</v>
      </c>
      <c r="DC120" s="366">
        <v>46043</v>
      </c>
      <c r="DD120" s="366">
        <v>10728</v>
      </c>
      <c r="DE120" s="356">
        <v>34403</v>
      </c>
      <c r="DF120" s="367">
        <v>7344954</v>
      </c>
      <c r="DG120" s="348"/>
      <c r="DH120" s="348"/>
      <c r="DI120" s="348"/>
      <c r="DJ120" s="348"/>
      <c r="DK120" s="348"/>
      <c r="DL120" s="348"/>
      <c r="DM120" s="348"/>
      <c r="DN120" s="348"/>
      <c r="DO120" s="348"/>
      <c r="DP120" s="348"/>
      <c r="DQ120" s="348"/>
      <c r="DR120" s="348"/>
      <c r="DS120" s="348"/>
      <c r="DT120" s="348"/>
      <c r="DU120" s="348"/>
    </row>
    <row r="122" spans="1:125" s="756" customFormat="1">
      <c r="A122" s="755"/>
      <c r="B122" s="756" t="s">
        <v>764</v>
      </c>
      <c r="C122" s="756">
        <f>IFERROR(C111/C120,0)</f>
        <v>0.43550556740472501</v>
      </c>
      <c r="D122" s="756">
        <f t="shared" ref="D122:BO122" si="0">IFERROR(D111/D120,0)</f>
        <v>0.77636567395502998</v>
      </c>
      <c r="E122" s="756">
        <f t="shared" si="0"/>
        <v>0.38214308265454316</v>
      </c>
      <c r="F122" s="756">
        <f t="shared" si="0"/>
        <v>0.33386297190796999</v>
      </c>
      <c r="G122" s="756">
        <f t="shared" si="0"/>
        <v>0.43960149439601492</v>
      </c>
      <c r="H122" s="756">
        <f t="shared" si="0"/>
        <v>0.40735294117647058</v>
      </c>
      <c r="I122" s="756">
        <f t="shared" si="0"/>
        <v>0.60110071546505228</v>
      </c>
      <c r="J122" s="756">
        <f t="shared" si="0"/>
        <v>0.6977846874096636</v>
      </c>
      <c r="K122" s="756">
        <f t="shared" si="0"/>
        <v>0.56224835346505608</v>
      </c>
      <c r="L122" s="756">
        <f t="shared" si="0"/>
        <v>0.63754045307443363</v>
      </c>
      <c r="M122" s="756">
        <f t="shared" si="0"/>
        <v>0</v>
      </c>
      <c r="N122" s="756">
        <f t="shared" si="0"/>
        <v>0.66885327576185338</v>
      </c>
      <c r="O122" s="756">
        <f t="shared" si="0"/>
        <v>0.5792131519526601</v>
      </c>
      <c r="P122" s="756">
        <f t="shared" si="0"/>
        <v>0.54845398548514968</v>
      </c>
      <c r="Q122" s="756">
        <f t="shared" si="0"/>
        <v>0.61029444419771728</v>
      </c>
      <c r="R122" s="756">
        <f t="shared" si="0"/>
        <v>0.83548430919711991</v>
      </c>
      <c r="S122" s="756">
        <f t="shared" si="0"/>
        <v>0.62863253444785472</v>
      </c>
      <c r="T122" s="756">
        <f t="shared" si="0"/>
        <v>0.44022964937461556</v>
      </c>
      <c r="U122" s="756">
        <f t="shared" si="0"/>
        <v>0</v>
      </c>
      <c r="V122" s="756">
        <f t="shared" si="0"/>
        <v>0.68299361119561908</v>
      </c>
      <c r="W122" s="756">
        <f t="shared" si="0"/>
        <v>0</v>
      </c>
      <c r="X122" s="756">
        <f t="shared" si="0"/>
        <v>0.66053381705104952</v>
      </c>
      <c r="Y122" s="756">
        <f t="shared" si="0"/>
        <v>0</v>
      </c>
      <c r="Z122" s="756">
        <f t="shared" si="0"/>
        <v>0</v>
      </c>
      <c r="AA122" s="756">
        <f t="shared" si="0"/>
        <v>0.55455934597234069</v>
      </c>
      <c r="AB122" s="756">
        <f t="shared" si="0"/>
        <v>0.69576185671039359</v>
      </c>
      <c r="AC122" s="756">
        <f t="shared" si="0"/>
        <v>0.67878787878787883</v>
      </c>
      <c r="AD122" s="756">
        <f t="shared" si="0"/>
        <v>0.66370458135860977</v>
      </c>
      <c r="AE122" s="756">
        <f t="shared" si="0"/>
        <v>0.65536936868782392</v>
      </c>
      <c r="AF122" s="756">
        <f t="shared" si="0"/>
        <v>0.50958466453674123</v>
      </c>
      <c r="AG122" s="756">
        <f t="shared" si="0"/>
        <v>0.60914218643017837</v>
      </c>
      <c r="AH122" s="756">
        <f t="shared" si="0"/>
        <v>0.53904092392668845</v>
      </c>
      <c r="AI122" s="756">
        <f t="shared" si="0"/>
        <v>0.48333023774145617</v>
      </c>
      <c r="AJ122" s="756">
        <f t="shared" si="0"/>
        <v>0.49196141479099681</v>
      </c>
      <c r="AK122" s="756">
        <f t="shared" si="0"/>
        <v>0.56613790456696944</v>
      </c>
      <c r="AL122" s="756">
        <f t="shared" si="0"/>
        <v>0.66223404255319152</v>
      </c>
      <c r="AM122" s="756">
        <f t="shared" si="0"/>
        <v>0.80645161290322576</v>
      </c>
      <c r="AN122" s="756">
        <f t="shared" si="0"/>
        <v>0.58553905745642354</v>
      </c>
      <c r="AO122" s="756">
        <f t="shared" si="0"/>
        <v>0.71486946651532346</v>
      </c>
      <c r="AP122" s="756">
        <f t="shared" si="0"/>
        <v>0.63221153846153844</v>
      </c>
      <c r="AQ122" s="756">
        <f t="shared" si="0"/>
        <v>0.75817624663385641</v>
      </c>
      <c r="AR122" s="756">
        <f t="shared" si="0"/>
        <v>0.60118240217029661</v>
      </c>
      <c r="AS122" s="756">
        <f t="shared" si="0"/>
        <v>0.48555154550588003</v>
      </c>
      <c r="AT122" s="756">
        <f t="shared" si="0"/>
        <v>0.54028293642123659</v>
      </c>
      <c r="AU122" s="756">
        <f t="shared" si="0"/>
        <v>0.54630672963966342</v>
      </c>
      <c r="AV122" s="756">
        <f t="shared" si="0"/>
        <v>0.64761681446111874</v>
      </c>
      <c r="AW122" s="756">
        <f t="shared" si="0"/>
        <v>0.62148069249479354</v>
      </c>
      <c r="AX122" s="756">
        <f t="shared" si="0"/>
        <v>0.66002405855607882</v>
      </c>
      <c r="AY122" s="756">
        <f t="shared" si="0"/>
        <v>0.73133702939659617</v>
      </c>
      <c r="AZ122" s="756">
        <f t="shared" si="0"/>
        <v>0.71708286038592506</v>
      </c>
      <c r="BA122" s="756">
        <f t="shared" si="0"/>
        <v>0.63136519837550764</v>
      </c>
      <c r="BB122" s="756">
        <f t="shared" si="0"/>
        <v>0.70484726661613994</v>
      </c>
      <c r="BC122" s="756">
        <f t="shared" si="0"/>
        <v>0.74577444476492649</v>
      </c>
      <c r="BD122" s="756">
        <f t="shared" si="0"/>
        <v>0.86340179496030378</v>
      </c>
      <c r="BE122" s="756">
        <f t="shared" si="0"/>
        <v>0</v>
      </c>
      <c r="BF122" s="756">
        <f t="shared" si="0"/>
        <v>0.78201332346410068</v>
      </c>
      <c r="BG122" s="756">
        <f t="shared" si="0"/>
        <v>0.73550560342035365</v>
      </c>
      <c r="BH122" s="756">
        <f t="shared" si="0"/>
        <v>0.53213909378292945</v>
      </c>
      <c r="BI122" s="756">
        <f t="shared" si="0"/>
        <v>0.61467173934250319</v>
      </c>
      <c r="BJ122" s="756">
        <f t="shared" si="0"/>
        <v>0.64308211078457778</v>
      </c>
      <c r="BK122" s="756">
        <f t="shared" si="0"/>
        <v>0.67107750472589789</v>
      </c>
      <c r="BL122" s="756">
        <f t="shared" si="0"/>
        <v>0.52799348725718553</v>
      </c>
      <c r="BM122" s="756">
        <f t="shared" si="0"/>
        <v>0.56244270948572872</v>
      </c>
      <c r="BN122" s="756">
        <f t="shared" si="0"/>
        <v>0.50121121174768213</v>
      </c>
      <c r="BO122" s="756">
        <f t="shared" si="0"/>
        <v>0.49778134188719592</v>
      </c>
      <c r="BP122" s="756">
        <f t="shared" ref="BP122:DF122" si="1">IFERROR(BP111/BP120,0)</f>
        <v>0.60042576524852431</v>
      </c>
      <c r="BQ122" s="756">
        <f t="shared" si="1"/>
        <v>0.66609033931272965</v>
      </c>
      <c r="BR122" s="756">
        <f t="shared" si="1"/>
        <v>0.43789124697362969</v>
      </c>
      <c r="BS122" s="756">
        <f t="shared" si="1"/>
        <v>0.32956856157722569</v>
      </c>
      <c r="BT122" s="756">
        <f t="shared" si="1"/>
        <v>0.30714531398584805</v>
      </c>
      <c r="BU122" s="756">
        <f t="shared" si="1"/>
        <v>0.31892329692858679</v>
      </c>
      <c r="BV122" s="756">
        <f t="shared" si="1"/>
        <v>0.23975319524019392</v>
      </c>
      <c r="BW122" s="756">
        <f t="shared" si="1"/>
        <v>0.17284773404422141</v>
      </c>
      <c r="BX122" s="756">
        <f t="shared" si="1"/>
        <v>9.0883513720133341E-2</v>
      </c>
      <c r="BY122" s="756">
        <f t="shared" si="1"/>
        <v>0.32187017001545593</v>
      </c>
      <c r="BZ122" s="756">
        <f t="shared" si="1"/>
        <v>0.24940115966863163</v>
      </c>
      <c r="CA122" s="756">
        <f t="shared" si="1"/>
        <v>1</v>
      </c>
      <c r="CB122" s="756">
        <f t="shared" si="1"/>
        <v>0.56742179072276155</v>
      </c>
      <c r="CC122" s="756">
        <f t="shared" si="1"/>
        <v>0.81230650154798767</v>
      </c>
      <c r="CD122" s="756">
        <f t="shared" si="1"/>
        <v>0.18343195266272189</v>
      </c>
      <c r="CE122" s="756">
        <f t="shared" si="1"/>
        <v>0.32542287301186568</v>
      </c>
      <c r="CF122" s="756">
        <f t="shared" si="1"/>
        <v>0.34069260215436659</v>
      </c>
      <c r="CG122" s="756">
        <f t="shared" si="1"/>
        <v>0.1804177545691906</v>
      </c>
      <c r="CH122" s="756">
        <f t="shared" si="1"/>
        <v>0.45897174585324713</v>
      </c>
      <c r="CI122" s="756">
        <f t="shared" si="1"/>
        <v>0.56065730314725659</v>
      </c>
      <c r="CJ122" s="756">
        <f t="shared" si="1"/>
        <v>0.38023583881935902</v>
      </c>
      <c r="CK122" s="756">
        <f t="shared" si="1"/>
        <v>0.97884996695307336</v>
      </c>
      <c r="CL122" s="756">
        <f t="shared" si="1"/>
        <v>0.5299239343634885</v>
      </c>
      <c r="CM122" s="756">
        <f t="shared" si="1"/>
        <v>0.29845829360180759</v>
      </c>
      <c r="CN122" s="756">
        <f t="shared" si="1"/>
        <v>0.18049264056203262</v>
      </c>
      <c r="CO122" s="756">
        <f t="shared" si="1"/>
        <v>0.3028106896798341</v>
      </c>
      <c r="CP122" s="756">
        <f t="shared" si="1"/>
        <v>0.42769859903756596</v>
      </c>
      <c r="CQ122" s="756">
        <f t="shared" si="1"/>
        <v>0.37084435209671324</v>
      </c>
      <c r="CR122" s="756">
        <f t="shared" si="1"/>
        <v>0.3045641255348957</v>
      </c>
      <c r="CS122" s="756">
        <f t="shared" si="1"/>
        <v>0.21897597541917199</v>
      </c>
      <c r="CT122" s="756">
        <f t="shared" si="1"/>
        <v>0.40373919453193058</v>
      </c>
      <c r="CU122" s="756">
        <f t="shared" si="1"/>
        <v>0.28379518072289156</v>
      </c>
      <c r="CV122" s="756">
        <f t="shared" si="1"/>
        <v>0.76220107369448509</v>
      </c>
      <c r="CW122" s="756">
        <f t="shared" si="1"/>
        <v>0.58800886080546177</v>
      </c>
      <c r="CX122" s="756">
        <f t="shared" si="1"/>
        <v>0.26283976757927913</v>
      </c>
      <c r="CY122" s="756">
        <f t="shared" si="1"/>
        <v>0.47728511550100561</v>
      </c>
      <c r="CZ122" s="756">
        <f t="shared" si="1"/>
        <v>0.58145839297503521</v>
      </c>
      <c r="DA122" s="756">
        <f t="shared" si="1"/>
        <v>0.28678339057831392</v>
      </c>
      <c r="DB122" s="756">
        <f t="shared" si="1"/>
        <v>0.30305732484076431</v>
      </c>
      <c r="DC122" s="756">
        <f t="shared" si="1"/>
        <v>0.34039919205959646</v>
      </c>
      <c r="DD122" s="756">
        <f t="shared" si="1"/>
        <v>1</v>
      </c>
      <c r="DE122" s="756">
        <f t="shared" si="1"/>
        <v>0.57122925326279683</v>
      </c>
      <c r="DF122" s="756">
        <f t="shared" si="1"/>
        <v>0.4544006674514231</v>
      </c>
    </row>
    <row r="123" spans="1:125" s="593" customFormat="1">
      <c r="A123" s="592"/>
      <c r="B123" s="593" t="s">
        <v>426</v>
      </c>
      <c r="C123" s="593">
        <f>IFERROR(C119/C120,0)</f>
        <v>0.56449443259527499</v>
      </c>
      <c r="D123" s="593">
        <f t="shared" ref="D123:BO123" si="2">IFERROR(D119/D120,0)</f>
        <v>0.22363432604497008</v>
      </c>
      <c r="E123" s="593">
        <f t="shared" si="2"/>
        <v>0.61785691734545689</v>
      </c>
      <c r="F123" s="593">
        <f t="shared" si="2"/>
        <v>0.66613702809203001</v>
      </c>
      <c r="G123" s="593">
        <f t="shared" si="2"/>
        <v>0.56039850560398508</v>
      </c>
      <c r="H123" s="593">
        <f t="shared" si="2"/>
        <v>0.59264705882352942</v>
      </c>
      <c r="I123" s="593">
        <f t="shared" si="2"/>
        <v>0.39889928453494772</v>
      </c>
      <c r="J123" s="593">
        <f t="shared" si="2"/>
        <v>0.3022153125903364</v>
      </c>
      <c r="K123" s="593">
        <f t="shared" si="2"/>
        <v>0.43775164653494386</v>
      </c>
      <c r="L123" s="593">
        <f t="shared" si="2"/>
        <v>0.36245954692556637</v>
      </c>
      <c r="M123" s="593">
        <f t="shared" si="2"/>
        <v>0</v>
      </c>
      <c r="N123" s="593">
        <f t="shared" si="2"/>
        <v>0.33114672423814662</v>
      </c>
      <c r="O123" s="593">
        <f t="shared" si="2"/>
        <v>0.4207868480473399</v>
      </c>
      <c r="P123" s="593">
        <f t="shared" si="2"/>
        <v>0.45154601451485027</v>
      </c>
      <c r="Q123" s="593">
        <f t="shared" si="2"/>
        <v>0.38970555580228272</v>
      </c>
      <c r="R123" s="593">
        <f t="shared" si="2"/>
        <v>0.16451569080288003</v>
      </c>
      <c r="S123" s="593">
        <f t="shared" si="2"/>
        <v>0.37136746555214523</v>
      </c>
      <c r="T123" s="593">
        <f t="shared" si="2"/>
        <v>0.55977035062538449</v>
      </c>
      <c r="U123" s="593">
        <f t="shared" si="2"/>
        <v>0</v>
      </c>
      <c r="V123" s="593">
        <f t="shared" si="2"/>
        <v>0.31700638880438087</v>
      </c>
      <c r="W123" s="593">
        <f t="shared" si="2"/>
        <v>0</v>
      </c>
      <c r="X123" s="593">
        <f t="shared" si="2"/>
        <v>0.33946618294895048</v>
      </c>
      <c r="Y123" s="593">
        <f t="shared" si="2"/>
        <v>0</v>
      </c>
      <c r="Z123" s="593">
        <f t="shared" si="2"/>
        <v>0</v>
      </c>
      <c r="AA123" s="593">
        <f t="shared" si="2"/>
        <v>0.44544065402765926</v>
      </c>
      <c r="AB123" s="593">
        <f t="shared" si="2"/>
        <v>0.30423814328960647</v>
      </c>
      <c r="AC123" s="593">
        <f t="shared" si="2"/>
        <v>0.32121212121212123</v>
      </c>
      <c r="AD123" s="593">
        <f t="shared" si="2"/>
        <v>0.33629541864139023</v>
      </c>
      <c r="AE123" s="593">
        <f t="shared" si="2"/>
        <v>0.34463063131217614</v>
      </c>
      <c r="AF123" s="593">
        <f t="shared" si="2"/>
        <v>0.49041533546325877</v>
      </c>
      <c r="AG123" s="593">
        <f t="shared" si="2"/>
        <v>0.39085781356982163</v>
      </c>
      <c r="AH123" s="593">
        <f t="shared" si="2"/>
        <v>0.46095907607331155</v>
      </c>
      <c r="AI123" s="593">
        <f t="shared" si="2"/>
        <v>0.51666976225854389</v>
      </c>
      <c r="AJ123" s="593">
        <f t="shared" si="2"/>
        <v>0.50803858520900325</v>
      </c>
      <c r="AK123" s="593">
        <f t="shared" si="2"/>
        <v>0.43386209543303056</v>
      </c>
      <c r="AL123" s="593">
        <f t="shared" si="2"/>
        <v>0.33776595744680848</v>
      </c>
      <c r="AM123" s="593">
        <f t="shared" si="2"/>
        <v>0.19354838709677419</v>
      </c>
      <c r="AN123" s="593">
        <f t="shared" si="2"/>
        <v>0.41446094254357652</v>
      </c>
      <c r="AO123" s="593">
        <f t="shared" si="2"/>
        <v>0.28513053348467648</v>
      </c>
      <c r="AP123" s="593">
        <f t="shared" si="2"/>
        <v>0.36778846153846156</v>
      </c>
      <c r="AQ123" s="593">
        <f t="shared" si="2"/>
        <v>0.24182375336614356</v>
      </c>
      <c r="AR123" s="593">
        <f t="shared" si="2"/>
        <v>0.39881759782970339</v>
      </c>
      <c r="AS123" s="593">
        <f t="shared" si="2"/>
        <v>0.51444845449411991</v>
      </c>
      <c r="AT123" s="593">
        <f t="shared" si="2"/>
        <v>0.45971706357876341</v>
      </c>
      <c r="AU123" s="593">
        <f t="shared" si="2"/>
        <v>0.45369327036033658</v>
      </c>
      <c r="AV123" s="593">
        <f t="shared" si="2"/>
        <v>0.35238318553888132</v>
      </c>
      <c r="AW123" s="593">
        <f t="shared" si="2"/>
        <v>0.3785193075052064</v>
      </c>
      <c r="AX123" s="593">
        <f t="shared" si="2"/>
        <v>0.33997594144392113</v>
      </c>
      <c r="AY123" s="593">
        <f t="shared" si="2"/>
        <v>0.26866297060340383</v>
      </c>
      <c r="AZ123" s="593">
        <f t="shared" si="2"/>
        <v>0.28291713961407494</v>
      </c>
      <c r="BA123" s="593">
        <f t="shared" si="2"/>
        <v>0.36863480162449236</v>
      </c>
      <c r="BB123" s="593">
        <f t="shared" si="2"/>
        <v>0.29515273338386</v>
      </c>
      <c r="BC123" s="593">
        <f t="shared" si="2"/>
        <v>0.25422555523507356</v>
      </c>
      <c r="BD123" s="593">
        <f t="shared" si="2"/>
        <v>0.13659820503969625</v>
      </c>
      <c r="BE123" s="593">
        <f t="shared" si="2"/>
        <v>0</v>
      </c>
      <c r="BF123" s="593">
        <f t="shared" si="2"/>
        <v>0.21798667653589934</v>
      </c>
      <c r="BG123" s="593">
        <f t="shared" si="2"/>
        <v>0.2644943965796463</v>
      </c>
      <c r="BH123" s="593">
        <f t="shared" si="2"/>
        <v>0.4678609062170706</v>
      </c>
      <c r="BI123" s="593">
        <f t="shared" si="2"/>
        <v>0.38532826065749681</v>
      </c>
      <c r="BJ123" s="593">
        <f t="shared" si="2"/>
        <v>0.35691788921542228</v>
      </c>
      <c r="BK123" s="593">
        <f t="shared" si="2"/>
        <v>0.32892249527410206</v>
      </c>
      <c r="BL123" s="593">
        <f t="shared" si="2"/>
        <v>0.47200651274281452</v>
      </c>
      <c r="BM123" s="593">
        <f t="shared" si="2"/>
        <v>0.43755729051427128</v>
      </c>
      <c r="BN123" s="593">
        <f t="shared" si="2"/>
        <v>0.49878878825231793</v>
      </c>
      <c r="BO123" s="593">
        <f t="shared" si="2"/>
        <v>0.50221865811280408</v>
      </c>
      <c r="BP123" s="593">
        <f t="shared" ref="BP123:DF123" si="3">IFERROR(BP119/BP120,0)</f>
        <v>0.39957423475147569</v>
      </c>
      <c r="BQ123" s="593">
        <f t="shared" si="3"/>
        <v>0.33390966068727035</v>
      </c>
      <c r="BR123" s="593">
        <f t="shared" si="3"/>
        <v>0.56210875302637031</v>
      </c>
      <c r="BS123" s="593">
        <f t="shared" si="3"/>
        <v>0.67043143842277431</v>
      </c>
      <c r="BT123" s="593">
        <f t="shared" si="3"/>
        <v>0.6928546860141519</v>
      </c>
      <c r="BU123" s="593">
        <f t="shared" si="3"/>
        <v>0.68107670307141321</v>
      </c>
      <c r="BV123" s="593">
        <f t="shared" si="3"/>
        <v>0.76024680475980611</v>
      </c>
      <c r="BW123" s="593">
        <f t="shared" si="3"/>
        <v>0.82715226595577862</v>
      </c>
      <c r="BX123" s="593">
        <f t="shared" si="3"/>
        <v>0.90911648627986663</v>
      </c>
      <c r="BY123" s="593">
        <f t="shared" si="3"/>
        <v>0.67812982998454407</v>
      </c>
      <c r="BZ123" s="593">
        <f t="shared" si="3"/>
        <v>0.75059884033136837</v>
      </c>
      <c r="CA123" s="593">
        <f t="shared" si="3"/>
        <v>0</v>
      </c>
      <c r="CB123" s="593">
        <f t="shared" si="3"/>
        <v>0.43257820927723839</v>
      </c>
      <c r="CC123" s="593">
        <f t="shared" si="3"/>
        <v>0.18769349845201239</v>
      </c>
      <c r="CD123" s="593">
        <f t="shared" si="3"/>
        <v>0.81656804733727806</v>
      </c>
      <c r="CE123" s="593">
        <f t="shared" si="3"/>
        <v>0.67457712698813432</v>
      </c>
      <c r="CF123" s="593">
        <f t="shared" si="3"/>
        <v>0.65930739784563341</v>
      </c>
      <c r="CG123" s="593">
        <f t="shared" si="3"/>
        <v>0.81958224543080938</v>
      </c>
      <c r="CH123" s="593">
        <f t="shared" si="3"/>
        <v>0.54102825414675293</v>
      </c>
      <c r="CI123" s="593">
        <f t="shared" si="3"/>
        <v>0.43934269685274341</v>
      </c>
      <c r="CJ123" s="593">
        <f t="shared" si="3"/>
        <v>0.61976416118064093</v>
      </c>
      <c r="CK123" s="593">
        <f t="shared" si="3"/>
        <v>2.1150033046926635E-2</v>
      </c>
      <c r="CL123" s="593">
        <f t="shared" si="3"/>
        <v>0.4700760656365115</v>
      </c>
      <c r="CM123" s="593">
        <f t="shared" si="3"/>
        <v>0.70154170639819247</v>
      </c>
      <c r="CN123" s="593">
        <f t="shared" si="3"/>
        <v>0.81950735943796738</v>
      </c>
      <c r="CO123" s="593">
        <f t="shared" si="3"/>
        <v>0.69718931032016596</v>
      </c>
      <c r="CP123" s="593">
        <f t="shared" si="3"/>
        <v>0.57230140096243398</v>
      </c>
      <c r="CQ123" s="593">
        <f t="shared" si="3"/>
        <v>0.62915564790328671</v>
      </c>
      <c r="CR123" s="593">
        <f t="shared" si="3"/>
        <v>0.69543587446510435</v>
      </c>
      <c r="CS123" s="593">
        <f t="shared" si="3"/>
        <v>0.78102402458082798</v>
      </c>
      <c r="CT123" s="593">
        <f t="shared" si="3"/>
        <v>0.59626080546806948</v>
      </c>
      <c r="CU123" s="593">
        <f t="shared" si="3"/>
        <v>0.71620481927710844</v>
      </c>
      <c r="CV123" s="593">
        <f t="shared" si="3"/>
        <v>0.23779892630551488</v>
      </c>
      <c r="CW123" s="593">
        <f t="shared" si="3"/>
        <v>0.41199113919453828</v>
      </c>
      <c r="CX123" s="593">
        <f t="shared" si="3"/>
        <v>0.73716023242072093</v>
      </c>
      <c r="CY123" s="593">
        <f t="shared" si="3"/>
        <v>0.52271488449899439</v>
      </c>
      <c r="CZ123" s="593">
        <f t="shared" si="3"/>
        <v>0.41854160702496479</v>
      </c>
      <c r="DA123" s="593">
        <f t="shared" si="3"/>
        <v>0.71321660942168608</v>
      </c>
      <c r="DB123" s="593">
        <f t="shared" si="3"/>
        <v>0.69694267515923569</v>
      </c>
      <c r="DC123" s="593">
        <f t="shared" si="3"/>
        <v>0.65960080794040354</v>
      </c>
      <c r="DD123" s="593">
        <f t="shared" si="3"/>
        <v>0</v>
      </c>
      <c r="DE123" s="593">
        <f t="shared" si="3"/>
        <v>0.42877074673720317</v>
      </c>
      <c r="DF123" s="593">
        <f t="shared" si="3"/>
        <v>0.54559933254857684</v>
      </c>
    </row>
    <row r="124" spans="1:125" s="595" customFormat="1">
      <c r="A124" s="594"/>
      <c r="B124" s="595" t="s">
        <v>427</v>
      </c>
      <c r="C124" s="595">
        <f>IFERROR(C113/C120,0)</f>
        <v>9.0970932879143582E-2</v>
      </c>
      <c r="D124" s="595">
        <f t="shared" ref="D124:BO124" si="4">IFERROR(D113/D120,0)</f>
        <v>5.4650802355802476E-2</v>
      </c>
      <c r="E124" s="595">
        <f t="shared" si="4"/>
        <v>0.33731135947464796</v>
      </c>
      <c r="F124" s="595">
        <f t="shared" si="4"/>
        <v>0.42868946231091903</v>
      </c>
      <c r="G124" s="595">
        <f t="shared" si="4"/>
        <v>0.15784557907845578</v>
      </c>
      <c r="H124" s="595">
        <f t="shared" si="4"/>
        <v>0.10294117647058823</v>
      </c>
      <c r="I124" s="595">
        <f t="shared" si="4"/>
        <v>0.20253164556962025</v>
      </c>
      <c r="J124" s="595">
        <f t="shared" si="4"/>
        <v>0.13948995635650879</v>
      </c>
      <c r="K124" s="595">
        <f t="shared" si="4"/>
        <v>0.21240967389275525</v>
      </c>
      <c r="L124" s="595">
        <f t="shared" si="4"/>
        <v>0.13592233009708737</v>
      </c>
      <c r="M124" s="595">
        <f t="shared" si="4"/>
        <v>0</v>
      </c>
      <c r="N124" s="595">
        <f t="shared" si="4"/>
        <v>0.21140911732956905</v>
      </c>
      <c r="O124" s="595">
        <f t="shared" si="4"/>
        <v>0.17543352279679209</v>
      </c>
      <c r="P124" s="595">
        <f t="shared" si="4"/>
        <v>0.163627492834055</v>
      </c>
      <c r="Q124" s="595">
        <f t="shared" si="4"/>
        <v>0.27232757472132169</v>
      </c>
      <c r="R124" s="595">
        <f t="shared" si="4"/>
        <v>6.1404700448308654E-2</v>
      </c>
      <c r="S124" s="595">
        <f t="shared" si="4"/>
        <v>9.9588584862535107E-2</v>
      </c>
      <c r="T124" s="595">
        <f t="shared" si="4"/>
        <v>0.27014558129997951</v>
      </c>
      <c r="U124" s="595">
        <f t="shared" si="4"/>
        <v>0</v>
      </c>
      <c r="V124" s="595">
        <f t="shared" si="4"/>
        <v>5.6662610282932763E-2</v>
      </c>
      <c r="W124" s="595">
        <f t="shared" si="4"/>
        <v>0</v>
      </c>
      <c r="X124" s="595">
        <f t="shared" si="4"/>
        <v>6.2451412282974864E-2</v>
      </c>
      <c r="Y124" s="595">
        <f t="shared" si="4"/>
        <v>0</v>
      </c>
      <c r="Z124" s="595">
        <f t="shared" si="4"/>
        <v>0</v>
      </c>
      <c r="AA124" s="595">
        <f t="shared" si="4"/>
        <v>4.1787778436561535E-2</v>
      </c>
      <c r="AB124" s="595">
        <f t="shared" si="4"/>
        <v>9.6741039727921668E-2</v>
      </c>
      <c r="AC124" s="595">
        <f t="shared" si="4"/>
        <v>7.575757575757576E-2</v>
      </c>
      <c r="AD124" s="595">
        <f t="shared" si="4"/>
        <v>9.6761453396524491E-2</v>
      </c>
      <c r="AE124" s="595">
        <f t="shared" si="4"/>
        <v>0.18128632850424278</v>
      </c>
      <c r="AF124" s="595">
        <f t="shared" si="4"/>
        <v>1.023961661341853</v>
      </c>
      <c r="AG124" s="595">
        <f t="shared" si="4"/>
        <v>0.13351374262332497</v>
      </c>
      <c r="AH124" s="595">
        <f t="shared" si="4"/>
        <v>0.26418528747175496</v>
      </c>
      <c r="AI124" s="595">
        <f t="shared" si="4"/>
        <v>0.1438521545319465</v>
      </c>
      <c r="AJ124" s="595">
        <f t="shared" si="4"/>
        <v>0.24758842443729903</v>
      </c>
      <c r="AK124" s="595">
        <f t="shared" si="4"/>
        <v>0.21869003454010491</v>
      </c>
      <c r="AL124" s="595">
        <f t="shared" si="4"/>
        <v>0.24468085106382978</v>
      </c>
      <c r="AM124" s="595">
        <f t="shared" si="4"/>
        <v>0.27483870967741936</v>
      </c>
      <c r="AN124" s="595">
        <f t="shared" si="4"/>
        <v>0.59834301700021519</v>
      </c>
      <c r="AO124" s="595">
        <f t="shared" si="4"/>
        <v>8.9897843359818388E-2</v>
      </c>
      <c r="AP124" s="595">
        <f t="shared" si="4"/>
        <v>9.0931697612732093E-2</v>
      </c>
      <c r="AQ124" s="595">
        <f t="shared" si="4"/>
        <v>0.11575819481846039</v>
      </c>
      <c r="AR124" s="595">
        <f t="shared" si="4"/>
        <v>0.20988918178793539</v>
      </c>
      <c r="AS124" s="595">
        <f t="shared" si="4"/>
        <v>0.29029486140777294</v>
      </c>
      <c r="AT124" s="595">
        <f t="shared" si="4"/>
        <v>0.33905942757264584</v>
      </c>
      <c r="AU124" s="595">
        <f t="shared" si="4"/>
        <v>0.22138524609815158</v>
      </c>
      <c r="AV124" s="595">
        <f t="shared" si="4"/>
        <v>0.17739597544338337</v>
      </c>
      <c r="AW124" s="595">
        <f t="shared" si="4"/>
        <v>0.12366659777753049</v>
      </c>
      <c r="AX124" s="595">
        <f t="shared" si="4"/>
        <v>0.25358125879258669</v>
      </c>
      <c r="AY124" s="595">
        <f t="shared" si="4"/>
        <v>0.2145435791645178</v>
      </c>
      <c r="AZ124" s="595">
        <f t="shared" si="4"/>
        <v>0.21992054483541429</v>
      </c>
      <c r="BA124" s="595">
        <f t="shared" si="4"/>
        <v>0.25991877538269292</v>
      </c>
      <c r="BB124" s="595">
        <f t="shared" si="4"/>
        <v>0.19520875210070188</v>
      </c>
      <c r="BC124" s="595">
        <f t="shared" si="4"/>
        <v>0.16411883472743005</v>
      </c>
      <c r="BD124" s="595">
        <f t="shared" si="4"/>
        <v>0.12267863306869176</v>
      </c>
      <c r="BE124" s="595">
        <f t="shared" si="4"/>
        <v>0</v>
      </c>
      <c r="BF124" s="595">
        <f t="shared" si="4"/>
        <v>0.16506291635825315</v>
      </c>
      <c r="BG124" s="595">
        <f t="shared" si="4"/>
        <v>0.27324887330069686</v>
      </c>
      <c r="BH124" s="595">
        <f t="shared" si="4"/>
        <v>0.12908324552160169</v>
      </c>
      <c r="BI124" s="595">
        <f t="shared" si="4"/>
        <v>0.29187396351575456</v>
      </c>
      <c r="BJ124" s="595">
        <f t="shared" si="4"/>
        <v>0.1446568862766219</v>
      </c>
      <c r="BK124" s="595">
        <f t="shared" si="4"/>
        <v>0.14721172022684309</v>
      </c>
      <c r="BL124" s="595">
        <f t="shared" si="4"/>
        <v>0.24554849505890866</v>
      </c>
      <c r="BM124" s="595">
        <f t="shared" si="4"/>
        <v>0.23513607484906912</v>
      </c>
      <c r="BN124" s="595">
        <f t="shared" si="4"/>
        <v>0.26600568090465726</v>
      </c>
      <c r="BO124" s="595">
        <f t="shared" si="4"/>
        <v>0.3112002138465651</v>
      </c>
      <c r="BP124" s="595">
        <f t="shared" ref="BP124:DF124" si="5">IFERROR(BP113/BP120,0)</f>
        <v>0.13253556107473471</v>
      </c>
      <c r="BQ124" s="595">
        <f t="shared" si="5"/>
        <v>0.15917441106548519</v>
      </c>
      <c r="BR124" s="595">
        <f t="shared" si="5"/>
        <v>0.23153096167688181</v>
      </c>
      <c r="BS124" s="595">
        <f t="shared" si="5"/>
        <v>0.44912032534700735</v>
      </c>
      <c r="BT124" s="595">
        <f t="shared" si="5"/>
        <v>0.43672368031401343</v>
      </c>
      <c r="BU124" s="595">
        <f t="shared" si="5"/>
        <v>0.25138679726816759</v>
      </c>
      <c r="BV124" s="595">
        <f t="shared" si="5"/>
        <v>0.14924762324497892</v>
      </c>
      <c r="BW124" s="595">
        <f t="shared" si="5"/>
        <v>0.2083856045162302</v>
      </c>
      <c r="BX124" s="595">
        <f t="shared" si="5"/>
        <v>0</v>
      </c>
      <c r="BY124" s="595">
        <f t="shared" si="5"/>
        <v>0.70604714064914997</v>
      </c>
      <c r="BZ124" s="595">
        <f t="shared" si="5"/>
        <v>0.3802892534557763</v>
      </c>
      <c r="CA124" s="595">
        <f t="shared" si="5"/>
        <v>0</v>
      </c>
      <c r="CB124" s="595">
        <f t="shared" si="5"/>
        <v>0.14378178455848359</v>
      </c>
      <c r="CC124" s="595">
        <f t="shared" si="5"/>
        <v>9.6362229102167185E-2</v>
      </c>
      <c r="CD124" s="595">
        <f t="shared" si="5"/>
        <v>0.36094674556213019</v>
      </c>
      <c r="CE124" s="595">
        <f t="shared" si="5"/>
        <v>0.19717243120424136</v>
      </c>
      <c r="CF124" s="595">
        <f t="shared" si="5"/>
        <v>0.24067479747173506</v>
      </c>
      <c r="CG124" s="595">
        <f t="shared" si="5"/>
        <v>1.0748041775456918</v>
      </c>
      <c r="CH124" s="595">
        <f t="shared" si="5"/>
        <v>6.5530995220691599E-2</v>
      </c>
      <c r="CI124" s="595">
        <f t="shared" si="5"/>
        <v>0.26121036088011779</v>
      </c>
      <c r="CJ124" s="595">
        <f t="shared" si="5"/>
        <v>0.89408956087679958</v>
      </c>
      <c r="CK124" s="595">
        <f t="shared" si="5"/>
        <v>0.2686715135492399</v>
      </c>
      <c r="CL124" s="595">
        <f t="shared" si="5"/>
        <v>0.25245180117686455</v>
      </c>
      <c r="CM124" s="595">
        <f t="shared" si="5"/>
        <v>0.3399072068675788</v>
      </c>
      <c r="CN124" s="595">
        <f t="shared" si="5"/>
        <v>0.59928021895136085</v>
      </c>
      <c r="CO124" s="595">
        <f t="shared" si="5"/>
        <v>0.28762485994230813</v>
      </c>
      <c r="CP124" s="595">
        <f t="shared" si="5"/>
        <v>0.44474008460105557</v>
      </c>
      <c r="CQ124" s="595">
        <f t="shared" si="5"/>
        <v>0.4988666414809218</v>
      </c>
      <c r="CR124" s="595">
        <f t="shared" si="5"/>
        <v>0.62599712180849543</v>
      </c>
      <c r="CS124" s="595">
        <f t="shared" si="5"/>
        <v>0.73386662428592875</v>
      </c>
      <c r="CT124" s="595">
        <f t="shared" si="5"/>
        <v>0.42627152717282046</v>
      </c>
      <c r="CU124" s="595">
        <f t="shared" si="5"/>
        <v>0.18807228915662649</v>
      </c>
      <c r="CV124" s="595">
        <f t="shared" si="5"/>
        <v>0.20900439238653001</v>
      </c>
      <c r="CW124" s="595">
        <f t="shared" si="5"/>
        <v>0.21510452603164226</v>
      </c>
      <c r="CX124" s="595">
        <f t="shared" si="5"/>
        <v>0.32255761276344297</v>
      </c>
      <c r="CY124" s="595">
        <f t="shared" si="5"/>
        <v>0.34434148450275359</v>
      </c>
      <c r="CZ124" s="595">
        <f t="shared" si="5"/>
        <v>0.23099888409158628</v>
      </c>
      <c r="DA124" s="595">
        <f t="shared" si="5"/>
        <v>0.33288654324090361</v>
      </c>
      <c r="DB124" s="595">
        <f t="shared" si="5"/>
        <v>0.23943949044585988</v>
      </c>
      <c r="DC124" s="595">
        <f t="shared" si="5"/>
        <v>0.22431205612145169</v>
      </c>
      <c r="DD124" s="595">
        <f t="shared" si="5"/>
        <v>0</v>
      </c>
      <c r="DE124" s="595">
        <f t="shared" si="5"/>
        <v>1.0638607098218178E-2</v>
      </c>
      <c r="DF124" s="595">
        <f t="shared" si="5"/>
        <v>0.25837792857518238</v>
      </c>
    </row>
  </sheetData>
  <sheetProtection sheet="1" objects="1" scenarios="1"/>
  <phoneticPr fontId="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vt:i4>
      </vt:variant>
    </vt:vector>
  </HeadingPairs>
  <TitlesOfParts>
    <vt:vector size="22" baseType="lpstr">
      <vt:lpstr>留意事項</vt:lpstr>
      <vt:lpstr>入力</vt:lpstr>
      <vt:lpstr>部門分類表</vt:lpstr>
      <vt:lpstr>計算結果（総括表）</vt:lpstr>
      <vt:lpstr>計算結果（詳細）</vt:lpstr>
      <vt:lpstr>計算のフローチャート</vt:lpstr>
      <vt:lpstr>計算2-1</vt:lpstr>
      <vt:lpstr>計算2-2</vt:lpstr>
      <vt:lpstr>生産者価格評価表（107部門）（山形県２）</vt:lpstr>
      <vt:lpstr>生産者価格評価表（107部門） (山形県)</vt:lpstr>
      <vt:lpstr>マージン</vt:lpstr>
      <vt:lpstr>運賃</vt:lpstr>
      <vt:lpstr>家計調査（総世帯）</vt:lpstr>
      <vt:lpstr>各種係数</vt:lpstr>
      <vt:lpstr>市町村就業者総数（107）</vt:lpstr>
      <vt:lpstr>'家計調査（総世帯）'!Print_Area</vt:lpstr>
      <vt:lpstr>計算のフローチャート!Print_Area</vt:lpstr>
      <vt:lpstr>'計算結果（総括表）'!Print_Area</vt:lpstr>
      <vt:lpstr>入力!Print_Area</vt:lpstr>
      <vt:lpstr>留意事項!Print_Area</vt:lpstr>
      <vt:lpstr>各種係数!Print_Titles</vt:lpstr>
      <vt:lpstr>'計算結果（詳細）'!Print_Titles</vt:lpstr>
    </vt:vector>
  </TitlesOfParts>
  <Company>統計企画課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統計企画課</dc:creator>
  <cp:lastModifiedBy>Windows ユーザー</cp:lastModifiedBy>
  <cp:lastPrinted>2025-07-03T01:20:01Z</cp:lastPrinted>
  <dcterms:created xsi:type="dcterms:W3CDTF">2005-03-24T04:47:37Z</dcterms:created>
  <dcterms:modified xsi:type="dcterms:W3CDTF">2025-07-10T05:39:54Z</dcterms:modified>
</cp:coreProperties>
</file>